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69C9229-4BD2-42B5-9449-198E3830FF6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41" i="1" l="1"/>
  <c r="R41" i="1"/>
  <c r="S41" i="1" s="1"/>
  <c r="Y40" i="1"/>
  <c r="R40" i="1"/>
  <c r="S40" i="1" s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8" i="1"/>
  <c r="Y26" i="1"/>
  <c r="R26" i="1"/>
  <c r="S26" i="1" s="1"/>
  <c r="AG168" i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167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AA4" i="1"/>
  <c r="R39" i="1" l="1"/>
  <c r="R38" i="1"/>
  <c r="R37" i="1"/>
  <c r="R36" i="1"/>
  <c r="R35" i="1"/>
  <c r="R34" i="1"/>
  <c r="R33" i="1"/>
  <c r="R32" i="1"/>
  <c r="R31" i="1"/>
  <c r="R30" i="1"/>
  <c r="R29" i="1"/>
  <c r="R28" i="1"/>
  <c r="R27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l="1"/>
  <c r="C24" i="1" s="1"/>
  <c r="C25" i="1" s="1"/>
  <c r="H2" i="1"/>
  <c r="H1" i="1"/>
  <c r="C26" i="1" l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G3" i="1"/>
  <c r="H3" i="1" s="1"/>
  <c r="D11" i="1" l="1"/>
  <c r="AD11" i="1" l="1"/>
  <c r="AE11" i="1" l="1"/>
  <c r="AG10" i="1"/>
  <c r="AD12" i="1"/>
  <c r="A11" i="1"/>
  <c r="AH165" i="1" s="1"/>
  <c r="AE12" i="1" l="1"/>
  <c r="AH13" i="1" s="1"/>
  <c r="AH167" i="1" l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I180" i="1" s="1"/>
  <c r="AJ180" i="1" s="1"/>
  <c r="AK179" i="1" l="1"/>
  <c r="AH181" i="1"/>
  <c r="AI181" i="1" l="1"/>
  <c r="AJ181" i="1" s="1"/>
  <c r="AH182" i="1"/>
  <c r="AK180" i="1" l="1"/>
  <c r="AM180" i="1"/>
  <c r="AI182" i="1"/>
  <c r="AJ182" i="1" s="1"/>
  <c r="AM181" i="1" s="1"/>
  <c r="AH183" i="1"/>
  <c r="AI165" i="1"/>
  <c r="AJ165" i="1" s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C13" i="1"/>
  <c r="AC14" i="1" s="1"/>
  <c r="AC15" i="1" s="1"/>
  <c r="AC16" i="1" s="1"/>
  <c r="AC17" i="1" s="1"/>
  <c r="AC18" i="1" s="1"/>
  <c r="T12" i="1"/>
  <c r="T13" i="1" s="1"/>
  <c r="T14" i="1" s="1"/>
  <c r="A12" i="1"/>
  <c r="W11" i="1"/>
  <c r="F11" i="1"/>
  <c r="K3" i="1"/>
  <c r="E11" i="1" l="1"/>
  <c r="AK181" i="1"/>
  <c r="AH184" i="1"/>
  <c r="AI183" i="1"/>
  <c r="AJ183" i="1" s="1"/>
  <c r="AI166" i="1"/>
  <c r="AJ166" i="1" s="1"/>
  <c r="AM165" i="1" s="1"/>
  <c r="J11" i="1" s="1"/>
  <c r="T15" i="1"/>
  <c r="AC19" i="1"/>
  <c r="AC20" i="1" s="1"/>
  <c r="AC21" i="1" s="1"/>
  <c r="AC22" i="1" s="1"/>
  <c r="AC23" i="1" s="1"/>
  <c r="AC24" i="1" s="1"/>
  <c r="AC25" i="1" s="1"/>
  <c r="AC26" i="1" s="1"/>
  <c r="AI167" i="1"/>
  <c r="AJ167" i="1" s="1"/>
  <c r="A13" i="1"/>
  <c r="AC27" i="1" l="1"/>
  <c r="AM182" i="1"/>
  <c r="E12" i="1"/>
  <c r="G11" i="1"/>
  <c r="AK182" i="1"/>
  <c r="AH185" i="1"/>
  <c r="AI184" i="1"/>
  <c r="AJ184" i="1" s="1"/>
  <c r="AK165" i="1"/>
  <c r="H11" i="1" s="1"/>
  <c r="AM166" i="1"/>
  <c r="AK166" i="1"/>
  <c r="T16" i="1"/>
  <c r="A14" i="1"/>
  <c r="AI168" i="1"/>
  <c r="AJ168" i="1" s="1"/>
  <c r="E13" i="1" l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D12" i="1"/>
  <c r="AC28" i="1"/>
  <c r="AK183" i="1"/>
  <c r="AM183" i="1"/>
  <c r="AI185" i="1"/>
  <c r="AJ185" i="1" s="1"/>
  <c r="AH186" i="1"/>
  <c r="AK167" i="1"/>
  <c r="T17" i="1"/>
  <c r="AI169" i="1"/>
  <c r="AJ169" i="1" s="1"/>
  <c r="AM167" i="1"/>
  <c r="A15" i="1"/>
  <c r="E26" i="1" l="1"/>
  <c r="AC29" i="1"/>
  <c r="I11" i="1"/>
  <c r="K11" i="1" s="1"/>
  <c r="L11" i="1" s="1"/>
  <c r="AK184" i="1"/>
  <c r="AM184" i="1"/>
  <c r="F12" i="1"/>
  <c r="G12" i="1"/>
  <c r="D13" i="1"/>
  <c r="AH187" i="1"/>
  <c r="AI186" i="1"/>
  <c r="AJ186" i="1" s="1"/>
  <c r="AM185" i="1" s="1"/>
  <c r="AK168" i="1"/>
  <c r="A16" i="1"/>
  <c r="AI170" i="1"/>
  <c r="AJ170" i="1" s="1"/>
  <c r="AM169" i="1" s="1"/>
  <c r="AM168" i="1"/>
  <c r="T18" i="1"/>
  <c r="E27" i="1" l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AC30" i="1"/>
  <c r="O11" i="1"/>
  <c r="P11" i="1" s="1"/>
  <c r="AK185" i="1"/>
  <c r="F13" i="1"/>
  <c r="G13" i="1"/>
  <c r="D14" i="1"/>
  <c r="AH188" i="1"/>
  <c r="AI187" i="1"/>
  <c r="AJ187" i="1" s="1"/>
  <c r="A17" i="1"/>
  <c r="AK169" i="1"/>
  <c r="T19" i="1"/>
  <c r="AI171" i="1"/>
  <c r="AJ171" i="1" s="1"/>
  <c r="AD13" i="1" s="1"/>
  <c r="E41" i="1" l="1"/>
  <c r="X11" i="1"/>
  <c r="B11" i="1" s="1"/>
  <c r="AC31" i="1"/>
  <c r="F14" i="1"/>
  <c r="AK186" i="1"/>
  <c r="AM186" i="1"/>
  <c r="D15" i="1"/>
  <c r="G14" i="1"/>
  <c r="AM170" i="1"/>
  <c r="AI188" i="1"/>
  <c r="AJ188" i="1" s="1"/>
  <c r="AH189" i="1"/>
  <c r="T20" i="1"/>
  <c r="A18" i="1"/>
  <c r="AK170" i="1"/>
  <c r="AI172" i="1"/>
  <c r="AJ172" i="1" s="1"/>
  <c r="AM171" i="1" s="1"/>
  <c r="E42" i="1" l="1"/>
  <c r="AC32" i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F15" i="1"/>
  <c r="G15" i="1"/>
  <c r="AK187" i="1"/>
  <c r="AM187" i="1"/>
  <c r="D16" i="1"/>
  <c r="AH190" i="1"/>
  <c r="AI189" i="1"/>
  <c r="AJ189" i="1" s="1"/>
  <c r="T21" i="1"/>
  <c r="AK171" i="1"/>
  <c r="A19" i="1"/>
  <c r="AI173" i="1"/>
  <c r="AJ173" i="1" s="1"/>
  <c r="AC59" i="1" l="1"/>
  <c r="AM188" i="1"/>
  <c r="D17" i="1"/>
  <c r="F16" i="1"/>
  <c r="G16" i="1"/>
  <c r="AK188" i="1"/>
  <c r="AH191" i="1"/>
  <c r="AI190" i="1"/>
  <c r="AJ190" i="1" s="1"/>
  <c r="AK172" i="1"/>
  <c r="AI174" i="1"/>
  <c r="AJ174" i="1" s="1"/>
  <c r="AM172" i="1"/>
  <c r="A20" i="1"/>
  <c r="T22" i="1"/>
  <c r="AC60" i="1" l="1"/>
  <c r="D18" i="1"/>
  <c r="AK189" i="1"/>
  <c r="AM189" i="1"/>
  <c r="F17" i="1"/>
  <c r="G17" i="1"/>
  <c r="AI191" i="1"/>
  <c r="AJ191" i="1" s="1"/>
  <c r="AH192" i="1"/>
  <c r="AI175" i="1"/>
  <c r="AJ175" i="1" s="1"/>
  <c r="T23" i="1"/>
  <c r="A21" i="1"/>
  <c r="AK173" i="1"/>
  <c r="AM173" i="1"/>
  <c r="AC61" i="1" l="1"/>
  <c r="AK190" i="1"/>
  <c r="AM190" i="1"/>
  <c r="D19" i="1"/>
  <c r="G19" i="1" s="1"/>
  <c r="F18" i="1"/>
  <c r="G18" i="1"/>
  <c r="AH193" i="1"/>
  <c r="AI192" i="1"/>
  <c r="AJ192" i="1" s="1"/>
  <c r="AI176" i="1"/>
  <c r="AJ176" i="1" s="1"/>
  <c r="T24" i="1"/>
  <c r="AK174" i="1"/>
  <c r="AM174" i="1"/>
  <c r="A22" i="1"/>
  <c r="AM191" i="1" l="1"/>
  <c r="AC62" i="1"/>
  <c r="AK191" i="1"/>
  <c r="F19" i="1"/>
  <c r="D20" i="1"/>
  <c r="AH194" i="1"/>
  <c r="AI193" i="1"/>
  <c r="AJ193" i="1" s="1"/>
  <c r="AK175" i="1"/>
  <c r="T25" i="1"/>
  <c r="T26" i="1" s="1"/>
  <c r="A23" i="1"/>
  <c r="AI177" i="1"/>
  <c r="AJ177" i="1" s="1"/>
  <c r="AD14" i="1" s="1"/>
  <c r="AM175" i="1"/>
  <c r="AD36" i="1" l="1"/>
  <c r="AC63" i="1"/>
  <c r="AK192" i="1"/>
  <c r="AM192" i="1"/>
  <c r="D21" i="1"/>
  <c r="F20" i="1"/>
  <c r="G20" i="1"/>
  <c r="AH195" i="1"/>
  <c r="AI194" i="1"/>
  <c r="AJ194" i="1" s="1"/>
  <c r="AD37" i="1" s="1"/>
  <c r="AK176" i="1"/>
  <c r="AM176" i="1"/>
  <c r="AI178" i="1"/>
  <c r="AJ178" i="1" s="1"/>
  <c r="AM177" i="1" s="1"/>
  <c r="A24" i="1"/>
  <c r="AM36" i="1" l="1"/>
  <c r="AF37" i="1"/>
  <c r="AM193" i="1"/>
  <c r="AC64" i="1"/>
  <c r="AK193" i="1"/>
  <c r="F21" i="1"/>
  <c r="G21" i="1"/>
  <c r="D22" i="1"/>
  <c r="AI195" i="1"/>
  <c r="AJ195" i="1" s="1"/>
  <c r="AH196" i="1"/>
  <c r="AH197" i="1" s="1"/>
  <c r="AI179" i="1"/>
  <c r="AJ179" i="1" s="1"/>
  <c r="AM179" i="1" s="1"/>
  <c r="AM12" i="1"/>
  <c r="AA11" i="1" s="1"/>
  <c r="AF13" i="1"/>
  <c r="A25" i="1"/>
  <c r="T27" i="1"/>
  <c r="AK177" i="1"/>
  <c r="A26" i="1" l="1"/>
  <c r="AD38" i="1"/>
  <c r="AC65" i="1"/>
  <c r="AD15" i="1"/>
  <c r="AG13" i="1"/>
  <c r="AM194" i="1"/>
  <c r="D23" i="1"/>
  <c r="F22" i="1"/>
  <c r="G22" i="1"/>
  <c r="AK194" i="1"/>
  <c r="AI197" i="1"/>
  <c r="AJ197" i="1" s="1"/>
  <c r="AH198" i="1"/>
  <c r="AI196" i="1"/>
  <c r="AJ196" i="1" s="1"/>
  <c r="AK178" i="1"/>
  <c r="T28" i="1"/>
  <c r="AM178" i="1"/>
  <c r="AE13" i="1" l="1"/>
  <c r="AH14" i="1" s="1"/>
  <c r="AD39" i="1"/>
  <c r="AF39" i="1" s="1"/>
  <c r="AM37" i="1"/>
  <c r="AF38" i="1"/>
  <c r="AD40" i="1"/>
  <c r="AC66" i="1"/>
  <c r="AJ13" i="1"/>
  <c r="AK195" i="1"/>
  <c r="AM196" i="1"/>
  <c r="AK196" i="1"/>
  <c r="AM195" i="1"/>
  <c r="D24" i="1"/>
  <c r="F23" i="1"/>
  <c r="G23" i="1"/>
  <c r="AI198" i="1"/>
  <c r="AJ198" i="1" s="1"/>
  <c r="AH199" i="1"/>
  <c r="A27" i="1"/>
  <c r="T29" i="1"/>
  <c r="AD41" i="1" l="1"/>
  <c r="AF41" i="1" s="1"/>
  <c r="AM39" i="1"/>
  <c r="AF40" i="1"/>
  <c r="AM38" i="1"/>
  <c r="AC67" i="1"/>
  <c r="AK197" i="1"/>
  <c r="AM197" i="1"/>
  <c r="F24" i="1"/>
  <c r="G24" i="1"/>
  <c r="D25" i="1"/>
  <c r="D26" i="1" s="1"/>
  <c r="AH200" i="1"/>
  <c r="AI199" i="1"/>
  <c r="AJ199" i="1" s="1"/>
  <c r="AD42" i="1" s="1"/>
  <c r="T30" i="1"/>
  <c r="A28" i="1"/>
  <c r="G26" i="1" l="1"/>
  <c r="AM40" i="1"/>
  <c r="AF42" i="1"/>
  <c r="AM41" i="1"/>
  <c r="AM198" i="1"/>
  <c r="AC68" i="1"/>
  <c r="AK198" i="1"/>
  <c r="F25" i="1"/>
  <c r="F26" i="1" s="1"/>
  <c r="G25" i="1"/>
  <c r="AI200" i="1"/>
  <c r="AJ200" i="1" s="1"/>
  <c r="AH201" i="1"/>
  <c r="T31" i="1"/>
  <c r="A29" i="1"/>
  <c r="AD43" i="1" l="1"/>
  <c r="AC69" i="1"/>
  <c r="AK199" i="1"/>
  <c r="AM199" i="1"/>
  <c r="D27" i="1"/>
  <c r="AI201" i="1"/>
  <c r="AJ201" i="1" s="1"/>
  <c r="AD44" i="1" s="1"/>
  <c r="AH202" i="1"/>
  <c r="T32" i="1"/>
  <c r="A30" i="1"/>
  <c r="AM42" i="1" l="1"/>
  <c r="AF44" i="1"/>
  <c r="AF43" i="1"/>
  <c r="AM43" i="1"/>
  <c r="AD16" i="1"/>
  <c r="AC70" i="1"/>
  <c r="AM200" i="1"/>
  <c r="F27" i="1"/>
  <c r="G27" i="1"/>
  <c r="D28" i="1"/>
  <c r="AI202" i="1"/>
  <c r="AJ202" i="1" s="1"/>
  <c r="AH203" i="1"/>
  <c r="AK200" i="1"/>
  <c r="A31" i="1"/>
  <c r="T33" i="1"/>
  <c r="AD45" i="1" l="1"/>
  <c r="AC71" i="1"/>
  <c r="AK201" i="1"/>
  <c r="AM201" i="1"/>
  <c r="D29" i="1"/>
  <c r="F28" i="1"/>
  <c r="G28" i="1"/>
  <c r="AI203" i="1"/>
  <c r="AJ203" i="1" s="1"/>
  <c r="AH204" i="1"/>
  <c r="A32" i="1"/>
  <c r="T34" i="1"/>
  <c r="AM44" i="1" l="1"/>
  <c r="AF45" i="1"/>
  <c r="AD46" i="1"/>
  <c r="AC72" i="1"/>
  <c r="AK202" i="1"/>
  <c r="AM202" i="1"/>
  <c r="F29" i="1"/>
  <c r="G29" i="1"/>
  <c r="D30" i="1"/>
  <c r="AI204" i="1"/>
  <c r="AJ204" i="1" s="1"/>
  <c r="AH205" i="1"/>
  <c r="T35" i="1"/>
  <c r="A33" i="1"/>
  <c r="AM45" i="1" l="1"/>
  <c r="AF46" i="1"/>
  <c r="AD47" i="1"/>
  <c r="AC73" i="1"/>
  <c r="AK203" i="1"/>
  <c r="AM203" i="1"/>
  <c r="F30" i="1"/>
  <c r="G30" i="1"/>
  <c r="D31" i="1"/>
  <c r="AH206" i="1"/>
  <c r="AI205" i="1"/>
  <c r="AJ205" i="1" s="1"/>
  <c r="AD48" i="1" s="1"/>
  <c r="A34" i="1"/>
  <c r="T36" i="1"/>
  <c r="AM47" i="1" l="1"/>
  <c r="AM46" i="1"/>
  <c r="AF48" i="1"/>
  <c r="AF47" i="1"/>
  <c r="AM204" i="1"/>
  <c r="AC74" i="1"/>
  <c r="AK204" i="1"/>
  <c r="D32" i="1"/>
  <c r="G32" i="1" s="1"/>
  <c r="F31" i="1"/>
  <c r="G31" i="1"/>
  <c r="AI206" i="1"/>
  <c r="AJ206" i="1" s="1"/>
  <c r="AH207" i="1"/>
  <c r="T37" i="1"/>
  <c r="A35" i="1"/>
  <c r="AD49" i="1" l="1"/>
  <c r="AC75" i="1"/>
  <c r="AK205" i="1"/>
  <c r="AM205" i="1"/>
  <c r="F32" i="1"/>
  <c r="D33" i="1"/>
  <c r="AI207" i="1"/>
  <c r="AJ207" i="1" s="1"/>
  <c r="AD50" i="1" s="1"/>
  <c r="AH208" i="1"/>
  <c r="A36" i="1"/>
  <c r="T38" i="1"/>
  <c r="AM48" i="1" l="1"/>
  <c r="AF50" i="1"/>
  <c r="AF49" i="1"/>
  <c r="AM49" i="1"/>
  <c r="AD17" i="1"/>
  <c r="AC76" i="1"/>
  <c r="AM206" i="1"/>
  <c r="D34" i="1"/>
  <c r="F33" i="1"/>
  <c r="G33" i="1"/>
  <c r="AH209" i="1"/>
  <c r="AI208" i="1"/>
  <c r="AJ208" i="1" s="1"/>
  <c r="AK206" i="1"/>
  <c r="AM13" i="1"/>
  <c r="AF14" i="1"/>
  <c r="T39" i="1"/>
  <c r="T40" i="1" s="1"/>
  <c r="T41" i="1" s="1"/>
  <c r="T42" i="1" s="1"/>
  <c r="A37" i="1"/>
  <c r="AD51" i="1" l="1"/>
  <c r="AC77" i="1"/>
  <c r="AK207" i="1"/>
  <c r="AM207" i="1"/>
  <c r="D35" i="1"/>
  <c r="G35" i="1" s="1"/>
  <c r="F34" i="1"/>
  <c r="G34" i="1"/>
  <c r="AI209" i="1"/>
  <c r="AJ209" i="1" s="1"/>
  <c r="AD52" i="1" s="1"/>
  <c r="AH210" i="1"/>
  <c r="A38" i="1"/>
  <c r="AM51" i="1" l="1"/>
  <c r="AM50" i="1"/>
  <c r="AF52" i="1"/>
  <c r="AF51" i="1"/>
  <c r="AM208" i="1"/>
  <c r="AC78" i="1"/>
  <c r="AK208" i="1"/>
  <c r="F35" i="1"/>
  <c r="D36" i="1"/>
  <c r="AH211" i="1"/>
  <c r="AI210" i="1"/>
  <c r="AJ210" i="1" s="1"/>
  <c r="A39" i="1"/>
  <c r="A40" i="1" s="1"/>
  <c r="A41" i="1" s="1"/>
  <c r="A42" i="1" s="1"/>
  <c r="AD53" i="1" l="1"/>
  <c r="AC79" i="1"/>
  <c r="AK209" i="1"/>
  <c r="AM209" i="1"/>
  <c r="F36" i="1"/>
  <c r="G36" i="1"/>
  <c r="D37" i="1"/>
  <c r="AI211" i="1"/>
  <c r="AJ211" i="1" s="1"/>
  <c r="AH212" i="1"/>
  <c r="AM52" i="1" l="1"/>
  <c r="AF53" i="1"/>
  <c r="AD54" i="1"/>
  <c r="AC80" i="1"/>
  <c r="AK210" i="1"/>
  <c r="AM210" i="1"/>
  <c r="F37" i="1"/>
  <c r="G37" i="1"/>
  <c r="D38" i="1"/>
  <c r="AI212" i="1"/>
  <c r="AJ212" i="1" s="1"/>
  <c r="AH213" i="1"/>
  <c r="T43" i="1"/>
  <c r="AM53" i="1" l="1"/>
  <c r="AF54" i="1"/>
  <c r="AD55" i="1"/>
  <c r="AC81" i="1"/>
  <c r="F38" i="1"/>
  <c r="AK211" i="1"/>
  <c r="AM211" i="1"/>
  <c r="D39" i="1"/>
  <c r="D40" i="1" s="1"/>
  <c r="G38" i="1"/>
  <c r="AI213" i="1"/>
  <c r="AJ213" i="1" s="1"/>
  <c r="AD56" i="1" s="1"/>
  <c r="AH214" i="1"/>
  <c r="T44" i="1"/>
  <c r="G40" i="1" l="1"/>
  <c r="D41" i="1"/>
  <c r="AM54" i="1"/>
  <c r="AF56" i="1"/>
  <c r="AF55" i="1"/>
  <c r="AM55" i="1"/>
  <c r="AD18" i="1"/>
  <c r="AC82" i="1"/>
  <c r="AM212" i="1"/>
  <c r="F39" i="1"/>
  <c r="F40" i="1" s="1"/>
  <c r="G39" i="1"/>
  <c r="AH215" i="1"/>
  <c r="AI214" i="1"/>
  <c r="AJ214" i="1" s="1"/>
  <c r="AK212" i="1"/>
  <c r="A43" i="1"/>
  <c r="T45" i="1"/>
  <c r="F41" i="1" l="1"/>
  <c r="G41" i="1"/>
  <c r="D42" i="1"/>
  <c r="G42" i="1" s="1"/>
  <c r="AD57" i="1"/>
  <c r="AC83" i="1"/>
  <c r="AK213" i="1"/>
  <c r="AM213" i="1"/>
  <c r="AI215" i="1"/>
  <c r="AJ215" i="1" s="1"/>
  <c r="AH216" i="1"/>
  <c r="A44" i="1"/>
  <c r="T46" i="1"/>
  <c r="F42" i="1" l="1"/>
  <c r="AD58" i="1"/>
  <c r="AF58" i="1" s="1"/>
  <c r="AM56" i="1"/>
  <c r="AF57" i="1"/>
  <c r="AC84" i="1"/>
  <c r="AK214" i="1"/>
  <c r="AM214" i="1"/>
  <c r="AI216" i="1"/>
  <c r="AJ216" i="1" s="1"/>
  <c r="AH217" i="1"/>
  <c r="T47" i="1"/>
  <c r="A45" i="1"/>
  <c r="AD59" i="1" l="1"/>
  <c r="AF59" i="1" s="1"/>
  <c r="AM57" i="1"/>
  <c r="AC85" i="1"/>
  <c r="AK215" i="1"/>
  <c r="AM215" i="1"/>
  <c r="AI217" i="1"/>
  <c r="AJ217" i="1" s="1"/>
  <c r="AH218" i="1"/>
  <c r="T48" i="1"/>
  <c r="A46" i="1"/>
  <c r="AM58" i="1" l="1"/>
  <c r="AD60" i="1"/>
  <c r="AF60" i="1" s="1"/>
  <c r="AC86" i="1"/>
  <c r="AK216" i="1"/>
  <c r="AM216" i="1"/>
  <c r="AI218" i="1"/>
  <c r="AJ218" i="1" s="1"/>
  <c r="AD61" i="1" s="1"/>
  <c r="AH219" i="1"/>
  <c r="T49" i="1"/>
  <c r="A47" i="1"/>
  <c r="AM60" i="1" l="1"/>
  <c r="AM59" i="1"/>
  <c r="AF61" i="1"/>
  <c r="AM217" i="1"/>
  <c r="AC87" i="1"/>
  <c r="AK217" i="1"/>
  <c r="AI219" i="1"/>
  <c r="AJ219" i="1" s="1"/>
  <c r="AD62" i="1" s="1"/>
  <c r="AH220" i="1"/>
  <c r="T50" i="1"/>
  <c r="A48" i="1"/>
  <c r="AM61" i="1" l="1"/>
  <c r="AF62" i="1"/>
  <c r="AD19" i="1"/>
  <c r="AC88" i="1"/>
  <c r="AM218" i="1"/>
  <c r="AH221" i="1"/>
  <c r="AI220" i="1"/>
  <c r="AJ220" i="1" s="1"/>
  <c r="AK218" i="1"/>
  <c r="AM14" i="1"/>
  <c r="AF15" i="1"/>
  <c r="A49" i="1"/>
  <c r="T51" i="1"/>
  <c r="AD63" i="1" l="1"/>
  <c r="AC89" i="1"/>
  <c r="AK219" i="1"/>
  <c r="AM219" i="1"/>
  <c r="AI221" i="1"/>
  <c r="AJ221" i="1" s="1"/>
  <c r="AH222" i="1"/>
  <c r="T52" i="1"/>
  <c r="A50" i="1"/>
  <c r="AD64" i="1" l="1"/>
  <c r="AF64" i="1" s="1"/>
  <c r="AM62" i="1"/>
  <c r="AF63" i="1"/>
  <c r="AC90" i="1"/>
  <c r="AK220" i="1"/>
  <c r="AM220" i="1"/>
  <c r="AI222" i="1"/>
  <c r="AJ222" i="1" s="1"/>
  <c r="AH223" i="1"/>
  <c r="A51" i="1"/>
  <c r="T53" i="1"/>
  <c r="AD65" i="1" l="1"/>
  <c r="AF65" i="1" s="1"/>
  <c r="AM63" i="1"/>
  <c r="AC91" i="1"/>
  <c r="AK221" i="1"/>
  <c r="AM221" i="1"/>
  <c r="AI223" i="1"/>
  <c r="AJ223" i="1" s="1"/>
  <c r="AH224" i="1"/>
  <c r="T54" i="1"/>
  <c r="A52" i="1"/>
  <c r="AM64" i="1" l="1"/>
  <c r="AD66" i="1"/>
  <c r="AF66" i="1" s="1"/>
  <c r="AC92" i="1"/>
  <c r="AK222" i="1"/>
  <c r="AM222" i="1"/>
  <c r="AI224" i="1"/>
  <c r="AJ224" i="1" s="1"/>
  <c r="AH225" i="1"/>
  <c r="A53" i="1"/>
  <c r="T55" i="1"/>
  <c r="AM65" i="1" l="1"/>
  <c r="AD67" i="1"/>
  <c r="AC93" i="1"/>
  <c r="AK223" i="1"/>
  <c r="AM223" i="1"/>
  <c r="AH226" i="1"/>
  <c r="AI225" i="1"/>
  <c r="AJ225" i="1" s="1"/>
  <c r="AD68" i="1" s="1"/>
  <c r="T56" i="1"/>
  <c r="A54" i="1"/>
  <c r="AM66" i="1" l="1"/>
  <c r="AF68" i="1"/>
  <c r="AM67" i="1"/>
  <c r="AF67" i="1"/>
  <c r="AD20" i="1"/>
  <c r="AC94" i="1"/>
  <c r="AM224" i="1"/>
  <c r="AK224" i="1"/>
  <c r="AI226" i="1"/>
  <c r="AJ226" i="1" s="1"/>
  <c r="AH227" i="1"/>
  <c r="T57" i="1"/>
  <c r="A55" i="1"/>
  <c r="AF20" i="1" l="1"/>
  <c r="AM19" i="1"/>
  <c r="AD69" i="1"/>
  <c r="AC95" i="1"/>
  <c r="AK225" i="1"/>
  <c r="AM225" i="1"/>
  <c r="AI227" i="1"/>
  <c r="AJ227" i="1" s="1"/>
  <c r="AH228" i="1"/>
  <c r="T58" i="1"/>
  <c r="A56" i="1"/>
  <c r="AM68" i="1" l="1"/>
  <c r="AF69" i="1"/>
  <c r="AD70" i="1"/>
  <c r="AF70" i="1" s="1"/>
  <c r="AC96" i="1"/>
  <c r="AK226" i="1"/>
  <c r="AM226" i="1"/>
  <c r="AH229" i="1"/>
  <c r="AI228" i="1"/>
  <c r="AJ228" i="1" s="1"/>
  <c r="AD71" i="1" s="1"/>
  <c r="A57" i="1"/>
  <c r="T59" i="1"/>
  <c r="AM70" i="1" l="1"/>
  <c r="AM69" i="1"/>
  <c r="AF71" i="1"/>
  <c r="AM227" i="1"/>
  <c r="AC97" i="1"/>
  <c r="AK227" i="1"/>
  <c r="AI229" i="1"/>
  <c r="AJ229" i="1" s="1"/>
  <c r="AD72" i="1" s="1"/>
  <c r="AH230" i="1"/>
  <c r="A58" i="1"/>
  <c r="T60" i="1"/>
  <c r="AM71" i="1" l="1"/>
  <c r="AF72" i="1"/>
  <c r="AM228" i="1"/>
  <c r="AC98" i="1"/>
  <c r="AK228" i="1"/>
  <c r="AH231" i="1"/>
  <c r="AI230" i="1"/>
  <c r="AJ230" i="1" s="1"/>
  <c r="AD73" i="1" s="1"/>
  <c r="A59" i="1"/>
  <c r="T61" i="1"/>
  <c r="AM72" i="1" l="1"/>
  <c r="AF73" i="1"/>
  <c r="AM229" i="1"/>
  <c r="AC99" i="1"/>
  <c r="AK229" i="1"/>
  <c r="AI231" i="1"/>
  <c r="AJ231" i="1" s="1"/>
  <c r="AH232" i="1"/>
  <c r="A60" i="1"/>
  <c r="T62" i="1"/>
  <c r="AD74" i="1" l="1"/>
  <c r="AC100" i="1"/>
  <c r="AD21" i="1"/>
  <c r="AM230" i="1"/>
  <c r="AI232" i="1"/>
  <c r="AJ232" i="1" s="1"/>
  <c r="AH233" i="1"/>
  <c r="AK230" i="1"/>
  <c r="A61" i="1"/>
  <c r="T63" i="1"/>
  <c r="AM15" i="1"/>
  <c r="AF16" i="1"/>
  <c r="AD75" i="1" l="1"/>
  <c r="AF75" i="1" s="1"/>
  <c r="AM73" i="1"/>
  <c r="AF74" i="1"/>
  <c r="AC101" i="1"/>
  <c r="AM20" i="1"/>
  <c r="AF21" i="1"/>
  <c r="AK231" i="1"/>
  <c r="AM231" i="1"/>
  <c r="AI233" i="1"/>
  <c r="AJ233" i="1" s="1"/>
  <c r="AH234" i="1"/>
  <c r="T64" i="1"/>
  <c r="A62" i="1"/>
  <c r="AD76" i="1" l="1"/>
  <c r="AF76" i="1" s="1"/>
  <c r="AM74" i="1"/>
  <c r="AC102" i="1"/>
  <c r="AK232" i="1"/>
  <c r="AM232" i="1"/>
  <c r="AI234" i="1"/>
  <c r="AJ234" i="1" s="1"/>
  <c r="AD77" i="1" s="1"/>
  <c r="AH235" i="1"/>
  <c r="T65" i="1"/>
  <c r="A63" i="1"/>
  <c r="AM75" i="1" l="1"/>
  <c r="AF77" i="1"/>
  <c r="AM76" i="1"/>
  <c r="AM233" i="1"/>
  <c r="AC103" i="1"/>
  <c r="AK233" i="1"/>
  <c r="AI235" i="1"/>
  <c r="AJ235" i="1" s="1"/>
  <c r="AD78" i="1" s="1"/>
  <c r="AH236" i="1"/>
  <c r="A64" i="1"/>
  <c r="T66" i="1"/>
  <c r="AM77" i="1" l="1"/>
  <c r="AF78" i="1"/>
  <c r="AM234" i="1"/>
  <c r="AC104" i="1"/>
  <c r="AK234" i="1"/>
  <c r="AI236" i="1"/>
  <c r="AJ236" i="1" s="1"/>
  <c r="AH237" i="1"/>
  <c r="T67" i="1"/>
  <c r="A65" i="1"/>
  <c r="AD79" i="1" l="1"/>
  <c r="AC105" i="1"/>
  <c r="AK235" i="1"/>
  <c r="AM235" i="1"/>
  <c r="AI237" i="1"/>
  <c r="AJ237" i="1" s="1"/>
  <c r="AD80" i="1" s="1"/>
  <c r="AH238" i="1"/>
  <c r="T68" i="1"/>
  <c r="A66" i="1"/>
  <c r="AM79" i="1" l="1"/>
  <c r="AM78" i="1"/>
  <c r="AF80" i="1"/>
  <c r="AF79" i="1"/>
  <c r="AD22" i="1"/>
  <c r="AC106" i="1"/>
  <c r="AM236" i="1"/>
  <c r="AI238" i="1"/>
  <c r="AJ238" i="1" s="1"/>
  <c r="AH239" i="1"/>
  <c r="AK236" i="1"/>
  <c r="A67" i="1"/>
  <c r="T69" i="1"/>
  <c r="AM21" i="1" l="1"/>
  <c r="AD81" i="1"/>
  <c r="AF22" i="1"/>
  <c r="AC107" i="1"/>
  <c r="AK237" i="1"/>
  <c r="AM237" i="1"/>
  <c r="AI239" i="1"/>
  <c r="AJ239" i="1" s="1"/>
  <c r="AH240" i="1"/>
  <c r="A68" i="1"/>
  <c r="T70" i="1"/>
  <c r="AD82" i="1" l="1"/>
  <c r="AM80" i="1"/>
  <c r="AF81" i="1"/>
  <c r="AC108" i="1"/>
  <c r="AK238" i="1"/>
  <c r="AM238" i="1"/>
  <c r="AI240" i="1"/>
  <c r="AJ240" i="1" s="1"/>
  <c r="AH241" i="1"/>
  <c r="A69" i="1"/>
  <c r="T71" i="1"/>
  <c r="AD83" i="1" l="1"/>
  <c r="AF83" i="1" s="1"/>
  <c r="AF82" i="1"/>
  <c r="AM81" i="1"/>
  <c r="AC109" i="1"/>
  <c r="AK239" i="1"/>
  <c r="AM239" i="1"/>
  <c r="AI241" i="1"/>
  <c r="AJ241" i="1" s="1"/>
  <c r="AH242" i="1"/>
  <c r="A70" i="1"/>
  <c r="T72" i="1"/>
  <c r="AM82" i="1" l="1"/>
  <c r="AD84" i="1"/>
  <c r="AF84" i="1" s="1"/>
  <c r="AC110" i="1"/>
  <c r="AK240" i="1"/>
  <c r="AM240" i="1"/>
  <c r="AI242" i="1"/>
  <c r="AJ242" i="1" s="1"/>
  <c r="AH243" i="1"/>
  <c r="A71" i="1"/>
  <c r="T73" i="1"/>
  <c r="AD85" i="1" l="1"/>
  <c r="AM83" i="1"/>
  <c r="AC111" i="1"/>
  <c r="AK241" i="1"/>
  <c r="AM241" i="1"/>
  <c r="AI243" i="1"/>
  <c r="AJ243" i="1" s="1"/>
  <c r="AD86" i="1" s="1"/>
  <c r="AH244" i="1"/>
  <c r="A72" i="1"/>
  <c r="T74" i="1"/>
  <c r="AM84" i="1" l="1"/>
  <c r="AF86" i="1"/>
  <c r="AF85" i="1"/>
  <c r="AM85" i="1"/>
  <c r="AD23" i="1"/>
  <c r="AC112" i="1"/>
  <c r="AM242" i="1"/>
  <c r="AI244" i="1"/>
  <c r="AJ244" i="1" s="1"/>
  <c r="AH245" i="1"/>
  <c r="AK242" i="1"/>
  <c r="A73" i="1"/>
  <c r="T75" i="1"/>
  <c r="AM16" i="1"/>
  <c r="AF17" i="1"/>
  <c r="AM22" i="1" l="1"/>
  <c r="AD87" i="1"/>
  <c r="AF23" i="1"/>
  <c r="AC113" i="1"/>
  <c r="AK243" i="1"/>
  <c r="AM243" i="1"/>
  <c r="AI245" i="1"/>
  <c r="AJ245" i="1" s="1"/>
  <c r="AH246" i="1"/>
  <c r="A74" i="1"/>
  <c r="T76" i="1"/>
  <c r="AM86" i="1" l="1"/>
  <c r="AF87" i="1"/>
  <c r="AD88" i="1"/>
  <c r="AC114" i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K244" i="1"/>
  <c r="AM244" i="1"/>
  <c r="AH247" i="1"/>
  <c r="AI246" i="1"/>
  <c r="AJ246" i="1" s="1"/>
  <c r="AD89" i="1" s="1"/>
  <c r="T77" i="1"/>
  <c r="A75" i="1"/>
  <c r="AM87" i="1" l="1"/>
  <c r="AF89" i="1"/>
  <c r="AF88" i="1"/>
  <c r="AM88" i="1"/>
  <c r="AM245" i="1"/>
  <c r="AK245" i="1"/>
  <c r="AI247" i="1"/>
  <c r="AJ247" i="1" s="1"/>
  <c r="AH248" i="1"/>
  <c r="A76" i="1"/>
  <c r="T78" i="1"/>
  <c r="AD90" i="1" l="1"/>
  <c r="AK246" i="1"/>
  <c r="AM246" i="1"/>
  <c r="AI248" i="1"/>
  <c r="AJ248" i="1" s="1"/>
  <c r="AH249" i="1"/>
  <c r="T79" i="1"/>
  <c r="A77" i="1"/>
  <c r="AD91" i="1" l="1"/>
  <c r="AF91" i="1" s="1"/>
  <c r="AM89" i="1"/>
  <c r="AF90" i="1"/>
  <c r="AI249" i="1"/>
  <c r="AJ249" i="1" s="1"/>
  <c r="AH250" i="1"/>
  <c r="AK247" i="1"/>
  <c r="AM247" i="1"/>
  <c r="A78" i="1"/>
  <c r="T80" i="1"/>
  <c r="AD92" i="1" l="1"/>
  <c r="AF92" i="1" s="1"/>
  <c r="AM90" i="1"/>
  <c r="AD24" i="1"/>
  <c r="AK248" i="1"/>
  <c r="AM248" i="1"/>
  <c r="AH251" i="1"/>
  <c r="AI250" i="1"/>
  <c r="AJ250" i="1" s="1"/>
  <c r="AD93" i="1" s="1"/>
  <c r="T81" i="1"/>
  <c r="A79" i="1"/>
  <c r="AM92" i="1" l="1"/>
  <c r="AM91" i="1"/>
  <c r="AF93" i="1"/>
  <c r="AM249" i="1"/>
  <c r="AM23" i="1"/>
  <c r="AF24" i="1"/>
  <c r="AH252" i="1"/>
  <c r="AI251" i="1"/>
  <c r="AJ251" i="1" s="1"/>
  <c r="AD94" i="1" s="1"/>
  <c r="AK249" i="1"/>
  <c r="A80" i="1"/>
  <c r="T82" i="1"/>
  <c r="AM93" i="1" l="1"/>
  <c r="AF94" i="1"/>
  <c r="AK250" i="1"/>
  <c r="AM250" i="1"/>
  <c r="AI252" i="1"/>
  <c r="AJ252" i="1" s="1"/>
  <c r="AH253" i="1"/>
  <c r="T83" i="1"/>
  <c r="A81" i="1"/>
  <c r="AD95" i="1" l="1"/>
  <c r="AI253" i="1"/>
  <c r="AJ253" i="1" s="1"/>
  <c r="AH254" i="1"/>
  <c r="AM251" i="1"/>
  <c r="AK251" i="1"/>
  <c r="A82" i="1"/>
  <c r="T84" i="1"/>
  <c r="AM94" i="1" l="1"/>
  <c r="AF95" i="1"/>
  <c r="AD96" i="1"/>
  <c r="AH255" i="1"/>
  <c r="AI254" i="1"/>
  <c r="AJ254" i="1" s="1"/>
  <c r="AD97" i="1" s="1"/>
  <c r="AM252" i="1"/>
  <c r="AK252" i="1"/>
  <c r="A83" i="1"/>
  <c r="T85" i="1"/>
  <c r="AM95" i="1" l="1"/>
  <c r="AF97" i="1"/>
  <c r="AF96" i="1"/>
  <c r="AM96" i="1"/>
  <c r="AK253" i="1"/>
  <c r="AM253" i="1"/>
  <c r="AI255" i="1"/>
  <c r="AJ255" i="1" s="1"/>
  <c r="AH256" i="1"/>
  <c r="T86" i="1"/>
  <c r="A84" i="1"/>
  <c r="AD98" i="1" l="1"/>
  <c r="AD25" i="1"/>
  <c r="AI256" i="1"/>
  <c r="AJ256" i="1" s="1"/>
  <c r="AD99" i="1" s="1"/>
  <c r="AH257" i="1"/>
  <c r="AM254" i="1"/>
  <c r="AK254" i="1"/>
  <c r="T87" i="1"/>
  <c r="A85" i="1"/>
  <c r="AM17" i="1"/>
  <c r="AF18" i="1"/>
  <c r="AM98" i="1" l="1"/>
  <c r="AM97" i="1"/>
  <c r="AF99" i="1"/>
  <c r="AF98" i="1"/>
  <c r="AM255" i="1"/>
  <c r="AM24" i="1"/>
  <c r="AF25" i="1"/>
  <c r="AH258" i="1"/>
  <c r="AI257" i="1"/>
  <c r="AJ257" i="1" s="1"/>
  <c r="AD100" i="1" s="1"/>
  <c r="AF100" i="1" s="1"/>
  <c r="AK255" i="1"/>
  <c r="A86" i="1"/>
  <c r="T88" i="1"/>
  <c r="AM99" i="1" l="1"/>
  <c r="AK256" i="1"/>
  <c r="AM256" i="1"/>
  <c r="AH259" i="1"/>
  <c r="AI258" i="1"/>
  <c r="AJ258" i="1" s="1"/>
  <c r="A87" i="1"/>
  <c r="T89" i="1"/>
  <c r="AD101" i="1" l="1"/>
  <c r="AM257" i="1"/>
  <c r="AK257" i="1"/>
  <c r="AH260" i="1"/>
  <c r="AI259" i="1"/>
  <c r="AJ259" i="1" s="1"/>
  <c r="T90" i="1"/>
  <c r="A88" i="1"/>
  <c r="AM100" i="1" l="1"/>
  <c r="AF101" i="1"/>
  <c r="AD102" i="1"/>
  <c r="AM258" i="1"/>
  <c r="AK258" i="1"/>
  <c r="AH261" i="1"/>
  <c r="AI260" i="1"/>
  <c r="AJ260" i="1" s="1"/>
  <c r="T91" i="1"/>
  <c r="A89" i="1"/>
  <c r="AM101" i="1" l="1"/>
  <c r="AF102" i="1"/>
  <c r="AD103" i="1"/>
  <c r="AM259" i="1"/>
  <c r="AK259" i="1"/>
  <c r="AH262" i="1"/>
  <c r="AI261" i="1"/>
  <c r="AJ261" i="1" s="1"/>
  <c r="AD104" i="1" s="1"/>
  <c r="T92" i="1"/>
  <c r="A90" i="1"/>
  <c r="AM102" i="1" l="1"/>
  <c r="AF103" i="1"/>
  <c r="AF104" i="1"/>
  <c r="AM103" i="1"/>
  <c r="AD26" i="1"/>
  <c r="AM260" i="1"/>
  <c r="AI262" i="1"/>
  <c r="AJ262" i="1" s="1"/>
  <c r="AD105" i="1" s="1"/>
  <c r="AF105" i="1" s="1"/>
  <c r="AH263" i="1"/>
  <c r="AK260" i="1"/>
  <c r="T93" i="1"/>
  <c r="A91" i="1"/>
  <c r="AM104" i="1" l="1"/>
  <c r="AF26" i="1"/>
  <c r="AK261" i="1"/>
  <c r="AM25" i="1"/>
  <c r="AM261" i="1"/>
  <c r="AH264" i="1"/>
  <c r="AI263" i="1"/>
  <c r="AJ263" i="1" s="1"/>
  <c r="A92" i="1"/>
  <c r="T94" i="1"/>
  <c r="AD106" i="1" l="1"/>
  <c r="AM262" i="1"/>
  <c r="AK262" i="1"/>
  <c r="AH265" i="1"/>
  <c r="AI264" i="1"/>
  <c r="AJ264" i="1" s="1"/>
  <c r="AD107" i="1" s="1"/>
  <c r="A93" i="1"/>
  <c r="T95" i="1"/>
  <c r="H12" i="1"/>
  <c r="I12" i="1" s="1"/>
  <c r="AM105" i="1" l="1"/>
  <c r="AF107" i="1"/>
  <c r="AF106" i="1"/>
  <c r="AM106" i="1"/>
  <c r="AK263" i="1"/>
  <c r="N12" i="1"/>
  <c r="M12" i="1"/>
  <c r="AH266" i="1"/>
  <c r="AI265" i="1"/>
  <c r="AJ265" i="1" s="1"/>
  <c r="AM263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J12" i="1"/>
  <c r="K12" i="1" s="1"/>
  <c r="A94" i="1"/>
  <c r="T96" i="1"/>
  <c r="H26" i="1" l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AD108" i="1"/>
  <c r="I13" i="1"/>
  <c r="M13" i="1" s="1"/>
  <c r="AM264" i="1"/>
  <c r="AK264" i="1"/>
  <c r="AH267" i="1"/>
  <c r="AI266" i="1"/>
  <c r="AJ266" i="1" s="1"/>
  <c r="L12" i="1"/>
  <c r="O12" i="1" s="1"/>
  <c r="A95" i="1"/>
  <c r="T97" i="1"/>
  <c r="AM107" i="1" l="1"/>
  <c r="AF108" i="1"/>
  <c r="AD109" i="1"/>
  <c r="N13" i="1"/>
  <c r="I14" i="1"/>
  <c r="J13" i="1"/>
  <c r="K13" i="1" s="1"/>
  <c r="L13" i="1" s="1"/>
  <c r="AH268" i="1"/>
  <c r="AI267" i="1"/>
  <c r="AJ267" i="1" s="1"/>
  <c r="AM265" i="1"/>
  <c r="AK265" i="1"/>
  <c r="A96" i="1"/>
  <c r="T98" i="1"/>
  <c r="AM108" i="1" l="1"/>
  <c r="AD110" i="1"/>
  <c r="AF109" i="1"/>
  <c r="O13" i="1"/>
  <c r="N14" i="1"/>
  <c r="M14" i="1"/>
  <c r="AD27" i="1"/>
  <c r="J14" i="1"/>
  <c r="K14" i="1" s="1"/>
  <c r="L14" i="1" s="1"/>
  <c r="I15" i="1"/>
  <c r="I16" i="1" s="1"/>
  <c r="AM266" i="1"/>
  <c r="AK266" i="1"/>
  <c r="AI268" i="1"/>
  <c r="AJ268" i="1" s="1"/>
  <c r="AD111" i="1" s="1"/>
  <c r="AH269" i="1"/>
  <c r="T99" i="1"/>
  <c r="A97" i="1"/>
  <c r="AM18" i="1"/>
  <c r="AF19" i="1"/>
  <c r="AM109" i="1" l="1"/>
  <c r="AF111" i="1"/>
  <c r="AM110" i="1"/>
  <c r="AF110" i="1"/>
  <c r="O14" i="1"/>
  <c r="J15" i="1"/>
  <c r="K15" i="1" s="1"/>
  <c r="L15" i="1" s="1"/>
  <c r="N15" i="1"/>
  <c r="N16" i="1" s="1"/>
  <c r="M15" i="1"/>
  <c r="M16" i="1" s="1"/>
  <c r="AM26" i="1"/>
  <c r="AF27" i="1"/>
  <c r="U12" i="1"/>
  <c r="W12" i="1" s="1"/>
  <c r="AK267" i="1"/>
  <c r="AM267" i="1"/>
  <c r="AH270" i="1"/>
  <c r="AI269" i="1"/>
  <c r="AJ269" i="1" s="1"/>
  <c r="AD112" i="1" s="1"/>
  <c r="AF112" i="1" s="1"/>
  <c r="I17" i="1"/>
  <c r="A98" i="1"/>
  <c r="T100" i="1"/>
  <c r="AM111" i="1" l="1"/>
  <c r="U13" i="1"/>
  <c r="W13" i="1" s="1"/>
  <c r="J16" i="1"/>
  <c r="K16" i="1" s="1"/>
  <c r="L16" i="1" s="1"/>
  <c r="O16" i="1" s="1"/>
  <c r="AM268" i="1"/>
  <c r="M17" i="1"/>
  <c r="O15" i="1"/>
  <c r="N17" i="1"/>
  <c r="U14" i="1"/>
  <c r="AH271" i="1"/>
  <c r="AI270" i="1"/>
  <c r="AJ270" i="1" s="1"/>
  <c r="AD113" i="1" s="1"/>
  <c r="AF113" i="1" s="1"/>
  <c r="AK268" i="1"/>
  <c r="I18" i="1"/>
  <c r="A99" i="1"/>
  <c r="T101" i="1"/>
  <c r="AM112" i="1" l="1"/>
  <c r="J17" i="1"/>
  <c r="K17" i="1" s="1"/>
  <c r="L17" i="1" s="1"/>
  <c r="O17" i="1" s="1"/>
  <c r="AM269" i="1"/>
  <c r="N18" i="1"/>
  <c r="M18" i="1"/>
  <c r="W14" i="1"/>
  <c r="U15" i="1"/>
  <c r="AK269" i="1"/>
  <c r="AH272" i="1"/>
  <c r="AI271" i="1"/>
  <c r="AJ271" i="1" s="1"/>
  <c r="I19" i="1"/>
  <c r="T102" i="1"/>
  <c r="A100" i="1"/>
  <c r="AD114" i="1" l="1"/>
  <c r="J18" i="1"/>
  <c r="K18" i="1" s="1"/>
  <c r="L18" i="1" s="1"/>
  <c r="O18" i="1" s="1"/>
  <c r="N19" i="1"/>
  <c r="M19" i="1"/>
  <c r="W15" i="1"/>
  <c r="U16" i="1"/>
  <c r="AK270" i="1"/>
  <c r="AH273" i="1"/>
  <c r="AI272" i="1"/>
  <c r="AJ272" i="1" s="1"/>
  <c r="AM270" i="1"/>
  <c r="I20" i="1"/>
  <c r="A101" i="1"/>
  <c r="T103" i="1"/>
  <c r="J19" i="1" l="1"/>
  <c r="K19" i="1" s="1"/>
  <c r="L19" i="1" s="1"/>
  <c r="O19" i="1" s="1"/>
  <c r="AD115" i="1"/>
  <c r="AF115" i="1" s="1"/>
  <c r="AM113" i="1"/>
  <c r="AF114" i="1"/>
  <c r="N20" i="1"/>
  <c r="M20" i="1"/>
  <c r="W16" i="1"/>
  <c r="U17" i="1"/>
  <c r="AK271" i="1"/>
  <c r="AI273" i="1"/>
  <c r="AJ273" i="1" s="1"/>
  <c r="AH274" i="1"/>
  <c r="AM271" i="1"/>
  <c r="I21" i="1"/>
  <c r="T104" i="1"/>
  <c r="A102" i="1"/>
  <c r="J20" i="1" l="1"/>
  <c r="K20" i="1" s="1"/>
  <c r="L20" i="1" s="1"/>
  <c r="O20" i="1" s="1"/>
  <c r="AD116" i="1"/>
  <c r="AF116" i="1" s="1"/>
  <c r="AM114" i="1"/>
  <c r="N21" i="1"/>
  <c r="M21" i="1"/>
  <c r="AD28" i="1"/>
  <c r="W17" i="1"/>
  <c r="U18" i="1"/>
  <c r="AH275" i="1"/>
  <c r="AI274" i="1"/>
  <c r="AJ274" i="1" s="1"/>
  <c r="AD117" i="1" s="1"/>
  <c r="AK272" i="1"/>
  <c r="AM272" i="1"/>
  <c r="I22" i="1"/>
  <c r="A103" i="1"/>
  <c r="T105" i="1"/>
  <c r="J21" i="1" l="1"/>
  <c r="K21" i="1" s="1"/>
  <c r="L21" i="1" s="1"/>
  <c r="O21" i="1" s="1"/>
  <c r="AM116" i="1"/>
  <c r="AM115" i="1"/>
  <c r="AF117" i="1"/>
  <c r="AK273" i="1"/>
  <c r="N22" i="1"/>
  <c r="M22" i="1"/>
  <c r="AM27" i="1"/>
  <c r="AF28" i="1"/>
  <c r="W18" i="1"/>
  <c r="AM273" i="1"/>
  <c r="AH276" i="1"/>
  <c r="AI275" i="1"/>
  <c r="AJ275" i="1" s="1"/>
  <c r="I23" i="1"/>
  <c r="T106" i="1"/>
  <c r="A104" i="1"/>
  <c r="J22" i="1" l="1"/>
  <c r="K22" i="1" s="1"/>
  <c r="L22" i="1" s="1"/>
  <c r="O22" i="1" s="1"/>
  <c r="AD118" i="1"/>
  <c r="N23" i="1"/>
  <c r="M23" i="1"/>
  <c r="AM274" i="1"/>
  <c r="AK274" i="1"/>
  <c r="AI276" i="1"/>
  <c r="AJ276" i="1" s="1"/>
  <c r="AH277" i="1"/>
  <c r="I24" i="1"/>
  <c r="A105" i="1"/>
  <c r="T107" i="1"/>
  <c r="J23" i="1" l="1"/>
  <c r="K23" i="1" s="1"/>
  <c r="L23" i="1" s="1"/>
  <c r="O23" i="1" s="1"/>
  <c r="AD119" i="1"/>
  <c r="AF119" i="1" s="1"/>
  <c r="AM117" i="1"/>
  <c r="AF118" i="1"/>
  <c r="N24" i="1"/>
  <c r="M24" i="1"/>
  <c r="AK275" i="1"/>
  <c r="AM275" i="1"/>
  <c r="AH278" i="1"/>
  <c r="AI277" i="1"/>
  <c r="AJ277" i="1" s="1"/>
  <c r="AD120" i="1" s="1"/>
  <c r="I25" i="1"/>
  <c r="I26" i="1" s="1"/>
  <c r="T108" i="1"/>
  <c r="A106" i="1"/>
  <c r="J24" i="1" l="1"/>
  <c r="K24" i="1" s="1"/>
  <c r="L24" i="1" s="1"/>
  <c r="O24" i="1" s="1"/>
  <c r="AM119" i="1"/>
  <c r="AM118" i="1"/>
  <c r="AF120" i="1"/>
  <c r="AM276" i="1"/>
  <c r="N25" i="1"/>
  <c r="N26" i="1" s="1"/>
  <c r="M25" i="1"/>
  <c r="M26" i="1" s="1"/>
  <c r="AI278" i="1"/>
  <c r="AJ278" i="1" s="1"/>
  <c r="AD121" i="1" s="1"/>
  <c r="AH279" i="1"/>
  <c r="AK276" i="1"/>
  <c r="T109" i="1"/>
  <c r="A107" i="1"/>
  <c r="J25" i="1" l="1"/>
  <c r="K25" i="1" s="1"/>
  <c r="L25" i="1" s="1"/>
  <c r="O25" i="1" s="1"/>
  <c r="AM120" i="1"/>
  <c r="AF121" i="1"/>
  <c r="AK277" i="1"/>
  <c r="AM277" i="1"/>
  <c r="AH280" i="1"/>
  <c r="AI279" i="1"/>
  <c r="AJ279" i="1" s="1"/>
  <c r="I27" i="1"/>
  <c r="A108" i="1"/>
  <c r="T110" i="1"/>
  <c r="J26" i="1" l="1"/>
  <c r="K26" i="1" s="1"/>
  <c r="L26" i="1" s="1"/>
  <c r="O26" i="1" s="1"/>
  <c r="P26" i="1" s="1"/>
  <c r="AD122" i="1"/>
  <c r="N27" i="1"/>
  <c r="M27" i="1"/>
  <c r="AD29" i="1"/>
  <c r="AM278" i="1"/>
  <c r="AK278" i="1"/>
  <c r="AH281" i="1"/>
  <c r="AI280" i="1"/>
  <c r="AJ280" i="1" s="1"/>
  <c r="I28" i="1"/>
  <c r="T111" i="1"/>
  <c r="A109" i="1"/>
  <c r="J27" i="1" l="1"/>
  <c r="K27" i="1" s="1"/>
  <c r="L27" i="1" s="1"/>
  <c r="O27" i="1" s="1"/>
  <c r="Q108" i="1"/>
  <c r="R108" i="1" s="1"/>
  <c r="Q42" i="1"/>
  <c r="R42" i="1" s="1"/>
  <c r="AM121" i="1"/>
  <c r="AF122" i="1"/>
  <c r="AD123" i="1"/>
  <c r="Q109" i="1"/>
  <c r="R109" i="1" s="1"/>
  <c r="Q68" i="1"/>
  <c r="R68" i="1" s="1"/>
  <c r="Q46" i="1"/>
  <c r="R46" i="1" s="1"/>
  <c r="Q54" i="1"/>
  <c r="R54" i="1" s="1"/>
  <c r="Q62" i="1"/>
  <c r="R62" i="1" s="1"/>
  <c r="Q47" i="1"/>
  <c r="R47" i="1" s="1"/>
  <c r="Q55" i="1"/>
  <c r="R55" i="1" s="1"/>
  <c r="Q63" i="1"/>
  <c r="R63" i="1" s="1"/>
  <c r="Q48" i="1"/>
  <c r="R48" i="1" s="1"/>
  <c r="Q56" i="1"/>
  <c r="R56" i="1" s="1"/>
  <c r="Q64" i="1"/>
  <c r="R64" i="1" s="1"/>
  <c r="Q49" i="1"/>
  <c r="R49" i="1" s="1"/>
  <c r="Q57" i="1"/>
  <c r="R57" i="1" s="1"/>
  <c r="Q65" i="1"/>
  <c r="R65" i="1" s="1"/>
  <c r="Q52" i="1"/>
  <c r="R52" i="1" s="1"/>
  <c r="Q50" i="1"/>
  <c r="R50" i="1" s="1"/>
  <c r="Q58" i="1"/>
  <c r="R58" i="1" s="1"/>
  <c r="Q66" i="1"/>
  <c r="R66" i="1" s="1"/>
  <c r="Q43" i="1"/>
  <c r="R43" i="1" s="1"/>
  <c r="Q51" i="1"/>
  <c r="R51" i="1" s="1"/>
  <c r="Q59" i="1"/>
  <c r="R59" i="1" s="1"/>
  <c r="Q67" i="1"/>
  <c r="R67" i="1" s="1"/>
  <c r="Q60" i="1"/>
  <c r="R60" i="1" s="1"/>
  <c r="Q44" i="1"/>
  <c r="R44" i="1" s="1"/>
  <c r="Q45" i="1"/>
  <c r="R45" i="1" s="1"/>
  <c r="Q53" i="1"/>
  <c r="R53" i="1" s="1"/>
  <c r="Q61" i="1"/>
  <c r="R61" i="1" s="1"/>
  <c r="Q69" i="1"/>
  <c r="R69" i="1" s="1"/>
  <c r="Q70" i="1"/>
  <c r="R70" i="1" s="1"/>
  <c r="Q71" i="1"/>
  <c r="R71" i="1" s="1"/>
  <c r="Q72" i="1"/>
  <c r="R72" i="1" s="1"/>
  <c r="Q73" i="1"/>
  <c r="R73" i="1" s="1"/>
  <c r="Q74" i="1"/>
  <c r="Q75" i="1"/>
  <c r="R75" i="1" s="1"/>
  <c r="Q76" i="1"/>
  <c r="R76" i="1" s="1"/>
  <c r="Q77" i="1"/>
  <c r="R77" i="1" s="1"/>
  <c r="Q78" i="1"/>
  <c r="R78" i="1" s="1"/>
  <c r="Q79" i="1"/>
  <c r="R79" i="1" s="1"/>
  <c r="Q80" i="1"/>
  <c r="R80" i="1" s="1"/>
  <c r="Q81" i="1"/>
  <c r="R81" i="1" s="1"/>
  <c r="Q82" i="1"/>
  <c r="R82" i="1" s="1"/>
  <c r="Q83" i="1"/>
  <c r="R83" i="1" s="1"/>
  <c r="Q84" i="1"/>
  <c r="R84" i="1" s="1"/>
  <c r="Q85" i="1"/>
  <c r="R85" i="1" s="1"/>
  <c r="Q86" i="1"/>
  <c r="R86" i="1" s="1"/>
  <c r="Q87" i="1"/>
  <c r="R87" i="1" s="1"/>
  <c r="Q88" i="1"/>
  <c r="R88" i="1" s="1"/>
  <c r="Q89" i="1"/>
  <c r="R89" i="1" s="1"/>
  <c r="Q90" i="1"/>
  <c r="R90" i="1" s="1"/>
  <c r="Q91" i="1"/>
  <c r="R91" i="1" s="1"/>
  <c r="Q92" i="1"/>
  <c r="R92" i="1" s="1"/>
  <c r="Q93" i="1"/>
  <c r="R93" i="1" s="1"/>
  <c r="Q94" i="1"/>
  <c r="R94" i="1" s="1"/>
  <c r="Q95" i="1"/>
  <c r="R95" i="1" s="1"/>
  <c r="Q96" i="1"/>
  <c r="R96" i="1" s="1"/>
  <c r="Q97" i="1"/>
  <c r="R97" i="1" s="1"/>
  <c r="Q98" i="1"/>
  <c r="R98" i="1" s="1"/>
  <c r="Q99" i="1"/>
  <c r="R99" i="1" s="1"/>
  <c r="Q100" i="1"/>
  <c r="R100" i="1" s="1"/>
  <c r="Q101" i="1"/>
  <c r="R101" i="1" s="1"/>
  <c r="Q102" i="1"/>
  <c r="Q103" i="1"/>
  <c r="Q104" i="1"/>
  <c r="R104" i="1" s="1"/>
  <c r="Q105" i="1"/>
  <c r="R105" i="1" s="1"/>
  <c r="Q106" i="1"/>
  <c r="R106" i="1" s="1"/>
  <c r="Q107" i="1"/>
  <c r="N28" i="1"/>
  <c r="M28" i="1"/>
  <c r="AM28" i="1"/>
  <c r="AF29" i="1"/>
  <c r="AI281" i="1"/>
  <c r="AJ281" i="1" s="1"/>
  <c r="AD124" i="1" s="1"/>
  <c r="AH282" i="1"/>
  <c r="AK279" i="1"/>
  <c r="AM279" i="1"/>
  <c r="I29" i="1"/>
  <c r="A110" i="1"/>
  <c r="Q110" i="1" s="1"/>
  <c r="R110" i="1" s="1"/>
  <c r="T112" i="1"/>
  <c r="J28" i="1" l="1"/>
  <c r="K28" i="1" s="1"/>
  <c r="L28" i="1" s="1"/>
  <c r="O28" i="1" s="1"/>
  <c r="AM123" i="1"/>
  <c r="AM122" i="1"/>
  <c r="AF124" i="1"/>
  <c r="AF123" i="1"/>
  <c r="R107" i="1"/>
  <c r="R74" i="1"/>
  <c r="R103" i="1"/>
  <c r="AM280" i="1"/>
  <c r="N29" i="1"/>
  <c r="M29" i="1"/>
  <c r="AH283" i="1"/>
  <c r="AI282" i="1"/>
  <c r="AJ282" i="1" s="1"/>
  <c r="AD125" i="1" s="1"/>
  <c r="AF125" i="1" s="1"/>
  <c r="AK280" i="1"/>
  <c r="I30" i="1"/>
  <c r="T113" i="1"/>
  <c r="A111" i="1"/>
  <c r="Q111" i="1" s="1"/>
  <c r="R111" i="1" s="1"/>
  <c r="J29" i="1" l="1"/>
  <c r="K29" i="1" s="1"/>
  <c r="L29" i="1" s="1"/>
  <c r="O29" i="1" s="1"/>
  <c r="AM124" i="1"/>
  <c r="AM281" i="1"/>
  <c r="N30" i="1"/>
  <c r="M30" i="1"/>
  <c r="AK281" i="1"/>
  <c r="AH284" i="1"/>
  <c r="AI283" i="1"/>
  <c r="AJ283" i="1" s="1"/>
  <c r="I31" i="1"/>
  <c r="T114" i="1"/>
  <c r="A112" i="1"/>
  <c r="Q112" i="1" s="1"/>
  <c r="R112" i="1" s="1"/>
  <c r="J30" i="1" l="1"/>
  <c r="K30" i="1" s="1"/>
  <c r="L30" i="1" s="1"/>
  <c r="O30" i="1" s="1"/>
  <c r="AD126" i="1"/>
  <c r="N31" i="1"/>
  <c r="M31" i="1"/>
  <c r="AK282" i="1"/>
  <c r="AH285" i="1"/>
  <c r="H42" i="1" s="1"/>
  <c r="AI284" i="1"/>
  <c r="AJ284" i="1" s="1"/>
  <c r="AM282" i="1"/>
  <c r="I32" i="1"/>
  <c r="T115" i="1"/>
  <c r="A113" i="1"/>
  <c r="Q113" i="1" s="1"/>
  <c r="R113" i="1" s="1"/>
  <c r="J31" i="1" l="1"/>
  <c r="K31" i="1" s="1"/>
  <c r="L31" i="1" s="1"/>
  <c r="O31" i="1" s="1"/>
  <c r="AM125" i="1"/>
  <c r="AF126" i="1"/>
  <c r="AD127" i="1"/>
  <c r="N32" i="1"/>
  <c r="AI285" i="1"/>
  <c r="AJ285" i="1" s="1"/>
  <c r="AH286" i="1"/>
  <c r="M32" i="1"/>
  <c r="AK283" i="1"/>
  <c r="AM283" i="1"/>
  <c r="I33" i="1"/>
  <c r="A114" i="1"/>
  <c r="Q114" i="1" s="1"/>
  <c r="R114" i="1" s="1"/>
  <c r="T116" i="1"/>
  <c r="J32" i="1" l="1"/>
  <c r="K32" i="1" s="1"/>
  <c r="L32" i="1" s="1"/>
  <c r="O32" i="1" s="1"/>
  <c r="AM126" i="1"/>
  <c r="AF127" i="1"/>
  <c r="AD128" i="1"/>
  <c r="N33" i="1"/>
  <c r="AH287" i="1"/>
  <c r="AI286" i="1"/>
  <c r="AJ286" i="1" s="1"/>
  <c r="AD129" i="1" s="1"/>
  <c r="AD30" i="1"/>
  <c r="M33" i="1"/>
  <c r="AK284" i="1"/>
  <c r="AM284" i="1"/>
  <c r="I34" i="1"/>
  <c r="J33" i="1"/>
  <c r="K33" i="1" s="1"/>
  <c r="A115" i="1"/>
  <c r="Q115" i="1" s="1"/>
  <c r="R115" i="1" s="1"/>
  <c r="T117" i="1"/>
  <c r="AM127" i="1" l="1"/>
  <c r="AF129" i="1"/>
  <c r="AM128" i="1"/>
  <c r="AF128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M285" i="1"/>
  <c r="N34" i="1"/>
  <c r="AM29" i="1"/>
  <c r="AF30" i="1"/>
  <c r="AK285" i="1"/>
  <c r="AH288" i="1"/>
  <c r="AI287" i="1"/>
  <c r="AJ287" i="1" s="1"/>
  <c r="AD130" i="1" s="1"/>
  <c r="M34" i="1"/>
  <c r="Y12" i="1"/>
  <c r="S12" i="1"/>
  <c r="S11" i="1"/>
  <c r="P12" i="1"/>
  <c r="AA12" i="1"/>
  <c r="AA13" i="1" s="1"/>
  <c r="AA14" i="1" s="1"/>
  <c r="AA15" i="1" s="1"/>
  <c r="AA16" i="1" s="1"/>
  <c r="AA17" i="1" s="1"/>
  <c r="AA18" i="1" s="1"/>
  <c r="AA19" i="1" s="1"/>
  <c r="Z12" i="1"/>
  <c r="Z13" i="1" s="1"/>
  <c r="Z14" i="1" s="1"/>
  <c r="Z15" i="1" s="1"/>
  <c r="Z16" i="1" s="1"/>
  <c r="Z17" i="1" s="1"/>
  <c r="Z18" i="1" s="1"/>
  <c r="Z19" i="1" s="1"/>
  <c r="Y11" i="1"/>
  <c r="Y13" i="1"/>
  <c r="S13" i="1"/>
  <c r="Y14" i="1"/>
  <c r="S14" i="1"/>
  <c r="Y17" i="1"/>
  <c r="S17" i="1"/>
  <c r="Y15" i="1"/>
  <c r="S15" i="1"/>
  <c r="Y16" i="1"/>
  <c r="S16" i="1"/>
  <c r="S18" i="1"/>
  <c r="Y18" i="1"/>
  <c r="U19" i="1"/>
  <c r="W19" i="1" s="1"/>
  <c r="I35" i="1"/>
  <c r="J34" i="1"/>
  <c r="K34" i="1" s="1"/>
  <c r="L33" i="1"/>
  <c r="O33" i="1" s="1"/>
  <c r="A116" i="1"/>
  <c r="Q116" i="1" s="1"/>
  <c r="R116" i="1" s="1"/>
  <c r="T118" i="1"/>
  <c r="AM129" i="1" l="1"/>
  <c r="AF130" i="1"/>
  <c r="AM286" i="1"/>
  <c r="N35" i="1"/>
  <c r="X12" i="1"/>
  <c r="B12" i="1" s="1"/>
  <c r="AH289" i="1"/>
  <c r="AI288" i="1"/>
  <c r="AJ288" i="1" s="1"/>
  <c r="AK286" i="1"/>
  <c r="M35" i="1"/>
  <c r="P13" i="1"/>
  <c r="U20" i="1"/>
  <c r="W20" i="1" s="1"/>
  <c r="J35" i="1"/>
  <c r="K35" i="1" s="1"/>
  <c r="I36" i="1"/>
  <c r="L34" i="1"/>
  <c r="O34" i="1" s="1"/>
  <c r="T119" i="1"/>
  <c r="A117" i="1"/>
  <c r="Q117" i="1" s="1"/>
  <c r="R117" i="1" s="1"/>
  <c r="AD131" i="1" l="1"/>
  <c r="N36" i="1"/>
  <c r="X13" i="1"/>
  <c r="B13" i="1" s="1"/>
  <c r="AK287" i="1"/>
  <c r="AM287" i="1"/>
  <c r="AH290" i="1"/>
  <c r="AI289" i="1"/>
  <c r="AJ289" i="1" s="1"/>
  <c r="M36" i="1"/>
  <c r="J36" i="1"/>
  <c r="K36" i="1" s="1"/>
  <c r="I37" i="1"/>
  <c r="L35" i="1"/>
  <c r="O35" i="1" s="1"/>
  <c r="A118" i="1"/>
  <c r="Q118" i="1" s="1"/>
  <c r="R118" i="1" s="1"/>
  <c r="T120" i="1"/>
  <c r="AD132" i="1" l="1"/>
  <c r="AF132" i="1" s="1"/>
  <c r="AM130" i="1"/>
  <c r="AF131" i="1"/>
  <c r="N37" i="1"/>
  <c r="AK288" i="1"/>
  <c r="AH291" i="1"/>
  <c r="AI290" i="1"/>
  <c r="AJ290" i="1" s="1"/>
  <c r="AM288" i="1"/>
  <c r="M37" i="1"/>
  <c r="P15" i="1"/>
  <c r="P14" i="1"/>
  <c r="P16" i="1"/>
  <c r="J37" i="1"/>
  <c r="K37" i="1" s="1"/>
  <c r="L36" i="1"/>
  <c r="O36" i="1" s="1"/>
  <c r="A119" i="1"/>
  <c r="Q119" i="1" s="1"/>
  <c r="R119" i="1" s="1"/>
  <c r="T121" i="1"/>
  <c r="AD133" i="1" l="1"/>
  <c r="AF133" i="1" s="1"/>
  <c r="AM131" i="1"/>
  <c r="X14" i="1"/>
  <c r="B14" i="1" s="1"/>
  <c r="X15" i="1"/>
  <c r="B15" i="1" s="1"/>
  <c r="X16" i="1"/>
  <c r="B16" i="1" s="1"/>
  <c r="AK289" i="1"/>
  <c r="AH292" i="1"/>
  <c r="AI291" i="1"/>
  <c r="AJ291" i="1" s="1"/>
  <c r="AM289" i="1"/>
  <c r="P17" i="1"/>
  <c r="L37" i="1"/>
  <c r="O37" i="1" s="1"/>
  <c r="A120" i="1"/>
  <c r="Q120" i="1" s="1"/>
  <c r="R120" i="1" s="1"/>
  <c r="T122" i="1"/>
  <c r="AD134" i="1" l="1"/>
  <c r="AM132" i="1"/>
  <c r="X17" i="1"/>
  <c r="B17" i="1" s="1"/>
  <c r="AH293" i="1"/>
  <c r="AI292" i="1"/>
  <c r="AJ292" i="1" s="1"/>
  <c r="AD135" i="1" s="1"/>
  <c r="AK290" i="1"/>
  <c r="AD31" i="1"/>
  <c r="AM290" i="1"/>
  <c r="P18" i="1"/>
  <c r="A121" i="1"/>
  <c r="Q121" i="1" s="1"/>
  <c r="R121" i="1" s="1"/>
  <c r="T123" i="1"/>
  <c r="AF135" i="1" l="1"/>
  <c r="AM133" i="1"/>
  <c r="AM134" i="1"/>
  <c r="AF134" i="1"/>
  <c r="AM291" i="1"/>
  <c r="X18" i="1"/>
  <c r="B18" i="1" s="1"/>
  <c r="AM30" i="1"/>
  <c r="AF31" i="1"/>
  <c r="AK291" i="1"/>
  <c r="AH294" i="1"/>
  <c r="AI293" i="1"/>
  <c r="AJ293" i="1" s="1"/>
  <c r="AD136" i="1" s="1"/>
  <c r="P19" i="1"/>
  <c r="T124" i="1"/>
  <c r="A122" i="1"/>
  <c r="Q122" i="1" s="1"/>
  <c r="R122" i="1" s="1"/>
  <c r="AM135" i="1" l="1"/>
  <c r="AF136" i="1"/>
  <c r="AM292" i="1"/>
  <c r="X19" i="1"/>
  <c r="B19" i="1" s="1"/>
  <c r="AH295" i="1"/>
  <c r="AI294" i="1"/>
  <c r="AJ294" i="1" s="1"/>
  <c r="AD137" i="1" s="1"/>
  <c r="AF137" i="1" s="1"/>
  <c r="AK292" i="1"/>
  <c r="A123" i="1"/>
  <c r="Q123" i="1" s="1"/>
  <c r="R123" i="1" s="1"/>
  <c r="T125" i="1"/>
  <c r="AM136" i="1" l="1"/>
  <c r="AM293" i="1"/>
  <c r="AK293" i="1"/>
  <c r="AH296" i="1"/>
  <c r="AI295" i="1"/>
  <c r="AJ295" i="1" s="1"/>
  <c r="AD138" i="1" s="1"/>
  <c r="T126" i="1"/>
  <c r="A124" i="1"/>
  <c r="Q124" i="1" s="1"/>
  <c r="R124" i="1" s="1"/>
  <c r="AM137" i="1" l="1"/>
  <c r="AF138" i="1"/>
  <c r="AM294" i="1"/>
  <c r="AH297" i="1"/>
  <c r="AI296" i="1"/>
  <c r="AJ296" i="1" s="1"/>
  <c r="AD139" i="1" s="1"/>
  <c r="AK294" i="1"/>
  <c r="T127" i="1"/>
  <c r="A125" i="1"/>
  <c r="Q125" i="1" s="1"/>
  <c r="R125" i="1" s="1"/>
  <c r="AM138" i="1" l="1"/>
  <c r="AF139" i="1"/>
  <c r="AM295" i="1"/>
  <c r="AK295" i="1"/>
  <c r="AH298" i="1"/>
  <c r="AI297" i="1"/>
  <c r="AJ297" i="1" s="1"/>
  <c r="A126" i="1"/>
  <c r="Q126" i="1" s="1"/>
  <c r="R126" i="1" s="1"/>
  <c r="T128" i="1"/>
  <c r="AD140" i="1" l="1"/>
  <c r="AK296" i="1"/>
  <c r="AD32" i="1"/>
  <c r="AI298" i="1"/>
  <c r="AJ298" i="1" s="1"/>
  <c r="AD141" i="1" s="1"/>
  <c r="AM296" i="1"/>
  <c r="T129" i="1"/>
  <c r="A127" i="1"/>
  <c r="Q127" i="1" s="1"/>
  <c r="R127" i="1" s="1"/>
  <c r="AM139" i="1" l="1"/>
  <c r="AF141" i="1"/>
  <c r="AF140" i="1"/>
  <c r="AM140" i="1"/>
  <c r="AM31" i="1"/>
  <c r="AF32" i="1"/>
  <c r="AK297" i="1"/>
  <c r="AM297" i="1"/>
  <c r="T130" i="1"/>
  <c r="A128" i="1"/>
  <c r="Q128" i="1" s="1"/>
  <c r="R128" i="1" s="1"/>
  <c r="AD142" i="1" l="1"/>
  <c r="AD143" i="1"/>
  <c r="A129" i="1"/>
  <c r="Q129" i="1" s="1"/>
  <c r="R129" i="1" s="1"/>
  <c r="T131" i="1"/>
  <c r="AM141" i="1" l="1"/>
  <c r="AF143" i="1"/>
  <c r="AF142" i="1"/>
  <c r="AM142" i="1"/>
  <c r="A130" i="1"/>
  <c r="Q130" i="1" s="1"/>
  <c r="R130" i="1" s="1"/>
  <c r="T132" i="1"/>
  <c r="AD144" i="1" l="1"/>
  <c r="T133" i="1"/>
  <c r="A131" i="1"/>
  <c r="Q131" i="1" s="1"/>
  <c r="AD145" i="1" l="1"/>
  <c r="AM143" i="1"/>
  <c r="AF144" i="1"/>
  <c r="A132" i="1"/>
  <c r="Q132" i="1" s="1"/>
  <c r="R132" i="1" s="1"/>
  <c r="T134" i="1"/>
  <c r="AM144" i="1" l="1"/>
  <c r="AF145" i="1"/>
  <c r="AD33" i="1"/>
  <c r="T135" i="1"/>
  <c r="A133" i="1"/>
  <c r="Q133" i="1" s="1"/>
  <c r="R133" i="1" l="1"/>
  <c r="AM32" i="1"/>
  <c r="AF33" i="1"/>
  <c r="A134" i="1"/>
  <c r="Q134" i="1" s="1"/>
  <c r="R134" i="1" s="1"/>
  <c r="T136" i="1"/>
  <c r="A135" i="1" l="1"/>
  <c r="Q135" i="1" s="1"/>
  <c r="R135" i="1" s="1"/>
  <c r="T137" i="1"/>
  <c r="T138" i="1" l="1"/>
  <c r="A136" i="1"/>
  <c r="Q136" i="1" s="1"/>
  <c r="R136" i="1" s="1"/>
  <c r="T139" i="1" l="1"/>
  <c r="A137" i="1"/>
  <c r="Q137" i="1" s="1"/>
  <c r="R137" i="1" s="1"/>
  <c r="A138" i="1" l="1"/>
  <c r="Q138" i="1" s="1"/>
  <c r="R138" i="1" s="1"/>
  <c r="T140" i="1"/>
  <c r="AD34" i="1" l="1"/>
  <c r="T141" i="1"/>
  <c r="A139" i="1"/>
  <c r="Q139" i="1" s="1"/>
  <c r="R139" i="1" s="1"/>
  <c r="AM33" i="1" l="1"/>
  <c r="AF34" i="1"/>
  <c r="A140" i="1"/>
  <c r="Q140" i="1" s="1"/>
  <c r="R140" i="1" s="1"/>
  <c r="T142" i="1"/>
  <c r="A141" i="1" l="1"/>
  <c r="Q141" i="1" s="1"/>
  <c r="R141" i="1" s="1"/>
  <c r="T143" i="1"/>
  <c r="T144" i="1" l="1"/>
  <c r="A142" i="1"/>
  <c r="Q142" i="1" s="1"/>
  <c r="R142" i="1" s="1"/>
  <c r="A143" i="1" l="1"/>
  <c r="Q143" i="1" s="1"/>
  <c r="R143" i="1" s="1"/>
  <c r="T145" i="1"/>
  <c r="A144" i="1" l="1"/>
  <c r="Q144" i="1" s="1"/>
  <c r="R144" i="1" s="1"/>
  <c r="T146" i="1"/>
  <c r="AD35" i="1" l="1"/>
  <c r="A145" i="1"/>
  <c r="Q145" i="1" s="1"/>
  <c r="R145" i="1" s="1"/>
  <c r="T147" i="1"/>
  <c r="AF36" i="1" l="1"/>
  <c r="AM34" i="1"/>
  <c r="AF35" i="1"/>
  <c r="T148" i="1"/>
  <c r="A146" i="1"/>
  <c r="Q146" i="1" s="1"/>
  <c r="R146" i="1" s="1"/>
  <c r="T149" i="1" l="1"/>
  <c r="A147" i="1"/>
  <c r="Q147" i="1" s="1"/>
  <c r="R147" i="1" s="1"/>
  <c r="T150" i="1" l="1"/>
  <c r="A148" i="1"/>
  <c r="Q148" i="1" s="1"/>
  <c r="R148" i="1" s="1"/>
  <c r="A149" i="1" l="1"/>
  <c r="Q149" i="1" s="1"/>
  <c r="R149" i="1" s="1"/>
  <c r="T151" i="1"/>
  <c r="A150" i="1" l="1"/>
  <c r="Q150" i="1" s="1"/>
  <c r="R150" i="1" s="1"/>
  <c r="T152" i="1"/>
  <c r="A151" i="1" l="1"/>
  <c r="Q151" i="1" s="1"/>
  <c r="R151" i="1" s="1"/>
  <c r="T153" i="1"/>
  <c r="AM35" i="1" l="1"/>
  <c r="S72" i="1"/>
  <c r="S104" i="1"/>
  <c r="U21" i="1"/>
  <c r="W21" i="1" s="1"/>
  <c r="Y151" i="1"/>
  <c r="T154" i="1"/>
  <c r="A152" i="1"/>
  <c r="Q152" i="1" s="1"/>
  <c r="R152" i="1" s="1"/>
  <c r="U22" i="1" l="1"/>
  <c r="W22" i="1" s="1"/>
  <c r="S151" i="1"/>
  <c r="Y23" i="1"/>
  <c r="S23" i="1"/>
  <c r="Y93" i="1"/>
  <c r="S93" i="1"/>
  <c r="Y148" i="1"/>
  <c r="S148" i="1"/>
  <c r="Y141" i="1"/>
  <c r="S141" i="1"/>
  <c r="S125" i="1"/>
  <c r="Y125" i="1"/>
  <c r="S117" i="1"/>
  <c r="Y117" i="1"/>
  <c r="Y95" i="1"/>
  <c r="S95" i="1"/>
  <c r="S69" i="1"/>
  <c r="Y69" i="1"/>
  <c r="Y39" i="1"/>
  <c r="S39" i="1"/>
  <c r="Y88" i="1"/>
  <c r="S88" i="1"/>
  <c r="Y80" i="1"/>
  <c r="S80" i="1"/>
  <c r="Y77" i="1"/>
  <c r="S77" i="1"/>
  <c r="Y59" i="1"/>
  <c r="S59" i="1"/>
  <c r="S65" i="1"/>
  <c r="Y65" i="1"/>
  <c r="Y49" i="1"/>
  <c r="S49" i="1"/>
  <c r="S71" i="1"/>
  <c r="Y71" i="1"/>
  <c r="Y119" i="1"/>
  <c r="S119" i="1"/>
  <c r="S27" i="1"/>
  <c r="Y27" i="1"/>
  <c r="S109" i="1"/>
  <c r="Y109" i="1"/>
  <c r="Y147" i="1"/>
  <c r="S147" i="1"/>
  <c r="Y140" i="1"/>
  <c r="S140" i="1"/>
  <c r="S132" i="1"/>
  <c r="Y132" i="1"/>
  <c r="S124" i="1"/>
  <c r="Y124" i="1"/>
  <c r="S116" i="1"/>
  <c r="Y116" i="1"/>
  <c r="Y34" i="1"/>
  <c r="S34" i="1"/>
  <c r="S51" i="1"/>
  <c r="Y51" i="1"/>
  <c r="S61" i="1"/>
  <c r="Y61" i="1"/>
  <c r="S81" i="1"/>
  <c r="Y81" i="1"/>
  <c r="S29" i="1"/>
  <c r="Y29" i="1"/>
  <c r="Y110" i="1"/>
  <c r="S110" i="1"/>
  <c r="Y97" i="1"/>
  <c r="S97" i="1"/>
  <c r="Y33" i="1"/>
  <c r="S33" i="1"/>
  <c r="S78" i="1"/>
  <c r="Y78" i="1"/>
  <c r="S86" i="1"/>
  <c r="Y86" i="1"/>
  <c r="Y19" i="1"/>
  <c r="S19" i="1"/>
  <c r="Z20" i="1"/>
  <c r="Z21" i="1" s="1"/>
  <c r="Z22" i="1" s="1"/>
  <c r="Z23" i="1" s="1"/>
  <c r="Z24" i="1" s="1"/>
  <c r="Z25" i="1" s="1"/>
  <c r="AA20" i="1"/>
  <c r="AA21" i="1" s="1"/>
  <c r="AA22" i="1" s="1"/>
  <c r="AA23" i="1" s="1"/>
  <c r="AA24" i="1" s="1"/>
  <c r="AA25" i="1" s="1"/>
  <c r="P20" i="1"/>
  <c r="Y113" i="1"/>
  <c r="S113" i="1"/>
  <c r="Y99" i="1"/>
  <c r="S99" i="1"/>
  <c r="S146" i="1"/>
  <c r="Y146" i="1"/>
  <c r="S139" i="1"/>
  <c r="Y139" i="1"/>
  <c r="S123" i="1"/>
  <c r="Y123" i="1"/>
  <c r="Y115" i="1"/>
  <c r="S115" i="1"/>
  <c r="S106" i="1"/>
  <c r="Y106" i="1"/>
  <c r="S114" i="1"/>
  <c r="Y114" i="1"/>
  <c r="S36" i="1"/>
  <c r="Y36" i="1"/>
  <c r="S101" i="1"/>
  <c r="Y101" i="1"/>
  <c r="Y25" i="1"/>
  <c r="S25" i="1"/>
  <c r="S44" i="1"/>
  <c r="Y44" i="1"/>
  <c r="S55" i="1"/>
  <c r="Y55" i="1"/>
  <c r="S53" i="1"/>
  <c r="Y53" i="1"/>
  <c r="S31" i="1"/>
  <c r="Y31" i="1"/>
  <c r="S38" i="1"/>
  <c r="Y38" i="1"/>
  <c r="Y60" i="1"/>
  <c r="S60" i="1"/>
  <c r="S138" i="1"/>
  <c r="Y138" i="1"/>
  <c r="Y130" i="1"/>
  <c r="S130" i="1"/>
  <c r="Y122" i="1"/>
  <c r="S122" i="1"/>
  <c r="S82" i="1"/>
  <c r="Y82" i="1"/>
  <c r="Y79" i="1"/>
  <c r="S79" i="1"/>
  <c r="S107" i="1"/>
  <c r="Y107" i="1"/>
  <c r="Y54" i="1"/>
  <c r="S54" i="1"/>
  <c r="Y87" i="1"/>
  <c r="S87" i="1"/>
  <c r="Y47" i="1"/>
  <c r="S47" i="1"/>
  <c r="Y46" i="1"/>
  <c r="S46" i="1"/>
  <c r="S96" i="1"/>
  <c r="Y96" i="1"/>
  <c r="Y67" i="1"/>
  <c r="S67" i="1"/>
  <c r="Y105" i="1"/>
  <c r="S105" i="1"/>
  <c r="S143" i="1"/>
  <c r="Y143" i="1"/>
  <c r="Y91" i="1"/>
  <c r="S91" i="1"/>
  <c r="S37" i="1"/>
  <c r="Y37" i="1"/>
  <c r="S150" i="1"/>
  <c r="Y150" i="1"/>
  <c r="S145" i="1"/>
  <c r="Y145" i="1"/>
  <c r="Y137" i="1"/>
  <c r="S137" i="1"/>
  <c r="S129" i="1"/>
  <c r="Y129" i="1"/>
  <c r="Y121" i="1"/>
  <c r="S121" i="1"/>
  <c r="Y83" i="1"/>
  <c r="S83" i="1"/>
  <c r="Y20" i="1"/>
  <c r="S20" i="1"/>
  <c r="P21" i="1"/>
  <c r="Y98" i="1"/>
  <c r="S98" i="1"/>
  <c r="S64" i="1"/>
  <c r="Y64" i="1"/>
  <c r="Y90" i="1"/>
  <c r="S90" i="1"/>
  <c r="Y50" i="1"/>
  <c r="S50" i="1"/>
  <c r="S30" i="1"/>
  <c r="Y30" i="1"/>
  <c r="S43" i="1"/>
  <c r="Y43" i="1"/>
  <c r="Y24" i="1"/>
  <c r="S24" i="1"/>
  <c r="Y45" i="1"/>
  <c r="S45" i="1"/>
  <c r="Y48" i="1"/>
  <c r="S48" i="1"/>
  <c r="S21" i="1"/>
  <c r="Y21" i="1"/>
  <c r="Y144" i="1"/>
  <c r="S144" i="1"/>
  <c r="S128" i="1"/>
  <c r="Y128" i="1"/>
  <c r="Y120" i="1"/>
  <c r="S120" i="1"/>
  <c r="Y75" i="1"/>
  <c r="S75" i="1"/>
  <c r="S57" i="1"/>
  <c r="Y57" i="1"/>
  <c r="Y32" i="1"/>
  <c r="S32" i="1"/>
  <c r="Y85" i="1"/>
  <c r="S85" i="1"/>
  <c r="S111" i="1"/>
  <c r="Y111" i="1"/>
  <c r="Y76" i="1"/>
  <c r="S76" i="1"/>
  <c r="S52" i="1"/>
  <c r="Y52" i="1"/>
  <c r="Y63" i="1"/>
  <c r="S63" i="1"/>
  <c r="Y62" i="1"/>
  <c r="S62" i="1"/>
  <c r="Y22" i="1"/>
  <c r="S22" i="1"/>
  <c r="Y100" i="1"/>
  <c r="S100" i="1"/>
  <c r="Y127" i="1"/>
  <c r="S127" i="1"/>
  <c r="Y112" i="1"/>
  <c r="S112" i="1"/>
  <c r="S84" i="1"/>
  <c r="Y84" i="1"/>
  <c r="Y149" i="1"/>
  <c r="S149" i="1"/>
  <c r="S142" i="1"/>
  <c r="Y142" i="1"/>
  <c r="S134" i="1"/>
  <c r="Y126" i="1"/>
  <c r="S126" i="1"/>
  <c r="Y118" i="1"/>
  <c r="S118" i="1"/>
  <c r="Y73" i="1"/>
  <c r="S73" i="1"/>
  <c r="S94" i="1"/>
  <c r="Y94" i="1"/>
  <c r="Y92" i="1"/>
  <c r="S92" i="1"/>
  <c r="S35" i="1"/>
  <c r="Y35" i="1"/>
  <c r="S56" i="1"/>
  <c r="Y56" i="1"/>
  <c r="Y28" i="1"/>
  <c r="S28" i="1"/>
  <c r="S58" i="1"/>
  <c r="Y58" i="1"/>
  <c r="S89" i="1"/>
  <c r="Y89" i="1"/>
  <c r="S66" i="1"/>
  <c r="Y66" i="1"/>
  <c r="Y108" i="1"/>
  <c r="S108" i="1"/>
  <c r="S68" i="1"/>
  <c r="Y68" i="1"/>
  <c r="Y152" i="1"/>
  <c r="S152" i="1"/>
  <c r="A153" i="1"/>
  <c r="Q153" i="1" s="1"/>
  <c r="R153" i="1" s="1"/>
  <c r="T155" i="1"/>
  <c r="AA26" i="1" l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Z26" i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U23" i="1"/>
  <c r="X21" i="1"/>
  <c r="B21" i="1" s="1"/>
  <c r="X20" i="1"/>
  <c r="B20" i="1" s="1"/>
  <c r="S153" i="1"/>
  <c r="Y153" i="1"/>
  <c r="T156" i="1"/>
  <c r="A154" i="1"/>
  <c r="Q154" i="1" s="1"/>
  <c r="R154" i="1" s="1"/>
  <c r="Z40" i="1" l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AA40" i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W23" i="1"/>
  <c r="U24" i="1"/>
  <c r="P22" i="1"/>
  <c r="S154" i="1"/>
  <c r="Y154" i="1"/>
  <c r="A155" i="1"/>
  <c r="Q155" i="1" s="1"/>
  <c r="R155" i="1" s="1"/>
  <c r="T157" i="1"/>
  <c r="W24" i="1" l="1"/>
  <c r="U25" i="1"/>
  <c r="U26" i="1" s="1"/>
  <c r="W26" i="1" s="1"/>
  <c r="X26" i="1" s="1"/>
  <c r="B26" i="1" s="1"/>
  <c r="X22" i="1"/>
  <c r="B22" i="1" s="1"/>
  <c r="P23" i="1"/>
  <c r="Z156" i="1"/>
  <c r="AA156" i="1"/>
  <c r="S155" i="1"/>
  <c r="Y155" i="1"/>
  <c r="T158" i="1"/>
  <c r="A156" i="1"/>
  <c r="Q156" i="1" s="1"/>
  <c r="R156" i="1" s="1"/>
  <c r="W25" i="1" l="1"/>
  <c r="X23" i="1"/>
  <c r="B23" i="1" s="1"/>
  <c r="P24" i="1"/>
  <c r="AA157" i="1"/>
  <c r="Z157" i="1"/>
  <c r="S156" i="1"/>
  <c r="Y156" i="1"/>
  <c r="T159" i="1"/>
  <c r="A157" i="1"/>
  <c r="Q157" i="1" s="1"/>
  <c r="R157" i="1" s="1"/>
  <c r="U27" i="1" l="1"/>
  <c r="X24" i="1"/>
  <c r="B24" i="1" s="1"/>
  <c r="P25" i="1"/>
  <c r="Z158" i="1"/>
  <c r="AA158" i="1"/>
  <c r="Y157" i="1"/>
  <c r="S157" i="1"/>
  <c r="T160" i="1"/>
  <c r="A158" i="1"/>
  <c r="Q158" i="1" s="1"/>
  <c r="R158" i="1" s="1"/>
  <c r="W27" i="1" l="1"/>
  <c r="U28" i="1"/>
  <c r="X25" i="1"/>
  <c r="B25" i="1" s="1"/>
  <c r="AA159" i="1"/>
  <c r="Z159" i="1"/>
  <c r="Y158" i="1"/>
  <c r="S158" i="1"/>
  <c r="A159" i="1"/>
  <c r="Q159" i="1" s="1"/>
  <c r="R159" i="1" s="1"/>
  <c r="T161" i="1"/>
  <c r="W28" i="1" l="1"/>
  <c r="U29" i="1"/>
  <c r="H38" i="1"/>
  <c r="P27" i="1"/>
  <c r="Z160" i="1"/>
  <c r="AA160" i="1"/>
  <c r="Y159" i="1"/>
  <c r="S159" i="1"/>
  <c r="A160" i="1"/>
  <c r="Q160" i="1" s="1"/>
  <c r="R160" i="1" s="1"/>
  <c r="T162" i="1"/>
  <c r="H39" i="1" l="1"/>
  <c r="H40" i="1" s="1"/>
  <c r="H41" i="1" s="1"/>
  <c r="I38" i="1"/>
  <c r="U30" i="1"/>
  <c r="W29" i="1"/>
  <c r="X27" i="1"/>
  <c r="B27" i="1" s="1"/>
  <c r="P28" i="1"/>
  <c r="AA161" i="1"/>
  <c r="Z161" i="1"/>
  <c r="S160" i="1"/>
  <c r="Y160" i="1"/>
  <c r="T163" i="1"/>
  <c r="A161" i="1"/>
  <c r="Q161" i="1" s="1"/>
  <c r="R161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W30" i="1"/>
  <c r="U31" i="1"/>
  <c r="I39" i="1"/>
  <c r="I40" i="1" s="1"/>
  <c r="J38" i="1"/>
  <c r="K38" i="1" s="1"/>
  <c r="L38" i="1" s="1"/>
  <c r="M38" i="1"/>
  <c r="N38" i="1"/>
  <c r="X28" i="1"/>
  <c r="B28" i="1" s="1"/>
  <c r="P29" i="1"/>
  <c r="Z162" i="1"/>
  <c r="AA162" i="1"/>
  <c r="Y161" i="1"/>
  <c r="S161" i="1"/>
  <c r="A162" i="1"/>
  <c r="Q162" i="1" s="1"/>
  <c r="R162" i="1" s="1"/>
  <c r="T164" i="1"/>
  <c r="I41" i="1" l="1"/>
  <c r="O38" i="1"/>
  <c r="J39" i="1"/>
  <c r="K39" i="1" s="1"/>
  <c r="M39" i="1"/>
  <c r="M40" i="1" s="1"/>
  <c r="N39" i="1"/>
  <c r="N40" i="1" s="1"/>
  <c r="U32" i="1"/>
  <c r="W31" i="1"/>
  <c r="X29" i="1"/>
  <c r="B29" i="1" s="1"/>
  <c r="P30" i="1"/>
  <c r="AA163" i="1"/>
  <c r="Z163" i="1"/>
  <c r="A163" i="1"/>
  <c r="Q163" i="1" s="1"/>
  <c r="R163" i="1" s="1"/>
  <c r="H162" i="1"/>
  <c r="T165" i="1"/>
  <c r="N41" i="1" l="1"/>
  <c r="M41" i="1"/>
  <c r="I42" i="1"/>
  <c r="J40" i="1"/>
  <c r="K40" i="1" s="1"/>
  <c r="L39" i="1"/>
  <c r="O39" i="1" s="1"/>
  <c r="W32" i="1"/>
  <c r="U33" i="1"/>
  <c r="X30" i="1"/>
  <c r="B30" i="1" s="1"/>
  <c r="P31" i="1"/>
  <c r="Z164" i="1"/>
  <c r="AA164" i="1"/>
  <c r="Y163" i="1"/>
  <c r="S163" i="1"/>
  <c r="A164" i="1"/>
  <c r="Q164" i="1" s="1"/>
  <c r="R164" i="1" s="1"/>
  <c r="H163" i="1"/>
  <c r="T166" i="1"/>
  <c r="N42" i="1" l="1"/>
  <c r="M42" i="1"/>
  <c r="L40" i="1"/>
  <c r="O40" i="1" s="1"/>
  <c r="P40" i="1" s="1"/>
  <c r="J41" i="1"/>
  <c r="K41" i="1" s="1"/>
  <c r="U34" i="1"/>
  <c r="W33" i="1"/>
  <c r="X31" i="1"/>
  <c r="B31" i="1" s="1"/>
  <c r="P32" i="1"/>
  <c r="AA165" i="1"/>
  <c r="Z165" i="1"/>
  <c r="S164" i="1"/>
  <c r="A165" i="1"/>
  <c r="Q165" i="1" s="1"/>
  <c r="H164" i="1"/>
  <c r="T167" i="1"/>
  <c r="J42" i="1" l="1"/>
  <c r="K42" i="1" s="1"/>
  <c r="L41" i="1"/>
  <c r="O41" i="1" s="1"/>
  <c r="P41" i="1" s="1"/>
  <c r="R165" i="1"/>
  <c r="U35" i="1"/>
  <c r="W34" i="1"/>
  <c r="I43" i="1"/>
  <c r="X32" i="1"/>
  <c r="B32" i="1" s="1"/>
  <c r="P33" i="1"/>
  <c r="Z166" i="1"/>
  <c r="AA166" i="1"/>
  <c r="T168" i="1"/>
  <c r="A166" i="1"/>
  <c r="Q166" i="1" s="1"/>
  <c r="H165" i="1"/>
  <c r="L42" i="1" l="1"/>
  <c r="O42" i="1" s="1"/>
  <c r="P42" i="1" s="1"/>
  <c r="S42" i="1" s="1"/>
  <c r="R166" i="1"/>
  <c r="S166" i="1" s="1"/>
  <c r="I44" i="1"/>
  <c r="J43" i="1"/>
  <c r="K43" i="1" s="1"/>
  <c r="U36" i="1"/>
  <c r="W35" i="1"/>
  <c r="X33" i="1"/>
  <c r="B33" i="1" s="1"/>
  <c r="P34" i="1"/>
  <c r="AA167" i="1"/>
  <c r="Z167" i="1"/>
  <c r="T169" i="1"/>
  <c r="A167" i="1"/>
  <c r="Q167" i="1" s="1"/>
  <c r="R167" i="1" s="1"/>
  <c r="H166" i="1"/>
  <c r="E43" i="1" l="1"/>
  <c r="D43" i="1" s="1"/>
  <c r="G43" i="1" s="1"/>
  <c r="M43" i="1"/>
  <c r="M44" i="1" s="1"/>
  <c r="I45" i="1"/>
  <c r="J44" i="1"/>
  <c r="K44" i="1" s="1"/>
  <c r="W36" i="1"/>
  <c r="U37" i="1"/>
  <c r="X34" i="1"/>
  <c r="B34" i="1" s="1"/>
  <c r="P35" i="1"/>
  <c r="Z168" i="1"/>
  <c r="AA168" i="1"/>
  <c r="S167" i="1"/>
  <c r="Y167" i="1"/>
  <c r="A168" i="1"/>
  <c r="Q168" i="1" s="1"/>
  <c r="R168" i="1" s="1"/>
  <c r="H167" i="1"/>
  <c r="T170" i="1"/>
  <c r="N43" i="1" l="1"/>
  <c r="N44" i="1" s="1"/>
  <c r="E44" i="1"/>
  <c r="D44" i="1" s="1"/>
  <c r="L43" i="1"/>
  <c r="F43" i="1"/>
  <c r="W37" i="1"/>
  <c r="U38" i="1"/>
  <c r="M45" i="1"/>
  <c r="J45" i="1"/>
  <c r="K45" i="1" s="1"/>
  <c r="I46" i="1"/>
  <c r="X35" i="1"/>
  <c r="B35" i="1" s="1"/>
  <c r="P36" i="1"/>
  <c r="AA169" i="1"/>
  <c r="Z169" i="1"/>
  <c r="Y168" i="1"/>
  <c r="S168" i="1"/>
  <c r="A169" i="1"/>
  <c r="Q169" i="1" s="1"/>
  <c r="R169" i="1" s="1"/>
  <c r="H168" i="1"/>
  <c r="T171" i="1"/>
  <c r="O43" i="1" l="1"/>
  <c r="E45" i="1"/>
  <c r="D45" i="1" s="1"/>
  <c r="L44" i="1"/>
  <c r="O44" i="1" s="1"/>
  <c r="G44" i="1"/>
  <c r="F44" i="1"/>
  <c r="I47" i="1"/>
  <c r="M46" i="1"/>
  <c r="J46" i="1"/>
  <c r="K46" i="1" s="1"/>
  <c r="W38" i="1"/>
  <c r="U39" i="1"/>
  <c r="U40" i="1" s="1"/>
  <c r="X36" i="1"/>
  <c r="B36" i="1" s="1"/>
  <c r="P37" i="1"/>
  <c r="Z170" i="1"/>
  <c r="AA170" i="1"/>
  <c r="N45" i="1"/>
  <c r="N46" i="1" s="1"/>
  <c r="S169" i="1"/>
  <c r="Y169" i="1"/>
  <c r="T172" i="1"/>
  <c r="A170" i="1"/>
  <c r="Q170" i="1" s="1"/>
  <c r="R170" i="1" s="1"/>
  <c r="H169" i="1"/>
  <c r="W40" i="1" l="1"/>
  <c r="X40" i="1" s="1"/>
  <c r="B40" i="1" s="1"/>
  <c r="U41" i="1"/>
  <c r="E46" i="1"/>
  <c r="D46" i="1" s="1"/>
  <c r="G46" i="1" s="1"/>
  <c r="F45" i="1"/>
  <c r="L45" i="1"/>
  <c r="O45" i="1" s="1"/>
  <c r="G45" i="1"/>
  <c r="N47" i="1"/>
  <c r="M47" i="1"/>
  <c r="W39" i="1"/>
  <c r="I48" i="1"/>
  <c r="J47" i="1"/>
  <c r="K47" i="1" s="1"/>
  <c r="X37" i="1"/>
  <c r="B37" i="1" s="1"/>
  <c r="P38" i="1"/>
  <c r="AA171" i="1"/>
  <c r="Z171" i="1"/>
  <c r="Y170" i="1"/>
  <c r="S170" i="1"/>
  <c r="T173" i="1"/>
  <c r="H170" i="1"/>
  <c r="A171" i="1"/>
  <c r="Q171" i="1" s="1"/>
  <c r="R171" i="1" s="1"/>
  <c r="W41" i="1" l="1"/>
  <c r="X41" i="1" s="1"/>
  <c r="B41" i="1" s="1"/>
  <c r="U42" i="1"/>
  <c r="W42" i="1" s="1"/>
  <c r="X42" i="1" s="1"/>
  <c r="E47" i="1"/>
  <c r="D47" i="1" s="1"/>
  <c r="G47" i="1" s="1"/>
  <c r="F46" i="1"/>
  <c r="L46" i="1"/>
  <c r="O46" i="1" s="1"/>
  <c r="J48" i="1"/>
  <c r="K48" i="1" s="1"/>
  <c r="I49" i="1"/>
  <c r="M48" i="1"/>
  <c r="N48" i="1"/>
  <c r="X38" i="1"/>
  <c r="B38" i="1" s="1"/>
  <c r="P39" i="1"/>
  <c r="Z172" i="1"/>
  <c r="AA172" i="1"/>
  <c r="Y171" i="1"/>
  <c r="S171" i="1"/>
  <c r="A172" i="1"/>
  <c r="Q172" i="1" s="1"/>
  <c r="R172" i="1" s="1"/>
  <c r="H171" i="1"/>
  <c r="T174" i="1"/>
  <c r="B42" i="1" l="1"/>
  <c r="Y42" i="1"/>
  <c r="E48" i="1"/>
  <c r="D48" i="1" s="1"/>
  <c r="L47" i="1"/>
  <c r="O47" i="1" s="1"/>
  <c r="F47" i="1"/>
  <c r="I50" i="1"/>
  <c r="M49" i="1"/>
  <c r="N49" i="1"/>
  <c r="J49" i="1"/>
  <c r="K49" i="1" s="1"/>
  <c r="X39" i="1"/>
  <c r="B39" i="1" s="1"/>
  <c r="AA173" i="1"/>
  <c r="Z173" i="1"/>
  <c r="S172" i="1"/>
  <c r="Y172" i="1"/>
  <c r="T175" i="1"/>
  <c r="A173" i="1"/>
  <c r="Q173" i="1" s="1"/>
  <c r="R173" i="1" s="1"/>
  <c r="H172" i="1"/>
  <c r="E49" i="1" l="1"/>
  <c r="D49" i="1" s="1"/>
  <c r="G48" i="1"/>
  <c r="L48" i="1"/>
  <c r="O48" i="1" s="1"/>
  <c r="F48" i="1"/>
  <c r="N50" i="1"/>
  <c r="M50" i="1"/>
  <c r="I51" i="1"/>
  <c r="J50" i="1"/>
  <c r="K50" i="1" s="1"/>
  <c r="U43" i="1"/>
  <c r="Z174" i="1"/>
  <c r="AA174" i="1"/>
  <c r="S173" i="1"/>
  <c r="Y173" i="1"/>
  <c r="A174" i="1"/>
  <c r="Q174" i="1" s="1"/>
  <c r="R174" i="1" s="1"/>
  <c r="H173" i="1"/>
  <c r="T176" i="1"/>
  <c r="F49" i="1" l="1"/>
  <c r="E50" i="1"/>
  <c r="D50" i="1" s="1"/>
  <c r="L50" i="1" s="1"/>
  <c r="O50" i="1" s="1"/>
  <c r="G49" i="1"/>
  <c r="L49" i="1"/>
  <c r="O49" i="1" s="1"/>
  <c r="W43" i="1"/>
  <c r="U44" i="1"/>
  <c r="M51" i="1"/>
  <c r="N51" i="1"/>
  <c r="I52" i="1"/>
  <c r="J51" i="1"/>
  <c r="K51" i="1" s="1"/>
  <c r="AA175" i="1"/>
  <c r="Z175" i="1"/>
  <c r="Y174" i="1"/>
  <c r="S174" i="1"/>
  <c r="T177" i="1"/>
  <c r="A175" i="1"/>
  <c r="Q175" i="1" s="1"/>
  <c r="R175" i="1" s="1"/>
  <c r="H174" i="1"/>
  <c r="E51" i="1" l="1"/>
  <c r="D51" i="1" s="1"/>
  <c r="L51" i="1" s="1"/>
  <c r="O51" i="1" s="1"/>
  <c r="G50" i="1"/>
  <c r="F50" i="1"/>
  <c r="I53" i="1"/>
  <c r="J52" i="1"/>
  <c r="K52" i="1" s="1"/>
  <c r="M52" i="1"/>
  <c r="N52" i="1"/>
  <c r="W44" i="1"/>
  <c r="U45" i="1"/>
  <c r="P43" i="1"/>
  <c r="Z176" i="1"/>
  <c r="AA176" i="1"/>
  <c r="S175" i="1"/>
  <c r="Y175" i="1"/>
  <c r="A176" i="1"/>
  <c r="Q176" i="1" s="1"/>
  <c r="R176" i="1" s="1"/>
  <c r="H175" i="1"/>
  <c r="T178" i="1"/>
  <c r="E52" i="1" l="1"/>
  <c r="D52" i="1" s="1"/>
  <c r="L52" i="1" s="1"/>
  <c r="O52" i="1" s="1"/>
  <c r="F51" i="1"/>
  <c r="G51" i="1"/>
  <c r="W45" i="1"/>
  <c r="U46" i="1"/>
  <c r="I54" i="1"/>
  <c r="N53" i="1"/>
  <c r="J53" i="1"/>
  <c r="K53" i="1" s="1"/>
  <c r="M53" i="1"/>
  <c r="X43" i="1"/>
  <c r="B43" i="1" s="1"/>
  <c r="P44" i="1"/>
  <c r="AA177" i="1"/>
  <c r="Z177" i="1"/>
  <c r="S176" i="1"/>
  <c r="Y176" i="1"/>
  <c r="T179" i="1"/>
  <c r="A177" i="1"/>
  <c r="Q177" i="1" s="1"/>
  <c r="R177" i="1" s="1"/>
  <c r="H176" i="1"/>
  <c r="E53" i="1" l="1"/>
  <c r="D53" i="1" s="1"/>
  <c r="L53" i="1" s="1"/>
  <c r="O53" i="1" s="1"/>
  <c r="G52" i="1"/>
  <c r="F52" i="1"/>
  <c r="J54" i="1"/>
  <c r="K54" i="1" s="1"/>
  <c r="E54" i="1" s="1"/>
  <c r="M54" i="1"/>
  <c r="I55" i="1"/>
  <c r="N54" i="1"/>
  <c r="W46" i="1"/>
  <c r="U47" i="1"/>
  <c r="X44" i="1"/>
  <c r="B44" i="1" s="1"/>
  <c r="P45" i="1"/>
  <c r="Z178" i="1"/>
  <c r="AA178" i="1"/>
  <c r="Y177" i="1"/>
  <c r="S177" i="1"/>
  <c r="T180" i="1"/>
  <c r="A178" i="1"/>
  <c r="Q178" i="1" s="1"/>
  <c r="R178" i="1" s="1"/>
  <c r="H177" i="1"/>
  <c r="D54" i="1" l="1"/>
  <c r="G54" i="1" s="1"/>
  <c r="F53" i="1"/>
  <c r="G53" i="1"/>
  <c r="W47" i="1"/>
  <c r="U48" i="1"/>
  <c r="N55" i="1"/>
  <c r="J55" i="1"/>
  <c r="K55" i="1" s="1"/>
  <c r="E55" i="1" s="1"/>
  <c r="I56" i="1"/>
  <c r="M55" i="1"/>
  <c r="X45" i="1"/>
  <c r="B45" i="1" s="1"/>
  <c r="P46" i="1"/>
  <c r="AA179" i="1"/>
  <c r="Z179" i="1"/>
  <c r="S178" i="1"/>
  <c r="Y178" i="1"/>
  <c r="A179" i="1"/>
  <c r="Q179" i="1" s="1"/>
  <c r="R179" i="1" s="1"/>
  <c r="H178" i="1"/>
  <c r="T181" i="1"/>
  <c r="D55" i="1" l="1"/>
  <c r="G55" i="1" s="1"/>
  <c r="L54" i="1"/>
  <c r="O54" i="1" s="1"/>
  <c r="F54" i="1"/>
  <c r="J56" i="1"/>
  <c r="K56" i="1" s="1"/>
  <c r="E56" i="1" s="1"/>
  <c r="D56" i="1" s="1"/>
  <c r="M56" i="1"/>
  <c r="N56" i="1"/>
  <c r="I57" i="1"/>
  <c r="U49" i="1"/>
  <c r="W48" i="1"/>
  <c r="X46" i="1"/>
  <c r="B46" i="1" s="1"/>
  <c r="P47" i="1"/>
  <c r="Z180" i="1"/>
  <c r="AA180" i="1"/>
  <c r="S179" i="1"/>
  <c r="Y179" i="1"/>
  <c r="T182" i="1"/>
  <c r="A180" i="1"/>
  <c r="Q180" i="1" s="1"/>
  <c r="R180" i="1" s="1"/>
  <c r="H179" i="1"/>
  <c r="L55" i="1" l="1"/>
  <c r="O55" i="1" s="1"/>
  <c r="F55" i="1"/>
  <c r="F56" i="1" s="1"/>
  <c r="W49" i="1"/>
  <c r="U50" i="1"/>
  <c r="J57" i="1"/>
  <c r="K57" i="1" s="1"/>
  <c r="E57" i="1" s="1"/>
  <c r="D57" i="1" s="1"/>
  <c r="M57" i="1"/>
  <c r="I58" i="1"/>
  <c r="N57" i="1"/>
  <c r="L56" i="1"/>
  <c r="O56" i="1" s="1"/>
  <c r="G56" i="1"/>
  <c r="X47" i="1"/>
  <c r="B47" i="1" s="1"/>
  <c r="P48" i="1"/>
  <c r="AA181" i="1"/>
  <c r="Z181" i="1"/>
  <c r="S180" i="1"/>
  <c r="Y180" i="1"/>
  <c r="T183" i="1"/>
  <c r="A181" i="1"/>
  <c r="Q181" i="1" s="1"/>
  <c r="R181" i="1" s="1"/>
  <c r="H180" i="1"/>
  <c r="F57" i="1" l="1"/>
  <c r="G57" i="1"/>
  <c r="N58" i="1"/>
  <c r="I59" i="1"/>
  <c r="J58" i="1"/>
  <c r="K58" i="1" s="1"/>
  <c r="E58" i="1" s="1"/>
  <c r="D58" i="1" s="1"/>
  <c r="M58" i="1"/>
  <c r="L57" i="1"/>
  <c r="O57" i="1" s="1"/>
  <c r="W50" i="1"/>
  <c r="U51" i="1"/>
  <c r="X48" i="1"/>
  <c r="B48" i="1" s="1"/>
  <c r="P49" i="1"/>
  <c r="Z182" i="1"/>
  <c r="AA182" i="1"/>
  <c r="S181" i="1"/>
  <c r="Y181" i="1"/>
  <c r="A182" i="1"/>
  <c r="Q182" i="1" s="1"/>
  <c r="R182" i="1" s="1"/>
  <c r="H181" i="1"/>
  <c r="T184" i="1"/>
  <c r="F58" i="1" l="1"/>
  <c r="W51" i="1"/>
  <c r="U52" i="1"/>
  <c r="J59" i="1"/>
  <c r="K59" i="1" s="1"/>
  <c r="E59" i="1" s="1"/>
  <c r="D59" i="1" s="1"/>
  <c r="I60" i="1"/>
  <c r="M59" i="1"/>
  <c r="N59" i="1"/>
  <c r="G58" i="1"/>
  <c r="L58" i="1"/>
  <c r="O58" i="1" s="1"/>
  <c r="X49" i="1"/>
  <c r="B49" i="1" s="1"/>
  <c r="P50" i="1"/>
  <c r="AA183" i="1"/>
  <c r="Z183" i="1"/>
  <c r="Y182" i="1"/>
  <c r="S182" i="1"/>
  <c r="A183" i="1"/>
  <c r="Q183" i="1" s="1"/>
  <c r="R183" i="1" s="1"/>
  <c r="H182" i="1"/>
  <c r="T185" i="1"/>
  <c r="F59" i="1" l="1"/>
  <c r="G59" i="1"/>
  <c r="L59" i="1"/>
  <c r="O59" i="1" s="1"/>
  <c r="N60" i="1"/>
  <c r="J60" i="1"/>
  <c r="K60" i="1" s="1"/>
  <c r="E60" i="1" s="1"/>
  <c r="D60" i="1" s="1"/>
  <c r="M60" i="1"/>
  <c r="I61" i="1"/>
  <c r="W52" i="1"/>
  <c r="U53" i="1"/>
  <c r="X50" i="1"/>
  <c r="B50" i="1" s="1"/>
  <c r="P51" i="1"/>
  <c r="Z184" i="1"/>
  <c r="AA184" i="1"/>
  <c r="S183" i="1"/>
  <c r="Y183" i="1"/>
  <c r="T186" i="1"/>
  <c r="A184" i="1"/>
  <c r="Q184" i="1" s="1"/>
  <c r="R184" i="1" s="1"/>
  <c r="H183" i="1"/>
  <c r="F60" i="1" l="1"/>
  <c r="I62" i="1"/>
  <c r="J61" i="1"/>
  <c r="K61" i="1" s="1"/>
  <c r="E61" i="1" s="1"/>
  <c r="D61" i="1" s="1"/>
  <c r="F61" i="1" s="1"/>
  <c r="M61" i="1"/>
  <c r="N61" i="1"/>
  <c r="W53" i="1"/>
  <c r="U54" i="1"/>
  <c r="L60" i="1"/>
  <c r="O60" i="1" s="1"/>
  <c r="G60" i="1"/>
  <c r="X51" i="1"/>
  <c r="B51" i="1" s="1"/>
  <c r="P52" i="1"/>
  <c r="AA185" i="1"/>
  <c r="Z185" i="1"/>
  <c r="S184" i="1"/>
  <c r="Y184" i="1"/>
  <c r="A185" i="1"/>
  <c r="Q185" i="1" s="1"/>
  <c r="R185" i="1" s="1"/>
  <c r="H184" i="1"/>
  <c r="T187" i="1"/>
  <c r="W54" i="1" l="1"/>
  <c r="U55" i="1"/>
  <c r="G61" i="1"/>
  <c r="L61" i="1"/>
  <c r="O61" i="1" s="1"/>
  <c r="N62" i="1"/>
  <c r="J62" i="1"/>
  <c r="K62" i="1" s="1"/>
  <c r="E62" i="1" s="1"/>
  <c r="D62" i="1" s="1"/>
  <c r="F62" i="1" s="1"/>
  <c r="M62" i="1"/>
  <c r="I63" i="1"/>
  <c r="X52" i="1"/>
  <c r="B52" i="1" s="1"/>
  <c r="P53" i="1"/>
  <c r="Z186" i="1"/>
  <c r="AA186" i="1"/>
  <c r="Y185" i="1"/>
  <c r="S185" i="1"/>
  <c r="T188" i="1"/>
  <c r="A186" i="1"/>
  <c r="Q186" i="1" s="1"/>
  <c r="R186" i="1" s="1"/>
  <c r="H185" i="1"/>
  <c r="I64" i="1" l="1"/>
  <c r="J63" i="1"/>
  <c r="K63" i="1" s="1"/>
  <c r="E63" i="1" s="1"/>
  <c r="D63" i="1" s="1"/>
  <c r="F63" i="1" s="1"/>
  <c r="M63" i="1"/>
  <c r="N63" i="1"/>
  <c r="W55" i="1"/>
  <c r="U56" i="1"/>
  <c r="G62" i="1"/>
  <c r="L62" i="1"/>
  <c r="O62" i="1" s="1"/>
  <c r="X53" i="1"/>
  <c r="B53" i="1" s="1"/>
  <c r="P54" i="1"/>
  <c r="AA187" i="1"/>
  <c r="Z187" i="1"/>
  <c r="Y186" i="1"/>
  <c r="S186" i="1"/>
  <c r="A187" i="1"/>
  <c r="Q187" i="1" s="1"/>
  <c r="R187" i="1" s="1"/>
  <c r="H186" i="1"/>
  <c r="T189" i="1"/>
  <c r="U57" i="1" l="1"/>
  <c r="W56" i="1"/>
  <c r="G63" i="1"/>
  <c r="L63" i="1"/>
  <c r="O63" i="1" s="1"/>
  <c r="I65" i="1"/>
  <c r="M64" i="1"/>
  <c r="J64" i="1"/>
  <c r="K64" i="1" s="1"/>
  <c r="E64" i="1" s="1"/>
  <c r="D64" i="1" s="1"/>
  <c r="F64" i="1" s="1"/>
  <c r="N64" i="1"/>
  <c r="X54" i="1"/>
  <c r="B54" i="1" s="1"/>
  <c r="P55" i="1"/>
  <c r="Z188" i="1"/>
  <c r="AA188" i="1"/>
  <c r="Y187" i="1"/>
  <c r="S187" i="1"/>
  <c r="T190" i="1"/>
  <c r="A188" i="1"/>
  <c r="Q188" i="1" s="1"/>
  <c r="R188" i="1" s="1"/>
  <c r="H187" i="1"/>
  <c r="M65" i="1" l="1"/>
  <c r="J65" i="1"/>
  <c r="K65" i="1" s="1"/>
  <c r="E65" i="1" s="1"/>
  <c r="D65" i="1" s="1"/>
  <c r="F65" i="1" s="1"/>
  <c r="I66" i="1"/>
  <c r="N65" i="1"/>
  <c r="L64" i="1"/>
  <c r="O64" i="1" s="1"/>
  <c r="G64" i="1"/>
  <c r="W57" i="1"/>
  <c r="U58" i="1"/>
  <c r="X55" i="1"/>
  <c r="B55" i="1" s="1"/>
  <c r="P56" i="1"/>
  <c r="AA189" i="1"/>
  <c r="Z189" i="1"/>
  <c r="Y188" i="1"/>
  <c r="S188" i="1"/>
  <c r="T191" i="1"/>
  <c r="A189" i="1"/>
  <c r="Q189" i="1" s="1"/>
  <c r="R189" i="1" s="1"/>
  <c r="H188" i="1"/>
  <c r="W58" i="1" l="1"/>
  <c r="U59" i="1"/>
  <c r="G65" i="1"/>
  <c r="L65" i="1"/>
  <c r="O65" i="1" s="1"/>
  <c r="M66" i="1"/>
  <c r="N66" i="1"/>
  <c r="J66" i="1"/>
  <c r="K66" i="1" s="1"/>
  <c r="E66" i="1" s="1"/>
  <c r="D66" i="1" s="1"/>
  <c r="F66" i="1" s="1"/>
  <c r="I67" i="1"/>
  <c r="X56" i="1"/>
  <c r="B56" i="1" s="1"/>
  <c r="P57" i="1"/>
  <c r="Z190" i="1"/>
  <c r="AA190" i="1"/>
  <c r="S189" i="1"/>
  <c r="Y189" i="1"/>
  <c r="A190" i="1"/>
  <c r="Q190" i="1" s="1"/>
  <c r="R190" i="1" s="1"/>
  <c r="H189" i="1"/>
  <c r="T192" i="1"/>
  <c r="L66" i="1" l="1"/>
  <c r="O66" i="1" s="1"/>
  <c r="G66" i="1"/>
  <c r="M67" i="1"/>
  <c r="N67" i="1"/>
  <c r="I68" i="1"/>
  <c r="J67" i="1"/>
  <c r="K67" i="1" s="1"/>
  <c r="E67" i="1" s="1"/>
  <c r="D67" i="1" s="1"/>
  <c r="F67" i="1" s="1"/>
  <c r="W59" i="1"/>
  <c r="U60" i="1"/>
  <c r="X57" i="1"/>
  <c r="B57" i="1" s="1"/>
  <c r="P58" i="1"/>
  <c r="AA191" i="1"/>
  <c r="Z191" i="1"/>
  <c r="T193" i="1"/>
  <c r="A191" i="1"/>
  <c r="Q191" i="1" s="1"/>
  <c r="R191" i="1" s="1"/>
  <c r="H190" i="1"/>
  <c r="W60" i="1" l="1"/>
  <c r="U61" i="1"/>
  <c r="I69" i="1"/>
  <c r="M68" i="1"/>
  <c r="J68" i="1"/>
  <c r="K68" i="1" s="1"/>
  <c r="E68" i="1" s="1"/>
  <c r="D68" i="1" s="1"/>
  <c r="F68" i="1" s="1"/>
  <c r="N68" i="1"/>
  <c r="L67" i="1"/>
  <c r="O67" i="1" s="1"/>
  <c r="G67" i="1"/>
  <c r="X58" i="1"/>
  <c r="B58" i="1" s="1"/>
  <c r="P59" i="1"/>
  <c r="Z192" i="1"/>
  <c r="AA192" i="1"/>
  <c r="S191" i="1"/>
  <c r="Y191" i="1"/>
  <c r="A192" i="1"/>
  <c r="Q192" i="1" s="1"/>
  <c r="R192" i="1" s="1"/>
  <c r="H191" i="1"/>
  <c r="T194" i="1"/>
  <c r="I70" i="1" l="1"/>
  <c r="M69" i="1"/>
  <c r="J69" i="1"/>
  <c r="K69" i="1" s="1"/>
  <c r="E69" i="1" s="1"/>
  <c r="D69" i="1" s="1"/>
  <c r="F69" i="1" s="1"/>
  <c r="N69" i="1"/>
  <c r="G68" i="1"/>
  <c r="L68" i="1"/>
  <c r="O68" i="1" s="1"/>
  <c r="W61" i="1"/>
  <c r="U62" i="1"/>
  <c r="X59" i="1"/>
  <c r="B59" i="1" s="1"/>
  <c r="P60" i="1"/>
  <c r="AA193" i="1"/>
  <c r="Z193" i="1"/>
  <c r="Y192" i="1"/>
  <c r="S192" i="1"/>
  <c r="A193" i="1"/>
  <c r="Q193" i="1" s="1"/>
  <c r="R193" i="1" s="1"/>
  <c r="H192" i="1"/>
  <c r="T195" i="1"/>
  <c r="U63" i="1" l="1"/>
  <c r="W62" i="1"/>
  <c r="L69" i="1"/>
  <c r="O69" i="1" s="1"/>
  <c r="G69" i="1"/>
  <c r="I71" i="1"/>
  <c r="J70" i="1"/>
  <c r="K70" i="1" s="1"/>
  <c r="E70" i="1" s="1"/>
  <c r="D70" i="1" s="1"/>
  <c r="F70" i="1" s="1"/>
  <c r="X60" i="1"/>
  <c r="B60" i="1" s="1"/>
  <c r="P61" i="1"/>
  <c r="Z194" i="1"/>
  <c r="AA194" i="1"/>
  <c r="S193" i="1"/>
  <c r="T196" i="1"/>
  <c r="A194" i="1"/>
  <c r="Q194" i="1" s="1"/>
  <c r="H193" i="1"/>
  <c r="M70" i="1" l="1"/>
  <c r="N70" i="1" s="1"/>
  <c r="R194" i="1"/>
  <c r="I72" i="1"/>
  <c r="J71" i="1"/>
  <c r="K71" i="1" s="1"/>
  <c r="E71" i="1" s="1"/>
  <c r="D71" i="1" s="1"/>
  <c r="F71" i="1" s="1"/>
  <c r="L70" i="1"/>
  <c r="G70" i="1"/>
  <c r="U64" i="1"/>
  <c r="W63" i="1"/>
  <c r="X61" i="1"/>
  <c r="B61" i="1" s="1"/>
  <c r="P62" i="1"/>
  <c r="AA195" i="1"/>
  <c r="Z195" i="1"/>
  <c r="A195" i="1"/>
  <c r="Q195" i="1" s="1"/>
  <c r="H194" i="1"/>
  <c r="T197" i="1"/>
  <c r="O70" i="1" l="1"/>
  <c r="M71" i="1"/>
  <c r="N71" i="1" s="1"/>
  <c r="N72" i="1" s="1"/>
  <c r="R195" i="1"/>
  <c r="U65" i="1"/>
  <c r="W64" i="1"/>
  <c r="L71" i="1"/>
  <c r="G71" i="1"/>
  <c r="J72" i="1"/>
  <c r="K72" i="1" s="1"/>
  <c r="E72" i="1" s="1"/>
  <c r="D72" i="1" s="1"/>
  <c r="F72" i="1" s="1"/>
  <c r="I73" i="1"/>
  <c r="X62" i="1"/>
  <c r="B62" i="1" s="1"/>
  <c r="P63" i="1"/>
  <c r="Z196" i="1"/>
  <c r="AA196" i="1"/>
  <c r="T198" i="1"/>
  <c r="A196" i="1"/>
  <c r="Q196" i="1" s="1"/>
  <c r="R196" i="1" s="1"/>
  <c r="H195" i="1"/>
  <c r="M72" i="1" l="1"/>
  <c r="M73" i="1" s="1"/>
  <c r="G72" i="1"/>
  <c r="I74" i="1"/>
  <c r="J73" i="1"/>
  <c r="K73" i="1" s="1"/>
  <c r="E73" i="1" s="1"/>
  <c r="D73" i="1" s="1"/>
  <c r="L73" i="1" s="1"/>
  <c r="L72" i="1"/>
  <c r="O72" i="1" s="1"/>
  <c r="U66" i="1"/>
  <c r="W65" i="1"/>
  <c r="X63" i="1"/>
  <c r="B63" i="1" s="1"/>
  <c r="P64" i="1"/>
  <c r="O71" i="1"/>
  <c r="AA197" i="1"/>
  <c r="Z197" i="1"/>
  <c r="S196" i="1"/>
  <c r="T199" i="1"/>
  <c r="A197" i="1"/>
  <c r="Q197" i="1" s="1"/>
  <c r="R197" i="1" s="1"/>
  <c r="H196" i="1"/>
  <c r="G73" i="1" l="1"/>
  <c r="W66" i="1"/>
  <c r="U67" i="1"/>
  <c r="I75" i="1"/>
  <c r="J74" i="1"/>
  <c r="K74" i="1" s="1"/>
  <c r="E74" i="1" s="1"/>
  <c r="D74" i="1" s="1"/>
  <c r="G74" i="1" s="1"/>
  <c r="F73" i="1"/>
  <c r="X64" i="1"/>
  <c r="B64" i="1" s="1"/>
  <c r="P65" i="1"/>
  <c r="Z198" i="1"/>
  <c r="AA198" i="1"/>
  <c r="Y72" i="1"/>
  <c r="N73" i="1"/>
  <c r="M74" i="1"/>
  <c r="Y197" i="1"/>
  <c r="S197" i="1"/>
  <c r="T200" i="1"/>
  <c r="A198" i="1"/>
  <c r="Q198" i="1" s="1"/>
  <c r="H197" i="1"/>
  <c r="R198" i="1" l="1"/>
  <c r="S198" i="1" s="1"/>
  <c r="J75" i="1"/>
  <c r="K75" i="1" s="1"/>
  <c r="E75" i="1" s="1"/>
  <c r="D75" i="1" s="1"/>
  <c r="G75" i="1" s="1"/>
  <c r="I76" i="1"/>
  <c r="F74" i="1"/>
  <c r="L74" i="1"/>
  <c r="M75" i="1" s="1"/>
  <c r="U68" i="1"/>
  <c r="W67" i="1"/>
  <c r="X65" i="1"/>
  <c r="B65" i="1" s="1"/>
  <c r="P66" i="1"/>
  <c r="Z199" i="1"/>
  <c r="AA199" i="1"/>
  <c r="N74" i="1"/>
  <c r="O73" i="1"/>
  <c r="T201" i="1"/>
  <c r="A199" i="1"/>
  <c r="Q199" i="1" s="1"/>
  <c r="R199" i="1" s="1"/>
  <c r="H198" i="1"/>
  <c r="M76" i="1" l="1"/>
  <c r="L75" i="1"/>
  <c r="U69" i="1"/>
  <c r="W68" i="1"/>
  <c r="J76" i="1"/>
  <c r="K76" i="1" s="1"/>
  <c r="E76" i="1" s="1"/>
  <c r="D76" i="1" s="1"/>
  <c r="I77" i="1"/>
  <c r="F75" i="1"/>
  <c r="X66" i="1"/>
  <c r="B66" i="1" s="1"/>
  <c r="P67" i="1"/>
  <c r="Z200" i="1"/>
  <c r="AA200" i="1"/>
  <c r="N75" i="1"/>
  <c r="O74" i="1"/>
  <c r="Y199" i="1"/>
  <c r="S199" i="1"/>
  <c r="T202" i="1"/>
  <c r="A200" i="1"/>
  <c r="Q200" i="1" s="1"/>
  <c r="R200" i="1" s="1"/>
  <c r="H199" i="1"/>
  <c r="F76" i="1" l="1"/>
  <c r="U70" i="1"/>
  <c r="W69" i="1"/>
  <c r="I78" i="1"/>
  <c r="J77" i="1"/>
  <c r="K77" i="1" s="1"/>
  <c r="E77" i="1" s="1"/>
  <c r="D77" i="1" s="1"/>
  <c r="M77" i="1"/>
  <c r="L76" i="1"/>
  <c r="G76" i="1"/>
  <c r="X67" i="1"/>
  <c r="B67" i="1" s="1"/>
  <c r="P68" i="1"/>
  <c r="AA201" i="1"/>
  <c r="Z201" i="1"/>
  <c r="O75" i="1"/>
  <c r="N76" i="1"/>
  <c r="S200" i="1"/>
  <c r="Y200" i="1"/>
  <c r="A201" i="1"/>
  <c r="Q201" i="1" s="1"/>
  <c r="R201" i="1" s="1"/>
  <c r="H200" i="1"/>
  <c r="T203" i="1"/>
  <c r="F77" i="1" l="1"/>
  <c r="I79" i="1"/>
  <c r="M78" i="1"/>
  <c r="J78" i="1"/>
  <c r="K78" i="1" s="1"/>
  <c r="E78" i="1" s="1"/>
  <c r="D78" i="1" s="1"/>
  <c r="W70" i="1"/>
  <c r="U71" i="1"/>
  <c r="X68" i="1"/>
  <c r="B68" i="1" s="1"/>
  <c r="G77" i="1"/>
  <c r="P69" i="1"/>
  <c r="L77" i="1"/>
  <c r="Z202" i="1"/>
  <c r="AA202" i="1"/>
  <c r="N77" i="1"/>
  <c r="O76" i="1"/>
  <c r="S201" i="1"/>
  <c r="Y201" i="1"/>
  <c r="T204" i="1"/>
  <c r="A202" i="1"/>
  <c r="Q202" i="1" s="1"/>
  <c r="R202" i="1" s="1"/>
  <c r="H201" i="1"/>
  <c r="F78" i="1" l="1"/>
  <c r="W71" i="1"/>
  <c r="U72" i="1"/>
  <c r="J79" i="1"/>
  <c r="K79" i="1" s="1"/>
  <c r="E79" i="1" s="1"/>
  <c r="D79" i="1" s="1"/>
  <c r="I80" i="1"/>
  <c r="M79" i="1"/>
  <c r="X69" i="1"/>
  <c r="B69" i="1" s="1"/>
  <c r="G78" i="1"/>
  <c r="L78" i="1"/>
  <c r="P70" i="1"/>
  <c r="AA203" i="1"/>
  <c r="Z203" i="1"/>
  <c r="N78" i="1"/>
  <c r="O77" i="1"/>
  <c r="Y202" i="1"/>
  <c r="S202" i="1"/>
  <c r="A203" i="1"/>
  <c r="Q203" i="1" s="1"/>
  <c r="R203" i="1" s="1"/>
  <c r="H202" i="1"/>
  <c r="T205" i="1"/>
  <c r="F79" i="1" l="1"/>
  <c r="M80" i="1"/>
  <c r="I81" i="1"/>
  <c r="J80" i="1"/>
  <c r="K80" i="1" s="1"/>
  <c r="E80" i="1" s="1"/>
  <c r="D80" i="1" s="1"/>
  <c r="W72" i="1"/>
  <c r="U73" i="1"/>
  <c r="X70" i="1"/>
  <c r="G79" i="1"/>
  <c r="L79" i="1"/>
  <c r="Z204" i="1"/>
  <c r="AA204" i="1"/>
  <c r="N79" i="1"/>
  <c r="O78" i="1"/>
  <c r="S203" i="1"/>
  <c r="Y203" i="1"/>
  <c r="T206" i="1"/>
  <c r="A204" i="1"/>
  <c r="Q204" i="1" s="1"/>
  <c r="R204" i="1" s="1"/>
  <c r="H203" i="1"/>
  <c r="B70" i="1" l="1"/>
  <c r="F80" i="1"/>
  <c r="W73" i="1"/>
  <c r="U74" i="1"/>
  <c r="J81" i="1"/>
  <c r="K81" i="1" s="1"/>
  <c r="E81" i="1" s="1"/>
  <c r="D81" i="1" s="1"/>
  <c r="I82" i="1"/>
  <c r="M81" i="1"/>
  <c r="G80" i="1"/>
  <c r="L80" i="1"/>
  <c r="AA205" i="1"/>
  <c r="Z205" i="1"/>
  <c r="N80" i="1"/>
  <c r="O79" i="1"/>
  <c r="S204" i="1"/>
  <c r="Y204" i="1"/>
  <c r="A205" i="1"/>
  <c r="Q205" i="1" s="1"/>
  <c r="R205" i="1" s="1"/>
  <c r="H204" i="1"/>
  <c r="T207" i="1"/>
  <c r="F81" i="1" l="1"/>
  <c r="M82" i="1"/>
  <c r="J82" i="1"/>
  <c r="K82" i="1" s="1"/>
  <c r="E82" i="1" s="1"/>
  <c r="D82" i="1" s="1"/>
  <c r="I83" i="1"/>
  <c r="U75" i="1"/>
  <c r="W74" i="1"/>
  <c r="L81" i="1"/>
  <c r="G81" i="1"/>
  <c r="Z206" i="1"/>
  <c r="AA206" i="1"/>
  <c r="N81" i="1"/>
  <c r="O80" i="1"/>
  <c r="Y205" i="1"/>
  <c r="S205" i="1"/>
  <c r="T208" i="1"/>
  <c r="A206" i="1"/>
  <c r="Q206" i="1" s="1"/>
  <c r="R206" i="1" s="1"/>
  <c r="H205" i="1"/>
  <c r="F82" i="1" l="1"/>
  <c r="U76" i="1"/>
  <c r="W75" i="1"/>
  <c r="J83" i="1"/>
  <c r="K83" i="1" s="1"/>
  <c r="E83" i="1" s="1"/>
  <c r="D83" i="1" s="1"/>
  <c r="I84" i="1"/>
  <c r="M83" i="1"/>
  <c r="G82" i="1"/>
  <c r="L82" i="1"/>
  <c r="AA207" i="1"/>
  <c r="Z207" i="1"/>
  <c r="N82" i="1"/>
  <c r="O81" i="1"/>
  <c r="S206" i="1"/>
  <c r="Y206" i="1"/>
  <c r="A207" i="1"/>
  <c r="Q207" i="1" s="1"/>
  <c r="R207" i="1" s="1"/>
  <c r="H206" i="1"/>
  <c r="T209" i="1"/>
  <c r="F83" i="1" l="1"/>
  <c r="I85" i="1"/>
  <c r="M84" i="1"/>
  <c r="J84" i="1"/>
  <c r="K84" i="1" s="1"/>
  <c r="E84" i="1" s="1"/>
  <c r="D84" i="1" s="1"/>
  <c r="U77" i="1"/>
  <c r="W76" i="1"/>
  <c r="L83" i="1"/>
  <c r="G83" i="1"/>
  <c r="Z208" i="1"/>
  <c r="AA208" i="1"/>
  <c r="N83" i="1"/>
  <c r="O82" i="1"/>
  <c r="S207" i="1"/>
  <c r="Y207" i="1"/>
  <c r="A208" i="1"/>
  <c r="Q208" i="1" s="1"/>
  <c r="R208" i="1" s="1"/>
  <c r="H207" i="1"/>
  <c r="T210" i="1"/>
  <c r="F84" i="1" l="1"/>
  <c r="W77" i="1"/>
  <c r="U78" i="1"/>
  <c r="I86" i="1"/>
  <c r="M85" i="1"/>
  <c r="J85" i="1"/>
  <c r="K85" i="1" s="1"/>
  <c r="E85" i="1" s="1"/>
  <c r="D85" i="1" s="1"/>
  <c r="L84" i="1"/>
  <c r="G84" i="1"/>
  <c r="AA209" i="1"/>
  <c r="Z209" i="1"/>
  <c r="N84" i="1"/>
  <c r="O83" i="1"/>
  <c r="Y208" i="1"/>
  <c r="S208" i="1"/>
  <c r="T211" i="1"/>
  <c r="A209" i="1"/>
  <c r="Q209" i="1" s="1"/>
  <c r="R209" i="1" s="1"/>
  <c r="H208" i="1"/>
  <c r="F85" i="1" l="1"/>
  <c r="I87" i="1"/>
  <c r="M86" i="1"/>
  <c r="J86" i="1"/>
  <c r="K86" i="1" s="1"/>
  <c r="E86" i="1" s="1"/>
  <c r="D86" i="1" s="1"/>
  <c r="F86" i="1" s="1"/>
  <c r="W78" i="1"/>
  <c r="U79" i="1"/>
  <c r="L85" i="1"/>
  <c r="G85" i="1"/>
  <c r="Z210" i="1"/>
  <c r="AA210" i="1"/>
  <c r="N85" i="1"/>
  <c r="O84" i="1"/>
  <c r="Y209" i="1"/>
  <c r="S209" i="1"/>
  <c r="A210" i="1"/>
  <c r="Q210" i="1" s="1"/>
  <c r="R210" i="1" s="1"/>
  <c r="H209" i="1"/>
  <c r="T212" i="1"/>
  <c r="U80" i="1" l="1"/>
  <c r="W79" i="1"/>
  <c r="M87" i="1"/>
  <c r="I88" i="1"/>
  <c r="J87" i="1"/>
  <c r="K87" i="1" s="1"/>
  <c r="E87" i="1" s="1"/>
  <c r="D87" i="1" s="1"/>
  <c r="F87" i="1" s="1"/>
  <c r="G86" i="1"/>
  <c r="L86" i="1"/>
  <c r="AA211" i="1"/>
  <c r="Z211" i="1"/>
  <c r="N86" i="1"/>
  <c r="O85" i="1"/>
  <c r="Y210" i="1"/>
  <c r="S210" i="1"/>
  <c r="H210" i="1"/>
  <c r="A211" i="1"/>
  <c r="Q211" i="1" s="1"/>
  <c r="R211" i="1" s="1"/>
  <c r="T213" i="1"/>
  <c r="M88" i="1" l="1"/>
  <c r="J88" i="1"/>
  <c r="K88" i="1" s="1"/>
  <c r="E88" i="1" s="1"/>
  <c r="D88" i="1" s="1"/>
  <c r="F88" i="1" s="1"/>
  <c r="I89" i="1"/>
  <c r="U81" i="1"/>
  <c r="W80" i="1"/>
  <c r="L87" i="1"/>
  <c r="G87" i="1"/>
  <c r="Z212" i="1"/>
  <c r="AA212" i="1"/>
  <c r="N87" i="1"/>
  <c r="O86" i="1"/>
  <c r="Y211" i="1"/>
  <c r="S211" i="1"/>
  <c r="T214" i="1"/>
  <c r="A212" i="1"/>
  <c r="Q212" i="1" s="1"/>
  <c r="R212" i="1" s="1"/>
  <c r="H211" i="1"/>
  <c r="W81" i="1" l="1"/>
  <c r="U82" i="1"/>
  <c r="J89" i="1"/>
  <c r="K89" i="1" s="1"/>
  <c r="E89" i="1" s="1"/>
  <c r="D89" i="1" s="1"/>
  <c r="F89" i="1" s="1"/>
  <c r="M89" i="1"/>
  <c r="I90" i="1"/>
  <c r="L88" i="1"/>
  <c r="G88" i="1"/>
  <c r="AA213" i="1"/>
  <c r="Z213" i="1"/>
  <c r="N88" i="1"/>
  <c r="O87" i="1"/>
  <c r="S212" i="1"/>
  <c r="Y212" i="1"/>
  <c r="T215" i="1"/>
  <c r="A213" i="1"/>
  <c r="Q213" i="1" s="1"/>
  <c r="R213" i="1" s="1"/>
  <c r="H212" i="1"/>
  <c r="J90" i="1" l="1"/>
  <c r="K90" i="1" s="1"/>
  <c r="E90" i="1" s="1"/>
  <c r="D90" i="1" s="1"/>
  <c r="F90" i="1" s="1"/>
  <c r="M90" i="1"/>
  <c r="I91" i="1"/>
  <c r="W82" i="1"/>
  <c r="U83" i="1"/>
  <c r="L89" i="1"/>
  <c r="G89" i="1"/>
  <c r="Z214" i="1"/>
  <c r="AA214" i="1"/>
  <c r="N89" i="1"/>
  <c r="O88" i="1"/>
  <c r="Y213" i="1"/>
  <c r="S213" i="1"/>
  <c r="A214" i="1"/>
  <c r="Q214" i="1" s="1"/>
  <c r="R214" i="1" s="1"/>
  <c r="H213" i="1"/>
  <c r="T216" i="1"/>
  <c r="W83" i="1" l="1"/>
  <c r="U84" i="1"/>
  <c r="I92" i="1"/>
  <c r="J91" i="1"/>
  <c r="K91" i="1" s="1"/>
  <c r="E91" i="1" s="1"/>
  <c r="D91" i="1" s="1"/>
  <c r="F91" i="1" s="1"/>
  <c r="M91" i="1"/>
  <c r="G90" i="1"/>
  <c r="L90" i="1"/>
  <c r="AA215" i="1"/>
  <c r="Z215" i="1"/>
  <c r="N90" i="1"/>
  <c r="O89" i="1"/>
  <c r="Y214" i="1"/>
  <c r="S214" i="1"/>
  <c r="A215" i="1"/>
  <c r="Q215" i="1" s="1"/>
  <c r="R215" i="1" s="1"/>
  <c r="H214" i="1"/>
  <c r="T217" i="1"/>
  <c r="J92" i="1" l="1"/>
  <c r="K92" i="1" s="1"/>
  <c r="E92" i="1" s="1"/>
  <c r="D92" i="1" s="1"/>
  <c r="F92" i="1" s="1"/>
  <c r="M92" i="1"/>
  <c r="I93" i="1"/>
  <c r="W84" i="1"/>
  <c r="U85" i="1"/>
  <c r="G91" i="1"/>
  <c r="L91" i="1"/>
  <c r="Z216" i="1"/>
  <c r="AA216" i="1"/>
  <c r="N91" i="1"/>
  <c r="O90" i="1"/>
  <c r="Y215" i="1"/>
  <c r="S215" i="1"/>
  <c r="A216" i="1"/>
  <c r="Q216" i="1" s="1"/>
  <c r="R216" i="1" s="1"/>
  <c r="H215" i="1"/>
  <c r="T218" i="1"/>
  <c r="U86" i="1" l="1"/>
  <c r="W85" i="1"/>
  <c r="J93" i="1"/>
  <c r="K93" i="1" s="1"/>
  <c r="E93" i="1" s="1"/>
  <c r="D93" i="1" s="1"/>
  <c r="F93" i="1" s="1"/>
  <c r="M93" i="1"/>
  <c r="I94" i="1"/>
  <c r="L92" i="1"/>
  <c r="G92" i="1"/>
  <c r="AA217" i="1"/>
  <c r="Z217" i="1"/>
  <c r="N92" i="1"/>
  <c r="O91" i="1"/>
  <c r="S216" i="1"/>
  <c r="Y216" i="1"/>
  <c r="T219" i="1"/>
  <c r="A217" i="1"/>
  <c r="Q217" i="1" s="1"/>
  <c r="R217" i="1" s="1"/>
  <c r="H216" i="1"/>
  <c r="J94" i="1" l="1"/>
  <c r="K94" i="1" s="1"/>
  <c r="E94" i="1" s="1"/>
  <c r="D94" i="1" s="1"/>
  <c r="F94" i="1" s="1"/>
  <c r="I95" i="1"/>
  <c r="M94" i="1"/>
  <c r="W86" i="1"/>
  <c r="U87" i="1"/>
  <c r="G93" i="1"/>
  <c r="L93" i="1"/>
  <c r="Z218" i="1"/>
  <c r="AA218" i="1"/>
  <c r="N93" i="1"/>
  <c r="O92" i="1"/>
  <c r="Y217" i="1"/>
  <c r="S217" i="1"/>
  <c r="A218" i="1"/>
  <c r="Q218" i="1" s="1"/>
  <c r="R218" i="1" s="1"/>
  <c r="H217" i="1"/>
  <c r="T220" i="1"/>
  <c r="U88" i="1" l="1"/>
  <c r="W87" i="1"/>
  <c r="M95" i="1"/>
  <c r="J95" i="1"/>
  <c r="K95" i="1" s="1"/>
  <c r="E95" i="1" s="1"/>
  <c r="D95" i="1" s="1"/>
  <c r="F95" i="1" s="1"/>
  <c r="I96" i="1"/>
  <c r="L94" i="1"/>
  <c r="G94" i="1"/>
  <c r="AA219" i="1"/>
  <c r="Z219" i="1"/>
  <c r="N94" i="1"/>
  <c r="O93" i="1"/>
  <c r="Y218" i="1"/>
  <c r="S218" i="1"/>
  <c r="T221" i="1"/>
  <c r="A219" i="1"/>
  <c r="Q219" i="1" s="1"/>
  <c r="R219" i="1" s="1"/>
  <c r="H218" i="1"/>
  <c r="I97" i="1" l="1"/>
  <c r="M96" i="1"/>
  <c r="J96" i="1"/>
  <c r="K96" i="1" s="1"/>
  <c r="E96" i="1" s="1"/>
  <c r="D96" i="1" s="1"/>
  <c r="F96" i="1" s="1"/>
  <c r="W88" i="1"/>
  <c r="U89" i="1"/>
  <c r="L95" i="1"/>
  <c r="G95" i="1"/>
  <c r="Z220" i="1"/>
  <c r="AA220" i="1"/>
  <c r="N95" i="1"/>
  <c r="O94" i="1"/>
  <c r="Y219" i="1"/>
  <c r="S219" i="1"/>
  <c r="T222" i="1"/>
  <c r="A220" i="1"/>
  <c r="Q220" i="1" s="1"/>
  <c r="R220" i="1" s="1"/>
  <c r="H219" i="1"/>
  <c r="W89" i="1" l="1"/>
  <c r="U90" i="1"/>
  <c r="I98" i="1"/>
  <c r="M97" i="1"/>
  <c r="J97" i="1"/>
  <c r="K97" i="1" s="1"/>
  <c r="E97" i="1" s="1"/>
  <c r="D97" i="1" s="1"/>
  <c r="F97" i="1" s="1"/>
  <c r="L96" i="1"/>
  <c r="G96" i="1"/>
  <c r="AA221" i="1"/>
  <c r="Z221" i="1"/>
  <c r="N96" i="1"/>
  <c r="O95" i="1"/>
  <c r="S220" i="1"/>
  <c r="Y220" i="1"/>
  <c r="T223" i="1"/>
  <c r="A221" i="1"/>
  <c r="Q221" i="1" s="1"/>
  <c r="R221" i="1" s="1"/>
  <c r="H220" i="1"/>
  <c r="M98" i="1" l="1"/>
  <c r="J98" i="1"/>
  <c r="K98" i="1" s="1"/>
  <c r="E98" i="1" s="1"/>
  <c r="D98" i="1" s="1"/>
  <c r="F98" i="1" s="1"/>
  <c r="I99" i="1"/>
  <c r="W90" i="1"/>
  <c r="U91" i="1"/>
  <c r="L97" i="1"/>
  <c r="G97" i="1"/>
  <c r="Z222" i="1"/>
  <c r="AA222" i="1"/>
  <c r="N97" i="1"/>
  <c r="O96" i="1"/>
  <c r="T224" i="1"/>
  <c r="A222" i="1"/>
  <c r="Q222" i="1" s="1"/>
  <c r="R222" i="1" s="1"/>
  <c r="H221" i="1"/>
  <c r="W91" i="1" l="1"/>
  <c r="U92" i="1"/>
  <c r="M99" i="1"/>
  <c r="I100" i="1"/>
  <c r="J99" i="1"/>
  <c r="K99" i="1" s="1"/>
  <c r="E99" i="1" s="1"/>
  <c r="D99" i="1" s="1"/>
  <c r="F99" i="1" s="1"/>
  <c r="G98" i="1"/>
  <c r="L98" i="1"/>
  <c r="AA223" i="1"/>
  <c r="Z223" i="1"/>
  <c r="N98" i="1"/>
  <c r="O97" i="1"/>
  <c r="S222" i="1"/>
  <c r="Y222" i="1"/>
  <c r="T225" i="1"/>
  <c r="A223" i="1"/>
  <c r="Q223" i="1" s="1"/>
  <c r="R223" i="1" s="1"/>
  <c r="H222" i="1"/>
  <c r="M100" i="1" l="1"/>
  <c r="J100" i="1"/>
  <c r="K100" i="1" s="1"/>
  <c r="E100" i="1" s="1"/>
  <c r="D100" i="1" s="1"/>
  <c r="F100" i="1" s="1"/>
  <c r="I101" i="1"/>
  <c r="U93" i="1"/>
  <c r="W92" i="1"/>
  <c r="L99" i="1"/>
  <c r="G99" i="1"/>
  <c r="Z224" i="1"/>
  <c r="AA224" i="1"/>
  <c r="N99" i="1"/>
  <c r="O98" i="1"/>
  <c r="A224" i="1"/>
  <c r="Q224" i="1" s="1"/>
  <c r="R224" i="1" s="1"/>
  <c r="H223" i="1"/>
  <c r="T226" i="1"/>
  <c r="W93" i="1" l="1"/>
  <c r="U94" i="1"/>
  <c r="J101" i="1"/>
  <c r="K101" i="1" s="1"/>
  <c r="E101" i="1" s="1"/>
  <c r="D101" i="1" s="1"/>
  <c r="F101" i="1" s="1"/>
  <c r="I102" i="1"/>
  <c r="G100" i="1"/>
  <c r="L100" i="1"/>
  <c r="M101" i="1" s="1"/>
  <c r="AA225" i="1"/>
  <c r="Z225" i="1"/>
  <c r="N100" i="1"/>
  <c r="O99" i="1"/>
  <c r="S224" i="1"/>
  <c r="Y224" i="1"/>
  <c r="A225" i="1"/>
  <c r="Q225" i="1" s="1"/>
  <c r="H224" i="1"/>
  <c r="T227" i="1"/>
  <c r="M102" i="1" l="1"/>
  <c r="R225" i="1"/>
  <c r="I103" i="1"/>
  <c r="J102" i="1"/>
  <c r="K102" i="1" s="1"/>
  <c r="E102" i="1" s="1"/>
  <c r="D102" i="1" s="1"/>
  <c r="F102" i="1" s="1"/>
  <c r="U95" i="1"/>
  <c r="W94" i="1"/>
  <c r="G101" i="1"/>
  <c r="L101" i="1"/>
  <c r="Z226" i="1"/>
  <c r="AA226" i="1"/>
  <c r="N101" i="1"/>
  <c r="O100" i="1"/>
  <c r="A226" i="1"/>
  <c r="Q226" i="1" s="1"/>
  <c r="R226" i="1" s="1"/>
  <c r="H225" i="1"/>
  <c r="T228" i="1"/>
  <c r="W95" i="1" l="1"/>
  <c r="U96" i="1"/>
  <c r="J103" i="1"/>
  <c r="K103" i="1" s="1"/>
  <c r="E103" i="1" s="1"/>
  <c r="D103" i="1" s="1"/>
  <c r="F103" i="1" s="1"/>
  <c r="I104" i="1"/>
  <c r="L102" i="1"/>
  <c r="M103" i="1" s="1"/>
  <c r="G102" i="1"/>
  <c r="AA227" i="1"/>
  <c r="Z227" i="1"/>
  <c r="N102" i="1"/>
  <c r="O101" i="1"/>
  <c r="S226" i="1"/>
  <c r="T229" i="1"/>
  <c r="A227" i="1"/>
  <c r="Q227" i="1" s="1"/>
  <c r="H226" i="1"/>
  <c r="R227" i="1" l="1"/>
  <c r="S227" i="1" s="1"/>
  <c r="I105" i="1"/>
  <c r="J104" i="1"/>
  <c r="K104" i="1" s="1"/>
  <c r="E104" i="1" s="1"/>
  <c r="D104" i="1" s="1"/>
  <c r="F104" i="1" s="1"/>
  <c r="W96" i="1"/>
  <c r="U97" i="1"/>
  <c r="G103" i="1"/>
  <c r="L103" i="1"/>
  <c r="M104" i="1" s="1"/>
  <c r="Z228" i="1"/>
  <c r="AA228" i="1"/>
  <c r="N103" i="1"/>
  <c r="O102" i="1"/>
  <c r="Y227" i="1"/>
  <c r="T230" i="1"/>
  <c r="A228" i="1"/>
  <c r="Q228" i="1" s="1"/>
  <c r="R228" i="1" s="1"/>
  <c r="H227" i="1"/>
  <c r="W97" i="1" l="1"/>
  <c r="U98" i="1"/>
  <c r="I106" i="1"/>
  <c r="J105" i="1"/>
  <c r="K105" i="1" s="1"/>
  <c r="E105" i="1" s="1"/>
  <c r="D105" i="1" s="1"/>
  <c r="F105" i="1" s="1"/>
  <c r="G104" i="1"/>
  <c r="L104" i="1"/>
  <c r="M105" i="1" s="1"/>
  <c r="AA229" i="1"/>
  <c r="Z229" i="1"/>
  <c r="O103" i="1"/>
  <c r="N104" i="1"/>
  <c r="Y228" i="1"/>
  <c r="S228" i="1"/>
  <c r="A229" i="1"/>
  <c r="Q229" i="1" s="1"/>
  <c r="R229" i="1" s="1"/>
  <c r="H228" i="1"/>
  <c r="T231" i="1"/>
  <c r="M106" i="1" l="1"/>
  <c r="I107" i="1"/>
  <c r="J106" i="1"/>
  <c r="K106" i="1" s="1"/>
  <c r="E106" i="1" s="1"/>
  <c r="D106" i="1" s="1"/>
  <c r="F106" i="1" s="1"/>
  <c r="W98" i="1"/>
  <c r="U99" i="1"/>
  <c r="G105" i="1"/>
  <c r="L105" i="1"/>
  <c r="Z230" i="1"/>
  <c r="AA230" i="1"/>
  <c r="N105" i="1"/>
  <c r="O104" i="1"/>
  <c r="S229" i="1"/>
  <c r="Y229" i="1"/>
  <c r="A230" i="1"/>
  <c r="Q230" i="1" s="1"/>
  <c r="R230" i="1" s="1"/>
  <c r="H229" i="1"/>
  <c r="T232" i="1"/>
  <c r="M107" i="1" l="1"/>
  <c r="W99" i="1"/>
  <c r="U100" i="1"/>
  <c r="J107" i="1"/>
  <c r="K107" i="1" s="1"/>
  <c r="E107" i="1" s="1"/>
  <c r="D107" i="1" s="1"/>
  <c r="F107" i="1" s="1"/>
  <c r="I108" i="1"/>
  <c r="L106" i="1"/>
  <c r="G106" i="1"/>
  <c r="AA231" i="1"/>
  <c r="Z231" i="1"/>
  <c r="N106" i="1"/>
  <c r="O105" i="1"/>
  <c r="S230" i="1"/>
  <c r="Y230" i="1"/>
  <c r="A231" i="1"/>
  <c r="Q231" i="1" s="1"/>
  <c r="R231" i="1" s="1"/>
  <c r="H230" i="1"/>
  <c r="T233" i="1"/>
  <c r="M108" i="1" l="1"/>
  <c r="U101" i="1"/>
  <c r="W100" i="1"/>
  <c r="J108" i="1"/>
  <c r="K108" i="1" s="1"/>
  <c r="E108" i="1" s="1"/>
  <c r="D108" i="1" s="1"/>
  <c r="F108" i="1" s="1"/>
  <c r="I109" i="1"/>
  <c r="L107" i="1"/>
  <c r="G107" i="1"/>
  <c r="Z232" i="1"/>
  <c r="AA232" i="1"/>
  <c r="N107" i="1"/>
  <c r="O106" i="1"/>
  <c r="Y231" i="1"/>
  <c r="S231" i="1"/>
  <c r="T234" i="1"/>
  <c r="A232" i="1"/>
  <c r="Q232" i="1" s="1"/>
  <c r="R232" i="1" s="1"/>
  <c r="H231" i="1"/>
  <c r="I110" i="1" l="1"/>
  <c r="J109" i="1"/>
  <c r="K109" i="1" s="1"/>
  <c r="E109" i="1" s="1"/>
  <c r="D109" i="1" s="1"/>
  <c r="F109" i="1" s="1"/>
  <c r="M109" i="1"/>
  <c r="W101" i="1"/>
  <c r="U102" i="1"/>
  <c r="G108" i="1"/>
  <c r="L108" i="1"/>
  <c r="AA233" i="1"/>
  <c r="Z233" i="1"/>
  <c r="N108" i="1"/>
  <c r="O107" i="1"/>
  <c r="S232" i="1"/>
  <c r="Y232" i="1"/>
  <c r="T235" i="1"/>
  <c r="A233" i="1"/>
  <c r="Q233" i="1" s="1"/>
  <c r="R233" i="1" s="1"/>
  <c r="H232" i="1"/>
  <c r="W102" i="1" l="1"/>
  <c r="U103" i="1"/>
  <c r="I111" i="1"/>
  <c r="M110" i="1"/>
  <c r="J110" i="1"/>
  <c r="K110" i="1" s="1"/>
  <c r="E110" i="1" s="1"/>
  <c r="D110" i="1" s="1"/>
  <c r="F110" i="1" s="1"/>
  <c r="L109" i="1"/>
  <c r="G109" i="1"/>
  <c r="Z234" i="1"/>
  <c r="AA234" i="1"/>
  <c r="N109" i="1"/>
  <c r="O108" i="1"/>
  <c r="S233" i="1"/>
  <c r="Y233" i="1"/>
  <c r="A234" i="1"/>
  <c r="Q234" i="1" s="1"/>
  <c r="R234" i="1" s="1"/>
  <c r="H233" i="1"/>
  <c r="T236" i="1"/>
  <c r="M111" i="1" l="1"/>
  <c r="I112" i="1"/>
  <c r="J111" i="1"/>
  <c r="K111" i="1" s="1"/>
  <c r="E111" i="1" s="1"/>
  <c r="D111" i="1" s="1"/>
  <c r="F111" i="1" s="1"/>
  <c r="W103" i="1"/>
  <c r="U104" i="1"/>
  <c r="L110" i="1"/>
  <c r="G110" i="1"/>
  <c r="AA235" i="1"/>
  <c r="Z235" i="1"/>
  <c r="N110" i="1"/>
  <c r="O109" i="1"/>
  <c r="Y234" i="1"/>
  <c r="S234" i="1"/>
  <c r="A235" i="1"/>
  <c r="Q235" i="1" s="1"/>
  <c r="R235" i="1" s="1"/>
  <c r="H234" i="1"/>
  <c r="T237" i="1"/>
  <c r="W104" i="1" l="1"/>
  <c r="U105" i="1"/>
  <c r="M112" i="1"/>
  <c r="J112" i="1"/>
  <c r="K112" i="1" s="1"/>
  <c r="E112" i="1" s="1"/>
  <c r="D112" i="1" s="1"/>
  <c r="F112" i="1" s="1"/>
  <c r="I113" i="1"/>
  <c r="L111" i="1"/>
  <c r="G111" i="1"/>
  <c r="Z236" i="1"/>
  <c r="AA236" i="1"/>
  <c r="N111" i="1"/>
  <c r="O110" i="1"/>
  <c r="Y235" i="1"/>
  <c r="S235" i="1"/>
  <c r="A236" i="1"/>
  <c r="Q236" i="1" s="1"/>
  <c r="R236" i="1" s="1"/>
  <c r="H235" i="1"/>
  <c r="T238" i="1"/>
  <c r="J113" i="1" l="1"/>
  <c r="K113" i="1" s="1"/>
  <c r="E113" i="1" s="1"/>
  <c r="D113" i="1" s="1"/>
  <c r="F113" i="1" s="1"/>
  <c r="I114" i="1"/>
  <c r="M113" i="1"/>
  <c r="W105" i="1"/>
  <c r="U106" i="1"/>
  <c r="L112" i="1"/>
  <c r="G112" i="1"/>
  <c r="AA237" i="1"/>
  <c r="Z237" i="1"/>
  <c r="N112" i="1"/>
  <c r="O111" i="1"/>
  <c r="S236" i="1"/>
  <c r="Y236" i="1"/>
  <c r="T239" i="1"/>
  <c r="A237" i="1"/>
  <c r="Q237" i="1" s="1"/>
  <c r="R237" i="1" s="1"/>
  <c r="H236" i="1"/>
  <c r="W106" i="1" l="1"/>
  <c r="U107" i="1"/>
  <c r="J114" i="1"/>
  <c r="K114" i="1" s="1"/>
  <c r="E114" i="1" s="1"/>
  <c r="D114" i="1" s="1"/>
  <c r="F114" i="1" s="1"/>
  <c r="M114" i="1"/>
  <c r="I115" i="1"/>
  <c r="G113" i="1"/>
  <c r="L113" i="1"/>
  <c r="Z238" i="1"/>
  <c r="AA238" i="1"/>
  <c r="N113" i="1"/>
  <c r="O112" i="1"/>
  <c r="Y237" i="1"/>
  <c r="S237" i="1"/>
  <c r="T240" i="1"/>
  <c r="A238" i="1"/>
  <c r="Q238" i="1" s="1"/>
  <c r="R238" i="1" s="1"/>
  <c r="H237" i="1"/>
  <c r="M115" i="1" l="1"/>
  <c r="I116" i="1"/>
  <c r="J115" i="1"/>
  <c r="K115" i="1" s="1"/>
  <c r="E115" i="1" s="1"/>
  <c r="D115" i="1" s="1"/>
  <c r="F115" i="1" s="1"/>
  <c r="W107" i="1"/>
  <c r="U108" i="1"/>
  <c r="L114" i="1"/>
  <c r="G114" i="1"/>
  <c r="AA239" i="1"/>
  <c r="Z239" i="1"/>
  <c r="N114" i="1"/>
  <c r="O113" i="1"/>
  <c r="S238" i="1"/>
  <c r="Y238" i="1"/>
  <c r="T241" i="1"/>
  <c r="A239" i="1"/>
  <c r="Q239" i="1" s="1"/>
  <c r="R239" i="1" s="1"/>
  <c r="H238" i="1"/>
  <c r="U109" i="1" l="1"/>
  <c r="W108" i="1"/>
  <c r="I117" i="1"/>
  <c r="M116" i="1"/>
  <c r="J116" i="1"/>
  <c r="K116" i="1" s="1"/>
  <c r="E116" i="1" s="1"/>
  <c r="D116" i="1" s="1"/>
  <c r="F116" i="1" s="1"/>
  <c r="L115" i="1"/>
  <c r="G115" i="1"/>
  <c r="Z240" i="1"/>
  <c r="AA240" i="1"/>
  <c r="N115" i="1"/>
  <c r="O114" i="1"/>
  <c r="Y239" i="1"/>
  <c r="S239" i="1"/>
  <c r="H239" i="1"/>
  <c r="A240" i="1"/>
  <c r="Q240" i="1" s="1"/>
  <c r="R240" i="1" s="1"/>
  <c r="T242" i="1"/>
  <c r="I118" i="1" l="1"/>
  <c r="M117" i="1"/>
  <c r="J117" i="1"/>
  <c r="K117" i="1" s="1"/>
  <c r="E117" i="1" s="1"/>
  <c r="D117" i="1" s="1"/>
  <c r="F117" i="1" s="1"/>
  <c r="W109" i="1"/>
  <c r="U110" i="1"/>
  <c r="L116" i="1"/>
  <c r="G116" i="1"/>
  <c r="AA241" i="1"/>
  <c r="Z241" i="1"/>
  <c r="N116" i="1"/>
  <c r="O115" i="1"/>
  <c r="Y240" i="1"/>
  <c r="S240" i="1"/>
  <c r="T243" i="1"/>
  <c r="H240" i="1"/>
  <c r="A241" i="1"/>
  <c r="Q241" i="1" s="1"/>
  <c r="R241" i="1" s="1"/>
  <c r="W110" i="1" l="1"/>
  <c r="U111" i="1"/>
  <c r="J118" i="1"/>
  <c r="K118" i="1" s="1"/>
  <c r="E118" i="1" s="1"/>
  <c r="D118" i="1" s="1"/>
  <c r="F118" i="1" s="1"/>
  <c r="M118" i="1"/>
  <c r="I119" i="1"/>
  <c r="L117" i="1"/>
  <c r="G117" i="1"/>
  <c r="Z242" i="1"/>
  <c r="AA242" i="1"/>
  <c r="N117" i="1"/>
  <c r="O116" i="1"/>
  <c r="Y241" i="1"/>
  <c r="S241" i="1"/>
  <c r="T244" i="1"/>
  <c r="A242" i="1"/>
  <c r="Q242" i="1" s="1"/>
  <c r="R242" i="1" s="1"/>
  <c r="H241" i="1"/>
  <c r="M119" i="1" l="1"/>
  <c r="J119" i="1"/>
  <c r="K119" i="1" s="1"/>
  <c r="E119" i="1" s="1"/>
  <c r="D119" i="1" s="1"/>
  <c r="F119" i="1" s="1"/>
  <c r="I120" i="1"/>
  <c r="U112" i="1"/>
  <c r="W111" i="1"/>
  <c r="G118" i="1"/>
  <c r="L118" i="1"/>
  <c r="AA243" i="1"/>
  <c r="Z243" i="1"/>
  <c r="N118" i="1"/>
  <c r="O117" i="1"/>
  <c r="S242" i="1"/>
  <c r="Y242" i="1"/>
  <c r="H242" i="1"/>
  <c r="A243" i="1"/>
  <c r="Q243" i="1" s="1"/>
  <c r="R243" i="1" s="1"/>
  <c r="T245" i="1"/>
  <c r="W112" i="1" l="1"/>
  <c r="U113" i="1"/>
  <c r="J120" i="1"/>
  <c r="K120" i="1" s="1"/>
  <c r="E120" i="1" s="1"/>
  <c r="D120" i="1" s="1"/>
  <c r="F120" i="1" s="1"/>
  <c r="I121" i="1"/>
  <c r="M120" i="1"/>
  <c r="G119" i="1"/>
  <c r="L119" i="1"/>
  <c r="Z244" i="1"/>
  <c r="AA244" i="1"/>
  <c r="N119" i="1"/>
  <c r="O118" i="1"/>
  <c r="Y243" i="1"/>
  <c r="S243" i="1"/>
  <c r="T246" i="1"/>
  <c r="H243" i="1"/>
  <c r="A244" i="1"/>
  <c r="Q244" i="1" s="1"/>
  <c r="R244" i="1" s="1"/>
  <c r="J121" i="1" l="1"/>
  <c r="K121" i="1" s="1"/>
  <c r="E121" i="1" s="1"/>
  <c r="D121" i="1" s="1"/>
  <c r="F121" i="1" s="1"/>
  <c r="I122" i="1"/>
  <c r="M121" i="1"/>
  <c r="W113" i="1"/>
  <c r="U114" i="1"/>
  <c r="L120" i="1"/>
  <c r="G120" i="1"/>
  <c r="AA245" i="1"/>
  <c r="Z245" i="1"/>
  <c r="N120" i="1"/>
  <c r="O119" i="1"/>
  <c r="S244" i="1"/>
  <c r="Y244" i="1"/>
  <c r="H244" i="1"/>
  <c r="A245" i="1"/>
  <c r="Q245" i="1" s="1"/>
  <c r="R245" i="1" s="1"/>
  <c r="T247" i="1"/>
  <c r="W114" i="1" l="1"/>
  <c r="U115" i="1"/>
  <c r="J122" i="1"/>
  <c r="K122" i="1" s="1"/>
  <c r="E122" i="1" s="1"/>
  <c r="D122" i="1" s="1"/>
  <c r="F122" i="1" s="1"/>
  <c r="I123" i="1"/>
  <c r="M122" i="1"/>
  <c r="G121" i="1"/>
  <c r="L121" i="1"/>
  <c r="AA246" i="1"/>
  <c r="Z246" i="1"/>
  <c r="N121" i="1"/>
  <c r="O120" i="1"/>
  <c r="Y245" i="1"/>
  <c r="S245" i="1"/>
  <c r="H245" i="1"/>
  <c r="A246" i="1"/>
  <c r="Q246" i="1" s="1"/>
  <c r="R246" i="1" s="1"/>
  <c r="T248" i="1"/>
  <c r="I124" i="1" l="1"/>
  <c r="J123" i="1"/>
  <c r="K123" i="1" s="1"/>
  <c r="E123" i="1" s="1"/>
  <c r="D123" i="1" s="1"/>
  <c r="F123" i="1" s="1"/>
  <c r="M123" i="1"/>
  <c r="U116" i="1"/>
  <c r="W115" i="1"/>
  <c r="L122" i="1"/>
  <c r="G122" i="1"/>
  <c r="AA247" i="1"/>
  <c r="Z247" i="1"/>
  <c r="N122" i="1"/>
  <c r="O121" i="1"/>
  <c r="Y246" i="1"/>
  <c r="S246" i="1"/>
  <c r="T249" i="1"/>
  <c r="H246" i="1"/>
  <c r="A247" i="1"/>
  <c r="Q247" i="1" s="1"/>
  <c r="R247" i="1" s="1"/>
  <c r="W116" i="1" l="1"/>
  <c r="U117" i="1"/>
  <c r="M124" i="1"/>
  <c r="I125" i="1"/>
  <c r="J124" i="1"/>
  <c r="K124" i="1" s="1"/>
  <c r="E124" i="1" s="1"/>
  <c r="D124" i="1" s="1"/>
  <c r="F124" i="1" s="1"/>
  <c r="L123" i="1"/>
  <c r="G123" i="1"/>
  <c r="AA248" i="1"/>
  <c r="Z248" i="1"/>
  <c r="N123" i="1"/>
  <c r="O122" i="1"/>
  <c r="Y247" i="1"/>
  <c r="S247" i="1"/>
  <c r="A248" i="1"/>
  <c r="Q248" i="1" s="1"/>
  <c r="R248" i="1" s="1"/>
  <c r="H247" i="1"/>
  <c r="T250" i="1"/>
  <c r="M125" i="1" l="1"/>
  <c r="J125" i="1"/>
  <c r="K125" i="1" s="1"/>
  <c r="E125" i="1" s="1"/>
  <c r="D125" i="1" s="1"/>
  <c r="F125" i="1" s="1"/>
  <c r="I126" i="1"/>
  <c r="W117" i="1"/>
  <c r="U118" i="1"/>
  <c r="L124" i="1"/>
  <c r="G124" i="1"/>
  <c r="AA249" i="1"/>
  <c r="Z249" i="1"/>
  <c r="N124" i="1"/>
  <c r="O123" i="1"/>
  <c r="Y248" i="1"/>
  <c r="S248" i="1"/>
  <c r="H248" i="1"/>
  <c r="A249" i="1"/>
  <c r="Q249" i="1" s="1"/>
  <c r="R249" i="1" s="1"/>
  <c r="T251" i="1"/>
  <c r="AA250" i="1" l="1"/>
  <c r="W118" i="1"/>
  <c r="U119" i="1"/>
  <c r="M126" i="1"/>
  <c r="J126" i="1"/>
  <c r="K126" i="1" s="1"/>
  <c r="E126" i="1" s="1"/>
  <c r="D126" i="1" s="1"/>
  <c r="F126" i="1" s="1"/>
  <c r="I127" i="1"/>
  <c r="L125" i="1"/>
  <c r="G125" i="1"/>
  <c r="Z250" i="1"/>
  <c r="N125" i="1"/>
  <c r="O124" i="1"/>
  <c r="Y249" i="1"/>
  <c r="S249" i="1"/>
  <c r="T252" i="1"/>
  <c r="H249" i="1"/>
  <c r="A250" i="1"/>
  <c r="Q250" i="1" l="1"/>
  <c r="R250" i="1" s="1"/>
  <c r="S250" i="1" s="1"/>
  <c r="M127" i="1"/>
  <c r="J127" i="1"/>
  <c r="K127" i="1" s="1"/>
  <c r="E127" i="1" s="1"/>
  <c r="D127" i="1" s="1"/>
  <c r="F127" i="1" s="1"/>
  <c r="I128" i="1"/>
  <c r="W119" i="1"/>
  <c r="U120" i="1"/>
  <c r="G126" i="1"/>
  <c r="L126" i="1"/>
  <c r="N126" i="1"/>
  <c r="O125" i="1"/>
  <c r="A251" i="1"/>
  <c r="H250" i="1"/>
  <c r="T253" i="1"/>
  <c r="Y250" i="1" l="1"/>
  <c r="Q251" i="1"/>
  <c r="R251" i="1" s="1"/>
  <c r="S251" i="1" s="1"/>
  <c r="Z251" i="1"/>
  <c r="AA251" i="1"/>
  <c r="U121" i="1"/>
  <c r="W120" i="1"/>
  <c r="J128" i="1"/>
  <c r="K128" i="1" s="1"/>
  <c r="E128" i="1" s="1"/>
  <c r="D128" i="1" s="1"/>
  <c r="F128" i="1" s="1"/>
  <c r="I129" i="1"/>
  <c r="M128" i="1"/>
  <c r="L127" i="1"/>
  <c r="G127" i="1"/>
  <c r="N127" i="1"/>
  <c r="O126" i="1"/>
  <c r="H251" i="1"/>
  <c r="A252" i="1"/>
  <c r="T254" i="1"/>
  <c r="Z252" i="1" l="1"/>
  <c r="Q252" i="1"/>
  <c r="R252" i="1" s="1"/>
  <c r="AA252" i="1"/>
  <c r="Y251" i="1"/>
  <c r="M129" i="1"/>
  <c r="I130" i="1"/>
  <c r="J129" i="1"/>
  <c r="K129" i="1" s="1"/>
  <c r="E129" i="1" s="1"/>
  <c r="D129" i="1" s="1"/>
  <c r="F129" i="1" s="1"/>
  <c r="W121" i="1"/>
  <c r="U122" i="1"/>
  <c r="G128" i="1"/>
  <c r="L128" i="1"/>
  <c r="N128" i="1"/>
  <c r="O127" i="1"/>
  <c r="Y166" i="1"/>
  <c r="T255" i="1"/>
  <c r="H252" i="1"/>
  <c r="A253" i="1"/>
  <c r="Q253" i="1" l="1"/>
  <c r="R253" i="1" s="1"/>
  <c r="S253" i="1" s="1"/>
  <c r="Z253" i="1"/>
  <c r="AA253" i="1"/>
  <c r="I131" i="1"/>
  <c r="J130" i="1"/>
  <c r="K130" i="1" s="1"/>
  <c r="E130" i="1" s="1"/>
  <c r="D130" i="1" s="1"/>
  <c r="F130" i="1" s="1"/>
  <c r="M130" i="1"/>
  <c r="W122" i="1"/>
  <c r="U123" i="1"/>
  <c r="G129" i="1"/>
  <c r="L129" i="1"/>
  <c r="N129" i="1"/>
  <c r="O128" i="1"/>
  <c r="T256" i="1"/>
  <c r="A254" i="1"/>
  <c r="H253" i="1"/>
  <c r="Y253" i="1" l="1"/>
  <c r="Z254" i="1"/>
  <c r="Q254" i="1"/>
  <c r="R254" i="1" s="1"/>
  <c r="S254" i="1" s="1"/>
  <c r="AA254" i="1"/>
  <c r="W123" i="1"/>
  <c r="U124" i="1"/>
  <c r="I132" i="1"/>
  <c r="J131" i="1"/>
  <c r="K131" i="1" s="1"/>
  <c r="E131" i="1" s="1"/>
  <c r="D131" i="1" s="1"/>
  <c r="F131" i="1" s="1"/>
  <c r="L130" i="1"/>
  <c r="M131" i="1" s="1"/>
  <c r="G130" i="1"/>
  <c r="N130" i="1"/>
  <c r="O129" i="1"/>
  <c r="T257" i="1"/>
  <c r="H254" i="1"/>
  <c r="A255" i="1"/>
  <c r="Y254" i="1" l="1"/>
  <c r="Z255" i="1"/>
  <c r="Q255" i="1"/>
  <c r="R255" i="1" s="1"/>
  <c r="S255" i="1" s="1"/>
  <c r="AA255" i="1"/>
  <c r="I133" i="1"/>
  <c r="J132" i="1"/>
  <c r="K132" i="1" s="1"/>
  <c r="E132" i="1" s="1"/>
  <c r="D132" i="1" s="1"/>
  <c r="F132" i="1" s="1"/>
  <c r="W124" i="1"/>
  <c r="U125" i="1"/>
  <c r="G131" i="1"/>
  <c r="L131" i="1"/>
  <c r="M132" i="1" s="1"/>
  <c r="N131" i="1"/>
  <c r="O130" i="1"/>
  <c r="H255" i="1"/>
  <c r="A256" i="1"/>
  <c r="T258" i="1"/>
  <c r="Y255" i="1" l="1"/>
  <c r="Z256" i="1"/>
  <c r="Q256" i="1"/>
  <c r="R256" i="1" s="1"/>
  <c r="AA256" i="1"/>
  <c r="W125" i="1"/>
  <c r="U126" i="1"/>
  <c r="I134" i="1"/>
  <c r="J133" i="1"/>
  <c r="K133" i="1" s="1"/>
  <c r="E133" i="1" s="1"/>
  <c r="D133" i="1" s="1"/>
  <c r="F133" i="1" s="1"/>
  <c r="G132" i="1"/>
  <c r="L132" i="1"/>
  <c r="M133" i="1"/>
  <c r="N132" i="1"/>
  <c r="O131" i="1"/>
  <c r="H256" i="1"/>
  <c r="A257" i="1"/>
  <c r="T259" i="1"/>
  <c r="Q257" i="1" l="1"/>
  <c r="R257" i="1" s="1"/>
  <c r="Z257" i="1"/>
  <c r="AA257" i="1"/>
  <c r="I135" i="1"/>
  <c r="J134" i="1"/>
  <c r="K134" i="1" s="1"/>
  <c r="E134" i="1" s="1"/>
  <c r="D134" i="1" s="1"/>
  <c r="F134" i="1" s="1"/>
  <c r="W126" i="1"/>
  <c r="U127" i="1"/>
  <c r="L133" i="1"/>
  <c r="M134" i="1" s="1"/>
  <c r="G133" i="1"/>
  <c r="N133" i="1"/>
  <c r="O132" i="1"/>
  <c r="T260" i="1"/>
  <c r="A258" i="1"/>
  <c r="H257" i="1"/>
  <c r="M135" i="1" l="1"/>
  <c r="Q258" i="1"/>
  <c r="Z258" i="1"/>
  <c r="AA258" i="1"/>
  <c r="J135" i="1"/>
  <c r="K135" i="1" s="1"/>
  <c r="E135" i="1" s="1"/>
  <c r="D135" i="1" s="1"/>
  <c r="F135" i="1" s="1"/>
  <c r="I136" i="1"/>
  <c r="U128" i="1"/>
  <c r="W127" i="1"/>
  <c r="L134" i="1"/>
  <c r="G134" i="1"/>
  <c r="N134" i="1"/>
  <c r="O133" i="1"/>
  <c r="H258" i="1"/>
  <c r="A259" i="1"/>
  <c r="T261" i="1"/>
  <c r="Z259" i="1" l="1"/>
  <c r="Q259" i="1"/>
  <c r="R259" i="1" s="1"/>
  <c r="S259" i="1" s="1"/>
  <c r="R258" i="1"/>
  <c r="AA259" i="1"/>
  <c r="U129" i="1"/>
  <c r="W128" i="1"/>
  <c r="I137" i="1"/>
  <c r="J136" i="1"/>
  <c r="K136" i="1" s="1"/>
  <c r="E136" i="1" s="1"/>
  <c r="D136" i="1" s="1"/>
  <c r="F136" i="1" s="1"/>
  <c r="M136" i="1"/>
  <c r="G135" i="1"/>
  <c r="L135" i="1"/>
  <c r="N135" i="1"/>
  <c r="O134" i="1"/>
  <c r="T262" i="1"/>
  <c r="H259" i="1"/>
  <c r="A260" i="1"/>
  <c r="Y259" i="1" l="1"/>
  <c r="Z260" i="1"/>
  <c r="Q260" i="1"/>
  <c r="R260" i="1" s="1"/>
  <c r="S260" i="1" s="1"/>
  <c r="AA260" i="1"/>
  <c r="M137" i="1"/>
  <c r="J137" i="1"/>
  <c r="K137" i="1" s="1"/>
  <c r="E137" i="1" s="1"/>
  <c r="D137" i="1" s="1"/>
  <c r="F137" i="1" s="1"/>
  <c r="I138" i="1"/>
  <c r="W129" i="1"/>
  <c r="U130" i="1"/>
  <c r="G136" i="1"/>
  <c r="L136" i="1"/>
  <c r="O135" i="1"/>
  <c r="N136" i="1"/>
  <c r="H260" i="1"/>
  <c r="A261" i="1"/>
  <c r="T263" i="1"/>
  <c r="Y260" i="1" l="1"/>
  <c r="Z261" i="1"/>
  <c r="Q261" i="1"/>
  <c r="R261" i="1" s="1"/>
  <c r="S261" i="1" s="1"/>
  <c r="AA261" i="1"/>
  <c r="U131" i="1"/>
  <c r="W130" i="1"/>
  <c r="J138" i="1"/>
  <c r="K138" i="1" s="1"/>
  <c r="E138" i="1" s="1"/>
  <c r="D138" i="1" s="1"/>
  <c r="F138" i="1" s="1"/>
  <c r="I139" i="1"/>
  <c r="M138" i="1"/>
  <c r="L137" i="1"/>
  <c r="G137" i="1"/>
  <c r="N137" i="1"/>
  <c r="O136" i="1"/>
  <c r="T264" i="1"/>
  <c r="A262" i="1"/>
  <c r="H261" i="1"/>
  <c r="Z262" i="1" l="1"/>
  <c r="Y261" i="1"/>
  <c r="AA262" i="1"/>
  <c r="Q262" i="1"/>
  <c r="M139" i="1"/>
  <c r="J139" i="1"/>
  <c r="K139" i="1" s="1"/>
  <c r="E139" i="1" s="1"/>
  <c r="D139" i="1" s="1"/>
  <c r="F139" i="1" s="1"/>
  <c r="I140" i="1"/>
  <c r="W131" i="1"/>
  <c r="U132" i="1"/>
  <c r="G138" i="1"/>
  <c r="L138" i="1"/>
  <c r="N138" i="1"/>
  <c r="O137" i="1"/>
  <c r="H262" i="1"/>
  <c r="A263" i="1"/>
  <c r="T265" i="1"/>
  <c r="R262" i="1" l="1"/>
  <c r="S262" i="1" s="1"/>
  <c r="AA263" i="1"/>
  <c r="Z263" i="1"/>
  <c r="Q263" i="1"/>
  <c r="R263" i="1" s="1"/>
  <c r="S263" i="1" s="1"/>
  <c r="Y262" i="1"/>
  <c r="U133" i="1"/>
  <c r="W132" i="1"/>
  <c r="M140" i="1"/>
  <c r="J140" i="1"/>
  <c r="K140" i="1" s="1"/>
  <c r="E140" i="1" s="1"/>
  <c r="D140" i="1" s="1"/>
  <c r="F140" i="1" s="1"/>
  <c r="I141" i="1"/>
  <c r="G139" i="1"/>
  <c r="L139" i="1"/>
  <c r="N139" i="1"/>
  <c r="O138" i="1"/>
  <c r="T266" i="1"/>
  <c r="H263" i="1"/>
  <c r="A264" i="1"/>
  <c r="AA264" i="1" l="1"/>
  <c r="Z264" i="1"/>
  <c r="Q264" i="1"/>
  <c r="R264" i="1" s="1"/>
  <c r="S264" i="1" s="1"/>
  <c r="Y263" i="1"/>
  <c r="I142" i="1"/>
  <c r="M141" i="1"/>
  <c r="J141" i="1"/>
  <c r="K141" i="1" s="1"/>
  <c r="E141" i="1" s="1"/>
  <c r="D141" i="1" s="1"/>
  <c r="F141" i="1" s="1"/>
  <c r="U134" i="1"/>
  <c r="W133" i="1"/>
  <c r="L140" i="1"/>
  <c r="G140" i="1"/>
  <c r="N140" i="1"/>
  <c r="O139" i="1"/>
  <c r="H264" i="1"/>
  <c r="A265" i="1"/>
  <c r="T267" i="1"/>
  <c r="Y264" i="1" l="1"/>
  <c r="Z265" i="1"/>
  <c r="AA265" i="1"/>
  <c r="Q265" i="1"/>
  <c r="R265" i="1" s="1"/>
  <c r="S265" i="1" s="1"/>
  <c r="W134" i="1"/>
  <c r="U135" i="1"/>
  <c r="I143" i="1"/>
  <c r="J142" i="1"/>
  <c r="K142" i="1" s="1"/>
  <c r="E142" i="1" s="1"/>
  <c r="D142" i="1" s="1"/>
  <c r="F142" i="1" s="1"/>
  <c r="M142" i="1"/>
  <c r="G141" i="1"/>
  <c r="L141" i="1"/>
  <c r="N141" i="1"/>
  <c r="O140" i="1"/>
  <c r="A266" i="1"/>
  <c r="H265" i="1"/>
  <c r="T268" i="1"/>
  <c r="Y265" i="1" l="1"/>
  <c r="AA266" i="1"/>
  <c r="Z266" i="1"/>
  <c r="Q266" i="1"/>
  <c r="R266" i="1" s="1"/>
  <c r="S266" i="1" s="1"/>
  <c r="I144" i="1"/>
  <c r="J143" i="1"/>
  <c r="K143" i="1" s="1"/>
  <c r="E143" i="1" s="1"/>
  <c r="D143" i="1" s="1"/>
  <c r="F143" i="1" s="1"/>
  <c r="M143" i="1"/>
  <c r="U136" i="1"/>
  <c r="W135" i="1"/>
  <c r="G142" i="1"/>
  <c r="L142" i="1"/>
  <c r="O141" i="1"/>
  <c r="N142" i="1"/>
  <c r="H266" i="1"/>
  <c r="A267" i="1"/>
  <c r="T269" i="1"/>
  <c r="Y266" i="1" l="1"/>
  <c r="AA267" i="1"/>
  <c r="Z267" i="1"/>
  <c r="Q267" i="1"/>
  <c r="R267" i="1" s="1"/>
  <c r="S267" i="1" s="1"/>
  <c r="W136" i="1"/>
  <c r="U137" i="1"/>
  <c r="M144" i="1"/>
  <c r="I145" i="1"/>
  <c r="J144" i="1"/>
  <c r="K144" i="1" s="1"/>
  <c r="E144" i="1" s="1"/>
  <c r="D144" i="1" s="1"/>
  <c r="F144" i="1" s="1"/>
  <c r="L143" i="1"/>
  <c r="G143" i="1"/>
  <c r="N143" i="1"/>
  <c r="O142" i="1"/>
  <c r="H267" i="1"/>
  <c r="A268" i="1"/>
  <c r="T270" i="1"/>
  <c r="Y267" i="1" l="1"/>
  <c r="Z268" i="1"/>
  <c r="AA268" i="1"/>
  <c r="Q268" i="1"/>
  <c r="R268" i="1" s="1"/>
  <c r="S268" i="1" s="1"/>
  <c r="J145" i="1"/>
  <c r="K145" i="1" s="1"/>
  <c r="E145" i="1" s="1"/>
  <c r="D145" i="1" s="1"/>
  <c r="F145" i="1" s="1"/>
  <c r="I146" i="1"/>
  <c r="M145" i="1"/>
  <c r="W137" i="1"/>
  <c r="U138" i="1"/>
  <c r="L144" i="1"/>
  <c r="G144" i="1"/>
  <c r="O143" i="1"/>
  <c r="N144" i="1"/>
  <c r="T271" i="1"/>
  <c r="H268" i="1"/>
  <c r="A269" i="1"/>
  <c r="Y268" i="1" l="1"/>
  <c r="Q269" i="1"/>
  <c r="R269" i="1" s="1"/>
  <c r="S269" i="1" s="1"/>
  <c r="AA269" i="1"/>
  <c r="Z269" i="1"/>
  <c r="W138" i="1"/>
  <c r="U139" i="1"/>
  <c r="J146" i="1"/>
  <c r="K146" i="1" s="1"/>
  <c r="E146" i="1" s="1"/>
  <c r="D146" i="1" s="1"/>
  <c r="F146" i="1" s="1"/>
  <c r="I147" i="1"/>
  <c r="M146" i="1"/>
  <c r="G145" i="1"/>
  <c r="L145" i="1"/>
  <c r="N145" i="1"/>
  <c r="O144" i="1"/>
  <c r="T272" i="1"/>
  <c r="A270" i="1"/>
  <c r="H269" i="1"/>
  <c r="Y269" i="1" l="1"/>
  <c r="Z270" i="1"/>
  <c r="Q270" i="1"/>
  <c r="R270" i="1" s="1"/>
  <c r="S270" i="1" s="1"/>
  <c r="AA270" i="1"/>
  <c r="J147" i="1"/>
  <c r="K147" i="1" s="1"/>
  <c r="E147" i="1" s="1"/>
  <c r="D147" i="1" s="1"/>
  <c r="F147" i="1" s="1"/>
  <c r="M147" i="1"/>
  <c r="I148" i="1"/>
  <c r="W139" i="1"/>
  <c r="U140" i="1"/>
  <c r="L146" i="1"/>
  <c r="G146" i="1"/>
  <c r="N146" i="1"/>
  <c r="O145" i="1"/>
  <c r="T273" i="1"/>
  <c r="H270" i="1"/>
  <c r="A271" i="1"/>
  <c r="Y270" i="1" l="1"/>
  <c r="Z271" i="1"/>
  <c r="Q271" i="1"/>
  <c r="R271" i="1" s="1"/>
  <c r="S271" i="1" s="1"/>
  <c r="AA271" i="1"/>
  <c r="M148" i="1"/>
  <c r="J148" i="1"/>
  <c r="K148" i="1" s="1"/>
  <c r="E148" i="1" s="1"/>
  <c r="D148" i="1" s="1"/>
  <c r="F148" i="1" s="1"/>
  <c r="I149" i="1"/>
  <c r="U141" i="1"/>
  <c r="W140" i="1"/>
  <c r="G147" i="1"/>
  <c r="L147" i="1"/>
  <c r="N147" i="1"/>
  <c r="O146" i="1"/>
  <c r="H271" i="1"/>
  <c r="A272" i="1"/>
  <c r="T274" i="1"/>
  <c r="Y271" i="1" l="1"/>
  <c r="Z272" i="1"/>
  <c r="Q272" i="1"/>
  <c r="R272" i="1" s="1"/>
  <c r="S272" i="1" s="1"/>
  <c r="AA272" i="1"/>
  <c r="W141" i="1"/>
  <c r="U142" i="1"/>
  <c r="J149" i="1"/>
  <c r="K149" i="1" s="1"/>
  <c r="E149" i="1" s="1"/>
  <c r="D149" i="1" s="1"/>
  <c r="F149" i="1" s="1"/>
  <c r="M149" i="1"/>
  <c r="I150" i="1"/>
  <c r="G148" i="1"/>
  <c r="L148" i="1"/>
  <c r="N148" i="1"/>
  <c r="O147" i="1"/>
  <c r="T275" i="1"/>
  <c r="H272" i="1"/>
  <c r="A273" i="1"/>
  <c r="Y272" i="1" l="1"/>
  <c r="Z273" i="1"/>
  <c r="AA273" i="1"/>
  <c r="Q273" i="1"/>
  <c r="R273" i="1" s="1"/>
  <c r="S273" i="1" s="1"/>
  <c r="U143" i="1"/>
  <c r="W142" i="1"/>
  <c r="I151" i="1"/>
  <c r="M150" i="1"/>
  <c r="J150" i="1"/>
  <c r="K150" i="1" s="1"/>
  <c r="E150" i="1" s="1"/>
  <c r="D150" i="1" s="1"/>
  <c r="F150" i="1" s="1"/>
  <c r="G149" i="1"/>
  <c r="L149" i="1"/>
  <c r="N149" i="1"/>
  <c r="O148" i="1"/>
  <c r="T276" i="1"/>
  <c r="A274" i="1"/>
  <c r="H273" i="1"/>
  <c r="Z274" i="1" l="1"/>
  <c r="Y273" i="1"/>
  <c r="AA274" i="1"/>
  <c r="Q274" i="1"/>
  <c r="R274" i="1" s="1"/>
  <c r="S274" i="1" s="1"/>
  <c r="I152" i="1"/>
  <c r="M151" i="1"/>
  <c r="J151" i="1"/>
  <c r="K151" i="1" s="1"/>
  <c r="E151" i="1" s="1"/>
  <c r="D151" i="1" s="1"/>
  <c r="F151" i="1" s="1"/>
  <c r="U144" i="1"/>
  <c r="W143" i="1"/>
  <c r="L150" i="1"/>
  <c r="G150" i="1"/>
  <c r="N150" i="1"/>
  <c r="O149" i="1"/>
  <c r="A275" i="1"/>
  <c r="H274" i="1"/>
  <c r="T277" i="1"/>
  <c r="Q275" i="1" l="1"/>
  <c r="R275" i="1" s="1"/>
  <c r="S275" i="1" s="1"/>
  <c r="Y274" i="1"/>
  <c r="Z275" i="1"/>
  <c r="AA275" i="1"/>
  <c r="U145" i="1"/>
  <c r="W144" i="1"/>
  <c r="J152" i="1"/>
  <c r="K152" i="1" s="1"/>
  <c r="E152" i="1" s="1"/>
  <c r="D152" i="1" s="1"/>
  <c r="F152" i="1" s="1"/>
  <c r="I153" i="1"/>
  <c r="M152" i="1"/>
  <c r="L151" i="1"/>
  <c r="G151" i="1"/>
  <c r="N151" i="1"/>
  <c r="O150" i="1"/>
  <c r="T278" i="1"/>
  <c r="H275" i="1"/>
  <c r="A276" i="1"/>
  <c r="Y275" i="1" l="1"/>
  <c r="Z276" i="1"/>
  <c r="Q276" i="1"/>
  <c r="R276" i="1" s="1"/>
  <c r="S276" i="1" s="1"/>
  <c r="AA276" i="1"/>
  <c r="M153" i="1"/>
  <c r="J153" i="1"/>
  <c r="K153" i="1" s="1"/>
  <c r="E153" i="1" s="1"/>
  <c r="D153" i="1" s="1"/>
  <c r="F153" i="1" s="1"/>
  <c r="I154" i="1"/>
  <c r="U146" i="1"/>
  <c r="W145" i="1"/>
  <c r="G152" i="1"/>
  <c r="L152" i="1"/>
  <c r="N152" i="1"/>
  <c r="O151" i="1"/>
  <c r="H276" i="1"/>
  <c r="A277" i="1"/>
  <c r="T279" i="1"/>
  <c r="Y276" i="1" l="1"/>
  <c r="Z277" i="1"/>
  <c r="Q277" i="1"/>
  <c r="R277" i="1" s="1"/>
  <c r="S277" i="1" s="1"/>
  <c r="AA277" i="1"/>
  <c r="W146" i="1"/>
  <c r="U147" i="1"/>
  <c r="M154" i="1"/>
  <c r="I155" i="1"/>
  <c r="J154" i="1"/>
  <c r="K154" i="1" s="1"/>
  <c r="E154" i="1" s="1"/>
  <c r="D154" i="1" s="1"/>
  <c r="F154" i="1" s="1"/>
  <c r="L153" i="1"/>
  <c r="G153" i="1"/>
  <c r="N153" i="1"/>
  <c r="O152" i="1"/>
  <c r="A278" i="1"/>
  <c r="H277" i="1"/>
  <c r="T280" i="1"/>
  <c r="Z278" i="1" l="1"/>
  <c r="AA278" i="1"/>
  <c r="Q278" i="1"/>
  <c r="R278" i="1" s="1"/>
  <c r="S278" i="1" s="1"/>
  <c r="Y277" i="1"/>
  <c r="M155" i="1"/>
  <c r="J155" i="1"/>
  <c r="K155" i="1" s="1"/>
  <c r="E155" i="1" s="1"/>
  <c r="D155" i="1" s="1"/>
  <c r="F155" i="1" s="1"/>
  <c r="I156" i="1"/>
  <c r="W147" i="1"/>
  <c r="U148" i="1"/>
  <c r="L154" i="1"/>
  <c r="G154" i="1"/>
  <c r="N154" i="1"/>
  <c r="O153" i="1"/>
  <c r="T281" i="1"/>
  <c r="A279" i="1"/>
  <c r="H278" i="1"/>
  <c r="Z279" i="1" l="1"/>
  <c r="Q279" i="1"/>
  <c r="R279" i="1" s="1"/>
  <c r="S279" i="1" s="1"/>
  <c r="AA279" i="1"/>
  <c r="Y278" i="1"/>
  <c r="W148" i="1"/>
  <c r="U149" i="1"/>
  <c r="J156" i="1"/>
  <c r="K156" i="1" s="1"/>
  <c r="E156" i="1" s="1"/>
  <c r="D156" i="1" s="1"/>
  <c r="F156" i="1" s="1"/>
  <c r="I157" i="1"/>
  <c r="M156" i="1"/>
  <c r="G155" i="1"/>
  <c r="L155" i="1"/>
  <c r="N155" i="1"/>
  <c r="O154" i="1"/>
  <c r="T282" i="1"/>
  <c r="H279" i="1"/>
  <c r="A280" i="1"/>
  <c r="Z280" i="1" l="1"/>
  <c r="AA280" i="1"/>
  <c r="Q280" i="1"/>
  <c r="R280" i="1" s="1"/>
  <c r="S280" i="1" s="1"/>
  <c r="Y279" i="1"/>
  <c r="I158" i="1"/>
  <c r="M157" i="1"/>
  <c r="J157" i="1"/>
  <c r="K157" i="1" s="1"/>
  <c r="E157" i="1" s="1"/>
  <c r="D157" i="1" s="1"/>
  <c r="F157" i="1" s="1"/>
  <c r="W149" i="1"/>
  <c r="U150" i="1"/>
  <c r="L156" i="1"/>
  <c r="G156" i="1"/>
  <c r="N156" i="1"/>
  <c r="O155" i="1"/>
  <c r="H280" i="1"/>
  <c r="A281" i="1"/>
  <c r="T283" i="1"/>
  <c r="Y280" i="1" l="1"/>
  <c r="Z281" i="1"/>
  <c r="AA281" i="1"/>
  <c r="Q281" i="1"/>
  <c r="R281" i="1" s="1"/>
  <c r="S281" i="1" s="1"/>
  <c r="W150" i="1"/>
  <c r="U151" i="1"/>
  <c r="I159" i="1"/>
  <c r="M158" i="1"/>
  <c r="J158" i="1"/>
  <c r="K158" i="1" s="1"/>
  <c r="E158" i="1" s="1"/>
  <c r="D158" i="1" s="1"/>
  <c r="F158" i="1" s="1"/>
  <c r="G157" i="1"/>
  <c r="L157" i="1"/>
  <c r="N157" i="1"/>
  <c r="O156" i="1"/>
  <c r="A282" i="1"/>
  <c r="H281" i="1"/>
  <c r="T284" i="1"/>
  <c r="Z282" i="1" l="1"/>
  <c r="Y281" i="1"/>
  <c r="Q282" i="1"/>
  <c r="R282" i="1" s="1"/>
  <c r="S282" i="1" s="1"/>
  <c r="AA282" i="1"/>
  <c r="I160" i="1"/>
  <c r="J159" i="1"/>
  <c r="K159" i="1" s="1"/>
  <c r="E159" i="1" s="1"/>
  <c r="D159" i="1" s="1"/>
  <c r="F159" i="1" s="1"/>
  <c r="M159" i="1"/>
  <c r="W151" i="1"/>
  <c r="U152" i="1"/>
  <c r="G158" i="1"/>
  <c r="L158" i="1"/>
  <c r="N158" i="1"/>
  <c r="O157" i="1"/>
  <c r="A283" i="1"/>
  <c r="H282" i="1"/>
  <c r="T285" i="1"/>
  <c r="Y282" i="1" l="1"/>
  <c r="Q283" i="1"/>
  <c r="R283" i="1" s="1"/>
  <c r="S283" i="1" s="1"/>
  <c r="Z283" i="1"/>
  <c r="AA283" i="1"/>
  <c r="W152" i="1"/>
  <c r="U153" i="1"/>
  <c r="I161" i="1"/>
  <c r="M160" i="1"/>
  <c r="J160" i="1"/>
  <c r="K160" i="1" s="1"/>
  <c r="E160" i="1" s="1"/>
  <c r="D160" i="1" s="1"/>
  <c r="F160" i="1" s="1"/>
  <c r="L159" i="1"/>
  <c r="G159" i="1"/>
  <c r="N159" i="1"/>
  <c r="O158" i="1"/>
  <c r="Y196" i="1"/>
  <c r="T286" i="1"/>
  <c r="H283" i="1"/>
  <c r="A284" i="1"/>
  <c r="Y283" i="1" l="1"/>
  <c r="Z284" i="1"/>
  <c r="Q284" i="1"/>
  <c r="AA284" i="1"/>
  <c r="J161" i="1"/>
  <c r="K161" i="1" s="1"/>
  <c r="E161" i="1" s="1"/>
  <c r="D161" i="1" s="1"/>
  <c r="F161" i="1" s="1"/>
  <c r="I162" i="1"/>
  <c r="U154" i="1"/>
  <c r="W153" i="1"/>
  <c r="L160" i="1"/>
  <c r="M161" i="1" s="1"/>
  <c r="G160" i="1"/>
  <c r="N160" i="1"/>
  <c r="O159" i="1"/>
  <c r="H284" i="1"/>
  <c r="A285" i="1"/>
  <c r="T287" i="1"/>
  <c r="Q285" i="1" l="1"/>
  <c r="R285" i="1" s="1"/>
  <c r="S285" i="1" s="1"/>
  <c r="R284" i="1"/>
  <c r="Z285" i="1"/>
  <c r="AA285" i="1"/>
  <c r="U155" i="1"/>
  <c r="W154" i="1"/>
  <c r="J162" i="1"/>
  <c r="K162" i="1" s="1"/>
  <c r="E162" i="1" s="1"/>
  <c r="D162" i="1" s="1"/>
  <c r="F162" i="1" s="1"/>
  <c r="I163" i="1"/>
  <c r="G161" i="1"/>
  <c r="L161" i="1"/>
  <c r="M162" i="1" s="1"/>
  <c r="N161" i="1"/>
  <c r="O160" i="1"/>
  <c r="H285" i="1"/>
  <c r="A286" i="1"/>
  <c r="T288" i="1"/>
  <c r="Y285" i="1" l="1"/>
  <c r="Z286" i="1"/>
  <c r="Q286" i="1"/>
  <c r="R286" i="1" s="1"/>
  <c r="AA286" i="1"/>
  <c r="I164" i="1"/>
  <c r="J163" i="1"/>
  <c r="K163" i="1" s="1"/>
  <c r="E163" i="1" s="1"/>
  <c r="D163" i="1" s="1"/>
  <c r="F163" i="1" s="1"/>
  <c r="U156" i="1"/>
  <c r="W155" i="1"/>
  <c r="G162" i="1"/>
  <c r="L162" i="1"/>
  <c r="M163" i="1" s="1"/>
  <c r="N162" i="1"/>
  <c r="O161" i="1"/>
  <c r="T289" i="1"/>
  <c r="H286" i="1"/>
  <c r="A287" i="1"/>
  <c r="M164" i="1" l="1"/>
  <c r="Z287" i="1"/>
  <c r="Q287" i="1"/>
  <c r="R287" i="1" s="1"/>
  <c r="S287" i="1" s="1"/>
  <c r="AA287" i="1"/>
  <c r="U157" i="1"/>
  <c r="W156" i="1"/>
  <c r="I165" i="1"/>
  <c r="J164" i="1"/>
  <c r="K164" i="1" s="1"/>
  <c r="E164" i="1" s="1"/>
  <c r="D164" i="1" s="1"/>
  <c r="F164" i="1" s="1"/>
  <c r="L163" i="1"/>
  <c r="G163" i="1"/>
  <c r="N163" i="1"/>
  <c r="O162" i="1"/>
  <c r="A288" i="1"/>
  <c r="H287" i="1"/>
  <c r="T290" i="1"/>
  <c r="Y287" i="1" l="1"/>
  <c r="Q288" i="1"/>
  <c r="R288" i="1" s="1"/>
  <c r="S288" i="1" s="1"/>
  <c r="Z288" i="1"/>
  <c r="AA288" i="1"/>
  <c r="J165" i="1"/>
  <c r="K165" i="1" s="1"/>
  <c r="E165" i="1" s="1"/>
  <c r="D165" i="1" s="1"/>
  <c r="F165" i="1" s="1"/>
  <c r="I166" i="1"/>
  <c r="U158" i="1"/>
  <c r="W157" i="1"/>
  <c r="G164" i="1"/>
  <c r="L164" i="1"/>
  <c r="M165" i="1" s="1"/>
  <c r="N164" i="1"/>
  <c r="O163" i="1"/>
  <c r="T291" i="1"/>
  <c r="H288" i="1"/>
  <c r="A289" i="1"/>
  <c r="Y288" i="1" l="1"/>
  <c r="Z289" i="1"/>
  <c r="Q289" i="1"/>
  <c r="R289" i="1" s="1"/>
  <c r="S289" i="1" s="1"/>
  <c r="AA289" i="1"/>
  <c r="W158" i="1"/>
  <c r="U159" i="1"/>
  <c r="J166" i="1"/>
  <c r="K166" i="1" s="1"/>
  <c r="E166" i="1" s="1"/>
  <c r="D166" i="1" s="1"/>
  <c r="F166" i="1" s="1"/>
  <c r="I167" i="1"/>
  <c r="L165" i="1"/>
  <c r="M166" i="1" s="1"/>
  <c r="G165" i="1"/>
  <c r="O164" i="1"/>
  <c r="N165" i="1"/>
  <c r="A290" i="1"/>
  <c r="H289" i="1"/>
  <c r="T292" i="1"/>
  <c r="Y289" i="1" l="1"/>
  <c r="Q290" i="1"/>
  <c r="R290" i="1" s="1"/>
  <c r="S290" i="1" s="1"/>
  <c r="Z290" i="1"/>
  <c r="AA290" i="1"/>
  <c r="I168" i="1"/>
  <c r="J167" i="1"/>
  <c r="K167" i="1" s="1"/>
  <c r="E167" i="1" s="1"/>
  <c r="D167" i="1" s="1"/>
  <c r="F167" i="1" s="1"/>
  <c r="U160" i="1"/>
  <c r="W159" i="1"/>
  <c r="L166" i="1"/>
  <c r="M167" i="1" s="1"/>
  <c r="G166" i="1"/>
  <c r="O165" i="1"/>
  <c r="N166" i="1"/>
  <c r="T293" i="1"/>
  <c r="A291" i="1"/>
  <c r="H290" i="1"/>
  <c r="M168" i="1" l="1"/>
  <c r="Y290" i="1"/>
  <c r="Z291" i="1"/>
  <c r="AA291" i="1"/>
  <c r="Q291" i="1"/>
  <c r="R291" i="1" s="1"/>
  <c r="S291" i="1" s="1"/>
  <c r="U161" i="1"/>
  <c r="W160" i="1"/>
  <c r="I169" i="1"/>
  <c r="J168" i="1"/>
  <c r="K168" i="1" s="1"/>
  <c r="E168" i="1" s="1"/>
  <c r="D168" i="1" s="1"/>
  <c r="F168" i="1" s="1"/>
  <c r="L167" i="1"/>
  <c r="G167" i="1"/>
  <c r="O166" i="1"/>
  <c r="N167" i="1"/>
  <c r="H291" i="1"/>
  <c r="A292" i="1"/>
  <c r="T294" i="1"/>
  <c r="Y291" i="1" l="1"/>
  <c r="Q292" i="1"/>
  <c r="R292" i="1" s="1"/>
  <c r="S292" i="1" s="1"/>
  <c r="Z292" i="1"/>
  <c r="AA292" i="1"/>
  <c r="J169" i="1"/>
  <c r="K169" i="1" s="1"/>
  <c r="E169" i="1" s="1"/>
  <c r="D169" i="1" s="1"/>
  <c r="F169" i="1" s="1"/>
  <c r="I170" i="1"/>
  <c r="U162" i="1"/>
  <c r="W161" i="1"/>
  <c r="M169" i="1"/>
  <c r="L168" i="1"/>
  <c r="G168" i="1"/>
  <c r="N168" i="1"/>
  <c r="O167" i="1"/>
  <c r="H292" i="1"/>
  <c r="A293" i="1"/>
  <c r="T295" i="1"/>
  <c r="Y292" i="1" l="1"/>
  <c r="Z293" i="1"/>
  <c r="Q293" i="1"/>
  <c r="R293" i="1" s="1"/>
  <c r="S293" i="1" s="1"/>
  <c r="AA293" i="1"/>
  <c r="U163" i="1"/>
  <c r="W162" i="1"/>
  <c r="I171" i="1"/>
  <c r="M170" i="1"/>
  <c r="J170" i="1"/>
  <c r="K170" i="1" s="1"/>
  <c r="E170" i="1" s="1"/>
  <c r="D170" i="1" s="1"/>
  <c r="F170" i="1" s="1"/>
  <c r="L169" i="1"/>
  <c r="G169" i="1"/>
  <c r="N169" i="1"/>
  <c r="O168" i="1"/>
  <c r="T296" i="1"/>
  <c r="A294" i="1"/>
  <c r="H293" i="1"/>
  <c r="Y293" i="1" l="1"/>
  <c r="Z294" i="1"/>
  <c r="Q294" i="1"/>
  <c r="R294" i="1" s="1"/>
  <c r="S294" i="1" s="1"/>
  <c r="AA294" i="1"/>
  <c r="M171" i="1"/>
  <c r="J171" i="1"/>
  <c r="K171" i="1" s="1"/>
  <c r="E171" i="1" s="1"/>
  <c r="D171" i="1" s="1"/>
  <c r="F171" i="1" s="1"/>
  <c r="I172" i="1"/>
  <c r="U164" i="1"/>
  <c r="W163" i="1"/>
  <c r="L170" i="1"/>
  <c r="G170" i="1"/>
  <c r="N170" i="1"/>
  <c r="O169" i="1"/>
  <c r="H294" i="1"/>
  <c r="A295" i="1"/>
  <c r="T297" i="1"/>
  <c r="Z295" i="1" l="1"/>
  <c r="Q295" i="1"/>
  <c r="R295" i="1" s="1"/>
  <c r="S295" i="1" s="1"/>
  <c r="AA295" i="1"/>
  <c r="Y294" i="1"/>
  <c r="U165" i="1"/>
  <c r="W164" i="1"/>
  <c r="I173" i="1"/>
  <c r="J172" i="1"/>
  <c r="K172" i="1" s="1"/>
  <c r="E172" i="1" s="1"/>
  <c r="D172" i="1" s="1"/>
  <c r="F172" i="1" s="1"/>
  <c r="M172" i="1"/>
  <c r="G171" i="1"/>
  <c r="L171" i="1"/>
  <c r="N171" i="1"/>
  <c r="O170" i="1"/>
  <c r="T298" i="1"/>
  <c r="H295" i="1"/>
  <c r="A296" i="1"/>
  <c r="Z296" i="1" l="1"/>
  <c r="Y295" i="1"/>
  <c r="Q296" i="1"/>
  <c r="R296" i="1" s="1"/>
  <c r="S296" i="1" s="1"/>
  <c r="AA296" i="1"/>
  <c r="W165" i="1"/>
  <c r="U166" i="1"/>
  <c r="J173" i="1"/>
  <c r="K173" i="1" s="1"/>
  <c r="E173" i="1" s="1"/>
  <c r="D173" i="1" s="1"/>
  <c r="F173" i="1" s="1"/>
  <c r="I174" i="1"/>
  <c r="M173" i="1"/>
  <c r="G172" i="1"/>
  <c r="L172" i="1"/>
  <c r="N172" i="1"/>
  <c r="O171" i="1"/>
  <c r="H296" i="1"/>
  <c r="A297" i="1"/>
  <c r="T299" i="1"/>
  <c r="Y296" i="1" l="1"/>
  <c r="Z297" i="1"/>
  <c r="Q297" i="1"/>
  <c r="R297" i="1" s="1"/>
  <c r="S297" i="1" s="1"/>
  <c r="AA297" i="1"/>
  <c r="W166" i="1"/>
  <c r="U167" i="1"/>
  <c r="M174" i="1"/>
  <c r="J174" i="1"/>
  <c r="K174" i="1" s="1"/>
  <c r="E174" i="1" s="1"/>
  <c r="D174" i="1" s="1"/>
  <c r="F174" i="1" s="1"/>
  <c r="I175" i="1"/>
  <c r="G173" i="1"/>
  <c r="L173" i="1"/>
  <c r="N173" i="1"/>
  <c r="O172" i="1"/>
  <c r="A298" i="1"/>
  <c r="H297" i="1"/>
  <c r="T300" i="1"/>
  <c r="Y297" i="1" l="1"/>
  <c r="Z298" i="1"/>
  <c r="AA298" i="1"/>
  <c r="Q298" i="1"/>
  <c r="R298" i="1" s="1"/>
  <c r="S298" i="1" s="1"/>
  <c r="U168" i="1"/>
  <c r="W167" i="1"/>
  <c r="M175" i="1"/>
  <c r="J175" i="1"/>
  <c r="K175" i="1" s="1"/>
  <c r="E175" i="1" s="1"/>
  <c r="D175" i="1" s="1"/>
  <c r="F175" i="1" s="1"/>
  <c r="I176" i="1"/>
  <c r="G174" i="1"/>
  <c r="L174" i="1"/>
  <c r="N174" i="1"/>
  <c r="O173" i="1"/>
  <c r="T301" i="1"/>
  <c r="A299" i="1"/>
  <c r="H298" i="1"/>
  <c r="Z299" i="1" l="1"/>
  <c r="Y298" i="1"/>
  <c r="AA299" i="1"/>
  <c r="Q299" i="1"/>
  <c r="R299" i="1" s="1"/>
  <c r="S299" i="1" s="1"/>
  <c r="U169" i="1"/>
  <c r="W168" i="1"/>
  <c r="J176" i="1"/>
  <c r="K176" i="1" s="1"/>
  <c r="E176" i="1" s="1"/>
  <c r="D176" i="1" s="1"/>
  <c r="F176" i="1" s="1"/>
  <c r="I177" i="1"/>
  <c r="M176" i="1"/>
  <c r="G175" i="1"/>
  <c r="L175" i="1"/>
  <c r="N175" i="1"/>
  <c r="O174" i="1"/>
  <c r="H299" i="1"/>
  <c r="A300" i="1"/>
  <c r="T302" i="1"/>
  <c r="Y299" i="1" l="1"/>
  <c r="AA300" i="1"/>
  <c r="Z300" i="1"/>
  <c r="Q300" i="1"/>
  <c r="R300" i="1" s="1"/>
  <c r="S300" i="1" s="1"/>
  <c r="W169" i="1"/>
  <c r="U170" i="1"/>
  <c r="M177" i="1"/>
  <c r="I178" i="1"/>
  <c r="J177" i="1"/>
  <c r="K177" i="1" s="1"/>
  <c r="E177" i="1" s="1"/>
  <c r="D177" i="1" s="1"/>
  <c r="F177" i="1" s="1"/>
  <c r="L176" i="1"/>
  <c r="G176" i="1"/>
  <c r="N176" i="1"/>
  <c r="O175" i="1"/>
  <c r="T303" i="1"/>
  <c r="H300" i="1"/>
  <c r="A301" i="1"/>
  <c r="Y300" i="1" l="1"/>
  <c r="Z301" i="1"/>
  <c r="Q301" i="1"/>
  <c r="R301" i="1" s="1"/>
  <c r="S301" i="1" s="1"/>
  <c r="AA301" i="1"/>
  <c r="U171" i="1"/>
  <c r="W170" i="1"/>
  <c r="I179" i="1"/>
  <c r="J178" i="1"/>
  <c r="K178" i="1" s="1"/>
  <c r="E178" i="1" s="1"/>
  <c r="D178" i="1" s="1"/>
  <c r="F178" i="1" s="1"/>
  <c r="M178" i="1"/>
  <c r="G177" i="1"/>
  <c r="L177" i="1"/>
  <c r="N177" i="1"/>
  <c r="O176" i="1"/>
  <c r="T304" i="1"/>
  <c r="A302" i="1"/>
  <c r="H301" i="1"/>
  <c r="Y301" i="1" l="1"/>
  <c r="Z302" i="1"/>
  <c r="Q302" i="1"/>
  <c r="R302" i="1" s="1"/>
  <c r="S302" i="1" s="1"/>
  <c r="AA302" i="1"/>
  <c r="U172" i="1"/>
  <c r="W171" i="1"/>
  <c r="M179" i="1"/>
  <c r="I180" i="1"/>
  <c r="J179" i="1"/>
  <c r="K179" i="1" s="1"/>
  <c r="E179" i="1" s="1"/>
  <c r="D179" i="1" s="1"/>
  <c r="F179" i="1" s="1"/>
  <c r="L178" i="1"/>
  <c r="G178" i="1"/>
  <c r="N178" i="1"/>
  <c r="O177" i="1"/>
  <c r="A303" i="1"/>
  <c r="H302" i="1"/>
  <c r="T305" i="1"/>
  <c r="Z303" i="1" l="1"/>
  <c r="AA303" i="1"/>
  <c r="Y302" i="1"/>
  <c r="Q303" i="1"/>
  <c r="R303" i="1" s="1"/>
  <c r="S303" i="1" s="1"/>
  <c r="U173" i="1"/>
  <c r="W172" i="1"/>
  <c r="M180" i="1"/>
  <c r="I181" i="1"/>
  <c r="J180" i="1"/>
  <c r="K180" i="1" s="1"/>
  <c r="E180" i="1" s="1"/>
  <c r="D180" i="1" s="1"/>
  <c r="F180" i="1" s="1"/>
  <c r="L179" i="1"/>
  <c r="G179" i="1"/>
  <c r="N179" i="1"/>
  <c r="O178" i="1"/>
  <c r="T306" i="1"/>
  <c r="H303" i="1"/>
  <c r="A304" i="1"/>
  <c r="Y303" i="1" l="1"/>
  <c r="Z304" i="1"/>
  <c r="Q304" i="1"/>
  <c r="R304" i="1" s="1"/>
  <c r="S304" i="1" s="1"/>
  <c r="AA304" i="1"/>
  <c r="U174" i="1"/>
  <c r="W173" i="1"/>
  <c r="J181" i="1"/>
  <c r="K181" i="1" s="1"/>
  <c r="E181" i="1" s="1"/>
  <c r="D181" i="1" s="1"/>
  <c r="F181" i="1" s="1"/>
  <c r="M181" i="1"/>
  <c r="I182" i="1"/>
  <c r="G180" i="1"/>
  <c r="L180" i="1"/>
  <c r="N180" i="1"/>
  <c r="O179" i="1"/>
  <c r="T307" i="1"/>
  <c r="H304" i="1"/>
  <c r="A305" i="1"/>
  <c r="Y304" i="1" l="1"/>
  <c r="Z305" i="1"/>
  <c r="Q305" i="1"/>
  <c r="R305" i="1" s="1"/>
  <c r="S305" i="1" s="1"/>
  <c r="AA305" i="1"/>
  <c r="U175" i="1"/>
  <c r="W174" i="1"/>
  <c r="M182" i="1"/>
  <c r="I183" i="1"/>
  <c r="J182" i="1"/>
  <c r="K182" i="1" s="1"/>
  <c r="E182" i="1" s="1"/>
  <c r="D182" i="1" s="1"/>
  <c r="F182" i="1" s="1"/>
  <c r="L181" i="1"/>
  <c r="G181" i="1"/>
  <c r="N181" i="1"/>
  <c r="O180" i="1"/>
  <c r="T308" i="1"/>
  <c r="A306" i="1"/>
  <c r="H305" i="1"/>
  <c r="Z306" i="1" l="1"/>
  <c r="AA306" i="1"/>
  <c r="Q306" i="1"/>
  <c r="R306" i="1" s="1"/>
  <c r="S306" i="1" s="1"/>
  <c r="Y305" i="1"/>
  <c r="U176" i="1"/>
  <c r="W175" i="1"/>
  <c r="I184" i="1"/>
  <c r="M183" i="1"/>
  <c r="J183" i="1"/>
  <c r="K183" i="1" s="1"/>
  <c r="E183" i="1" s="1"/>
  <c r="D183" i="1" s="1"/>
  <c r="F183" i="1" s="1"/>
  <c r="L182" i="1"/>
  <c r="G182" i="1"/>
  <c r="N182" i="1"/>
  <c r="O181" i="1"/>
  <c r="T309" i="1"/>
  <c r="A307" i="1"/>
  <c r="H306" i="1"/>
  <c r="Z307" i="1" l="1"/>
  <c r="Q307" i="1"/>
  <c r="R307" i="1" s="1"/>
  <c r="S307" i="1" s="1"/>
  <c r="AA307" i="1"/>
  <c r="Y306" i="1"/>
  <c r="U177" i="1"/>
  <c r="W176" i="1"/>
  <c r="I185" i="1"/>
  <c r="M184" i="1"/>
  <c r="J184" i="1"/>
  <c r="K184" i="1" s="1"/>
  <c r="E184" i="1" s="1"/>
  <c r="D184" i="1" s="1"/>
  <c r="F184" i="1" s="1"/>
  <c r="L183" i="1"/>
  <c r="G183" i="1"/>
  <c r="N183" i="1"/>
  <c r="O182" i="1"/>
  <c r="H307" i="1"/>
  <c r="A308" i="1"/>
  <c r="T310" i="1"/>
  <c r="Z308" i="1" l="1"/>
  <c r="AA308" i="1"/>
  <c r="Q308" i="1"/>
  <c r="R308" i="1" s="1"/>
  <c r="S308" i="1" s="1"/>
  <c r="Y307" i="1"/>
  <c r="U178" i="1"/>
  <c r="W177" i="1"/>
  <c r="M185" i="1"/>
  <c r="I186" i="1"/>
  <c r="J185" i="1"/>
  <c r="K185" i="1" s="1"/>
  <c r="E185" i="1" s="1"/>
  <c r="D185" i="1" s="1"/>
  <c r="F185" i="1" s="1"/>
  <c r="G184" i="1"/>
  <c r="L184" i="1"/>
  <c r="N184" i="1"/>
  <c r="O183" i="1"/>
  <c r="H308" i="1"/>
  <c r="A309" i="1"/>
  <c r="T311" i="1"/>
  <c r="Z309" i="1" l="1"/>
  <c r="Q309" i="1"/>
  <c r="R309" i="1" s="1"/>
  <c r="S309" i="1" s="1"/>
  <c r="AA309" i="1"/>
  <c r="Y308" i="1"/>
  <c r="U179" i="1"/>
  <c r="W178" i="1"/>
  <c r="I187" i="1"/>
  <c r="M186" i="1"/>
  <c r="J186" i="1"/>
  <c r="K186" i="1" s="1"/>
  <c r="E186" i="1" s="1"/>
  <c r="D186" i="1" s="1"/>
  <c r="F186" i="1" s="1"/>
  <c r="G185" i="1"/>
  <c r="L185" i="1"/>
  <c r="N185" i="1"/>
  <c r="O184" i="1"/>
  <c r="T312" i="1"/>
  <c r="A310" i="1"/>
  <c r="H309" i="1"/>
  <c r="Z310" i="1" l="1"/>
  <c r="AA310" i="1"/>
  <c r="Q310" i="1"/>
  <c r="R310" i="1" s="1"/>
  <c r="S310" i="1" s="1"/>
  <c r="Y309" i="1"/>
  <c r="U180" i="1"/>
  <c r="W179" i="1"/>
  <c r="M187" i="1"/>
  <c r="J187" i="1"/>
  <c r="K187" i="1" s="1"/>
  <c r="E187" i="1" s="1"/>
  <c r="D187" i="1" s="1"/>
  <c r="F187" i="1" s="1"/>
  <c r="I188" i="1"/>
  <c r="L186" i="1"/>
  <c r="G186" i="1"/>
  <c r="N186" i="1"/>
  <c r="O185" i="1"/>
  <c r="H310" i="1"/>
  <c r="A311" i="1"/>
  <c r="T313" i="1"/>
  <c r="Y310" i="1" l="1"/>
  <c r="Z311" i="1"/>
  <c r="Q311" i="1"/>
  <c r="R311" i="1" s="1"/>
  <c r="S311" i="1" s="1"/>
  <c r="AA311" i="1"/>
  <c r="U181" i="1"/>
  <c r="W180" i="1"/>
  <c r="J188" i="1"/>
  <c r="K188" i="1" s="1"/>
  <c r="E188" i="1" s="1"/>
  <c r="D188" i="1" s="1"/>
  <c r="F188" i="1" s="1"/>
  <c r="I189" i="1"/>
  <c r="M188" i="1"/>
  <c r="G187" i="1"/>
  <c r="L187" i="1"/>
  <c r="N187" i="1"/>
  <c r="O186" i="1"/>
  <c r="H311" i="1"/>
  <c r="A312" i="1"/>
  <c r="T314" i="1"/>
  <c r="Y311" i="1" l="1"/>
  <c r="Z312" i="1"/>
  <c r="Q312" i="1"/>
  <c r="R312" i="1" s="1"/>
  <c r="S312" i="1" s="1"/>
  <c r="AA312" i="1"/>
  <c r="W181" i="1"/>
  <c r="U182" i="1"/>
  <c r="J189" i="1"/>
  <c r="K189" i="1" s="1"/>
  <c r="E189" i="1" s="1"/>
  <c r="D189" i="1" s="1"/>
  <c r="F189" i="1" s="1"/>
  <c r="I190" i="1"/>
  <c r="M189" i="1"/>
  <c r="L188" i="1"/>
  <c r="G188" i="1"/>
  <c r="N188" i="1"/>
  <c r="O187" i="1"/>
  <c r="H312" i="1"/>
  <c r="A313" i="1"/>
  <c r="T315" i="1"/>
  <c r="Y312" i="1" l="1"/>
  <c r="Z313" i="1"/>
  <c r="Q313" i="1"/>
  <c r="R313" i="1" s="1"/>
  <c r="AA313" i="1"/>
  <c r="U183" i="1"/>
  <c r="W182" i="1"/>
  <c r="I191" i="1"/>
  <c r="J190" i="1"/>
  <c r="K190" i="1" s="1"/>
  <c r="E190" i="1" s="1"/>
  <c r="D190" i="1" s="1"/>
  <c r="F190" i="1" s="1"/>
  <c r="M190" i="1"/>
  <c r="G189" i="1"/>
  <c r="L189" i="1"/>
  <c r="N189" i="1"/>
  <c r="O188" i="1"/>
  <c r="A314" i="1"/>
  <c r="H313" i="1"/>
  <c r="T316" i="1"/>
  <c r="Z314" i="1" l="1"/>
  <c r="AA314" i="1"/>
  <c r="Q314" i="1"/>
  <c r="R314" i="1" s="1"/>
  <c r="S314" i="1" s="1"/>
  <c r="U184" i="1"/>
  <c r="W183" i="1"/>
  <c r="I192" i="1"/>
  <c r="J191" i="1"/>
  <c r="K191" i="1" s="1"/>
  <c r="E191" i="1" s="1"/>
  <c r="D191" i="1" s="1"/>
  <c r="F191" i="1" s="1"/>
  <c r="G190" i="1"/>
  <c r="L190" i="1"/>
  <c r="M191" i="1" s="1"/>
  <c r="N190" i="1"/>
  <c r="O189" i="1"/>
  <c r="H314" i="1"/>
  <c r="A315" i="1"/>
  <c r="T317" i="1"/>
  <c r="Z315" i="1" l="1"/>
  <c r="AA315" i="1"/>
  <c r="Y314" i="1"/>
  <c r="Q315" i="1"/>
  <c r="U185" i="1"/>
  <c r="W184" i="1"/>
  <c r="I193" i="1"/>
  <c r="J192" i="1"/>
  <c r="K192" i="1" s="1"/>
  <c r="E192" i="1" s="1"/>
  <c r="D192" i="1" s="1"/>
  <c r="F192" i="1" s="1"/>
  <c r="L191" i="1"/>
  <c r="M192" i="1" s="1"/>
  <c r="G191" i="1"/>
  <c r="N191" i="1"/>
  <c r="O190" i="1"/>
  <c r="H315" i="1"/>
  <c r="A316" i="1"/>
  <c r="T318" i="1"/>
  <c r="Q316" i="1" l="1"/>
  <c r="R316" i="1" s="1"/>
  <c r="R315" i="1"/>
  <c r="AA316" i="1"/>
  <c r="Z316" i="1"/>
  <c r="M193" i="1"/>
  <c r="U186" i="1"/>
  <c r="W185" i="1"/>
  <c r="J193" i="1"/>
  <c r="K193" i="1" s="1"/>
  <c r="E193" i="1" s="1"/>
  <c r="D193" i="1" s="1"/>
  <c r="F193" i="1" s="1"/>
  <c r="I194" i="1"/>
  <c r="L192" i="1"/>
  <c r="G192" i="1"/>
  <c r="N192" i="1"/>
  <c r="O191" i="1"/>
  <c r="T319" i="1"/>
  <c r="H316" i="1"/>
  <c r="A317" i="1"/>
  <c r="Z317" i="1" l="1"/>
  <c r="Q317" i="1"/>
  <c r="R317" i="1" s="1"/>
  <c r="AA317" i="1"/>
  <c r="W186" i="1"/>
  <c r="U187" i="1"/>
  <c r="J194" i="1"/>
  <c r="K194" i="1" s="1"/>
  <c r="E194" i="1" s="1"/>
  <c r="D194" i="1" s="1"/>
  <c r="F194" i="1" s="1"/>
  <c r="I195" i="1"/>
  <c r="G193" i="1"/>
  <c r="L193" i="1"/>
  <c r="M194" i="1" s="1"/>
  <c r="N193" i="1"/>
  <c r="O192" i="1"/>
  <c r="A318" i="1"/>
  <c r="H317" i="1"/>
  <c r="T320" i="1"/>
  <c r="Q318" i="1" l="1"/>
  <c r="R318" i="1" s="1"/>
  <c r="S318" i="1" s="1"/>
  <c r="Z318" i="1"/>
  <c r="AA318" i="1"/>
  <c r="U188" i="1"/>
  <c r="W187" i="1"/>
  <c r="I196" i="1"/>
  <c r="J195" i="1"/>
  <c r="K195" i="1" s="1"/>
  <c r="E195" i="1" s="1"/>
  <c r="D195" i="1" s="1"/>
  <c r="F195" i="1" s="1"/>
  <c r="G194" i="1"/>
  <c r="L194" i="1"/>
  <c r="M195" i="1" s="1"/>
  <c r="N194" i="1"/>
  <c r="O193" i="1"/>
  <c r="T321" i="1"/>
  <c r="H318" i="1"/>
  <c r="A319" i="1"/>
  <c r="Q319" i="1" l="1"/>
  <c r="R319" i="1" s="1"/>
  <c r="Y318" i="1"/>
  <c r="Z319" i="1"/>
  <c r="AA319" i="1"/>
  <c r="W188" i="1"/>
  <c r="U189" i="1"/>
  <c r="J196" i="1"/>
  <c r="K196" i="1" s="1"/>
  <c r="E196" i="1" s="1"/>
  <c r="D196" i="1" s="1"/>
  <c r="F196" i="1" s="1"/>
  <c r="I197" i="1"/>
  <c r="L195" i="1"/>
  <c r="M196" i="1" s="1"/>
  <c r="G195" i="1"/>
  <c r="N195" i="1"/>
  <c r="O194" i="1"/>
  <c r="H319" i="1"/>
  <c r="A320" i="1"/>
  <c r="T322" i="1"/>
  <c r="M197" i="1" l="1"/>
  <c r="Z320" i="1"/>
  <c r="Q320" i="1"/>
  <c r="R320" i="1" s="1"/>
  <c r="S320" i="1" s="1"/>
  <c r="AA320" i="1"/>
  <c r="W189" i="1"/>
  <c r="U190" i="1"/>
  <c r="I198" i="1"/>
  <c r="J197" i="1"/>
  <c r="K197" i="1" s="1"/>
  <c r="E197" i="1" s="1"/>
  <c r="D197" i="1" s="1"/>
  <c r="F197" i="1" s="1"/>
  <c r="G196" i="1"/>
  <c r="L196" i="1"/>
  <c r="O195" i="1"/>
  <c r="N196" i="1"/>
  <c r="T323" i="1"/>
  <c r="H320" i="1"/>
  <c r="A321" i="1"/>
  <c r="Y320" i="1" l="1"/>
  <c r="Q321" i="1"/>
  <c r="R321" i="1" s="1"/>
  <c r="S321" i="1" s="1"/>
  <c r="AA321" i="1"/>
  <c r="Z321" i="1"/>
  <c r="U191" i="1"/>
  <c r="W190" i="1"/>
  <c r="J198" i="1"/>
  <c r="K198" i="1" s="1"/>
  <c r="E198" i="1" s="1"/>
  <c r="D198" i="1" s="1"/>
  <c r="F198" i="1" s="1"/>
  <c r="I199" i="1"/>
  <c r="M198" i="1"/>
  <c r="L197" i="1"/>
  <c r="G197" i="1"/>
  <c r="O196" i="1"/>
  <c r="N197" i="1"/>
  <c r="A322" i="1"/>
  <c r="H321" i="1"/>
  <c r="T324" i="1"/>
  <c r="Z322" i="1" l="1"/>
  <c r="Y321" i="1"/>
  <c r="Q322" i="1"/>
  <c r="R322" i="1" s="1"/>
  <c r="S322" i="1" s="1"/>
  <c r="AA322" i="1"/>
  <c r="W191" i="1"/>
  <c r="U192" i="1"/>
  <c r="I200" i="1"/>
  <c r="J199" i="1"/>
  <c r="K199" i="1" s="1"/>
  <c r="E199" i="1" s="1"/>
  <c r="D199" i="1" s="1"/>
  <c r="F199" i="1" s="1"/>
  <c r="L198" i="1"/>
  <c r="M199" i="1" s="1"/>
  <c r="G198" i="1"/>
  <c r="O197" i="1"/>
  <c r="N198" i="1"/>
  <c r="T325" i="1"/>
  <c r="H322" i="1"/>
  <c r="A323" i="1"/>
  <c r="Y322" i="1" l="1"/>
  <c r="M200" i="1"/>
  <c r="Z323" i="1"/>
  <c r="Q323" i="1"/>
  <c r="R323" i="1" s="1"/>
  <c r="S323" i="1" s="1"/>
  <c r="AA323" i="1"/>
  <c r="W192" i="1"/>
  <c r="U193" i="1"/>
  <c r="I201" i="1"/>
  <c r="J200" i="1"/>
  <c r="K200" i="1" s="1"/>
  <c r="E200" i="1" s="1"/>
  <c r="D200" i="1" s="1"/>
  <c r="F200" i="1" s="1"/>
  <c r="G199" i="1"/>
  <c r="L199" i="1"/>
  <c r="O198" i="1"/>
  <c r="N199" i="1"/>
  <c r="T326" i="1"/>
  <c r="H323" i="1"/>
  <c r="A324" i="1"/>
  <c r="Y323" i="1" l="1"/>
  <c r="Q324" i="1"/>
  <c r="R324" i="1" s="1"/>
  <c r="S324" i="1" s="1"/>
  <c r="AA324" i="1"/>
  <c r="Z324" i="1"/>
  <c r="W193" i="1"/>
  <c r="U194" i="1"/>
  <c r="I202" i="1"/>
  <c r="J201" i="1"/>
  <c r="K201" i="1" s="1"/>
  <c r="E201" i="1" s="1"/>
  <c r="D201" i="1" s="1"/>
  <c r="F201" i="1" s="1"/>
  <c r="M201" i="1"/>
  <c r="L200" i="1"/>
  <c r="G200" i="1"/>
  <c r="N200" i="1"/>
  <c r="O199" i="1"/>
  <c r="T327" i="1"/>
  <c r="H324" i="1"/>
  <c r="A325" i="1"/>
  <c r="Y324" i="1" l="1"/>
  <c r="Z325" i="1"/>
  <c r="Q325" i="1"/>
  <c r="R325" i="1" s="1"/>
  <c r="S325" i="1" s="1"/>
  <c r="AA325" i="1"/>
  <c r="W194" i="1"/>
  <c r="U195" i="1"/>
  <c r="I203" i="1"/>
  <c r="M202" i="1"/>
  <c r="J202" i="1"/>
  <c r="K202" i="1" s="1"/>
  <c r="E202" i="1" s="1"/>
  <c r="D202" i="1" s="1"/>
  <c r="F202" i="1" s="1"/>
  <c r="L201" i="1"/>
  <c r="G201" i="1"/>
  <c r="N201" i="1"/>
  <c r="O200" i="1"/>
  <c r="H325" i="1"/>
  <c r="A326" i="1"/>
  <c r="T328" i="1"/>
  <c r="Y325" i="1" l="1"/>
  <c r="Z326" i="1"/>
  <c r="Q326" i="1"/>
  <c r="R326" i="1" s="1"/>
  <c r="S326" i="1" s="1"/>
  <c r="AA326" i="1"/>
  <c r="W195" i="1"/>
  <c r="U196" i="1"/>
  <c r="M203" i="1"/>
  <c r="I204" i="1"/>
  <c r="J203" i="1"/>
  <c r="K203" i="1" s="1"/>
  <c r="E203" i="1" s="1"/>
  <c r="D203" i="1" s="1"/>
  <c r="F203" i="1" s="1"/>
  <c r="L202" i="1"/>
  <c r="G202" i="1"/>
  <c r="O201" i="1"/>
  <c r="N202" i="1"/>
  <c r="A327" i="1"/>
  <c r="H326" i="1"/>
  <c r="T329" i="1"/>
  <c r="Y326" i="1" l="1"/>
  <c r="Z327" i="1"/>
  <c r="Q327" i="1"/>
  <c r="R327" i="1" s="1"/>
  <c r="S327" i="1" s="1"/>
  <c r="AA327" i="1"/>
  <c r="U197" i="1"/>
  <c r="W196" i="1"/>
  <c r="J204" i="1"/>
  <c r="K204" i="1" s="1"/>
  <c r="E204" i="1" s="1"/>
  <c r="D204" i="1" s="1"/>
  <c r="F204" i="1" s="1"/>
  <c r="M204" i="1"/>
  <c r="I205" i="1"/>
  <c r="L203" i="1"/>
  <c r="G203" i="1"/>
  <c r="N203" i="1"/>
  <c r="O202" i="1"/>
  <c r="A328" i="1"/>
  <c r="H327" i="1"/>
  <c r="T330" i="1"/>
  <c r="Y327" i="1" l="1"/>
  <c r="Q328" i="1"/>
  <c r="R328" i="1" s="1"/>
  <c r="S328" i="1" s="1"/>
  <c r="Z328" i="1"/>
  <c r="AA328" i="1"/>
  <c r="U198" i="1"/>
  <c r="W197" i="1"/>
  <c r="J205" i="1"/>
  <c r="K205" i="1" s="1"/>
  <c r="E205" i="1" s="1"/>
  <c r="D205" i="1" s="1"/>
  <c r="F205" i="1" s="1"/>
  <c r="M205" i="1"/>
  <c r="I206" i="1"/>
  <c r="G204" i="1"/>
  <c r="L204" i="1"/>
  <c r="N204" i="1"/>
  <c r="O203" i="1"/>
  <c r="A329" i="1"/>
  <c r="H328" i="1"/>
  <c r="T331" i="1"/>
  <c r="Y328" i="1" l="1"/>
  <c r="Z329" i="1"/>
  <c r="Q329" i="1"/>
  <c r="R329" i="1" s="1"/>
  <c r="S329" i="1" s="1"/>
  <c r="AA329" i="1"/>
  <c r="U199" i="1"/>
  <c r="W198" i="1"/>
  <c r="J206" i="1"/>
  <c r="K206" i="1" s="1"/>
  <c r="E206" i="1" s="1"/>
  <c r="D206" i="1" s="1"/>
  <c r="F206" i="1" s="1"/>
  <c r="I207" i="1"/>
  <c r="M206" i="1"/>
  <c r="L205" i="1"/>
  <c r="G205" i="1"/>
  <c r="N205" i="1"/>
  <c r="O204" i="1"/>
  <c r="T332" i="1"/>
  <c r="H329" i="1"/>
  <c r="A330" i="1"/>
  <c r="Y329" i="1" l="1"/>
  <c r="Z330" i="1"/>
  <c r="Q330" i="1"/>
  <c r="R330" i="1" s="1"/>
  <c r="S330" i="1" s="1"/>
  <c r="AA330" i="1"/>
  <c r="U200" i="1"/>
  <c r="W199" i="1"/>
  <c r="M207" i="1"/>
  <c r="J207" i="1"/>
  <c r="K207" i="1" s="1"/>
  <c r="E207" i="1" s="1"/>
  <c r="D207" i="1" s="1"/>
  <c r="F207" i="1" s="1"/>
  <c r="I208" i="1"/>
  <c r="G206" i="1"/>
  <c r="L206" i="1"/>
  <c r="O205" i="1"/>
  <c r="N206" i="1"/>
  <c r="H330" i="1"/>
  <c r="A331" i="1"/>
  <c r="T333" i="1"/>
  <c r="Y330" i="1" l="1"/>
  <c r="Z331" i="1"/>
  <c r="Q331" i="1"/>
  <c r="R331" i="1" s="1"/>
  <c r="S331" i="1" s="1"/>
  <c r="AA331" i="1"/>
  <c r="U201" i="1"/>
  <c r="W200" i="1"/>
  <c r="I209" i="1"/>
  <c r="J208" i="1"/>
  <c r="K208" i="1" s="1"/>
  <c r="E208" i="1" s="1"/>
  <c r="D208" i="1" s="1"/>
  <c r="F208" i="1" s="1"/>
  <c r="M208" i="1"/>
  <c r="G207" i="1"/>
  <c r="L207" i="1"/>
  <c r="N207" i="1"/>
  <c r="O206" i="1"/>
  <c r="T334" i="1"/>
  <c r="H331" i="1"/>
  <c r="A332" i="1"/>
  <c r="Y331" i="1" l="1"/>
  <c r="Z332" i="1"/>
  <c r="Q332" i="1"/>
  <c r="R332" i="1" s="1"/>
  <c r="S332" i="1" s="1"/>
  <c r="AA332" i="1"/>
  <c r="U202" i="1"/>
  <c r="W201" i="1"/>
  <c r="J209" i="1"/>
  <c r="K209" i="1" s="1"/>
  <c r="E209" i="1" s="1"/>
  <c r="D209" i="1" s="1"/>
  <c r="F209" i="1" s="1"/>
  <c r="I210" i="1"/>
  <c r="M209" i="1"/>
  <c r="G208" i="1"/>
  <c r="L208" i="1"/>
  <c r="O207" i="1"/>
  <c r="N208" i="1"/>
  <c r="H332" i="1"/>
  <c r="A333" i="1"/>
  <c r="T335" i="1"/>
  <c r="Z333" i="1" l="1"/>
  <c r="Y332" i="1"/>
  <c r="Q333" i="1"/>
  <c r="R333" i="1" s="1"/>
  <c r="S333" i="1" s="1"/>
  <c r="AA333" i="1"/>
  <c r="W202" i="1"/>
  <c r="U203" i="1"/>
  <c r="J210" i="1"/>
  <c r="K210" i="1" s="1"/>
  <c r="E210" i="1" s="1"/>
  <c r="D210" i="1" s="1"/>
  <c r="F210" i="1" s="1"/>
  <c r="M210" i="1"/>
  <c r="I211" i="1"/>
  <c r="L209" i="1"/>
  <c r="G209" i="1"/>
  <c r="O208" i="1"/>
  <c r="N209" i="1"/>
  <c r="A334" i="1"/>
  <c r="H333" i="1"/>
  <c r="T336" i="1"/>
  <c r="Q334" i="1" l="1"/>
  <c r="R334" i="1" s="1"/>
  <c r="S334" i="1" s="1"/>
  <c r="Y333" i="1"/>
  <c r="Z334" i="1"/>
  <c r="AA334" i="1"/>
  <c r="U204" i="1"/>
  <c r="W203" i="1"/>
  <c r="I212" i="1"/>
  <c r="J211" i="1"/>
  <c r="K211" i="1" s="1"/>
  <c r="E211" i="1" s="1"/>
  <c r="D211" i="1" s="1"/>
  <c r="F211" i="1" s="1"/>
  <c r="M211" i="1"/>
  <c r="L210" i="1"/>
  <c r="G210" i="1"/>
  <c r="N210" i="1"/>
  <c r="O209" i="1"/>
  <c r="T337" i="1"/>
  <c r="H334" i="1"/>
  <c r="A335" i="1"/>
  <c r="Y334" i="1" l="1"/>
  <c r="Z335" i="1"/>
  <c r="Q335" i="1"/>
  <c r="R335" i="1" s="1"/>
  <c r="S335" i="1" s="1"/>
  <c r="AA335" i="1"/>
  <c r="U205" i="1"/>
  <c r="W204" i="1"/>
  <c r="J212" i="1"/>
  <c r="K212" i="1" s="1"/>
  <c r="E212" i="1" s="1"/>
  <c r="D212" i="1" s="1"/>
  <c r="F212" i="1" s="1"/>
  <c r="M212" i="1"/>
  <c r="I213" i="1"/>
  <c r="L211" i="1"/>
  <c r="G211" i="1"/>
  <c r="N211" i="1"/>
  <c r="O210" i="1"/>
  <c r="H335" i="1"/>
  <c r="A336" i="1"/>
  <c r="T338" i="1"/>
  <c r="Y335" i="1" l="1"/>
  <c r="Z336" i="1"/>
  <c r="Q336" i="1"/>
  <c r="R336" i="1" s="1"/>
  <c r="S336" i="1" s="1"/>
  <c r="AA336" i="1"/>
  <c r="U206" i="1"/>
  <c r="W205" i="1"/>
  <c r="M213" i="1"/>
  <c r="I214" i="1"/>
  <c r="J213" i="1"/>
  <c r="K213" i="1" s="1"/>
  <c r="E213" i="1" s="1"/>
  <c r="D213" i="1" s="1"/>
  <c r="F213" i="1" s="1"/>
  <c r="G212" i="1"/>
  <c r="L212" i="1"/>
  <c r="O211" i="1"/>
  <c r="N212" i="1"/>
  <c r="H336" i="1"/>
  <c r="A337" i="1"/>
  <c r="T339" i="1"/>
  <c r="Y336" i="1" l="1"/>
  <c r="Z337" i="1"/>
  <c r="Q337" i="1"/>
  <c r="R337" i="1" s="1"/>
  <c r="S337" i="1" s="1"/>
  <c r="AA337" i="1"/>
  <c r="W206" i="1"/>
  <c r="U207" i="1"/>
  <c r="M214" i="1"/>
  <c r="I215" i="1"/>
  <c r="J214" i="1"/>
  <c r="K214" i="1" s="1"/>
  <c r="E214" i="1" s="1"/>
  <c r="D214" i="1" s="1"/>
  <c r="F214" i="1" s="1"/>
  <c r="G213" i="1"/>
  <c r="L213" i="1"/>
  <c r="O212" i="1"/>
  <c r="N213" i="1"/>
  <c r="A338" i="1"/>
  <c r="H337" i="1"/>
  <c r="T340" i="1"/>
  <c r="Y337" i="1" l="1"/>
  <c r="Q338" i="1"/>
  <c r="R338" i="1" s="1"/>
  <c r="S338" i="1" s="1"/>
  <c r="Z338" i="1"/>
  <c r="AA338" i="1"/>
  <c r="U208" i="1"/>
  <c r="W207" i="1"/>
  <c r="J215" i="1"/>
  <c r="K215" i="1" s="1"/>
  <c r="E215" i="1" s="1"/>
  <c r="D215" i="1" s="1"/>
  <c r="F215" i="1" s="1"/>
  <c r="M215" i="1"/>
  <c r="I216" i="1"/>
  <c r="G214" i="1"/>
  <c r="L214" i="1"/>
  <c r="N214" i="1"/>
  <c r="O213" i="1"/>
  <c r="H338" i="1"/>
  <c r="A339" i="1"/>
  <c r="T341" i="1"/>
  <c r="Y338" i="1" l="1"/>
  <c r="Z339" i="1"/>
  <c r="Q339" i="1"/>
  <c r="R339" i="1" s="1"/>
  <c r="S339" i="1" s="1"/>
  <c r="AA339" i="1"/>
  <c r="U209" i="1"/>
  <c r="W208" i="1"/>
  <c r="J216" i="1"/>
  <c r="K216" i="1" s="1"/>
  <c r="E216" i="1" s="1"/>
  <c r="D216" i="1" s="1"/>
  <c r="F216" i="1" s="1"/>
  <c r="I217" i="1"/>
  <c r="M216" i="1"/>
  <c r="G215" i="1"/>
  <c r="L215" i="1"/>
  <c r="O214" i="1"/>
  <c r="N215" i="1"/>
  <c r="T342" i="1"/>
  <c r="H339" i="1"/>
  <c r="A340" i="1"/>
  <c r="Y339" i="1" l="1"/>
  <c r="Z340" i="1"/>
  <c r="Q340" i="1"/>
  <c r="R340" i="1" s="1"/>
  <c r="S340" i="1" s="1"/>
  <c r="AA340" i="1"/>
  <c r="U210" i="1"/>
  <c r="W209" i="1"/>
  <c r="I218" i="1"/>
  <c r="J217" i="1"/>
  <c r="K217" i="1" s="1"/>
  <c r="E217" i="1" s="1"/>
  <c r="D217" i="1" s="1"/>
  <c r="F217" i="1" s="1"/>
  <c r="M217" i="1"/>
  <c r="L216" i="1"/>
  <c r="G216" i="1"/>
  <c r="N216" i="1"/>
  <c r="O215" i="1"/>
  <c r="H340" i="1"/>
  <c r="A341" i="1"/>
  <c r="T343" i="1"/>
  <c r="Y340" i="1" l="1"/>
  <c r="Z341" i="1"/>
  <c r="Q341" i="1"/>
  <c r="R341" i="1" s="1"/>
  <c r="S341" i="1" s="1"/>
  <c r="AA341" i="1"/>
  <c r="W210" i="1"/>
  <c r="U211" i="1"/>
  <c r="M218" i="1"/>
  <c r="I219" i="1"/>
  <c r="J218" i="1"/>
  <c r="K218" i="1" s="1"/>
  <c r="E218" i="1" s="1"/>
  <c r="D218" i="1" s="1"/>
  <c r="F218" i="1" s="1"/>
  <c r="L217" i="1"/>
  <c r="G217" i="1"/>
  <c r="O216" i="1"/>
  <c r="N217" i="1"/>
  <c r="A342" i="1"/>
  <c r="H341" i="1"/>
  <c r="T344" i="1"/>
  <c r="Y341" i="1" l="1"/>
  <c r="Q342" i="1"/>
  <c r="R342" i="1" s="1"/>
  <c r="S342" i="1" s="1"/>
  <c r="Z342" i="1"/>
  <c r="AA342" i="1"/>
  <c r="U212" i="1"/>
  <c r="W211" i="1"/>
  <c r="J219" i="1"/>
  <c r="K219" i="1" s="1"/>
  <c r="E219" i="1" s="1"/>
  <c r="D219" i="1" s="1"/>
  <c r="F219" i="1" s="1"/>
  <c r="M219" i="1"/>
  <c r="I220" i="1"/>
  <c r="G218" i="1"/>
  <c r="L218" i="1"/>
  <c r="N218" i="1"/>
  <c r="O217" i="1"/>
  <c r="T345" i="1"/>
  <c r="H342" i="1"/>
  <c r="A343" i="1"/>
  <c r="Y342" i="1" l="1"/>
  <c r="Z343" i="1"/>
  <c r="Q343" i="1"/>
  <c r="R343" i="1" s="1"/>
  <c r="AA343" i="1"/>
  <c r="U213" i="1"/>
  <c r="W212" i="1"/>
  <c r="J220" i="1"/>
  <c r="K220" i="1" s="1"/>
  <c r="E220" i="1" s="1"/>
  <c r="D220" i="1" s="1"/>
  <c r="F220" i="1" s="1"/>
  <c r="I221" i="1"/>
  <c r="M220" i="1"/>
  <c r="G219" i="1"/>
  <c r="L219" i="1"/>
  <c r="O218" i="1"/>
  <c r="N219" i="1"/>
  <c r="H343" i="1"/>
  <c r="A344" i="1"/>
  <c r="T346" i="1"/>
  <c r="Z344" i="1" l="1"/>
  <c r="Q344" i="1"/>
  <c r="R344" i="1" s="1"/>
  <c r="S344" i="1" s="1"/>
  <c r="AA344" i="1"/>
  <c r="U214" i="1"/>
  <c r="W213" i="1"/>
  <c r="J221" i="1"/>
  <c r="K221" i="1" s="1"/>
  <c r="E221" i="1" s="1"/>
  <c r="D221" i="1" s="1"/>
  <c r="F221" i="1" s="1"/>
  <c r="I222" i="1"/>
  <c r="M221" i="1"/>
  <c r="G220" i="1"/>
  <c r="L220" i="1"/>
  <c r="N220" i="1"/>
  <c r="O219" i="1"/>
  <c r="T347" i="1"/>
  <c r="H344" i="1"/>
  <c r="A345" i="1"/>
  <c r="Y344" i="1" l="1"/>
  <c r="Z345" i="1"/>
  <c r="Q345" i="1"/>
  <c r="R345" i="1" s="1"/>
  <c r="S345" i="1" s="1"/>
  <c r="AA345" i="1"/>
  <c r="U215" i="1"/>
  <c r="W214" i="1"/>
  <c r="J222" i="1"/>
  <c r="K222" i="1" s="1"/>
  <c r="E222" i="1" s="1"/>
  <c r="D222" i="1" s="1"/>
  <c r="F222" i="1" s="1"/>
  <c r="I223" i="1"/>
  <c r="G221" i="1"/>
  <c r="L221" i="1"/>
  <c r="M222" i="1" s="1"/>
  <c r="N221" i="1"/>
  <c r="O220" i="1"/>
  <c r="A346" i="1"/>
  <c r="H345" i="1"/>
  <c r="T348" i="1"/>
  <c r="Q346" i="1" l="1"/>
  <c r="R346" i="1" s="1"/>
  <c r="S346" i="1" s="1"/>
  <c r="AA346" i="1"/>
  <c r="Z346" i="1"/>
  <c r="U216" i="1"/>
  <c r="W215" i="1"/>
  <c r="I224" i="1"/>
  <c r="J223" i="1"/>
  <c r="K223" i="1" s="1"/>
  <c r="E223" i="1" s="1"/>
  <c r="D223" i="1" s="1"/>
  <c r="F223" i="1" s="1"/>
  <c r="G222" i="1"/>
  <c r="L222" i="1"/>
  <c r="M223" i="1" s="1"/>
  <c r="O221" i="1"/>
  <c r="N222" i="1"/>
  <c r="A347" i="1"/>
  <c r="H346" i="1"/>
  <c r="T349" i="1"/>
  <c r="Q347" i="1" l="1"/>
  <c r="Y346" i="1"/>
  <c r="Z347" i="1"/>
  <c r="AA347" i="1"/>
  <c r="U217" i="1"/>
  <c r="W216" i="1"/>
  <c r="I225" i="1"/>
  <c r="J224" i="1"/>
  <c r="K224" i="1" s="1"/>
  <c r="E224" i="1" s="1"/>
  <c r="D224" i="1" s="1"/>
  <c r="F224" i="1" s="1"/>
  <c r="L223" i="1"/>
  <c r="M224" i="1" s="1"/>
  <c r="G223" i="1"/>
  <c r="O222" i="1"/>
  <c r="N223" i="1"/>
  <c r="T350" i="1"/>
  <c r="H347" i="1"/>
  <c r="A348" i="1"/>
  <c r="Z348" i="1" l="1"/>
  <c r="M225" i="1"/>
  <c r="Q348" i="1"/>
  <c r="R348" i="1" s="1"/>
  <c r="R347" i="1"/>
  <c r="AA348" i="1"/>
  <c r="W217" i="1"/>
  <c r="U218" i="1"/>
  <c r="I226" i="1"/>
  <c r="J225" i="1"/>
  <c r="K225" i="1" s="1"/>
  <c r="E225" i="1" s="1"/>
  <c r="D225" i="1" s="1"/>
  <c r="F225" i="1" s="1"/>
  <c r="L224" i="1"/>
  <c r="G224" i="1"/>
  <c r="O223" i="1"/>
  <c r="N224" i="1"/>
  <c r="H348" i="1"/>
  <c r="A349" i="1"/>
  <c r="T351" i="1"/>
  <c r="Z349" i="1" l="1"/>
  <c r="Q349" i="1"/>
  <c r="R349" i="1" s="1"/>
  <c r="S349" i="1" s="1"/>
  <c r="AA349" i="1"/>
  <c r="U219" i="1"/>
  <c r="W218" i="1"/>
  <c r="J226" i="1"/>
  <c r="K226" i="1" s="1"/>
  <c r="E226" i="1" s="1"/>
  <c r="D226" i="1" s="1"/>
  <c r="F226" i="1" s="1"/>
  <c r="I227" i="1"/>
  <c r="G225" i="1"/>
  <c r="L225" i="1"/>
  <c r="M226" i="1" s="1"/>
  <c r="O224" i="1"/>
  <c r="N225" i="1"/>
  <c r="T352" i="1"/>
  <c r="A350" i="1"/>
  <c r="H349" i="1"/>
  <c r="Z350" i="1" l="1"/>
  <c r="Q350" i="1"/>
  <c r="R350" i="1" s="1"/>
  <c r="S350" i="1" s="1"/>
  <c r="Y349" i="1"/>
  <c r="AA350" i="1"/>
  <c r="W219" i="1"/>
  <c r="U220" i="1"/>
  <c r="I228" i="1"/>
  <c r="J227" i="1"/>
  <c r="K227" i="1" s="1"/>
  <c r="E227" i="1" s="1"/>
  <c r="D227" i="1" s="1"/>
  <c r="F227" i="1" s="1"/>
  <c r="L226" i="1"/>
  <c r="M227" i="1" s="1"/>
  <c r="G226" i="1"/>
  <c r="N226" i="1"/>
  <c r="O225" i="1"/>
  <c r="T353" i="1"/>
  <c r="A351" i="1"/>
  <c r="H350" i="1"/>
  <c r="Y350" i="1" l="1"/>
  <c r="Z351" i="1"/>
  <c r="Q351" i="1"/>
  <c r="R351" i="1" s="1"/>
  <c r="S351" i="1" s="1"/>
  <c r="M228" i="1"/>
  <c r="AA351" i="1"/>
  <c r="U221" i="1"/>
  <c r="W220" i="1"/>
  <c r="J228" i="1"/>
  <c r="K228" i="1" s="1"/>
  <c r="E228" i="1" s="1"/>
  <c r="D228" i="1" s="1"/>
  <c r="F228" i="1" s="1"/>
  <c r="I229" i="1"/>
  <c r="L227" i="1"/>
  <c r="G227" i="1"/>
  <c r="N227" i="1"/>
  <c r="O226" i="1"/>
  <c r="H351" i="1"/>
  <c r="A352" i="1"/>
  <c r="T354" i="1"/>
  <c r="Y351" i="1" l="1"/>
  <c r="Z352" i="1"/>
  <c r="Q352" i="1"/>
  <c r="R352" i="1" s="1"/>
  <c r="S352" i="1" s="1"/>
  <c r="AA352" i="1"/>
  <c r="W221" i="1"/>
  <c r="U222" i="1"/>
  <c r="I230" i="1"/>
  <c r="J229" i="1"/>
  <c r="K229" i="1" s="1"/>
  <c r="E229" i="1" s="1"/>
  <c r="D229" i="1" s="1"/>
  <c r="F229" i="1" s="1"/>
  <c r="M229" i="1"/>
  <c r="L228" i="1"/>
  <c r="G228" i="1"/>
  <c r="N228" i="1"/>
  <c r="O227" i="1"/>
  <c r="T355" i="1"/>
  <c r="H352" i="1"/>
  <c r="A353" i="1"/>
  <c r="Y352" i="1" l="1"/>
  <c r="Z353" i="1"/>
  <c r="Q353" i="1"/>
  <c r="R353" i="1" s="1"/>
  <c r="S353" i="1" s="1"/>
  <c r="AA353" i="1"/>
  <c r="W222" i="1"/>
  <c r="U223" i="1"/>
  <c r="J230" i="1"/>
  <c r="K230" i="1" s="1"/>
  <c r="E230" i="1" s="1"/>
  <c r="D230" i="1" s="1"/>
  <c r="F230" i="1" s="1"/>
  <c r="I231" i="1"/>
  <c r="M230" i="1"/>
  <c r="L229" i="1"/>
  <c r="G229" i="1"/>
  <c r="N229" i="1"/>
  <c r="O228" i="1"/>
  <c r="A354" i="1"/>
  <c r="H353" i="1"/>
  <c r="T356" i="1"/>
  <c r="Y353" i="1" l="1"/>
  <c r="Q354" i="1"/>
  <c r="R354" i="1" s="1"/>
  <c r="S354" i="1" s="1"/>
  <c r="Z354" i="1"/>
  <c r="AA354" i="1"/>
  <c r="W223" i="1"/>
  <c r="U224" i="1"/>
  <c r="J231" i="1"/>
  <c r="K231" i="1" s="1"/>
  <c r="E231" i="1" s="1"/>
  <c r="D231" i="1" s="1"/>
  <c r="F231" i="1" s="1"/>
  <c r="I232" i="1"/>
  <c r="M231" i="1"/>
  <c r="L230" i="1"/>
  <c r="G230" i="1"/>
  <c r="N230" i="1"/>
  <c r="O229" i="1"/>
  <c r="T357" i="1"/>
  <c r="A355" i="1"/>
  <c r="H354" i="1"/>
  <c r="Y354" i="1" l="1"/>
  <c r="Z355" i="1"/>
  <c r="Q355" i="1"/>
  <c r="R355" i="1" s="1"/>
  <c r="S355" i="1" s="1"/>
  <c r="AA355" i="1"/>
  <c r="W224" i="1"/>
  <c r="U225" i="1"/>
  <c r="M232" i="1"/>
  <c r="J232" i="1"/>
  <c r="K232" i="1" s="1"/>
  <c r="E232" i="1" s="1"/>
  <c r="D232" i="1" s="1"/>
  <c r="F232" i="1" s="1"/>
  <c r="I233" i="1"/>
  <c r="L231" i="1"/>
  <c r="G231" i="1"/>
  <c r="N231" i="1"/>
  <c r="O230" i="1"/>
  <c r="H355" i="1"/>
  <c r="A356" i="1"/>
  <c r="T358" i="1"/>
  <c r="Y355" i="1" l="1"/>
  <c r="Z356" i="1"/>
  <c r="Q356" i="1"/>
  <c r="R356" i="1" s="1"/>
  <c r="S356" i="1" s="1"/>
  <c r="AA356" i="1"/>
  <c r="W225" i="1"/>
  <c r="U226" i="1"/>
  <c r="J233" i="1"/>
  <c r="K233" i="1" s="1"/>
  <c r="E233" i="1" s="1"/>
  <c r="D233" i="1" s="1"/>
  <c r="F233" i="1" s="1"/>
  <c r="M233" i="1"/>
  <c r="I234" i="1"/>
  <c r="L232" i="1"/>
  <c r="G232" i="1"/>
  <c r="N232" i="1"/>
  <c r="O231" i="1"/>
  <c r="T359" i="1"/>
  <c r="H356" i="1"/>
  <c r="A357" i="1"/>
  <c r="Y356" i="1" l="1"/>
  <c r="Z357" i="1"/>
  <c r="Q357" i="1"/>
  <c r="R357" i="1" s="1"/>
  <c r="S357" i="1" s="1"/>
  <c r="AA357" i="1"/>
  <c r="U227" i="1"/>
  <c r="W226" i="1"/>
  <c r="I235" i="1"/>
  <c r="J234" i="1"/>
  <c r="K234" i="1" s="1"/>
  <c r="E234" i="1" s="1"/>
  <c r="D234" i="1" s="1"/>
  <c r="F234" i="1" s="1"/>
  <c r="M234" i="1"/>
  <c r="G233" i="1"/>
  <c r="L233" i="1"/>
  <c r="N233" i="1"/>
  <c r="O232" i="1"/>
  <c r="A358" i="1"/>
  <c r="H357" i="1"/>
  <c r="T360" i="1"/>
  <c r="Y357" i="1" l="1"/>
  <c r="Q358" i="1"/>
  <c r="R358" i="1" s="1"/>
  <c r="S358" i="1" s="1"/>
  <c r="Z358" i="1"/>
  <c r="AA358" i="1"/>
  <c r="U228" i="1"/>
  <c r="W227" i="1"/>
  <c r="I236" i="1"/>
  <c r="J235" i="1"/>
  <c r="K235" i="1" s="1"/>
  <c r="E235" i="1" s="1"/>
  <c r="D235" i="1" s="1"/>
  <c r="F235" i="1" s="1"/>
  <c r="M235" i="1"/>
  <c r="G234" i="1"/>
  <c r="L234" i="1"/>
  <c r="N234" i="1"/>
  <c r="O233" i="1"/>
  <c r="T361" i="1"/>
  <c r="H358" i="1"/>
  <c r="A359" i="1"/>
  <c r="Y358" i="1" l="1"/>
  <c r="Z359" i="1"/>
  <c r="Q359" i="1"/>
  <c r="R359" i="1" s="1"/>
  <c r="S359" i="1" s="1"/>
  <c r="AA359" i="1"/>
  <c r="W228" i="1"/>
  <c r="U229" i="1"/>
  <c r="I237" i="1"/>
  <c r="M236" i="1"/>
  <c r="J236" i="1"/>
  <c r="K236" i="1" s="1"/>
  <c r="E236" i="1" s="1"/>
  <c r="D236" i="1" s="1"/>
  <c r="F236" i="1" s="1"/>
  <c r="L235" i="1"/>
  <c r="G235" i="1"/>
  <c r="N235" i="1"/>
  <c r="O234" i="1"/>
  <c r="T362" i="1"/>
  <c r="H359" i="1"/>
  <c r="A360" i="1"/>
  <c r="Y359" i="1" l="1"/>
  <c r="Z360" i="1"/>
  <c r="Q360" i="1"/>
  <c r="R360" i="1" s="1"/>
  <c r="S360" i="1" s="1"/>
  <c r="AA360" i="1"/>
  <c r="U230" i="1"/>
  <c r="W229" i="1"/>
  <c r="I238" i="1"/>
  <c r="M237" i="1"/>
  <c r="J237" i="1"/>
  <c r="K237" i="1" s="1"/>
  <c r="E237" i="1" s="1"/>
  <c r="D237" i="1" s="1"/>
  <c r="F237" i="1" s="1"/>
  <c r="L236" i="1"/>
  <c r="G236" i="1"/>
  <c r="N236" i="1"/>
  <c r="O235" i="1"/>
  <c r="H360" i="1"/>
  <c r="A361" i="1"/>
  <c r="T363" i="1"/>
  <c r="Y360" i="1" l="1"/>
  <c r="Z361" i="1"/>
  <c r="Q361" i="1"/>
  <c r="R361" i="1" s="1"/>
  <c r="S361" i="1" s="1"/>
  <c r="AA361" i="1"/>
  <c r="U231" i="1"/>
  <c r="W230" i="1"/>
  <c r="J238" i="1"/>
  <c r="K238" i="1" s="1"/>
  <c r="E238" i="1" s="1"/>
  <c r="D238" i="1" s="1"/>
  <c r="F238" i="1" s="1"/>
  <c r="I239" i="1"/>
  <c r="M238" i="1"/>
  <c r="L237" i="1"/>
  <c r="G237" i="1"/>
  <c r="N237" i="1"/>
  <c r="O236" i="1"/>
  <c r="T364" i="1"/>
  <c r="A362" i="1"/>
  <c r="H361" i="1"/>
  <c r="Y361" i="1" l="1"/>
  <c r="Z362" i="1"/>
  <c r="AA362" i="1"/>
  <c r="Q362" i="1"/>
  <c r="R362" i="1" s="1"/>
  <c r="S362" i="1" s="1"/>
  <c r="U232" i="1"/>
  <c r="W231" i="1"/>
  <c r="M239" i="1"/>
  <c r="I240" i="1"/>
  <c r="J239" i="1"/>
  <c r="K239" i="1" s="1"/>
  <c r="E239" i="1" s="1"/>
  <c r="D239" i="1" s="1"/>
  <c r="F239" i="1" s="1"/>
  <c r="G238" i="1"/>
  <c r="L238" i="1"/>
  <c r="N238" i="1"/>
  <c r="O237" i="1"/>
  <c r="T365" i="1"/>
  <c r="H362" i="1"/>
  <c r="A363" i="1"/>
  <c r="Y362" i="1" l="1"/>
  <c r="Q363" i="1"/>
  <c r="R363" i="1" s="1"/>
  <c r="S363" i="1" s="1"/>
  <c r="AA363" i="1"/>
  <c r="Z363" i="1"/>
  <c r="U233" i="1"/>
  <c r="W232" i="1"/>
  <c r="J240" i="1"/>
  <c r="K240" i="1" s="1"/>
  <c r="E240" i="1" s="1"/>
  <c r="D240" i="1" s="1"/>
  <c r="F240" i="1" s="1"/>
  <c r="M240" i="1"/>
  <c r="I241" i="1"/>
  <c r="G239" i="1"/>
  <c r="L239" i="1"/>
  <c r="N239" i="1"/>
  <c r="O238" i="1"/>
  <c r="T366" i="1"/>
  <c r="H363" i="1"/>
  <c r="A364" i="1"/>
  <c r="Y363" i="1" l="1"/>
  <c r="Z364" i="1"/>
  <c r="Q364" i="1"/>
  <c r="R364" i="1" s="1"/>
  <c r="S364" i="1" s="1"/>
  <c r="AA364" i="1"/>
  <c r="W233" i="1"/>
  <c r="U234" i="1"/>
  <c r="I242" i="1"/>
  <c r="M241" i="1"/>
  <c r="J241" i="1"/>
  <c r="K241" i="1" s="1"/>
  <c r="E241" i="1" s="1"/>
  <c r="D241" i="1" s="1"/>
  <c r="F241" i="1" s="1"/>
  <c r="L240" i="1"/>
  <c r="G240" i="1"/>
  <c r="N240" i="1"/>
  <c r="O239" i="1"/>
  <c r="H364" i="1"/>
  <c r="A365" i="1"/>
  <c r="T367" i="1"/>
  <c r="Y364" i="1" l="1"/>
  <c r="Z365" i="1"/>
  <c r="Q365" i="1"/>
  <c r="R365" i="1" s="1"/>
  <c r="S365" i="1" s="1"/>
  <c r="AA365" i="1"/>
  <c r="U235" i="1"/>
  <c r="W234" i="1"/>
  <c r="I243" i="1"/>
  <c r="J242" i="1"/>
  <c r="K242" i="1" s="1"/>
  <c r="E242" i="1" s="1"/>
  <c r="D242" i="1" s="1"/>
  <c r="F242" i="1" s="1"/>
  <c r="M242" i="1"/>
  <c r="G241" i="1"/>
  <c r="L241" i="1"/>
  <c r="N241" i="1"/>
  <c r="O240" i="1"/>
  <c r="T368" i="1"/>
  <c r="H365" i="1"/>
  <c r="A366" i="1"/>
  <c r="Y365" i="1" l="1"/>
  <c r="Z366" i="1"/>
  <c r="Q366" i="1"/>
  <c r="R366" i="1" s="1"/>
  <c r="S366" i="1" s="1"/>
  <c r="AA366" i="1"/>
  <c r="U236" i="1"/>
  <c r="W235" i="1"/>
  <c r="J243" i="1"/>
  <c r="K243" i="1" s="1"/>
  <c r="E243" i="1" s="1"/>
  <c r="D243" i="1" s="1"/>
  <c r="F243" i="1" s="1"/>
  <c r="M243" i="1"/>
  <c r="I244" i="1"/>
  <c r="L242" i="1"/>
  <c r="G242" i="1"/>
  <c r="N242" i="1"/>
  <c r="O241" i="1"/>
  <c r="H366" i="1"/>
  <c r="A367" i="1"/>
  <c r="T369" i="1"/>
  <c r="Y366" i="1" l="1"/>
  <c r="Z367" i="1"/>
  <c r="Q367" i="1"/>
  <c r="R367" i="1" s="1"/>
  <c r="S367" i="1" s="1"/>
  <c r="AA367" i="1"/>
  <c r="U237" i="1"/>
  <c r="W236" i="1"/>
  <c r="M244" i="1"/>
  <c r="J244" i="1"/>
  <c r="K244" i="1" s="1"/>
  <c r="E244" i="1" s="1"/>
  <c r="D244" i="1" s="1"/>
  <c r="F244" i="1" s="1"/>
  <c r="I245" i="1"/>
  <c r="L243" i="1"/>
  <c r="G243" i="1"/>
  <c r="N243" i="1"/>
  <c r="O242" i="1"/>
  <c r="T370" i="1"/>
  <c r="A368" i="1"/>
  <c r="H367" i="1"/>
  <c r="Y367" i="1" l="1"/>
  <c r="Z368" i="1"/>
  <c r="AA368" i="1"/>
  <c r="Q368" i="1"/>
  <c r="R368" i="1" s="1"/>
  <c r="S368" i="1" s="1"/>
  <c r="U238" i="1"/>
  <c r="W237" i="1"/>
  <c r="J245" i="1"/>
  <c r="K245" i="1" s="1"/>
  <c r="E245" i="1" s="1"/>
  <c r="D245" i="1" s="1"/>
  <c r="F245" i="1" s="1"/>
  <c r="I246" i="1"/>
  <c r="M245" i="1"/>
  <c r="G244" i="1"/>
  <c r="L244" i="1"/>
  <c r="N244" i="1"/>
  <c r="O243" i="1"/>
  <c r="T371" i="1"/>
  <c r="H368" i="1"/>
  <c r="A369" i="1"/>
  <c r="Q369" i="1" l="1"/>
  <c r="R369" i="1" s="1"/>
  <c r="S369" i="1" s="1"/>
  <c r="AA369" i="1"/>
  <c r="Y368" i="1"/>
  <c r="Z369" i="1"/>
  <c r="U239" i="1"/>
  <c r="W238" i="1"/>
  <c r="I247" i="1"/>
  <c r="J246" i="1"/>
  <c r="K246" i="1" s="1"/>
  <c r="E246" i="1" s="1"/>
  <c r="D246" i="1" s="1"/>
  <c r="F246" i="1" s="1"/>
  <c r="M246" i="1"/>
  <c r="G245" i="1"/>
  <c r="L245" i="1"/>
  <c r="N245" i="1"/>
  <c r="O244" i="1"/>
  <c r="T372" i="1"/>
  <c r="H369" i="1"/>
  <c r="A370" i="1"/>
  <c r="Y369" i="1" l="1"/>
  <c r="Z370" i="1"/>
  <c r="Q370" i="1"/>
  <c r="R370" i="1" s="1"/>
  <c r="S370" i="1" s="1"/>
  <c r="AA370" i="1"/>
  <c r="U240" i="1"/>
  <c r="W239" i="1"/>
  <c r="J247" i="1"/>
  <c r="K247" i="1" s="1"/>
  <c r="E247" i="1" s="1"/>
  <c r="D247" i="1" s="1"/>
  <c r="F247" i="1" s="1"/>
  <c r="M247" i="1"/>
  <c r="I248" i="1"/>
  <c r="G246" i="1"/>
  <c r="L246" i="1"/>
  <c r="N246" i="1"/>
  <c r="O245" i="1"/>
  <c r="A371" i="1"/>
  <c r="H370" i="1"/>
  <c r="T373" i="1"/>
  <c r="Z371" i="1" l="1"/>
  <c r="Y370" i="1"/>
  <c r="AA371" i="1"/>
  <c r="Q371" i="1"/>
  <c r="R371" i="1" s="1"/>
  <c r="S371" i="1" s="1"/>
  <c r="U241" i="1"/>
  <c r="W240" i="1"/>
  <c r="J248" i="1"/>
  <c r="K248" i="1" s="1"/>
  <c r="E248" i="1" s="1"/>
  <c r="D248" i="1" s="1"/>
  <c r="F248" i="1" s="1"/>
  <c r="I249" i="1"/>
  <c r="M248" i="1"/>
  <c r="L247" i="1"/>
  <c r="G247" i="1"/>
  <c r="N247" i="1"/>
  <c r="O246" i="1"/>
  <c r="T374" i="1"/>
  <c r="H371" i="1"/>
  <c r="A372" i="1"/>
  <c r="Y371" i="1" l="1"/>
  <c r="AA372" i="1"/>
  <c r="Q372" i="1"/>
  <c r="R372" i="1" s="1"/>
  <c r="S372" i="1" s="1"/>
  <c r="Z372" i="1"/>
  <c r="W241" i="1"/>
  <c r="U242" i="1"/>
  <c r="M249" i="1"/>
  <c r="J249" i="1"/>
  <c r="K249" i="1" s="1"/>
  <c r="E249" i="1" s="1"/>
  <c r="D249" i="1" s="1"/>
  <c r="F249" i="1" s="1"/>
  <c r="I250" i="1"/>
  <c r="L248" i="1"/>
  <c r="G248" i="1"/>
  <c r="N248" i="1"/>
  <c r="O247" i="1"/>
  <c r="H372" i="1"/>
  <c r="A373" i="1"/>
  <c r="T375" i="1"/>
  <c r="Z373" i="1" l="1"/>
  <c r="Q373" i="1"/>
  <c r="R373" i="1" s="1"/>
  <c r="S373" i="1" s="1"/>
  <c r="AA373" i="1"/>
  <c r="Y372" i="1"/>
  <c r="U243" i="1"/>
  <c r="W242" i="1"/>
  <c r="M250" i="1"/>
  <c r="J250" i="1"/>
  <c r="K250" i="1" s="1"/>
  <c r="E250" i="1" s="1"/>
  <c r="D250" i="1" s="1"/>
  <c r="F250" i="1" s="1"/>
  <c r="I251" i="1"/>
  <c r="L249" i="1"/>
  <c r="G249" i="1"/>
  <c r="N249" i="1"/>
  <c r="O248" i="1"/>
  <c r="A374" i="1"/>
  <c r="H373" i="1"/>
  <c r="T376" i="1"/>
  <c r="Z374" i="1" l="1"/>
  <c r="Q374" i="1"/>
  <c r="R374" i="1" s="1"/>
  <c r="S374" i="1" s="1"/>
  <c r="Y373" i="1"/>
  <c r="AA374" i="1"/>
  <c r="U244" i="1"/>
  <c r="W243" i="1"/>
  <c r="I252" i="1"/>
  <c r="M251" i="1"/>
  <c r="J251" i="1"/>
  <c r="K251" i="1" s="1"/>
  <c r="E251" i="1" s="1"/>
  <c r="D251" i="1" s="1"/>
  <c r="F251" i="1" s="1"/>
  <c r="L250" i="1"/>
  <c r="G250" i="1"/>
  <c r="N250" i="1"/>
  <c r="O249" i="1"/>
  <c r="H374" i="1"/>
  <c r="A375" i="1"/>
  <c r="T377" i="1"/>
  <c r="Y374" i="1" l="1"/>
  <c r="Z375" i="1"/>
  <c r="Q375" i="1"/>
  <c r="R375" i="1" s="1"/>
  <c r="AA375" i="1"/>
  <c r="W244" i="1"/>
  <c r="U245" i="1"/>
  <c r="I253" i="1"/>
  <c r="J252" i="1"/>
  <c r="K252" i="1" s="1"/>
  <c r="E252" i="1" s="1"/>
  <c r="D252" i="1" s="1"/>
  <c r="F252" i="1" s="1"/>
  <c r="L251" i="1"/>
  <c r="M252" i="1" s="1"/>
  <c r="G251" i="1"/>
  <c r="N251" i="1"/>
  <c r="O250" i="1"/>
  <c r="T378" i="1"/>
  <c r="H375" i="1"/>
  <c r="A376" i="1"/>
  <c r="Q376" i="1" l="1"/>
  <c r="Z376" i="1"/>
  <c r="AA376" i="1"/>
  <c r="U246" i="1"/>
  <c r="W245" i="1"/>
  <c r="I254" i="1"/>
  <c r="J253" i="1"/>
  <c r="K253" i="1" s="1"/>
  <c r="E253" i="1" s="1"/>
  <c r="D253" i="1" s="1"/>
  <c r="F253" i="1" s="1"/>
  <c r="G252" i="1"/>
  <c r="L252" i="1"/>
  <c r="M253" i="1" s="1"/>
  <c r="N252" i="1"/>
  <c r="O251" i="1"/>
  <c r="T379" i="1"/>
  <c r="H376" i="1"/>
  <c r="A377" i="1"/>
  <c r="Q377" i="1" s="1"/>
  <c r="R377" i="1" s="1"/>
  <c r="Z377" i="1" l="1"/>
  <c r="Z378" i="1" s="1"/>
  <c r="R376" i="1"/>
  <c r="AA377" i="1"/>
  <c r="AA378" i="1" s="1"/>
  <c r="U247" i="1"/>
  <c r="W246" i="1"/>
  <c r="I255" i="1"/>
  <c r="J254" i="1"/>
  <c r="K254" i="1" s="1"/>
  <c r="E254" i="1" s="1"/>
  <c r="D254" i="1" s="1"/>
  <c r="F254" i="1" s="1"/>
  <c r="G253" i="1"/>
  <c r="L253" i="1"/>
  <c r="M254" i="1" s="1"/>
  <c r="N253" i="1"/>
  <c r="O252" i="1"/>
  <c r="S377" i="1"/>
  <c r="T380" i="1"/>
  <c r="A378" i="1"/>
  <c r="Q378" i="1" s="1"/>
  <c r="R378" i="1" s="1"/>
  <c r="H377" i="1"/>
  <c r="U248" i="1" l="1"/>
  <c r="W247" i="1"/>
  <c r="I256" i="1"/>
  <c r="J255" i="1"/>
  <c r="K255" i="1" s="1"/>
  <c r="E255" i="1" s="1"/>
  <c r="D255" i="1" s="1"/>
  <c r="F255" i="1" s="1"/>
  <c r="L254" i="1"/>
  <c r="M255" i="1" s="1"/>
  <c r="G254" i="1"/>
  <c r="AA379" i="1"/>
  <c r="Z379" i="1"/>
  <c r="N254" i="1"/>
  <c r="O253" i="1"/>
  <c r="S378" i="1"/>
  <c r="H378" i="1"/>
  <c r="A379" i="1"/>
  <c r="Q379" i="1" s="1"/>
  <c r="R379" i="1" s="1"/>
  <c r="T381" i="1"/>
  <c r="M256" i="1" l="1"/>
  <c r="U249" i="1"/>
  <c r="W248" i="1"/>
  <c r="J256" i="1"/>
  <c r="K256" i="1" s="1"/>
  <c r="E256" i="1" s="1"/>
  <c r="D256" i="1" s="1"/>
  <c r="F256" i="1" s="1"/>
  <c r="I257" i="1"/>
  <c r="L255" i="1"/>
  <c r="G255" i="1"/>
  <c r="Z380" i="1"/>
  <c r="AA380" i="1"/>
  <c r="O254" i="1"/>
  <c r="N255" i="1"/>
  <c r="Y379" i="1"/>
  <c r="S379" i="1"/>
  <c r="T382" i="1"/>
  <c r="H379" i="1"/>
  <c r="A380" i="1"/>
  <c r="Q380" i="1" s="1"/>
  <c r="R380" i="1" s="1"/>
  <c r="Z381" i="1" l="1"/>
  <c r="W249" i="1"/>
  <c r="U250" i="1"/>
  <c r="I258" i="1"/>
  <c r="J257" i="1"/>
  <c r="K257" i="1" s="1"/>
  <c r="E257" i="1" s="1"/>
  <c r="D257" i="1" s="1"/>
  <c r="F257" i="1" s="1"/>
  <c r="L256" i="1"/>
  <c r="M257" i="1" s="1"/>
  <c r="G256" i="1"/>
  <c r="AA381" i="1"/>
  <c r="O255" i="1"/>
  <c r="N256" i="1"/>
  <c r="Y380" i="1"/>
  <c r="S380" i="1"/>
  <c r="H380" i="1"/>
  <c r="A381" i="1"/>
  <c r="T383" i="1"/>
  <c r="Q381" i="1" l="1"/>
  <c r="R381" i="1" s="1"/>
  <c r="S381" i="1" s="1"/>
  <c r="U251" i="1"/>
  <c r="W250" i="1"/>
  <c r="J258" i="1"/>
  <c r="K258" i="1" s="1"/>
  <c r="E258" i="1" s="1"/>
  <c r="D258" i="1" s="1"/>
  <c r="F258" i="1" s="1"/>
  <c r="I259" i="1"/>
  <c r="L257" i="1"/>
  <c r="M258" i="1" s="1"/>
  <c r="G257" i="1"/>
  <c r="N257" i="1"/>
  <c r="O256" i="1"/>
  <c r="A382" i="1"/>
  <c r="H381" i="1"/>
  <c r="T384" i="1"/>
  <c r="Q382" i="1" l="1"/>
  <c r="R382" i="1" s="1"/>
  <c r="S382" i="1" s="1"/>
  <c r="Y381" i="1"/>
  <c r="AA382" i="1"/>
  <c r="Z382" i="1"/>
  <c r="U252" i="1"/>
  <c r="W251" i="1"/>
  <c r="J259" i="1"/>
  <c r="K259" i="1" s="1"/>
  <c r="E259" i="1" s="1"/>
  <c r="D259" i="1" s="1"/>
  <c r="F259" i="1" s="1"/>
  <c r="I260" i="1"/>
  <c r="L258" i="1"/>
  <c r="M259" i="1" s="1"/>
  <c r="G258" i="1"/>
  <c r="N258" i="1"/>
  <c r="O257" i="1"/>
  <c r="T385" i="1"/>
  <c r="H382" i="1"/>
  <c r="A383" i="1"/>
  <c r="Y382" i="1" l="1"/>
  <c r="AA383" i="1"/>
  <c r="Q383" i="1"/>
  <c r="R383" i="1" s="1"/>
  <c r="S383" i="1" s="1"/>
  <c r="Z383" i="1"/>
  <c r="W252" i="1"/>
  <c r="U253" i="1"/>
  <c r="M260" i="1"/>
  <c r="I261" i="1"/>
  <c r="J260" i="1"/>
  <c r="K260" i="1" s="1"/>
  <c r="E260" i="1" s="1"/>
  <c r="D260" i="1" s="1"/>
  <c r="F260" i="1" s="1"/>
  <c r="L259" i="1"/>
  <c r="G259" i="1"/>
  <c r="N259" i="1"/>
  <c r="O258" i="1"/>
  <c r="T386" i="1"/>
  <c r="H383" i="1"/>
  <c r="A384" i="1"/>
  <c r="Y383" i="1" l="1"/>
  <c r="Q384" i="1"/>
  <c r="R384" i="1" s="1"/>
  <c r="S384" i="1" s="1"/>
  <c r="AA384" i="1"/>
  <c r="Z384" i="1"/>
  <c r="U254" i="1"/>
  <c r="W253" i="1"/>
  <c r="M261" i="1"/>
  <c r="J261" i="1"/>
  <c r="K261" i="1" s="1"/>
  <c r="E261" i="1" s="1"/>
  <c r="D261" i="1" s="1"/>
  <c r="F261" i="1" s="1"/>
  <c r="I262" i="1"/>
  <c r="L260" i="1"/>
  <c r="G260" i="1"/>
  <c r="N260" i="1"/>
  <c r="O259" i="1"/>
  <c r="H384" i="1"/>
  <c r="A385" i="1"/>
  <c r="T387" i="1"/>
  <c r="Q385" i="1" l="1"/>
  <c r="R385" i="1" s="1"/>
  <c r="S385" i="1" s="1"/>
  <c r="Y384" i="1"/>
  <c r="AA385" i="1"/>
  <c r="Z385" i="1"/>
  <c r="U255" i="1"/>
  <c r="W254" i="1"/>
  <c r="J262" i="1"/>
  <c r="K262" i="1" s="1"/>
  <c r="E262" i="1" s="1"/>
  <c r="D262" i="1" s="1"/>
  <c r="F262" i="1" s="1"/>
  <c r="M262" i="1"/>
  <c r="I263" i="1"/>
  <c r="G261" i="1"/>
  <c r="L261" i="1"/>
  <c r="N261" i="1"/>
  <c r="O260" i="1"/>
  <c r="A386" i="1"/>
  <c r="H385" i="1"/>
  <c r="T388" i="1"/>
  <c r="Y385" i="1" l="1"/>
  <c r="AA386" i="1"/>
  <c r="Q386" i="1"/>
  <c r="R386" i="1" s="1"/>
  <c r="S386" i="1" s="1"/>
  <c r="Z386" i="1"/>
  <c r="U256" i="1"/>
  <c r="W255" i="1"/>
  <c r="J263" i="1"/>
  <c r="K263" i="1" s="1"/>
  <c r="E263" i="1" s="1"/>
  <c r="D263" i="1" s="1"/>
  <c r="F263" i="1" s="1"/>
  <c r="M263" i="1"/>
  <c r="I264" i="1"/>
  <c r="L262" i="1"/>
  <c r="G262" i="1"/>
  <c r="N262" i="1"/>
  <c r="O261" i="1"/>
  <c r="T389" i="1"/>
  <c r="A387" i="1"/>
  <c r="H386" i="1"/>
  <c r="AA387" i="1" l="1"/>
  <c r="Y386" i="1"/>
  <c r="Z387" i="1"/>
  <c r="Q387" i="1"/>
  <c r="R387" i="1" s="1"/>
  <c r="S387" i="1" s="1"/>
  <c r="W256" i="1"/>
  <c r="U257" i="1"/>
  <c r="I265" i="1"/>
  <c r="J264" i="1"/>
  <c r="K264" i="1" s="1"/>
  <c r="E264" i="1" s="1"/>
  <c r="D264" i="1" s="1"/>
  <c r="F264" i="1" s="1"/>
  <c r="M264" i="1"/>
  <c r="L263" i="1"/>
  <c r="G263" i="1"/>
  <c r="N263" i="1"/>
  <c r="O262" i="1"/>
  <c r="T390" i="1"/>
  <c r="H387" i="1"/>
  <c r="A388" i="1"/>
  <c r="AA388" i="1" l="1"/>
  <c r="Y387" i="1"/>
  <c r="Q388" i="1"/>
  <c r="R388" i="1" s="1"/>
  <c r="S388" i="1" s="1"/>
  <c r="Z388" i="1"/>
  <c r="U258" i="1"/>
  <c r="W257" i="1"/>
  <c r="M265" i="1"/>
  <c r="J265" i="1"/>
  <c r="K265" i="1" s="1"/>
  <c r="E265" i="1" s="1"/>
  <c r="D265" i="1" s="1"/>
  <c r="F265" i="1" s="1"/>
  <c r="I266" i="1"/>
  <c r="L264" i="1"/>
  <c r="G264" i="1"/>
  <c r="N264" i="1"/>
  <c r="O263" i="1"/>
  <c r="H388" i="1"/>
  <c r="A389" i="1"/>
  <c r="T391" i="1"/>
  <c r="Y388" i="1" l="1"/>
  <c r="AA389" i="1"/>
  <c r="Q389" i="1"/>
  <c r="R389" i="1" s="1"/>
  <c r="S389" i="1" s="1"/>
  <c r="Z389" i="1"/>
  <c r="U259" i="1"/>
  <c r="W258" i="1"/>
  <c r="J266" i="1"/>
  <c r="K266" i="1" s="1"/>
  <c r="E266" i="1" s="1"/>
  <c r="D266" i="1" s="1"/>
  <c r="F266" i="1" s="1"/>
  <c r="M266" i="1"/>
  <c r="I267" i="1"/>
  <c r="G265" i="1"/>
  <c r="L265" i="1"/>
  <c r="N265" i="1"/>
  <c r="O264" i="1"/>
  <c r="T392" i="1"/>
  <c r="A390" i="1"/>
  <c r="H389" i="1"/>
  <c r="Q390" i="1" l="1"/>
  <c r="R390" i="1" s="1"/>
  <c r="S390" i="1" s="1"/>
  <c r="Z390" i="1"/>
  <c r="Y389" i="1"/>
  <c r="AA390" i="1"/>
  <c r="U260" i="1"/>
  <c r="W259" i="1"/>
  <c r="I268" i="1"/>
  <c r="M267" i="1"/>
  <c r="J267" i="1"/>
  <c r="K267" i="1" s="1"/>
  <c r="E267" i="1" s="1"/>
  <c r="D267" i="1" s="1"/>
  <c r="F267" i="1" s="1"/>
  <c r="G266" i="1"/>
  <c r="L266" i="1"/>
  <c r="N266" i="1"/>
  <c r="O265" i="1"/>
  <c r="H390" i="1"/>
  <c r="A391" i="1"/>
  <c r="T393" i="1"/>
  <c r="AA391" i="1" l="1"/>
  <c r="Q391" i="1"/>
  <c r="R391" i="1" s="1"/>
  <c r="S391" i="1" s="1"/>
  <c r="Y390" i="1"/>
  <c r="Z391" i="1"/>
  <c r="U261" i="1"/>
  <c r="W260" i="1"/>
  <c r="M268" i="1"/>
  <c r="J268" i="1"/>
  <c r="K268" i="1" s="1"/>
  <c r="E268" i="1" s="1"/>
  <c r="D268" i="1" s="1"/>
  <c r="F268" i="1" s="1"/>
  <c r="I269" i="1"/>
  <c r="L267" i="1"/>
  <c r="G267" i="1"/>
  <c r="N267" i="1"/>
  <c r="O266" i="1"/>
  <c r="T394" i="1"/>
  <c r="H391" i="1"/>
  <c r="A392" i="1"/>
  <c r="Y391" i="1" l="1"/>
  <c r="AA392" i="1"/>
  <c r="Q392" i="1"/>
  <c r="R392" i="1" s="1"/>
  <c r="S392" i="1" s="1"/>
  <c r="Z392" i="1"/>
  <c r="U262" i="1"/>
  <c r="W261" i="1"/>
  <c r="J269" i="1"/>
  <c r="K269" i="1" s="1"/>
  <c r="E269" i="1" s="1"/>
  <c r="D269" i="1" s="1"/>
  <c r="F269" i="1" s="1"/>
  <c r="M269" i="1"/>
  <c r="I270" i="1"/>
  <c r="L268" i="1"/>
  <c r="G268" i="1"/>
  <c r="N268" i="1"/>
  <c r="O267" i="1"/>
  <c r="H392" i="1"/>
  <c r="A393" i="1"/>
  <c r="T395" i="1"/>
  <c r="Y392" i="1" l="1"/>
  <c r="AA393" i="1"/>
  <c r="Q393" i="1"/>
  <c r="R393" i="1" s="1"/>
  <c r="S393" i="1" s="1"/>
  <c r="Z393" i="1"/>
  <c r="W262" i="1"/>
  <c r="U263" i="1"/>
  <c r="M270" i="1"/>
  <c r="J270" i="1"/>
  <c r="K270" i="1" s="1"/>
  <c r="E270" i="1" s="1"/>
  <c r="D270" i="1" s="1"/>
  <c r="F270" i="1" s="1"/>
  <c r="I271" i="1"/>
  <c r="G269" i="1"/>
  <c r="L269" i="1"/>
  <c r="N269" i="1"/>
  <c r="O268" i="1"/>
  <c r="T396" i="1"/>
  <c r="A394" i="1"/>
  <c r="H393" i="1"/>
  <c r="Y393" i="1" l="1"/>
  <c r="AA394" i="1"/>
  <c r="Q394" i="1"/>
  <c r="R394" i="1" s="1"/>
  <c r="S394" i="1" s="1"/>
  <c r="Z394" i="1"/>
  <c r="U264" i="1"/>
  <c r="W263" i="1"/>
  <c r="M271" i="1"/>
  <c r="J271" i="1"/>
  <c r="K271" i="1" s="1"/>
  <c r="E271" i="1" s="1"/>
  <c r="D271" i="1" s="1"/>
  <c r="F271" i="1" s="1"/>
  <c r="I272" i="1"/>
  <c r="L270" i="1"/>
  <c r="G270" i="1"/>
  <c r="N270" i="1"/>
  <c r="O269" i="1"/>
  <c r="H394" i="1"/>
  <c r="A395" i="1"/>
  <c r="T397" i="1"/>
  <c r="Y394" i="1" l="1"/>
  <c r="AA395" i="1"/>
  <c r="Q395" i="1"/>
  <c r="R395" i="1" s="1"/>
  <c r="S395" i="1" s="1"/>
  <c r="Z395" i="1"/>
  <c r="U265" i="1"/>
  <c r="W264" i="1"/>
  <c r="J272" i="1"/>
  <c r="K272" i="1" s="1"/>
  <c r="E272" i="1" s="1"/>
  <c r="D272" i="1" s="1"/>
  <c r="F272" i="1" s="1"/>
  <c r="M272" i="1"/>
  <c r="I273" i="1"/>
  <c r="L271" i="1"/>
  <c r="G271" i="1"/>
  <c r="N271" i="1"/>
  <c r="O270" i="1"/>
  <c r="T398" i="1"/>
  <c r="H395" i="1"/>
  <c r="A396" i="1"/>
  <c r="Q396" i="1" l="1"/>
  <c r="R396" i="1" s="1"/>
  <c r="S396" i="1" s="1"/>
  <c r="Z396" i="1"/>
  <c r="AA396" i="1"/>
  <c r="Y395" i="1"/>
  <c r="U266" i="1"/>
  <c r="W265" i="1"/>
  <c r="I274" i="1"/>
  <c r="J273" i="1"/>
  <c r="K273" i="1" s="1"/>
  <c r="E273" i="1" s="1"/>
  <c r="D273" i="1" s="1"/>
  <c r="F273" i="1" s="1"/>
  <c r="M273" i="1"/>
  <c r="G272" i="1"/>
  <c r="L272" i="1"/>
  <c r="N272" i="1"/>
  <c r="O271" i="1"/>
  <c r="H396" i="1"/>
  <c r="A397" i="1"/>
  <c r="T399" i="1"/>
  <c r="Y396" i="1" l="1"/>
  <c r="AA397" i="1"/>
  <c r="Q397" i="1"/>
  <c r="R397" i="1" s="1"/>
  <c r="S397" i="1" s="1"/>
  <c r="Z397" i="1"/>
  <c r="W266" i="1"/>
  <c r="U267" i="1"/>
  <c r="I275" i="1"/>
  <c r="M274" i="1"/>
  <c r="J274" i="1"/>
  <c r="K274" i="1" s="1"/>
  <c r="E274" i="1" s="1"/>
  <c r="D274" i="1" s="1"/>
  <c r="F274" i="1" s="1"/>
  <c r="L273" i="1"/>
  <c r="G273" i="1"/>
  <c r="N273" i="1"/>
  <c r="O272" i="1"/>
  <c r="A398" i="1"/>
  <c r="H397" i="1"/>
  <c r="T400" i="1"/>
  <c r="Y397" i="1" l="1"/>
  <c r="AA398" i="1"/>
  <c r="Q398" i="1"/>
  <c r="R398" i="1" s="1"/>
  <c r="S398" i="1" s="1"/>
  <c r="Z398" i="1"/>
  <c r="U268" i="1"/>
  <c r="W267" i="1"/>
  <c r="M275" i="1"/>
  <c r="J275" i="1"/>
  <c r="K275" i="1" s="1"/>
  <c r="E275" i="1" s="1"/>
  <c r="D275" i="1" s="1"/>
  <c r="F275" i="1" s="1"/>
  <c r="I276" i="1"/>
  <c r="G274" i="1"/>
  <c r="L274" i="1"/>
  <c r="N274" i="1"/>
  <c r="O273" i="1"/>
  <c r="T401" i="1"/>
  <c r="H398" i="1"/>
  <c r="A399" i="1"/>
  <c r="Y398" i="1" l="1"/>
  <c r="AA399" i="1"/>
  <c r="Q399" i="1"/>
  <c r="R399" i="1" s="1"/>
  <c r="S399" i="1" s="1"/>
  <c r="Z399" i="1"/>
  <c r="U269" i="1"/>
  <c r="W268" i="1"/>
  <c r="M276" i="1"/>
  <c r="J276" i="1"/>
  <c r="K276" i="1" s="1"/>
  <c r="E276" i="1" s="1"/>
  <c r="D276" i="1" s="1"/>
  <c r="F276" i="1" s="1"/>
  <c r="I277" i="1"/>
  <c r="L275" i="1"/>
  <c r="G275" i="1"/>
  <c r="N275" i="1"/>
  <c r="O274" i="1"/>
  <c r="T402" i="1"/>
  <c r="H399" i="1"/>
  <c r="A400" i="1"/>
  <c r="Y399" i="1" l="1"/>
  <c r="AA400" i="1"/>
  <c r="Q400" i="1"/>
  <c r="R400" i="1" s="1"/>
  <c r="S400" i="1" s="1"/>
  <c r="Z400" i="1"/>
  <c r="W269" i="1"/>
  <c r="U270" i="1"/>
  <c r="M277" i="1"/>
  <c r="J277" i="1"/>
  <c r="K277" i="1" s="1"/>
  <c r="E277" i="1" s="1"/>
  <c r="D277" i="1" s="1"/>
  <c r="F277" i="1" s="1"/>
  <c r="I278" i="1"/>
  <c r="L276" i="1"/>
  <c r="G276" i="1"/>
  <c r="N276" i="1"/>
  <c r="O275" i="1"/>
  <c r="H400" i="1"/>
  <c r="A401" i="1"/>
  <c r="T403" i="1"/>
  <c r="Y400" i="1" l="1"/>
  <c r="AA401" i="1"/>
  <c r="Q401" i="1"/>
  <c r="R401" i="1" s="1"/>
  <c r="S401" i="1" s="1"/>
  <c r="Z401" i="1"/>
  <c r="U271" i="1"/>
  <c r="W270" i="1"/>
  <c r="J278" i="1"/>
  <c r="K278" i="1" s="1"/>
  <c r="E278" i="1" s="1"/>
  <c r="D278" i="1" s="1"/>
  <c r="F278" i="1" s="1"/>
  <c r="I279" i="1"/>
  <c r="M278" i="1"/>
  <c r="L277" i="1"/>
  <c r="G277" i="1"/>
  <c r="N277" i="1"/>
  <c r="O276" i="1"/>
  <c r="T404" i="1"/>
  <c r="A402" i="1"/>
  <c r="H401" i="1"/>
  <c r="Z402" i="1" l="1"/>
  <c r="Y401" i="1"/>
  <c r="AA402" i="1"/>
  <c r="Q402" i="1"/>
  <c r="R402" i="1" s="1"/>
  <c r="S402" i="1" s="1"/>
  <c r="U272" i="1"/>
  <c r="W271" i="1"/>
  <c r="J279" i="1"/>
  <c r="K279" i="1" s="1"/>
  <c r="E279" i="1" s="1"/>
  <c r="D279" i="1" s="1"/>
  <c r="F279" i="1" s="1"/>
  <c r="M279" i="1"/>
  <c r="I280" i="1"/>
  <c r="L278" i="1"/>
  <c r="G278" i="1"/>
  <c r="N278" i="1"/>
  <c r="O277" i="1"/>
  <c r="H402" i="1"/>
  <c r="A403" i="1"/>
  <c r="T405" i="1"/>
  <c r="Z403" i="1" l="1"/>
  <c r="AA403" i="1"/>
  <c r="Q403" i="1"/>
  <c r="R403" i="1" s="1"/>
  <c r="S403" i="1" s="1"/>
  <c r="Y402" i="1"/>
  <c r="U273" i="1"/>
  <c r="W272" i="1"/>
  <c r="J280" i="1"/>
  <c r="K280" i="1" s="1"/>
  <c r="E280" i="1" s="1"/>
  <c r="D280" i="1" s="1"/>
  <c r="F280" i="1" s="1"/>
  <c r="I281" i="1"/>
  <c r="M280" i="1"/>
  <c r="L279" i="1"/>
  <c r="G279" i="1"/>
  <c r="N279" i="1"/>
  <c r="O278" i="1"/>
  <c r="T406" i="1"/>
  <c r="H403" i="1"/>
  <c r="A404" i="1"/>
  <c r="AA404" i="1" l="1"/>
  <c r="Z404" i="1"/>
  <c r="Q404" i="1"/>
  <c r="R404" i="1" s="1"/>
  <c r="S404" i="1" s="1"/>
  <c r="Y403" i="1"/>
  <c r="U274" i="1"/>
  <c r="W273" i="1"/>
  <c r="J281" i="1"/>
  <c r="K281" i="1" s="1"/>
  <c r="E281" i="1" s="1"/>
  <c r="D281" i="1" s="1"/>
  <c r="F281" i="1" s="1"/>
  <c r="M281" i="1"/>
  <c r="I282" i="1"/>
  <c r="G280" i="1"/>
  <c r="L280" i="1"/>
  <c r="N280" i="1"/>
  <c r="O279" i="1"/>
  <c r="H404" i="1"/>
  <c r="A405" i="1"/>
  <c r="T407" i="1"/>
  <c r="Y404" i="1" l="1"/>
  <c r="AA405" i="1"/>
  <c r="Q405" i="1"/>
  <c r="R405" i="1" s="1"/>
  <c r="Z405" i="1"/>
  <c r="U275" i="1"/>
  <c r="W274" i="1"/>
  <c r="J282" i="1"/>
  <c r="K282" i="1" s="1"/>
  <c r="E282" i="1" s="1"/>
  <c r="D282" i="1" s="1"/>
  <c r="F282" i="1" s="1"/>
  <c r="M282" i="1"/>
  <c r="I283" i="1"/>
  <c r="G281" i="1"/>
  <c r="L281" i="1"/>
  <c r="N281" i="1"/>
  <c r="O280" i="1"/>
  <c r="T408" i="1"/>
  <c r="H405" i="1"/>
  <c r="A406" i="1"/>
  <c r="Z406" i="1" l="1"/>
  <c r="AA406" i="1"/>
  <c r="Q406" i="1"/>
  <c r="W275" i="1"/>
  <c r="U276" i="1"/>
  <c r="J283" i="1"/>
  <c r="K283" i="1" s="1"/>
  <c r="E283" i="1" s="1"/>
  <c r="D283" i="1" s="1"/>
  <c r="F283" i="1" s="1"/>
  <c r="M283" i="1"/>
  <c r="I284" i="1"/>
  <c r="L282" i="1"/>
  <c r="G282" i="1"/>
  <c r="N282" i="1"/>
  <c r="O281" i="1"/>
  <c r="A407" i="1"/>
  <c r="H406" i="1"/>
  <c r="T409" i="1"/>
  <c r="Q407" i="1" l="1"/>
  <c r="R406" i="1"/>
  <c r="Z407" i="1"/>
  <c r="AA407" i="1"/>
  <c r="U277" i="1"/>
  <c r="W276" i="1"/>
  <c r="I285" i="1"/>
  <c r="J284" i="1"/>
  <c r="K284" i="1" s="1"/>
  <c r="E284" i="1" s="1"/>
  <c r="D284" i="1" s="1"/>
  <c r="F284" i="1" s="1"/>
  <c r="G283" i="1"/>
  <c r="L283" i="1"/>
  <c r="M284" i="1" s="1"/>
  <c r="N283" i="1"/>
  <c r="O282" i="1"/>
  <c r="T410" i="1"/>
  <c r="A408" i="1"/>
  <c r="H407" i="1"/>
  <c r="AA408" i="1" l="1"/>
  <c r="Q408" i="1"/>
  <c r="R408" i="1" s="1"/>
  <c r="S408" i="1" s="1"/>
  <c r="R407" i="1"/>
  <c r="Z408" i="1"/>
  <c r="W277" i="1"/>
  <c r="U278" i="1"/>
  <c r="I286" i="1"/>
  <c r="J285" i="1"/>
  <c r="K285" i="1" s="1"/>
  <c r="E285" i="1" s="1"/>
  <c r="D285" i="1" s="1"/>
  <c r="F285" i="1" s="1"/>
  <c r="G284" i="1"/>
  <c r="L284" i="1"/>
  <c r="M285" i="1" s="1"/>
  <c r="N284" i="1"/>
  <c r="O283" i="1"/>
  <c r="T411" i="1"/>
  <c r="A409" i="1"/>
  <c r="H408" i="1"/>
  <c r="Y408" i="1" l="1"/>
  <c r="AA409" i="1"/>
  <c r="M286" i="1"/>
  <c r="Q409" i="1"/>
  <c r="R409" i="1" s="1"/>
  <c r="S409" i="1" s="1"/>
  <c r="Z409" i="1"/>
  <c r="U279" i="1"/>
  <c r="W278" i="1"/>
  <c r="J286" i="1"/>
  <c r="K286" i="1" s="1"/>
  <c r="E286" i="1" s="1"/>
  <c r="D286" i="1" s="1"/>
  <c r="F286" i="1" s="1"/>
  <c r="I287" i="1"/>
  <c r="G285" i="1"/>
  <c r="L285" i="1"/>
  <c r="N285" i="1"/>
  <c r="O284" i="1"/>
  <c r="T412" i="1"/>
  <c r="H409" i="1"/>
  <c r="A410" i="1"/>
  <c r="Z410" i="1" l="1"/>
  <c r="Y409" i="1"/>
  <c r="AA410" i="1"/>
  <c r="Q410" i="1"/>
  <c r="R410" i="1" s="1"/>
  <c r="U280" i="1"/>
  <c r="W279" i="1"/>
  <c r="J287" i="1"/>
  <c r="K287" i="1" s="1"/>
  <c r="E287" i="1" s="1"/>
  <c r="D287" i="1" s="1"/>
  <c r="F287" i="1" s="1"/>
  <c r="I288" i="1"/>
  <c r="G286" i="1"/>
  <c r="L286" i="1"/>
  <c r="M287" i="1" s="1"/>
  <c r="O285" i="1"/>
  <c r="N286" i="1"/>
  <c r="A411" i="1"/>
  <c r="H410" i="1"/>
  <c r="T413" i="1"/>
  <c r="Z411" i="1" l="1"/>
  <c r="AA411" i="1"/>
  <c r="Q411" i="1"/>
  <c r="R411" i="1" s="1"/>
  <c r="S411" i="1" s="1"/>
  <c r="U281" i="1"/>
  <c r="W280" i="1"/>
  <c r="M288" i="1"/>
  <c r="J288" i="1"/>
  <c r="K288" i="1" s="1"/>
  <c r="E288" i="1" s="1"/>
  <c r="D288" i="1" s="1"/>
  <c r="F288" i="1" s="1"/>
  <c r="I289" i="1"/>
  <c r="L287" i="1"/>
  <c r="G287" i="1"/>
  <c r="O286" i="1"/>
  <c r="N287" i="1"/>
  <c r="T414" i="1"/>
  <c r="H411" i="1"/>
  <c r="A412" i="1"/>
  <c r="Y411" i="1" l="1"/>
  <c r="AA412" i="1"/>
  <c r="Z412" i="1"/>
  <c r="Q412" i="1"/>
  <c r="R412" i="1" s="1"/>
  <c r="S412" i="1" s="1"/>
  <c r="W281" i="1"/>
  <c r="U282" i="1"/>
  <c r="I290" i="1"/>
  <c r="J289" i="1"/>
  <c r="K289" i="1" s="1"/>
  <c r="E289" i="1" s="1"/>
  <c r="D289" i="1" s="1"/>
  <c r="F289" i="1" s="1"/>
  <c r="M289" i="1"/>
  <c r="L288" i="1"/>
  <c r="G288" i="1"/>
  <c r="N288" i="1"/>
  <c r="O287" i="1"/>
  <c r="H412" i="1"/>
  <c r="A413" i="1"/>
  <c r="T415" i="1"/>
  <c r="Y412" i="1" l="1"/>
  <c r="AA413" i="1"/>
  <c r="Z413" i="1"/>
  <c r="Q413" i="1"/>
  <c r="R413" i="1" s="1"/>
  <c r="S413" i="1" s="1"/>
  <c r="U283" i="1"/>
  <c r="W282" i="1"/>
  <c r="J290" i="1"/>
  <c r="K290" i="1" s="1"/>
  <c r="E290" i="1" s="1"/>
  <c r="D290" i="1" s="1"/>
  <c r="F290" i="1" s="1"/>
  <c r="I291" i="1"/>
  <c r="G289" i="1"/>
  <c r="L289" i="1"/>
  <c r="M290" i="1" s="1"/>
  <c r="N289" i="1"/>
  <c r="O288" i="1"/>
  <c r="T416" i="1"/>
  <c r="A414" i="1"/>
  <c r="H413" i="1"/>
  <c r="M291" i="1" l="1"/>
  <c r="Y413" i="1"/>
  <c r="AA414" i="1"/>
  <c r="Z414" i="1"/>
  <c r="Q414" i="1"/>
  <c r="R414" i="1" s="1"/>
  <c r="S414" i="1" s="1"/>
  <c r="W283" i="1"/>
  <c r="U284" i="1"/>
  <c r="J291" i="1"/>
  <c r="K291" i="1" s="1"/>
  <c r="E291" i="1" s="1"/>
  <c r="D291" i="1" s="1"/>
  <c r="F291" i="1" s="1"/>
  <c r="I292" i="1"/>
  <c r="L290" i="1"/>
  <c r="G290" i="1"/>
  <c r="O289" i="1"/>
  <c r="N290" i="1"/>
  <c r="A415" i="1"/>
  <c r="H414" i="1"/>
  <c r="T417" i="1"/>
  <c r="Y414" i="1" l="1"/>
  <c r="AA415" i="1"/>
  <c r="Z415" i="1"/>
  <c r="Q415" i="1"/>
  <c r="R415" i="1" s="1"/>
  <c r="S415" i="1" s="1"/>
  <c r="U285" i="1"/>
  <c r="W284" i="1"/>
  <c r="J292" i="1"/>
  <c r="K292" i="1" s="1"/>
  <c r="E292" i="1" s="1"/>
  <c r="D292" i="1" s="1"/>
  <c r="F292" i="1" s="1"/>
  <c r="I293" i="1"/>
  <c r="M292" i="1"/>
  <c r="G291" i="1"/>
  <c r="L291" i="1"/>
  <c r="O290" i="1"/>
  <c r="N291" i="1"/>
  <c r="T418" i="1"/>
  <c r="H415" i="1"/>
  <c r="A416" i="1"/>
  <c r="Z416" i="1" l="1"/>
  <c r="AA416" i="1"/>
  <c r="Q416" i="1"/>
  <c r="R416" i="1" s="1"/>
  <c r="S416" i="1" s="1"/>
  <c r="Y415" i="1"/>
  <c r="U286" i="1"/>
  <c r="W285" i="1"/>
  <c r="M293" i="1"/>
  <c r="J293" i="1"/>
  <c r="K293" i="1" s="1"/>
  <c r="E293" i="1" s="1"/>
  <c r="D293" i="1" s="1"/>
  <c r="F293" i="1" s="1"/>
  <c r="I294" i="1"/>
  <c r="G292" i="1"/>
  <c r="L292" i="1"/>
  <c r="N292" i="1"/>
  <c r="O291" i="1"/>
  <c r="T419" i="1"/>
  <c r="H416" i="1"/>
  <c r="A417" i="1"/>
  <c r="Y416" i="1" l="1"/>
  <c r="AA417" i="1"/>
  <c r="Q417" i="1"/>
  <c r="R417" i="1" s="1"/>
  <c r="S417" i="1" s="1"/>
  <c r="Z417" i="1"/>
  <c r="U287" i="1"/>
  <c r="W286" i="1"/>
  <c r="I295" i="1"/>
  <c r="M294" i="1"/>
  <c r="J294" i="1"/>
  <c r="K294" i="1" s="1"/>
  <c r="E294" i="1" s="1"/>
  <c r="D294" i="1" s="1"/>
  <c r="F294" i="1" s="1"/>
  <c r="G293" i="1"/>
  <c r="L293" i="1"/>
  <c r="O292" i="1"/>
  <c r="N293" i="1"/>
  <c r="A418" i="1"/>
  <c r="H417" i="1"/>
  <c r="T420" i="1"/>
  <c r="AA418" i="1" l="1"/>
  <c r="Y417" i="1"/>
  <c r="Q418" i="1"/>
  <c r="R418" i="1" s="1"/>
  <c r="S418" i="1" s="1"/>
  <c r="Z418" i="1"/>
  <c r="W287" i="1"/>
  <c r="U288" i="1"/>
  <c r="I296" i="1"/>
  <c r="M295" i="1"/>
  <c r="J295" i="1"/>
  <c r="K295" i="1" s="1"/>
  <c r="E295" i="1" s="1"/>
  <c r="D295" i="1" s="1"/>
  <c r="F295" i="1" s="1"/>
  <c r="L294" i="1"/>
  <c r="G294" i="1"/>
  <c r="O293" i="1"/>
  <c r="N294" i="1"/>
  <c r="T421" i="1"/>
  <c r="H418" i="1"/>
  <c r="A419" i="1"/>
  <c r="Y418" i="1" l="1"/>
  <c r="AA419" i="1"/>
  <c r="Q419" i="1"/>
  <c r="R419" i="1" s="1"/>
  <c r="S419" i="1" s="1"/>
  <c r="Z419" i="1"/>
  <c r="W288" i="1"/>
  <c r="U289" i="1"/>
  <c r="J296" i="1"/>
  <c r="K296" i="1" s="1"/>
  <c r="E296" i="1" s="1"/>
  <c r="D296" i="1" s="1"/>
  <c r="F296" i="1" s="1"/>
  <c r="M296" i="1"/>
  <c r="I297" i="1"/>
  <c r="G295" i="1"/>
  <c r="L295" i="1"/>
  <c r="N295" i="1"/>
  <c r="O294" i="1"/>
  <c r="T422" i="1"/>
  <c r="H419" i="1"/>
  <c r="A420" i="1"/>
  <c r="Y419" i="1" l="1"/>
  <c r="AA420" i="1"/>
  <c r="Q420" i="1"/>
  <c r="R420" i="1" s="1"/>
  <c r="S420" i="1" s="1"/>
  <c r="Z420" i="1"/>
  <c r="U290" i="1"/>
  <c r="W289" i="1"/>
  <c r="I298" i="1"/>
  <c r="M297" i="1"/>
  <c r="J297" i="1"/>
  <c r="K297" i="1" s="1"/>
  <c r="E297" i="1" s="1"/>
  <c r="D297" i="1" s="1"/>
  <c r="F297" i="1" s="1"/>
  <c r="G296" i="1"/>
  <c r="L296" i="1"/>
  <c r="O295" i="1"/>
  <c r="N296" i="1"/>
  <c r="H420" i="1"/>
  <c r="A421" i="1"/>
  <c r="T423" i="1"/>
  <c r="Y420" i="1" l="1"/>
  <c r="AA421" i="1"/>
  <c r="Q421" i="1"/>
  <c r="R421" i="1" s="1"/>
  <c r="S421" i="1" s="1"/>
  <c r="Z421" i="1"/>
  <c r="U291" i="1"/>
  <c r="W290" i="1"/>
  <c r="M298" i="1"/>
  <c r="J298" i="1"/>
  <c r="K298" i="1" s="1"/>
  <c r="E298" i="1" s="1"/>
  <c r="D298" i="1" s="1"/>
  <c r="F298" i="1" s="1"/>
  <c r="I299" i="1"/>
  <c r="L297" i="1"/>
  <c r="G297" i="1"/>
  <c r="N297" i="1"/>
  <c r="O296" i="1"/>
  <c r="A422" i="1"/>
  <c r="H421" i="1"/>
  <c r="T424" i="1"/>
  <c r="Y421" i="1" l="1"/>
  <c r="AA422" i="1"/>
  <c r="Z422" i="1"/>
  <c r="Q422" i="1"/>
  <c r="R422" i="1" s="1"/>
  <c r="S422" i="1" s="1"/>
  <c r="W291" i="1"/>
  <c r="U292" i="1"/>
  <c r="J299" i="1"/>
  <c r="K299" i="1" s="1"/>
  <c r="E299" i="1" s="1"/>
  <c r="D299" i="1" s="1"/>
  <c r="F299" i="1" s="1"/>
  <c r="I300" i="1"/>
  <c r="M299" i="1"/>
  <c r="L298" i="1"/>
  <c r="G298" i="1"/>
  <c r="N298" i="1"/>
  <c r="O297" i="1"/>
  <c r="T425" i="1"/>
  <c r="H422" i="1"/>
  <c r="A423" i="1"/>
  <c r="Z423" i="1" l="1"/>
  <c r="AA423" i="1"/>
  <c r="Q423" i="1"/>
  <c r="R423" i="1" s="1"/>
  <c r="S423" i="1" s="1"/>
  <c r="Y422" i="1"/>
  <c r="U293" i="1"/>
  <c r="W292" i="1"/>
  <c r="J300" i="1"/>
  <c r="K300" i="1" s="1"/>
  <c r="E300" i="1" s="1"/>
  <c r="D300" i="1" s="1"/>
  <c r="F300" i="1" s="1"/>
  <c r="M300" i="1"/>
  <c r="I301" i="1"/>
  <c r="L299" i="1"/>
  <c r="G299" i="1"/>
  <c r="N299" i="1"/>
  <c r="O298" i="1"/>
  <c r="H423" i="1"/>
  <c r="A424" i="1"/>
  <c r="T426" i="1"/>
  <c r="AA424" i="1" l="1"/>
  <c r="Q424" i="1"/>
  <c r="R424" i="1" s="1"/>
  <c r="S424" i="1" s="1"/>
  <c r="Z424" i="1"/>
  <c r="Y423" i="1"/>
  <c r="U294" i="1"/>
  <c r="W293" i="1"/>
  <c r="I302" i="1"/>
  <c r="J301" i="1"/>
  <c r="K301" i="1" s="1"/>
  <c r="E301" i="1" s="1"/>
  <c r="D301" i="1" s="1"/>
  <c r="F301" i="1" s="1"/>
  <c r="M301" i="1"/>
  <c r="L300" i="1"/>
  <c r="G300" i="1"/>
  <c r="N300" i="1"/>
  <c r="O299" i="1"/>
  <c r="T427" i="1"/>
  <c r="H424" i="1"/>
  <c r="A425" i="1"/>
  <c r="Y424" i="1" l="1"/>
  <c r="AA425" i="1"/>
  <c r="Q425" i="1"/>
  <c r="R425" i="1" s="1"/>
  <c r="S425" i="1" s="1"/>
  <c r="Z425" i="1"/>
  <c r="W294" i="1"/>
  <c r="U295" i="1"/>
  <c r="J302" i="1"/>
  <c r="K302" i="1" s="1"/>
  <c r="E302" i="1" s="1"/>
  <c r="D302" i="1" s="1"/>
  <c r="F302" i="1" s="1"/>
  <c r="I303" i="1"/>
  <c r="M302" i="1"/>
  <c r="G301" i="1"/>
  <c r="L301" i="1"/>
  <c r="N301" i="1"/>
  <c r="O300" i="1"/>
  <c r="A426" i="1"/>
  <c r="H425" i="1"/>
  <c r="T428" i="1"/>
  <c r="Y425" i="1" l="1"/>
  <c r="AA426" i="1"/>
  <c r="Z426" i="1"/>
  <c r="Q426" i="1"/>
  <c r="R426" i="1" s="1"/>
  <c r="S426" i="1" s="1"/>
  <c r="U296" i="1"/>
  <c r="W295" i="1"/>
  <c r="I304" i="1"/>
  <c r="M303" i="1"/>
  <c r="J303" i="1"/>
  <c r="K303" i="1" s="1"/>
  <c r="E303" i="1" s="1"/>
  <c r="D303" i="1" s="1"/>
  <c r="F303" i="1" s="1"/>
  <c r="L302" i="1"/>
  <c r="G302" i="1"/>
  <c r="N302" i="1"/>
  <c r="O301" i="1"/>
  <c r="T429" i="1"/>
  <c r="H426" i="1"/>
  <c r="A427" i="1"/>
  <c r="Y426" i="1" l="1"/>
  <c r="AA427" i="1"/>
  <c r="Q427" i="1"/>
  <c r="R427" i="1" s="1"/>
  <c r="S427" i="1" s="1"/>
  <c r="Z427" i="1"/>
  <c r="W296" i="1"/>
  <c r="U297" i="1"/>
  <c r="M304" i="1"/>
  <c r="J304" i="1"/>
  <c r="K304" i="1" s="1"/>
  <c r="E304" i="1" s="1"/>
  <c r="D304" i="1" s="1"/>
  <c r="F304" i="1" s="1"/>
  <c r="I305" i="1"/>
  <c r="G303" i="1"/>
  <c r="L303" i="1"/>
  <c r="N303" i="1"/>
  <c r="O302" i="1"/>
  <c r="H427" i="1"/>
  <c r="A428" i="1"/>
  <c r="T430" i="1"/>
  <c r="Y427" i="1" l="1"/>
  <c r="AA428" i="1"/>
  <c r="Q428" i="1"/>
  <c r="R428" i="1" s="1"/>
  <c r="S428" i="1" s="1"/>
  <c r="Z428" i="1"/>
  <c r="U298" i="1"/>
  <c r="W297" i="1"/>
  <c r="M305" i="1"/>
  <c r="J305" i="1"/>
  <c r="K305" i="1" s="1"/>
  <c r="E305" i="1" s="1"/>
  <c r="D305" i="1" s="1"/>
  <c r="F305" i="1" s="1"/>
  <c r="I306" i="1"/>
  <c r="L304" i="1"/>
  <c r="G304" i="1"/>
  <c r="N304" i="1"/>
  <c r="O303" i="1"/>
  <c r="T431" i="1"/>
  <c r="H428" i="1"/>
  <c r="A429" i="1"/>
  <c r="Y428" i="1" l="1"/>
  <c r="AA429" i="1"/>
  <c r="Z429" i="1"/>
  <c r="Q429" i="1"/>
  <c r="R429" i="1" s="1"/>
  <c r="S429" i="1" s="1"/>
  <c r="W298" i="1"/>
  <c r="U299" i="1"/>
  <c r="M306" i="1"/>
  <c r="I307" i="1"/>
  <c r="J306" i="1"/>
  <c r="K306" i="1" s="1"/>
  <c r="E306" i="1" s="1"/>
  <c r="D306" i="1" s="1"/>
  <c r="F306" i="1" s="1"/>
  <c r="G305" i="1"/>
  <c r="L305" i="1"/>
  <c r="N305" i="1"/>
  <c r="O304" i="1"/>
  <c r="T432" i="1"/>
  <c r="A430" i="1"/>
  <c r="H429" i="1"/>
  <c r="Y429" i="1" l="1"/>
  <c r="AA430" i="1"/>
  <c r="Z430" i="1"/>
  <c r="Q430" i="1"/>
  <c r="R430" i="1" s="1"/>
  <c r="S430" i="1" s="1"/>
  <c r="U300" i="1"/>
  <c r="W299" i="1"/>
  <c r="J307" i="1"/>
  <c r="K307" i="1" s="1"/>
  <c r="E307" i="1" s="1"/>
  <c r="D307" i="1" s="1"/>
  <c r="F307" i="1" s="1"/>
  <c r="I308" i="1"/>
  <c r="M307" i="1"/>
  <c r="G306" i="1"/>
  <c r="L306" i="1"/>
  <c r="N306" i="1"/>
  <c r="O305" i="1"/>
  <c r="T433" i="1"/>
  <c r="A431" i="1"/>
  <c r="H430" i="1"/>
  <c r="AA431" i="1" l="1"/>
  <c r="Y430" i="1"/>
  <c r="Z431" i="1"/>
  <c r="Q431" i="1"/>
  <c r="R431" i="1" s="1"/>
  <c r="S431" i="1" s="1"/>
  <c r="U301" i="1"/>
  <c r="W300" i="1"/>
  <c r="M308" i="1"/>
  <c r="I309" i="1"/>
  <c r="J308" i="1"/>
  <c r="K308" i="1" s="1"/>
  <c r="E308" i="1" s="1"/>
  <c r="D308" i="1" s="1"/>
  <c r="F308" i="1" s="1"/>
  <c r="G307" i="1"/>
  <c r="L307" i="1"/>
  <c r="N307" i="1"/>
  <c r="O306" i="1"/>
  <c r="H431" i="1"/>
  <c r="A432" i="1"/>
  <c r="T434" i="1"/>
  <c r="Y431" i="1" l="1"/>
  <c r="Z432" i="1"/>
  <c r="AA432" i="1"/>
  <c r="Q432" i="1"/>
  <c r="R432" i="1" s="1"/>
  <c r="S432" i="1" s="1"/>
  <c r="U302" i="1"/>
  <c r="W301" i="1"/>
  <c r="M309" i="1"/>
  <c r="J309" i="1"/>
  <c r="K309" i="1" s="1"/>
  <c r="E309" i="1" s="1"/>
  <c r="D309" i="1" s="1"/>
  <c r="F309" i="1" s="1"/>
  <c r="I310" i="1"/>
  <c r="G308" i="1"/>
  <c r="L308" i="1"/>
  <c r="N308" i="1"/>
  <c r="O307" i="1"/>
  <c r="T435" i="1"/>
  <c r="H432" i="1"/>
  <c r="A433" i="1"/>
  <c r="Z433" i="1" l="1"/>
  <c r="Y432" i="1"/>
  <c r="AA433" i="1"/>
  <c r="Q433" i="1"/>
  <c r="R433" i="1" s="1"/>
  <c r="S433" i="1" s="1"/>
  <c r="U303" i="1"/>
  <c r="W302" i="1"/>
  <c r="I311" i="1"/>
  <c r="M310" i="1"/>
  <c r="J310" i="1"/>
  <c r="K310" i="1" s="1"/>
  <c r="E310" i="1" s="1"/>
  <c r="D310" i="1" s="1"/>
  <c r="F310" i="1" s="1"/>
  <c r="G309" i="1"/>
  <c r="L309" i="1"/>
  <c r="N309" i="1"/>
  <c r="O308" i="1"/>
  <c r="T436" i="1"/>
  <c r="A434" i="1"/>
  <c r="H433" i="1"/>
  <c r="Y433" i="1" l="1"/>
  <c r="Z434" i="1"/>
  <c r="Q434" i="1"/>
  <c r="R434" i="1" s="1"/>
  <c r="S434" i="1" s="1"/>
  <c r="AA434" i="1"/>
  <c r="W303" i="1"/>
  <c r="U304" i="1"/>
  <c r="M311" i="1"/>
  <c r="J311" i="1"/>
  <c r="K311" i="1" s="1"/>
  <c r="E311" i="1" s="1"/>
  <c r="D311" i="1" s="1"/>
  <c r="F311" i="1" s="1"/>
  <c r="I312" i="1"/>
  <c r="G310" i="1"/>
  <c r="L310" i="1"/>
  <c r="N310" i="1"/>
  <c r="O309" i="1"/>
  <c r="T437" i="1"/>
  <c r="H434" i="1"/>
  <c r="A435" i="1"/>
  <c r="Y434" i="1" l="1"/>
  <c r="AA435" i="1"/>
  <c r="Z435" i="1"/>
  <c r="Q435" i="1"/>
  <c r="R435" i="1" s="1"/>
  <c r="U305" i="1"/>
  <c r="W304" i="1"/>
  <c r="M312" i="1"/>
  <c r="J312" i="1"/>
  <c r="K312" i="1" s="1"/>
  <c r="E312" i="1" s="1"/>
  <c r="D312" i="1" s="1"/>
  <c r="F312" i="1" s="1"/>
  <c r="I313" i="1"/>
  <c r="G311" i="1"/>
  <c r="L311" i="1"/>
  <c r="N311" i="1"/>
  <c r="O310" i="1"/>
  <c r="T438" i="1"/>
  <c r="H435" i="1"/>
  <c r="A436" i="1"/>
  <c r="Z436" i="1" l="1"/>
  <c r="AA436" i="1"/>
  <c r="Q436" i="1"/>
  <c r="R436" i="1" s="1"/>
  <c r="S436" i="1" s="1"/>
  <c r="W305" i="1"/>
  <c r="U306" i="1"/>
  <c r="J313" i="1"/>
  <c r="K313" i="1" s="1"/>
  <c r="E313" i="1" s="1"/>
  <c r="D313" i="1" s="1"/>
  <c r="F313" i="1" s="1"/>
  <c r="I314" i="1"/>
  <c r="L312" i="1"/>
  <c r="M313" i="1" s="1"/>
  <c r="G312" i="1"/>
  <c r="N312" i="1"/>
  <c r="O311" i="1"/>
  <c r="H436" i="1"/>
  <c r="A437" i="1"/>
  <c r="T439" i="1"/>
  <c r="Y436" i="1" l="1"/>
  <c r="AA437" i="1"/>
  <c r="Z437" i="1"/>
  <c r="Q437" i="1"/>
  <c r="R437" i="1" s="1"/>
  <c r="S437" i="1" s="1"/>
  <c r="U307" i="1"/>
  <c r="W306" i="1"/>
  <c r="I315" i="1"/>
  <c r="J314" i="1"/>
  <c r="K314" i="1" s="1"/>
  <c r="E314" i="1" s="1"/>
  <c r="D314" i="1" s="1"/>
  <c r="F314" i="1" s="1"/>
  <c r="L313" i="1"/>
  <c r="M314" i="1" s="1"/>
  <c r="G313" i="1"/>
  <c r="N313" i="1"/>
  <c r="O312" i="1"/>
  <c r="T440" i="1"/>
  <c r="A438" i="1"/>
  <c r="H437" i="1"/>
  <c r="Y437" i="1" l="1"/>
  <c r="AA438" i="1"/>
  <c r="Z438" i="1"/>
  <c r="Q438" i="1"/>
  <c r="U308" i="1"/>
  <c r="W307" i="1"/>
  <c r="I316" i="1"/>
  <c r="J315" i="1"/>
  <c r="K315" i="1" s="1"/>
  <c r="E315" i="1" s="1"/>
  <c r="D315" i="1" s="1"/>
  <c r="F315" i="1" s="1"/>
  <c r="L314" i="1"/>
  <c r="M315" i="1" s="1"/>
  <c r="G314" i="1"/>
  <c r="N314" i="1"/>
  <c r="O313" i="1"/>
  <c r="T441" i="1"/>
  <c r="H438" i="1"/>
  <c r="A439" i="1"/>
  <c r="R438" i="1" l="1"/>
  <c r="AA439" i="1"/>
  <c r="Z439" i="1"/>
  <c r="Q439" i="1"/>
  <c r="R439" i="1" s="1"/>
  <c r="S439" i="1" s="1"/>
  <c r="U309" i="1"/>
  <c r="W308" i="1"/>
  <c r="I317" i="1"/>
  <c r="J316" i="1"/>
  <c r="K316" i="1" s="1"/>
  <c r="E316" i="1" s="1"/>
  <c r="D316" i="1" s="1"/>
  <c r="F316" i="1" s="1"/>
  <c r="G315" i="1"/>
  <c r="L315" i="1"/>
  <c r="M316" i="1" s="1"/>
  <c r="N315" i="1"/>
  <c r="O314" i="1"/>
  <c r="H439" i="1"/>
  <c r="A440" i="1"/>
  <c r="T442" i="1"/>
  <c r="M317" i="1" l="1"/>
  <c r="AA440" i="1"/>
  <c r="Z440" i="1"/>
  <c r="Q440" i="1"/>
  <c r="R440" i="1" s="1"/>
  <c r="S440" i="1" s="1"/>
  <c r="U310" i="1"/>
  <c r="W309" i="1"/>
  <c r="J317" i="1"/>
  <c r="K317" i="1" s="1"/>
  <c r="E317" i="1" s="1"/>
  <c r="D317" i="1" s="1"/>
  <c r="F317" i="1" s="1"/>
  <c r="I318" i="1"/>
  <c r="G316" i="1"/>
  <c r="L316" i="1"/>
  <c r="O315" i="1"/>
  <c r="N316" i="1"/>
  <c r="H440" i="1"/>
  <c r="A441" i="1"/>
  <c r="T443" i="1"/>
  <c r="Y440" i="1" l="1"/>
  <c r="AA441" i="1"/>
  <c r="Z441" i="1"/>
  <c r="Q441" i="1"/>
  <c r="R441" i="1" s="1"/>
  <c r="S441" i="1" s="1"/>
  <c r="U311" i="1"/>
  <c r="W310" i="1"/>
  <c r="I319" i="1"/>
  <c r="J318" i="1"/>
  <c r="K318" i="1" s="1"/>
  <c r="E318" i="1" s="1"/>
  <c r="D318" i="1" s="1"/>
  <c r="F318" i="1" s="1"/>
  <c r="M318" i="1"/>
  <c r="L317" i="1"/>
  <c r="G317" i="1"/>
  <c r="O316" i="1"/>
  <c r="N317" i="1"/>
  <c r="A442" i="1"/>
  <c r="H441" i="1"/>
  <c r="T444" i="1"/>
  <c r="Y441" i="1" l="1"/>
  <c r="AA442" i="1"/>
  <c r="Z442" i="1"/>
  <c r="Q442" i="1"/>
  <c r="R442" i="1" s="1"/>
  <c r="S442" i="1" s="1"/>
  <c r="W311" i="1"/>
  <c r="U312" i="1"/>
  <c r="I320" i="1"/>
  <c r="M319" i="1"/>
  <c r="J319" i="1"/>
  <c r="K319" i="1" s="1"/>
  <c r="E319" i="1" s="1"/>
  <c r="D319" i="1" s="1"/>
  <c r="F319" i="1" s="1"/>
  <c r="G318" i="1"/>
  <c r="L318" i="1"/>
  <c r="N318" i="1"/>
  <c r="O317" i="1"/>
  <c r="H442" i="1"/>
  <c r="A443" i="1"/>
  <c r="T445" i="1"/>
  <c r="Y442" i="1" l="1"/>
  <c r="Z443" i="1"/>
  <c r="AA443" i="1"/>
  <c r="Q443" i="1"/>
  <c r="Y443" i="1" s="1"/>
  <c r="W312" i="1"/>
  <c r="U313" i="1"/>
  <c r="I321" i="1"/>
  <c r="J320" i="1"/>
  <c r="K320" i="1" s="1"/>
  <c r="E320" i="1" s="1"/>
  <c r="D320" i="1" s="1"/>
  <c r="F320" i="1" s="1"/>
  <c r="L319" i="1"/>
  <c r="M320" i="1" s="1"/>
  <c r="G319" i="1"/>
  <c r="N319" i="1"/>
  <c r="O318" i="1"/>
  <c r="T446" i="1"/>
  <c r="H443" i="1"/>
  <c r="A444" i="1"/>
  <c r="R443" i="1" l="1"/>
  <c r="S443" i="1" s="1"/>
  <c r="AA444" i="1"/>
  <c r="Q444" i="1"/>
  <c r="R444" i="1" s="1"/>
  <c r="S444" i="1" s="1"/>
  <c r="Z444" i="1"/>
  <c r="U314" i="1"/>
  <c r="W313" i="1"/>
  <c r="M321" i="1"/>
  <c r="J321" i="1"/>
  <c r="K321" i="1" s="1"/>
  <c r="E321" i="1" s="1"/>
  <c r="D321" i="1" s="1"/>
  <c r="F321" i="1" s="1"/>
  <c r="I322" i="1"/>
  <c r="G320" i="1"/>
  <c r="L320" i="1"/>
  <c r="N320" i="1"/>
  <c r="O319" i="1"/>
  <c r="H444" i="1"/>
  <c r="A445" i="1"/>
  <c r="T447" i="1"/>
  <c r="AA445" i="1" l="1"/>
  <c r="Z445" i="1"/>
  <c r="Q445" i="1"/>
  <c r="R445" i="1" s="1"/>
  <c r="S445" i="1" s="1"/>
  <c r="Y444" i="1"/>
  <c r="W314" i="1"/>
  <c r="U315" i="1"/>
  <c r="M322" i="1"/>
  <c r="J322" i="1"/>
  <c r="K322" i="1" s="1"/>
  <c r="E322" i="1" s="1"/>
  <c r="D322" i="1" s="1"/>
  <c r="F322" i="1" s="1"/>
  <c r="I323" i="1"/>
  <c r="G321" i="1"/>
  <c r="L321" i="1"/>
  <c r="N321" i="1"/>
  <c r="O320" i="1"/>
  <c r="H445" i="1"/>
  <c r="A446" i="1"/>
  <c r="T448" i="1"/>
  <c r="Y445" i="1" l="1"/>
  <c r="AA446" i="1"/>
  <c r="Q446" i="1"/>
  <c r="R446" i="1" s="1"/>
  <c r="S446" i="1" s="1"/>
  <c r="Z446" i="1"/>
  <c r="U316" i="1"/>
  <c r="W315" i="1"/>
  <c r="J323" i="1"/>
  <c r="K323" i="1" s="1"/>
  <c r="E323" i="1" s="1"/>
  <c r="D323" i="1" s="1"/>
  <c r="F323" i="1" s="1"/>
  <c r="M323" i="1"/>
  <c r="I324" i="1"/>
  <c r="L322" i="1"/>
  <c r="G322" i="1"/>
  <c r="N322" i="1"/>
  <c r="O321" i="1"/>
  <c r="T449" i="1"/>
  <c r="A447" i="1"/>
  <c r="H446" i="1"/>
  <c r="Y446" i="1" l="1"/>
  <c r="AA447" i="1"/>
  <c r="Z447" i="1"/>
  <c r="Q447" i="1"/>
  <c r="R447" i="1" s="1"/>
  <c r="S447" i="1" s="1"/>
  <c r="U317" i="1"/>
  <c r="W316" i="1"/>
  <c r="J324" i="1"/>
  <c r="K324" i="1" s="1"/>
  <c r="E324" i="1" s="1"/>
  <c r="D324" i="1" s="1"/>
  <c r="F324" i="1" s="1"/>
  <c r="I325" i="1"/>
  <c r="M324" i="1"/>
  <c r="L323" i="1"/>
  <c r="G323" i="1"/>
  <c r="N323" i="1"/>
  <c r="O322" i="1"/>
  <c r="T450" i="1"/>
  <c r="A448" i="1"/>
  <c r="H447" i="1"/>
  <c r="Y447" i="1" l="1"/>
  <c r="Z448" i="1"/>
  <c r="AA448" i="1"/>
  <c r="Q448" i="1"/>
  <c r="R448" i="1" s="1"/>
  <c r="S448" i="1" s="1"/>
  <c r="U318" i="1"/>
  <c r="W317" i="1"/>
  <c r="I326" i="1"/>
  <c r="J325" i="1"/>
  <c r="K325" i="1" s="1"/>
  <c r="E325" i="1" s="1"/>
  <c r="D325" i="1" s="1"/>
  <c r="F325" i="1" s="1"/>
  <c r="M325" i="1"/>
  <c r="L324" i="1"/>
  <c r="G324" i="1"/>
  <c r="N324" i="1"/>
  <c r="O323" i="1"/>
  <c r="H448" i="1"/>
  <c r="A449" i="1"/>
  <c r="T451" i="1"/>
  <c r="Y448" i="1" l="1"/>
  <c r="AA449" i="1"/>
  <c r="Z449" i="1"/>
  <c r="Q449" i="1"/>
  <c r="R449" i="1" s="1"/>
  <c r="S449" i="1" s="1"/>
  <c r="U319" i="1"/>
  <c r="W318" i="1"/>
  <c r="I327" i="1"/>
  <c r="M326" i="1"/>
  <c r="J326" i="1"/>
  <c r="K326" i="1" s="1"/>
  <c r="E326" i="1" s="1"/>
  <c r="D326" i="1" s="1"/>
  <c r="F326" i="1" s="1"/>
  <c r="L325" i="1"/>
  <c r="G325" i="1"/>
  <c r="N325" i="1"/>
  <c r="O324" i="1"/>
  <c r="T452" i="1"/>
  <c r="H449" i="1"/>
  <c r="A450" i="1"/>
  <c r="Y449" i="1" l="1"/>
  <c r="AA450" i="1"/>
  <c r="Q450" i="1"/>
  <c r="R450" i="1" s="1"/>
  <c r="S450" i="1" s="1"/>
  <c r="Z450" i="1"/>
  <c r="U320" i="1"/>
  <c r="W319" i="1"/>
  <c r="M327" i="1"/>
  <c r="I328" i="1"/>
  <c r="J327" i="1"/>
  <c r="K327" i="1" s="1"/>
  <c r="E327" i="1" s="1"/>
  <c r="D327" i="1" s="1"/>
  <c r="F327" i="1" s="1"/>
  <c r="G326" i="1"/>
  <c r="L326" i="1"/>
  <c r="N326" i="1"/>
  <c r="O325" i="1"/>
  <c r="H450" i="1"/>
  <c r="A451" i="1"/>
  <c r="T453" i="1"/>
  <c r="AA451" i="1" l="1"/>
  <c r="Q451" i="1"/>
  <c r="R451" i="1" s="1"/>
  <c r="S451" i="1" s="1"/>
  <c r="Z451" i="1"/>
  <c r="Y450" i="1"/>
  <c r="U321" i="1"/>
  <c r="W320" i="1"/>
  <c r="I329" i="1"/>
  <c r="M328" i="1"/>
  <c r="J328" i="1"/>
  <c r="K328" i="1" s="1"/>
  <c r="E328" i="1" s="1"/>
  <c r="D328" i="1" s="1"/>
  <c r="F328" i="1" s="1"/>
  <c r="G327" i="1"/>
  <c r="L327" i="1"/>
  <c r="N327" i="1"/>
  <c r="O326" i="1"/>
  <c r="T454" i="1"/>
  <c r="H451" i="1"/>
  <c r="A452" i="1"/>
  <c r="AA452" i="1" l="1"/>
  <c r="Z452" i="1"/>
  <c r="Q452" i="1"/>
  <c r="R452" i="1" s="1"/>
  <c r="S452" i="1" s="1"/>
  <c r="Y451" i="1"/>
  <c r="W321" i="1"/>
  <c r="U322" i="1"/>
  <c r="J329" i="1"/>
  <c r="K329" i="1" s="1"/>
  <c r="E329" i="1" s="1"/>
  <c r="D329" i="1" s="1"/>
  <c r="F329" i="1" s="1"/>
  <c r="M329" i="1"/>
  <c r="I330" i="1"/>
  <c r="G328" i="1"/>
  <c r="L328" i="1"/>
  <c r="N328" i="1"/>
  <c r="O327" i="1"/>
  <c r="H452" i="1"/>
  <c r="A453" i="1"/>
  <c r="T455" i="1"/>
  <c r="Y452" i="1" l="1"/>
  <c r="AA453" i="1"/>
  <c r="Q453" i="1"/>
  <c r="R453" i="1" s="1"/>
  <c r="S453" i="1" s="1"/>
  <c r="Z453" i="1"/>
  <c r="U323" i="1"/>
  <c r="W322" i="1"/>
  <c r="M330" i="1"/>
  <c r="J330" i="1"/>
  <c r="K330" i="1" s="1"/>
  <c r="E330" i="1" s="1"/>
  <c r="D330" i="1" s="1"/>
  <c r="F330" i="1" s="1"/>
  <c r="I331" i="1"/>
  <c r="L329" i="1"/>
  <c r="G329" i="1"/>
  <c r="N329" i="1"/>
  <c r="O328" i="1"/>
  <c r="T456" i="1"/>
  <c r="A454" i="1"/>
  <c r="H453" i="1"/>
  <c r="AA454" i="1" l="1"/>
  <c r="Y453" i="1"/>
  <c r="Q454" i="1"/>
  <c r="R454" i="1" s="1"/>
  <c r="S454" i="1" s="1"/>
  <c r="Z454" i="1"/>
  <c r="W323" i="1"/>
  <c r="U324" i="1"/>
  <c r="J331" i="1"/>
  <c r="K331" i="1" s="1"/>
  <c r="E331" i="1" s="1"/>
  <c r="D331" i="1" s="1"/>
  <c r="F331" i="1" s="1"/>
  <c r="M331" i="1"/>
  <c r="I332" i="1"/>
  <c r="L330" i="1"/>
  <c r="G330" i="1"/>
  <c r="N330" i="1"/>
  <c r="O329" i="1"/>
  <c r="H454" i="1"/>
  <c r="A455" i="1"/>
  <c r="T457" i="1"/>
  <c r="AA455" i="1" l="1"/>
  <c r="Z455" i="1"/>
  <c r="Q455" i="1"/>
  <c r="R455" i="1" s="1"/>
  <c r="S455" i="1" s="1"/>
  <c r="Y454" i="1"/>
  <c r="U325" i="1"/>
  <c r="W324" i="1"/>
  <c r="J332" i="1"/>
  <c r="K332" i="1" s="1"/>
  <c r="E332" i="1" s="1"/>
  <c r="D332" i="1" s="1"/>
  <c r="F332" i="1" s="1"/>
  <c r="M332" i="1"/>
  <c r="I333" i="1"/>
  <c r="L331" i="1"/>
  <c r="G331" i="1"/>
  <c r="N331" i="1"/>
  <c r="O330" i="1"/>
  <c r="T458" i="1"/>
  <c r="H455" i="1"/>
  <c r="A456" i="1"/>
  <c r="AA456" i="1" l="1"/>
  <c r="Z456" i="1"/>
  <c r="Q456" i="1"/>
  <c r="R456" i="1" s="1"/>
  <c r="S456" i="1" s="1"/>
  <c r="Y455" i="1"/>
  <c r="U326" i="1"/>
  <c r="W325" i="1"/>
  <c r="M333" i="1"/>
  <c r="J333" i="1"/>
  <c r="K333" i="1" s="1"/>
  <c r="E333" i="1" s="1"/>
  <c r="D333" i="1" s="1"/>
  <c r="F333" i="1" s="1"/>
  <c r="I334" i="1"/>
  <c r="G332" i="1"/>
  <c r="L332" i="1"/>
  <c r="N332" i="1"/>
  <c r="O331" i="1"/>
  <c r="H456" i="1"/>
  <c r="A457" i="1"/>
  <c r="T459" i="1"/>
  <c r="Y456" i="1" l="1"/>
  <c r="AA457" i="1"/>
  <c r="Q457" i="1"/>
  <c r="R457" i="1" s="1"/>
  <c r="S457" i="1" s="1"/>
  <c r="Z457" i="1"/>
  <c r="W326" i="1"/>
  <c r="U327" i="1"/>
  <c r="M334" i="1"/>
  <c r="I335" i="1"/>
  <c r="J334" i="1"/>
  <c r="K334" i="1" s="1"/>
  <c r="E334" i="1" s="1"/>
  <c r="D334" i="1" s="1"/>
  <c r="F334" i="1" s="1"/>
  <c r="G333" i="1"/>
  <c r="L333" i="1"/>
  <c r="N333" i="1"/>
  <c r="O332" i="1"/>
  <c r="T460" i="1"/>
  <c r="A458" i="1"/>
  <c r="H457" i="1"/>
  <c r="AA458" i="1" l="1"/>
  <c r="Y457" i="1"/>
  <c r="Q458" i="1"/>
  <c r="R458" i="1" s="1"/>
  <c r="S458" i="1" s="1"/>
  <c r="Z458" i="1"/>
  <c r="U328" i="1"/>
  <c r="W327" i="1"/>
  <c r="J335" i="1"/>
  <c r="K335" i="1" s="1"/>
  <c r="E335" i="1" s="1"/>
  <c r="D335" i="1" s="1"/>
  <c r="F335" i="1" s="1"/>
  <c r="M335" i="1"/>
  <c r="I336" i="1"/>
  <c r="L334" i="1"/>
  <c r="G334" i="1"/>
  <c r="N334" i="1"/>
  <c r="O333" i="1"/>
  <c r="T461" i="1"/>
  <c r="H458" i="1"/>
  <c r="A459" i="1"/>
  <c r="Y458" i="1" l="1"/>
  <c r="AA459" i="1"/>
  <c r="Q459" i="1"/>
  <c r="R459" i="1" s="1"/>
  <c r="S459" i="1" s="1"/>
  <c r="Z459" i="1"/>
  <c r="U329" i="1"/>
  <c r="W328" i="1"/>
  <c r="M336" i="1"/>
  <c r="I337" i="1"/>
  <c r="J336" i="1"/>
  <c r="K336" i="1" s="1"/>
  <c r="E336" i="1" s="1"/>
  <c r="D336" i="1" s="1"/>
  <c r="F336" i="1" s="1"/>
  <c r="L335" i="1"/>
  <c r="G335" i="1"/>
  <c r="N335" i="1"/>
  <c r="O334" i="1"/>
  <c r="H459" i="1"/>
  <c r="A460" i="1"/>
  <c r="T462" i="1"/>
  <c r="AA460" i="1" l="1"/>
  <c r="Y459" i="1"/>
  <c r="Q460" i="1"/>
  <c r="R460" i="1" s="1"/>
  <c r="S460" i="1" s="1"/>
  <c r="Z460" i="1"/>
  <c r="U330" i="1"/>
  <c r="W329" i="1"/>
  <c r="J337" i="1"/>
  <c r="K337" i="1" s="1"/>
  <c r="E337" i="1" s="1"/>
  <c r="D337" i="1" s="1"/>
  <c r="F337" i="1" s="1"/>
  <c r="M337" i="1"/>
  <c r="I338" i="1"/>
  <c r="G336" i="1"/>
  <c r="L336" i="1"/>
  <c r="N336" i="1"/>
  <c r="O335" i="1"/>
  <c r="H460" i="1"/>
  <c r="A461" i="1"/>
  <c r="T463" i="1"/>
  <c r="Y460" i="1" l="1"/>
  <c r="AA461" i="1"/>
  <c r="Q461" i="1"/>
  <c r="R461" i="1" s="1"/>
  <c r="S461" i="1" s="1"/>
  <c r="Z461" i="1"/>
  <c r="U331" i="1"/>
  <c r="W330" i="1"/>
  <c r="M338" i="1"/>
  <c r="I339" i="1"/>
  <c r="J338" i="1"/>
  <c r="K338" i="1" s="1"/>
  <c r="E338" i="1" s="1"/>
  <c r="D338" i="1" s="1"/>
  <c r="F338" i="1" s="1"/>
  <c r="L337" i="1"/>
  <c r="G337" i="1"/>
  <c r="N337" i="1"/>
  <c r="O336" i="1"/>
  <c r="A462" i="1"/>
  <c r="H461" i="1"/>
  <c r="T464" i="1"/>
  <c r="AA462" i="1" l="1"/>
  <c r="Z462" i="1"/>
  <c r="Y461" i="1"/>
  <c r="Q462" i="1"/>
  <c r="R462" i="1" s="1"/>
  <c r="S462" i="1" s="1"/>
  <c r="U332" i="1"/>
  <c r="W331" i="1"/>
  <c r="J339" i="1"/>
  <c r="K339" i="1" s="1"/>
  <c r="E339" i="1" s="1"/>
  <c r="D339" i="1" s="1"/>
  <c r="F339" i="1" s="1"/>
  <c r="I340" i="1"/>
  <c r="M339" i="1"/>
  <c r="L338" i="1"/>
  <c r="G338" i="1"/>
  <c r="N338" i="1"/>
  <c r="O337" i="1"/>
  <c r="H462" i="1"/>
  <c r="A463" i="1"/>
  <c r="T465" i="1"/>
  <c r="Z463" i="1" l="1"/>
  <c r="Q463" i="1"/>
  <c r="R463" i="1" s="1"/>
  <c r="S463" i="1" s="1"/>
  <c r="AA463" i="1"/>
  <c r="Y462" i="1"/>
  <c r="U333" i="1"/>
  <c r="W332" i="1"/>
  <c r="M340" i="1"/>
  <c r="J340" i="1"/>
  <c r="K340" i="1" s="1"/>
  <c r="E340" i="1" s="1"/>
  <c r="D340" i="1" s="1"/>
  <c r="F340" i="1" s="1"/>
  <c r="I341" i="1"/>
  <c r="L339" i="1"/>
  <c r="G339" i="1"/>
  <c r="N339" i="1"/>
  <c r="O338" i="1"/>
  <c r="H463" i="1"/>
  <c r="A464" i="1"/>
  <c r="T466" i="1"/>
  <c r="Y463" i="1" l="1"/>
  <c r="AA464" i="1"/>
  <c r="Q464" i="1"/>
  <c r="R464" i="1" s="1"/>
  <c r="S464" i="1" s="1"/>
  <c r="Z464" i="1"/>
  <c r="U334" i="1"/>
  <c r="W333" i="1"/>
  <c r="M341" i="1"/>
  <c r="J341" i="1"/>
  <c r="K341" i="1" s="1"/>
  <c r="E341" i="1" s="1"/>
  <c r="D341" i="1" s="1"/>
  <c r="F341" i="1" s="1"/>
  <c r="I342" i="1"/>
  <c r="G340" i="1"/>
  <c r="L340" i="1"/>
  <c r="N340" i="1"/>
  <c r="O339" i="1"/>
  <c r="Y378" i="1"/>
  <c r="T467" i="1"/>
  <c r="H464" i="1"/>
  <c r="A465" i="1"/>
  <c r="Y464" i="1" l="1"/>
  <c r="AA465" i="1"/>
  <c r="Q465" i="1"/>
  <c r="R465" i="1" s="1"/>
  <c r="S465" i="1" s="1"/>
  <c r="Z465" i="1"/>
  <c r="U335" i="1"/>
  <c r="W334" i="1"/>
  <c r="J342" i="1"/>
  <c r="K342" i="1" s="1"/>
  <c r="E342" i="1" s="1"/>
  <c r="D342" i="1" s="1"/>
  <c r="F342" i="1" s="1"/>
  <c r="M342" i="1"/>
  <c r="I343" i="1"/>
  <c r="L341" i="1"/>
  <c r="G341" i="1"/>
  <c r="N341" i="1"/>
  <c r="O340" i="1"/>
  <c r="A466" i="1"/>
  <c r="H465" i="1"/>
  <c r="T468" i="1"/>
  <c r="Q466" i="1" l="1"/>
  <c r="R466" i="1" s="1"/>
  <c r="S466" i="1" s="1"/>
  <c r="Y465" i="1"/>
  <c r="AA466" i="1"/>
  <c r="Z466" i="1"/>
  <c r="W335" i="1"/>
  <c r="U336" i="1"/>
  <c r="I344" i="1"/>
  <c r="M343" i="1"/>
  <c r="J343" i="1"/>
  <c r="K343" i="1" s="1"/>
  <c r="E343" i="1" s="1"/>
  <c r="D343" i="1" s="1"/>
  <c r="F343" i="1" s="1"/>
  <c r="L342" i="1"/>
  <c r="G342" i="1"/>
  <c r="N342" i="1"/>
  <c r="O341" i="1"/>
  <c r="H466" i="1"/>
  <c r="A467" i="1"/>
  <c r="T469" i="1"/>
  <c r="AA467" i="1" l="1"/>
  <c r="Q467" i="1"/>
  <c r="R467" i="1" s="1"/>
  <c r="Y466" i="1"/>
  <c r="Z467" i="1"/>
  <c r="U337" i="1"/>
  <c r="W336" i="1"/>
  <c r="I345" i="1"/>
  <c r="J344" i="1"/>
  <c r="K344" i="1" s="1"/>
  <c r="E344" i="1" s="1"/>
  <c r="D344" i="1" s="1"/>
  <c r="F344" i="1" s="1"/>
  <c r="L343" i="1"/>
  <c r="M344" i="1" s="1"/>
  <c r="G343" i="1"/>
  <c r="N343" i="1"/>
  <c r="O342" i="1"/>
  <c r="H467" i="1"/>
  <c r="A468" i="1"/>
  <c r="T470" i="1"/>
  <c r="Q468" i="1" l="1"/>
  <c r="AA468" i="1"/>
  <c r="Z468" i="1"/>
  <c r="U338" i="1"/>
  <c r="W337" i="1"/>
  <c r="I346" i="1"/>
  <c r="J345" i="1"/>
  <c r="K345" i="1" s="1"/>
  <c r="E345" i="1" s="1"/>
  <c r="D345" i="1" s="1"/>
  <c r="F345" i="1" s="1"/>
  <c r="G344" i="1"/>
  <c r="L344" i="1"/>
  <c r="M345" i="1" s="1"/>
  <c r="N344" i="1"/>
  <c r="O343" i="1"/>
  <c r="T471" i="1"/>
  <c r="H468" i="1"/>
  <c r="A469" i="1"/>
  <c r="AA469" i="1" l="1"/>
  <c r="M346" i="1"/>
  <c r="Q469" i="1"/>
  <c r="R469" i="1" s="1"/>
  <c r="S469" i="1" s="1"/>
  <c r="R468" i="1"/>
  <c r="Z469" i="1"/>
  <c r="U339" i="1"/>
  <c r="W338" i="1"/>
  <c r="I347" i="1"/>
  <c r="J346" i="1"/>
  <c r="K346" i="1" s="1"/>
  <c r="E346" i="1" s="1"/>
  <c r="D346" i="1" s="1"/>
  <c r="F346" i="1" s="1"/>
  <c r="L345" i="1"/>
  <c r="G345" i="1"/>
  <c r="N345" i="1"/>
  <c r="O344" i="1"/>
  <c r="T472" i="1"/>
  <c r="A470" i="1"/>
  <c r="H469" i="1"/>
  <c r="Y469" i="1" l="1"/>
  <c r="AA470" i="1"/>
  <c r="Q470" i="1"/>
  <c r="Z470" i="1"/>
  <c r="U340" i="1"/>
  <c r="W339" i="1"/>
  <c r="I348" i="1"/>
  <c r="J347" i="1"/>
  <c r="K347" i="1" s="1"/>
  <c r="E347" i="1" s="1"/>
  <c r="D347" i="1" s="1"/>
  <c r="F347" i="1" s="1"/>
  <c r="M347" i="1"/>
  <c r="G346" i="1"/>
  <c r="L346" i="1"/>
  <c r="N346" i="1"/>
  <c r="O345" i="1"/>
  <c r="T473" i="1"/>
  <c r="H470" i="1"/>
  <c r="A471" i="1"/>
  <c r="AA471" i="1" l="1"/>
  <c r="Y470" i="1"/>
  <c r="Q471" i="1"/>
  <c r="R471" i="1" s="1"/>
  <c r="S471" i="1" s="1"/>
  <c r="R470" i="1"/>
  <c r="S470" i="1" s="1"/>
  <c r="Z471" i="1"/>
  <c r="W340" i="1"/>
  <c r="U341" i="1"/>
  <c r="J348" i="1"/>
  <c r="K348" i="1" s="1"/>
  <c r="E348" i="1" s="1"/>
  <c r="D348" i="1" s="1"/>
  <c r="F348" i="1" s="1"/>
  <c r="I349" i="1"/>
  <c r="L347" i="1"/>
  <c r="M348" i="1" s="1"/>
  <c r="G347" i="1"/>
  <c r="N347" i="1"/>
  <c r="O346" i="1"/>
  <c r="H471" i="1"/>
  <c r="A472" i="1"/>
  <c r="T474" i="1"/>
  <c r="AA472" i="1" l="1"/>
  <c r="Q472" i="1"/>
  <c r="R472" i="1" s="1"/>
  <c r="S472" i="1" s="1"/>
  <c r="Z472" i="1"/>
  <c r="U342" i="1"/>
  <c r="W341" i="1"/>
  <c r="J349" i="1"/>
  <c r="K349" i="1" s="1"/>
  <c r="E349" i="1" s="1"/>
  <c r="D349" i="1" s="1"/>
  <c r="F349" i="1" s="1"/>
  <c r="I350" i="1"/>
  <c r="G348" i="1"/>
  <c r="L348" i="1"/>
  <c r="M349" i="1" s="1"/>
  <c r="N348" i="1"/>
  <c r="O347" i="1"/>
  <c r="T475" i="1"/>
  <c r="H472" i="1"/>
  <c r="A473" i="1"/>
  <c r="AA473" i="1" l="1"/>
  <c r="Y472" i="1"/>
  <c r="Q473" i="1"/>
  <c r="R473" i="1" s="1"/>
  <c r="S473" i="1" s="1"/>
  <c r="M350" i="1"/>
  <c r="Z473" i="1"/>
  <c r="W342" i="1"/>
  <c r="U343" i="1"/>
  <c r="J350" i="1"/>
  <c r="K350" i="1" s="1"/>
  <c r="E350" i="1" s="1"/>
  <c r="D350" i="1" s="1"/>
  <c r="F350" i="1" s="1"/>
  <c r="I351" i="1"/>
  <c r="L349" i="1"/>
  <c r="G349" i="1"/>
  <c r="O348" i="1"/>
  <c r="N349" i="1"/>
  <c r="T476" i="1"/>
  <c r="A474" i="1"/>
  <c r="H473" i="1"/>
  <c r="AA474" i="1" l="1"/>
  <c r="Y473" i="1"/>
  <c r="Z474" i="1"/>
  <c r="Q474" i="1"/>
  <c r="R474" i="1" s="1"/>
  <c r="S474" i="1" s="1"/>
  <c r="W343" i="1"/>
  <c r="U344" i="1"/>
  <c r="J351" i="1"/>
  <c r="K351" i="1" s="1"/>
  <c r="E351" i="1" s="1"/>
  <c r="D351" i="1" s="1"/>
  <c r="F351" i="1" s="1"/>
  <c r="I352" i="1"/>
  <c r="M351" i="1"/>
  <c r="G350" i="1"/>
  <c r="L350" i="1"/>
  <c r="O349" i="1"/>
  <c r="N350" i="1"/>
  <c r="H474" i="1"/>
  <c r="A475" i="1"/>
  <c r="T477" i="1"/>
  <c r="Y474" i="1" l="1"/>
  <c r="Z475" i="1"/>
  <c r="Q475" i="1"/>
  <c r="R475" i="1" s="1"/>
  <c r="S475" i="1" s="1"/>
  <c r="AA475" i="1"/>
  <c r="U345" i="1"/>
  <c r="W344" i="1"/>
  <c r="I353" i="1"/>
  <c r="J352" i="1"/>
  <c r="K352" i="1" s="1"/>
  <c r="E352" i="1" s="1"/>
  <c r="D352" i="1" s="1"/>
  <c r="F352" i="1" s="1"/>
  <c r="M352" i="1"/>
  <c r="L351" i="1"/>
  <c r="G351" i="1"/>
  <c r="N351" i="1"/>
  <c r="O350" i="1"/>
  <c r="T478" i="1"/>
  <c r="H475" i="1"/>
  <c r="A476" i="1"/>
  <c r="AA476" i="1" l="1"/>
  <c r="Z476" i="1"/>
  <c r="Y475" i="1"/>
  <c r="Q476" i="1"/>
  <c r="R476" i="1" s="1"/>
  <c r="S476" i="1" s="1"/>
  <c r="U346" i="1"/>
  <c r="W345" i="1"/>
  <c r="I354" i="1"/>
  <c r="M353" i="1"/>
  <c r="J353" i="1"/>
  <c r="K353" i="1" s="1"/>
  <c r="E353" i="1" s="1"/>
  <c r="D353" i="1" s="1"/>
  <c r="F353" i="1" s="1"/>
  <c r="G352" i="1"/>
  <c r="L352" i="1"/>
  <c r="O351" i="1"/>
  <c r="N352" i="1"/>
  <c r="T479" i="1"/>
  <c r="H476" i="1"/>
  <c r="A477" i="1"/>
  <c r="Y476" i="1" l="1"/>
  <c r="Z477" i="1"/>
  <c r="AA477" i="1"/>
  <c r="Q477" i="1"/>
  <c r="R477" i="1" s="1"/>
  <c r="S477" i="1" s="1"/>
  <c r="W346" i="1"/>
  <c r="U347" i="1"/>
  <c r="I355" i="1"/>
  <c r="M354" i="1"/>
  <c r="J354" i="1"/>
  <c r="K354" i="1" s="1"/>
  <c r="E354" i="1" s="1"/>
  <c r="D354" i="1" s="1"/>
  <c r="F354" i="1" s="1"/>
  <c r="L353" i="1"/>
  <c r="G353" i="1"/>
  <c r="O352" i="1"/>
  <c r="N353" i="1"/>
  <c r="T480" i="1"/>
  <c r="A478" i="1"/>
  <c r="H477" i="1"/>
  <c r="Y477" i="1" l="1"/>
  <c r="Z478" i="1"/>
  <c r="AA478" i="1"/>
  <c r="Q478" i="1"/>
  <c r="R478" i="1" s="1"/>
  <c r="S478" i="1" s="1"/>
  <c r="U348" i="1"/>
  <c r="W347" i="1"/>
  <c r="I356" i="1"/>
  <c r="J355" i="1"/>
  <c r="K355" i="1" s="1"/>
  <c r="E355" i="1" s="1"/>
  <c r="D355" i="1" s="1"/>
  <c r="F355" i="1" s="1"/>
  <c r="M355" i="1"/>
  <c r="L354" i="1"/>
  <c r="G354" i="1"/>
  <c r="O353" i="1"/>
  <c r="N354" i="1"/>
  <c r="H478" i="1"/>
  <c r="A479" i="1"/>
  <c r="T481" i="1"/>
  <c r="AA479" i="1" l="1"/>
  <c r="Z479" i="1"/>
  <c r="Y478" i="1"/>
  <c r="Q479" i="1"/>
  <c r="R479" i="1" s="1"/>
  <c r="S479" i="1" s="1"/>
  <c r="U349" i="1"/>
  <c r="W348" i="1"/>
  <c r="I357" i="1"/>
  <c r="J356" i="1"/>
  <c r="K356" i="1" s="1"/>
  <c r="E356" i="1" s="1"/>
  <c r="D356" i="1" s="1"/>
  <c r="F356" i="1" s="1"/>
  <c r="M356" i="1"/>
  <c r="G355" i="1"/>
  <c r="L355" i="1"/>
  <c r="N355" i="1"/>
  <c r="O354" i="1"/>
  <c r="H479" i="1"/>
  <c r="A480" i="1"/>
  <c r="T482" i="1"/>
  <c r="Y479" i="1" l="1"/>
  <c r="AA480" i="1"/>
  <c r="Z480" i="1"/>
  <c r="Q480" i="1"/>
  <c r="R480" i="1" s="1"/>
  <c r="S480" i="1" s="1"/>
  <c r="U350" i="1"/>
  <c r="W349" i="1"/>
  <c r="M357" i="1"/>
  <c r="I358" i="1"/>
  <c r="J357" i="1"/>
  <c r="K357" i="1" s="1"/>
  <c r="E357" i="1" s="1"/>
  <c r="D357" i="1" s="1"/>
  <c r="F357" i="1" s="1"/>
  <c r="L356" i="1"/>
  <c r="G356" i="1"/>
  <c r="N356" i="1"/>
  <c r="O355" i="1"/>
  <c r="T483" i="1"/>
  <c r="H480" i="1"/>
  <c r="A481" i="1"/>
  <c r="Y480" i="1" l="1"/>
  <c r="AA481" i="1"/>
  <c r="Q481" i="1"/>
  <c r="R481" i="1" s="1"/>
  <c r="S481" i="1" s="1"/>
  <c r="Z481" i="1"/>
  <c r="W350" i="1"/>
  <c r="U351" i="1"/>
  <c r="J358" i="1"/>
  <c r="K358" i="1" s="1"/>
  <c r="E358" i="1" s="1"/>
  <c r="D358" i="1" s="1"/>
  <c r="F358" i="1" s="1"/>
  <c r="M358" i="1"/>
  <c r="I359" i="1"/>
  <c r="L357" i="1"/>
  <c r="G357" i="1"/>
  <c r="O356" i="1"/>
  <c r="N357" i="1"/>
  <c r="T484" i="1"/>
  <c r="A482" i="1"/>
  <c r="H481" i="1"/>
  <c r="Y481" i="1" l="1"/>
  <c r="AA482" i="1"/>
  <c r="Z482" i="1"/>
  <c r="Q482" i="1"/>
  <c r="R482" i="1" s="1"/>
  <c r="S482" i="1" s="1"/>
  <c r="U352" i="1"/>
  <c r="W351" i="1"/>
  <c r="I360" i="1"/>
  <c r="J359" i="1"/>
  <c r="K359" i="1" s="1"/>
  <c r="E359" i="1" s="1"/>
  <c r="D359" i="1" s="1"/>
  <c r="F359" i="1" s="1"/>
  <c r="M359" i="1"/>
  <c r="L358" i="1"/>
  <c r="G358" i="1"/>
  <c r="O357" i="1"/>
  <c r="N358" i="1"/>
  <c r="H482" i="1"/>
  <c r="A483" i="1"/>
  <c r="T485" i="1"/>
  <c r="Y482" i="1" l="1"/>
  <c r="AA483" i="1"/>
  <c r="Z483" i="1"/>
  <c r="Q483" i="1"/>
  <c r="R483" i="1" s="1"/>
  <c r="S483" i="1" s="1"/>
  <c r="W352" i="1"/>
  <c r="U353" i="1"/>
  <c r="J360" i="1"/>
  <c r="K360" i="1" s="1"/>
  <c r="E360" i="1" s="1"/>
  <c r="D360" i="1" s="1"/>
  <c r="F360" i="1" s="1"/>
  <c r="M360" i="1"/>
  <c r="I361" i="1"/>
  <c r="G359" i="1"/>
  <c r="L359" i="1"/>
  <c r="N359" i="1"/>
  <c r="O358" i="1"/>
  <c r="T486" i="1"/>
  <c r="H483" i="1"/>
  <c r="A484" i="1"/>
  <c r="Y483" i="1" l="1"/>
  <c r="Q484" i="1"/>
  <c r="R484" i="1" s="1"/>
  <c r="S484" i="1" s="1"/>
  <c r="Z484" i="1"/>
  <c r="AA484" i="1"/>
  <c r="U354" i="1"/>
  <c r="W353" i="1"/>
  <c r="I362" i="1"/>
  <c r="J361" i="1"/>
  <c r="K361" i="1" s="1"/>
  <c r="E361" i="1" s="1"/>
  <c r="D361" i="1" s="1"/>
  <c r="F361" i="1" s="1"/>
  <c r="M361" i="1"/>
  <c r="G360" i="1"/>
  <c r="L360" i="1"/>
  <c r="O359" i="1"/>
  <c r="N360" i="1"/>
  <c r="H484" i="1"/>
  <c r="A485" i="1"/>
  <c r="T487" i="1"/>
  <c r="Y484" i="1" l="1"/>
  <c r="AA485" i="1"/>
  <c r="Q485" i="1"/>
  <c r="R485" i="1" s="1"/>
  <c r="S485" i="1" s="1"/>
  <c r="Z485" i="1"/>
  <c r="W354" i="1"/>
  <c r="U355" i="1"/>
  <c r="M362" i="1"/>
  <c r="J362" i="1"/>
  <c r="K362" i="1" s="1"/>
  <c r="E362" i="1" s="1"/>
  <c r="D362" i="1" s="1"/>
  <c r="F362" i="1" s="1"/>
  <c r="I363" i="1"/>
  <c r="G361" i="1"/>
  <c r="L361" i="1"/>
  <c r="O360" i="1"/>
  <c r="N361" i="1"/>
  <c r="T488" i="1"/>
  <c r="H485" i="1"/>
  <c r="A486" i="1"/>
  <c r="Y485" i="1" l="1"/>
  <c r="AA486" i="1"/>
  <c r="Q486" i="1"/>
  <c r="R486" i="1" s="1"/>
  <c r="S486" i="1" s="1"/>
  <c r="Z486" i="1"/>
  <c r="U356" i="1"/>
  <c r="W355" i="1"/>
  <c r="J363" i="1"/>
  <c r="K363" i="1" s="1"/>
  <c r="E363" i="1" s="1"/>
  <c r="D363" i="1" s="1"/>
  <c r="F363" i="1" s="1"/>
  <c r="M363" i="1"/>
  <c r="I364" i="1"/>
  <c r="G362" i="1"/>
  <c r="L362" i="1"/>
  <c r="O361" i="1"/>
  <c r="N362" i="1"/>
  <c r="T489" i="1"/>
  <c r="A487" i="1"/>
  <c r="H486" i="1"/>
  <c r="Y486" i="1" l="1"/>
  <c r="AA487" i="1"/>
  <c r="Q487" i="1"/>
  <c r="R487" i="1" s="1"/>
  <c r="S487" i="1" s="1"/>
  <c r="Z487" i="1"/>
  <c r="U357" i="1"/>
  <c r="W356" i="1"/>
  <c r="M364" i="1"/>
  <c r="J364" i="1"/>
  <c r="K364" i="1" s="1"/>
  <c r="E364" i="1" s="1"/>
  <c r="D364" i="1" s="1"/>
  <c r="F364" i="1" s="1"/>
  <c r="I365" i="1"/>
  <c r="L363" i="1"/>
  <c r="G363" i="1"/>
  <c r="O362" i="1"/>
  <c r="N363" i="1"/>
  <c r="T490" i="1"/>
  <c r="A488" i="1"/>
  <c r="H487" i="1"/>
  <c r="Y487" i="1" l="1"/>
  <c r="AA488" i="1"/>
  <c r="Z488" i="1"/>
  <c r="Q488" i="1"/>
  <c r="R488" i="1" s="1"/>
  <c r="S488" i="1" s="1"/>
  <c r="U358" i="1"/>
  <c r="W357" i="1"/>
  <c r="J365" i="1"/>
  <c r="K365" i="1" s="1"/>
  <c r="E365" i="1" s="1"/>
  <c r="D365" i="1" s="1"/>
  <c r="F365" i="1" s="1"/>
  <c r="I366" i="1"/>
  <c r="M365" i="1"/>
  <c r="G364" i="1"/>
  <c r="L364" i="1"/>
  <c r="O363" i="1"/>
  <c r="N364" i="1"/>
  <c r="H488" i="1"/>
  <c r="A489" i="1"/>
  <c r="T491" i="1"/>
  <c r="AA489" i="1" l="1"/>
  <c r="Y488" i="1"/>
  <c r="Z489" i="1"/>
  <c r="Q489" i="1"/>
  <c r="R489" i="1" s="1"/>
  <c r="S489" i="1" s="1"/>
  <c r="U359" i="1"/>
  <c r="W358" i="1"/>
  <c r="M366" i="1"/>
  <c r="J366" i="1"/>
  <c r="K366" i="1" s="1"/>
  <c r="E366" i="1" s="1"/>
  <c r="D366" i="1" s="1"/>
  <c r="F366" i="1" s="1"/>
  <c r="I367" i="1"/>
  <c r="L365" i="1"/>
  <c r="G365" i="1"/>
  <c r="N365" i="1"/>
  <c r="O364" i="1"/>
  <c r="T492" i="1"/>
  <c r="H489" i="1"/>
  <c r="A490" i="1"/>
  <c r="AA490" i="1" l="1"/>
  <c r="Y489" i="1"/>
  <c r="Q490" i="1"/>
  <c r="R490" i="1" s="1"/>
  <c r="S490" i="1" s="1"/>
  <c r="Z490" i="1"/>
  <c r="U360" i="1"/>
  <c r="W359" i="1"/>
  <c r="I368" i="1"/>
  <c r="J367" i="1"/>
  <c r="K367" i="1" s="1"/>
  <c r="E367" i="1" s="1"/>
  <c r="D367" i="1" s="1"/>
  <c r="F367" i="1" s="1"/>
  <c r="M367" i="1"/>
  <c r="G366" i="1"/>
  <c r="L366" i="1"/>
  <c r="N366" i="1"/>
  <c r="O365" i="1"/>
  <c r="H490" i="1"/>
  <c r="A491" i="1"/>
  <c r="T493" i="1"/>
  <c r="Y490" i="1" l="1"/>
  <c r="AA491" i="1"/>
  <c r="Q491" i="1"/>
  <c r="R491" i="1" s="1"/>
  <c r="S491" i="1" s="1"/>
  <c r="Z491" i="1"/>
  <c r="U361" i="1"/>
  <c r="W360" i="1"/>
  <c r="J368" i="1"/>
  <c r="K368" i="1" s="1"/>
  <c r="E368" i="1" s="1"/>
  <c r="D368" i="1" s="1"/>
  <c r="F368" i="1" s="1"/>
  <c r="I369" i="1"/>
  <c r="M368" i="1"/>
  <c r="G367" i="1"/>
  <c r="L367" i="1"/>
  <c r="O366" i="1"/>
  <c r="N367" i="1"/>
  <c r="H491" i="1"/>
  <c r="A492" i="1"/>
  <c r="T494" i="1"/>
  <c r="Q492" i="1" l="1"/>
  <c r="R492" i="1" s="1"/>
  <c r="S492" i="1" s="1"/>
  <c r="Z492" i="1"/>
  <c r="AA492" i="1"/>
  <c r="Y491" i="1"/>
  <c r="U362" i="1"/>
  <c r="W361" i="1"/>
  <c r="M369" i="1"/>
  <c r="J369" i="1"/>
  <c r="K369" i="1" s="1"/>
  <c r="E369" i="1" s="1"/>
  <c r="D369" i="1" s="1"/>
  <c r="F369" i="1" s="1"/>
  <c r="I370" i="1"/>
  <c r="G368" i="1"/>
  <c r="L368" i="1"/>
  <c r="N368" i="1"/>
  <c r="O367" i="1"/>
  <c r="H492" i="1"/>
  <c r="A493" i="1"/>
  <c r="T495" i="1"/>
  <c r="Y492" i="1" l="1"/>
  <c r="AA493" i="1"/>
  <c r="Q493" i="1"/>
  <c r="R493" i="1" s="1"/>
  <c r="S493" i="1" s="1"/>
  <c r="Z493" i="1"/>
  <c r="W362" i="1"/>
  <c r="U363" i="1"/>
  <c r="I371" i="1"/>
  <c r="M370" i="1"/>
  <c r="J370" i="1"/>
  <c r="K370" i="1" s="1"/>
  <c r="E370" i="1" s="1"/>
  <c r="D370" i="1" s="1"/>
  <c r="F370" i="1" s="1"/>
  <c r="G369" i="1"/>
  <c r="L369" i="1"/>
  <c r="O368" i="1"/>
  <c r="N369" i="1"/>
  <c r="A494" i="1"/>
  <c r="H493" i="1"/>
  <c r="T496" i="1"/>
  <c r="Y493" i="1" l="1"/>
  <c r="AA494" i="1"/>
  <c r="Q494" i="1"/>
  <c r="R494" i="1" s="1"/>
  <c r="S494" i="1" s="1"/>
  <c r="Z494" i="1"/>
  <c r="U364" i="1"/>
  <c r="W363" i="1"/>
  <c r="J371" i="1"/>
  <c r="K371" i="1" s="1"/>
  <c r="E371" i="1" s="1"/>
  <c r="D371" i="1" s="1"/>
  <c r="F371" i="1" s="1"/>
  <c r="M371" i="1"/>
  <c r="I372" i="1"/>
  <c r="L370" i="1"/>
  <c r="G370" i="1"/>
  <c r="N370" i="1"/>
  <c r="O369" i="1"/>
  <c r="T497" i="1"/>
  <c r="H494" i="1"/>
  <c r="A495" i="1"/>
  <c r="AA495" i="1" l="1"/>
  <c r="Q495" i="1"/>
  <c r="R495" i="1" s="1"/>
  <c r="S495" i="1" s="1"/>
  <c r="Z495" i="1"/>
  <c r="U365" i="1"/>
  <c r="W364" i="1"/>
  <c r="J372" i="1"/>
  <c r="K372" i="1" s="1"/>
  <c r="E372" i="1" s="1"/>
  <c r="D372" i="1" s="1"/>
  <c r="F372" i="1" s="1"/>
  <c r="M372" i="1"/>
  <c r="I373" i="1"/>
  <c r="G371" i="1"/>
  <c r="L371" i="1"/>
  <c r="N371" i="1"/>
  <c r="O370" i="1"/>
  <c r="T498" i="1"/>
  <c r="H495" i="1"/>
  <c r="A496" i="1"/>
  <c r="AA496" i="1" l="1"/>
  <c r="Y495" i="1"/>
  <c r="Q496" i="1"/>
  <c r="R496" i="1" s="1"/>
  <c r="Z496" i="1"/>
  <c r="W365" i="1"/>
  <c r="U366" i="1"/>
  <c r="J373" i="1"/>
  <c r="K373" i="1" s="1"/>
  <c r="E373" i="1" s="1"/>
  <c r="D373" i="1" s="1"/>
  <c r="F373" i="1" s="1"/>
  <c r="I374" i="1"/>
  <c r="M373" i="1"/>
  <c r="G372" i="1"/>
  <c r="L372" i="1"/>
  <c r="N372" i="1"/>
  <c r="O371" i="1"/>
  <c r="H496" i="1"/>
  <c r="A497" i="1"/>
  <c r="T499" i="1"/>
  <c r="AA497" i="1" l="1"/>
  <c r="Q497" i="1"/>
  <c r="R497" i="1" s="1"/>
  <c r="S497" i="1" s="1"/>
  <c r="Z497" i="1"/>
  <c r="U367" i="1"/>
  <c r="W366" i="1"/>
  <c r="M374" i="1"/>
  <c r="J374" i="1"/>
  <c r="K374" i="1" s="1"/>
  <c r="E374" i="1" s="1"/>
  <c r="D374" i="1" s="1"/>
  <c r="F374" i="1" s="1"/>
  <c r="I375" i="1"/>
  <c r="G373" i="1"/>
  <c r="L373" i="1"/>
  <c r="N373" i="1"/>
  <c r="O372" i="1"/>
  <c r="T500" i="1"/>
  <c r="A498" i="1"/>
  <c r="H497" i="1"/>
  <c r="AA498" i="1" l="1"/>
  <c r="Q498" i="1"/>
  <c r="AA499" i="1" s="1"/>
  <c r="Z498" i="1"/>
  <c r="Y497" i="1"/>
  <c r="U368" i="1"/>
  <c r="W367" i="1"/>
  <c r="I376" i="1"/>
  <c r="J375" i="1"/>
  <c r="K375" i="1" s="1"/>
  <c r="E375" i="1" s="1"/>
  <c r="D375" i="1" s="1"/>
  <c r="F375" i="1" s="1"/>
  <c r="M375" i="1"/>
  <c r="L374" i="1"/>
  <c r="G374" i="1"/>
  <c r="O373" i="1"/>
  <c r="N374" i="1"/>
  <c r="H498" i="1"/>
  <c r="A499" i="1"/>
  <c r="T501" i="1"/>
  <c r="R498" i="1" l="1"/>
  <c r="Q499" i="1"/>
  <c r="Z499" i="1"/>
  <c r="W368" i="1"/>
  <c r="U369" i="1"/>
  <c r="J376" i="1"/>
  <c r="K376" i="1" s="1"/>
  <c r="E376" i="1" s="1"/>
  <c r="D376" i="1" s="1"/>
  <c r="F376" i="1" s="1"/>
  <c r="I377" i="1"/>
  <c r="L375" i="1"/>
  <c r="M376" i="1" s="1"/>
  <c r="G375" i="1"/>
  <c r="O374" i="1"/>
  <c r="N375" i="1"/>
  <c r="T502" i="1"/>
  <c r="H499" i="1"/>
  <c r="A500" i="1"/>
  <c r="R499" i="1" l="1"/>
  <c r="AA500" i="1"/>
  <c r="Z500" i="1"/>
  <c r="Q500" i="1"/>
  <c r="R500" i="1" s="1"/>
  <c r="S500" i="1" s="1"/>
  <c r="W369" i="1"/>
  <c r="U370" i="1"/>
  <c r="I378" i="1"/>
  <c r="J377" i="1"/>
  <c r="K377" i="1" s="1"/>
  <c r="E377" i="1" s="1"/>
  <c r="D377" i="1" s="1"/>
  <c r="F377" i="1" s="1"/>
  <c r="L376" i="1"/>
  <c r="M377" i="1" s="1"/>
  <c r="G376" i="1"/>
  <c r="N376" i="1"/>
  <c r="O375" i="1"/>
  <c r="T503" i="1"/>
  <c r="H500" i="1"/>
  <c r="A501" i="1"/>
  <c r="AA501" i="1" l="1"/>
  <c r="Z501" i="1"/>
  <c r="Q501" i="1"/>
  <c r="R501" i="1" s="1"/>
  <c r="S501" i="1" s="1"/>
  <c r="Y500" i="1"/>
  <c r="U371" i="1"/>
  <c r="W370" i="1"/>
  <c r="J378" i="1"/>
  <c r="K378" i="1" s="1"/>
  <c r="E378" i="1" s="1"/>
  <c r="D378" i="1" s="1"/>
  <c r="F378" i="1" s="1"/>
  <c r="I379" i="1"/>
  <c r="G377" i="1"/>
  <c r="L377" i="1"/>
  <c r="M378" i="1" s="1"/>
  <c r="N377" i="1"/>
  <c r="O376" i="1"/>
  <c r="T504" i="1"/>
  <c r="A502" i="1"/>
  <c r="H501" i="1"/>
  <c r="Z502" i="1" l="1"/>
  <c r="Y501" i="1"/>
  <c r="AA502" i="1"/>
  <c r="Q502" i="1"/>
  <c r="R502" i="1" s="1"/>
  <c r="S502" i="1" s="1"/>
  <c r="U372" i="1"/>
  <c r="W371" i="1"/>
  <c r="J379" i="1"/>
  <c r="K379" i="1" s="1"/>
  <c r="E379" i="1" s="1"/>
  <c r="D379" i="1" s="1"/>
  <c r="F379" i="1" s="1"/>
  <c r="I380" i="1"/>
  <c r="G378" i="1"/>
  <c r="L378" i="1"/>
  <c r="M379" i="1" s="1"/>
  <c r="N378" i="1"/>
  <c r="O377" i="1"/>
  <c r="H502" i="1"/>
  <c r="A503" i="1"/>
  <c r="T505" i="1"/>
  <c r="M380" i="1" l="1"/>
  <c r="Y502" i="1"/>
  <c r="AA503" i="1"/>
  <c r="Z503" i="1"/>
  <c r="Q503" i="1"/>
  <c r="R503" i="1" s="1"/>
  <c r="S503" i="1" s="1"/>
  <c r="U373" i="1"/>
  <c r="W372" i="1"/>
  <c r="I381" i="1"/>
  <c r="J380" i="1"/>
  <c r="K380" i="1" s="1"/>
  <c r="E380" i="1" s="1"/>
  <c r="D380" i="1" s="1"/>
  <c r="F380" i="1" s="1"/>
  <c r="L379" i="1"/>
  <c r="G379" i="1"/>
  <c r="N379" i="1"/>
  <c r="O378" i="1"/>
  <c r="T506" i="1"/>
  <c r="H503" i="1"/>
  <c r="A504" i="1"/>
  <c r="Y503" i="1" l="1"/>
  <c r="AA504" i="1"/>
  <c r="Z504" i="1"/>
  <c r="Q504" i="1"/>
  <c r="R504" i="1" s="1"/>
  <c r="S504" i="1" s="1"/>
  <c r="W373" i="1"/>
  <c r="U374" i="1"/>
  <c r="I382" i="1"/>
  <c r="J381" i="1"/>
  <c r="K381" i="1" s="1"/>
  <c r="E381" i="1" s="1"/>
  <c r="D381" i="1" s="1"/>
  <c r="F381" i="1" s="1"/>
  <c r="M381" i="1"/>
  <c r="L380" i="1"/>
  <c r="G380" i="1"/>
  <c r="N380" i="1"/>
  <c r="O379" i="1"/>
  <c r="H504" i="1"/>
  <c r="A505" i="1"/>
  <c r="T507" i="1"/>
  <c r="Y504" i="1" l="1"/>
  <c r="AA505" i="1"/>
  <c r="Z505" i="1"/>
  <c r="Q505" i="1"/>
  <c r="R505" i="1" s="1"/>
  <c r="S505" i="1" s="1"/>
  <c r="W374" i="1"/>
  <c r="U375" i="1"/>
  <c r="M382" i="1"/>
  <c r="I383" i="1"/>
  <c r="J382" i="1"/>
  <c r="K382" i="1" s="1"/>
  <c r="E382" i="1" s="1"/>
  <c r="D382" i="1" s="1"/>
  <c r="F382" i="1" s="1"/>
  <c r="L381" i="1"/>
  <c r="G381" i="1"/>
  <c r="N381" i="1"/>
  <c r="O380" i="1"/>
  <c r="T508" i="1"/>
  <c r="A506" i="1"/>
  <c r="H505" i="1"/>
  <c r="AA506" i="1" l="1"/>
  <c r="Z506" i="1"/>
  <c r="Y505" i="1"/>
  <c r="Q506" i="1"/>
  <c r="R506" i="1" s="1"/>
  <c r="S506" i="1" s="1"/>
  <c r="W375" i="1"/>
  <c r="U376" i="1"/>
  <c r="I384" i="1"/>
  <c r="M383" i="1"/>
  <c r="J383" i="1"/>
  <c r="K383" i="1" s="1"/>
  <c r="E383" i="1" s="1"/>
  <c r="D383" i="1" s="1"/>
  <c r="F383" i="1" s="1"/>
  <c r="G382" i="1"/>
  <c r="L382" i="1"/>
  <c r="N382" i="1"/>
  <c r="O381" i="1"/>
  <c r="H506" i="1"/>
  <c r="A507" i="1"/>
  <c r="T509" i="1"/>
  <c r="Y506" i="1" l="1"/>
  <c r="AA507" i="1"/>
  <c r="Z507" i="1"/>
  <c r="Q507" i="1"/>
  <c r="R507" i="1" s="1"/>
  <c r="S507" i="1" s="1"/>
  <c r="W376" i="1"/>
  <c r="U377" i="1"/>
  <c r="J384" i="1"/>
  <c r="K384" i="1" s="1"/>
  <c r="E384" i="1" s="1"/>
  <c r="D384" i="1" s="1"/>
  <c r="F384" i="1" s="1"/>
  <c r="I385" i="1"/>
  <c r="M384" i="1"/>
  <c r="G383" i="1"/>
  <c r="L383" i="1"/>
  <c r="N383" i="1"/>
  <c r="O382" i="1"/>
  <c r="T510" i="1"/>
  <c r="H507" i="1"/>
  <c r="A508" i="1"/>
  <c r="Y507" i="1" l="1"/>
  <c r="Q508" i="1"/>
  <c r="R508" i="1" s="1"/>
  <c r="S508" i="1" s="1"/>
  <c r="Z508" i="1"/>
  <c r="AA508" i="1"/>
  <c r="W377" i="1"/>
  <c r="U378" i="1"/>
  <c r="M385" i="1"/>
  <c r="I386" i="1"/>
  <c r="J385" i="1"/>
  <c r="K385" i="1" s="1"/>
  <c r="E385" i="1" s="1"/>
  <c r="D385" i="1" s="1"/>
  <c r="F385" i="1" s="1"/>
  <c r="L384" i="1"/>
  <c r="G384" i="1"/>
  <c r="N384" i="1"/>
  <c r="O383" i="1"/>
  <c r="T511" i="1"/>
  <c r="H508" i="1"/>
  <c r="A509" i="1"/>
  <c r="Y508" i="1" l="1"/>
  <c r="AA509" i="1"/>
  <c r="Q509" i="1"/>
  <c r="R509" i="1" s="1"/>
  <c r="S509" i="1" s="1"/>
  <c r="Z509" i="1"/>
  <c r="U379" i="1"/>
  <c r="W378" i="1"/>
  <c r="M386" i="1"/>
  <c r="I387" i="1"/>
  <c r="J386" i="1"/>
  <c r="K386" i="1" s="1"/>
  <c r="E386" i="1" s="1"/>
  <c r="D386" i="1" s="1"/>
  <c r="F386" i="1" s="1"/>
  <c r="L385" i="1"/>
  <c r="G385" i="1"/>
  <c r="N385" i="1"/>
  <c r="O384" i="1"/>
  <c r="A510" i="1"/>
  <c r="H509" i="1"/>
  <c r="T512" i="1"/>
  <c r="Y509" i="1" l="1"/>
  <c r="AA510" i="1"/>
  <c r="Q510" i="1"/>
  <c r="R510" i="1" s="1"/>
  <c r="S510" i="1" s="1"/>
  <c r="Z510" i="1"/>
  <c r="U380" i="1"/>
  <c r="W379" i="1"/>
  <c r="I388" i="1"/>
  <c r="M387" i="1"/>
  <c r="J387" i="1"/>
  <c r="K387" i="1" s="1"/>
  <c r="E387" i="1" s="1"/>
  <c r="D387" i="1" s="1"/>
  <c r="F387" i="1" s="1"/>
  <c r="G386" i="1"/>
  <c r="L386" i="1"/>
  <c r="N386" i="1"/>
  <c r="O385" i="1"/>
  <c r="T513" i="1"/>
  <c r="H510" i="1"/>
  <c r="A511" i="1"/>
  <c r="Y510" i="1" l="1"/>
  <c r="Q511" i="1"/>
  <c r="R511" i="1" s="1"/>
  <c r="S511" i="1" s="1"/>
  <c r="AA511" i="1"/>
  <c r="Z511" i="1"/>
  <c r="U381" i="1"/>
  <c r="W380" i="1"/>
  <c r="I389" i="1"/>
  <c r="J388" i="1"/>
  <c r="K388" i="1" s="1"/>
  <c r="E388" i="1" s="1"/>
  <c r="D388" i="1" s="1"/>
  <c r="F388" i="1" s="1"/>
  <c r="M388" i="1"/>
  <c r="L387" i="1"/>
  <c r="G387" i="1"/>
  <c r="N387" i="1"/>
  <c r="O386" i="1"/>
  <c r="T514" i="1"/>
  <c r="H511" i="1"/>
  <c r="A512" i="1"/>
  <c r="Y511" i="1" l="1"/>
  <c r="AA512" i="1"/>
  <c r="Q512" i="1"/>
  <c r="R512" i="1" s="1"/>
  <c r="S512" i="1" s="1"/>
  <c r="Z512" i="1"/>
  <c r="U382" i="1"/>
  <c r="W381" i="1"/>
  <c r="J389" i="1"/>
  <c r="K389" i="1" s="1"/>
  <c r="E389" i="1" s="1"/>
  <c r="D389" i="1" s="1"/>
  <c r="F389" i="1" s="1"/>
  <c r="M389" i="1"/>
  <c r="I390" i="1"/>
  <c r="L388" i="1"/>
  <c r="G388" i="1"/>
  <c r="N388" i="1"/>
  <c r="O387" i="1"/>
  <c r="H512" i="1"/>
  <c r="A513" i="1"/>
  <c r="T515" i="1"/>
  <c r="AA513" i="1" l="1"/>
  <c r="Y512" i="1"/>
  <c r="Z513" i="1"/>
  <c r="Q513" i="1"/>
  <c r="R513" i="1" s="1"/>
  <c r="S513" i="1" s="1"/>
  <c r="U383" i="1"/>
  <c r="W382" i="1"/>
  <c r="I391" i="1"/>
  <c r="M390" i="1"/>
  <c r="J390" i="1"/>
  <c r="K390" i="1" s="1"/>
  <c r="E390" i="1" s="1"/>
  <c r="D390" i="1" s="1"/>
  <c r="F390" i="1" s="1"/>
  <c r="L389" i="1"/>
  <c r="G389" i="1"/>
  <c r="N389" i="1"/>
  <c r="O388" i="1"/>
  <c r="T516" i="1"/>
  <c r="A514" i="1"/>
  <c r="H513" i="1"/>
  <c r="AA514" i="1" l="1"/>
  <c r="Y513" i="1"/>
  <c r="Z514" i="1"/>
  <c r="Q514" i="1"/>
  <c r="R514" i="1" s="1"/>
  <c r="S514" i="1" s="1"/>
  <c r="W383" i="1"/>
  <c r="U384" i="1"/>
  <c r="M391" i="1"/>
  <c r="J391" i="1"/>
  <c r="K391" i="1" s="1"/>
  <c r="E391" i="1" s="1"/>
  <c r="D391" i="1" s="1"/>
  <c r="F391" i="1" s="1"/>
  <c r="I392" i="1"/>
  <c r="L390" i="1"/>
  <c r="G390" i="1"/>
  <c r="N390" i="1"/>
  <c r="O389" i="1"/>
  <c r="H514" i="1"/>
  <c r="A515" i="1"/>
  <c r="T517" i="1"/>
  <c r="Y514" i="1" l="1"/>
  <c r="AA515" i="1"/>
  <c r="Z515" i="1"/>
  <c r="Q515" i="1"/>
  <c r="R515" i="1" s="1"/>
  <c r="S515" i="1" s="1"/>
  <c r="U385" i="1"/>
  <c r="W384" i="1"/>
  <c r="J392" i="1"/>
  <c r="K392" i="1" s="1"/>
  <c r="E392" i="1" s="1"/>
  <c r="D392" i="1" s="1"/>
  <c r="F392" i="1" s="1"/>
  <c r="M392" i="1"/>
  <c r="I393" i="1"/>
  <c r="G391" i="1"/>
  <c r="L391" i="1"/>
  <c r="N391" i="1"/>
  <c r="O390" i="1"/>
  <c r="T518" i="1"/>
  <c r="H515" i="1"/>
  <c r="A516" i="1"/>
  <c r="Y515" i="1" l="1"/>
  <c r="Z516" i="1"/>
  <c r="AA516" i="1"/>
  <c r="Q516" i="1"/>
  <c r="R516" i="1" s="1"/>
  <c r="S516" i="1" s="1"/>
  <c r="U386" i="1"/>
  <c r="W385" i="1"/>
  <c r="M393" i="1"/>
  <c r="J393" i="1"/>
  <c r="K393" i="1" s="1"/>
  <c r="E393" i="1" s="1"/>
  <c r="D393" i="1" s="1"/>
  <c r="F393" i="1" s="1"/>
  <c r="I394" i="1"/>
  <c r="G392" i="1"/>
  <c r="L392" i="1"/>
  <c r="N392" i="1"/>
  <c r="O391" i="1"/>
  <c r="T519" i="1"/>
  <c r="H516" i="1"/>
  <c r="A517" i="1"/>
  <c r="Y516" i="1" l="1"/>
  <c r="Z517" i="1"/>
  <c r="Q517" i="1"/>
  <c r="R517" i="1" s="1"/>
  <c r="S517" i="1" s="1"/>
  <c r="AA517" i="1"/>
  <c r="U387" i="1"/>
  <c r="W386" i="1"/>
  <c r="I395" i="1"/>
  <c r="J394" i="1"/>
  <c r="K394" i="1" s="1"/>
  <c r="E394" i="1" s="1"/>
  <c r="D394" i="1" s="1"/>
  <c r="F394" i="1" s="1"/>
  <c r="M394" i="1"/>
  <c r="G393" i="1"/>
  <c r="L393" i="1"/>
  <c r="N393" i="1"/>
  <c r="O392" i="1"/>
  <c r="A518" i="1"/>
  <c r="H517" i="1"/>
  <c r="T520" i="1"/>
  <c r="Y517" i="1" l="1"/>
  <c r="AA518" i="1"/>
  <c r="Z518" i="1"/>
  <c r="Q518" i="1"/>
  <c r="R518" i="1" s="1"/>
  <c r="S518" i="1" s="1"/>
  <c r="W387" i="1"/>
  <c r="U388" i="1"/>
  <c r="M395" i="1"/>
  <c r="J395" i="1"/>
  <c r="K395" i="1" s="1"/>
  <c r="E395" i="1" s="1"/>
  <c r="D395" i="1" s="1"/>
  <c r="F395" i="1" s="1"/>
  <c r="I396" i="1"/>
  <c r="G394" i="1"/>
  <c r="L394" i="1"/>
  <c r="N394" i="1"/>
  <c r="O393" i="1"/>
  <c r="T521" i="1"/>
  <c r="H518" i="1"/>
  <c r="A519" i="1"/>
  <c r="Y518" i="1" l="1"/>
  <c r="Q519" i="1"/>
  <c r="R519" i="1" s="1"/>
  <c r="S519" i="1" s="1"/>
  <c r="Z519" i="1"/>
  <c r="AA519" i="1"/>
  <c r="U389" i="1"/>
  <c r="W388" i="1"/>
  <c r="I397" i="1"/>
  <c r="M396" i="1"/>
  <c r="J396" i="1"/>
  <c r="K396" i="1" s="1"/>
  <c r="E396" i="1" s="1"/>
  <c r="D396" i="1" s="1"/>
  <c r="F396" i="1" s="1"/>
  <c r="L395" i="1"/>
  <c r="G395" i="1"/>
  <c r="N395" i="1"/>
  <c r="O394" i="1"/>
  <c r="H519" i="1"/>
  <c r="A520" i="1"/>
  <c r="T522" i="1"/>
  <c r="AA520" i="1" l="1"/>
  <c r="Q520" i="1"/>
  <c r="R520" i="1" s="1"/>
  <c r="S520" i="1" s="1"/>
  <c r="Z520" i="1"/>
  <c r="Y519" i="1"/>
  <c r="U390" i="1"/>
  <c r="W389" i="1"/>
  <c r="M397" i="1"/>
  <c r="J397" i="1"/>
  <c r="K397" i="1" s="1"/>
  <c r="E397" i="1" s="1"/>
  <c r="D397" i="1" s="1"/>
  <c r="F397" i="1" s="1"/>
  <c r="I398" i="1"/>
  <c r="G396" i="1"/>
  <c r="L396" i="1"/>
  <c r="N396" i="1"/>
  <c r="O395" i="1"/>
  <c r="T523" i="1"/>
  <c r="H520" i="1"/>
  <c r="A521" i="1"/>
  <c r="Y520" i="1" l="1"/>
  <c r="AA521" i="1"/>
  <c r="Q521" i="1"/>
  <c r="R521" i="1" s="1"/>
  <c r="S521" i="1" s="1"/>
  <c r="Z521" i="1"/>
  <c r="U391" i="1"/>
  <c r="W390" i="1"/>
  <c r="J398" i="1"/>
  <c r="K398" i="1" s="1"/>
  <c r="E398" i="1" s="1"/>
  <c r="D398" i="1" s="1"/>
  <c r="F398" i="1" s="1"/>
  <c r="I399" i="1"/>
  <c r="M398" i="1"/>
  <c r="L397" i="1"/>
  <c r="G397" i="1"/>
  <c r="N397" i="1"/>
  <c r="O396" i="1"/>
  <c r="T524" i="1"/>
  <c r="A522" i="1"/>
  <c r="H521" i="1"/>
  <c r="Y521" i="1" l="1"/>
  <c r="AA522" i="1"/>
  <c r="Q522" i="1"/>
  <c r="R522" i="1" s="1"/>
  <c r="S522" i="1" s="1"/>
  <c r="Z522" i="1"/>
  <c r="U392" i="1"/>
  <c r="W391" i="1"/>
  <c r="M399" i="1"/>
  <c r="I400" i="1"/>
  <c r="J399" i="1"/>
  <c r="K399" i="1" s="1"/>
  <c r="E399" i="1" s="1"/>
  <c r="D399" i="1" s="1"/>
  <c r="F399" i="1" s="1"/>
  <c r="L398" i="1"/>
  <c r="G398" i="1"/>
  <c r="N398" i="1"/>
  <c r="O397" i="1"/>
  <c r="H522" i="1"/>
  <c r="A523" i="1"/>
  <c r="T525" i="1"/>
  <c r="AA523" i="1" l="1"/>
  <c r="Q523" i="1"/>
  <c r="R523" i="1" s="1"/>
  <c r="S523" i="1" s="1"/>
  <c r="Z523" i="1"/>
  <c r="Y522" i="1"/>
  <c r="U393" i="1"/>
  <c r="W392" i="1"/>
  <c r="I401" i="1"/>
  <c r="J400" i="1"/>
  <c r="K400" i="1" s="1"/>
  <c r="E400" i="1" s="1"/>
  <c r="D400" i="1" s="1"/>
  <c r="F400" i="1" s="1"/>
  <c r="M400" i="1"/>
  <c r="G399" i="1"/>
  <c r="L399" i="1"/>
  <c r="N399" i="1"/>
  <c r="O398" i="1"/>
  <c r="H523" i="1"/>
  <c r="A524" i="1"/>
  <c r="T526" i="1"/>
  <c r="Y523" i="1" l="1"/>
  <c r="AA524" i="1"/>
  <c r="Q524" i="1"/>
  <c r="R524" i="1" s="1"/>
  <c r="S524" i="1" s="1"/>
  <c r="Z524" i="1"/>
  <c r="W393" i="1"/>
  <c r="U394" i="1"/>
  <c r="M401" i="1"/>
  <c r="I402" i="1"/>
  <c r="J401" i="1"/>
  <c r="K401" i="1" s="1"/>
  <c r="E401" i="1" s="1"/>
  <c r="D401" i="1" s="1"/>
  <c r="F401" i="1" s="1"/>
  <c r="G400" i="1"/>
  <c r="L400" i="1"/>
  <c r="N400" i="1"/>
  <c r="O399" i="1"/>
  <c r="T527" i="1"/>
  <c r="H524" i="1"/>
  <c r="A525" i="1"/>
  <c r="Y524" i="1" l="1"/>
  <c r="AA525" i="1"/>
  <c r="Q525" i="1"/>
  <c r="R525" i="1" s="1"/>
  <c r="S525" i="1" s="1"/>
  <c r="Z525" i="1"/>
  <c r="U395" i="1"/>
  <c r="W394" i="1"/>
  <c r="I403" i="1"/>
  <c r="M402" i="1"/>
  <c r="J402" i="1"/>
  <c r="K402" i="1" s="1"/>
  <c r="E402" i="1" s="1"/>
  <c r="D402" i="1" s="1"/>
  <c r="F402" i="1" s="1"/>
  <c r="G401" i="1"/>
  <c r="L401" i="1"/>
  <c r="N401" i="1"/>
  <c r="O400" i="1"/>
  <c r="Y439" i="1"/>
  <c r="T528" i="1"/>
  <c r="H525" i="1"/>
  <c r="A526" i="1"/>
  <c r="Y525" i="1" l="1"/>
  <c r="Q526" i="1"/>
  <c r="R526" i="1" s="1"/>
  <c r="S526" i="1" s="1"/>
  <c r="AA526" i="1"/>
  <c r="Z526" i="1"/>
  <c r="W395" i="1"/>
  <c r="U396" i="1"/>
  <c r="M403" i="1"/>
  <c r="J403" i="1"/>
  <c r="K403" i="1" s="1"/>
  <c r="E403" i="1" s="1"/>
  <c r="D403" i="1" s="1"/>
  <c r="F403" i="1" s="1"/>
  <c r="I404" i="1"/>
  <c r="G402" i="1"/>
  <c r="L402" i="1"/>
  <c r="N402" i="1"/>
  <c r="O401" i="1"/>
  <c r="A527" i="1"/>
  <c r="H526" i="1"/>
  <c r="T529" i="1"/>
  <c r="Y526" i="1" l="1"/>
  <c r="AA527" i="1"/>
  <c r="Q527" i="1"/>
  <c r="R527" i="1" s="1"/>
  <c r="S527" i="1" s="1"/>
  <c r="Z527" i="1"/>
  <c r="U397" i="1"/>
  <c r="W396" i="1"/>
  <c r="J404" i="1"/>
  <c r="K404" i="1" s="1"/>
  <c r="E404" i="1" s="1"/>
  <c r="D404" i="1" s="1"/>
  <c r="F404" i="1" s="1"/>
  <c r="I405" i="1"/>
  <c r="M404" i="1"/>
  <c r="G403" i="1"/>
  <c r="L403" i="1"/>
  <c r="N403" i="1"/>
  <c r="O402" i="1"/>
  <c r="A528" i="1"/>
  <c r="H527" i="1"/>
  <c r="T530" i="1"/>
  <c r="Q528" i="1" l="1"/>
  <c r="R528" i="1" s="1"/>
  <c r="S528" i="1" s="1"/>
  <c r="Y527" i="1"/>
  <c r="AA528" i="1"/>
  <c r="Z528" i="1"/>
  <c r="W397" i="1"/>
  <c r="U398" i="1"/>
  <c r="J405" i="1"/>
  <c r="K405" i="1" s="1"/>
  <c r="E405" i="1" s="1"/>
  <c r="D405" i="1" s="1"/>
  <c r="F405" i="1" s="1"/>
  <c r="I406" i="1"/>
  <c r="G404" i="1"/>
  <c r="L404" i="1"/>
  <c r="M405" i="1" s="1"/>
  <c r="N404" i="1"/>
  <c r="O403" i="1"/>
  <c r="T531" i="1"/>
  <c r="H528" i="1"/>
  <c r="A529" i="1"/>
  <c r="Y528" i="1" l="1"/>
  <c r="AA529" i="1"/>
  <c r="Q529" i="1"/>
  <c r="R529" i="1" s="1"/>
  <c r="Z529" i="1"/>
  <c r="U399" i="1"/>
  <c r="W398" i="1"/>
  <c r="J406" i="1"/>
  <c r="K406" i="1" s="1"/>
  <c r="E406" i="1" s="1"/>
  <c r="D406" i="1" s="1"/>
  <c r="F406" i="1" s="1"/>
  <c r="I407" i="1"/>
  <c r="L405" i="1"/>
  <c r="M406" i="1" s="1"/>
  <c r="G405" i="1"/>
  <c r="N405" i="1"/>
  <c r="O404" i="1"/>
  <c r="H529" i="1"/>
  <c r="A530" i="1"/>
  <c r="T532" i="1"/>
  <c r="Q530" i="1" l="1"/>
  <c r="AA530" i="1"/>
  <c r="Z530" i="1"/>
  <c r="U400" i="1"/>
  <c r="W399" i="1"/>
  <c r="J407" i="1"/>
  <c r="K407" i="1" s="1"/>
  <c r="E407" i="1" s="1"/>
  <c r="D407" i="1" s="1"/>
  <c r="F407" i="1" s="1"/>
  <c r="I408" i="1"/>
  <c r="G406" i="1"/>
  <c r="L406" i="1"/>
  <c r="M407" i="1" s="1"/>
  <c r="N406" i="1"/>
  <c r="O405" i="1"/>
  <c r="T533" i="1"/>
  <c r="H530" i="1"/>
  <c r="A531" i="1"/>
  <c r="AA531" i="1" l="1"/>
  <c r="R530" i="1"/>
  <c r="Q531" i="1"/>
  <c r="Z531" i="1"/>
  <c r="U401" i="1"/>
  <c r="W400" i="1"/>
  <c r="I409" i="1"/>
  <c r="J408" i="1"/>
  <c r="K408" i="1" s="1"/>
  <c r="E408" i="1" s="1"/>
  <c r="D408" i="1" s="1"/>
  <c r="F408" i="1" s="1"/>
  <c r="G407" i="1"/>
  <c r="L407" i="1"/>
  <c r="M408" i="1" s="1"/>
  <c r="N407" i="1"/>
  <c r="O406" i="1"/>
  <c r="T534" i="1"/>
  <c r="H531" i="1"/>
  <c r="A532" i="1"/>
  <c r="AA532" i="1" l="1"/>
  <c r="Y531" i="1"/>
  <c r="R531" i="1"/>
  <c r="S531" i="1" s="1"/>
  <c r="Q532" i="1"/>
  <c r="R532" i="1" s="1"/>
  <c r="S532" i="1" s="1"/>
  <c r="Z532" i="1"/>
  <c r="U402" i="1"/>
  <c r="W401" i="1"/>
  <c r="J409" i="1"/>
  <c r="K409" i="1" s="1"/>
  <c r="E409" i="1" s="1"/>
  <c r="D409" i="1" s="1"/>
  <c r="F409" i="1" s="1"/>
  <c r="I410" i="1"/>
  <c r="G408" i="1"/>
  <c r="L408" i="1"/>
  <c r="M409" i="1" s="1"/>
  <c r="O407" i="1"/>
  <c r="N408" i="1"/>
  <c r="H532" i="1"/>
  <c r="A533" i="1"/>
  <c r="T535" i="1"/>
  <c r="M410" i="1" l="1"/>
  <c r="Z533" i="1"/>
  <c r="AA533" i="1"/>
  <c r="Q533" i="1"/>
  <c r="R533" i="1" s="1"/>
  <c r="S533" i="1" s="1"/>
  <c r="U403" i="1"/>
  <c r="W402" i="1"/>
  <c r="J410" i="1"/>
  <c r="K410" i="1" s="1"/>
  <c r="E410" i="1" s="1"/>
  <c r="D410" i="1" s="1"/>
  <c r="F410" i="1" s="1"/>
  <c r="I411" i="1"/>
  <c r="L409" i="1"/>
  <c r="G409" i="1"/>
  <c r="O408" i="1"/>
  <c r="N409" i="1"/>
  <c r="T536" i="1"/>
  <c r="A534" i="1"/>
  <c r="H533" i="1"/>
  <c r="Y533" i="1" l="1"/>
  <c r="AA534" i="1"/>
  <c r="Z534" i="1"/>
  <c r="Q534" i="1"/>
  <c r="R534" i="1" s="1"/>
  <c r="S534" i="1" s="1"/>
  <c r="W403" i="1"/>
  <c r="U404" i="1"/>
  <c r="J411" i="1"/>
  <c r="K411" i="1" s="1"/>
  <c r="E411" i="1" s="1"/>
  <c r="D411" i="1" s="1"/>
  <c r="F411" i="1" s="1"/>
  <c r="I412" i="1"/>
  <c r="G410" i="1"/>
  <c r="L410" i="1"/>
  <c r="M411" i="1" s="1"/>
  <c r="O409" i="1"/>
  <c r="N410" i="1"/>
  <c r="T537" i="1"/>
  <c r="H534" i="1"/>
  <c r="A535" i="1"/>
  <c r="Y534" i="1" l="1"/>
  <c r="AA535" i="1"/>
  <c r="Z535" i="1"/>
  <c r="Q535" i="1"/>
  <c r="R535" i="1" s="1"/>
  <c r="S535" i="1" s="1"/>
  <c r="W404" i="1"/>
  <c r="U405" i="1"/>
  <c r="M412" i="1"/>
  <c r="J412" i="1"/>
  <c r="K412" i="1" s="1"/>
  <c r="E412" i="1" s="1"/>
  <c r="D412" i="1" s="1"/>
  <c r="F412" i="1" s="1"/>
  <c r="I413" i="1"/>
  <c r="G411" i="1"/>
  <c r="L411" i="1"/>
  <c r="N411" i="1"/>
  <c r="O410" i="1"/>
  <c r="H535" i="1"/>
  <c r="A536" i="1"/>
  <c r="T538" i="1"/>
  <c r="Y535" i="1" l="1"/>
  <c r="Z536" i="1"/>
  <c r="AA536" i="1"/>
  <c r="Q536" i="1"/>
  <c r="R536" i="1" s="1"/>
  <c r="S536" i="1" s="1"/>
  <c r="W405" i="1"/>
  <c r="U406" i="1"/>
  <c r="J413" i="1"/>
  <c r="K413" i="1" s="1"/>
  <c r="E413" i="1" s="1"/>
  <c r="D413" i="1" s="1"/>
  <c r="F413" i="1" s="1"/>
  <c r="M413" i="1"/>
  <c r="I414" i="1"/>
  <c r="L412" i="1"/>
  <c r="G412" i="1"/>
  <c r="N412" i="1"/>
  <c r="O411" i="1"/>
  <c r="T539" i="1"/>
  <c r="H536" i="1"/>
  <c r="A537" i="1"/>
  <c r="AA537" i="1" l="1"/>
  <c r="Q537" i="1"/>
  <c r="R537" i="1" s="1"/>
  <c r="S537" i="1" s="1"/>
  <c r="Z537" i="1"/>
  <c r="Y536" i="1"/>
  <c r="U407" i="1"/>
  <c r="W406" i="1"/>
  <c r="M414" i="1"/>
  <c r="I415" i="1"/>
  <c r="J414" i="1"/>
  <c r="K414" i="1" s="1"/>
  <c r="E414" i="1" s="1"/>
  <c r="D414" i="1" s="1"/>
  <c r="F414" i="1" s="1"/>
  <c r="L413" i="1"/>
  <c r="G413" i="1"/>
  <c r="N413" i="1"/>
  <c r="O412" i="1"/>
  <c r="A538" i="1"/>
  <c r="H537" i="1"/>
  <c r="T540" i="1"/>
  <c r="Y537" i="1" l="1"/>
  <c r="AA538" i="1"/>
  <c r="Z538" i="1"/>
  <c r="Q538" i="1"/>
  <c r="R538" i="1" s="1"/>
  <c r="S538" i="1" s="1"/>
  <c r="W407" i="1"/>
  <c r="U408" i="1"/>
  <c r="M415" i="1"/>
  <c r="J415" i="1"/>
  <c r="K415" i="1" s="1"/>
  <c r="E415" i="1" s="1"/>
  <c r="D415" i="1" s="1"/>
  <c r="F415" i="1" s="1"/>
  <c r="I416" i="1"/>
  <c r="L414" i="1"/>
  <c r="G414" i="1"/>
  <c r="N414" i="1"/>
  <c r="O413" i="1"/>
  <c r="T541" i="1"/>
  <c r="H538" i="1"/>
  <c r="A539" i="1"/>
  <c r="Y538" i="1" l="1"/>
  <c r="AA539" i="1"/>
  <c r="Q539" i="1"/>
  <c r="R539" i="1" s="1"/>
  <c r="S539" i="1" s="1"/>
  <c r="Z539" i="1"/>
  <c r="U409" i="1"/>
  <c r="W408" i="1"/>
  <c r="J416" i="1"/>
  <c r="K416" i="1" s="1"/>
  <c r="E416" i="1" s="1"/>
  <c r="D416" i="1" s="1"/>
  <c r="F416" i="1" s="1"/>
  <c r="M416" i="1"/>
  <c r="I417" i="1"/>
  <c r="G415" i="1"/>
  <c r="L415" i="1"/>
  <c r="N415" i="1"/>
  <c r="O414" i="1"/>
  <c r="H539" i="1"/>
  <c r="A540" i="1"/>
  <c r="T542" i="1"/>
  <c r="Q540" i="1" l="1"/>
  <c r="R540" i="1" s="1"/>
  <c r="S540" i="1" s="1"/>
  <c r="Z540" i="1"/>
  <c r="AA540" i="1"/>
  <c r="Y539" i="1"/>
  <c r="U410" i="1"/>
  <c r="W409" i="1"/>
  <c r="J417" i="1"/>
  <c r="K417" i="1" s="1"/>
  <c r="E417" i="1" s="1"/>
  <c r="D417" i="1" s="1"/>
  <c r="F417" i="1" s="1"/>
  <c r="I418" i="1"/>
  <c r="M417" i="1"/>
  <c r="G416" i="1"/>
  <c r="L416" i="1"/>
  <c r="N416" i="1"/>
  <c r="O415" i="1"/>
  <c r="H540" i="1"/>
  <c r="A541" i="1"/>
  <c r="T543" i="1"/>
  <c r="Y540" i="1" l="1"/>
  <c r="AA541" i="1"/>
  <c r="Q541" i="1"/>
  <c r="R541" i="1" s="1"/>
  <c r="S541" i="1" s="1"/>
  <c r="Z541" i="1"/>
  <c r="U411" i="1"/>
  <c r="W410" i="1"/>
  <c r="I419" i="1"/>
  <c r="M418" i="1"/>
  <c r="J418" i="1"/>
  <c r="K418" i="1" s="1"/>
  <c r="E418" i="1" s="1"/>
  <c r="D418" i="1" s="1"/>
  <c r="F418" i="1" s="1"/>
  <c r="G417" i="1"/>
  <c r="L417" i="1"/>
  <c r="N417" i="1"/>
  <c r="O416" i="1"/>
  <c r="T544" i="1"/>
  <c r="A542" i="1"/>
  <c r="H541" i="1"/>
  <c r="Y541" i="1" l="1"/>
  <c r="AA542" i="1"/>
  <c r="Q542" i="1"/>
  <c r="R542" i="1" s="1"/>
  <c r="S542" i="1" s="1"/>
  <c r="Z542" i="1"/>
  <c r="U412" i="1"/>
  <c r="W411" i="1"/>
  <c r="M419" i="1"/>
  <c r="J419" i="1"/>
  <c r="K419" i="1" s="1"/>
  <c r="E419" i="1" s="1"/>
  <c r="D419" i="1" s="1"/>
  <c r="F419" i="1" s="1"/>
  <c r="I420" i="1"/>
  <c r="L418" i="1"/>
  <c r="G418" i="1"/>
  <c r="N418" i="1"/>
  <c r="O417" i="1"/>
  <c r="T545" i="1"/>
  <c r="H542" i="1"/>
  <c r="A543" i="1"/>
  <c r="Y542" i="1" l="1"/>
  <c r="AA543" i="1"/>
  <c r="Q543" i="1"/>
  <c r="R543" i="1" s="1"/>
  <c r="S543" i="1" s="1"/>
  <c r="Z543" i="1"/>
  <c r="U413" i="1"/>
  <c r="W412" i="1"/>
  <c r="M420" i="1"/>
  <c r="J420" i="1"/>
  <c r="K420" i="1" s="1"/>
  <c r="E420" i="1" s="1"/>
  <c r="D420" i="1" s="1"/>
  <c r="F420" i="1" s="1"/>
  <c r="I421" i="1"/>
  <c r="G419" i="1"/>
  <c r="L419" i="1"/>
  <c r="N419" i="1"/>
  <c r="O418" i="1"/>
  <c r="H543" i="1"/>
  <c r="A544" i="1"/>
  <c r="T546" i="1"/>
  <c r="AA544" i="1" l="1"/>
  <c r="Y543" i="1"/>
  <c r="Q544" i="1"/>
  <c r="R544" i="1" s="1"/>
  <c r="S544" i="1" s="1"/>
  <c r="Z544" i="1"/>
  <c r="U414" i="1"/>
  <c r="W413" i="1"/>
  <c r="M421" i="1"/>
  <c r="J421" i="1"/>
  <c r="K421" i="1" s="1"/>
  <c r="E421" i="1" s="1"/>
  <c r="D421" i="1" s="1"/>
  <c r="F421" i="1" s="1"/>
  <c r="I422" i="1"/>
  <c r="L420" i="1"/>
  <c r="G420" i="1"/>
  <c r="N420" i="1"/>
  <c r="O419" i="1"/>
  <c r="T547" i="1"/>
  <c r="H544" i="1"/>
  <c r="A545" i="1"/>
  <c r="Y544" i="1" l="1"/>
  <c r="AA545" i="1"/>
  <c r="Q545" i="1"/>
  <c r="R545" i="1" s="1"/>
  <c r="S545" i="1" s="1"/>
  <c r="Z545" i="1"/>
  <c r="W414" i="1"/>
  <c r="U415" i="1"/>
  <c r="I423" i="1"/>
  <c r="M422" i="1"/>
  <c r="J422" i="1"/>
  <c r="K422" i="1" s="1"/>
  <c r="E422" i="1" s="1"/>
  <c r="D422" i="1" s="1"/>
  <c r="F422" i="1" s="1"/>
  <c r="L421" i="1"/>
  <c r="G421" i="1"/>
  <c r="N421" i="1"/>
  <c r="O420" i="1"/>
  <c r="A546" i="1"/>
  <c r="H545" i="1"/>
  <c r="T548" i="1"/>
  <c r="Z546" i="1" l="1"/>
  <c r="Y545" i="1"/>
  <c r="AA546" i="1"/>
  <c r="Q546" i="1"/>
  <c r="R546" i="1" s="1"/>
  <c r="S546" i="1" s="1"/>
  <c r="U416" i="1"/>
  <c r="W415" i="1"/>
  <c r="M423" i="1"/>
  <c r="J423" i="1"/>
  <c r="K423" i="1" s="1"/>
  <c r="E423" i="1" s="1"/>
  <c r="D423" i="1" s="1"/>
  <c r="F423" i="1" s="1"/>
  <c r="I424" i="1"/>
  <c r="L422" i="1"/>
  <c r="G422" i="1"/>
  <c r="N422" i="1"/>
  <c r="O421" i="1"/>
  <c r="T549" i="1"/>
  <c r="H546" i="1"/>
  <c r="A547" i="1"/>
  <c r="Y546" i="1" l="1"/>
  <c r="Q547" i="1"/>
  <c r="R547" i="1" s="1"/>
  <c r="S547" i="1" s="1"/>
  <c r="Z547" i="1"/>
  <c r="AA547" i="1"/>
  <c r="U417" i="1"/>
  <c r="W416" i="1"/>
  <c r="J424" i="1"/>
  <c r="K424" i="1" s="1"/>
  <c r="E424" i="1" s="1"/>
  <c r="D424" i="1" s="1"/>
  <c r="F424" i="1" s="1"/>
  <c r="M424" i="1"/>
  <c r="I425" i="1"/>
  <c r="G423" i="1"/>
  <c r="L423" i="1"/>
  <c r="N423" i="1"/>
  <c r="O422" i="1"/>
  <c r="H547" i="1"/>
  <c r="A548" i="1"/>
  <c r="T550" i="1"/>
  <c r="Y547" i="1" l="1"/>
  <c r="AA548" i="1"/>
  <c r="Q548" i="1"/>
  <c r="R548" i="1" s="1"/>
  <c r="S548" i="1" s="1"/>
  <c r="Z548" i="1"/>
  <c r="U418" i="1"/>
  <c r="W417" i="1"/>
  <c r="J425" i="1"/>
  <c r="K425" i="1" s="1"/>
  <c r="E425" i="1" s="1"/>
  <c r="D425" i="1" s="1"/>
  <c r="F425" i="1" s="1"/>
  <c r="I426" i="1"/>
  <c r="M425" i="1"/>
  <c r="L424" i="1"/>
  <c r="G424" i="1"/>
  <c r="N424" i="1"/>
  <c r="O423" i="1"/>
  <c r="H548" i="1"/>
  <c r="A549" i="1"/>
  <c r="T551" i="1"/>
  <c r="AA549" i="1" l="1"/>
  <c r="Y548" i="1"/>
  <c r="Z549" i="1"/>
  <c r="Q549" i="1"/>
  <c r="R549" i="1" s="1"/>
  <c r="S549" i="1" s="1"/>
  <c r="U419" i="1"/>
  <c r="W418" i="1"/>
  <c r="I427" i="1"/>
  <c r="M426" i="1"/>
  <c r="J426" i="1"/>
  <c r="K426" i="1" s="1"/>
  <c r="E426" i="1" s="1"/>
  <c r="D426" i="1" s="1"/>
  <c r="F426" i="1" s="1"/>
  <c r="G425" i="1"/>
  <c r="L425" i="1"/>
  <c r="N425" i="1"/>
  <c r="O424" i="1"/>
  <c r="T552" i="1"/>
  <c r="A550" i="1"/>
  <c r="H549" i="1"/>
  <c r="AA550" i="1" l="1"/>
  <c r="Z550" i="1"/>
  <c r="Y549" i="1"/>
  <c r="Q550" i="1"/>
  <c r="R550" i="1" s="1"/>
  <c r="S550" i="1" s="1"/>
  <c r="U420" i="1"/>
  <c r="W419" i="1"/>
  <c r="M427" i="1"/>
  <c r="J427" i="1"/>
  <c r="K427" i="1" s="1"/>
  <c r="E427" i="1" s="1"/>
  <c r="D427" i="1" s="1"/>
  <c r="F427" i="1" s="1"/>
  <c r="I428" i="1"/>
  <c r="L426" i="1"/>
  <c r="G426" i="1"/>
  <c r="N426" i="1"/>
  <c r="O425" i="1"/>
  <c r="T553" i="1"/>
  <c r="H550" i="1"/>
  <c r="A551" i="1"/>
  <c r="Y550" i="1" l="1"/>
  <c r="AA551" i="1"/>
  <c r="Q551" i="1"/>
  <c r="R551" i="1" s="1"/>
  <c r="S551" i="1" s="1"/>
  <c r="Z551" i="1"/>
  <c r="W420" i="1"/>
  <c r="U421" i="1"/>
  <c r="I429" i="1"/>
  <c r="J428" i="1"/>
  <c r="K428" i="1" s="1"/>
  <c r="E428" i="1" s="1"/>
  <c r="D428" i="1" s="1"/>
  <c r="F428" i="1" s="1"/>
  <c r="M428" i="1"/>
  <c r="G427" i="1"/>
  <c r="L427" i="1"/>
  <c r="N427" i="1"/>
  <c r="O426" i="1"/>
  <c r="H551" i="1"/>
  <c r="A552" i="1"/>
  <c r="T554" i="1"/>
  <c r="Y551" i="1" l="1"/>
  <c r="AA552" i="1"/>
  <c r="Q552" i="1"/>
  <c r="R552" i="1" s="1"/>
  <c r="S552" i="1" s="1"/>
  <c r="Z552" i="1"/>
  <c r="U422" i="1"/>
  <c r="W421" i="1"/>
  <c r="J429" i="1"/>
  <c r="K429" i="1" s="1"/>
  <c r="E429" i="1" s="1"/>
  <c r="D429" i="1" s="1"/>
  <c r="F429" i="1" s="1"/>
  <c r="M429" i="1"/>
  <c r="I430" i="1"/>
  <c r="G428" i="1"/>
  <c r="L428" i="1"/>
  <c r="N428" i="1"/>
  <c r="O427" i="1"/>
  <c r="T555" i="1"/>
  <c r="H552" i="1"/>
  <c r="A553" i="1"/>
  <c r="Y552" i="1" l="1"/>
  <c r="AA553" i="1"/>
  <c r="Q553" i="1"/>
  <c r="R553" i="1" s="1"/>
  <c r="S553" i="1" s="1"/>
  <c r="Z553" i="1"/>
  <c r="U423" i="1"/>
  <c r="W422" i="1"/>
  <c r="I431" i="1"/>
  <c r="M430" i="1"/>
  <c r="J430" i="1"/>
  <c r="K430" i="1" s="1"/>
  <c r="E430" i="1" s="1"/>
  <c r="D430" i="1" s="1"/>
  <c r="F430" i="1" s="1"/>
  <c r="G429" i="1"/>
  <c r="L429" i="1"/>
  <c r="N429" i="1"/>
  <c r="O428" i="1"/>
  <c r="A554" i="1"/>
  <c r="H553" i="1"/>
  <c r="T556" i="1"/>
  <c r="Y553" i="1" l="1"/>
  <c r="AA554" i="1"/>
  <c r="Q554" i="1"/>
  <c r="R554" i="1" s="1"/>
  <c r="S554" i="1" s="1"/>
  <c r="Z554" i="1"/>
  <c r="U424" i="1"/>
  <c r="W423" i="1"/>
  <c r="J431" i="1"/>
  <c r="K431" i="1" s="1"/>
  <c r="E431" i="1" s="1"/>
  <c r="D431" i="1" s="1"/>
  <c r="F431" i="1" s="1"/>
  <c r="M431" i="1"/>
  <c r="I432" i="1"/>
  <c r="L430" i="1"/>
  <c r="G430" i="1"/>
  <c r="N430" i="1"/>
  <c r="O429" i="1"/>
  <c r="H554" i="1"/>
  <c r="A555" i="1"/>
  <c r="T557" i="1"/>
  <c r="AA555" i="1" l="1"/>
  <c r="Y554" i="1"/>
  <c r="Z555" i="1"/>
  <c r="Q555" i="1"/>
  <c r="R555" i="1" s="1"/>
  <c r="S555" i="1" s="1"/>
  <c r="U425" i="1"/>
  <c r="W424" i="1"/>
  <c r="J432" i="1"/>
  <c r="K432" i="1" s="1"/>
  <c r="E432" i="1" s="1"/>
  <c r="D432" i="1" s="1"/>
  <c r="F432" i="1" s="1"/>
  <c r="M432" i="1"/>
  <c r="I433" i="1"/>
  <c r="G431" i="1"/>
  <c r="L431" i="1"/>
  <c r="N431" i="1"/>
  <c r="O430" i="1"/>
  <c r="T558" i="1"/>
  <c r="H555" i="1"/>
  <c r="A556" i="1"/>
  <c r="Y555" i="1" l="1"/>
  <c r="Q556" i="1"/>
  <c r="R556" i="1" s="1"/>
  <c r="S556" i="1" s="1"/>
  <c r="Z556" i="1"/>
  <c r="AA556" i="1"/>
  <c r="U426" i="1"/>
  <c r="W425" i="1"/>
  <c r="I434" i="1"/>
  <c r="J433" i="1"/>
  <c r="K433" i="1" s="1"/>
  <c r="E433" i="1" s="1"/>
  <c r="D433" i="1" s="1"/>
  <c r="F433" i="1" s="1"/>
  <c r="M433" i="1"/>
  <c r="L432" i="1"/>
  <c r="G432" i="1"/>
  <c r="N432" i="1"/>
  <c r="O431" i="1"/>
  <c r="T559" i="1"/>
  <c r="H556" i="1"/>
  <c r="A557" i="1"/>
  <c r="Y556" i="1" l="1"/>
  <c r="AA557" i="1"/>
  <c r="Q557" i="1"/>
  <c r="R557" i="1" s="1"/>
  <c r="Z557" i="1"/>
  <c r="U427" i="1"/>
  <c r="W426" i="1"/>
  <c r="M434" i="1"/>
  <c r="J434" i="1"/>
  <c r="K434" i="1" s="1"/>
  <c r="E434" i="1" s="1"/>
  <c r="D434" i="1" s="1"/>
  <c r="F434" i="1" s="1"/>
  <c r="I435" i="1"/>
  <c r="L433" i="1"/>
  <c r="G433" i="1"/>
  <c r="N433" i="1"/>
  <c r="O432" i="1"/>
  <c r="Y471" i="1"/>
  <c r="A558" i="1"/>
  <c r="H557" i="1"/>
  <c r="T560" i="1"/>
  <c r="AA558" i="1" l="1"/>
  <c r="Q558" i="1"/>
  <c r="R558" i="1" s="1"/>
  <c r="Z558" i="1"/>
  <c r="U428" i="1"/>
  <c r="W427" i="1"/>
  <c r="J435" i="1"/>
  <c r="K435" i="1" s="1"/>
  <c r="E435" i="1" s="1"/>
  <c r="D435" i="1" s="1"/>
  <c r="F435" i="1" s="1"/>
  <c r="I436" i="1"/>
  <c r="M435" i="1"/>
  <c r="G434" i="1"/>
  <c r="L434" i="1"/>
  <c r="N434" i="1"/>
  <c r="O433" i="1"/>
  <c r="T561" i="1"/>
  <c r="H558" i="1"/>
  <c r="A559" i="1"/>
  <c r="AA559" i="1" l="1"/>
  <c r="Q559" i="1"/>
  <c r="Z559" i="1"/>
  <c r="U429" i="1"/>
  <c r="W428" i="1"/>
  <c r="I437" i="1"/>
  <c r="J436" i="1"/>
  <c r="K436" i="1" s="1"/>
  <c r="E436" i="1" s="1"/>
  <c r="D436" i="1" s="1"/>
  <c r="F436" i="1" s="1"/>
  <c r="G435" i="1"/>
  <c r="L435" i="1"/>
  <c r="M436" i="1" s="1"/>
  <c r="N435" i="1"/>
  <c r="O434" i="1"/>
  <c r="H559" i="1"/>
  <c r="A560" i="1"/>
  <c r="T562" i="1"/>
  <c r="Q560" i="1" l="1"/>
  <c r="R560" i="1" s="1"/>
  <c r="R559" i="1"/>
  <c r="Z560" i="1"/>
  <c r="AA560" i="1"/>
  <c r="U430" i="1"/>
  <c r="W429" i="1"/>
  <c r="I438" i="1"/>
  <c r="J437" i="1"/>
  <c r="K437" i="1" s="1"/>
  <c r="E437" i="1" s="1"/>
  <c r="D437" i="1" s="1"/>
  <c r="F437" i="1" s="1"/>
  <c r="L436" i="1"/>
  <c r="M437" i="1" s="1"/>
  <c r="G436" i="1"/>
  <c r="N436" i="1"/>
  <c r="O435" i="1"/>
  <c r="H560" i="1"/>
  <c r="A561" i="1"/>
  <c r="T563" i="1"/>
  <c r="AA561" i="1" l="1"/>
  <c r="Q561" i="1"/>
  <c r="R561" i="1" s="1"/>
  <c r="S561" i="1" s="1"/>
  <c r="Z561" i="1"/>
  <c r="W430" i="1"/>
  <c r="U431" i="1"/>
  <c r="I439" i="1"/>
  <c r="J438" i="1"/>
  <c r="K438" i="1" s="1"/>
  <c r="E438" i="1" s="1"/>
  <c r="D438" i="1" s="1"/>
  <c r="F438" i="1" s="1"/>
  <c r="G437" i="1"/>
  <c r="L437" i="1"/>
  <c r="M438" i="1" s="1"/>
  <c r="N437" i="1"/>
  <c r="O436" i="1"/>
  <c r="T564" i="1"/>
  <c r="A562" i="1"/>
  <c r="Q562" i="1" s="1"/>
  <c r="R562" i="1" s="1"/>
  <c r="H561" i="1"/>
  <c r="AA562" i="1" l="1"/>
  <c r="AA563" i="1" s="1"/>
  <c r="Y561" i="1"/>
  <c r="Z562" i="1"/>
  <c r="Z563" i="1" s="1"/>
  <c r="U432" i="1"/>
  <c r="W431" i="1"/>
  <c r="I440" i="1"/>
  <c r="J439" i="1"/>
  <c r="K439" i="1" s="1"/>
  <c r="E439" i="1" s="1"/>
  <c r="D439" i="1" s="1"/>
  <c r="F439" i="1" s="1"/>
  <c r="L438" i="1"/>
  <c r="M439" i="1" s="1"/>
  <c r="G438" i="1"/>
  <c r="N438" i="1"/>
  <c r="O437" i="1"/>
  <c r="T565" i="1"/>
  <c r="H562" i="1"/>
  <c r="A563" i="1"/>
  <c r="Q563" i="1" s="1"/>
  <c r="R563" i="1" l="1"/>
  <c r="S563" i="1" s="1"/>
  <c r="U433" i="1"/>
  <c r="W432" i="1"/>
  <c r="I441" i="1"/>
  <c r="J440" i="1"/>
  <c r="K440" i="1" s="1"/>
  <c r="E440" i="1" s="1"/>
  <c r="D440" i="1" s="1"/>
  <c r="F440" i="1" s="1"/>
  <c r="L439" i="1"/>
  <c r="M440" i="1" s="1"/>
  <c r="G439" i="1"/>
  <c r="Z564" i="1"/>
  <c r="AA564" i="1"/>
  <c r="N439" i="1"/>
  <c r="O438" i="1"/>
  <c r="Y563" i="1"/>
  <c r="H563" i="1"/>
  <c r="A564" i="1"/>
  <c r="Q564" i="1" s="1"/>
  <c r="R564" i="1" s="1"/>
  <c r="T566" i="1"/>
  <c r="M441" i="1" l="1"/>
  <c r="W433" i="1"/>
  <c r="U434" i="1"/>
  <c r="I442" i="1"/>
  <c r="J441" i="1"/>
  <c r="K441" i="1" s="1"/>
  <c r="E441" i="1" s="1"/>
  <c r="D441" i="1" s="1"/>
  <c r="F441" i="1" s="1"/>
  <c r="G440" i="1"/>
  <c r="L440" i="1"/>
  <c r="AA565" i="1"/>
  <c r="Z565" i="1"/>
  <c r="O439" i="1"/>
  <c r="N440" i="1"/>
  <c r="Y564" i="1"/>
  <c r="S564" i="1"/>
  <c r="T567" i="1"/>
  <c r="H564" i="1"/>
  <c r="A565" i="1"/>
  <c r="Q565" i="1" s="1"/>
  <c r="R565" i="1" s="1"/>
  <c r="U435" i="1" l="1"/>
  <c r="W434" i="1"/>
  <c r="I443" i="1"/>
  <c r="J442" i="1"/>
  <c r="K442" i="1" s="1"/>
  <c r="E442" i="1" s="1"/>
  <c r="D442" i="1" s="1"/>
  <c r="F442" i="1" s="1"/>
  <c r="M442" i="1"/>
  <c r="G441" i="1"/>
  <c r="L441" i="1"/>
  <c r="Z566" i="1"/>
  <c r="AA566" i="1"/>
  <c r="O440" i="1"/>
  <c r="N441" i="1"/>
  <c r="Y565" i="1"/>
  <c r="S565" i="1"/>
  <c r="H565" i="1"/>
  <c r="A566" i="1"/>
  <c r="Q566" i="1" s="1"/>
  <c r="R566" i="1" s="1"/>
  <c r="T568" i="1"/>
  <c r="M443" i="1" l="1"/>
  <c r="W435" i="1"/>
  <c r="U436" i="1"/>
  <c r="J443" i="1"/>
  <c r="K443" i="1" s="1"/>
  <c r="E443" i="1" s="1"/>
  <c r="D443" i="1" s="1"/>
  <c r="F443" i="1" s="1"/>
  <c r="I444" i="1"/>
  <c r="L442" i="1"/>
  <c r="G442" i="1"/>
  <c r="Z567" i="1"/>
  <c r="AA567" i="1"/>
  <c r="N442" i="1"/>
  <c r="O441" i="1"/>
  <c r="Y566" i="1"/>
  <c r="S566" i="1"/>
  <c r="A567" i="1"/>
  <c r="Q567" i="1" s="1"/>
  <c r="R567" i="1" s="1"/>
  <c r="H566" i="1"/>
  <c r="T569" i="1"/>
  <c r="U437" i="1" l="1"/>
  <c r="W436" i="1"/>
  <c r="I445" i="1"/>
  <c r="J444" i="1"/>
  <c r="K444" i="1" s="1"/>
  <c r="E444" i="1" s="1"/>
  <c r="D444" i="1" s="1"/>
  <c r="F444" i="1" s="1"/>
  <c r="M444" i="1"/>
  <c r="G443" i="1"/>
  <c r="L443" i="1"/>
  <c r="Z568" i="1"/>
  <c r="AA568" i="1"/>
  <c r="N443" i="1"/>
  <c r="O442" i="1"/>
  <c r="S567" i="1"/>
  <c r="Y567" i="1"/>
  <c r="T570" i="1"/>
  <c r="A568" i="1"/>
  <c r="Q568" i="1" s="1"/>
  <c r="R568" i="1" s="1"/>
  <c r="H567" i="1"/>
  <c r="U438" i="1" l="1"/>
  <c r="W437" i="1"/>
  <c r="M445" i="1"/>
  <c r="J445" i="1"/>
  <c r="K445" i="1" s="1"/>
  <c r="E445" i="1" s="1"/>
  <c r="D445" i="1" s="1"/>
  <c r="F445" i="1" s="1"/>
  <c r="I446" i="1"/>
  <c r="G444" i="1"/>
  <c r="L444" i="1"/>
  <c r="Z569" i="1"/>
  <c r="AA569" i="1"/>
  <c r="O443" i="1"/>
  <c r="N444" i="1"/>
  <c r="Y568" i="1"/>
  <c r="S568" i="1"/>
  <c r="T571" i="1"/>
  <c r="H568" i="1"/>
  <c r="A569" i="1"/>
  <c r="Q569" i="1" s="1"/>
  <c r="R569" i="1" s="1"/>
  <c r="U439" i="1" l="1"/>
  <c r="W438" i="1"/>
  <c r="J446" i="1"/>
  <c r="K446" i="1" s="1"/>
  <c r="E446" i="1" s="1"/>
  <c r="D446" i="1" s="1"/>
  <c r="F446" i="1" s="1"/>
  <c r="I447" i="1"/>
  <c r="M446" i="1"/>
  <c r="G445" i="1"/>
  <c r="L445" i="1"/>
  <c r="Z570" i="1"/>
  <c r="AA570" i="1"/>
  <c r="O444" i="1"/>
  <c r="N445" i="1"/>
  <c r="Y569" i="1"/>
  <c r="S569" i="1"/>
  <c r="T572" i="1"/>
  <c r="H569" i="1"/>
  <c r="A570" i="1"/>
  <c r="Q570" i="1" s="1"/>
  <c r="R570" i="1" s="1"/>
  <c r="U440" i="1" l="1"/>
  <c r="W439" i="1"/>
  <c r="J447" i="1"/>
  <c r="K447" i="1" s="1"/>
  <c r="E447" i="1" s="1"/>
  <c r="D447" i="1" s="1"/>
  <c r="F447" i="1" s="1"/>
  <c r="I448" i="1"/>
  <c r="M447" i="1"/>
  <c r="G446" i="1"/>
  <c r="L446" i="1"/>
  <c r="Z571" i="1"/>
  <c r="AA571" i="1"/>
  <c r="O445" i="1"/>
  <c r="N446" i="1"/>
  <c r="S570" i="1"/>
  <c r="Y570" i="1"/>
  <c r="H570" i="1"/>
  <c r="A571" i="1"/>
  <c r="Q571" i="1" s="1"/>
  <c r="R571" i="1" s="1"/>
  <c r="T573" i="1"/>
  <c r="Z572" i="1" l="1"/>
  <c r="W440" i="1"/>
  <c r="U441" i="1"/>
  <c r="J448" i="1"/>
  <c r="K448" i="1" s="1"/>
  <c r="E448" i="1" s="1"/>
  <c r="D448" i="1" s="1"/>
  <c r="F448" i="1" s="1"/>
  <c r="M448" i="1"/>
  <c r="I449" i="1"/>
  <c r="L447" i="1"/>
  <c r="G447" i="1"/>
  <c r="AA572" i="1"/>
  <c r="N447" i="1"/>
  <c r="O446" i="1"/>
  <c r="S571" i="1"/>
  <c r="Y571" i="1"/>
  <c r="T574" i="1"/>
  <c r="H571" i="1"/>
  <c r="A572" i="1"/>
  <c r="Q572" i="1" l="1"/>
  <c r="R572" i="1" s="1"/>
  <c r="S572" i="1" s="1"/>
  <c r="U442" i="1"/>
  <c r="W441" i="1"/>
  <c r="I450" i="1"/>
  <c r="M449" i="1"/>
  <c r="J449" i="1"/>
  <c r="K449" i="1" s="1"/>
  <c r="E449" i="1" s="1"/>
  <c r="D449" i="1" s="1"/>
  <c r="F449" i="1" s="1"/>
  <c r="G448" i="1"/>
  <c r="L448" i="1"/>
  <c r="N448" i="1"/>
  <c r="O447" i="1"/>
  <c r="H572" i="1"/>
  <c r="A573" i="1"/>
  <c r="T575" i="1"/>
  <c r="Q573" i="1" l="1"/>
  <c r="R573" i="1" s="1"/>
  <c r="S573" i="1" s="1"/>
  <c r="Y572" i="1"/>
  <c r="AA573" i="1"/>
  <c r="Z573" i="1"/>
  <c r="W442" i="1"/>
  <c r="U443" i="1"/>
  <c r="I451" i="1"/>
  <c r="J450" i="1"/>
  <c r="K450" i="1" s="1"/>
  <c r="E450" i="1" s="1"/>
  <c r="D450" i="1" s="1"/>
  <c r="F450" i="1" s="1"/>
  <c r="M450" i="1"/>
  <c r="L449" i="1"/>
  <c r="G449" i="1"/>
  <c r="N449" i="1"/>
  <c r="O448" i="1"/>
  <c r="T576" i="1"/>
  <c r="A574" i="1"/>
  <c r="H573" i="1"/>
  <c r="Y573" i="1" l="1"/>
  <c r="AA574" i="1"/>
  <c r="Q574" i="1"/>
  <c r="R574" i="1" s="1"/>
  <c r="S574" i="1" s="1"/>
  <c r="Z574" i="1"/>
  <c r="U444" i="1"/>
  <c r="W443" i="1"/>
  <c r="J451" i="1"/>
  <c r="K451" i="1" s="1"/>
  <c r="E451" i="1" s="1"/>
  <c r="D451" i="1" s="1"/>
  <c r="F451" i="1" s="1"/>
  <c r="M451" i="1"/>
  <c r="I452" i="1"/>
  <c r="G450" i="1"/>
  <c r="L450" i="1"/>
  <c r="O449" i="1"/>
  <c r="N450" i="1"/>
  <c r="T577" i="1"/>
  <c r="H574" i="1"/>
  <c r="A575" i="1"/>
  <c r="AA575" i="1" l="1"/>
  <c r="Y574" i="1"/>
  <c r="Q575" i="1"/>
  <c r="R575" i="1" s="1"/>
  <c r="S575" i="1" s="1"/>
  <c r="Z575" i="1"/>
  <c r="W444" i="1"/>
  <c r="U445" i="1"/>
  <c r="I453" i="1"/>
  <c r="J452" i="1"/>
  <c r="K452" i="1" s="1"/>
  <c r="E452" i="1" s="1"/>
  <c r="D452" i="1" s="1"/>
  <c r="F452" i="1" s="1"/>
  <c r="M452" i="1"/>
  <c r="L451" i="1"/>
  <c r="G451" i="1"/>
  <c r="N451" i="1"/>
  <c r="O450" i="1"/>
  <c r="T578" i="1"/>
  <c r="H575" i="1"/>
  <c r="A576" i="1"/>
  <c r="Y575" i="1" l="1"/>
  <c r="AA576" i="1"/>
  <c r="Q576" i="1"/>
  <c r="R576" i="1" s="1"/>
  <c r="S576" i="1" s="1"/>
  <c r="Z576" i="1"/>
  <c r="U446" i="1"/>
  <c r="W445" i="1"/>
  <c r="M453" i="1"/>
  <c r="J453" i="1"/>
  <c r="K453" i="1" s="1"/>
  <c r="E453" i="1" s="1"/>
  <c r="D453" i="1" s="1"/>
  <c r="F453" i="1" s="1"/>
  <c r="I454" i="1"/>
  <c r="L452" i="1"/>
  <c r="G452" i="1"/>
  <c r="N452" i="1"/>
  <c r="O451" i="1"/>
  <c r="H576" i="1"/>
  <c r="A577" i="1"/>
  <c r="T579" i="1"/>
  <c r="Y576" i="1" l="1"/>
  <c r="AA577" i="1"/>
  <c r="Z577" i="1"/>
  <c r="Q577" i="1"/>
  <c r="R577" i="1" s="1"/>
  <c r="S577" i="1" s="1"/>
  <c r="U447" i="1"/>
  <c r="W446" i="1"/>
  <c r="M454" i="1"/>
  <c r="I455" i="1"/>
  <c r="J454" i="1"/>
  <c r="K454" i="1" s="1"/>
  <c r="E454" i="1" s="1"/>
  <c r="D454" i="1" s="1"/>
  <c r="F454" i="1" s="1"/>
  <c r="L453" i="1"/>
  <c r="G453" i="1"/>
  <c r="O452" i="1"/>
  <c r="N453" i="1"/>
  <c r="T580" i="1"/>
  <c r="A578" i="1"/>
  <c r="H577" i="1"/>
  <c r="Y577" i="1" l="1"/>
  <c r="AA578" i="1"/>
  <c r="Z578" i="1"/>
  <c r="Q578" i="1"/>
  <c r="R578" i="1" s="1"/>
  <c r="S578" i="1" s="1"/>
  <c r="W447" i="1"/>
  <c r="U448" i="1"/>
  <c r="J455" i="1"/>
  <c r="K455" i="1" s="1"/>
  <c r="E455" i="1" s="1"/>
  <c r="D455" i="1" s="1"/>
  <c r="F455" i="1" s="1"/>
  <c r="M455" i="1"/>
  <c r="I456" i="1"/>
  <c r="G454" i="1"/>
  <c r="L454" i="1"/>
  <c r="O453" i="1"/>
  <c r="N454" i="1"/>
  <c r="T581" i="1"/>
  <c r="H578" i="1"/>
  <c r="A579" i="1"/>
  <c r="Y578" i="1" l="1"/>
  <c r="Z579" i="1"/>
  <c r="AA579" i="1"/>
  <c r="Q579" i="1"/>
  <c r="R579" i="1" s="1"/>
  <c r="S579" i="1" s="1"/>
  <c r="U449" i="1"/>
  <c r="W448" i="1"/>
  <c r="J456" i="1"/>
  <c r="K456" i="1" s="1"/>
  <c r="E456" i="1" s="1"/>
  <c r="D456" i="1" s="1"/>
  <c r="F456" i="1" s="1"/>
  <c r="I457" i="1"/>
  <c r="M456" i="1"/>
  <c r="L455" i="1"/>
  <c r="G455" i="1"/>
  <c r="N455" i="1"/>
  <c r="O454" i="1"/>
  <c r="H579" i="1"/>
  <c r="A580" i="1"/>
  <c r="T582" i="1"/>
  <c r="Z580" i="1" l="1"/>
  <c r="AA580" i="1"/>
  <c r="Q580" i="1"/>
  <c r="R580" i="1" s="1"/>
  <c r="S580" i="1" s="1"/>
  <c r="Y579" i="1"/>
  <c r="W449" i="1"/>
  <c r="U450" i="1"/>
  <c r="J457" i="1"/>
  <c r="K457" i="1" s="1"/>
  <c r="E457" i="1" s="1"/>
  <c r="D457" i="1" s="1"/>
  <c r="F457" i="1" s="1"/>
  <c r="I458" i="1"/>
  <c r="M457" i="1"/>
  <c r="G456" i="1"/>
  <c r="L456" i="1"/>
  <c r="N456" i="1"/>
  <c r="O455" i="1"/>
  <c r="T583" i="1"/>
  <c r="H580" i="1"/>
  <c r="A581" i="1"/>
  <c r="Y580" i="1" l="1"/>
  <c r="AA581" i="1"/>
  <c r="Z581" i="1"/>
  <c r="Q581" i="1"/>
  <c r="R581" i="1" s="1"/>
  <c r="S581" i="1" s="1"/>
  <c r="U451" i="1"/>
  <c r="W450" i="1"/>
  <c r="I459" i="1"/>
  <c r="J458" i="1"/>
  <c r="K458" i="1" s="1"/>
  <c r="E458" i="1" s="1"/>
  <c r="D458" i="1" s="1"/>
  <c r="F458" i="1" s="1"/>
  <c r="M458" i="1"/>
  <c r="L457" i="1"/>
  <c r="G457" i="1"/>
  <c r="N457" i="1"/>
  <c r="O456" i="1"/>
  <c r="A582" i="1"/>
  <c r="H581" i="1"/>
  <c r="T584" i="1"/>
  <c r="AA582" i="1" l="1"/>
  <c r="Z582" i="1"/>
  <c r="Y581" i="1"/>
  <c r="Q582" i="1"/>
  <c r="R582" i="1" s="1"/>
  <c r="S582" i="1" s="1"/>
  <c r="W451" i="1"/>
  <c r="U452" i="1"/>
  <c r="J459" i="1"/>
  <c r="K459" i="1" s="1"/>
  <c r="E459" i="1" s="1"/>
  <c r="D459" i="1" s="1"/>
  <c r="F459" i="1" s="1"/>
  <c r="M459" i="1"/>
  <c r="I460" i="1"/>
  <c r="L458" i="1"/>
  <c r="G458" i="1"/>
  <c r="N458" i="1"/>
  <c r="O457" i="1"/>
  <c r="T585" i="1"/>
  <c r="H582" i="1"/>
  <c r="A583" i="1"/>
  <c r="Q583" i="1" l="1"/>
  <c r="R583" i="1" s="1"/>
  <c r="S583" i="1" s="1"/>
  <c r="Z583" i="1"/>
  <c r="AA583" i="1"/>
  <c r="Y582" i="1"/>
  <c r="U453" i="1"/>
  <c r="W452" i="1"/>
  <c r="I461" i="1"/>
  <c r="J460" i="1"/>
  <c r="K460" i="1" s="1"/>
  <c r="E460" i="1" s="1"/>
  <c r="D460" i="1" s="1"/>
  <c r="F460" i="1" s="1"/>
  <c r="M460" i="1"/>
  <c r="G459" i="1"/>
  <c r="L459" i="1"/>
  <c r="N459" i="1"/>
  <c r="O458" i="1"/>
  <c r="T586" i="1"/>
  <c r="H583" i="1"/>
  <c r="A584" i="1"/>
  <c r="Y583" i="1" l="1"/>
  <c r="AA584" i="1"/>
  <c r="Q584" i="1"/>
  <c r="R584" i="1" s="1"/>
  <c r="S584" i="1" s="1"/>
  <c r="Z584" i="1"/>
  <c r="W453" i="1"/>
  <c r="U454" i="1"/>
  <c r="M461" i="1"/>
  <c r="J461" i="1"/>
  <c r="K461" i="1" s="1"/>
  <c r="E461" i="1" s="1"/>
  <c r="D461" i="1" s="1"/>
  <c r="F461" i="1" s="1"/>
  <c r="I462" i="1"/>
  <c r="L460" i="1"/>
  <c r="G460" i="1"/>
  <c r="N460" i="1"/>
  <c r="O459" i="1"/>
  <c r="H584" i="1"/>
  <c r="A585" i="1"/>
  <c r="T587" i="1"/>
  <c r="Y584" i="1" l="1"/>
  <c r="AA585" i="1"/>
  <c r="Z585" i="1"/>
  <c r="Q585" i="1"/>
  <c r="R585" i="1" s="1"/>
  <c r="S585" i="1" s="1"/>
  <c r="W454" i="1"/>
  <c r="U455" i="1"/>
  <c r="J462" i="1"/>
  <c r="K462" i="1" s="1"/>
  <c r="E462" i="1" s="1"/>
  <c r="D462" i="1" s="1"/>
  <c r="F462" i="1" s="1"/>
  <c r="I463" i="1"/>
  <c r="M462" i="1"/>
  <c r="G461" i="1"/>
  <c r="L461" i="1"/>
  <c r="O460" i="1"/>
  <c r="N461" i="1"/>
  <c r="T588" i="1"/>
  <c r="A586" i="1"/>
  <c r="H585" i="1"/>
  <c r="Y585" i="1" l="1"/>
  <c r="AA586" i="1"/>
  <c r="Z586" i="1"/>
  <c r="Q586" i="1"/>
  <c r="R586" i="1" s="1"/>
  <c r="U456" i="1"/>
  <c r="W455" i="1"/>
  <c r="J463" i="1"/>
  <c r="K463" i="1" s="1"/>
  <c r="E463" i="1" s="1"/>
  <c r="D463" i="1" s="1"/>
  <c r="F463" i="1" s="1"/>
  <c r="I464" i="1"/>
  <c r="M463" i="1"/>
  <c r="G462" i="1"/>
  <c r="L462" i="1"/>
  <c r="O461" i="1"/>
  <c r="N462" i="1"/>
  <c r="H586" i="1"/>
  <c r="A587" i="1"/>
  <c r="T589" i="1"/>
  <c r="Z587" i="1" l="1"/>
  <c r="AA587" i="1"/>
  <c r="Q587" i="1"/>
  <c r="R587" i="1" s="1"/>
  <c r="S587" i="1" s="1"/>
  <c r="U457" i="1"/>
  <c r="W456" i="1"/>
  <c r="J464" i="1"/>
  <c r="K464" i="1" s="1"/>
  <c r="E464" i="1" s="1"/>
  <c r="D464" i="1" s="1"/>
  <c r="F464" i="1" s="1"/>
  <c r="I465" i="1"/>
  <c r="M464" i="1"/>
  <c r="G463" i="1"/>
  <c r="L463" i="1"/>
  <c r="N463" i="1"/>
  <c r="O462" i="1"/>
  <c r="H587" i="1"/>
  <c r="A588" i="1"/>
  <c r="T590" i="1"/>
  <c r="AA588" i="1" l="1"/>
  <c r="Q588" i="1"/>
  <c r="R588" i="1" s="1"/>
  <c r="Z588" i="1"/>
  <c r="Y587" i="1"/>
  <c r="U458" i="1"/>
  <c r="W457" i="1"/>
  <c r="J465" i="1"/>
  <c r="K465" i="1" s="1"/>
  <c r="E465" i="1" s="1"/>
  <c r="D465" i="1" s="1"/>
  <c r="F465" i="1" s="1"/>
  <c r="I466" i="1"/>
  <c r="M465" i="1"/>
  <c r="L464" i="1"/>
  <c r="G464" i="1"/>
  <c r="N464" i="1"/>
  <c r="O463" i="1"/>
  <c r="H588" i="1"/>
  <c r="A589" i="1"/>
  <c r="T591" i="1"/>
  <c r="AA589" i="1" l="1"/>
  <c r="Q589" i="1"/>
  <c r="R589" i="1" s="1"/>
  <c r="S589" i="1" s="1"/>
  <c r="Z589" i="1"/>
  <c r="U459" i="1"/>
  <c r="W458" i="1"/>
  <c r="I467" i="1"/>
  <c r="J466" i="1"/>
  <c r="K466" i="1" s="1"/>
  <c r="E466" i="1" s="1"/>
  <c r="D466" i="1" s="1"/>
  <c r="F466" i="1" s="1"/>
  <c r="G465" i="1"/>
  <c r="L465" i="1"/>
  <c r="M466" i="1" s="1"/>
  <c r="N465" i="1"/>
  <c r="O464" i="1"/>
  <c r="T592" i="1"/>
  <c r="A590" i="1"/>
  <c r="H589" i="1"/>
  <c r="Y589" i="1" l="1"/>
  <c r="AA590" i="1"/>
  <c r="Q590" i="1"/>
  <c r="R590" i="1" s="1"/>
  <c r="S590" i="1" s="1"/>
  <c r="Z590" i="1"/>
  <c r="U460" i="1"/>
  <c r="W459" i="1"/>
  <c r="J467" i="1"/>
  <c r="K467" i="1" s="1"/>
  <c r="E467" i="1" s="1"/>
  <c r="D467" i="1" s="1"/>
  <c r="F467" i="1" s="1"/>
  <c r="I468" i="1"/>
  <c r="L466" i="1"/>
  <c r="M467" i="1" s="1"/>
  <c r="G466" i="1"/>
  <c r="O465" i="1"/>
  <c r="N466" i="1"/>
  <c r="H590" i="1"/>
  <c r="A591" i="1"/>
  <c r="T593" i="1"/>
  <c r="Y590" i="1" l="1"/>
  <c r="AA591" i="1"/>
  <c r="Z591" i="1"/>
  <c r="Q591" i="1"/>
  <c r="R591" i="1" s="1"/>
  <c r="S591" i="1" s="1"/>
  <c r="U461" i="1"/>
  <c r="W460" i="1"/>
  <c r="J468" i="1"/>
  <c r="K468" i="1" s="1"/>
  <c r="E468" i="1" s="1"/>
  <c r="D468" i="1" s="1"/>
  <c r="F468" i="1" s="1"/>
  <c r="I469" i="1"/>
  <c r="L467" i="1"/>
  <c r="M468" i="1" s="1"/>
  <c r="G467" i="1"/>
  <c r="O466" i="1"/>
  <c r="N467" i="1"/>
  <c r="T594" i="1"/>
  <c r="H591" i="1"/>
  <c r="A592" i="1"/>
  <c r="AA592" i="1" l="1"/>
  <c r="Z592" i="1"/>
  <c r="Y591" i="1"/>
  <c r="Q592" i="1"/>
  <c r="U462" i="1"/>
  <c r="W461" i="1"/>
  <c r="I470" i="1"/>
  <c r="J469" i="1"/>
  <c r="K469" i="1" s="1"/>
  <c r="E469" i="1" s="1"/>
  <c r="D469" i="1" s="1"/>
  <c r="F469" i="1" s="1"/>
  <c r="G468" i="1"/>
  <c r="L468" i="1"/>
  <c r="M469" i="1" s="1"/>
  <c r="N468" i="1"/>
  <c r="O467" i="1"/>
  <c r="H592" i="1"/>
  <c r="A593" i="1"/>
  <c r="T595" i="1"/>
  <c r="Q593" i="1" l="1"/>
  <c r="R593" i="1" s="1"/>
  <c r="S593" i="1" s="1"/>
  <c r="R592" i="1"/>
  <c r="AA593" i="1"/>
  <c r="Z593" i="1"/>
  <c r="M470" i="1"/>
  <c r="W462" i="1"/>
  <c r="U463" i="1"/>
  <c r="J470" i="1"/>
  <c r="K470" i="1" s="1"/>
  <c r="E470" i="1" s="1"/>
  <c r="D470" i="1" s="1"/>
  <c r="F470" i="1" s="1"/>
  <c r="I471" i="1"/>
  <c r="G469" i="1"/>
  <c r="L469" i="1"/>
  <c r="O468" i="1"/>
  <c r="N469" i="1"/>
  <c r="A594" i="1"/>
  <c r="H593" i="1"/>
  <c r="T596" i="1"/>
  <c r="AA594" i="1" l="1"/>
  <c r="Q594" i="1"/>
  <c r="R594" i="1" s="1"/>
  <c r="S594" i="1" s="1"/>
  <c r="Z594" i="1"/>
  <c r="U464" i="1"/>
  <c r="W463" i="1"/>
  <c r="I472" i="1"/>
  <c r="J471" i="1"/>
  <c r="K471" i="1" s="1"/>
  <c r="E471" i="1" s="1"/>
  <c r="D471" i="1" s="1"/>
  <c r="F471" i="1" s="1"/>
  <c r="M471" i="1"/>
  <c r="G470" i="1"/>
  <c r="L470" i="1"/>
  <c r="N470" i="1"/>
  <c r="O469" i="1"/>
  <c r="T597" i="1"/>
  <c r="H594" i="1"/>
  <c r="A595" i="1"/>
  <c r="Y594" i="1" l="1"/>
  <c r="AA595" i="1"/>
  <c r="Q595" i="1"/>
  <c r="Y595" i="1" s="1"/>
  <c r="Z595" i="1"/>
  <c r="W464" i="1"/>
  <c r="U465" i="1"/>
  <c r="I473" i="1"/>
  <c r="J472" i="1"/>
  <c r="K472" i="1" s="1"/>
  <c r="E472" i="1" s="1"/>
  <c r="D472" i="1" s="1"/>
  <c r="F472" i="1" s="1"/>
  <c r="L471" i="1"/>
  <c r="M472" i="1" s="1"/>
  <c r="G471" i="1"/>
  <c r="O470" i="1"/>
  <c r="N471" i="1"/>
  <c r="H595" i="1"/>
  <c r="A596" i="1"/>
  <c r="T598" i="1"/>
  <c r="R595" i="1" l="1"/>
  <c r="S595" i="1" s="1"/>
  <c r="AA596" i="1"/>
  <c r="Z596" i="1"/>
  <c r="Q596" i="1"/>
  <c r="R596" i="1" s="1"/>
  <c r="S596" i="1" s="1"/>
  <c r="M473" i="1"/>
  <c r="W465" i="1"/>
  <c r="U466" i="1"/>
  <c r="I474" i="1"/>
  <c r="J473" i="1"/>
  <c r="K473" i="1" s="1"/>
  <c r="E473" i="1" s="1"/>
  <c r="D473" i="1" s="1"/>
  <c r="F473" i="1" s="1"/>
  <c r="L472" i="1"/>
  <c r="G472" i="1"/>
  <c r="N472" i="1"/>
  <c r="O471" i="1"/>
  <c r="H596" i="1"/>
  <c r="A597" i="1"/>
  <c r="T599" i="1"/>
  <c r="AA597" i="1" l="1"/>
  <c r="Z597" i="1"/>
  <c r="Q597" i="1"/>
  <c r="R597" i="1" s="1"/>
  <c r="S597" i="1" s="1"/>
  <c r="Y596" i="1"/>
  <c r="W466" i="1"/>
  <c r="U467" i="1"/>
  <c r="J474" i="1"/>
  <c r="K474" i="1" s="1"/>
  <c r="E474" i="1" s="1"/>
  <c r="D474" i="1" s="1"/>
  <c r="F474" i="1" s="1"/>
  <c r="I475" i="1"/>
  <c r="M474" i="1"/>
  <c r="G473" i="1"/>
  <c r="L473" i="1"/>
  <c r="N473" i="1"/>
  <c r="O472" i="1"/>
  <c r="A598" i="1"/>
  <c r="H597" i="1"/>
  <c r="T600" i="1"/>
  <c r="Y597" i="1" l="1"/>
  <c r="AA598" i="1"/>
  <c r="Z598" i="1"/>
  <c r="Q598" i="1"/>
  <c r="W467" i="1"/>
  <c r="U468" i="1"/>
  <c r="J475" i="1"/>
  <c r="K475" i="1" s="1"/>
  <c r="E475" i="1" s="1"/>
  <c r="D475" i="1" s="1"/>
  <c r="F475" i="1" s="1"/>
  <c r="I476" i="1"/>
  <c r="M475" i="1"/>
  <c r="L474" i="1"/>
  <c r="G474" i="1"/>
  <c r="N474" i="1"/>
  <c r="O473" i="1"/>
  <c r="T601" i="1"/>
  <c r="H598" i="1"/>
  <c r="A599" i="1"/>
  <c r="R598" i="1" l="1"/>
  <c r="S598" i="1" s="1"/>
  <c r="Z599" i="1"/>
  <c r="AA599" i="1"/>
  <c r="Q599" i="1"/>
  <c r="R599" i="1" s="1"/>
  <c r="S599" i="1" s="1"/>
  <c r="Y598" i="1"/>
  <c r="U469" i="1"/>
  <c r="W468" i="1"/>
  <c r="M476" i="1"/>
  <c r="J476" i="1"/>
  <c r="K476" i="1" s="1"/>
  <c r="E476" i="1" s="1"/>
  <c r="D476" i="1" s="1"/>
  <c r="F476" i="1" s="1"/>
  <c r="I477" i="1"/>
  <c r="L475" i="1"/>
  <c r="G475" i="1"/>
  <c r="N475" i="1"/>
  <c r="O474" i="1"/>
  <c r="H599" i="1"/>
  <c r="A600" i="1"/>
  <c r="T602" i="1"/>
  <c r="Z600" i="1" l="1"/>
  <c r="Q600" i="1"/>
  <c r="R600" i="1" s="1"/>
  <c r="S600" i="1" s="1"/>
  <c r="Y599" i="1"/>
  <c r="AA600" i="1"/>
  <c r="U470" i="1"/>
  <c r="W469" i="1"/>
  <c r="I478" i="1"/>
  <c r="M477" i="1"/>
  <c r="J477" i="1"/>
  <c r="K477" i="1" s="1"/>
  <c r="E477" i="1" s="1"/>
  <c r="D477" i="1" s="1"/>
  <c r="F477" i="1" s="1"/>
  <c r="G476" i="1"/>
  <c r="L476" i="1"/>
  <c r="N476" i="1"/>
  <c r="O475" i="1"/>
  <c r="H600" i="1"/>
  <c r="A601" i="1"/>
  <c r="T603" i="1"/>
  <c r="Y600" i="1" l="1"/>
  <c r="AA601" i="1"/>
  <c r="Z601" i="1"/>
  <c r="Q601" i="1"/>
  <c r="R601" i="1" s="1"/>
  <c r="S601" i="1" s="1"/>
  <c r="W470" i="1"/>
  <c r="U471" i="1"/>
  <c r="I479" i="1"/>
  <c r="J478" i="1"/>
  <c r="K478" i="1" s="1"/>
  <c r="E478" i="1" s="1"/>
  <c r="D478" i="1" s="1"/>
  <c r="F478" i="1" s="1"/>
  <c r="M478" i="1"/>
  <c r="L477" i="1"/>
  <c r="G477" i="1"/>
  <c r="N477" i="1"/>
  <c r="O476" i="1"/>
  <c r="T604" i="1"/>
  <c r="A602" i="1"/>
  <c r="H601" i="1"/>
  <c r="Z602" i="1" l="1"/>
  <c r="Y601" i="1"/>
  <c r="AA602" i="1"/>
  <c r="Q602" i="1"/>
  <c r="R602" i="1" s="1"/>
  <c r="S602" i="1" s="1"/>
  <c r="U472" i="1"/>
  <c r="W471" i="1"/>
  <c r="M479" i="1"/>
  <c r="J479" i="1"/>
  <c r="K479" i="1" s="1"/>
  <c r="E479" i="1" s="1"/>
  <c r="D479" i="1" s="1"/>
  <c r="F479" i="1" s="1"/>
  <c r="I480" i="1"/>
  <c r="L478" i="1"/>
  <c r="G478" i="1"/>
  <c r="N478" i="1"/>
  <c r="O477" i="1"/>
  <c r="T605" i="1"/>
  <c r="H602" i="1"/>
  <c r="A603" i="1"/>
  <c r="Y602" i="1" l="1"/>
  <c r="AA603" i="1"/>
  <c r="Z603" i="1"/>
  <c r="Q603" i="1"/>
  <c r="R603" i="1" s="1"/>
  <c r="S603" i="1" s="1"/>
  <c r="U473" i="1"/>
  <c r="W472" i="1"/>
  <c r="J480" i="1"/>
  <c r="K480" i="1" s="1"/>
  <c r="E480" i="1" s="1"/>
  <c r="D480" i="1" s="1"/>
  <c r="F480" i="1" s="1"/>
  <c r="I481" i="1"/>
  <c r="M480" i="1"/>
  <c r="G479" i="1"/>
  <c r="L479" i="1"/>
  <c r="N479" i="1"/>
  <c r="O478" i="1"/>
  <c r="H603" i="1"/>
  <c r="A604" i="1"/>
  <c r="T606" i="1"/>
  <c r="Y603" i="1" l="1"/>
  <c r="Z604" i="1"/>
  <c r="AA604" i="1"/>
  <c r="Q604" i="1"/>
  <c r="R604" i="1" s="1"/>
  <c r="S604" i="1" s="1"/>
  <c r="U474" i="1"/>
  <c r="W473" i="1"/>
  <c r="J481" i="1"/>
  <c r="K481" i="1" s="1"/>
  <c r="E481" i="1" s="1"/>
  <c r="D481" i="1" s="1"/>
  <c r="F481" i="1" s="1"/>
  <c r="I482" i="1"/>
  <c r="M481" i="1"/>
  <c r="G480" i="1"/>
  <c r="L480" i="1"/>
  <c r="N480" i="1"/>
  <c r="O479" i="1"/>
  <c r="H604" i="1"/>
  <c r="A605" i="1"/>
  <c r="T607" i="1"/>
  <c r="Y604" i="1" l="1"/>
  <c r="AA605" i="1"/>
  <c r="Z605" i="1"/>
  <c r="Q605" i="1"/>
  <c r="R605" i="1" s="1"/>
  <c r="S605" i="1" s="1"/>
  <c r="U475" i="1"/>
  <c r="W474" i="1"/>
  <c r="M482" i="1"/>
  <c r="I483" i="1"/>
  <c r="J482" i="1"/>
  <c r="K482" i="1" s="1"/>
  <c r="E482" i="1" s="1"/>
  <c r="D482" i="1" s="1"/>
  <c r="F482" i="1" s="1"/>
  <c r="L481" i="1"/>
  <c r="G481" i="1"/>
  <c r="N481" i="1"/>
  <c r="O480" i="1"/>
  <c r="T608" i="1"/>
  <c r="H605" i="1"/>
  <c r="A606" i="1"/>
  <c r="Y605" i="1" l="1"/>
  <c r="AA606" i="1"/>
  <c r="Q606" i="1"/>
  <c r="R606" i="1" s="1"/>
  <c r="S606" i="1" s="1"/>
  <c r="Z606" i="1"/>
  <c r="U476" i="1"/>
  <c r="W475" i="1"/>
  <c r="M483" i="1"/>
  <c r="I484" i="1"/>
  <c r="J483" i="1"/>
  <c r="K483" i="1" s="1"/>
  <c r="E483" i="1" s="1"/>
  <c r="D483" i="1" s="1"/>
  <c r="F483" i="1" s="1"/>
  <c r="G482" i="1"/>
  <c r="L482" i="1"/>
  <c r="N482" i="1"/>
  <c r="O481" i="1"/>
  <c r="T609" i="1"/>
  <c r="A607" i="1"/>
  <c r="H606" i="1"/>
  <c r="AA607" i="1" l="1"/>
  <c r="Q607" i="1"/>
  <c r="R607" i="1" s="1"/>
  <c r="S607" i="1" s="1"/>
  <c r="Z607" i="1"/>
  <c r="Y606" i="1"/>
  <c r="U477" i="1"/>
  <c r="W476" i="1"/>
  <c r="I485" i="1"/>
  <c r="J484" i="1"/>
  <c r="K484" i="1" s="1"/>
  <c r="E484" i="1" s="1"/>
  <c r="D484" i="1" s="1"/>
  <c r="F484" i="1" s="1"/>
  <c r="M484" i="1"/>
  <c r="L483" i="1"/>
  <c r="G483" i="1"/>
  <c r="N483" i="1"/>
  <c r="O482" i="1"/>
  <c r="T610" i="1"/>
  <c r="A608" i="1"/>
  <c r="H607" i="1"/>
  <c r="Y607" i="1" l="1"/>
  <c r="AA608" i="1"/>
  <c r="Q608" i="1"/>
  <c r="R608" i="1" s="1"/>
  <c r="S608" i="1" s="1"/>
  <c r="Z608" i="1"/>
  <c r="U478" i="1"/>
  <c r="W477" i="1"/>
  <c r="J485" i="1"/>
  <c r="K485" i="1" s="1"/>
  <c r="E485" i="1" s="1"/>
  <c r="D485" i="1" s="1"/>
  <c r="F485" i="1" s="1"/>
  <c r="M485" i="1"/>
  <c r="I486" i="1"/>
  <c r="G484" i="1"/>
  <c r="L484" i="1"/>
  <c r="N484" i="1"/>
  <c r="O483" i="1"/>
  <c r="H608" i="1"/>
  <c r="A609" i="1"/>
  <c r="T611" i="1"/>
  <c r="Y608" i="1" l="1"/>
  <c r="AA609" i="1"/>
  <c r="Q609" i="1"/>
  <c r="R609" i="1" s="1"/>
  <c r="S609" i="1" s="1"/>
  <c r="Z609" i="1"/>
  <c r="U479" i="1"/>
  <c r="W478" i="1"/>
  <c r="I487" i="1"/>
  <c r="M486" i="1"/>
  <c r="J486" i="1"/>
  <c r="K486" i="1" s="1"/>
  <c r="E486" i="1" s="1"/>
  <c r="D486" i="1" s="1"/>
  <c r="F486" i="1" s="1"/>
  <c r="G485" i="1"/>
  <c r="L485" i="1"/>
  <c r="N485" i="1"/>
  <c r="O484" i="1"/>
  <c r="H609" i="1"/>
  <c r="A610" i="1"/>
  <c r="T612" i="1"/>
  <c r="Y609" i="1" l="1"/>
  <c r="AA610" i="1"/>
  <c r="Q610" i="1"/>
  <c r="R610" i="1" s="1"/>
  <c r="S610" i="1" s="1"/>
  <c r="Z610" i="1"/>
  <c r="U480" i="1"/>
  <c r="W479" i="1"/>
  <c r="I488" i="1"/>
  <c r="M487" i="1"/>
  <c r="J487" i="1"/>
  <c r="K487" i="1" s="1"/>
  <c r="E487" i="1" s="1"/>
  <c r="D487" i="1" s="1"/>
  <c r="F487" i="1" s="1"/>
  <c r="L486" i="1"/>
  <c r="G486" i="1"/>
  <c r="N486" i="1"/>
  <c r="O485" i="1"/>
  <c r="T613" i="1"/>
  <c r="H610" i="1"/>
  <c r="A611" i="1"/>
  <c r="AA611" i="1" l="1"/>
  <c r="Z611" i="1"/>
  <c r="Q611" i="1"/>
  <c r="R611" i="1" s="1"/>
  <c r="S611" i="1" s="1"/>
  <c r="Y610" i="1"/>
  <c r="W480" i="1"/>
  <c r="U481" i="1"/>
  <c r="I489" i="1"/>
  <c r="M488" i="1"/>
  <c r="J488" i="1"/>
  <c r="K488" i="1" s="1"/>
  <c r="E488" i="1" s="1"/>
  <c r="D488" i="1" s="1"/>
  <c r="F488" i="1" s="1"/>
  <c r="L487" i="1"/>
  <c r="G487" i="1"/>
  <c r="N487" i="1"/>
  <c r="O486" i="1"/>
  <c r="H611" i="1"/>
  <c r="A612" i="1"/>
  <c r="T614" i="1"/>
  <c r="AA612" i="1" l="1"/>
  <c r="Q612" i="1"/>
  <c r="R612" i="1" s="1"/>
  <c r="S612" i="1" s="1"/>
  <c r="Z612" i="1"/>
  <c r="Y611" i="1"/>
  <c r="U482" i="1"/>
  <c r="W481" i="1"/>
  <c r="I490" i="1"/>
  <c r="J489" i="1"/>
  <c r="K489" i="1" s="1"/>
  <c r="E489" i="1" s="1"/>
  <c r="D489" i="1" s="1"/>
  <c r="F489" i="1" s="1"/>
  <c r="M489" i="1"/>
  <c r="G488" i="1"/>
  <c r="L488" i="1"/>
  <c r="N488" i="1"/>
  <c r="O487" i="1"/>
  <c r="T615" i="1"/>
  <c r="H612" i="1"/>
  <c r="A613" i="1"/>
  <c r="Y612" i="1" l="1"/>
  <c r="AA613" i="1"/>
  <c r="Q613" i="1"/>
  <c r="R613" i="1" s="1"/>
  <c r="S613" i="1" s="1"/>
  <c r="Z613" i="1"/>
  <c r="U483" i="1"/>
  <c r="W482" i="1"/>
  <c r="I491" i="1"/>
  <c r="M490" i="1"/>
  <c r="J490" i="1"/>
  <c r="K490" i="1" s="1"/>
  <c r="E490" i="1" s="1"/>
  <c r="D490" i="1" s="1"/>
  <c r="F490" i="1" s="1"/>
  <c r="G489" i="1"/>
  <c r="L489" i="1"/>
  <c r="N489" i="1"/>
  <c r="O488" i="1"/>
  <c r="A614" i="1"/>
  <c r="H613" i="1"/>
  <c r="T616" i="1"/>
  <c r="Y613" i="1" l="1"/>
  <c r="AA614" i="1"/>
  <c r="Q614" i="1"/>
  <c r="R614" i="1" s="1"/>
  <c r="S614" i="1" s="1"/>
  <c r="Z614" i="1"/>
  <c r="U484" i="1"/>
  <c r="W483" i="1"/>
  <c r="M491" i="1"/>
  <c r="I492" i="1"/>
  <c r="J491" i="1"/>
  <c r="K491" i="1" s="1"/>
  <c r="E491" i="1" s="1"/>
  <c r="D491" i="1" s="1"/>
  <c r="F491" i="1" s="1"/>
  <c r="L490" i="1"/>
  <c r="G490" i="1"/>
  <c r="N490" i="1"/>
  <c r="O489" i="1"/>
  <c r="T617" i="1"/>
  <c r="H614" i="1"/>
  <c r="A615" i="1"/>
  <c r="Y614" i="1" l="1"/>
  <c r="AA615" i="1"/>
  <c r="Q615" i="1"/>
  <c r="R615" i="1" s="1"/>
  <c r="S615" i="1" s="1"/>
  <c r="Z615" i="1"/>
  <c r="W484" i="1"/>
  <c r="U485" i="1"/>
  <c r="I493" i="1"/>
  <c r="J492" i="1"/>
  <c r="K492" i="1" s="1"/>
  <c r="E492" i="1" s="1"/>
  <c r="D492" i="1" s="1"/>
  <c r="F492" i="1" s="1"/>
  <c r="M492" i="1"/>
  <c r="G491" i="1"/>
  <c r="L491" i="1"/>
  <c r="N491" i="1"/>
  <c r="O490" i="1"/>
  <c r="T618" i="1"/>
  <c r="H615" i="1"/>
  <c r="A616" i="1"/>
  <c r="AA616" i="1" l="1"/>
  <c r="Y615" i="1"/>
  <c r="Q616" i="1"/>
  <c r="R616" i="1" s="1"/>
  <c r="S616" i="1" s="1"/>
  <c r="Z616" i="1"/>
  <c r="U486" i="1"/>
  <c r="W485" i="1"/>
  <c r="J493" i="1"/>
  <c r="K493" i="1" s="1"/>
  <c r="E493" i="1" s="1"/>
  <c r="D493" i="1" s="1"/>
  <c r="F493" i="1" s="1"/>
  <c r="M493" i="1"/>
  <c r="I494" i="1"/>
  <c r="L492" i="1"/>
  <c r="G492" i="1"/>
  <c r="N492" i="1"/>
  <c r="O491" i="1"/>
  <c r="H616" i="1"/>
  <c r="A617" i="1"/>
  <c r="T619" i="1"/>
  <c r="Y616" i="1" l="1"/>
  <c r="AA617" i="1"/>
  <c r="Q617" i="1"/>
  <c r="R617" i="1" s="1"/>
  <c r="S617" i="1" s="1"/>
  <c r="Z617" i="1"/>
  <c r="U487" i="1"/>
  <c r="W486" i="1"/>
  <c r="M494" i="1"/>
  <c r="J494" i="1"/>
  <c r="K494" i="1" s="1"/>
  <c r="E494" i="1" s="1"/>
  <c r="D494" i="1" s="1"/>
  <c r="F494" i="1" s="1"/>
  <c r="I495" i="1"/>
  <c r="L493" i="1"/>
  <c r="G493" i="1"/>
  <c r="N493" i="1"/>
  <c r="O492" i="1"/>
  <c r="A618" i="1"/>
  <c r="H617" i="1"/>
  <c r="T620" i="1"/>
  <c r="Y617" i="1" l="1"/>
  <c r="AA618" i="1"/>
  <c r="Z618" i="1"/>
  <c r="Q618" i="1"/>
  <c r="R618" i="1" s="1"/>
  <c r="S618" i="1" s="1"/>
  <c r="W487" i="1"/>
  <c r="U488" i="1"/>
  <c r="J495" i="1"/>
  <c r="K495" i="1" s="1"/>
  <c r="E495" i="1" s="1"/>
  <c r="D495" i="1" s="1"/>
  <c r="F495" i="1" s="1"/>
  <c r="I496" i="1"/>
  <c r="L494" i="1"/>
  <c r="M495" i="1" s="1"/>
  <c r="G494" i="1"/>
  <c r="N494" i="1"/>
  <c r="O493" i="1"/>
  <c r="Y532" i="1"/>
  <c r="H618" i="1"/>
  <c r="A619" i="1"/>
  <c r="T621" i="1"/>
  <c r="AA619" i="1" l="1"/>
  <c r="Z619" i="1"/>
  <c r="Q619" i="1"/>
  <c r="R619" i="1" s="1"/>
  <c r="S619" i="1" s="1"/>
  <c r="Y618" i="1"/>
  <c r="U489" i="1"/>
  <c r="W488" i="1"/>
  <c r="J496" i="1"/>
  <c r="K496" i="1" s="1"/>
  <c r="E496" i="1" s="1"/>
  <c r="D496" i="1" s="1"/>
  <c r="F496" i="1" s="1"/>
  <c r="I497" i="1"/>
  <c r="L495" i="1"/>
  <c r="M496" i="1" s="1"/>
  <c r="G495" i="1"/>
  <c r="N495" i="1"/>
  <c r="O494" i="1"/>
  <c r="T622" i="1"/>
  <c r="H619" i="1"/>
  <c r="A620" i="1"/>
  <c r="Y619" i="1" l="1"/>
  <c r="AA620" i="1"/>
  <c r="Q620" i="1"/>
  <c r="R620" i="1" s="1"/>
  <c r="Z620" i="1"/>
  <c r="U490" i="1"/>
  <c r="W489" i="1"/>
  <c r="J497" i="1"/>
  <c r="K497" i="1" s="1"/>
  <c r="E497" i="1" s="1"/>
  <c r="D497" i="1" s="1"/>
  <c r="F497" i="1" s="1"/>
  <c r="I498" i="1"/>
  <c r="L496" i="1"/>
  <c r="M497" i="1" s="1"/>
  <c r="G496" i="1"/>
  <c r="N496" i="1"/>
  <c r="O495" i="1"/>
  <c r="H620" i="1"/>
  <c r="A621" i="1"/>
  <c r="T623" i="1"/>
  <c r="Z621" i="1" l="1"/>
  <c r="AA621" i="1"/>
  <c r="Q621" i="1"/>
  <c r="U491" i="1"/>
  <c r="W490" i="1"/>
  <c r="I499" i="1"/>
  <c r="J498" i="1"/>
  <c r="K498" i="1" s="1"/>
  <c r="E498" i="1" s="1"/>
  <c r="D498" i="1" s="1"/>
  <c r="F498" i="1" s="1"/>
  <c r="G497" i="1"/>
  <c r="L497" i="1"/>
  <c r="M498" i="1" s="1"/>
  <c r="N497" i="1"/>
  <c r="O496" i="1"/>
  <c r="A622" i="1"/>
  <c r="H621" i="1"/>
  <c r="T624" i="1"/>
  <c r="Q622" i="1" l="1"/>
  <c r="R622" i="1" s="1"/>
  <c r="R621" i="1"/>
  <c r="AA622" i="1"/>
  <c r="Z622" i="1"/>
  <c r="W491" i="1"/>
  <c r="U492" i="1"/>
  <c r="I500" i="1"/>
  <c r="J499" i="1"/>
  <c r="K499" i="1" s="1"/>
  <c r="E499" i="1" s="1"/>
  <c r="D499" i="1" s="1"/>
  <c r="F499" i="1" s="1"/>
  <c r="L498" i="1"/>
  <c r="M499" i="1" s="1"/>
  <c r="G498" i="1"/>
  <c r="N498" i="1"/>
  <c r="O497" i="1"/>
  <c r="H622" i="1"/>
  <c r="A623" i="1"/>
  <c r="T625" i="1"/>
  <c r="AA623" i="1" l="1"/>
  <c r="Q623" i="1"/>
  <c r="R623" i="1" s="1"/>
  <c r="S623" i="1" s="1"/>
  <c r="Z623" i="1"/>
  <c r="W492" i="1"/>
  <c r="U493" i="1"/>
  <c r="J500" i="1"/>
  <c r="K500" i="1" s="1"/>
  <c r="E500" i="1" s="1"/>
  <c r="D500" i="1" s="1"/>
  <c r="F500" i="1" s="1"/>
  <c r="I501" i="1"/>
  <c r="L499" i="1"/>
  <c r="M500" i="1" s="1"/>
  <c r="G499" i="1"/>
  <c r="N499" i="1"/>
  <c r="O498" i="1"/>
  <c r="H623" i="1"/>
  <c r="A624" i="1"/>
  <c r="T626" i="1"/>
  <c r="Q624" i="1" l="1"/>
  <c r="R624" i="1" s="1"/>
  <c r="S624" i="1" s="1"/>
  <c r="Y623" i="1"/>
  <c r="AA624" i="1"/>
  <c r="Z624" i="1"/>
  <c r="W493" i="1"/>
  <c r="U494" i="1"/>
  <c r="I502" i="1"/>
  <c r="J501" i="1"/>
  <c r="K501" i="1" s="1"/>
  <c r="E501" i="1" s="1"/>
  <c r="D501" i="1" s="1"/>
  <c r="F501" i="1" s="1"/>
  <c r="G500" i="1"/>
  <c r="L500" i="1"/>
  <c r="M501" i="1" s="1"/>
  <c r="N500" i="1"/>
  <c r="O499" i="1"/>
  <c r="T627" i="1"/>
  <c r="H624" i="1"/>
  <c r="A625" i="1"/>
  <c r="Y624" i="1" l="1"/>
  <c r="AA625" i="1"/>
  <c r="Q625" i="1"/>
  <c r="R625" i="1" s="1"/>
  <c r="S625" i="1" s="1"/>
  <c r="M502" i="1"/>
  <c r="Z625" i="1"/>
  <c r="U495" i="1"/>
  <c r="W494" i="1"/>
  <c r="J502" i="1"/>
  <c r="K502" i="1" s="1"/>
  <c r="E502" i="1" s="1"/>
  <c r="D502" i="1" s="1"/>
  <c r="F502" i="1" s="1"/>
  <c r="I503" i="1"/>
  <c r="L501" i="1"/>
  <c r="G501" i="1"/>
  <c r="N501" i="1"/>
  <c r="O500" i="1"/>
  <c r="T628" i="1"/>
  <c r="A626" i="1"/>
  <c r="H625" i="1"/>
  <c r="Y625" i="1" l="1"/>
  <c r="AA626" i="1"/>
  <c r="Z626" i="1"/>
  <c r="Q626" i="1"/>
  <c r="R626" i="1" s="1"/>
  <c r="S626" i="1" s="1"/>
  <c r="U496" i="1"/>
  <c r="W495" i="1"/>
  <c r="J503" i="1"/>
  <c r="K503" i="1" s="1"/>
  <c r="E503" i="1" s="1"/>
  <c r="D503" i="1" s="1"/>
  <c r="F503" i="1" s="1"/>
  <c r="I504" i="1"/>
  <c r="M503" i="1"/>
  <c r="L502" i="1"/>
  <c r="G502" i="1"/>
  <c r="N502" i="1"/>
  <c r="O501" i="1"/>
  <c r="H626" i="1"/>
  <c r="A627" i="1"/>
  <c r="T629" i="1"/>
  <c r="Y626" i="1" l="1"/>
  <c r="AA627" i="1"/>
  <c r="Z627" i="1"/>
  <c r="Q627" i="1"/>
  <c r="Y627" i="1" s="1"/>
  <c r="U497" i="1"/>
  <c r="W496" i="1"/>
  <c r="I505" i="1"/>
  <c r="J504" i="1"/>
  <c r="K504" i="1" s="1"/>
  <c r="E504" i="1" s="1"/>
  <c r="D504" i="1" s="1"/>
  <c r="F504" i="1" s="1"/>
  <c r="M504" i="1"/>
  <c r="G503" i="1"/>
  <c r="L503" i="1"/>
  <c r="O502" i="1"/>
  <c r="N503" i="1"/>
  <c r="T630" i="1"/>
  <c r="H627" i="1"/>
  <c r="A628" i="1"/>
  <c r="R627" i="1" l="1"/>
  <c r="S627" i="1" s="1"/>
  <c r="Z628" i="1"/>
  <c r="AA628" i="1"/>
  <c r="Q628" i="1"/>
  <c r="R628" i="1" s="1"/>
  <c r="S628" i="1" s="1"/>
  <c r="U498" i="1"/>
  <c r="W497" i="1"/>
  <c r="J505" i="1"/>
  <c r="K505" i="1" s="1"/>
  <c r="E505" i="1" s="1"/>
  <c r="D505" i="1" s="1"/>
  <c r="F505" i="1" s="1"/>
  <c r="I506" i="1"/>
  <c r="M505" i="1"/>
  <c r="L504" i="1"/>
  <c r="G504" i="1"/>
  <c r="O503" i="1"/>
  <c r="N504" i="1"/>
  <c r="H628" i="1"/>
  <c r="A629" i="1"/>
  <c r="T631" i="1"/>
  <c r="Y628" i="1" l="1"/>
  <c r="AA629" i="1"/>
  <c r="Z629" i="1"/>
  <c r="Q629" i="1"/>
  <c r="R629" i="1" s="1"/>
  <c r="S629" i="1" s="1"/>
  <c r="W498" i="1"/>
  <c r="U499" i="1"/>
  <c r="M506" i="1"/>
  <c r="I507" i="1"/>
  <c r="J506" i="1"/>
  <c r="K506" i="1" s="1"/>
  <c r="E506" i="1" s="1"/>
  <c r="D506" i="1" s="1"/>
  <c r="F506" i="1" s="1"/>
  <c r="L505" i="1"/>
  <c r="G505" i="1"/>
  <c r="O504" i="1"/>
  <c r="N505" i="1"/>
  <c r="T632" i="1"/>
  <c r="A630" i="1"/>
  <c r="H629" i="1"/>
  <c r="Y629" i="1" l="1"/>
  <c r="Z630" i="1"/>
  <c r="AA630" i="1"/>
  <c r="Q630" i="1"/>
  <c r="R630" i="1" s="1"/>
  <c r="S630" i="1" s="1"/>
  <c r="W499" i="1"/>
  <c r="U500" i="1"/>
  <c r="M507" i="1"/>
  <c r="J507" i="1"/>
  <c r="K507" i="1" s="1"/>
  <c r="E507" i="1" s="1"/>
  <c r="D507" i="1" s="1"/>
  <c r="F507" i="1" s="1"/>
  <c r="I508" i="1"/>
  <c r="L506" i="1"/>
  <c r="G506" i="1"/>
  <c r="O505" i="1"/>
  <c r="N506" i="1"/>
  <c r="H630" i="1"/>
  <c r="A631" i="1"/>
  <c r="T633" i="1"/>
  <c r="Y630" i="1" l="1"/>
  <c r="AA631" i="1"/>
  <c r="Z631" i="1"/>
  <c r="Q631" i="1"/>
  <c r="R631" i="1" s="1"/>
  <c r="S631" i="1" s="1"/>
  <c r="U501" i="1"/>
  <c r="W500" i="1"/>
  <c r="J508" i="1"/>
  <c r="K508" i="1" s="1"/>
  <c r="E508" i="1" s="1"/>
  <c r="D508" i="1" s="1"/>
  <c r="F508" i="1" s="1"/>
  <c r="I509" i="1"/>
  <c r="M508" i="1"/>
  <c r="G507" i="1"/>
  <c r="L507" i="1"/>
  <c r="O506" i="1"/>
  <c r="N507" i="1"/>
  <c r="T634" i="1"/>
  <c r="H631" i="1"/>
  <c r="A632" i="1"/>
  <c r="Z632" i="1" l="1"/>
  <c r="AA632" i="1"/>
  <c r="Q632" i="1"/>
  <c r="R632" i="1" s="1"/>
  <c r="S632" i="1" s="1"/>
  <c r="Y631" i="1"/>
  <c r="U502" i="1"/>
  <c r="W501" i="1"/>
  <c r="J509" i="1"/>
  <c r="K509" i="1" s="1"/>
  <c r="E509" i="1" s="1"/>
  <c r="D509" i="1" s="1"/>
  <c r="F509" i="1" s="1"/>
  <c r="M509" i="1"/>
  <c r="I510" i="1"/>
  <c r="L508" i="1"/>
  <c r="G508" i="1"/>
  <c r="N508" i="1"/>
  <c r="O507" i="1"/>
  <c r="H632" i="1"/>
  <c r="A633" i="1"/>
  <c r="T635" i="1"/>
  <c r="Y632" i="1" l="1"/>
  <c r="AA633" i="1"/>
  <c r="Z633" i="1"/>
  <c r="Q633" i="1"/>
  <c r="R633" i="1" s="1"/>
  <c r="S633" i="1" s="1"/>
  <c r="U503" i="1"/>
  <c r="W502" i="1"/>
  <c r="J510" i="1"/>
  <c r="K510" i="1" s="1"/>
  <c r="E510" i="1" s="1"/>
  <c r="D510" i="1" s="1"/>
  <c r="F510" i="1" s="1"/>
  <c r="I511" i="1"/>
  <c r="M510" i="1"/>
  <c r="L509" i="1"/>
  <c r="G509" i="1"/>
  <c r="O508" i="1"/>
  <c r="N509" i="1"/>
  <c r="A634" i="1"/>
  <c r="H633" i="1"/>
  <c r="T636" i="1"/>
  <c r="AA634" i="1" l="1"/>
  <c r="Z634" i="1"/>
  <c r="Q634" i="1"/>
  <c r="R634" i="1" s="1"/>
  <c r="S634" i="1" s="1"/>
  <c r="Y633" i="1"/>
  <c r="W503" i="1"/>
  <c r="U504" i="1"/>
  <c r="M511" i="1"/>
  <c r="I512" i="1"/>
  <c r="J511" i="1"/>
  <c r="K511" i="1" s="1"/>
  <c r="E511" i="1" s="1"/>
  <c r="D511" i="1" s="1"/>
  <c r="F511" i="1" s="1"/>
  <c r="L510" i="1"/>
  <c r="G510" i="1"/>
  <c r="O509" i="1"/>
  <c r="N510" i="1"/>
  <c r="T637" i="1"/>
  <c r="H634" i="1"/>
  <c r="A635" i="1"/>
  <c r="AA635" i="1" l="1"/>
  <c r="Z635" i="1"/>
  <c r="Q635" i="1"/>
  <c r="R635" i="1" s="1"/>
  <c r="S635" i="1" s="1"/>
  <c r="Y634" i="1"/>
  <c r="U505" i="1"/>
  <c r="W504" i="1"/>
  <c r="J512" i="1"/>
  <c r="K512" i="1" s="1"/>
  <c r="E512" i="1" s="1"/>
  <c r="D512" i="1" s="1"/>
  <c r="F512" i="1" s="1"/>
  <c r="M512" i="1"/>
  <c r="I513" i="1"/>
  <c r="L511" i="1"/>
  <c r="G511" i="1"/>
  <c r="O510" i="1"/>
  <c r="N511" i="1"/>
  <c r="H635" i="1"/>
  <c r="A636" i="1"/>
  <c r="T638" i="1"/>
  <c r="AA636" i="1" l="1"/>
  <c r="Z636" i="1"/>
  <c r="Q636" i="1"/>
  <c r="R636" i="1" s="1"/>
  <c r="S636" i="1" s="1"/>
  <c r="Y635" i="1"/>
  <c r="W505" i="1"/>
  <c r="U506" i="1"/>
  <c r="I514" i="1"/>
  <c r="M513" i="1"/>
  <c r="J513" i="1"/>
  <c r="K513" i="1" s="1"/>
  <c r="E513" i="1" s="1"/>
  <c r="D513" i="1" s="1"/>
  <c r="F513" i="1" s="1"/>
  <c r="L512" i="1"/>
  <c r="G512" i="1"/>
  <c r="O511" i="1"/>
  <c r="N512" i="1"/>
  <c r="H636" i="1"/>
  <c r="A637" i="1"/>
  <c r="T639" i="1"/>
  <c r="Y636" i="1" l="1"/>
  <c r="AA637" i="1"/>
  <c r="Q637" i="1"/>
  <c r="R637" i="1" s="1"/>
  <c r="S637" i="1" s="1"/>
  <c r="Z637" i="1"/>
  <c r="U507" i="1"/>
  <c r="W506" i="1"/>
  <c r="J514" i="1"/>
  <c r="K514" i="1" s="1"/>
  <c r="E514" i="1" s="1"/>
  <c r="D514" i="1" s="1"/>
  <c r="F514" i="1" s="1"/>
  <c r="M514" i="1"/>
  <c r="I515" i="1"/>
  <c r="G513" i="1"/>
  <c r="L513" i="1"/>
  <c r="N513" i="1"/>
  <c r="O512" i="1"/>
  <c r="A638" i="1"/>
  <c r="H637" i="1"/>
  <c r="T640" i="1"/>
  <c r="Y637" i="1" l="1"/>
  <c r="AA638" i="1"/>
  <c r="Z638" i="1"/>
  <c r="Q638" i="1"/>
  <c r="R638" i="1" s="1"/>
  <c r="S638" i="1" s="1"/>
  <c r="U508" i="1"/>
  <c r="W507" i="1"/>
  <c r="I516" i="1"/>
  <c r="M515" i="1"/>
  <c r="J515" i="1"/>
  <c r="K515" i="1" s="1"/>
  <c r="E515" i="1" s="1"/>
  <c r="D515" i="1" s="1"/>
  <c r="F515" i="1" s="1"/>
  <c r="L514" i="1"/>
  <c r="G514" i="1"/>
  <c r="O513" i="1"/>
  <c r="N514" i="1"/>
  <c r="H638" i="1"/>
  <c r="A639" i="1"/>
  <c r="T641" i="1"/>
  <c r="Y638" i="1" l="1"/>
  <c r="AA639" i="1"/>
  <c r="Z639" i="1"/>
  <c r="Q639" i="1"/>
  <c r="R639" i="1" s="1"/>
  <c r="S639" i="1" s="1"/>
  <c r="U509" i="1"/>
  <c r="W508" i="1"/>
  <c r="I517" i="1"/>
  <c r="J516" i="1"/>
  <c r="K516" i="1" s="1"/>
  <c r="E516" i="1" s="1"/>
  <c r="D516" i="1" s="1"/>
  <c r="F516" i="1" s="1"/>
  <c r="M516" i="1"/>
  <c r="L515" i="1"/>
  <c r="G515" i="1"/>
  <c r="N515" i="1"/>
  <c r="O514" i="1"/>
  <c r="H639" i="1"/>
  <c r="A640" i="1"/>
  <c r="T642" i="1"/>
  <c r="Y639" i="1" l="1"/>
  <c r="AA640" i="1"/>
  <c r="Z640" i="1"/>
  <c r="Q640" i="1"/>
  <c r="R640" i="1" s="1"/>
  <c r="S640" i="1" s="1"/>
  <c r="U510" i="1"/>
  <c r="W509" i="1"/>
  <c r="I518" i="1"/>
  <c r="M517" i="1"/>
  <c r="J517" i="1"/>
  <c r="K517" i="1" s="1"/>
  <c r="E517" i="1" s="1"/>
  <c r="D517" i="1" s="1"/>
  <c r="F517" i="1" s="1"/>
  <c r="L516" i="1"/>
  <c r="G516" i="1"/>
  <c r="N516" i="1"/>
  <c r="O515" i="1"/>
  <c r="H640" i="1"/>
  <c r="A641" i="1"/>
  <c r="T643" i="1"/>
  <c r="Y640" i="1" l="1"/>
  <c r="AA641" i="1"/>
  <c r="Z641" i="1"/>
  <c r="Q641" i="1"/>
  <c r="R641" i="1" s="1"/>
  <c r="S641" i="1" s="1"/>
  <c r="U511" i="1"/>
  <c r="W510" i="1"/>
  <c r="M518" i="1"/>
  <c r="I519" i="1"/>
  <c r="J518" i="1"/>
  <c r="K518" i="1" s="1"/>
  <c r="E518" i="1" s="1"/>
  <c r="D518" i="1" s="1"/>
  <c r="F518" i="1" s="1"/>
  <c r="G517" i="1"/>
  <c r="L517" i="1"/>
  <c r="O516" i="1"/>
  <c r="N517" i="1"/>
  <c r="T644" i="1"/>
  <c r="A642" i="1"/>
  <c r="H641" i="1"/>
  <c r="Y641" i="1" l="1"/>
  <c r="Z642" i="1"/>
  <c r="Q642" i="1"/>
  <c r="R642" i="1" s="1"/>
  <c r="S642" i="1" s="1"/>
  <c r="AA642" i="1"/>
  <c r="U512" i="1"/>
  <c r="W511" i="1"/>
  <c r="J519" i="1"/>
  <c r="K519" i="1" s="1"/>
  <c r="E519" i="1" s="1"/>
  <c r="D519" i="1" s="1"/>
  <c r="F519" i="1" s="1"/>
  <c r="I520" i="1"/>
  <c r="M519" i="1"/>
  <c r="G518" i="1"/>
  <c r="L518" i="1"/>
  <c r="O517" i="1"/>
  <c r="N518" i="1"/>
  <c r="H642" i="1"/>
  <c r="A643" i="1"/>
  <c r="T645" i="1"/>
  <c r="Y642" i="1" l="1"/>
  <c r="AA643" i="1"/>
  <c r="Q643" i="1"/>
  <c r="R643" i="1" s="1"/>
  <c r="S643" i="1" s="1"/>
  <c r="Z643" i="1"/>
  <c r="U513" i="1"/>
  <c r="W512" i="1"/>
  <c r="I521" i="1"/>
  <c r="J520" i="1"/>
  <c r="K520" i="1" s="1"/>
  <c r="E520" i="1" s="1"/>
  <c r="D520" i="1" s="1"/>
  <c r="F520" i="1" s="1"/>
  <c r="M520" i="1"/>
  <c r="G519" i="1"/>
  <c r="L519" i="1"/>
  <c r="O518" i="1"/>
  <c r="N519" i="1"/>
  <c r="T646" i="1"/>
  <c r="H643" i="1"/>
  <c r="A644" i="1"/>
  <c r="AA644" i="1" l="1"/>
  <c r="Y643" i="1"/>
  <c r="Q644" i="1"/>
  <c r="R644" i="1" s="1"/>
  <c r="S644" i="1" s="1"/>
  <c r="Z644" i="1"/>
  <c r="U514" i="1"/>
  <c r="W513" i="1"/>
  <c r="M521" i="1"/>
  <c r="J521" i="1"/>
  <c r="K521" i="1" s="1"/>
  <c r="E521" i="1" s="1"/>
  <c r="D521" i="1" s="1"/>
  <c r="F521" i="1" s="1"/>
  <c r="I522" i="1"/>
  <c r="G520" i="1"/>
  <c r="L520" i="1"/>
  <c r="O519" i="1"/>
  <c r="N520" i="1"/>
  <c r="T647" i="1"/>
  <c r="H644" i="1"/>
  <c r="A645" i="1"/>
  <c r="Y644" i="1" l="1"/>
  <c r="AA645" i="1"/>
  <c r="Q645" i="1"/>
  <c r="R645" i="1" s="1"/>
  <c r="S645" i="1" s="1"/>
  <c r="Z645" i="1"/>
  <c r="U515" i="1"/>
  <c r="W514" i="1"/>
  <c r="I523" i="1"/>
  <c r="M522" i="1"/>
  <c r="J522" i="1"/>
  <c r="K522" i="1" s="1"/>
  <c r="E522" i="1" s="1"/>
  <c r="D522" i="1" s="1"/>
  <c r="F522" i="1" s="1"/>
  <c r="L521" i="1"/>
  <c r="G521" i="1"/>
  <c r="O520" i="1"/>
  <c r="N521" i="1"/>
  <c r="H645" i="1"/>
  <c r="A646" i="1"/>
  <c r="T648" i="1"/>
  <c r="AA646" i="1" l="1"/>
  <c r="Q646" i="1"/>
  <c r="R646" i="1" s="1"/>
  <c r="S646" i="1" s="1"/>
  <c r="Z646" i="1"/>
  <c r="Y645" i="1"/>
  <c r="W515" i="1"/>
  <c r="U516" i="1"/>
  <c r="J523" i="1"/>
  <c r="K523" i="1" s="1"/>
  <c r="E523" i="1" s="1"/>
  <c r="D523" i="1" s="1"/>
  <c r="F523" i="1" s="1"/>
  <c r="M523" i="1"/>
  <c r="I524" i="1"/>
  <c r="L522" i="1"/>
  <c r="G522" i="1"/>
  <c r="N522" i="1"/>
  <c r="O521" i="1"/>
  <c r="T649" i="1"/>
  <c r="A647" i="1"/>
  <c r="H646" i="1"/>
  <c r="AA647" i="1" l="1"/>
  <c r="Q647" i="1"/>
  <c r="R647" i="1" s="1"/>
  <c r="S647" i="1" s="1"/>
  <c r="Z647" i="1"/>
  <c r="Y646" i="1"/>
  <c r="U517" i="1"/>
  <c r="W516" i="1"/>
  <c r="J524" i="1"/>
  <c r="K524" i="1" s="1"/>
  <c r="E524" i="1" s="1"/>
  <c r="D524" i="1" s="1"/>
  <c r="F524" i="1" s="1"/>
  <c r="M524" i="1"/>
  <c r="I525" i="1"/>
  <c r="G523" i="1"/>
  <c r="L523" i="1"/>
  <c r="O522" i="1"/>
  <c r="N523" i="1"/>
  <c r="A648" i="1"/>
  <c r="H647" i="1"/>
  <c r="T650" i="1"/>
  <c r="AA648" i="1" l="1"/>
  <c r="Q648" i="1"/>
  <c r="R648" i="1" s="1"/>
  <c r="Z648" i="1"/>
  <c r="Y647" i="1"/>
  <c r="U518" i="1"/>
  <c r="W517" i="1"/>
  <c r="M525" i="1"/>
  <c r="J525" i="1"/>
  <c r="K525" i="1" s="1"/>
  <c r="E525" i="1" s="1"/>
  <c r="D525" i="1" s="1"/>
  <c r="F525" i="1" s="1"/>
  <c r="I526" i="1"/>
  <c r="G524" i="1"/>
  <c r="L524" i="1"/>
  <c r="O523" i="1"/>
  <c r="N524" i="1"/>
  <c r="H648" i="1"/>
  <c r="A649" i="1"/>
  <c r="T651" i="1"/>
  <c r="AA649" i="1" l="1"/>
  <c r="Q649" i="1"/>
  <c r="Z649" i="1"/>
  <c r="U519" i="1"/>
  <c r="W518" i="1"/>
  <c r="I527" i="1"/>
  <c r="J526" i="1"/>
  <c r="K526" i="1" s="1"/>
  <c r="E526" i="1" s="1"/>
  <c r="D526" i="1" s="1"/>
  <c r="F526" i="1" s="1"/>
  <c r="G525" i="1"/>
  <c r="L525" i="1"/>
  <c r="M526" i="1" s="1"/>
  <c r="O524" i="1"/>
  <c r="N525" i="1"/>
  <c r="H649" i="1"/>
  <c r="A650" i="1"/>
  <c r="T652" i="1"/>
  <c r="Q650" i="1" l="1"/>
  <c r="R650" i="1" s="1"/>
  <c r="S650" i="1" s="1"/>
  <c r="R649" i="1"/>
  <c r="AA650" i="1"/>
  <c r="M527" i="1"/>
  <c r="Z650" i="1"/>
  <c r="W519" i="1"/>
  <c r="U520" i="1"/>
  <c r="I528" i="1"/>
  <c r="J527" i="1"/>
  <c r="K527" i="1" s="1"/>
  <c r="E527" i="1" s="1"/>
  <c r="D527" i="1" s="1"/>
  <c r="F527" i="1" s="1"/>
  <c r="L526" i="1"/>
  <c r="G526" i="1"/>
  <c r="O525" i="1"/>
  <c r="N526" i="1"/>
  <c r="H650" i="1"/>
  <c r="A651" i="1"/>
  <c r="T653" i="1"/>
  <c r="AA651" i="1" l="1"/>
  <c r="Q651" i="1"/>
  <c r="R651" i="1" s="1"/>
  <c r="Z651" i="1"/>
  <c r="U521" i="1"/>
  <c r="W520" i="1"/>
  <c r="I529" i="1"/>
  <c r="J528" i="1"/>
  <c r="K528" i="1" s="1"/>
  <c r="E528" i="1" s="1"/>
  <c r="D528" i="1" s="1"/>
  <c r="F528" i="1" s="1"/>
  <c r="M528" i="1"/>
  <c r="L527" i="1"/>
  <c r="G527" i="1"/>
  <c r="N527" i="1"/>
  <c r="O526" i="1"/>
  <c r="T654" i="1"/>
  <c r="H651" i="1"/>
  <c r="A652" i="1"/>
  <c r="AA652" i="1" l="1"/>
  <c r="Q652" i="1"/>
  <c r="R652" i="1" s="1"/>
  <c r="S652" i="1" s="1"/>
  <c r="Z652" i="1"/>
  <c r="U522" i="1"/>
  <c r="W521" i="1"/>
  <c r="I530" i="1"/>
  <c r="J529" i="1"/>
  <c r="K529" i="1" s="1"/>
  <c r="E529" i="1" s="1"/>
  <c r="D529" i="1" s="1"/>
  <c r="F529" i="1" s="1"/>
  <c r="L528" i="1"/>
  <c r="M529" i="1" s="1"/>
  <c r="G528" i="1"/>
  <c r="O527" i="1"/>
  <c r="N528" i="1"/>
  <c r="H652" i="1"/>
  <c r="A653" i="1"/>
  <c r="T655" i="1"/>
  <c r="Q653" i="1" l="1"/>
  <c r="R653" i="1" s="1"/>
  <c r="S653" i="1" s="1"/>
  <c r="Y652" i="1"/>
  <c r="AA653" i="1"/>
  <c r="Z653" i="1"/>
  <c r="U523" i="1"/>
  <c r="W522" i="1"/>
  <c r="I531" i="1"/>
  <c r="J530" i="1"/>
  <c r="K530" i="1" s="1"/>
  <c r="E530" i="1" s="1"/>
  <c r="D530" i="1" s="1"/>
  <c r="F530" i="1" s="1"/>
  <c r="G529" i="1"/>
  <c r="L529" i="1"/>
  <c r="M530" i="1" s="1"/>
  <c r="O528" i="1"/>
  <c r="N529" i="1"/>
  <c r="T656" i="1"/>
  <c r="A654" i="1"/>
  <c r="H653" i="1"/>
  <c r="Y653" i="1" l="1"/>
  <c r="AA654" i="1"/>
  <c r="Q654" i="1"/>
  <c r="R654" i="1" s="1"/>
  <c r="S654" i="1" s="1"/>
  <c r="Z654" i="1"/>
  <c r="W523" i="1"/>
  <c r="U524" i="1"/>
  <c r="J531" i="1"/>
  <c r="K531" i="1" s="1"/>
  <c r="E531" i="1" s="1"/>
  <c r="D531" i="1" s="1"/>
  <c r="F531" i="1" s="1"/>
  <c r="I532" i="1"/>
  <c r="G530" i="1"/>
  <c r="L530" i="1"/>
  <c r="M531" i="1" s="1"/>
  <c r="O529" i="1"/>
  <c r="N530" i="1"/>
  <c r="H654" i="1"/>
  <c r="A655" i="1"/>
  <c r="T657" i="1"/>
  <c r="Y654" i="1" l="1"/>
  <c r="Z655" i="1"/>
  <c r="AA655" i="1"/>
  <c r="Q655" i="1"/>
  <c r="R655" i="1" s="1"/>
  <c r="S655" i="1" s="1"/>
  <c r="U525" i="1"/>
  <c r="W524" i="1"/>
  <c r="J532" i="1"/>
  <c r="K532" i="1" s="1"/>
  <c r="E532" i="1" s="1"/>
  <c r="D532" i="1" s="1"/>
  <c r="F532" i="1" s="1"/>
  <c r="I533" i="1"/>
  <c r="L531" i="1"/>
  <c r="M532" i="1"/>
  <c r="G531" i="1"/>
  <c r="O530" i="1"/>
  <c r="N531" i="1"/>
  <c r="T658" i="1"/>
  <c r="H655" i="1"/>
  <c r="A656" i="1"/>
  <c r="AA656" i="1" l="1"/>
  <c r="Q656" i="1"/>
  <c r="R656" i="1" s="1"/>
  <c r="S656" i="1" s="1"/>
  <c r="Z656" i="1"/>
  <c r="M533" i="1"/>
  <c r="Y655" i="1"/>
  <c r="U526" i="1"/>
  <c r="W525" i="1"/>
  <c r="J533" i="1"/>
  <c r="K533" i="1" s="1"/>
  <c r="E533" i="1" s="1"/>
  <c r="D533" i="1" s="1"/>
  <c r="F533" i="1" s="1"/>
  <c r="I534" i="1"/>
  <c r="G532" i="1"/>
  <c r="L532" i="1"/>
  <c r="O531" i="1"/>
  <c r="N532" i="1"/>
  <c r="H656" i="1"/>
  <c r="A657" i="1"/>
  <c r="T659" i="1"/>
  <c r="Y656" i="1" l="1"/>
  <c r="AA657" i="1"/>
  <c r="Q657" i="1"/>
  <c r="R657" i="1" s="1"/>
  <c r="S657" i="1" s="1"/>
  <c r="Z657" i="1"/>
  <c r="W526" i="1"/>
  <c r="U527" i="1"/>
  <c r="I535" i="1"/>
  <c r="J534" i="1"/>
  <c r="K534" i="1" s="1"/>
  <c r="E534" i="1" s="1"/>
  <c r="D534" i="1" s="1"/>
  <c r="F534" i="1" s="1"/>
  <c r="M534" i="1"/>
  <c r="G533" i="1"/>
  <c r="L533" i="1"/>
  <c r="N533" i="1"/>
  <c r="O532" i="1"/>
  <c r="A658" i="1"/>
  <c r="H657" i="1"/>
  <c r="T660" i="1"/>
  <c r="Y657" i="1" l="1"/>
  <c r="AA658" i="1"/>
  <c r="Z658" i="1"/>
  <c r="Q658" i="1"/>
  <c r="R658" i="1" s="1"/>
  <c r="S658" i="1" s="1"/>
  <c r="W527" i="1"/>
  <c r="U528" i="1"/>
  <c r="J535" i="1"/>
  <c r="K535" i="1" s="1"/>
  <c r="E535" i="1" s="1"/>
  <c r="D535" i="1" s="1"/>
  <c r="F535" i="1" s="1"/>
  <c r="I536" i="1"/>
  <c r="M535" i="1"/>
  <c r="L534" i="1"/>
  <c r="G534" i="1"/>
  <c r="O533" i="1"/>
  <c r="N534" i="1"/>
  <c r="T661" i="1"/>
  <c r="H658" i="1"/>
  <c r="A659" i="1"/>
  <c r="Y658" i="1" l="1"/>
  <c r="AA659" i="1"/>
  <c r="Q659" i="1"/>
  <c r="R659" i="1" s="1"/>
  <c r="S659" i="1" s="1"/>
  <c r="Z659" i="1"/>
  <c r="W528" i="1"/>
  <c r="U529" i="1"/>
  <c r="J536" i="1"/>
  <c r="K536" i="1" s="1"/>
  <c r="E536" i="1" s="1"/>
  <c r="D536" i="1" s="1"/>
  <c r="F536" i="1" s="1"/>
  <c r="M536" i="1"/>
  <c r="I537" i="1"/>
  <c r="G535" i="1"/>
  <c r="L535" i="1"/>
  <c r="N535" i="1"/>
  <c r="O534" i="1"/>
  <c r="H659" i="1"/>
  <c r="A660" i="1"/>
  <c r="T662" i="1"/>
  <c r="AA660" i="1" l="1"/>
  <c r="Y659" i="1"/>
  <c r="Q660" i="1"/>
  <c r="R660" i="1" s="1"/>
  <c r="S660" i="1" s="1"/>
  <c r="Z660" i="1"/>
  <c r="U530" i="1"/>
  <c r="W529" i="1"/>
  <c r="J537" i="1"/>
  <c r="K537" i="1" s="1"/>
  <c r="E537" i="1" s="1"/>
  <c r="D537" i="1" s="1"/>
  <c r="F537" i="1" s="1"/>
  <c r="I538" i="1"/>
  <c r="M537" i="1"/>
  <c r="L536" i="1"/>
  <c r="G536" i="1"/>
  <c r="N536" i="1"/>
  <c r="O535" i="1"/>
  <c r="T663" i="1"/>
  <c r="H660" i="1"/>
  <c r="A661" i="1"/>
  <c r="Y660" i="1" l="1"/>
  <c r="AA661" i="1"/>
  <c r="Q661" i="1"/>
  <c r="R661" i="1" s="1"/>
  <c r="S661" i="1" s="1"/>
  <c r="Z661" i="1"/>
  <c r="W530" i="1"/>
  <c r="U531" i="1"/>
  <c r="I539" i="1"/>
  <c r="M538" i="1"/>
  <c r="J538" i="1"/>
  <c r="K538" i="1" s="1"/>
  <c r="E538" i="1" s="1"/>
  <c r="D538" i="1" s="1"/>
  <c r="F538" i="1" s="1"/>
  <c r="G537" i="1"/>
  <c r="L537" i="1"/>
  <c r="N537" i="1"/>
  <c r="O536" i="1"/>
  <c r="A662" i="1"/>
  <c r="H661" i="1"/>
  <c r="T664" i="1"/>
  <c r="AA662" i="1" l="1"/>
  <c r="Y661" i="1"/>
  <c r="Q662" i="1"/>
  <c r="R662" i="1" s="1"/>
  <c r="S662" i="1" s="1"/>
  <c r="Z662" i="1"/>
  <c r="U532" i="1"/>
  <c r="W531" i="1"/>
  <c r="M539" i="1"/>
  <c r="I540" i="1"/>
  <c r="J539" i="1"/>
  <c r="K539" i="1" s="1"/>
  <c r="E539" i="1" s="1"/>
  <c r="D539" i="1" s="1"/>
  <c r="F539" i="1" s="1"/>
  <c r="G538" i="1"/>
  <c r="L538" i="1"/>
  <c r="N538" i="1"/>
  <c r="O537" i="1"/>
  <c r="T665" i="1"/>
  <c r="H662" i="1"/>
  <c r="A663" i="1"/>
  <c r="Q663" i="1" l="1"/>
  <c r="R663" i="1" s="1"/>
  <c r="S663" i="1" s="1"/>
  <c r="Y662" i="1"/>
  <c r="AA663" i="1"/>
  <c r="Z663" i="1"/>
  <c r="U533" i="1"/>
  <c r="W532" i="1"/>
  <c r="I541" i="1"/>
  <c r="M540" i="1"/>
  <c r="J540" i="1"/>
  <c r="K540" i="1" s="1"/>
  <c r="E540" i="1" s="1"/>
  <c r="D540" i="1" s="1"/>
  <c r="F540" i="1" s="1"/>
  <c r="L539" i="1"/>
  <c r="G539" i="1"/>
  <c r="N539" i="1"/>
  <c r="O538" i="1"/>
  <c r="T666" i="1"/>
  <c r="H663" i="1"/>
  <c r="A664" i="1"/>
  <c r="AA664" i="1" l="1"/>
  <c r="Q664" i="1"/>
  <c r="R664" i="1" s="1"/>
  <c r="S664" i="1" s="1"/>
  <c r="Y663" i="1"/>
  <c r="Z664" i="1"/>
  <c r="U534" i="1"/>
  <c r="W533" i="1"/>
  <c r="I542" i="1"/>
  <c r="M541" i="1"/>
  <c r="J541" i="1"/>
  <c r="K541" i="1" s="1"/>
  <c r="E541" i="1" s="1"/>
  <c r="D541" i="1" s="1"/>
  <c r="F541" i="1" s="1"/>
  <c r="L540" i="1"/>
  <c r="G540" i="1"/>
  <c r="N540" i="1"/>
  <c r="O539" i="1"/>
  <c r="H664" i="1"/>
  <c r="A665" i="1"/>
  <c r="T667" i="1"/>
  <c r="Y664" i="1" l="1"/>
  <c r="AA665" i="1"/>
  <c r="Q665" i="1"/>
  <c r="R665" i="1" s="1"/>
  <c r="S665" i="1" s="1"/>
  <c r="Z665" i="1"/>
  <c r="U535" i="1"/>
  <c r="W534" i="1"/>
  <c r="M542" i="1"/>
  <c r="J542" i="1"/>
  <c r="K542" i="1" s="1"/>
  <c r="E542" i="1" s="1"/>
  <c r="D542" i="1" s="1"/>
  <c r="F542" i="1" s="1"/>
  <c r="I543" i="1"/>
  <c r="G541" i="1"/>
  <c r="L541" i="1"/>
  <c r="N541" i="1"/>
  <c r="O540" i="1"/>
  <c r="T668" i="1"/>
  <c r="A666" i="1"/>
  <c r="H665" i="1"/>
  <c r="Y665" i="1" l="1"/>
  <c r="AA666" i="1"/>
  <c r="Q666" i="1"/>
  <c r="R666" i="1" s="1"/>
  <c r="S666" i="1" s="1"/>
  <c r="Z666" i="1"/>
  <c r="U536" i="1"/>
  <c r="W535" i="1"/>
  <c r="I544" i="1"/>
  <c r="J543" i="1"/>
  <c r="K543" i="1" s="1"/>
  <c r="E543" i="1" s="1"/>
  <c r="D543" i="1" s="1"/>
  <c r="F543" i="1" s="1"/>
  <c r="M543" i="1"/>
  <c r="G542" i="1"/>
  <c r="L542" i="1"/>
  <c r="N542" i="1"/>
  <c r="O541" i="1"/>
  <c r="T669" i="1"/>
  <c r="H666" i="1"/>
  <c r="A667" i="1"/>
  <c r="Y666" i="1" l="1"/>
  <c r="AA667" i="1"/>
  <c r="Q667" i="1"/>
  <c r="R667" i="1" s="1"/>
  <c r="S667" i="1" s="1"/>
  <c r="Z667" i="1"/>
  <c r="W536" i="1"/>
  <c r="U537" i="1"/>
  <c r="I545" i="1"/>
  <c r="M544" i="1"/>
  <c r="J544" i="1"/>
  <c r="K544" i="1" s="1"/>
  <c r="E544" i="1" s="1"/>
  <c r="D544" i="1" s="1"/>
  <c r="F544" i="1" s="1"/>
  <c r="L543" i="1"/>
  <c r="G543" i="1"/>
  <c r="N543" i="1"/>
  <c r="O542" i="1"/>
  <c r="T670" i="1"/>
  <c r="H667" i="1"/>
  <c r="A668" i="1"/>
  <c r="Y667" i="1" l="1"/>
  <c r="AA668" i="1"/>
  <c r="Q668" i="1"/>
  <c r="R668" i="1" s="1"/>
  <c r="S668" i="1" s="1"/>
  <c r="Z668" i="1"/>
  <c r="U538" i="1"/>
  <c r="W537" i="1"/>
  <c r="J545" i="1"/>
  <c r="K545" i="1" s="1"/>
  <c r="E545" i="1" s="1"/>
  <c r="D545" i="1" s="1"/>
  <c r="F545" i="1" s="1"/>
  <c r="M545" i="1"/>
  <c r="I546" i="1"/>
  <c r="G544" i="1"/>
  <c r="L544" i="1"/>
  <c r="N544" i="1"/>
  <c r="O543" i="1"/>
  <c r="H668" i="1"/>
  <c r="A669" i="1"/>
  <c r="T671" i="1"/>
  <c r="AA669" i="1" l="1"/>
  <c r="Y668" i="1"/>
  <c r="Q669" i="1"/>
  <c r="R669" i="1" s="1"/>
  <c r="S669" i="1" s="1"/>
  <c r="Z669" i="1"/>
  <c r="U539" i="1"/>
  <c r="W538" i="1"/>
  <c r="J546" i="1"/>
  <c r="K546" i="1" s="1"/>
  <c r="E546" i="1" s="1"/>
  <c r="D546" i="1" s="1"/>
  <c r="F546" i="1" s="1"/>
  <c r="M546" i="1"/>
  <c r="I547" i="1"/>
  <c r="G545" i="1"/>
  <c r="L545" i="1"/>
  <c r="N545" i="1"/>
  <c r="O544" i="1"/>
  <c r="T672" i="1"/>
  <c r="A670" i="1"/>
  <c r="H669" i="1"/>
  <c r="Y669" i="1" l="1"/>
  <c r="AA670" i="1"/>
  <c r="Q670" i="1"/>
  <c r="R670" i="1" s="1"/>
  <c r="S670" i="1" s="1"/>
  <c r="Z670" i="1"/>
  <c r="U540" i="1"/>
  <c r="W539" i="1"/>
  <c r="I548" i="1"/>
  <c r="J547" i="1"/>
  <c r="K547" i="1" s="1"/>
  <c r="E547" i="1" s="1"/>
  <c r="D547" i="1" s="1"/>
  <c r="F547" i="1" s="1"/>
  <c r="M547" i="1"/>
  <c r="L546" i="1"/>
  <c r="G546" i="1"/>
  <c r="N546" i="1"/>
  <c r="O545" i="1"/>
  <c r="H670" i="1"/>
  <c r="A671" i="1"/>
  <c r="T673" i="1"/>
  <c r="Y670" i="1" l="1"/>
  <c r="AA671" i="1"/>
  <c r="Q671" i="1"/>
  <c r="R671" i="1" s="1"/>
  <c r="S671" i="1" s="1"/>
  <c r="Z671" i="1"/>
  <c r="W540" i="1"/>
  <c r="U541" i="1"/>
  <c r="J548" i="1"/>
  <c r="K548" i="1" s="1"/>
  <c r="E548" i="1" s="1"/>
  <c r="D548" i="1" s="1"/>
  <c r="F548" i="1" s="1"/>
  <c r="M548" i="1"/>
  <c r="I549" i="1"/>
  <c r="G547" i="1"/>
  <c r="L547" i="1"/>
  <c r="N547" i="1"/>
  <c r="O546" i="1"/>
  <c r="T674" i="1"/>
  <c r="H671" i="1"/>
  <c r="A672" i="1"/>
  <c r="Y671" i="1" l="1"/>
  <c r="AA672" i="1"/>
  <c r="Q672" i="1"/>
  <c r="R672" i="1" s="1"/>
  <c r="S672" i="1" s="1"/>
  <c r="Z672" i="1"/>
  <c r="U542" i="1"/>
  <c r="W541" i="1"/>
  <c r="J549" i="1"/>
  <c r="K549" i="1" s="1"/>
  <c r="E549" i="1" s="1"/>
  <c r="D549" i="1" s="1"/>
  <c r="F549" i="1" s="1"/>
  <c r="I550" i="1"/>
  <c r="M549" i="1"/>
  <c r="L548" i="1"/>
  <c r="G548" i="1"/>
  <c r="N548" i="1"/>
  <c r="O547" i="1"/>
  <c r="H672" i="1"/>
  <c r="A673" i="1"/>
  <c r="T675" i="1"/>
  <c r="Y672" i="1" l="1"/>
  <c r="AA673" i="1"/>
  <c r="Q673" i="1"/>
  <c r="R673" i="1" s="1"/>
  <c r="S673" i="1" s="1"/>
  <c r="Z673" i="1"/>
  <c r="U543" i="1"/>
  <c r="W542" i="1"/>
  <c r="J550" i="1"/>
  <c r="K550" i="1" s="1"/>
  <c r="E550" i="1" s="1"/>
  <c r="D550" i="1" s="1"/>
  <c r="F550" i="1" s="1"/>
  <c r="M550" i="1"/>
  <c r="I551" i="1"/>
  <c r="G549" i="1"/>
  <c r="L549" i="1"/>
  <c r="N549" i="1"/>
  <c r="O548" i="1"/>
  <c r="T676" i="1"/>
  <c r="A674" i="1"/>
  <c r="H673" i="1"/>
  <c r="Y673" i="1" l="1"/>
  <c r="Q674" i="1"/>
  <c r="R674" i="1" s="1"/>
  <c r="S674" i="1" s="1"/>
  <c r="Z674" i="1"/>
  <c r="AA674" i="1"/>
  <c r="U544" i="1"/>
  <c r="W543" i="1"/>
  <c r="I552" i="1"/>
  <c r="J551" i="1"/>
  <c r="K551" i="1" s="1"/>
  <c r="E551" i="1" s="1"/>
  <c r="D551" i="1" s="1"/>
  <c r="F551" i="1" s="1"/>
  <c r="M551" i="1"/>
  <c r="G550" i="1"/>
  <c r="L550" i="1"/>
  <c r="N550" i="1"/>
  <c r="O549" i="1"/>
  <c r="T677" i="1"/>
  <c r="H674" i="1"/>
  <c r="A675" i="1"/>
  <c r="Y674" i="1" l="1"/>
  <c r="AA675" i="1"/>
  <c r="Q675" i="1"/>
  <c r="R675" i="1" s="1"/>
  <c r="S675" i="1" s="1"/>
  <c r="Z675" i="1"/>
  <c r="U545" i="1"/>
  <c r="W544" i="1"/>
  <c r="J552" i="1"/>
  <c r="K552" i="1" s="1"/>
  <c r="E552" i="1" s="1"/>
  <c r="D552" i="1" s="1"/>
  <c r="F552" i="1" s="1"/>
  <c r="M552" i="1"/>
  <c r="I553" i="1"/>
  <c r="G551" i="1"/>
  <c r="L551" i="1"/>
  <c r="N551" i="1"/>
  <c r="O550" i="1"/>
  <c r="T678" i="1"/>
  <c r="H675" i="1"/>
  <c r="A676" i="1"/>
  <c r="Y675" i="1" l="1"/>
  <c r="AA676" i="1"/>
  <c r="Q676" i="1"/>
  <c r="R676" i="1" s="1"/>
  <c r="S676" i="1" s="1"/>
  <c r="Z676" i="1"/>
  <c r="U546" i="1"/>
  <c r="W545" i="1"/>
  <c r="M553" i="1"/>
  <c r="J553" i="1"/>
  <c r="K553" i="1" s="1"/>
  <c r="E553" i="1" s="1"/>
  <c r="D553" i="1" s="1"/>
  <c r="F553" i="1" s="1"/>
  <c r="I554" i="1"/>
  <c r="L552" i="1"/>
  <c r="G552" i="1"/>
  <c r="N552" i="1"/>
  <c r="O551" i="1"/>
  <c r="T679" i="1"/>
  <c r="H676" i="1"/>
  <c r="A677" i="1"/>
  <c r="Y676" i="1" l="1"/>
  <c r="AA677" i="1"/>
  <c r="Q677" i="1"/>
  <c r="R677" i="1" s="1"/>
  <c r="S677" i="1" s="1"/>
  <c r="Z677" i="1"/>
  <c r="U547" i="1"/>
  <c r="W546" i="1"/>
  <c r="I555" i="1"/>
  <c r="M554" i="1"/>
  <c r="J554" i="1"/>
  <c r="K554" i="1" s="1"/>
  <c r="E554" i="1" s="1"/>
  <c r="D554" i="1" s="1"/>
  <c r="F554" i="1" s="1"/>
  <c r="G553" i="1"/>
  <c r="L553" i="1"/>
  <c r="N553" i="1"/>
  <c r="O552" i="1"/>
  <c r="A678" i="1"/>
  <c r="H677" i="1"/>
  <c r="T680" i="1"/>
  <c r="AA678" i="1" l="1"/>
  <c r="Z678" i="1"/>
  <c r="Y677" i="1"/>
  <c r="Q678" i="1"/>
  <c r="R678" i="1" s="1"/>
  <c r="W547" i="1"/>
  <c r="U548" i="1"/>
  <c r="J555" i="1"/>
  <c r="K555" i="1" s="1"/>
  <c r="E555" i="1" s="1"/>
  <c r="D555" i="1" s="1"/>
  <c r="F555" i="1" s="1"/>
  <c r="I556" i="1"/>
  <c r="M555" i="1"/>
  <c r="G554" i="1"/>
  <c r="L554" i="1"/>
  <c r="N554" i="1"/>
  <c r="O553" i="1"/>
  <c r="T681" i="1"/>
  <c r="H678" i="1"/>
  <c r="A679" i="1"/>
  <c r="AA679" i="1" l="1"/>
  <c r="Z679" i="1"/>
  <c r="Q679" i="1"/>
  <c r="R679" i="1" s="1"/>
  <c r="S679" i="1" s="1"/>
  <c r="U549" i="1"/>
  <c r="W548" i="1"/>
  <c r="J556" i="1"/>
  <c r="K556" i="1" s="1"/>
  <c r="E556" i="1" s="1"/>
  <c r="D556" i="1" s="1"/>
  <c r="F556" i="1" s="1"/>
  <c r="I557" i="1"/>
  <c r="M556" i="1"/>
  <c r="L555" i="1"/>
  <c r="G555" i="1"/>
  <c r="N555" i="1"/>
  <c r="O554" i="1"/>
  <c r="H679" i="1"/>
  <c r="A680" i="1"/>
  <c r="T682" i="1"/>
  <c r="Y679" i="1" l="1"/>
  <c r="AA680" i="1"/>
  <c r="Z680" i="1"/>
  <c r="Q680" i="1"/>
  <c r="R680" i="1" s="1"/>
  <c r="U550" i="1"/>
  <c r="W549" i="1"/>
  <c r="J557" i="1"/>
  <c r="K557" i="1" s="1"/>
  <c r="E557" i="1" s="1"/>
  <c r="D557" i="1" s="1"/>
  <c r="F557" i="1" s="1"/>
  <c r="I558" i="1"/>
  <c r="G556" i="1"/>
  <c r="L556" i="1"/>
  <c r="M557" i="1" s="1"/>
  <c r="N556" i="1"/>
  <c r="O555" i="1"/>
  <c r="T683" i="1"/>
  <c r="H680" i="1"/>
  <c r="A681" i="1"/>
  <c r="Z681" i="1" l="1"/>
  <c r="AA681" i="1"/>
  <c r="Q681" i="1"/>
  <c r="R681" i="1" s="1"/>
  <c r="U551" i="1"/>
  <c r="W550" i="1"/>
  <c r="J558" i="1"/>
  <c r="K558" i="1" s="1"/>
  <c r="E558" i="1" s="1"/>
  <c r="D558" i="1" s="1"/>
  <c r="I559" i="1"/>
  <c r="G557" i="1"/>
  <c r="L557" i="1"/>
  <c r="M558" i="1" s="1"/>
  <c r="N557" i="1"/>
  <c r="O556" i="1"/>
  <c r="T684" i="1"/>
  <c r="A682" i="1"/>
  <c r="H681" i="1"/>
  <c r="Q682" i="1" l="1"/>
  <c r="R682" i="1" s="1"/>
  <c r="S682" i="1" s="1"/>
  <c r="AA682" i="1"/>
  <c r="Z682" i="1"/>
  <c r="U552" i="1"/>
  <c r="W551" i="1"/>
  <c r="I560" i="1"/>
  <c r="J559" i="1"/>
  <c r="K559" i="1" s="1"/>
  <c r="E559" i="1" s="1"/>
  <c r="D559" i="1" s="1"/>
  <c r="F558" i="1"/>
  <c r="G558" i="1"/>
  <c r="L558" i="1"/>
  <c r="M559" i="1" s="1"/>
  <c r="N558" i="1"/>
  <c r="O557" i="1"/>
  <c r="H682" i="1"/>
  <c r="A683" i="1"/>
  <c r="T685" i="1"/>
  <c r="Y682" i="1" l="1"/>
  <c r="AA683" i="1"/>
  <c r="Q683" i="1"/>
  <c r="Z683" i="1"/>
  <c r="U553" i="1"/>
  <c r="W552" i="1"/>
  <c r="J560" i="1"/>
  <c r="K560" i="1" s="1"/>
  <c r="E560" i="1" s="1"/>
  <c r="D560" i="1" s="1"/>
  <c r="I561" i="1"/>
  <c r="F559" i="1"/>
  <c r="L559" i="1"/>
  <c r="M560" i="1" s="1"/>
  <c r="G559" i="1"/>
  <c r="N559" i="1"/>
  <c r="O558" i="1"/>
  <c r="T686" i="1"/>
  <c r="H683" i="1"/>
  <c r="A684" i="1"/>
  <c r="R683" i="1" l="1"/>
  <c r="Z684" i="1"/>
  <c r="AA684" i="1"/>
  <c r="Q684" i="1"/>
  <c r="R684" i="1" s="1"/>
  <c r="S684" i="1" s="1"/>
  <c r="U554" i="1"/>
  <c r="W553" i="1"/>
  <c r="I562" i="1"/>
  <c r="J561" i="1"/>
  <c r="K561" i="1" s="1"/>
  <c r="E561" i="1" s="1"/>
  <c r="D561" i="1" s="1"/>
  <c r="F560" i="1"/>
  <c r="G560" i="1"/>
  <c r="L560" i="1"/>
  <c r="M561" i="1" s="1"/>
  <c r="N560" i="1"/>
  <c r="O559" i="1"/>
  <c r="H684" i="1"/>
  <c r="A685" i="1"/>
  <c r="T687" i="1"/>
  <c r="Z685" i="1" l="1"/>
  <c r="AA685" i="1"/>
  <c r="Q685" i="1"/>
  <c r="R685" i="1" s="1"/>
  <c r="S685" i="1" s="1"/>
  <c r="Y684" i="1"/>
  <c r="W554" i="1"/>
  <c r="U555" i="1"/>
  <c r="M562" i="1"/>
  <c r="I563" i="1"/>
  <c r="J562" i="1"/>
  <c r="K562" i="1" s="1"/>
  <c r="E562" i="1" s="1"/>
  <c r="D562" i="1" s="1"/>
  <c r="F561" i="1"/>
  <c r="G561" i="1"/>
  <c r="L561" i="1"/>
  <c r="O560" i="1"/>
  <c r="N561" i="1"/>
  <c r="H685" i="1"/>
  <c r="A686" i="1"/>
  <c r="T688" i="1"/>
  <c r="AA686" i="1" l="1"/>
  <c r="Z686" i="1"/>
  <c r="Q686" i="1"/>
  <c r="Y685" i="1"/>
  <c r="U556" i="1"/>
  <c r="W555" i="1"/>
  <c r="J563" i="1"/>
  <c r="K563" i="1" s="1"/>
  <c r="E563" i="1" s="1"/>
  <c r="D563" i="1" s="1"/>
  <c r="I564" i="1"/>
  <c r="F562" i="1"/>
  <c r="G562" i="1"/>
  <c r="L562" i="1"/>
  <c r="M563" i="1" s="1"/>
  <c r="N562" i="1"/>
  <c r="O561" i="1"/>
  <c r="T689" i="1"/>
  <c r="A687" i="1"/>
  <c r="H686" i="1"/>
  <c r="AA687" i="1" l="1"/>
  <c r="R686" i="1"/>
  <c r="S686" i="1" s="1"/>
  <c r="Y686" i="1"/>
  <c r="Z687" i="1"/>
  <c r="Q687" i="1"/>
  <c r="R687" i="1" s="1"/>
  <c r="S687" i="1" s="1"/>
  <c r="W556" i="1"/>
  <c r="U557" i="1"/>
  <c r="M564" i="1"/>
  <c r="I565" i="1"/>
  <c r="J564" i="1"/>
  <c r="K564" i="1" s="1"/>
  <c r="E564" i="1" s="1"/>
  <c r="D564" i="1" s="1"/>
  <c r="F563" i="1"/>
  <c r="G563" i="1"/>
  <c r="L563" i="1"/>
  <c r="O562" i="1"/>
  <c r="N563" i="1"/>
  <c r="T690" i="1"/>
  <c r="A688" i="1"/>
  <c r="H687" i="1"/>
  <c r="Y687" i="1" l="1"/>
  <c r="Z688" i="1"/>
  <c r="Q688" i="1"/>
  <c r="R688" i="1" s="1"/>
  <c r="S688" i="1" s="1"/>
  <c r="AA688" i="1"/>
  <c r="W557" i="1"/>
  <c r="U558" i="1"/>
  <c r="M565" i="1"/>
  <c r="J565" i="1"/>
  <c r="K565" i="1" s="1"/>
  <c r="E565" i="1" s="1"/>
  <c r="D565" i="1" s="1"/>
  <c r="I566" i="1"/>
  <c r="F564" i="1"/>
  <c r="L564" i="1"/>
  <c r="G564" i="1"/>
  <c r="N564" i="1"/>
  <c r="O563" i="1"/>
  <c r="T691" i="1"/>
  <c r="H688" i="1"/>
  <c r="A689" i="1"/>
  <c r="AA689" i="1" l="1"/>
  <c r="Q689" i="1"/>
  <c r="R689" i="1" s="1"/>
  <c r="S689" i="1" s="1"/>
  <c r="Y688" i="1"/>
  <c r="Z689" i="1"/>
  <c r="U559" i="1"/>
  <c r="W558" i="1"/>
  <c r="M566" i="1"/>
  <c r="I567" i="1"/>
  <c r="J566" i="1"/>
  <c r="K566" i="1" s="1"/>
  <c r="E566" i="1" s="1"/>
  <c r="D566" i="1" s="1"/>
  <c r="F565" i="1"/>
  <c r="G565" i="1"/>
  <c r="L565" i="1"/>
  <c r="N565" i="1"/>
  <c r="O564" i="1"/>
  <c r="T692" i="1"/>
  <c r="H689" i="1"/>
  <c r="A690" i="1"/>
  <c r="Y689" i="1" l="1"/>
  <c r="AA690" i="1"/>
  <c r="W559" i="1"/>
  <c r="U560" i="1"/>
  <c r="Q690" i="1"/>
  <c r="R690" i="1" s="1"/>
  <c r="S690" i="1" s="1"/>
  <c r="Z690" i="1"/>
  <c r="F566" i="1"/>
  <c r="I568" i="1"/>
  <c r="M567" i="1"/>
  <c r="J567" i="1"/>
  <c r="K567" i="1" s="1"/>
  <c r="E567" i="1" s="1"/>
  <c r="D567" i="1" s="1"/>
  <c r="L566" i="1"/>
  <c r="G566" i="1"/>
  <c r="N566" i="1"/>
  <c r="O565" i="1"/>
  <c r="T693" i="1"/>
  <c r="H690" i="1"/>
  <c r="A691" i="1"/>
  <c r="Y690" i="1" l="1"/>
  <c r="W560" i="1"/>
  <c r="U561" i="1"/>
  <c r="F567" i="1"/>
  <c r="AA691" i="1"/>
  <c r="Q691" i="1"/>
  <c r="R691" i="1" s="1"/>
  <c r="S691" i="1" s="1"/>
  <c r="Z691" i="1"/>
  <c r="I569" i="1"/>
  <c r="J568" i="1"/>
  <c r="K568" i="1" s="1"/>
  <c r="E568" i="1" s="1"/>
  <c r="D568" i="1" s="1"/>
  <c r="M568" i="1"/>
  <c r="G567" i="1"/>
  <c r="L567" i="1"/>
  <c r="N567" i="1"/>
  <c r="O566" i="1"/>
  <c r="T694" i="1"/>
  <c r="H691" i="1"/>
  <c r="A692" i="1"/>
  <c r="F568" i="1" l="1"/>
  <c r="Y691" i="1"/>
  <c r="U562" i="1"/>
  <c r="W561" i="1"/>
  <c r="AA692" i="1"/>
  <c r="Z692" i="1"/>
  <c r="Q692" i="1"/>
  <c r="R692" i="1" s="1"/>
  <c r="S692" i="1" s="1"/>
  <c r="M569" i="1"/>
  <c r="J569" i="1"/>
  <c r="K569" i="1" s="1"/>
  <c r="E569" i="1" s="1"/>
  <c r="D569" i="1" s="1"/>
  <c r="I570" i="1"/>
  <c r="L568" i="1"/>
  <c r="G568" i="1"/>
  <c r="N568" i="1"/>
  <c r="O567" i="1"/>
  <c r="T695" i="1"/>
  <c r="H692" i="1"/>
  <c r="A693" i="1"/>
  <c r="F569" i="1" l="1"/>
  <c r="U563" i="1"/>
  <c r="W562" i="1"/>
  <c r="AA693" i="1"/>
  <c r="Y692" i="1"/>
  <c r="Q693" i="1"/>
  <c r="R693" i="1" s="1"/>
  <c r="S693" i="1" s="1"/>
  <c r="Z693" i="1"/>
  <c r="I571" i="1"/>
  <c r="J570" i="1"/>
  <c r="K570" i="1" s="1"/>
  <c r="E570" i="1" s="1"/>
  <c r="D570" i="1" s="1"/>
  <c r="F570" i="1" s="1"/>
  <c r="M570" i="1"/>
  <c r="G569" i="1"/>
  <c r="L569" i="1"/>
  <c r="N569" i="1"/>
  <c r="O568" i="1"/>
  <c r="A694" i="1"/>
  <c r="H693" i="1"/>
  <c r="T696" i="1"/>
  <c r="W563" i="1" l="1"/>
  <c r="U564" i="1"/>
  <c r="Q694" i="1"/>
  <c r="R694" i="1" s="1"/>
  <c r="S694" i="1" s="1"/>
  <c r="Y693" i="1"/>
  <c r="AA694" i="1"/>
  <c r="Z694" i="1"/>
  <c r="M571" i="1"/>
  <c r="J571" i="1"/>
  <c r="K571" i="1" s="1"/>
  <c r="E571" i="1" s="1"/>
  <c r="D571" i="1" s="1"/>
  <c r="F571" i="1" s="1"/>
  <c r="I572" i="1"/>
  <c r="L570" i="1"/>
  <c r="G570" i="1"/>
  <c r="N570" i="1"/>
  <c r="O569" i="1"/>
  <c r="T697" i="1"/>
  <c r="H694" i="1"/>
  <c r="A695" i="1"/>
  <c r="W564" i="1" l="1"/>
  <c r="U565" i="1"/>
  <c r="AA695" i="1"/>
  <c r="Q695" i="1"/>
  <c r="R695" i="1" s="1"/>
  <c r="S695" i="1" s="1"/>
  <c r="Y694" i="1"/>
  <c r="Z695" i="1"/>
  <c r="J572" i="1"/>
  <c r="K572" i="1" s="1"/>
  <c r="E572" i="1" s="1"/>
  <c r="D572" i="1" s="1"/>
  <c r="F572" i="1" s="1"/>
  <c r="I573" i="1"/>
  <c r="M572" i="1"/>
  <c r="L571" i="1"/>
  <c r="G571" i="1"/>
  <c r="N571" i="1"/>
  <c r="O570" i="1"/>
  <c r="T698" i="1"/>
  <c r="H695" i="1"/>
  <c r="A696" i="1"/>
  <c r="Y695" i="1" l="1"/>
  <c r="U566" i="1"/>
  <c r="W565" i="1"/>
  <c r="AA696" i="1"/>
  <c r="Q696" i="1"/>
  <c r="R696" i="1" s="1"/>
  <c r="S696" i="1" s="1"/>
  <c r="Z696" i="1"/>
  <c r="I574" i="1"/>
  <c r="J573" i="1"/>
  <c r="K573" i="1" s="1"/>
  <c r="E573" i="1" s="1"/>
  <c r="D573" i="1" s="1"/>
  <c r="F573" i="1" s="1"/>
  <c r="M573" i="1"/>
  <c r="L572" i="1"/>
  <c r="G572" i="1"/>
  <c r="N572" i="1"/>
  <c r="O571" i="1"/>
  <c r="H696" i="1"/>
  <c r="A697" i="1"/>
  <c r="T699" i="1"/>
  <c r="U567" i="1" l="1"/>
  <c r="W566" i="1"/>
  <c r="Y696" i="1"/>
  <c r="AA697" i="1"/>
  <c r="Q697" i="1"/>
  <c r="R697" i="1" s="1"/>
  <c r="S697" i="1" s="1"/>
  <c r="Z697" i="1"/>
  <c r="M574" i="1"/>
  <c r="I575" i="1"/>
  <c r="J574" i="1"/>
  <c r="K574" i="1" s="1"/>
  <c r="E574" i="1" s="1"/>
  <c r="D574" i="1" s="1"/>
  <c r="F574" i="1" s="1"/>
  <c r="G573" i="1"/>
  <c r="L573" i="1"/>
  <c r="N573" i="1"/>
  <c r="O572" i="1"/>
  <c r="A698" i="1"/>
  <c r="H697" i="1"/>
  <c r="T700" i="1"/>
  <c r="Y697" i="1" l="1"/>
  <c r="U568" i="1"/>
  <c r="W567" i="1"/>
  <c r="AA698" i="1"/>
  <c r="Z698" i="1"/>
  <c r="Q698" i="1"/>
  <c r="R698" i="1" s="1"/>
  <c r="S698" i="1" s="1"/>
  <c r="I576" i="1"/>
  <c r="J575" i="1"/>
  <c r="K575" i="1" s="1"/>
  <c r="E575" i="1" s="1"/>
  <c r="D575" i="1" s="1"/>
  <c r="F575" i="1" s="1"/>
  <c r="M575" i="1"/>
  <c r="G574" i="1"/>
  <c r="L574" i="1"/>
  <c r="N574" i="1"/>
  <c r="O573" i="1"/>
  <c r="H698" i="1"/>
  <c r="A699" i="1"/>
  <c r="T701" i="1"/>
  <c r="U569" i="1" l="1"/>
  <c r="W568" i="1"/>
  <c r="AA699" i="1"/>
  <c r="Y698" i="1"/>
  <c r="Z699" i="1"/>
  <c r="Q699" i="1"/>
  <c r="R699" i="1" s="1"/>
  <c r="S699" i="1" s="1"/>
  <c r="I577" i="1"/>
  <c r="J576" i="1"/>
  <c r="K576" i="1" s="1"/>
  <c r="E576" i="1" s="1"/>
  <c r="D576" i="1" s="1"/>
  <c r="F576" i="1" s="1"/>
  <c r="M576" i="1"/>
  <c r="G575" i="1"/>
  <c r="L575" i="1"/>
  <c r="N575" i="1"/>
  <c r="O574" i="1"/>
  <c r="T702" i="1"/>
  <c r="H699" i="1"/>
  <c r="A700" i="1"/>
  <c r="U570" i="1" l="1"/>
  <c r="W569" i="1"/>
  <c r="AA700" i="1"/>
  <c r="Y699" i="1"/>
  <c r="Q700" i="1"/>
  <c r="R700" i="1" s="1"/>
  <c r="S700" i="1" s="1"/>
  <c r="Z700" i="1"/>
  <c r="J577" i="1"/>
  <c r="K577" i="1" s="1"/>
  <c r="E577" i="1" s="1"/>
  <c r="D577" i="1" s="1"/>
  <c r="F577" i="1" s="1"/>
  <c r="M577" i="1"/>
  <c r="I578" i="1"/>
  <c r="L576" i="1"/>
  <c r="G576" i="1"/>
  <c r="N576" i="1"/>
  <c r="O575" i="1"/>
  <c r="H700" i="1"/>
  <c r="A701" i="1"/>
  <c r="T703" i="1"/>
  <c r="W570" i="1" l="1"/>
  <c r="U571" i="1"/>
  <c r="Y700" i="1"/>
  <c r="AA701" i="1"/>
  <c r="Q701" i="1"/>
  <c r="R701" i="1" s="1"/>
  <c r="S701" i="1" s="1"/>
  <c r="Z701" i="1"/>
  <c r="I579" i="1"/>
  <c r="J578" i="1"/>
  <c r="K578" i="1" s="1"/>
  <c r="E578" i="1" s="1"/>
  <c r="D578" i="1" s="1"/>
  <c r="F578" i="1" s="1"/>
  <c r="M578" i="1"/>
  <c r="L577" i="1"/>
  <c r="G577" i="1"/>
  <c r="N577" i="1"/>
  <c r="O576" i="1"/>
  <c r="A702" i="1"/>
  <c r="H701" i="1"/>
  <c r="T704" i="1"/>
  <c r="U572" i="1" l="1"/>
  <c r="W571" i="1"/>
  <c r="Y701" i="1"/>
  <c r="AA702" i="1"/>
  <c r="Z702" i="1"/>
  <c r="Q702" i="1"/>
  <c r="R702" i="1" s="1"/>
  <c r="S702" i="1" s="1"/>
  <c r="M579" i="1"/>
  <c r="J579" i="1"/>
  <c r="K579" i="1" s="1"/>
  <c r="E579" i="1" s="1"/>
  <c r="D579" i="1" s="1"/>
  <c r="F579" i="1" s="1"/>
  <c r="I580" i="1"/>
  <c r="L578" i="1"/>
  <c r="G578" i="1"/>
  <c r="N578" i="1"/>
  <c r="O577" i="1"/>
  <c r="H702" i="1"/>
  <c r="A703" i="1"/>
  <c r="T705" i="1"/>
  <c r="U573" i="1" l="1"/>
  <c r="W572" i="1"/>
  <c r="AA703" i="1"/>
  <c r="Z703" i="1"/>
  <c r="Q703" i="1"/>
  <c r="R703" i="1" s="1"/>
  <c r="S703" i="1" s="1"/>
  <c r="Y702" i="1"/>
  <c r="J580" i="1"/>
  <c r="K580" i="1" s="1"/>
  <c r="E580" i="1" s="1"/>
  <c r="D580" i="1" s="1"/>
  <c r="F580" i="1" s="1"/>
  <c r="I581" i="1"/>
  <c r="M580" i="1"/>
  <c r="L579" i="1"/>
  <c r="G579" i="1"/>
  <c r="N579" i="1"/>
  <c r="O578" i="1"/>
  <c r="T706" i="1"/>
  <c r="H703" i="1"/>
  <c r="A704" i="1"/>
  <c r="U574" i="1" l="1"/>
  <c r="W573" i="1"/>
  <c r="AA704" i="1"/>
  <c r="Z704" i="1"/>
  <c r="Q704" i="1"/>
  <c r="R704" i="1" s="1"/>
  <c r="S704" i="1" s="1"/>
  <c r="Y703" i="1"/>
  <c r="I582" i="1"/>
  <c r="M581" i="1"/>
  <c r="J581" i="1"/>
  <c r="K581" i="1" s="1"/>
  <c r="E581" i="1" s="1"/>
  <c r="D581" i="1" s="1"/>
  <c r="F581" i="1" s="1"/>
  <c r="G580" i="1"/>
  <c r="L580" i="1"/>
  <c r="N580" i="1"/>
  <c r="O579" i="1"/>
  <c r="T707" i="1"/>
  <c r="H704" i="1"/>
  <c r="A705" i="1"/>
  <c r="U575" i="1" l="1"/>
  <c r="W574" i="1"/>
  <c r="AA705" i="1"/>
  <c r="Z705" i="1"/>
  <c r="Y704" i="1"/>
  <c r="Q705" i="1"/>
  <c r="R705" i="1" s="1"/>
  <c r="S705" i="1" s="1"/>
  <c r="I583" i="1"/>
  <c r="J582" i="1"/>
  <c r="K582" i="1" s="1"/>
  <c r="E582" i="1" s="1"/>
  <c r="D582" i="1" s="1"/>
  <c r="F582" i="1" s="1"/>
  <c r="M582" i="1"/>
  <c r="L581" i="1"/>
  <c r="G581" i="1"/>
  <c r="N581" i="1"/>
  <c r="O580" i="1"/>
  <c r="A706" i="1"/>
  <c r="H705" i="1"/>
  <c r="T708" i="1"/>
  <c r="W575" i="1" l="1"/>
  <c r="U576" i="1"/>
  <c r="Y705" i="1"/>
  <c r="Z706" i="1"/>
  <c r="AA706" i="1"/>
  <c r="Q706" i="1"/>
  <c r="R706" i="1" s="1"/>
  <c r="S706" i="1" s="1"/>
  <c r="J583" i="1"/>
  <c r="K583" i="1" s="1"/>
  <c r="E583" i="1" s="1"/>
  <c r="D583" i="1" s="1"/>
  <c r="F583" i="1" s="1"/>
  <c r="M583" i="1"/>
  <c r="I584" i="1"/>
  <c r="L582" i="1"/>
  <c r="G582" i="1"/>
  <c r="N582" i="1"/>
  <c r="O581" i="1"/>
  <c r="T709" i="1"/>
  <c r="H706" i="1"/>
  <c r="A707" i="1"/>
  <c r="U577" i="1" l="1"/>
  <c r="W576" i="1"/>
  <c r="AA707" i="1"/>
  <c r="Z707" i="1"/>
  <c r="Q707" i="1"/>
  <c r="R707" i="1" s="1"/>
  <c r="S707" i="1" s="1"/>
  <c r="Y706" i="1"/>
  <c r="I585" i="1"/>
  <c r="J584" i="1"/>
  <c r="K584" i="1" s="1"/>
  <c r="E584" i="1" s="1"/>
  <c r="D584" i="1" s="1"/>
  <c r="F584" i="1" s="1"/>
  <c r="M584" i="1"/>
  <c r="G583" i="1"/>
  <c r="L583" i="1"/>
  <c r="N583" i="1"/>
  <c r="O582" i="1"/>
  <c r="H707" i="1"/>
  <c r="A708" i="1"/>
  <c r="T710" i="1"/>
  <c r="W577" i="1" l="1"/>
  <c r="U578" i="1"/>
  <c r="AA708" i="1"/>
  <c r="Q708" i="1"/>
  <c r="R708" i="1" s="1"/>
  <c r="Z708" i="1"/>
  <c r="Y707" i="1"/>
  <c r="M585" i="1"/>
  <c r="I586" i="1"/>
  <c r="J585" i="1"/>
  <c r="K585" i="1" s="1"/>
  <c r="E585" i="1" s="1"/>
  <c r="D585" i="1" s="1"/>
  <c r="F585" i="1" s="1"/>
  <c r="G584" i="1"/>
  <c r="L584" i="1"/>
  <c r="N584" i="1"/>
  <c r="O583" i="1"/>
  <c r="H708" i="1"/>
  <c r="A709" i="1"/>
  <c r="T711" i="1"/>
  <c r="W578" i="1" l="1"/>
  <c r="U579" i="1"/>
  <c r="AA709" i="1"/>
  <c r="Z709" i="1"/>
  <c r="Q709" i="1"/>
  <c r="R709" i="1" s="1"/>
  <c r="S709" i="1" s="1"/>
  <c r="J586" i="1"/>
  <c r="K586" i="1" s="1"/>
  <c r="E586" i="1" s="1"/>
  <c r="D586" i="1" s="1"/>
  <c r="F586" i="1" s="1"/>
  <c r="I587" i="1"/>
  <c r="L585" i="1"/>
  <c r="M586" i="1" s="1"/>
  <c r="G585" i="1"/>
  <c r="N585" i="1"/>
  <c r="O584" i="1"/>
  <c r="T712" i="1"/>
  <c r="A710" i="1"/>
  <c r="H709" i="1"/>
  <c r="U580" i="1" l="1"/>
  <c r="W579" i="1"/>
  <c r="AA710" i="1"/>
  <c r="Q710" i="1"/>
  <c r="R710" i="1" s="1"/>
  <c r="S710" i="1" s="1"/>
  <c r="Z710" i="1"/>
  <c r="Y709" i="1"/>
  <c r="I588" i="1"/>
  <c r="J587" i="1"/>
  <c r="K587" i="1" s="1"/>
  <c r="E587" i="1" s="1"/>
  <c r="D587" i="1" s="1"/>
  <c r="F587" i="1" s="1"/>
  <c r="G586" i="1"/>
  <c r="L586" i="1"/>
  <c r="M587" i="1" s="1"/>
  <c r="N586" i="1"/>
  <c r="O585" i="1"/>
  <c r="H710" i="1"/>
  <c r="A711" i="1"/>
  <c r="T713" i="1"/>
  <c r="W580" i="1" l="1"/>
  <c r="U581" i="1"/>
  <c r="Y710" i="1"/>
  <c r="AA711" i="1"/>
  <c r="Q711" i="1"/>
  <c r="Z711" i="1"/>
  <c r="J588" i="1"/>
  <c r="K588" i="1" s="1"/>
  <c r="E588" i="1" s="1"/>
  <c r="D588" i="1" s="1"/>
  <c r="F588" i="1" s="1"/>
  <c r="I589" i="1"/>
  <c r="L587" i="1"/>
  <c r="M588" i="1" s="1"/>
  <c r="G587" i="1"/>
  <c r="N587" i="1"/>
  <c r="O586" i="1"/>
  <c r="T714" i="1"/>
  <c r="H711" i="1"/>
  <c r="A712" i="1"/>
  <c r="U582" i="1" l="1"/>
  <c r="W581" i="1"/>
  <c r="R711" i="1"/>
  <c r="Z712" i="1"/>
  <c r="AA712" i="1"/>
  <c r="Q712" i="1"/>
  <c r="R712" i="1" s="1"/>
  <c r="S712" i="1" s="1"/>
  <c r="J589" i="1"/>
  <c r="K589" i="1" s="1"/>
  <c r="E589" i="1" s="1"/>
  <c r="D589" i="1" s="1"/>
  <c r="F589" i="1" s="1"/>
  <c r="I590" i="1"/>
  <c r="L588" i="1"/>
  <c r="M589" i="1" s="1"/>
  <c r="G588" i="1"/>
  <c r="N588" i="1"/>
  <c r="O587" i="1"/>
  <c r="H712" i="1"/>
  <c r="A713" i="1"/>
  <c r="T715" i="1"/>
  <c r="W582" i="1" l="1"/>
  <c r="U583" i="1"/>
  <c r="M590" i="1"/>
  <c r="Y712" i="1"/>
  <c r="AA713" i="1"/>
  <c r="Z713" i="1"/>
  <c r="Q713" i="1"/>
  <c r="R713" i="1" s="1"/>
  <c r="J590" i="1"/>
  <c r="K590" i="1" s="1"/>
  <c r="E590" i="1" s="1"/>
  <c r="D590" i="1" s="1"/>
  <c r="F590" i="1" s="1"/>
  <c r="I591" i="1"/>
  <c r="G589" i="1"/>
  <c r="L589" i="1"/>
  <c r="N589" i="1"/>
  <c r="O588" i="1"/>
  <c r="A714" i="1"/>
  <c r="H713" i="1"/>
  <c r="T716" i="1"/>
  <c r="W583" i="1" l="1"/>
  <c r="U584" i="1"/>
  <c r="AA714" i="1"/>
  <c r="Z714" i="1"/>
  <c r="Q714" i="1"/>
  <c r="R714" i="1" s="1"/>
  <c r="S714" i="1" s="1"/>
  <c r="I592" i="1"/>
  <c r="J591" i="1"/>
  <c r="K591" i="1" s="1"/>
  <c r="E591" i="1" s="1"/>
  <c r="D591" i="1" s="1"/>
  <c r="F591" i="1" s="1"/>
  <c r="M591" i="1"/>
  <c r="G590" i="1"/>
  <c r="L590" i="1"/>
  <c r="N590" i="1"/>
  <c r="O589" i="1"/>
  <c r="T717" i="1"/>
  <c r="H714" i="1"/>
  <c r="A715" i="1"/>
  <c r="W584" i="1" l="1"/>
  <c r="U585" i="1"/>
  <c r="Y714" i="1"/>
  <c r="Z715" i="1"/>
  <c r="AA715" i="1"/>
  <c r="Q715" i="1"/>
  <c r="I593" i="1"/>
  <c r="J592" i="1"/>
  <c r="K592" i="1" s="1"/>
  <c r="E592" i="1" s="1"/>
  <c r="D592" i="1" s="1"/>
  <c r="F592" i="1" s="1"/>
  <c r="M592" i="1"/>
  <c r="G591" i="1"/>
  <c r="L591" i="1"/>
  <c r="N591" i="1"/>
  <c r="O590" i="1"/>
  <c r="T718" i="1"/>
  <c r="H715" i="1"/>
  <c r="A716" i="1"/>
  <c r="W585" i="1" l="1"/>
  <c r="U586" i="1"/>
  <c r="R715" i="1"/>
  <c r="S715" i="1" s="1"/>
  <c r="AA716" i="1"/>
  <c r="Q716" i="1"/>
  <c r="R716" i="1" s="1"/>
  <c r="S716" i="1" s="1"/>
  <c r="Z716" i="1"/>
  <c r="Y715" i="1"/>
  <c r="J593" i="1"/>
  <c r="K593" i="1" s="1"/>
  <c r="E593" i="1" s="1"/>
  <c r="D593" i="1" s="1"/>
  <c r="F593" i="1" s="1"/>
  <c r="I594" i="1"/>
  <c r="L592" i="1"/>
  <c r="M593" i="1" s="1"/>
  <c r="G592" i="1"/>
  <c r="N592" i="1"/>
  <c r="O591" i="1"/>
  <c r="H716" i="1"/>
  <c r="A717" i="1"/>
  <c r="T719" i="1"/>
  <c r="W586" i="1" l="1"/>
  <c r="U587" i="1"/>
  <c r="Z717" i="1"/>
  <c r="AA717" i="1"/>
  <c r="Q717" i="1"/>
  <c r="R717" i="1" s="1"/>
  <c r="S717" i="1" s="1"/>
  <c r="Y716" i="1"/>
  <c r="J594" i="1"/>
  <c r="K594" i="1" s="1"/>
  <c r="E594" i="1" s="1"/>
  <c r="D594" i="1" s="1"/>
  <c r="F594" i="1" s="1"/>
  <c r="I595" i="1"/>
  <c r="M594" i="1"/>
  <c r="G593" i="1"/>
  <c r="L593" i="1"/>
  <c r="N593" i="1"/>
  <c r="O592" i="1"/>
  <c r="T720" i="1"/>
  <c r="A718" i="1"/>
  <c r="H717" i="1"/>
  <c r="W587" i="1" l="1"/>
  <c r="U588" i="1"/>
  <c r="Y717" i="1"/>
  <c r="AA718" i="1"/>
  <c r="Q718" i="1"/>
  <c r="R718" i="1" s="1"/>
  <c r="S718" i="1" s="1"/>
  <c r="Z718" i="1"/>
  <c r="J595" i="1"/>
  <c r="K595" i="1" s="1"/>
  <c r="E595" i="1" s="1"/>
  <c r="D595" i="1" s="1"/>
  <c r="F595" i="1" s="1"/>
  <c r="I596" i="1"/>
  <c r="M595" i="1"/>
  <c r="G594" i="1"/>
  <c r="L594" i="1"/>
  <c r="U593" i="1"/>
  <c r="O593" i="1"/>
  <c r="N594" i="1"/>
  <c r="T721" i="1"/>
  <c r="H718" i="1"/>
  <c r="A719" i="1"/>
  <c r="W588" i="1" l="1"/>
  <c r="U589" i="1"/>
  <c r="AA719" i="1"/>
  <c r="Z719" i="1"/>
  <c r="Q719" i="1"/>
  <c r="R719" i="1" s="1"/>
  <c r="S719" i="1" s="1"/>
  <c r="Y718" i="1"/>
  <c r="M596" i="1"/>
  <c r="J596" i="1"/>
  <c r="K596" i="1" s="1"/>
  <c r="E596" i="1" s="1"/>
  <c r="D596" i="1" s="1"/>
  <c r="F596" i="1" s="1"/>
  <c r="I597" i="1"/>
  <c r="G595" i="1"/>
  <c r="L595" i="1"/>
  <c r="W593" i="1"/>
  <c r="U594" i="1"/>
  <c r="N595" i="1"/>
  <c r="O594" i="1"/>
  <c r="T722" i="1"/>
  <c r="H719" i="1"/>
  <c r="A720" i="1"/>
  <c r="U590" i="1" l="1"/>
  <c r="W589" i="1"/>
  <c r="AA720" i="1"/>
  <c r="Z720" i="1"/>
  <c r="Y719" i="1"/>
  <c r="Q720" i="1"/>
  <c r="R720" i="1" s="1"/>
  <c r="S720" i="1" s="1"/>
  <c r="J597" i="1"/>
  <c r="K597" i="1" s="1"/>
  <c r="E597" i="1" s="1"/>
  <c r="D597" i="1" s="1"/>
  <c r="F597" i="1" s="1"/>
  <c r="I598" i="1"/>
  <c r="M597" i="1"/>
  <c r="G596" i="1"/>
  <c r="L596" i="1"/>
  <c r="W594" i="1"/>
  <c r="U595" i="1"/>
  <c r="N596" i="1"/>
  <c r="O595" i="1"/>
  <c r="H720" i="1"/>
  <c r="A721" i="1"/>
  <c r="T723" i="1"/>
  <c r="W590" i="1" l="1"/>
  <c r="U591" i="1"/>
  <c r="AA721" i="1"/>
  <c r="Z721" i="1"/>
  <c r="Q721" i="1"/>
  <c r="R721" i="1" s="1"/>
  <c r="S721" i="1" s="1"/>
  <c r="Y720" i="1"/>
  <c r="J598" i="1"/>
  <c r="K598" i="1" s="1"/>
  <c r="E598" i="1" s="1"/>
  <c r="D598" i="1" s="1"/>
  <c r="F598" i="1" s="1"/>
  <c r="I599" i="1"/>
  <c r="M598" i="1"/>
  <c r="L597" i="1"/>
  <c r="G597" i="1"/>
  <c r="W595" i="1"/>
  <c r="U596" i="1"/>
  <c r="N597" i="1"/>
  <c r="O596" i="1"/>
  <c r="A722" i="1"/>
  <c r="H721" i="1"/>
  <c r="T724" i="1"/>
  <c r="W591" i="1" l="1"/>
  <c r="U592" i="1"/>
  <c r="W592" i="1" s="1"/>
  <c r="Y721" i="1"/>
  <c r="AA722" i="1"/>
  <c r="Z722" i="1"/>
  <c r="Q722" i="1"/>
  <c r="R722" i="1" s="1"/>
  <c r="S722" i="1" s="1"/>
  <c r="M599" i="1"/>
  <c r="J599" i="1"/>
  <c r="K599" i="1" s="1"/>
  <c r="E599" i="1" s="1"/>
  <c r="D599" i="1" s="1"/>
  <c r="F599" i="1" s="1"/>
  <c r="I600" i="1"/>
  <c r="L598" i="1"/>
  <c r="G598" i="1"/>
  <c r="W596" i="1"/>
  <c r="U597" i="1"/>
  <c r="N598" i="1"/>
  <c r="O597" i="1"/>
  <c r="H722" i="1"/>
  <c r="A723" i="1"/>
  <c r="T725" i="1"/>
  <c r="Y722" i="1" l="1"/>
  <c r="AA723" i="1"/>
  <c r="Z723" i="1"/>
  <c r="Q723" i="1"/>
  <c r="R723" i="1" s="1"/>
  <c r="S723" i="1" s="1"/>
  <c r="I601" i="1"/>
  <c r="M600" i="1"/>
  <c r="J600" i="1"/>
  <c r="K600" i="1" s="1"/>
  <c r="E600" i="1" s="1"/>
  <c r="D600" i="1" s="1"/>
  <c r="F600" i="1" s="1"/>
  <c r="L599" i="1"/>
  <c r="G599" i="1"/>
  <c r="W597" i="1"/>
  <c r="U598" i="1"/>
  <c r="O598" i="1"/>
  <c r="N599" i="1"/>
  <c r="T726" i="1"/>
  <c r="H723" i="1"/>
  <c r="A724" i="1"/>
  <c r="Q724" i="1" l="1"/>
  <c r="R724" i="1" s="1"/>
  <c r="S724" i="1" s="1"/>
  <c r="Z724" i="1"/>
  <c r="AA724" i="1"/>
  <c r="Y723" i="1"/>
  <c r="J601" i="1"/>
  <c r="K601" i="1" s="1"/>
  <c r="E601" i="1" s="1"/>
  <c r="D601" i="1" s="1"/>
  <c r="F601" i="1" s="1"/>
  <c r="M601" i="1"/>
  <c r="I602" i="1"/>
  <c r="G600" i="1"/>
  <c r="L600" i="1"/>
  <c r="W598" i="1"/>
  <c r="U599" i="1"/>
  <c r="O599" i="1"/>
  <c r="N600" i="1"/>
  <c r="H724" i="1"/>
  <c r="A725" i="1"/>
  <c r="T727" i="1"/>
  <c r="Y724" i="1" l="1"/>
  <c r="AA725" i="1"/>
  <c r="Q725" i="1"/>
  <c r="R725" i="1" s="1"/>
  <c r="S725" i="1" s="1"/>
  <c r="Z725" i="1"/>
  <c r="M602" i="1"/>
  <c r="I603" i="1"/>
  <c r="J602" i="1"/>
  <c r="K602" i="1" s="1"/>
  <c r="E602" i="1" s="1"/>
  <c r="D602" i="1" s="1"/>
  <c r="F602" i="1" s="1"/>
  <c r="G601" i="1"/>
  <c r="L601" i="1"/>
  <c r="W599" i="1"/>
  <c r="U600" i="1"/>
  <c r="O600" i="1"/>
  <c r="N601" i="1"/>
  <c r="T728" i="1"/>
  <c r="H725" i="1"/>
  <c r="A726" i="1"/>
  <c r="Y725" i="1" l="1"/>
  <c r="AA726" i="1"/>
  <c r="Q726" i="1"/>
  <c r="R726" i="1" s="1"/>
  <c r="S726" i="1" s="1"/>
  <c r="Z726" i="1"/>
  <c r="M603" i="1"/>
  <c r="I604" i="1"/>
  <c r="J603" i="1"/>
  <c r="K603" i="1" s="1"/>
  <c r="E603" i="1" s="1"/>
  <c r="D603" i="1" s="1"/>
  <c r="F603" i="1" s="1"/>
  <c r="G602" i="1"/>
  <c r="L602" i="1"/>
  <c r="W600" i="1"/>
  <c r="U601" i="1"/>
  <c r="O601" i="1"/>
  <c r="N602" i="1"/>
  <c r="T729" i="1"/>
  <c r="A727" i="1"/>
  <c r="H726" i="1"/>
  <c r="Y726" i="1" l="1"/>
  <c r="AA727" i="1"/>
  <c r="Q727" i="1"/>
  <c r="R727" i="1" s="1"/>
  <c r="S727" i="1" s="1"/>
  <c r="Z727" i="1"/>
  <c r="J604" i="1"/>
  <c r="K604" i="1" s="1"/>
  <c r="E604" i="1" s="1"/>
  <c r="D604" i="1" s="1"/>
  <c r="F604" i="1" s="1"/>
  <c r="I605" i="1"/>
  <c r="M604" i="1"/>
  <c r="G603" i="1"/>
  <c r="L603" i="1"/>
  <c r="W601" i="1"/>
  <c r="U602" i="1"/>
  <c r="O602" i="1"/>
  <c r="N603" i="1"/>
  <c r="A728" i="1"/>
  <c r="H727" i="1"/>
  <c r="T730" i="1"/>
  <c r="Y727" i="1" l="1"/>
  <c r="Q728" i="1"/>
  <c r="R728" i="1" s="1"/>
  <c r="S728" i="1" s="1"/>
  <c r="AA728" i="1"/>
  <c r="Z728" i="1"/>
  <c r="M605" i="1"/>
  <c r="J605" i="1"/>
  <c r="K605" i="1" s="1"/>
  <c r="E605" i="1" s="1"/>
  <c r="D605" i="1" s="1"/>
  <c r="F605" i="1" s="1"/>
  <c r="I606" i="1"/>
  <c r="G604" i="1"/>
  <c r="L604" i="1"/>
  <c r="W602" i="1"/>
  <c r="U603" i="1"/>
  <c r="O603" i="1"/>
  <c r="N604" i="1"/>
  <c r="H728" i="1"/>
  <c r="A729" i="1"/>
  <c r="T731" i="1"/>
  <c r="Y728" i="1" l="1"/>
  <c r="AA729" i="1"/>
  <c r="Q729" i="1"/>
  <c r="R729" i="1" s="1"/>
  <c r="S729" i="1" s="1"/>
  <c r="Z729" i="1"/>
  <c r="I607" i="1"/>
  <c r="J606" i="1"/>
  <c r="K606" i="1" s="1"/>
  <c r="E606" i="1" s="1"/>
  <c r="D606" i="1" s="1"/>
  <c r="F606" i="1" s="1"/>
  <c r="M606" i="1"/>
  <c r="G605" i="1"/>
  <c r="L605" i="1"/>
  <c r="W603" i="1"/>
  <c r="U604" i="1"/>
  <c r="O604" i="1"/>
  <c r="N605" i="1"/>
  <c r="T732" i="1"/>
  <c r="H729" i="1"/>
  <c r="A730" i="1"/>
  <c r="Y729" i="1" l="1"/>
  <c r="AA730" i="1"/>
  <c r="Z730" i="1"/>
  <c r="Q730" i="1"/>
  <c r="R730" i="1" s="1"/>
  <c r="S730" i="1" s="1"/>
  <c r="J607" i="1"/>
  <c r="K607" i="1" s="1"/>
  <c r="E607" i="1" s="1"/>
  <c r="D607" i="1" s="1"/>
  <c r="F607" i="1" s="1"/>
  <c r="M607" i="1"/>
  <c r="I608" i="1"/>
  <c r="G606" i="1"/>
  <c r="L606" i="1"/>
  <c r="W604" i="1"/>
  <c r="U605" i="1"/>
  <c r="N606" i="1"/>
  <c r="O605" i="1"/>
  <c r="H730" i="1"/>
  <c r="A731" i="1"/>
  <c r="T733" i="1"/>
  <c r="Y730" i="1" l="1"/>
  <c r="AA731" i="1"/>
  <c r="Z731" i="1"/>
  <c r="Q731" i="1"/>
  <c r="R731" i="1" s="1"/>
  <c r="S731" i="1" s="1"/>
  <c r="M608" i="1"/>
  <c r="I609" i="1"/>
  <c r="J608" i="1"/>
  <c r="K608" i="1" s="1"/>
  <c r="E608" i="1" s="1"/>
  <c r="D608" i="1" s="1"/>
  <c r="F608" i="1" s="1"/>
  <c r="L607" i="1"/>
  <c r="G607" i="1"/>
  <c r="W605" i="1"/>
  <c r="U606" i="1"/>
  <c r="N607" i="1"/>
  <c r="O606" i="1"/>
  <c r="T734" i="1"/>
  <c r="H731" i="1"/>
  <c r="A732" i="1"/>
  <c r="Y731" i="1" l="1"/>
  <c r="AA732" i="1"/>
  <c r="Q732" i="1"/>
  <c r="R732" i="1" s="1"/>
  <c r="S732" i="1" s="1"/>
  <c r="Z732" i="1"/>
  <c r="J609" i="1"/>
  <c r="K609" i="1" s="1"/>
  <c r="E609" i="1" s="1"/>
  <c r="D609" i="1" s="1"/>
  <c r="F609" i="1" s="1"/>
  <c r="M609" i="1"/>
  <c r="I610" i="1"/>
  <c r="G608" i="1"/>
  <c r="L608" i="1"/>
  <c r="W606" i="1"/>
  <c r="U607" i="1"/>
  <c r="N608" i="1"/>
  <c r="O607" i="1"/>
  <c r="H732" i="1"/>
  <c r="A733" i="1"/>
  <c r="T735" i="1"/>
  <c r="AA733" i="1" l="1"/>
  <c r="Q733" i="1"/>
  <c r="R733" i="1" s="1"/>
  <c r="S733" i="1" s="1"/>
  <c r="Z733" i="1"/>
  <c r="Y732" i="1"/>
  <c r="J610" i="1"/>
  <c r="K610" i="1" s="1"/>
  <c r="E610" i="1" s="1"/>
  <c r="D610" i="1" s="1"/>
  <c r="F610" i="1" s="1"/>
  <c r="M610" i="1"/>
  <c r="I611" i="1"/>
  <c r="L609" i="1"/>
  <c r="G609" i="1"/>
  <c r="W607" i="1"/>
  <c r="U608" i="1"/>
  <c r="O608" i="1"/>
  <c r="N609" i="1"/>
  <c r="T736" i="1"/>
  <c r="A734" i="1"/>
  <c r="H733" i="1"/>
  <c r="Y733" i="1" l="1"/>
  <c r="AA734" i="1"/>
  <c r="Z734" i="1"/>
  <c r="Q734" i="1"/>
  <c r="R734" i="1" s="1"/>
  <c r="S734" i="1" s="1"/>
  <c r="J611" i="1"/>
  <c r="K611" i="1" s="1"/>
  <c r="E611" i="1" s="1"/>
  <c r="D611" i="1" s="1"/>
  <c r="F611" i="1" s="1"/>
  <c r="M611" i="1"/>
  <c r="I612" i="1"/>
  <c r="L610" i="1"/>
  <c r="G610" i="1"/>
  <c r="W608" i="1"/>
  <c r="U609" i="1"/>
  <c r="O609" i="1"/>
  <c r="N610" i="1"/>
  <c r="H734" i="1"/>
  <c r="A735" i="1"/>
  <c r="T737" i="1"/>
  <c r="Y734" i="1" l="1"/>
  <c r="AA735" i="1"/>
  <c r="Z735" i="1"/>
  <c r="Q735" i="1"/>
  <c r="R735" i="1" s="1"/>
  <c r="S735" i="1" s="1"/>
  <c r="J612" i="1"/>
  <c r="K612" i="1" s="1"/>
  <c r="E612" i="1" s="1"/>
  <c r="D612" i="1" s="1"/>
  <c r="F612" i="1" s="1"/>
  <c r="I613" i="1"/>
  <c r="M612" i="1"/>
  <c r="L611" i="1"/>
  <c r="G611" i="1"/>
  <c r="W609" i="1"/>
  <c r="U610" i="1"/>
  <c r="N611" i="1"/>
  <c r="O610" i="1"/>
  <c r="T738" i="1"/>
  <c r="H735" i="1"/>
  <c r="A736" i="1"/>
  <c r="Q736" i="1" l="1"/>
  <c r="R736" i="1" s="1"/>
  <c r="S736" i="1" s="1"/>
  <c r="Z736" i="1"/>
  <c r="AA736" i="1"/>
  <c r="Y735" i="1"/>
  <c r="J613" i="1"/>
  <c r="K613" i="1" s="1"/>
  <c r="E613" i="1" s="1"/>
  <c r="D613" i="1" s="1"/>
  <c r="F613" i="1" s="1"/>
  <c r="I614" i="1"/>
  <c r="M613" i="1"/>
  <c r="G612" i="1"/>
  <c r="L612" i="1"/>
  <c r="W610" i="1"/>
  <c r="U611" i="1"/>
  <c r="N612" i="1"/>
  <c r="O611" i="1"/>
  <c r="Y650" i="1"/>
  <c r="H736" i="1"/>
  <c r="A737" i="1"/>
  <c r="T739" i="1"/>
  <c r="AA737" i="1" l="1"/>
  <c r="Q737" i="1"/>
  <c r="R737" i="1" s="1"/>
  <c r="S737" i="1" s="1"/>
  <c r="Y736" i="1"/>
  <c r="Z737" i="1"/>
  <c r="J614" i="1"/>
  <c r="K614" i="1" s="1"/>
  <c r="E614" i="1" s="1"/>
  <c r="D614" i="1" s="1"/>
  <c r="F614" i="1" s="1"/>
  <c r="I615" i="1"/>
  <c r="M614" i="1"/>
  <c r="G613" i="1"/>
  <c r="L613" i="1"/>
  <c r="W611" i="1"/>
  <c r="U612" i="1"/>
  <c r="N613" i="1"/>
  <c r="O612" i="1"/>
  <c r="T740" i="1"/>
  <c r="A738" i="1"/>
  <c r="H737" i="1"/>
  <c r="AA738" i="1" l="1"/>
  <c r="Y737" i="1"/>
  <c r="Q738" i="1"/>
  <c r="R738" i="1" s="1"/>
  <c r="S738" i="1" s="1"/>
  <c r="Z738" i="1"/>
  <c r="J615" i="1"/>
  <c r="K615" i="1" s="1"/>
  <c r="E615" i="1" s="1"/>
  <c r="D615" i="1" s="1"/>
  <c r="F615" i="1" s="1"/>
  <c r="M615" i="1"/>
  <c r="I616" i="1"/>
  <c r="G614" i="1"/>
  <c r="L614" i="1"/>
  <c r="W612" i="1"/>
  <c r="U613" i="1"/>
  <c r="N614" i="1"/>
  <c r="O613" i="1"/>
  <c r="T741" i="1"/>
  <c r="H738" i="1"/>
  <c r="A739" i="1"/>
  <c r="Y738" i="1" l="1"/>
  <c r="AA739" i="1"/>
  <c r="Q739" i="1"/>
  <c r="R739" i="1" s="1"/>
  <c r="Z739" i="1"/>
  <c r="M616" i="1"/>
  <c r="J616" i="1"/>
  <c r="K616" i="1" s="1"/>
  <c r="E616" i="1" s="1"/>
  <c r="D616" i="1" s="1"/>
  <c r="F616" i="1" s="1"/>
  <c r="I617" i="1"/>
  <c r="L615" i="1"/>
  <c r="G615" i="1"/>
  <c r="W613" i="1"/>
  <c r="U614" i="1"/>
  <c r="O614" i="1"/>
  <c r="N615" i="1"/>
  <c r="T742" i="1"/>
  <c r="H739" i="1"/>
  <c r="A740" i="1"/>
  <c r="AA740" i="1" l="1"/>
  <c r="Z740" i="1"/>
  <c r="Q740" i="1"/>
  <c r="R740" i="1" s="1"/>
  <c r="J617" i="1"/>
  <c r="K617" i="1" s="1"/>
  <c r="E617" i="1" s="1"/>
  <c r="D617" i="1" s="1"/>
  <c r="F617" i="1" s="1"/>
  <c r="I618" i="1"/>
  <c r="G616" i="1"/>
  <c r="L616" i="1"/>
  <c r="M617" i="1" s="1"/>
  <c r="W614" i="1"/>
  <c r="U615" i="1"/>
  <c r="N616" i="1"/>
  <c r="O615" i="1"/>
  <c r="T743" i="1"/>
  <c r="H740" i="1"/>
  <c r="A741" i="1"/>
  <c r="Q741" i="1" l="1"/>
  <c r="AA741" i="1"/>
  <c r="Z741" i="1"/>
  <c r="I619" i="1"/>
  <c r="J618" i="1"/>
  <c r="K618" i="1" s="1"/>
  <c r="E618" i="1" s="1"/>
  <c r="D618" i="1" s="1"/>
  <c r="F618" i="1" s="1"/>
  <c r="G617" i="1"/>
  <c r="L617" i="1"/>
  <c r="M618" i="1" s="1"/>
  <c r="W615" i="1"/>
  <c r="U616" i="1"/>
  <c r="N617" i="1"/>
  <c r="O616" i="1"/>
  <c r="A742" i="1"/>
  <c r="H741" i="1"/>
  <c r="T744" i="1"/>
  <c r="M619" i="1" l="1"/>
  <c r="AA742" i="1"/>
  <c r="Q742" i="1"/>
  <c r="R742" i="1" s="1"/>
  <c r="S742" i="1" s="1"/>
  <c r="R741" i="1"/>
  <c r="Z742" i="1"/>
  <c r="I620" i="1"/>
  <c r="J619" i="1"/>
  <c r="K619" i="1" s="1"/>
  <c r="E619" i="1" s="1"/>
  <c r="D619" i="1" s="1"/>
  <c r="F619" i="1" s="1"/>
  <c r="L618" i="1"/>
  <c r="G618" i="1"/>
  <c r="W616" i="1"/>
  <c r="U617" i="1"/>
  <c r="N618" i="1"/>
  <c r="O617" i="1"/>
  <c r="H742" i="1"/>
  <c r="A743" i="1"/>
  <c r="T745" i="1"/>
  <c r="AA743" i="1" l="1"/>
  <c r="Q743" i="1"/>
  <c r="R743" i="1" s="1"/>
  <c r="S743" i="1" s="1"/>
  <c r="Z743" i="1"/>
  <c r="I621" i="1"/>
  <c r="J620" i="1"/>
  <c r="K620" i="1" s="1"/>
  <c r="E620" i="1" s="1"/>
  <c r="D620" i="1" s="1"/>
  <c r="F620" i="1" s="1"/>
  <c r="M620" i="1"/>
  <c r="L619" i="1"/>
  <c r="W617" i="1"/>
  <c r="U618" i="1"/>
  <c r="G619" i="1"/>
  <c r="O618" i="1"/>
  <c r="N619" i="1"/>
  <c r="T746" i="1"/>
  <c r="H743" i="1"/>
  <c r="A744" i="1"/>
  <c r="Q744" i="1" s="1"/>
  <c r="R744" i="1" s="1"/>
  <c r="Y743" i="1" l="1"/>
  <c r="AA744" i="1"/>
  <c r="AA745" i="1" s="1"/>
  <c r="Z744" i="1"/>
  <c r="Z745" i="1" s="1"/>
  <c r="J621" i="1"/>
  <c r="K621" i="1" s="1"/>
  <c r="E621" i="1" s="1"/>
  <c r="D621" i="1" s="1"/>
  <c r="F621" i="1" s="1"/>
  <c r="I622" i="1"/>
  <c r="W618" i="1"/>
  <c r="U619" i="1"/>
  <c r="G620" i="1"/>
  <c r="L620" i="1"/>
  <c r="M621" i="1" s="1"/>
  <c r="O619" i="1"/>
  <c r="N620" i="1"/>
  <c r="H744" i="1"/>
  <c r="A745" i="1"/>
  <c r="Q745" i="1" s="1"/>
  <c r="R745" i="1" s="1"/>
  <c r="T747" i="1"/>
  <c r="I623" i="1" l="1"/>
  <c r="J622" i="1"/>
  <c r="K622" i="1" s="1"/>
  <c r="E622" i="1" s="1"/>
  <c r="D622" i="1" s="1"/>
  <c r="F622" i="1" s="1"/>
  <c r="L621" i="1"/>
  <c r="M622" i="1" s="1"/>
  <c r="G621" i="1"/>
  <c r="W619" i="1"/>
  <c r="U620" i="1"/>
  <c r="Z746" i="1"/>
  <c r="AA746" i="1"/>
  <c r="N621" i="1"/>
  <c r="O620" i="1"/>
  <c r="Y745" i="1"/>
  <c r="S745" i="1"/>
  <c r="T748" i="1"/>
  <c r="A746" i="1"/>
  <c r="Q746" i="1" s="1"/>
  <c r="R746" i="1" s="1"/>
  <c r="H745" i="1"/>
  <c r="I624" i="1" l="1"/>
  <c r="J623" i="1"/>
  <c r="K623" i="1" s="1"/>
  <c r="E623" i="1" s="1"/>
  <c r="D623" i="1" s="1"/>
  <c r="F623" i="1" s="1"/>
  <c r="G622" i="1"/>
  <c r="L622" i="1"/>
  <c r="M623" i="1" s="1"/>
  <c r="W620" i="1"/>
  <c r="U621" i="1"/>
  <c r="Z747" i="1"/>
  <c r="AA747" i="1"/>
  <c r="N622" i="1"/>
  <c r="O621" i="1"/>
  <c r="S746" i="1"/>
  <c r="Y746" i="1"/>
  <c r="H746" i="1"/>
  <c r="A747" i="1"/>
  <c r="Q747" i="1" s="1"/>
  <c r="T749" i="1"/>
  <c r="M624" i="1" l="1"/>
  <c r="R747" i="1"/>
  <c r="S747" i="1" s="1"/>
  <c r="J624" i="1"/>
  <c r="K624" i="1" s="1"/>
  <c r="E624" i="1" s="1"/>
  <c r="D624" i="1" s="1"/>
  <c r="F624" i="1" s="1"/>
  <c r="I625" i="1"/>
  <c r="L623" i="1"/>
  <c r="G623" i="1"/>
  <c r="W621" i="1"/>
  <c r="U622" i="1"/>
  <c r="Z748" i="1"/>
  <c r="AA748" i="1"/>
  <c r="O622" i="1"/>
  <c r="N623" i="1"/>
  <c r="Y747" i="1"/>
  <c r="T750" i="1"/>
  <c r="H747" i="1"/>
  <c r="A748" i="1"/>
  <c r="Q748" i="1" s="1"/>
  <c r="R748" i="1" s="1"/>
  <c r="Z749" i="1" l="1"/>
  <c r="J625" i="1"/>
  <c r="K625" i="1" s="1"/>
  <c r="E625" i="1" s="1"/>
  <c r="D625" i="1" s="1"/>
  <c r="F625" i="1" s="1"/>
  <c r="I626" i="1"/>
  <c r="M625" i="1"/>
  <c r="G624" i="1"/>
  <c r="L624" i="1"/>
  <c r="W622" i="1"/>
  <c r="U623" i="1"/>
  <c r="AA749" i="1"/>
  <c r="O623" i="1"/>
  <c r="N624" i="1"/>
  <c r="Y748" i="1"/>
  <c r="S748" i="1"/>
  <c r="T751" i="1"/>
  <c r="H748" i="1"/>
  <c r="A749" i="1"/>
  <c r="Q749" i="1" l="1"/>
  <c r="R749" i="1" s="1"/>
  <c r="S749" i="1" s="1"/>
  <c r="J626" i="1"/>
  <c r="K626" i="1" s="1"/>
  <c r="E626" i="1" s="1"/>
  <c r="D626" i="1" s="1"/>
  <c r="F626" i="1" s="1"/>
  <c r="M626" i="1"/>
  <c r="I627" i="1"/>
  <c r="L625" i="1"/>
  <c r="G625" i="1"/>
  <c r="W623" i="1"/>
  <c r="U624" i="1"/>
  <c r="O624" i="1"/>
  <c r="N625" i="1"/>
  <c r="T752" i="1"/>
  <c r="A750" i="1"/>
  <c r="H749" i="1"/>
  <c r="Y749" i="1" l="1"/>
  <c r="Q750" i="1"/>
  <c r="R750" i="1" s="1"/>
  <c r="S750" i="1" s="1"/>
  <c r="AA750" i="1"/>
  <c r="Z750" i="1"/>
  <c r="I628" i="1"/>
  <c r="M627" i="1"/>
  <c r="J627" i="1"/>
  <c r="K627" i="1" s="1"/>
  <c r="E627" i="1" s="1"/>
  <c r="D627" i="1" s="1"/>
  <c r="F627" i="1" s="1"/>
  <c r="L626" i="1"/>
  <c r="G626" i="1"/>
  <c r="W624" i="1"/>
  <c r="U625" i="1"/>
  <c r="N626" i="1"/>
  <c r="O625" i="1"/>
  <c r="T753" i="1"/>
  <c r="H750" i="1"/>
  <c r="A751" i="1"/>
  <c r="AA751" i="1" l="1"/>
  <c r="Q751" i="1"/>
  <c r="R751" i="1" s="1"/>
  <c r="S751" i="1" s="1"/>
  <c r="Z751" i="1"/>
  <c r="Y750" i="1"/>
  <c r="J628" i="1"/>
  <c r="K628" i="1" s="1"/>
  <c r="E628" i="1" s="1"/>
  <c r="D628" i="1" s="1"/>
  <c r="F628" i="1" s="1"/>
  <c r="M628" i="1"/>
  <c r="I629" i="1"/>
  <c r="G627" i="1"/>
  <c r="L627" i="1"/>
  <c r="W625" i="1"/>
  <c r="U626" i="1"/>
  <c r="N627" i="1"/>
  <c r="O626" i="1"/>
  <c r="H751" i="1"/>
  <c r="A752" i="1"/>
  <c r="T754" i="1"/>
  <c r="AA752" i="1" l="1"/>
  <c r="Z752" i="1"/>
  <c r="Q752" i="1"/>
  <c r="R752" i="1" s="1"/>
  <c r="S752" i="1" s="1"/>
  <c r="Y751" i="1"/>
  <c r="J629" i="1"/>
  <c r="K629" i="1" s="1"/>
  <c r="E629" i="1" s="1"/>
  <c r="D629" i="1" s="1"/>
  <c r="F629" i="1" s="1"/>
  <c r="I630" i="1"/>
  <c r="M629" i="1"/>
  <c r="G628" i="1"/>
  <c r="L628" i="1"/>
  <c r="W626" i="1"/>
  <c r="U627" i="1"/>
  <c r="N628" i="1"/>
  <c r="O627" i="1"/>
  <c r="T755" i="1"/>
  <c r="H752" i="1"/>
  <c r="A753" i="1"/>
  <c r="AA753" i="1" l="1"/>
  <c r="Z753" i="1"/>
  <c r="Y752" i="1"/>
  <c r="Q753" i="1"/>
  <c r="R753" i="1" s="1"/>
  <c r="S753" i="1" s="1"/>
  <c r="J630" i="1"/>
  <c r="K630" i="1" s="1"/>
  <c r="E630" i="1" s="1"/>
  <c r="D630" i="1" s="1"/>
  <c r="F630" i="1" s="1"/>
  <c r="M630" i="1"/>
  <c r="I631" i="1"/>
  <c r="L629" i="1"/>
  <c r="G629" i="1"/>
  <c r="W627" i="1"/>
  <c r="U628" i="1"/>
  <c r="N629" i="1"/>
  <c r="O628" i="1"/>
  <c r="A754" i="1"/>
  <c r="H753" i="1"/>
  <c r="T756" i="1"/>
  <c r="Y753" i="1" l="1"/>
  <c r="Z754" i="1"/>
  <c r="AA754" i="1"/>
  <c r="Q754" i="1"/>
  <c r="R754" i="1" s="1"/>
  <c r="S754" i="1" s="1"/>
  <c r="I632" i="1"/>
  <c r="J631" i="1"/>
  <c r="K631" i="1" s="1"/>
  <c r="E631" i="1" s="1"/>
  <c r="D631" i="1" s="1"/>
  <c r="F631" i="1" s="1"/>
  <c r="M631" i="1"/>
  <c r="L630" i="1"/>
  <c r="G630" i="1"/>
  <c r="W628" i="1"/>
  <c r="U629" i="1"/>
  <c r="N630" i="1"/>
  <c r="O629" i="1"/>
  <c r="H754" i="1"/>
  <c r="A755" i="1"/>
  <c r="T757" i="1"/>
  <c r="Z755" i="1" l="1"/>
  <c r="Q755" i="1"/>
  <c r="R755" i="1" s="1"/>
  <c r="S755" i="1" s="1"/>
  <c r="AA755" i="1"/>
  <c r="Y754" i="1"/>
  <c r="J632" i="1"/>
  <c r="K632" i="1" s="1"/>
  <c r="E632" i="1" s="1"/>
  <c r="D632" i="1" s="1"/>
  <c r="F632" i="1" s="1"/>
  <c r="I633" i="1"/>
  <c r="M632" i="1"/>
  <c r="L631" i="1"/>
  <c r="G631" i="1"/>
  <c r="W629" i="1"/>
  <c r="U630" i="1"/>
  <c r="N631" i="1"/>
  <c r="O630" i="1"/>
  <c r="T758" i="1"/>
  <c r="H755" i="1"/>
  <c r="A756" i="1"/>
  <c r="Y755" i="1" l="1"/>
  <c r="AA756" i="1"/>
  <c r="Q756" i="1"/>
  <c r="R756" i="1" s="1"/>
  <c r="S756" i="1" s="1"/>
  <c r="Z756" i="1"/>
  <c r="M633" i="1"/>
  <c r="I634" i="1"/>
  <c r="J633" i="1"/>
  <c r="K633" i="1" s="1"/>
  <c r="E633" i="1" s="1"/>
  <c r="D633" i="1" s="1"/>
  <c r="F633" i="1" s="1"/>
  <c r="G632" i="1"/>
  <c r="L632" i="1"/>
  <c r="W630" i="1"/>
  <c r="U631" i="1"/>
  <c r="N632" i="1"/>
  <c r="O631" i="1"/>
  <c r="H756" i="1"/>
  <c r="A757" i="1"/>
  <c r="T759" i="1"/>
  <c r="Y756" i="1" l="1"/>
  <c r="AA757" i="1"/>
  <c r="Q757" i="1"/>
  <c r="R757" i="1" s="1"/>
  <c r="S757" i="1" s="1"/>
  <c r="Z757" i="1"/>
  <c r="M634" i="1"/>
  <c r="I635" i="1"/>
  <c r="J634" i="1"/>
  <c r="K634" i="1" s="1"/>
  <c r="E634" i="1" s="1"/>
  <c r="D634" i="1" s="1"/>
  <c r="F634" i="1" s="1"/>
  <c r="G633" i="1"/>
  <c r="L633" i="1"/>
  <c r="W631" i="1"/>
  <c r="U632" i="1"/>
  <c r="N633" i="1"/>
  <c r="O632" i="1"/>
  <c r="T760" i="1"/>
  <c r="A758" i="1"/>
  <c r="H757" i="1"/>
  <c r="Y757" i="1" l="1"/>
  <c r="AA758" i="1"/>
  <c r="Z758" i="1"/>
  <c r="Q758" i="1"/>
  <c r="R758" i="1" s="1"/>
  <c r="S758" i="1" s="1"/>
  <c r="J635" i="1"/>
  <c r="K635" i="1" s="1"/>
  <c r="E635" i="1" s="1"/>
  <c r="D635" i="1" s="1"/>
  <c r="F635" i="1" s="1"/>
  <c r="I636" i="1"/>
  <c r="M635" i="1"/>
  <c r="G634" i="1"/>
  <c r="L634" i="1"/>
  <c r="W632" i="1"/>
  <c r="U633" i="1"/>
  <c r="N634" i="1"/>
  <c r="O633" i="1"/>
  <c r="H758" i="1"/>
  <c r="A759" i="1"/>
  <c r="T761" i="1"/>
  <c r="Y758" i="1" l="1"/>
  <c r="AA759" i="1"/>
  <c r="Z759" i="1"/>
  <c r="Q759" i="1"/>
  <c r="R759" i="1" s="1"/>
  <c r="S759" i="1" s="1"/>
  <c r="J636" i="1"/>
  <c r="K636" i="1" s="1"/>
  <c r="E636" i="1" s="1"/>
  <c r="D636" i="1" s="1"/>
  <c r="F636" i="1" s="1"/>
  <c r="M636" i="1"/>
  <c r="I637" i="1"/>
  <c r="G635" i="1"/>
  <c r="L635" i="1"/>
  <c r="W633" i="1"/>
  <c r="U634" i="1"/>
  <c r="N635" i="1"/>
  <c r="O634" i="1"/>
  <c r="T762" i="1"/>
  <c r="H759" i="1"/>
  <c r="A760" i="1"/>
  <c r="Y759" i="1" l="1"/>
  <c r="AA760" i="1"/>
  <c r="Q760" i="1"/>
  <c r="R760" i="1" s="1"/>
  <c r="S760" i="1" s="1"/>
  <c r="Z760" i="1"/>
  <c r="M637" i="1"/>
  <c r="J637" i="1"/>
  <c r="K637" i="1" s="1"/>
  <c r="E637" i="1" s="1"/>
  <c r="D637" i="1" s="1"/>
  <c r="F637" i="1" s="1"/>
  <c r="I638" i="1"/>
  <c r="G636" i="1"/>
  <c r="L636" i="1"/>
  <c r="W634" i="1"/>
  <c r="U635" i="1"/>
  <c r="N636" i="1"/>
  <c r="O635" i="1"/>
  <c r="H760" i="1"/>
  <c r="A761" i="1"/>
  <c r="T763" i="1"/>
  <c r="AA761" i="1" l="1"/>
  <c r="Q761" i="1"/>
  <c r="R761" i="1" s="1"/>
  <c r="S761" i="1" s="1"/>
  <c r="Z761" i="1"/>
  <c r="Y760" i="1"/>
  <c r="J638" i="1"/>
  <c r="K638" i="1" s="1"/>
  <c r="E638" i="1" s="1"/>
  <c r="D638" i="1" s="1"/>
  <c r="F638" i="1" s="1"/>
  <c r="I639" i="1"/>
  <c r="M638" i="1"/>
  <c r="L637" i="1"/>
  <c r="G637" i="1"/>
  <c r="W635" i="1"/>
  <c r="U636" i="1"/>
  <c r="N637" i="1"/>
  <c r="O636" i="1"/>
  <c r="A762" i="1"/>
  <c r="H761" i="1"/>
  <c r="T764" i="1"/>
  <c r="Y761" i="1" l="1"/>
  <c r="AA762" i="1"/>
  <c r="Q762" i="1"/>
  <c r="R762" i="1" s="1"/>
  <c r="S762" i="1" s="1"/>
  <c r="Z762" i="1"/>
  <c r="J639" i="1"/>
  <c r="K639" i="1" s="1"/>
  <c r="E639" i="1" s="1"/>
  <c r="D639" i="1" s="1"/>
  <c r="F639" i="1" s="1"/>
  <c r="M639" i="1"/>
  <c r="I640" i="1"/>
  <c r="L638" i="1"/>
  <c r="G638" i="1"/>
  <c r="W636" i="1"/>
  <c r="U637" i="1"/>
  <c r="N638" i="1"/>
  <c r="O637" i="1"/>
  <c r="T765" i="1"/>
  <c r="H762" i="1"/>
  <c r="A763" i="1"/>
  <c r="Y762" i="1" l="1"/>
  <c r="AA763" i="1"/>
  <c r="Q763" i="1"/>
  <c r="R763" i="1" s="1"/>
  <c r="S763" i="1" s="1"/>
  <c r="Z763" i="1"/>
  <c r="M640" i="1"/>
  <c r="J640" i="1"/>
  <c r="K640" i="1" s="1"/>
  <c r="E640" i="1" s="1"/>
  <c r="D640" i="1" s="1"/>
  <c r="F640" i="1" s="1"/>
  <c r="I641" i="1"/>
  <c r="G639" i="1"/>
  <c r="L639" i="1"/>
  <c r="W637" i="1"/>
  <c r="U638" i="1"/>
  <c r="N639" i="1"/>
  <c r="O638" i="1"/>
  <c r="H763" i="1"/>
  <c r="A764" i="1"/>
  <c r="T766" i="1"/>
  <c r="Y763" i="1" l="1"/>
  <c r="AA764" i="1"/>
  <c r="Q764" i="1"/>
  <c r="R764" i="1" s="1"/>
  <c r="S764" i="1" s="1"/>
  <c r="Z764" i="1"/>
  <c r="I642" i="1"/>
  <c r="M641" i="1"/>
  <c r="J641" i="1"/>
  <c r="K641" i="1" s="1"/>
  <c r="E641" i="1" s="1"/>
  <c r="D641" i="1" s="1"/>
  <c r="F641" i="1" s="1"/>
  <c r="G640" i="1"/>
  <c r="L640" i="1"/>
  <c r="W638" i="1"/>
  <c r="U639" i="1"/>
  <c r="N640" i="1"/>
  <c r="O639" i="1"/>
  <c r="T767" i="1"/>
  <c r="H764" i="1"/>
  <c r="A765" i="1"/>
  <c r="Q765" i="1" l="1"/>
  <c r="R765" i="1" s="1"/>
  <c r="S765" i="1" s="1"/>
  <c r="Y764" i="1"/>
  <c r="AA765" i="1"/>
  <c r="Z765" i="1"/>
  <c r="I643" i="1"/>
  <c r="J642" i="1"/>
  <c r="K642" i="1" s="1"/>
  <c r="E642" i="1" s="1"/>
  <c r="D642" i="1" s="1"/>
  <c r="F642" i="1" s="1"/>
  <c r="M642" i="1"/>
  <c r="G641" i="1"/>
  <c r="L641" i="1"/>
  <c r="W639" i="1"/>
  <c r="U640" i="1"/>
  <c r="N641" i="1"/>
  <c r="O640" i="1"/>
  <c r="T768" i="1"/>
  <c r="H765" i="1"/>
  <c r="A766" i="1"/>
  <c r="Y765" i="1" l="1"/>
  <c r="AA766" i="1"/>
  <c r="Q766" i="1"/>
  <c r="R766" i="1" s="1"/>
  <c r="S766" i="1" s="1"/>
  <c r="Z766" i="1"/>
  <c r="J643" i="1"/>
  <c r="K643" i="1" s="1"/>
  <c r="E643" i="1" s="1"/>
  <c r="D643" i="1" s="1"/>
  <c r="F643" i="1" s="1"/>
  <c r="M643" i="1"/>
  <c r="I644" i="1"/>
  <c r="L642" i="1"/>
  <c r="G642" i="1"/>
  <c r="W640" i="1"/>
  <c r="U641" i="1"/>
  <c r="N642" i="1"/>
  <c r="O641" i="1"/>
  <c r="A767" i="1"/>
  <c r="H766" i="1"/>
  <c r="T769" i="1"/>
  <c r="Y766" i="1" l="1"/>
  <c r="AA767" i="1"/>
  <c r="Z767" i="1"/>
  <c r="Q767" i="1"/>
  <c r="R767" i="1" s="1"/>
  <c r="S767" i="1" s="1"/>
  <c r="M644" i="1"/>
  <c r="I645" i="1"/>
  <c r="J644" i="1"/>
  <c r="K644" i="1" s="1"/>
  <c r="E644" i="1" s="1"/>
  <c r="D644" i="1" s="1"/>
  <c r="F644" i="1" s="1"/>
  <c r="G643" i="1"/>
  <c r="L643" i="1"/>
  <c r="W641" i="1"/>
  <c r="U642" i="1"/>
  <c r="N643" i="1"/>
  <c r="O642" i="1"/>
  <c r="T770" i="1"/>
  <c r="A768" i="1"/>
  <c r="H767" i="1"/>
  <c r="AA768" i="1" l="1"/>
  <c r="Y767" i="1"/>
  <c r="Z768" i="1"/>
  <c r="Q768" i="1"/>
  <c r="R768" i="1" s="1"/>
  <c r="S768" i="1" s="1"/>
  <c r="M645" i="1"/>
  <c r="I646" i="1"/>
  <c r="J645" i="1"/>
  <c r="K645" i="1" s="1"/>
  <c r="E645" i="1" s="1"/>
  <c r="D645" i="1" s="1"/>
  <c r="F645" i="1" s="1"/>
  <c r="L644" i="1"/>
  <c r="G644" i="1"/>
  <c r="W642" i="1"/>
  <c r="U643" i="1"/>
  <c r="N644" i="1"/>
  <c r="O643" i="1"/>
  <c r="H768" i="1"/>
  <c r="A769" i="1"/>
  <c r="T771" i="1"/>
  <c r="AA769" i="1" l="1"/>
  <c r="Y768" i="1"/>
  <c r="Z769" i="1"/>
  <c r="Q769" i="1"/>
  <c r="R769" i="1" s="1"/>
  <c r="S769" i="1" s="1"/>
  <c r="J646" i="1"/>
  <c r="K646" i="1" s="1"/>
  <c r="E646" i="1" s="1"/>
  <c r="D646" i="1" s="1"/>
  <c r="F646" i="1" s="1"/>
  <c r="M646" i="1"/>
  <c r="I647" i="1"/>
  <c r="L645" i="1"/>
  <c r="G645" i="1"/>
  <c r="W643" i="1"/>
  <c r="U644" i="1"/>
  <c r="N645" i="1"/>
  <c r="O644" i="1"/>
  <c r="H769" i="1"/>
  <c r="A770" i="1"/>
  <c r="T772" i="1"/>
  <c r="Y769" i="1" l="1"/>
  <c r="AA770" i="1"/>
  <c r="Z770" i="1"/>
  <c r="Q770" i="1"/>
  <c r="R770" i="1" s="1"/>
  <c r="I648" i="1"/>
  <c r="J647" i="1"/>
  <c r="K647" i="1" s="1"/>
  <c r="E647" i="1" s="1"/>
  <c r="D647" i="1" s="1"/>
  <c r="F647" i="1" s="1"/>
  <c r="M647" i="1"/>
  <c r="G646" i="1"/>
  <c r="L646" i="1"/>
  <c r="W644" i="1"/>
  <c r="U645" i="1"/>
  <c r="N646" i="1"/>
  <c r="O645" i="1"/>
  <c r="T773" i="1"/>
  <c r="H770" i="1"/>
  <c r="A771" i="1"/>
  <c r="AA771" i="1" l="1"/>
  <c r="Q771" i="1"/>
  <c r="Z771" i="1"/>
  <c r="J648" i="1"/>
  <c r="K648" i="1" s="1"/>
  <c r="E648" i="1" s="1"/>
  <c r="D648" i="1" s="1"/>
  <c r="F648" i="1" s="1"/>
  <c r="M648" i="1"/>
  <c r="I649" i="1"/>
  <c r="G647" i="1"/>
  <c r="L647" i="1"/>
  <c r="W645" i="1"/>
  <c r="U646" i="1"/>
  <c r="N647" i="1"/>
  <c r="O646" i="1"/>
  <c r="T774" i="1"/>
  <c r="H771" i="1"/>
  <c r="A772" i="1"/>
  <c r="AA772" i="1" l="1"/>
  <c r="R771" i="1"/>
  <c r="Q772" i="1"/>
  <c r="R772" i="1" s="1"/>
  <c r="S772" i="1" s="1"/>
  <c r="Z772" i="1"/>
  <c r="I650" i="1"/>
  <c r="J649" i="1"/>
  <c r="K649" i="1" s="1"/>
  <c r="E649" i="1" s="1"/>
  <c r="D649" i="1" s="1"/>
  <c r="F649" i="1" s="1"/>
  <c r="L648" i="1"/>
  <c r="M649" i="1" s="1"/>
  <c r="G648" i="1"/>
  <c r="W646" i="1"/>
  <c r="U647" i="1"/>
  <c r="N648" i="1"/>
  <c r="O647" i="1"/>
  <c r="H772" i="1"/>
  <c r="A773" i="1"/>
  <c r="T775" i="1"/>
  <c r="AA773" i="1" l="1"/>
  <c r="Z773" i="1"/>
  <c r="Q773" i="1"/>
  <c r="R773" i="1" s="1"/>
  <c r="S773" i="1" s="1"/>
  <c r="I651" i="1"/>
  <c r="J650" i="1"/>
  <c r="K650" i="1" s="1"/>
  <c r="E650" i="1" s="1"/>
  <c r="D650" i="1" s="1"/>
  <c r="F650" i="1" s="1"/>
  <c r="G649" i="1"/>
  <c r="L649" i="1"/>
  <c r="M650" i="1" s="1"/>
  <c r="W647" i="1"/>
  <c r="U648" i="1"/>
  <c r="N649" i="1"/>
  <c r="O648" i="1"/>
  <c r="T776" i="1"/>
  <c r="A774" i="1"/>
  <c r="H773" i="1"/>
  <c r="Y773" i="1" l="1"/>
  <c r="AA774" i="1"/>
  <c r="Z774" i="1"/>
  <c r="Q774" i="1"/>
  <c r="R774" i="1" s="1"/>
  <c r="J651" i="1"/>
  <c r="K651" i="1" s="1"/>
  <c r="E651" i="1" s="1"/>
  <c r="D651" i="1" s="1"/>
  <c r="F651" i="1" s="1"/>
  <c r="I652" i="1"/>
  <c r="L650" i="1"/>
  <c r="M651" i="1" s="1"/>
  <c r="G650" i="1"/>
  <c r="W648" i="1"/>
  <c r="U649" i="1"/>
  <c r="N650" i="1"/>
  <c r="O649" i="1"/>
  <c r="H774" i="1"/>
  <c r="A775" i="1"/>
  <c r="T777" i="1"/>
  <c r="AA775" i="1" l="1"/>
  <c r="Z775" i="1"/>
  <c r="Q775" i="1"/>
  <c r="R775" i="1" s="1"/>
  <c r="S775" i="1" s="1"/>
  <c r="J652" i="1"/>
  <c r="K652" i="1" s="1"/>
  <c r="E652" i="1" s="1"/>
  <c r="D652" i="1" s="1"/>
  <c r="F652" i="1" s="1"/>
  <c r="I653" i="1"/>
  <c r="G651" i="1"/>
  <c r="L651" i="1"/>
  <c r="M652" i="1" s="1"/>
  <c r="W649" i="1"/>
  <c r="U650" i="1"/>
  <c r="O650" i="1"/>
  <c r="N651" i="1"/>
  <c r="T778" i="1"/>
  <c r="H775" i="1"/>
  <c r="A776" i="1"/>
  <c r="AA776" i="1" l="1"/>
  <c r="Z776" i="1"/>
  <c r="Q776" i="1"/>
  <c r="R776" i="1" s="1"/>
  <c r="S776" i="1" s="1"/>
  <c r="I654" i="1"/>
  <c r="J653" i="1"/>
  <c r="K653" i="1" s="1"/>
  <c r="E653" i="1" s="1"/>
  <c r="D653" i="1" s="1"/>
  <c r="F653" i="1" s="1"/>
  <c r="M653" i="1"/>
  <c r="G652" i="1"/>
  <c r="L652" i="1"/>
  <c r="W650" i="1"/>
  <c r="U651" i="1"/>
  <c r="O651" i="1"/>
  <c r="N652" i="1"/>
  <c r="H776" i="1"/>
  <c r="A777" i="1"/>
  <c r="T779" i="1"/>
  <c r="Y776" i="1" l="1"/>
  <c r="AA777" i="1"/>
  <c r="Z777" i="1"/>
  <c r="Q777" i="1"/>
  <c r="R777" i="1" s="1"/>
  <c r="S777" i="1" s="1"/>
  <c r="I655" i="1"/>
  <c r="J654" i="1"/>
  <c r="K654" i="1" s="1"/>
  <c r="E654" i="1" s="1"/>
  <c r="D654" i="1" s="1"/>
  <c r="F654" i="1" s="1"/>
  <c r="M654" i="1"/>
  <c r="G653" i="1"/>
  <c r="L653" i="1"/>
  <c r="W651" i="1"/>
  <c r="U652" i="1"/>
  <c r="O652" i="1"/>
  <c r="N653" i="1"/>
  <c r="A778" i="1"/>
  <c r="H777" i="1"/>
  <c r="T780" i="1"/>
  <c r="Y777" i="1" l="1"/>
  <c r="AA778" i="1"/>
  <c r="Z778" i="1"/>
  <c r="Q778" i="1"/>
  <c r="R778" i="1" s="1"/>
  <c r="S778" i="1" s="1"/>
  <c r="J655" i="1"/>
  <c r="K655" i="1" s="1"/>
  <c r="E655" i="1" s="1"/>
  <c r="D655" i="1" s="1"/>
  <c r="F655" i="1" s="1"/>
  <c r="I656" i="1"/>
  <c r="M655" i="1"/>
  <c r="G654" i="1"/>
  <c r="L654" i="1"/>
  <c r="W652" i="1"/>
  <c r="U653" i="1"/>
  <c r="O653" i="1"/>
  <c r="N654" i="1"/>
  <c r="H778" i="1"/>
  <c r="A779" i="1"/>
  <c r="T781" i="1"/>
  <c r="AA779" i="1" l="1"/>
  <c r="Z779" i="1"/>
  <c r="Q779" i="1"/>
  <c r="R779" i="1" s="1"/>
  <c r="S779" i="1" s="1"/>
  <c r="Y778" i="1"/>
  <c r="I657" i="1"/>
  <c r="J656" i="1"/>
  <c r="K656" i="1" s="1"/>
  <c r="E656" i="1" s="1"/>
  <c r="D656" i="1" s="1"/>
  <c r="F656" i="1" s="1"/>
  <c r="L655" i="1"/>
  <c r="M656" i="1" s="1"/>
  <c r="W653" i="1"/>
  <c r="U654" i="1"/>
  <c r="G655" i="1"/>
  <c r="N655" i="1"/>
  <c r="O654" i="1"/>
  <c r="H779" i="1"/>
  <c r="A780" i="1"/>
  <c r="T782" i="1"/>
  <c r="M657" i="1" l="1"/>
  <c r="Y779" i="1"/>
  <c r="AA780" i="1"/>
  <c r="Z780" i="1"/>
  <c r="Q780" i="1"/>
  <c r="R780" i="1" s="1"/>
  <c r="S780" i="1" s="1"/>
  <c r="I658" i="1"/>
  <c r="J657" i="1"/>
  <c r="K657" i="1" s="1"/>
  <c r="E657" i="1" s="1"/>
  <c r="D657" i="1" s="1"/>
  <c r="F657" i="1" s="1"/>
  <c r="L656" i="1"/>
  <c r="G656" i="1"/>
  <c r="W654" i="1"/>
  <c r="U655" i="1"/>
  <c r="N656" i="1"/>
  <c r="O655" i="1"/>
  <c r="H780" i="1"/>
  <c r="A781" i="1"/>
  <c r="T783" i="1"/>
  <c r="AA781" i="1" l="1"/>
  <c r="Z781" i="1"/>
  <c r="Y780" i="1"/>
  <c r="Q781" i="1"/>
  <c r="R781" i="1" s="1"/>
  <c r="S781" i="1" s="1"/>
  <c r="J658" i="1"/>
  <c r="K658" i="1" s="1"/>
  <c r="E658" i="1" s="1"/>
  <c r="D658" i="1" s="1"/>
  <c r="F658" i="1" s="1"/>
  <c r="I659" i="1"/>
  <c r="M658" i="1"/>
  <c r="L657" i="1"/>
  <c r="G657" i="1"/>
  <c r="W655" i="1"/>
  <c r="U656" i="1"/>
  <c r="O656" i="1"/>
  <c r="N657" i="1"/>
  <c r="T784" i="1"/>
  <c r="A782" i="1"/>
  <c r="H781" i="1"/>
  <c r="AA782" i="1" l="1"/>
  <c r="Z782" i="1"/>
  <c r="Q782" i="1"/>
  <c r="R782" i="1" s="1"/>
  <c r="S782" i="1" s="1"/>
  <c r="Y781" i="1"/>
  <c r="M659" i="1"/>
  <c r="I660" i="1"/>
  <c r="J659" i="1"/>
  <c r="K659" i="1" s="1"/>
  <c r="E659" i="1" s="1"/>
  <c r="D659" i="1" s="1"/>
  <c r="F659" i="1" s="1"/>
  <c r="L658" i="1"/>
  <c r="G658" i="1"/>
  <c r="W656" i="1"/>
  <c r="U657" i="1"/>
  <c r="O657" i="1"/>
  <c r="N658" i="1"/>
  <c r="T785" i="1"/>
  <c r="H782" i="1"/>
  <c r="A783" i="1"/>
  <c r="AA783" i="1" l="1"/>
  <c r="Z783" i="1"/>
  <c r="Q783" i="1"/>
  <c r="R783" i="1" s="1"/>
  <c r="S783" i="1" s="1"/>
  <c r="Y782" i="1"/>
  <c r="I661" i="1"/>
  <c r="M660" i="1"/>
  <c r="J660" i="1"/>
  <c r="K660" i="1" s="1"/>
  <c r="E660" i="1" s="1"/>
  <c r="D660" i="1" s="1"/>
  <c r="F660" i="1" s="1"/>
  <c r="G659" i="1"/>
  <c r="L659" i="1"/>
  <c r="W657" i="1"/>
  <c r="U658" i="1"/>
  <c r="N659" i="1"/>
  <c r="O658" i="1"/>
  <c r="H783" i="1"/>
  <c r="A784" i="1"/>
  <c r="T786" i="1"/>
  <c r="AA784" i="1" l="1"/>
  <c r="Q784" i="1"/>
  <c r="R784" i="1" s="1"/>
  <c r="S784" i="1" s="1"/>
  <c r="Z784" i="1"/>
  <c r="Y783" i="1"/>
  <c r="M661" i="1"/>
  <c r="J661" i="1"/>
  <c r="K661" i="1" s="1"/>
  <c r="E661" i="1" s="1"/>
  <c r="D661" i="1" s="1"/>
  <c r="F661" i="1" s="1"/>
  <c r="I662" i="1"/>
  <c r="G660" i="1"/>
  <c r="L660" i="1"/>
  <c r="W658" i="1"/>
  <c r="U659" i="1"/>
  <c r="O659" i="1"/>
  <c r="N660" i="1"/>
  <c r="H784" i="1"/>
  <c r="A785" i="1"/>
  <c r="T787" i="1"/>
  <c r="Y784" i="1" l="1"/>
  <c r="AA785" i="1"/>
  <c r="Z785" i="1"/>
  <c r="Q785" i="1"/>
  <c r="R785" i="1" s="1"/>
  <c r="S785" i="1" s="1"/>
  <c r="I663" i="1"/>
  <c r="M662" i="1"/>
  <c r="J662" i="1"/>
  <c r="K662" i="1" s="1"/>
  <c r="E662" i="1" s="1"/>
  <c r="D662" i="1" s="1"/>
  <c r="F662" i="1" s="1"/>
  <c r="G661" i="1"/>
  <c r="L661" i="1"/>
  <c r="W659" i="1"/>
  <c r="U660" i="1"/>
  <c r="N661" i="1"/>
  <c r="O660" i="1"/>
  <c r="T788" i="1"/>
  <c r="A786" i="1"/>
  <c r="H785" i="1"/>
  <c r="Y785" i="1" l="1"/>
  <c r="AA786" i="1"/>
  <c r="Z786" i="1"/>
  <c r="Q786" i="1"/>
  <c r="R786" i="1" s="1"/>
  <c r="S786" i="1" s="1"/>
  <c r="J663" i="1"/>
  <c r="K663" i="1" s="1"/>
  <c r="E663" i="1" s="1"/>
  <c r="D663" i="1" s="1"/>
  <c r="F663" i="1" s="1"/>
  <c r="M663" i="1"/>
  <c r="I664" i="1"/>
  <c r="G662" i="1"/>
  <c r="L662" i="1"/>
  <c r="W660" i="1"/>
  <c r="U661" i="1"/>
  <c r="N662" i="1"/>
  <c r="O661" i="1"/>
  <c r="H786" i="1"/>
  <c r="A787" i="1"/>
  <c r="T789" i="1"/>
  <c r="Z787" i="1" l="1"/>
  <c r="AA787" i="1"/>
  <c r="Q787" i="1"/>
  <c r="R787" i="1" s="1"/>
  <c r="S787" i="1" s="1"/>
  <c r="Y786" i="1"/>
  <c r="M664" i="1"/>
  <c r="I665" i="1"/>
  <c r="J664" i="1"/>
  <c r="K664" i="1" s="1"/>
  <c r="E664" i="1" s="1"/>
  <c r="D664" i="1" s="1"/>
  <c r="F664" i="1" s="1"/>
  <c r="G663" i="1"/>
  <c r="L663" i="1"/>
  <c r="W661" i="1"/>
  <c r="U662" i="1"/>
  <c r="O662" i="1"/>
  <c r="N663" i="1"/>
  <c r="T790" i="1"/>
  <c r="H787" i="1"/>
  <c r="A788" i="1"/>
  <c r="AA788" i="1" l="1"/>
  <c r="Z788" i="1"/>
  <c r="Y787" i="1"/>
  <c r="Q788" i="1"/>
  <c r="R788" i="1" s="1"/>
  <c r="S788" i="1" s="1"/>
  <c r="M665" i="1"/>
  <c r="J665" i="1"/>
  <c r="K665" i="1" s="1"/>
  <c r="E665" i="1" s="1"/>
  <c r="D665" i="1" s="1"/>
  <c r="F665" i="1" s="1"/>
  <c r="I666" i="1"/>
  <c r="L664" i="1"/>
  <c r="G664" i="1"/>
  <c r="W662" i="1"/>
  <c r="U663" i="1"/>
  <c r="N664" i="1"/>
  <c r="O663" i="1"/>
  <c r="H788" i="1"/>
  <c r="A789" i="1"/>
  <c r="T791" i="1"/>
  <c r="AA789" i="1" l="1"/>
  <c r="Z789" i="1"/>
  <c r="Q789" i="1"/>
  <c r="R789" i="1" s="1"/>
  <c r="S789" i="1" s="1"/>
  <c r="Y788" i="1"/>
  <c r="J666" i="1"/>
  <c r="K666" i="1" s="1"/>
  <c r="E666" i="1" s="1"/>
  <c r="D666" i="1" s="1"/>
  <c r="F666" i="1" s="1"/>
  <c r="M666" i="1"/>
  <c r="I667" i="1"/>
  <c r="L665" i="1"/>
  <c r="G665" i="1"/>
  <c r="W663" i="1"/>
  <c r="U664" i="1"/>
  <c r="O664" i="1"/>
  <c r="N665" i="1"/>
  <c r="T792" i="1"/>
  <c r="A790" i="1"/>
  <c r="H789" i="1"/>
  <c r="AA790" i="1" l="1"/>
  <c r="Q790" i="1"/>
  <c r="R790" i="1" s="1"/>
  <c r="S790" i="1" s="1"/>
  <c r="Z790" i="1"/>
  <c r="Y789" i="1"/>
  <c r="I668" i="1"/>
  <c r="J667" i="1"/>
  <c r="K667" i="1" s="1"/>
  <c r="E667" i="1" s="1"/>
  <c r="D667" i="1" s="1"/>
  <c r="F667" i="1" s="1"/>
  <c r="M667" i="1"/>
  <c r="G666" i="1"/>
  <c r="L666" i="1"/>
  <c r="W664" i="1"/>
  <c r="U665" i="1"/>
  <c r="O665" i="1"/>
  <c r="N666" i="1"/>
  <c r="T793" i="1"/>
  <c r="H790" i="1"/>
  <c r="A791" i="1"/>
  <c r="AA791" i="1" l="1"/>
  <c r="Q791" i="1"/>
  <c r="R791" i="1" s="1"/>
  <c r="S791" i="1" s="1"/>
  <c r="Z791" i="1"/>
  <c r="Y790" i="1"/>
  <c r="J668" i="1"/>
  <c r="K668" i="1" s="1"/>
  <c r="E668" i="1" s="1"/>
  <c r="D668" i="1" s="1"/>
  <c r="F668" i="1" s="1"/>
  <c r="I669" i="1"/>
  <c r="M668" i="1"/>
  <c r="L667" i="1"/>
  <c r="G667" i="1"/>
  <c r="W665" i="1"/>
  <c r="U666" i="1"/>
  <c r="O666" i="1"/>
  <c r="N667" i="1"/>
  <c r="H791" i="1"/>
  <c r="A792" i="1"/>
  <c r="T794" i="1"/>
  <c r="Y791" i="1" l="1"/>
  <c r="AA792" i="1"/>
  <c r="Z792" i="1"/>
  <c r="Q792" i="1"/>
  <c r="R792" i="1" s="1"/>
  <c r="S792" i="1" s="1"/>
  <c r="I670" i="1"/>
  <c r="J669" i="1"/>
  <c r="K669" i="1" s="1"/>
  <c r="E669" i="1" s="1"/>
  <c r="D669" i="1" s="1"/>
  <c r="F669" i="1" s="1"/>
  <c r="M669" i="1"/>
  <c r="G668" i="1"/>
  <c r="L668" i="1"/>
  <c r="W666" i="1"/>
  <c r="U667" i="1"/>
  <c r="N668" i="1"/>
  <c r="O667" i="1"/>
  <c r="T795" i="1"/>
  <c r="H792" i="1"/>
  <c r="A793" i="1"/>
  <c r="Y792" i="1" l="1"/>
  <c r="AA793" i="1"/>
  <c r="Q793" i="1"/>
  <c r="R793" i="1" s="1"/>
  <c r="S793" i="1" s="1"/>
  <c r="Z793" i="1"/>
  <c r="J670" i="1"/>
  <c r="K670" i="1" s="1"/>
  <c r="E670" i="1" s="1"/>
  <c r="D670" i="1" s="1"/>
  <c r="F670" i="1" s="1"/>
  <c r="M670" i="1"/>
  <c r="I671" i="1"/>
  <c r="G669" i="1"/>
  <c r="L669" i="1"/>
  <c r="W667" i="1"/>
  <c r="U668" i="1"/>
  <c r="N669" i="1"/>
  <c r="O668" i="1"/>
  <c r="T796" i="1"/>
  <c r="A794" i="1"/>
  <c r="H793" i="1"/>
  <c r="Y793" i="1" l="1"/>
  <c r="AA794" i="1"/>
  <c r="Z794" i="1"/>
  <c r="Q794" i="1"/>
  <c r="R794" i="1" s="1"/>
  <c r="S794" i="1" s="1"/>
  <c r="I672" i="1"/>
  <c r="J671" i="1"/>
  <c r="K671" i="1" s="1"/>
  <c r="E671" i="1" s="1"/>
  <c r="D671" i="1" s="1"/>
  <c r="F671" i="1" s="1"/>
  <c r="M671" i="1"/>
  <c r="G670" i="1"/>
  <c r="L670" i="1"/>
  <c r="W668" i="1"/>
  <c r="U669" i="1"/>
  <c r="N670" i="1"/>
  <c r="O669" i="1"/>
  <c r="T797" i="1"/>
  <c r="H794" i="1"/>
  <c r="A795" i="1"/>
  <c r="AA795" i="1" l="1"/>
  <c r="Q795" i="1"/>
  <c r="R795" i="1" s="1"/>
  <c r="S795" i="1" s="1"/>
  <c r="Z795" i="1"/>
  <c r="Y794" i="1"/>
  <c r="I673" i="1"/>
  <c r="M672" i="1"/>
  <c r="J672" i="1"/>
  <c r="K672" i="1" s="1"/>
  <c r="E672" i="1" s="1"/>
  <c r="D672" i="1" s="1"/>
  <c r="F672" i="1" s="1"/>
  <c r="L671" i="1"/>
  <c r="G671" i="1"/>
  <c r="W669" i="1"/>
  <c r="U670" i="1"/>
  <c r="N671" i="1"/>
  <c r="O670" i="1"/>
  <c r="H795" i="1"/>
  <c r="A796" i="1"/>
  <c r="T798" i="1"/>
  <c r="AA796" i="1" l="1"/>
  <c r="Q796" i="1"/>
  <c r="R796" i="1" s="1"/>
  <c r="S796" i="1" s="1"/>
  <c r="Z796" i="1"/>
  <c r="Y795" i="1"/>
  <c r="I674" i="1"/>
  <c r="J673" i="1"/>
  <c r="K673" i="1" s="1"/>
  <c r="E673" i="1" s="1"/>
  <c r="D673" i="1" s="1"/>
  <c r="F673" i="1" s="1"/>
  <c r="M673" i="1"/>
  <c r="G672" i="1"/>
  <c r="L672" i="1"/>
  <c r="W670" i="1"/>
  <c r="U671" i="1"/>
  <c r="N672" i="1"/>
  <c r="O671" i="1"/>
  <c r="T799" i="1"/>
  <c r="H796" i="1"/>
  <c r="A797" i="1"/>
  <c r="Y796" i="1" l="1"/>
  <c r="AA797" i="1"/>
  <c r="Q797" i="1"/>
  <c r="R797" i="1" s="1"/>
  <c r="S797" i="1" s="1"/>
  <c r="Z797" i="1"/>
  <c r="M674" i="1"/>
  <c r="J674" i="1"/>
  <c r="K674" i="1" s="1"/>
  <c r="E674" i="1" s="1"/>
  <c r="D674" i="1" s="1"/>
  <c r="F674" i="1" s="1"/>
  <c r="I675" i="1"/>
  <c r="G673" i="1"/>
  <c r="L673" i="1"/>
  <c r="W671" i="1"/>
  <c r="U672" i="1"/>
  <c r="O672" i="1"/>
  <c r="N673" i="1"/>
  <c r="A798" i="1"/>
  <c r="H797" i="1"/>
  <c r="T800" i="1"/>
  <c r="Y797" i="1" l="1"/>
  <c r="AA798" i="1"/>
  <c r="Z798" i="1"/>
  <c r="Q798" i="1"/>
  <c r="R798" i="1" s="1"/>
  <c r="S798" i="1" s="1"/>
  <c r="I676" i="1"/>
  <c r="J675" i="1"/>
  <c r="K675" i="1" s="1"/>
  <c r="E675" i="1" s="1"/>
  <c r="D675" i="1" s="1"/>
  <c r="F675" i="1" s="1"/>
  <c r="M675" i="1"/>
  <c r="G674" i="1"/>
  <c r="L674" i="1"/>
  <c r="W672" i="1"/>
  <c r="U673" i="1"/>
  <c r="N674" i="1"/>
  <c r="O673" i="1"/>
  <c r="H798" i="1"/>
  <c r="A799" i="1"/>
  <c r="T801" i="1"/>
  <c r="Y798" i="1" l="1"/>
  <c r="AA799" i="1"/>
  <c r="Z799" i="1"/>
  <c r="Q799" i="1"/>
  <c r="R799" i="1" s="1"/>
  <c r="S799" i="1" s="1"/>
  <c r="M676" i="1"/>
  <c r="J676" i="1"/>
  <c r="K676" i="1" s="1"/>
  <c r="E676" i="1" s="1"/>
  <c r="D676" i="1" s="1"/>
  <c r="F676" i="1" s="1"/>
  <c r="I677" i="1"/>
  <c r="L675" i="1"/>
  <c r="G675" i="1"/>
  <c r="W673" i="1"/>
  <c r="U674" i="1"/>
  <c r="O674" i="1"/>
  <c r="N675" i="1"/>
  <c r="H799" i="1"/>
  <c r="A800" i="1"/>
  <c r="T802" i="1"/>
  <c r="AA800" i="1" l="1"/>
  <c r="Z800" i="1"/>
  <c r="Q800" i="1"/>
  <c r="R800" i="1" s="1"/>
  <c r="S800" i="1" s="1"/>
  <c r="Y799" i="1"/>
  <c r="I678" i="1"/>
  <c r="J677" i="1"/>
  <c r="K677" i="1" s="1"/>
  <c r="E677" i="1" s="1"/>
  <c r="D677" i="1" s="1"/>
  <c r="F677" i="1" s="1"/>
  <c r="M677" i="1"/>
  <c r="L676" i="1"/>
  <c r="G676" i="1"/>
  <c r="W674" i="1"/>
  <c r="U675" i="1"/>
  <c r="N676" i="1"/>
  <c r="O675" i="1"/>
  <c r="T803" i="1"/>
  <c r="H800" i="1"/>
  <c r="A801" i="1"/>
  <c r="Y800" i="1" l="1"/>
  <c r="AA801" i="1"/>
  <c r="Z801" i="1"/>
  <c r="Q801" i="1"/>
  <c r="R801" i="1" s="1"/>
  <c r="S801" i="1" s="1"/>
  <c r="I679" i="1"/>
  <c r="J678" i="1"/>
  <c r="K678" i="1" s="1"/>
  <c r="E678" i="1" s="1"/>
  <c r="D678" i="1" s="1"/>
  <c r="F678" i="1" s="1"/>
  <c r="L677" i="1"/>
  <c r="M678" i="1" s="1"/>
  <c r="G677" i="1"/>
  <c r="W675" i="1"/>
  <c r="U676" i="1"/>
  <c r="O676" i="1"/>
  <c r="N677" i="1"/>
  <c r="T804" i="1"/>
  <c r="A802" i="1"/>
  <c r="H801" i="1"/>
  <c r="Y801" i="1" l="1"/>
  <c r="AA802" i="1"/>
  <c r="Z802" i="1"/>
  <c r="Q802" i="1"/>
  <c r="J679" i="1"/>
  <c r="K679" i="1" s="1"/>
  <c r="E679" i="1" s="1"/>
  <c r="D679" i="1" s="1"/>
  <c r="F679" i="1" s="1"/>
  <c r="I680" i="1"/>
  <c r="L678" i="1"/>
  <c r="M679" i="1" s="1"/>
  <c r="G678" i="1"/>
  <c r="W676" i="1"/>
  <c r="U677" i="1"/>
  <c r="N678" i="1"/>
  <c r="O677" i="1"/>
  <c r="H802" i="1"/>
  <c r="A803" i="1"/>
  <c r="T805" i="1"/>
  <c r="Q803" i="1" l="1"/>
  <c r="R802" i="1"/>
  <c r="Z803" i="1"/>
  <c r="AA803" i="1"/>
  <c r="I681" i="1"/>
  <c r="J680" i="1"/>
  <c r="K680" i="1" s="1"/>
  <c r="E680" i="1" s="1"/>
  <c r="D680" i="1" s="1"/>
  <c r="F680" i="1" s="1"/>
  <c r="G679" i="1"/>
  <c r="L679" i="1"/>
  <c r="M680" i="1" s="1"/>
  <c r="W677" i="1"/>
  <c r="U678" i="1"/>
  <c r="O678" i="1"/>
  <c r="N679" i="1"/>
  <c r="T806" i="1"/>
  <c r="H803" i="1"/>
  <c r="A804" i="1"/>
  <c r="AA804" i="1" l="1"/>
  <c r="R803" i="1"/>
  <c r="S803" i="1" s="1"/>
  <c r="Q804" i="1"/>
  <c r="R804" i="1" s="1"/>
  <c r="S804" i="1" s="1"/>
  <c r="M681" i="1"/>
  <c r="Z804" i="1"/>
  <c r="J681" i="1"/>
  <c r="K681" i="1" s="1"/>
  <c r="E681" i="1" s="1"/>
  <c r="D681" i="1" s="1"/>
  <c r="F681" i="1" s="1"/>
  <c r="I682" i="1"/>
  <c r="G680" i="1"/>
  <c r="L680" i="1"/>
  <c r="W678" i="1"/>
  <c r="U679" i="1"/>
  <c r="O679" i="1"/>
  <c r="N680" i="1"/>
  <c r="T807" i="1"/>
  <c r="H804" i="1"/>
  <c r="A805" i="1"/>
  <c r="Y804" i="1" l="1"/>
  <c r="AA805" i="1"/>
  <c r="Z805" i="1"/>
  <c r="Q805" i="1"/>
  <c r="R805" i="1" s="1"/>
  <c r="S805" i="1" s="1"/>
  <c r="J682" i="1"/>
  <c r="K682" i="1" s="1"/>
  <c r="E682" i="1" s="1"/>
  <c r="D682" i="1" s="1"/>
  <c r="F682" i="1" s="1"/>
  <c r="I683" i="1"/>
  <c r="G681" i="1"/>
  <c r="L681" i="1"/>
  <c r="M682" i="1" s="1"/>
  <c r="W679" i="1"/>
  <c r="U680" i="1"/>
  <c r="O680" i="1"/>
  <c r="N681" i="1"/>
  <c r="T808" i="1"/>
  <c r="H805" i="1"/>
  <c r="A806" i="1"/>
  <c r="Y805" i="1" l="1"/>
  <c r="AA806" i="1"/>
  <c r="Z806" i="1"/>
  <c r="Q806" i="1"/>
  <c r="R806" i="1" s="1"/>
  <c r="S806" i="1" s="1"/>
  <c r="M683" i="1"/>
  <c r="I684" i="1"/>
  <c r="J683" i="1"/>
  <c r="K683" i="1" s="1"/>
  <c r="E683" i="1" s="1"/>
  <c r="D683" i="1" s="1"/>
  <c r="F683" i="1" s="1"/>
  <c r="G682" i="1"/>
  <c r="L682" i="1"/>
  <c r="W680" i="1"/>
  <c r="U681" i="1"/>
  <c r="O681" i="1"/>
  <c r="N682" i="1"/>
  <c r="A807" i="1"/>
  <c r="H806" i="1"/>
  <c r="T809" i="1"/>
  <c r="Y806" i="1" l="1"/>
  <c r="AA807" i="1"/>
  <c r="Z807" i="1"/>
  <c r="Q807" i="1"/>
  <c r="R807" i="1" s="1"/>
  <c r="S807" i="1" s="1"/>
  <c r="J684" i="1"/>
  <c r="K684" i="1" s="1"/>
  <c r="E684" i="1" s="1"/>
  <c r="D684" i="1" s="1"/>
  <c r="F684" i="1" s="1"/>
  <c r="I685" i="1"/>
  <c r="L683" i="1"/>
  <c r="M684" i="1" s="1"/>
  <c r="G683" i="1"/>
  <c r="W681" i="1"/>
  <c r="U682" i="1"/>
  <c r="N683" i="1"/>
  <c r="O682" i="1"/>
  <c r="A808" i="1"/>
  <c r="H807" i="1"/>
  <c r="T810" i="1"/>
  <c r="AA808" i="1" l="1"/>
  <c r="Z808" i="1"/>
  <c r="Y807" i="1"/>
  <c r="Q808" i="1"/>
  <c r="R808" i="1" s="1"/>
  <c r="S808" i="1" s="1"/>
  <c r="I686" i="1"/>
  <c r="J685" i="1"/>
  <c r="K685" i="1" s="1"/>
  <c r="E685" i="1" s="1"/>
  <c r="D685" i="1" s="1"/>
  <c r="F685" i="1" s="1"/>
  <c r="M685" i="1"/>
  <c r="G684" i="1"/>
  <c r="L684" i="1"/>
  <c r="W682" i="1"/>
  <c r="U683" i="1"/>
  <c r="N684" i="1"/>
  <c r="O683" i="1"/>
  <c r="T811" i="1"/>
  <c r="H808" i="1"/>
  <c r="A809" i="1"/>
  <c r="Y808" i="1" l="1"/>
  <c r="AA809" i="1"/>
  <c r="Z809" i="1"/>
  <c r="Q809" i="1"/>
  <c r="R809" i="1" s="1"/>
  <c r="S809" i="1" s="1"/>
  <c r="I687" i="1"/>
  <c r="M686" i="1"/>
  <c r="J686" i="1"/>
  <c r="K686" i="1" s="1"/>
  <c r="E686" i="1" s="1"/>
  <c r="D686" i="1" s="1"/>
  <c r="F686" i="1" s="1"/>
  <c r="L685" i="1"/>
  <c r="G685" i="1"/>
  <c r="W683" i="1"/>
  <c r="U684" i="1"/>
  <c r="N685" i="1"/>
  <c r="O684" i="1"/>
  <c r="H809" i="1"/>
  <c r="A810" i="1"/>
  <c r="T812" i="1"/>
  <c r="AA810" i="1" l="1"/>
  <c r="Z810" i="1"/>
  <c r="Y809" i="1"/>
  <c r="Q810" i="1"/>
  <c r="R810" i="1" s="1"/>
  <c r="S810" i="1" s="1"/>
  <c r="M687" i="1"/>
  <c r="J687" i="1"/>
  <c r="K687" i="1" s="1"/>
  <c r="E687" i="1" s="1"/>
  <c r="D687" i="1" s="1"/>
  <c r="F687" i="1" s="1"/>
  <c r="I688" i="1"/>
  <c r="L686" i="1"/>
  <c r="G686" i="1"/>
  <c r="W684" i="1"/>
  <c r="U685" i="1"/>
  <c r="N686" i="1"/>
  <c r="O685" i="1"/>
  <c r="T813" i="1"/>
  <c r="H810" i="1"/>
  <c r="A811" i="1"/>
  <c r="Z811" i="1" l="1"/>
  <c r="AA811" i="1"/>
  <c r="Q811" i="1"/>
  <c r="R811" i="1" s="1"/>
  <c r="S811" i="1" s="1"/>
  <c r="Y810" i="1"/>
  <c r="I689" i="1"/>
  <c r="M688" i="1"/>
  <c r="J688" i="1"/>
  <c r="K688" i="1" s="1"/>
  <c r="E688" i="1" s="1"/>
  <c r="D688" i="1" s="1"/>
  <c r="F688" i="1" s="1"/>
  <c r="G687" i="1"/>
  <c r="L687" i="1"/>
  <c r="W685" i="1"/>
  <c r="U686" i="1"/>
  <c r="O686" i="1"/>
  <c r="N687" i="1"/>
  <c r="H811" i="1"/>
  <c r="A812" i="1"/>
  <c r="T814" i="1"/>
  <c r="AA812" i="1" l="1"/>
  <c r="Q812" i="1"/>
  <c r="R812" i="1" s="1"/>
  <c r="S812" i="1" s="1"/>
  <c r="Z812" i="1"/>
  <c r="Y811" i="1"/>
  <c r="M689" i="1"/>
  <c r="I690" i="1"/>
  <c r="J689" i="1"/>
  <c r="K689" i="1" s="1"/>
  <c r="E689" i="1" s="1"/>
  <c r="D689" i="1" s="1"/>
  <c r="F689" i="1" s="1"/>
  <c r="G688" i="1"/>
  <c r="L688" i="1"/>
  <c r="W686" i="1"/>
  <c r="U687" i="1"/>
  <c r="N688" i="1"/>
  <c r="O687" i="1"/>
  <c r="H812" i="1"/>
  <c r="A813" i="1"/>
  <c r="T815" i="1"/>
  <c r="Y812" i="1" l="1"/>
  <c r="AA813" i="1"/>
  <c r="Z813" i="1"/>
  <c r="Q813" i="1"/>
  <c r="R813" i="1" s="1"/>
  <c r="S813" i="1" s="1"/>
  <c r="M690" i="1"/>
  <c r="I691" i="1"/>
  <c r="J690" i="1"/>
  <c r="K690" i="1" s="1"/>
  <c r="E690" i="1" s="1"/>
  <c r="D690" i="1" s="1"/>
  <c r="F690" i="1" s="1"/>
  <c r="G689" i="1"/>
  <c r="L689" i="1"/>
  <c r="W687" i="1"/>
  <c r="U688" i="1"/>
  <c r="N689" i="1"/>
  <c r="O688" i="1"/>
  <c r="T816" i="1"/>
  <c r="A814" i="1"/>
  <c r="H813" i="1"/>
  <c r="AA814" i="1" l="1"/>
  <c r="Q814" i="1"/>
  <c r="R814" i="1" s="1"/>
  <c r="S814" i="1" s="1"/>
  <c r="Z814" i="1"/>
  <c r="Y813" i="1"/>
  <c r="M691" i="1"/>
  <c r="J691" i="1"/>
  <c r="K691" i="1" s="1"/>
  <c r="E691" i="1" s="1"/>
  <c r="D691" i="1" s="1"/>
  <c r="F691" i="1" s="1"/>
  <c r="I692" i="1"/>
  <c r="G690" i="1"/>
  <c r="L690" i="1"/>
  <c r="W688" i="1"/>
  <c r="U689" i="1"/>
  <c r="N690" i="1"/>
  <c r="O689" i="1"/>
  <c r="H814" i="1"/>
  <c r="A815" i="1"/>
  <c r="T817" i="1"/>
  <c r="AA815" i="1" l="1"/>
  <c r="Q815" i="1"/>
  <c r="R815" i="1" s="1"/>
  <c r="S815" i="1" s="1"/>
  <c r="Z815" i="1"/>
  <c r="Y814" i="1"/>
  <c r="J692" i="1"/>
  <c r="K692" i="1" s="1"/>
  <c r="E692" i="1" s="1"/>
  <c r="D692" i="1" s="1"/>
  <c r="F692" i="1" s="1"/>
  <c r="I693" i="1"/>
  <c r="M692" i="1"/>
  <c r="G691" i="1"/>
  <c r="L691" i="1"/>
  <c r="W689" i="1"/>
  <c r="U690" i="1"/>
  <c r="N691" i="1"/>
  <c r="O690" i="1"/>
  <c r="T818" i="1"/>
  <c r="H815" i="1"/>
  <c r="A816" i="1"/>
  <c r="AA816" i="1" l="1"/>
  <c r="Q816" i="1"/>
  <c r="R816" i="1" s="1"/>
  <c r="S816" i="1" s="1"/>
  <c r="Z816" i="1"/>
  <c r="Y815" i="1"/>
  <c r="M693" i="1"/>
  <c r="I694" i="1"/>
  <c r="J693" i="1"/>
  <c r="K693" i="1" s="1"/>
  <c r="E693" i="1" s="1"/>
  <c r="D693" i="1" s="1"/>
  <c r="F693" i="1" s="1"/>
  <c r="G692" i="1"/>
  <c r="L692" i="1"/>
  <c r="W690" i="1"/>
  <c r="U691" i="1"/>
  <c r="N692" i="1"/>
  <c r="O691" i="1"/>
  <c r="H816" i="1"/>
  <c r="A817" i="1"/>
  <c r="T819" i="1"/>
  <c r="Y816" i="1" l="1"/>
  <c r="AA817" i="1"/>
  <c r="Q817" i="1"/>
  <c r="R817" i="1" s="1"/>
  <c r="S817" i="1" s="1"/>
  <c r="Z817" i="1"/>
  <c r="M694" i="1"/>
  <c r="J694" i="1"/>
  <c r="K694" i="1" s="1"/>
  <c r="E694" i="1" s="1"/>
  <c r="D694" i="1" s="1"/>
  <c r="F694" i="1" s="1"/>
  <c r="I695" i="1"/>
  <c r="L693" i="1"/>
  <c r="G693" i="1"/>
  <c r="W691" i="1"/>
  <c r="U692" i="1"/>
  <c r="N693" i="1"/>
  <c r="O692" i="1"/>
  <c r="A818" i="1"/>
  <c r="H817" i="1"/>
  <c r="T820" i="1"/>
  <c r="Y817" i="1" l="1"/>
  <c r="AA818" i="1"/>
  <c r="Z818" i="1"/>
  <c r="Q818" i="1"/>
  <c r="R818" i="1" s="1"/>
  <c r="S818" i="1" s="1"/>
  <c r="I696" i="1"/>
  <c r="M695" i="1"/>
  <c r="J695" i="1"/>
  <c r="K695" i="1" s="1"/>
  <c r="E695" i="1" s="1"/>
  <c r="D695" i="1" s="1"/>
  <c r="F695" i="1" s="1"/>
  <c r="G694" i="1"/>
  <c r="L694" i="1"/>
  <c r="W692" i="1"/>
  <c r="U693" i="1"/>
  <c r="N694" i="1"/>
  <c r="O693" i="1"/>
  <c r="T821" i="1"/>
  <c r="H818" i="1"/>
  <c r="A819" i="1"/>
  <c r="Y818" i="1" l="1"/>
  <c r="AA819" i="1"/>
  <c r="Q819" i="1"/>
  <c r="R819" i="1" s="1"/>
  <c r="S819" i="1" s="1"/>
  <c r="Z819" i="1"/>
  <c r="M696" i="1"/>
  <c r="J696" i="1"/>
  <c r="K696" i="1" s="1"/>
  <c r="E696" i="1" s="1"/>
  <c r="D696" i="1" s="1"/>
  <c r="F696" i="1" s="1"/>
  <c r="I697" i="1"/>
  <c r="L695" i="1"/>
  <c r="G695" i="1"/>
  <c r="W693" i="1"/>
  <c r="U694" i="1"/>
  <c r="N695" i="1"/>
  <c r="O694" i="1"/>
  <c r="H819" i="1"/>
  <c r="A820" i="1"/>
  <c r="T822" i="1"/>
  <c r="Y819" i="1" l="1"/>
  <c r="AA820" i="1"/>
  <c r="Q820" i="1"/>
  <c r="R820" i="1" s="1"/>
  <c r="S820" i="1" s="1"/>
  <c r="Z820" i="1"/>
  <c r="I698" i="1"/>
  <c r="M697" i="1"/>
  <c r="J697" i="1"/>
  <c r="K697" i="1" s="1"/>
  <c r="E697" i="1" s="1"/>
  <c r="D697" i="1" s="1"/>
  <c r="F697" i="1" s="1"/>
  <c r="L696" i="1"/>
  <c r="G696" i="1"/>
  <c r="W694" i="1"/>
  <c r="U695" i="1"/>
  <c r="N696" i="1"/>
  <c r="O695" i="1"/>
  <c r="H820" i="1"/>
  <c r="A821" i="1"/>
  <c r="T823" i="1"/>
  <c r="AA821" i="1" l="1"/>
  <c r="Q821" i="1"/>
  <c r="R821" i="1" s="1"/>
  <c r="S821" i="1" s="1"/>
  <c r="Z821" i="1"/>
  <c r="Y820" i="1"/>
  <c r="I699" i="1"/>
  <c r="J698" i="1"/>
  <c r="K698" i="1" s="1"/>
  <c r="E698" i="1" s="1"/>
  <c r="D698" i="1" s="1"/>
  <c r="F698" i="1" s="1"/>
  <c r="M698" i="1"/>
  <c r="G697" i="1"/>
  <c r="L697" i="1"/>
  <c r="W695" i="1"/>
  <c r="U696" i="1"/>
  <c r="N697" i="1"/>
  <c r="O696" i="1"/>
  <c r="T824" i="1"/>
  <c r="A822" i="1"/>
  <c r="H821" i="1"/>
  <c r="Y821" i="1" l="1"/>
  <c r="AA822" i="1"/>
  <c r="Q822" i="1"/>
  <c r="R822" i="1" s="1"/>
  <c r="S822" i="1" s="1"/>
  <c r="Z822" i="1"/>
  <c r="J699" i="1"/>
  <c r="K699" i="1" s="1"/>
  <c r="E699" i="1" s="1"/>
  <c r="D699" i="1" s="1"/>
  <c r="F699" i="1" s="1"/>
  <c r="M699" i="1"/>
  <c r="I700" i="1"/>
  <c r="L698" i="1"/>
  <c r="G698" i="1"/>
  <c r="W696" i="1"/>
  <c r="U697" i="1"/>
  <c r="N698" i="1"/>
  <c r="O697" i="1"/>
  <c r="H822" i="1"/>
  <c r="A823" i="1"/>
  <c r="T825" i="1"/>
  <c r="Y822" i="1" l="1"/>
  <c r="AA823" i="1"/>
  <c r="Z823" i="1"/>
  <c r="Q823" i="1"/>
  <c r="R823" i="1" s="1"/>
  <c r="S823" i="1" s="1"/>
  <c r="M700" i="1"/>
  <c r="I701" i="1"/>
  <c r="J700" i="1"/>
  <c r="K700" i="1" s="1"/>
  <c r="E700" i="1" s="1"/>
  <c r="D700" i="1" s="1"/>
  <c r="F700" i="1" s="1"/>
  <c r="L699" i="1"/>
  <c r="G699" i="1"/>
  <c r="W697" i="1"/>
  <c r="U698" i="1"/>
  <c r="N699" i="1"/>
  <c r="O698" i="1"/>
  <c r="T826" i="1"/>
  <c r="H823" i="1"/>
  <c r="A824" i="1"/>
  <c r="Y823" i="1" l="1"/>
  <c r="AA824" i="1"/>
  <c r="Q824" i="1"/>
  <c r="R824" i="1" s="1"/>
  <c r="S824" i="1" s="1"/>
  <c r="Z824" i="1"/>
  <c r="J701" i="1"/>
  <c r="K701" i="1" s="1"/>
  <c r="E701" i="1" s="1"/>
  <c r="D701" i="1" s="1"/>
  <c r="F701" i="1" s="1"/>
  <c r="M701" i="1"/>
  <c r="I702" i="1"/>
  <c r="L700" i="1"/>
  <c r="G700" i="1"/>
  <c r="W698" i="1"/>
  <c r="U699" i="1"/>
  <c r="N700" i="1"/>
  <c r="O699" i="1"/>
  <c r="H824" i="1"/>
  <c r="A825" i="1"/>
  <c r="T827" i="1"/>
  <c r="Y824" i="1" l="1"/>
  <c r="AA825" i="1"/>
  <c r="Q825" i="1"/>
  <c r="R825" i="1" s="1"/>
  <c r="S825" i="1" s="1"/>
  <c r="Z825" i="1"/>
  <c r="I703" i="1"/>
  <c r="J702" i="1"/>
  <c r="K702" i="1" s="1"/>
  <c r="E702" i="1" s="1"/>
  <c r="D702" i="1" s="1"/>
  <c r="F702" i="1" s="1"/>
  <c r="M702" i="1"/>
  <c r="G701" i="1"/>
  <c r="L701" i="1"/>
  <c r="W699" i="1"/>
  <c r="U700" i="1"/>
  <c r="N701" i="1"/>
  <c r="O700" i="1"/>
  <c r="T828" i="1"/>
  <c r="A826" i="1"/>
  <c r="H825" i="1"/>
  <c r="AA826" i="1" l="1"/>
  <c r="Z826" i="1"/>
  <c r="Q826" i="1"/>
  <c r="R826" i="1" s="1"/>
  <c r="S826" i="1" s="1"/>
  <c r="Y825" i="1"/>
  <c r="J703" i="1"/>
  <c r="K703" i="1" s="1"/>
  <c r="E703" i="1" s="1"/>
  <c r="D703" i="1" s="1"/>
  <c r="F703" i="1" s="1"/>
  <c r="I704" i="1"/>
  <c r="M703" i="1"/>
  <c r="L702" i="1"/>
  <c r="G702" i="1"/>
  <c r="W700" i="1"/>
  <c r="U701" i="1"/>
  <c r="N702" i="1"/>
  <c r="O701" i="1"/>
  <c r="H826" i="1"/>
  <c r="A827" i="1"/>
  <c r="T829" i="1"/>
  <c r="AA827" i="1" l="1"/>
  <c r="Q827" i="1"/>
  <c r="R827" i="1" s="1"/>
  <c r="S827" i="1" s="1"/>
  <c r="Z827" i="1"/>
  <c r="Y826" i="1"/>
  <c r="M704" i="1"/>
  <c r="J704" i="1"/>
  <c r="K704" i="1" s="1"/>
  <c r="E704" i="1" s="1"/>
  <c r="D704" i="1" s="1"/>
  <c r="F704" i="1" s="1"/>
  <c r="I705" i="1"/>
  <c r="L703" i="1"/>
  <c r="G703" i="1"/>
  <c r="W701" i="1"/>
  <c r="U702" i="1"/>
  <c r="N703" i="1"/>
  <c r="O702" i="1"/>
  <c r="H827" i="1"/>
  <c r="A828" i="1"/>
  <c r="T830" i="1"/>
  <c r="Y827" i="1" l="1"/>
  <c r="AA828" i="1"/>
  <c r="Q828" i="1"/>
  <c r="R828" i="1" s="1"/>
  <c r="S828" i="1" s="1"/>
  <c r="Z828" i="1"/>
  <c r="J705" i="1"/>
  <c r="K705" i="1" s="1"/>
  <c r="E705" i="1" s="1"/>
  <c r="D705" i="1" s="1"/>
  <c r="F705" i="1" s="1"/>
  <c r="M705" i="1"/>
  <c r="I706" i="1"/>
  <c r="G704" i="1"/>
  <c r="L704" i="1"/>
  <c r="W702" i="1"/>
  <c r="U703" i="1"/>
  <c r="N704" i="1"/>
  <c r="O703" i="1"/>
  <c r="T831" i="1"/>
  <c r="H828" i="1"/>
  <c r="A829" i="1"/>
  <c r="Y828" i="1" l="1"/>
  <c r="AA829" i="1"/>
  <c r="Q829" i="1"/>
  <c r="R829" i="1" s="1"/>
  <c r="S829" i="1" s="1"/>
  <c r="Z829" i="1"/>
  <c r="I707" i="1"/>
  <c r="J706" i="1"/>
  <c r="K706" i="1" s="1"/>
  <c r="E706" i="1" s="1"/>
  <c r="D706" i="1" s="1"/>
  <c r="F706" i="1" s="1"/>
  <c r="M706" i="1"/>
  <c r="G705" i="1"/>
  <c r="L705" i="1"/>
  <c r="W703" i="1"/>
  <c r="U704" i="1"/>
  <c r="N705" i="1"/>
  <c r="O704" i="1"/>
  <c r="A830" i="1"/>
  <c r="H829" i="1"/>
  <c r="T832" i="1"/>
  <c r="Y829" i="1" l="1"/>
  <c r="Q830" i="1"/>
  <c r="R830" i="1" s="1"/>
  <c r="S830" i="1" s="1"/>
  <c r="AA830" i="1"/>
  <c r="Z830" i="1"/>
  <c r="I708" i="1"/>
  <c r="J707" i="1"/>
  <c r="K707" i="1" s="1"/>
  <c r="E707" i="1" s="1"/>
  <c r="D707" i="1" s="1"/>
  <c r="F707" i="1" s="1"/>
  <c r="M707" i="1"/>
  <c r="L706" i="1"/>
  <c r="G706" i="1"/>
  <c r="W704" i="1"/>
  <c r="U705" i="1"/>
  <c r="N706" i="1"/>
  <c r="O705" i="1"/>
  <c r="T833" i="1"/>
  <c r="H830" i="1"/>
  <c r="A831" i="1"/>
  <c r="Y830" i="1" l="1"/>
  <c r="AA831" i="1"/>
  <c r="Q831" i="1"/>
  <c r="R831" i="1" s="1"/>
  <c r="S831" i="1" s="1"/>
  <c r="Z831" i="1"/>
  <c r="J708" i="1"/>
  <c r="K708" i="1" s="1"/>
  <c r="E708" i="1" s="1"/>
  <c r="D708" i="1" s="1"/>
  <c r="F708" i="1" s="1"/>
  <c r="I709" i="1"/>
  <c r="L707" i="1"/>
  <c r="M708" i="1" s="1"/>
  <c r="G707" i="1"/>
  <c r="W705" i="1"/>
  <c r="U706" i="1"/>
  <c r="N707" i="1"/>
  <c r="O706" i="1"/>
  <c r="H831" i="1"/>
  <c r="A832" i="1"/>
  <c r="T834" i="1"/>
  <c r="AA832" i="1" l="1"/>
  <c r="Y831" i="1"/>
  <c r="Z832" i="1"/>
  <c r="Q832" i="1"/>
  <c r="R832" i="1" s="1"/>
  <c r="I710" i="1"/>
  <c r="J709" i="1"/>
  <c r="K709" i="1" s="1"/>
  <c r="E709" i="1" s="1"/>
  <c r="D709" i="1" s="1"/>
  <c r="F709" i="1" s="1"/>
  <c r="G708" i="1"/>
  <c r="L708" i="1"/>
  <c r="M709" i="1" s="1"/>
  <c r="W706" i="1"/>
  <c r="U707" i="1"/>
  <c r="N708" i="1"/>
  <c r="O707" i="1"/>
  <c r="T835" i="1"/>
  <c r="H832" i="1"/>
  <c r="A833" i="1"/>
  <c r="AA833" i="1" l="1"/>
  <c r="Z833" i="1"/>
  <c r="Q833" i="1"/>
  <c r="J710" i="1"/>
  <c r="K710" i="1" s="1"/>
  <c r="E710" i="1" s="1"/>
  <c r="D710" i="1" s="1"/>
  <c r="F710" i="1" s="1"/>
  <c r="I711" i="1"/>
  <c r="G709" i="1"/>
  <c r="L709" i="1"/>
  <c r="M710" i="1" s="1"/>
  <c r="W707" i="1"/>
  <c r="U708" i="1"/>
  <c r="N709" i="1"/>
  <c r="O708" i="1"/>
  <c r="T836" i="1"/>
  <c r="A834" i="1"/>
  <c r="H833" i="1"/>
  <c r="M711" i="1" l="1"/>
  <c r="R833" i="1"/>
  <c r="AA834" i="1"/>
  <c r="Z834" i="1"/>
  <c r="Q834" i="1"/>
  <c r="R834" i="1" s="1"/>
  <c r="S834" i="1" s="1"/>
  <c r="I712" i="1"/>
  <c r="J711" i="1"/>
  <c r="K711" i="1" s="1"/>
  <c r="E711" i="1" s="1"/>
  <c r="D711" i="1" s="1"/>
  <c r="F711" i="1" s="1"/>
  <c r="L710" i="1"/>
  <c r="G710" i="1"/>
  <c r="W708" i="1"/>
  <c r="U709" i="1"/>
  <c r="N710" i="1"/>
  <c r="O709" i="1"/>
  <c r="H834" i="1"/>
  <c r="A835" i="1"/>
  <c r="T837" i="1"/>
  <c r="AA835" i="1" l="1"/>
  <c r="Z835" i="1"/>
  <c r="Q835" i="1"/>
  <c r="Y834" i="1"/>
  <c r="J712" i="1"/>
  <c r="K712" i="1" s="1"/>
  <c r="E712" i="1" s="1"/>
  <c r="D712" i="1" s="1"/>
  <c r="F712" i="1" s="1"/>
  <c r="I713" i="1"/>
  <c r="G711" i="1"/>
  <c r="L711" i="1"/>
  <c r="M712" i="1" s="1"/>
  <c r="W709" i="1"/>
  <c r="U710" i="1"/>
  <c r="N711" i="1"/>
  <c r="O710" i="1"/>
  <c r="T838" i="1"/>
  <c r="H835" i="1"/>
  <c r="A836" i="1"/>
  <c r="R835" i="1" l="1"/>
  <c r="S835" i="1" s="1"/>
  <c r="AA836" i="1"/>
  <c r="Z836" i="1"/>
  <c r="Q836" i="1"/>
  <c r="R836" i="1" s="1"/>
  <c r="S836" i="1" s="1"/>
  <c r="J713" i="1"/>
  <c r="K713" i="1" s="1"/>
  <c r="E713" i="1" s="1"/>
  <c r="D713" i="1" s="1"/>
  <c r="F713" i="1" s="1"/>
  <c r="I714" i="1"/>
  <c r="M713" i="1"/>
  <c r="G712" i="1"/>
  <c r="L712" i="1"/>
  <c r="W710" i="1"/>
  <c r="U711" i="1"/>
  <c r="O711" i="1"/>
  <c r="N712" i="1"/>
  <c r="H836" i="1"/>
  <c r="A837" i="1"/>
  <c r="T839" i="1"/>
  <c r="AA837" i="1" l="1"/>
  <c r="Z837" i="1"/>
  <c r="Q837" i="1"/>
  <c r="R837" i="1" s="1"/>
  <c r="S837" i="1" s="1"/>
  <c r="Y836" i="1"/>
  <c r="I715" i="1"/>
  <c r="J714" i="1"/>
  <c r="K714" i="1" s="1"/>
  <c r="E714" i="1" s="1"/>
  <c r="D714" i="1" s="1"/>
  <c r="F714" i="1" s="1"/>
  <c r="L713" i="1"/>
  <c r="M714" i="1" s="1"/>
  <c r="G713" i="1"/>
  <c r="W711" i="1"/>
  <c r="U712" i="1"/>
  <c r="O712" i="1"/>
  <c r="N713" i="1"/>
  <c r="A838" i="1"/>
  <c r="H837" i="1"/>
  <c r="T840" i="1"/>
  <c r="AA838" i="1" l="1"/>
  <c r="Z838" i="1"/>
  <c r="Q838" i="1"/>
  <c r="R838" i="1" s="1"/>
  <c r="S838" i="1" s="1"/>
  <c r="Y837" i="1"/>
  <c r="M715" i="1"/>
  <c r="J715" i="1"/>
  <c r="K715" i="1" s="1"/>
  <c r="E715" i="1" s="1"/>
  <c r="D715" i="1" s="1"/>
  <c r="F715" i="1" s="1"/>
  <c r="I716" i="1"/>
  <c r="L714" i="1"/>
  <c r="G714" i="1"/>
  <c r="W712" i="1"/>
  <c r="U713" i="1"/>
  <c r="O713" i="1"/>
  <c r="N714" i="1"/>
  <c r="T841" i="1"/>
  <c r="H838" i="1"/>
  <c r="A839" i="1"/>
  <c r="Y838" i="1" l="1"/>
  <c r="AA839" i="1"/>
  <c r="Z839" i="1"/>
  <c r="Q839" i="1"/>
  <c r="R839" i="1" s="1"/>
  <c r="S839" i="1" s="1"/>
  <c r="J716" i="1"/>
  <c r="K716" i="1" s="1"/>
  <c r="E716" i="1" s="1"/>
  <c r="D716" i="1" s="1"/>
  <c r="F716" i="1" s="1"/>
  <c r="I717" i="1"/>
  <c r="M716" i="1"/>
  <c r="G715" i="1"/>
  <c r="L715" i="1"/>
  <c r="W713" i="1"/>
  <c r="U714" i="1"/>
  <c r="N715" i="1"/>
  <c r="O714" i="1"/>
  <c r="T842" i="1"/>
  <c r="H839" i="1"/>
  <c r="A840" i="1"/>
  <c r="AA840" i="1" l="1"/>
  <c r="Q840" i="1"/>
  <c r="R840" i="1" s="1"/>
  <c r="S840" i="1" s="1"/>
  <c r="Z840" i="1"/>
  <c r="Y839" i="1"/>
  <c r="J717" i="1"/>
  <c r="K717" i="1" s="1"/>
  <c r="E717" i="1" s="1"/>
  <c r="D717" i="1" s="1"/>
  <c r="F717" i="1" s="1"/>
  <c r="I718" i="1"/>
  <c r="M717" i="1"/>
  <c r="L716" i="1"/>
  <c r="G716" i="1"/>
  <c r="W714" i="1"/>
  <c r="U715" i="1"/>
  <c r="N716" i="1"/>
  <c r="O715" i="1"/>
  <c r="H840" i="1"/>
  <c r="A841" i="1"/>
  <c r="T843" i="1"/>
  <c r="Y840" i="1" l="1"/>
  <c r="AA841" i="1"/>
  <c r="Q841" i="1"/>
  <c r="R841" i="1" s="1"/>
  <c r="S841" i="1" s="1"/>
  <c r="Z841" i="1"/>
  <c r="I719" i="1"/>
  <c r="J718" i="1"/>
  <c r="K718" i="1" s="1"/>
  <c r="E718" i="1" s="1"/>
  <c r="D718" i="1" s="1"/>
  <c r="F718" i="1" s="1"/>
  <c r="M718" i="1"/>
  <c r="L717" i="1"/>
  <c r="G717" i="1"/>
  <c r="W715" i="1"/>
  <c r="U716" i="1"/>
  <c r="N717" i="1"/>
  <c r="O716" i="1"/>
  <c r="A842" i="1"/>
  <c r="H841" i="1"/>
  <c r="T844" i="1"/>
  <c r="Y841" i="1" l="1"/>
  <c r="AA842" i="1"/>
  <c r="Z842" i="1"/>
  <c r="Q842" i="1"/>
  <c r="R842" i="1" s="1"/>
  <c r="S842" i="1" s="1"/>
  <c r="M719" i="1"/>
  <c r="J719" i="1"/>
  <c r="K719" i="1" s="1"/>
  <c r="E719" i="1" s="1"/>
  <c r="D719" i="1" s="1"/>
  <c r="F719" i="1" s="1"/>
  <c r="I720" i="1"/>
  <c r="G718" i="1"/>
  <c r="L718" i="1"/>
  <c r="W716" i="1"/>
  <c r="U717" i="1"/>
  <c r="O717" i="1"/>
  <c r="N718" i="1"/>
  <c r="T845" i="1"/>
  <c r="H842" i="1"/>
  <c r="A843" i="1"/>
  <c r="Y842" i="1" l="1"/>
  <c r="AA843" i="1"/>
  <c r="Q843" i="1"/>
  <c r="R843" i="1" s="1"/>
  <c r="S843" i="1" s="1"/>
  <c r="Z843" i="1"/>
  <c r="J720" i="1"/>
  <c r="K720" i="1" s="1"/>
  <c r="E720" i="1" s="1"/>
  <c r="D720" i="1" s="1"/>
  <c r="F720" i="1" s="1"/>
  <c r="M720" i="1"/>
  <c r="I721" i="1"/>
  <c r="L719" i="1"/>
  <c r="G719" i="1"/>
  <c r="W717" i="1"/>
  <c r="U718" i="1"/>
  <c r="O718" i="1"/>
  <c r="N719" i="1"/>
  <c r="H843" i="1"/>
  <c r="A844" i="1"/>
  <c r="T846" i="1"/>
  <c r="Y843" i="1" l="1"/>
  <c r="AA844" i="1"/>
  <c r="Q844" i="1"/>
  <c r="R844" i="1" s="1"/>
  <c r="S844" i="1" s="1"/>
  <c r="Z844" i="1"/>
  <c r="M721" i="1"/>
  <c r="J721" i="1"/>
  <c r="K721" i="1" s="1"/>
  <c r="E721" i="1" s="1"/>
  <c r="D721" i="1" s="1"/>
  <c r="F721" i="1" s="1"/>
  <c r="I722" i="1"/>
  <c r="L720" i="1"/>
  <c r="G720" i="1"/>
  <c r="W718" i="1"/>
  <c r="U719" i="1"/>
  <c r="O719" i="1"/>
  <c r="N720" i="1"/>
  <c r="T847" i="1"/>
  <c r="H844" i="1"/>
  <c r="A845" i="1"/>
  <c r="AA845" i="1" l="1"/>
  <c r="Y844" i="1"/>
  <c r="Z845" i="1"/>
  <c r="Q845" i="1"/>
  <c r="R845" i="1" s="1"/>
  <c r="S845" i="1" s="1"/>
  <c r="M722" i="1"/>
  <c r="J722" i="1"/>
  <c r="K722" i="1" s="1"/>
  <c r="E722" i="1" s="1"/>
  <c r="D722" i="1" s="1"/>
  <c r="F722" i="1" s="1"/>
  <c r="I723" i="1"/>
  <c r="G721" i="1"/>
  <c r="L721" i="1"/>
  <c r="W719" i="1"/>
  <c r="U720" i="1"/>
  <c r="O720" i="1"/>
  <c r="N721" i="1"/>
  <c r="T848" i="1"/>
  <c r="H845" i="1"/>
  <c r="A846" i="1"/>
  <c r="Q846" i="1" l="1"/>
  <c r="R846" i="1" s="1"/>
  <c r="S846" i="1" s="1"/>
  <c r="Z846" i="1"/>
  <c r="AA846" i="1"/>
  <c r="Y845" i="1"/>
  <c r="J723" i="1"/>
  <c r="K723" i="1" s="1"/>
  <c r="E723" i="1" s="1"/>
  <c r="D723" i="1" s="1"/>
  <c r="F723" i="1" s="1"/>
  <c r="I724" i="1"/>
  <c r="M723" i="1"/>
  <c r="L722" i="1"/>
  <c r="G722" i="1"/>
  <c r="W720" i="1"/>
  <c r="U721" i="1"/>
  <c r="O721" i="1"/>
  <c r="N722" i="1"/>
  <c r="T849" i="1"/>
  <c r="A847" i="1"/>
  <c r="H846" i="1"/>
  <c r="AA847" i="1" l="1"/>
  <c r="Q847" i="1"/>
  <c r="R847" i="1" s="1"/>
  <c r="S847" i="1" s="1"/>
  <c r="Y846" i="1"/>
  <c r="Z847" i="1"/>
  <c r="J724" i="1"/>
  <c r="K724" i="1" s="1"/>
  <c r="E724" i="1" s="1"/>
  <c r="D724" i="1" s="1"/>
  <c r="F724" i="1" s="1"/>
  <c r="I725" i="1"/>
  <c r="M724" i="1"/>
  <c r="L723" i="1"/>
  <c r="G723" i="1"/>
  <c r="W721" i="1"/>
  <c r="U722" i="1"/>
  <c r="O722" i="1"/>
  <c r="N723" i="1"/>
  <c r="A848" i="1"/>
  <c r="H847" i="1"/>
  <c r="T850" i="1"/>
  <c r="AA848" i="1" l="1"/>
  <c r="Y847" i="1"/>
  <c r="Q848" i="1"/>
  <c r="R848" i="1" s="1"/>
  <c r="S848" i="1" s="1"/>
  <c r="Z848" i="1"/>
  <c r="J725" i="1"/>
  <c r="K725" i="1" s="1"/>
  <c r="E725" i="1" s="1"/>
  <c r="D725" i="1" s="1"/>
  <c r="F725" i="1" s="1"/>
  <c r="I726" i="1"/>
  <c r="M725" i="1"/>
  <c r="G724" i="1"/>
  <c r="L724" i="1"/>
  <c r="W722" i="1"/>
  <c r="U723" i="1"/>
  <c r="O723" i="1"/>
  <c r="N724" i="1"/>
  <c r="T851" i="1"/>
  <c r="H848" i="1"/>
  <c r="A849" i="1"/>
  <c r="Y848" i="1" l="1"/>
  <c r="AA849" i="1"/>
  <c r="Q849" i="1"/>
  <c r="R849" i="1" s="1"/>
  <c r="S849" i="1" s="1"/>
  <c r="Z849" i="1"/>
  <c r="M726" i="1"/>
  <c r="I727" i="1"/>
  <c r="J726" i="1"/>
  <c r="K726" i="1" s="1"/>
  <c r="E726" i="1" s="1"/>
  <c r="D726" i="1" s="1"/>
  <c r="F726" i="1" s="1"/>
  <c r="L725" i="1"/>
  <c r="G725" i="1"/>
  <c r="W723" i="1"/>
  <c r="U724" i="1"/>
  <c r="N725" i="1"/>
  <c r="O724" i="1"/>
  <c r="T852" i="1"/>
  <c r="H849" i="1"/>
  <c r="A850" i="1"/>
  <c r="Y849" i="1" l="1"/>
  <c r="AA850" i="1"/>
  <c r="Z850" i="1"/>
  <c r="Q850" i="1"/>
  <c r="R850" i="1" s="1"/>
  <c r="S850" i="1" s="1"/>
  <c r="J727" i="1"/>
  <c r="K727" i="1" s="1"/>
  <c r="E727" i="1" s="1"/>
  <c r="D727" i="1" s="1"/>
  <c r="F727" i="1" s="1"/>
  <c r="I728" i="1"/>
  <c r="M727" i="1"/>
  <c r="L726" i="1"/>
  <c r="G726" i="1"/>
  <c r="W724" i="1"/>
  <c r="U725" i="1"/>
  <c r="O725" i="1"/>
  <c r="N726" i="1"/>
  <c r="T853" i="1"/>
  <c r="H850" i="1"/>
  <c r="A851" i="1"/>
  <c r="Y850" i="1" l="1"/>
  <c r="AA851" i="1"/>
  <c r="Q851" i="1"/>
  <c r="R851" i="1" s="1"/>
  <c r="S851" i="1" s="1"/>
  <c r="Z851" i="1"/>
  <c r="M728" i="1"/>
  <c r="I729" i="1"/>
  <c r="J728" i="1"/>
  <c r="K728" i="1" s="1"/>
  <c r="E728" i="1" s="1"/>
  <c r="D728" i="1" s="1"/>
  <c r="F728" i="1" s="1"/>
  <c r="G727" i="1"/>
  <c r="L727" i="1"/>
  <c r="W725" i="1"/>
  <c r="U726" i="1"/>
  <c r="N727" i="1"/>
  <c r="O726" i="1"/>
  <c r="H851" i="1"/>
  <c r="A852" i="1"/>
  <c r="T854" i="1"/>
  <c r="Y851" i="1" l="1"/>
  <c r="AA852" i="1"/>
  <c r="Q852" i="1"/>
  <c r="R852" i="1" s="1"/>
  <c r="S852" i="1" s="1"/>
  <c r="Z852" i="1"/>
  <c r="I730" i="1"/>
  <c r="J729" i="1"/>
  <c r="K729" i="1" s="1"/>
  <c r="E729" i="1" s="1"/>
  <c r="D729" i="1" s="1"/>
  <c r="F729" i="1" s="1"/>
  <c r="M729" i="1"/>
  <c r="L728" i="1"/>
  <c r="G728" i="1"/>
  <c r="W726" i="1"/>
  <c r="U727" i="1"/>
  <c r="O727" i="1"/>
  <c r="N728" i="1"/>
  <c r="T855" i="1"/>
  <c r="H852" i="1"/>
  <c r="A853" i="1"/>
  <c r="Y852" i="1" l="1"/>
  <c r="AA853" i="1"/>
  <c r="Q853" i="1"/>
  <c r="R853" i="1" s="1"/>
  <c r="S853" i="1" s="1"/>
  <c r="Z853" i="1"/>
  <c r="M730" i="1"/>
  <c r="I731" i="1"/>
  <c r="J730" i="1"/>
  <c r="K730" i="1" s="1"/>
  <c r="E730" i="1" s="1"/>
  <c r="D730" i="1" s="1"/>
  <c r="F730" i="1" s="1"/>
  <c r="L729" i="1"/>
  <c r="G729" i="1"/>
  <c r="W727" i="1"/>
  <c r="U728" i="1"/>
  <c r="N729" i="1"/>
  <c r="O728" i="1"/>
  <c r="A854" i="1"/>
  <c r="H853" i="1"/>
  <c r="T856" i="1"/>
  <c r="Y853" i="1" l="1"/>
  <c r="AA854" i="1"/>
  <c r="Z854" i="1"/>
  <c r="Q854" i="1"/>
  <c r="R854" i="1" s="1"/>
  <c r="S854" i="1" s="1"/>
  <c r="J731" i="1"/>
  <c r="K731" i="1" s="1"/>
  <c r="E731" i="1" s="1"/>
  <c r="D731" i="1" s="1"/>
  <c r="F731" i="1" s="1"/>
  <c r="M731" i="1"/>
  <c r="I732" i="1"/>
  <c r="L730" i="1"/>
  <c r="G730" i="1"/>
  <c r="W728" i="1"/>
  <c r="U729" i="1"/>
  <c r="N730" i="1"/>
  <c r="O729" i="1"/>
  <c r="T857" i="1"/>
  <c r="H854" i="1"/>
  <c r="A855" i="1"/>
  <c r="Y854" i="1" l="1"/>
  <c r="AA855" i="1"/>
  <c r="Q855" i="1"/>
  <c r="R855" i="1" s="1"/>
  <c r="S855" i="1" s="1"/>
  <c r="Z855" i="1"/>
  <c r="M732" i="1"/>
  <c r="I733" i="1"/>
  <c r="J732" i="1"/>
  <c r="K732" i="1" s="1"/>
  <c r="E732" i="1" s="1"/>
  <c r="D732" i="1" s="1"/>
  <c r="F732" i="1" s="1"/>
  <c r="G731" i="1"/>
  <c r="L731" i="1"/>
  <c r="W729" i="1"/>
  <c r="U730" i="1"/>
  <c r="O730" i="1"/>
  <c r="N731" i="1"/>
  <c r="T858" i="1"/>
  <c r="H855" i="1"/>
  <c r="A856" i="1"/>
  <c r="Y855" i="1" l="1"/>
  <c r="AA856" i="1"/>
  <c r="Q856" i="1"/>
  <c r="R856" i="1" s="1"/>
  <c r="S856" i="1" s="1"/>
  <c r="Z856" i="1"/>
  <c r="J733" i="1"/>
  <c r="K733" i="1" s="1"/>
  <c r="E733" i="1" s="1"/>
  <c r="D733" i="1" s="1"/>
  <c r="F733" i="1" s="1"/>
  <c r="I734" i="1"/>
  <c r="M733" i="1"/>
  <c r="L732" i="1"/>
  <c r="G732" i="1"/>
  <c r="W730" i="1"/>
  <c r="U731" i="1"/>
  <c r="O731" i="1"/>
  <c r="N732" i="1"/>
  <c r="H856" i="1"/>
  <c r="A857" i="1"/>
  <c r="T859" i="1"/>
  <c r="AA857" i="1" l="1"/>
  <c r="Y856" i="1"/>
  <c r="Q857" i="1"/>
  <c r="R857" i="1" s="1"/>
  <c r="S857" i="1" s="1"/>
  <c r="Z857" i="1"/>
  <c r="M734" i="1"/>
  <c r="J734" i="1"/>
  <c r="K734" i="1" s="1"/>
  <c r="E734" i="1" s="1"/>
  <c r="D734" i="1" s="1"/>
  <c r="F734" i="1" s="1"/>
  <c r="I735" i="1"/>
  <c r="G733" i="1"/>
  <c r="L733" i="1"/>
  <c r="W731" i="1"/>
  <c r="U732" i="1"/>
  <c r="N733" i="1"/>
  <c r="O732" i="1"/>
  <c r="T860" i="1"/>
  <c r="A858" i="1"/>
  <c r="H857" i="1"/>
  <c r="AA858" i="1" l="1"/>
  <c r="Z858" i="1"/>
  <c r="Q858" i="1"/>
  <c r="R858" i="1" s="1"/>
  <c r="S858" i="1" s="1"/>
  <c r="Y857" i="1"/>
  <c r="J735" i="1"/>
  <c r="K735" i="1" s="1"/>
  <c r="E735" i="1" s="1"/>
  <c r="D735" i="1" s="1"/>
  <c r="F735" i="1" s="1"/>
  <c r="M735" i="1"/>
  <c r="I736" i="1"/>
  <c r="L734" i="1"/>
  <c r="G734" i="1"/>
  <c r="W732" i="1"/>
  <c r="U733" i="1"/>
  <c r="O733" i="1"/>
  <c r="N734" i="1"/>
  <c r="Y772" i="1"/>
  <c r="H858" i="1"/>
  <c r="A859" i="1"/>
  <c r="T861" i="1"/>
  <c r="AA859" i="1" l="1"/>
  <c r="Z859" i="1"/>
  <c r="Q859" i="1"/>
  <c r="R859" i="1" s="1"/>
  <c r="S859" i="1" s="1"/>
  <c r="Y858" i="1"/>
  <c r="J736" i="1"/>
  <c r="K736" i="1" s="1"/>
  <c r="E736" i="1" s="1"/>
  <c r="D736" i="1" s="1"/>
  <c r="F736" i="1" s="1"/>
  <c r="M736" i="1"/>
  <c r="I737" i="1"/>
  <c r="G735" i="1"/>
  <c r="L735" i="1"/>
  <c r="W733" i="1"/>
  <c r="U734" i="1"/>
  <c r="O734" i="1"/>
  <c r="N735" i="1"/>
  <c r="H859" i="1"/>
  <c r="A860" i="1"/>
  <c r="T862" i="1"/>
  <c r="AA860" i="1" l="1"/>
  <c r="Z860" i="1"/>
  <c r="Q860" i="1"/>
  <c r="R860" i="1" s="1"/>
  <c r="S860" i="1" s="1"/>
  <c r="I738" i="1"/>
  <c r="M737" i="1"/>
  <c r="J737" i="1"/>
  <c r="K737" i="1" s="1"/>
  <c r="E737" i="1" s="1"/>
  <c r="D737" i="1" s="1"/>
  <c r="F737" i="1" s="1"/>
  <c r="G736" i="1"/>
  <c r="L736" i="1"/>
  <c r="W734" i="1"/>
  <c r="U735" i="1"/>
  <c r="O735" i="1"/>
  <c r="N736" i="1"/>
  <c r="H860" i="1"/>
  <c r="A861" i="1"/>
  <c r="T863" i="1"/>
  <c r="Y860" i="1" l="1"/>
  <c r="AA861" i="1"/>
  <c r="Z861" i="1"/>
  <c r="Q861" i="1"/>
  <c r="R861" i="1" s="1"/>
  <c r="I739" i="1"/>
  <c r="M738" i="1"/>
  <c r="J738" i="1"/>
  <c r="K738" i="1" s="1"/>
  <c r="E738" i="1" s="1"/>
  <c r="D738" i="1" s="1"/>
  <c r="F738" i="1" s="1"/>
  <c r="L737" i="1"/>
  <c r="G737" i="1"/>
  <c r="W735" i="1"/>
  <c r="U736" i="1"/>
  <c r="O736" i="1"/>
  <c r="N737" i="1"/>
  <c r="A862" i="1"/>
  <c r="H861" i="1"/>
  <c r="T864" i="1"/>
  <c r="Z862" i="1" l="1"/>
  <c r="Q862" i="1"/>
  <c r="R862" i="1" s="1"/>
  <c r="S862" i="1" s="1"/>
  <c r="AA862" i="1"/>
  <c r="J739" i="1"/>
  <c r="K739" i="1" s="1"/>
  <c r="E739" i="1" s="1"/>
  <c r="D739" i="1" s="1"/>
  <c r="F739" i="1" s="1"/>
  <c r="I740" i="1"/>
  <c r="L738" i="1"/>
  <c r="M739" i="1" s="1"/>
  <c r="G738" i="1"/>
  <c r="W736" i="1"/>
  <c r="U737" i="1"/>
  <c r="N738" i="1"/>
  <c r="O737" i="1"/>
  <c r="T865" i="1"/>
  <c r="H862" i="1"/>
  <c r="A863" i="1"/>
  <c r="Y862" i="1" l="1"/>
  <c r="AA863" i="1"/>
  <c r="Q863" i="1"/>
  <c r="R863" i="1" s="1"/>
  <c r="Z863" i="1"/>
  <c r="J740" i="1"/>
  <c r="K740" i="1" s="1"/>
  <c r="E740" i="1" s="1"/>
  <c r="D740" i="1" s="1"/>
  <c r="F740" i="1" s="1"/>
  <c r="I741" i="1"/>
  <c r="G739" i="1"/>
  <c r="L739" i="1"/>
  <c r="M740" i="1" s="1"/>
  <c r="W737" i="1"/>
  <c r="U738" i="1"/>
  <c r="N739" i="1"/>
  <c r="O738" i="1"/>
  <c r="T866" i="1"/>
  <c r="H863" i="1"/>
  <c r="A864" i="1"/>
  <c r="Q864" i="1" l="1"/>
  <c r="R864" i="1" s="1"/>
  <c r="AA864" i="1"/>
  <c r="Z864" i="1"/>
  <c r="I742" i="1"/>
  <c r="J741" i="1"/>
  <c r="K741" i="1" s="1"/>
  <c r="E741" i="1" s="1"/>
  <c r="D741" i="1" s="1"/>
  <c r="G740" i="1"/>
  <c r="L740" i="1"/>
  <c r="M741" i="1" s="1"/>
  <c r="W738" i="1"/>
  <c r="U739" i="1"/>
  <c r="N740" i="1"/>
  <c r="O739" i="1"/>
  <c r="T867" i="1"/>
  <c r="H864" i="1"/>
  <c r="A865" i="1"/>
  <c r="Q865" i="1" l="1"/>
  <c r="AA865" i="1"/>
  <c r="Z865" i="1"/>
  <c r="J742" i="1"/>
  <c r="K742" i="1" s="1"/>
  <c r="E742" i="1" s="1"/>
  <c r="D742" i="1" s="1"/>
  <c r="L742" i="1" s="1"/>
  <c r="I743" i="1"/>
  <c r="W739" i="1"/>
  <c r="U740" i="1"/>
  <c r="F741" i="1"/>
  <c r="L741" i="1"/>
  <c r="M742" i="1" s="1"/>
  <c r="G741" i="1"/>
  <c r="O740" i="1"/>
  <c r="N741" i="1"/>
  <c r="T868" i="1"/>
  <c r="A866" i="1"/>
  <c r="H865" i="1"/>
  <c r="AA866" i="1" l="1"/>
  <c r="Q866" i="1"/>
  <c r="R866" i="1" s="1"/>
  <c r="S866" i="1" s="1"/>
  <c r="R865" i="1"/>
  <c r="Z866" i="1"/>
  <c r="J743" i="1"/>
  <c r="K743" i="1" s="1"/>
  <c r="E743" i="1" s="1"/>
  <c r="D743" i="1" s="1"/>
  <c r="L743" i="1" s="1"/>
  <c r="I744" i="1"/>
  <c r="M743" i="1"/>
  <c r="G742" i="1"/>
  <c r="W740" i="1"/>
  <c r="U741" i="1"/>
  <c r="F742" i="1"/>
  <c r="O741" i="1"/>
  <c r="N742" i="1"/>
  <c r="H866" i="1"/>
  <c r="A867" i="1"/>
  <c r="T869" i="1"/>
  <c r="AA867" i="1" l="1"/>
  <c r="M744" i="1"/>
  <c r="Q867" i="1"/>
  <c r="Y866" i="1"/>
  <c r="Z867" i="1"/>
  <c r="J744" i="1"/>
  <c r="K744" i="1" s="1"/>
  <c r="E744" i="1" s="1"/>
  <c r="D744" i="1" s="1"/>
  <c r="L744" i="1" s="1"/>
  <c r="I745" i="1"/>
  <c r="G743" i="1"/>
  <c r="W741" i="1"/>
  <c r="U742" i="1"/>
  <c r="F743" i="1"/>
  <c r="O742" i="1"/>
  <c r="N743" i="1"/>
  <c r="H867" i="1"/>
  <c r="A868" i="1"/>
  <c r="T870" i="1"/>
  <c r="M745" i="1" l="1"/>
  <c r="AA868" i="1"/>
  <c r="Y867" i="1"/>
  <c r="R867" i="1"/>
  <c r="S867" i="1" s="1"/>
  <c r="Q868" i="1"/>
  <c r="R868" i="1" s="1"/>
  <c r="S868" i="1" s="1"/>
  <c r="Z868" i="1"/>
  <c r="J745" i="1"/>
  <c r="K745" i="1" s="1"/>
  <c r="E745" i="1" s="1"/>
  <c r="D745" i="1" s="1"/>
  <c r="I746" i="1"/>
  <c r="G744" i="1"/>
  <c r="W742" i="1"/>
  <c r="U743" i="1"/>
  <c r="F744" i="1"/>
  <c r="N744" i="1"/>
  <c r="O743" i="1"/>
  <c r="H868" i="1"/>
  <c r="A869" i="1"/>
  <c r="T871" i="1"/>
  <c r="Y868" i="1" l="1"/>
  <c r="AA869" i="1"/>
  <c r="Z869" i="1"/>
  <c r="Q869" i="1"/>
  <c r="R869" i="1" s="1"/>
  <c r="S869" i="1" s="1"/>
  <c r="I747" i="1"/>
  <c r="J746" i="1"/>
  <c r="K746" i="1" s="1"/>
  <c r="E746" i="1" s="1"/>
  <c r="D746" i="1" s="1"/>
  <c r="M746" i="1"/>
  <c r="F745" i="1"/>
  <c r="G745" i="1"/>
  <c r="L745" i="1"/>
  <c r="W743" i="1"/>
  <c r="U744" i="1"/>
  <c r="N745" i="1"/>
  <c r="O744" i="1"/>
  <c r="T872" i="1"/>
  <c r="A870" i="1"/>
  <c r="H869" i="1"/>
  <c r="M747" i="1" l="1"/>
  <c r="Z870" i="1"/>
  <c r="Y869" i="1"/>
  <c r="AA870" i="1"/>
  <c r="Q870" i="1"/>
  <c r="R870" i="1" s="1"/>
  <c r="S870" i="1" s="1"/>
  <c r="J747" i="1"/>
  <c r="K747" i="1" s="1"/>
  <c r="E747" i="1" s="1"/>
  <c r="D747" i="1" s="1"/>
  <c r="I748" i="1"/>
  <c r="F746" i="1"/>
  <c r="L746" i="1"/>
  <c r="G746" i="1"/>
  <c r="W744" i="1"/>
  <c r="U745" i="1"/>
  <c r="O745" i="1"/>
  <c r="N746" i="1"/>
  <c r="T873" i="1"/>
  <c r="H870" i="1"/>
  <c r="A871" i="1"/>
  <c r="AA871" i="1" l="1"/>
  <c r="Q871" i="1"/>
  <c r="R871" i="1" s="1"/>
  <c r="S871" i="1" s="1"/>
  <c r="Z871" i="1"/>
  <c r="Y870" i="1"/>
  <c r="F747" i="1"/>
  <c r="J748" i="1"/>
  <c r="K748" i="1" s="1"/>
  <c r="E748" i="1" s="1"/>
  <c r="D748" i="1" s="1"/>
  <c r="M748" i="1"/>
  <c r="I749" i="1"/>
  <c r="G747" i="1"/>
  <c r="L747" i="1"/>
  <c r="W745" i="1"/>
  <c r="U746" i="1"/>
  <c r="N747" i="1"/>
  <c r="O746" i="1"/>
  <c r="H871" i="1"/>
  <c r="A872" i="1"/>
  <c r="T874" i="1"/>
  <c r="F748" i="1" l="1"/>
  <c r="AA872" i="1"/>
  <c r="Q872" i="1"/>
  <c r="R872" i="1" s="1"/>
  <c r="S872" i="1" s="1"/>
  <c r="Z872" i="1"/>
  <c r="Y871" i="1"/>
  <c r="M749" i="1"/>
  <c r="I750" i="1"/>
  <c r="J749" i="1"/>
  <c r="K749" i="1" s="1"/>
  <c r="E749" i="1" s="1"/>
  <c r="D749" i="1" s="1"/>
  <c r="L748" i="1"/>
  <c r="G748" i="1"/>
  <c r="W746" i="1"/>
  <c r="U747" i="1"/>
  <c r="O747" i="1"/>
  <c r="N748" i="1"/>
  <c r="T875" i="1"/>
  <c r="H872" i="1"/>
  <c r="A873" i="1"/>
  <c r="F749" i="1" l="1"/>
  <c r="Y872" i="1"/>
  <c r="AA873" i="1"/>
  <c r="Q873" i="1"/>
  <c r="R873" i="1" s="1"/>
  <c r="S873" i="1" s="1"/>
  <c r="Z873" i="1"/>
  <c r="I751" i="1"/>
  <c r="J750" i="1"/>
  <c r="K750" i="1" s="1"/>
  <c r="E750" i="1" s="1"/>
  <c r="D750" i="1" s="1"/>
  <c r="F750" i="1" s="1"/>
  <c r="M750" i="1"/>
  <c r="G749" i="1"/>
  <c r="L749" i="1"/>
  <c r="W747" i="1"/>
  <c r="U748" i="1"/>
  <c r="O748" i="1"/>
  <c r="N749" i="1"/>
  <c r="T876" i="1"/>
  <c r="A874" i="1"/>
  <c r="H873" i="1"/>
  <c r="Y873" i="1" l="1"/>
  <c r="AA874" i="1"/>
  <c r="Z874" i="1"/>
  <c r="Q874" i="1"/>
  <c r="R874" i="1" s="1"/>
  <c r="S874" i="1" s="1"/>
  <c r="M751" i="1"/>
  <c r="I752" i="1"/>
  <c r="J751" i="1"/>
  <c r="K751" i="1" s="1"/>
  <c r="E751" i="1" s="1"/>
  <c r="D751" i="1" s="1"/>
  <c r="F751" i="1" s="1"/>
  <c r="G750" i="1"/>
  <c r="L750" i="1"/>
  <c r="W748" i="1"/>
  <c r="U749" i="1"/>
  <c r="O749" i="1"/>
  <c r="N750" i="1"/>
  <c r="H874" i="1"/>
  <c r="A875" i="1"/>
  <c r="T877" i="1"/>
  <c r="AA875" i="1" l="1"/>
  <c r="Z875" i="1"/>
  <c r="Q875" i="1"/>
  <c r="R875" i="1" s="1"/>
  <c r="S875" i="1" s="1"/>
  <c r="Y874" i="1"/>
  <c r="I753" i="1"/>
  <c r="M752" i="1"/>
  <c r="J752" i="1"/>
  <c r="K752" i="1" s="1"/>
  <c r="E752" i="1" s="1"/>
  <c r="D752" i="1" s="1"/>
  <c r="F752" i="1" s="1"/>
  <c r="L751" i="1"/>
  <c r="G751" i="1"/>
  <c r="W749" i="1"/>
  <c r="U750" i="1"/>
  <c r="N751" i="1"/>
  <c r="O750" i="1"/>
  <c r="T878" i="1"/>
  <c r="H875" i="1"/>
  <c r="A876" i="1"/>
  <c r="AA876" i="1" l="1"/>
  <c r="Z876" i="1"/>
  <c r="Y875" i="1"/>
  <c r="Q876" i="1"/>
  <c r="R876" i="1" s="1"/>
  <c r="S876" i="1" s="1"/>
  <c r="J753" i="1"/>
  <c r="K753" i="1" s="1"/>
  <c r="E753" i="1" s="1"/>
  <c r="D753" i="1" s="1"/>
  <c r="F753" i="1" s="1"/>
  <c r="I754" i="1"/>
  <c r="M753" i="1"/>
  <c r="G752" i="1"/>
  <c r="L752" i="1"/>
  <c r="W750" i="1"/>
  <c r="U751" i="1"/>
  <c r="O751" i="1"/>
  <c r="N752" i="1"/>
  <c r="T879" i="1"/>
  <c r="H876" i="1"/>
  <c r="A877" i="1"/>
  <c r="AA877" i="1" l="1"/>
  <c r="Z877" i="1"/>
  <c r="Q877" i="1"/>
  <c r="R877" i="1" s="1"/>
  <c r="S877" i="1" s="1"/>
  <c r="Y876" i="1"/>
  <c r="J754" i="1"/>
  <c r="K754" i="1" s="1"/>
  <c r="E754" i="1" s="1"/>
  <c r="D754" i="1" s="1"/>
  <c r="F754" i="1" s="1"/>
  <c r="M754" i="1"/>
  <c r="I755" i="1"/>
  <c r="G753" i="1"/>
  <c r="L753" i="1"/>
  <c r="W751" i="1"/>
  <c r="U752" i="1"/>
  <c r="O752" i="1"/>
  <c r="N753" i="1"/>
  <c r="T880" i="1"/>
  <c r="A878" i="1"/>
  <c r="H877" i="1"/>
  <c r="AA878" i="1" l="1"/>
  <c r="Z878" i="1"/>
  <c r="Q878" i="1"/>
  <c r="R878" i="1" s="1"/>
  <c r="S878" i="1" s="1"/>
  <c r="Y877" i="1"/>
  <c r="M755" i="1"/>
  <c r="I756" i="1"/>
  <c r="J755" i="1"/>
  <c r="K755" i="1" s="1"/>
  <c r="E755" i="1" s="1"/>
  <c r="D755" i="1" s="1"/>
  <c r="F755" i="1" s="1"/>
  <c r="G754" i="1"/>
  <c r="L754" i="1"/>
  <c r="W752" i="1"/>
  <c r="U753" i="1"/>
  <c r="O753" i="1"/>
  <c r="N754" i="1"/>
  <c r="H878" i="1"/>
  <c r="A879" i="1"/>
  <c r="T881" i="1"/>
  <c r="AA879" i="1" l="1"/>
  <c r="Q879" i="1"/>
  <c r="R879" i="1" s="1"/>
  <c r="S879" i="1" s="1"/>
  <c r="Z879" i="1"/>
  <c r="Y878" i="1"/>
  <c r="M756" i="1"/>
  <c r="I757" i="1"/>
  <c r="J756" i="1"/>
  <c r="K756" i="1" s="1"/>
  <c r="E756" i="1" s="1"/>
  <c r="D756" i="1" s="1"/>
  <c r="F756" i="1" s="1"/>
  <c r="G755" i="1"/>
  <c r="L755" i="1"/>
  <c r="W753" i="1"/>
  <c r="U754" i="1"/>
  <c r="O754" i="1"/>
  <c r="N755" i="1"/>
  <c r="T882" i="1"/>
  <c r="H879" i="1"/>
  <c r="A880" i="1"/>
  <c r="Y879" i="1" l="1"/>
  <c r="AA880" i="1"/>
  <c r="Q880" i="1"/>
  <c r="R880" i="1" s="1"/>
  <c r="S880" i="1" s="1"/>
  <c r="Z880" i="1"/>
  <c r="J757" i="1"/>
  <c r="K757" i="1" s="1"/>
  <c r="E757" i="1" s="1"/>
  <c r="D757" i="1" s="1"/>
  <c r="F757" i="1" s="1"/>
  <c r="I758" i="1"/>
  <c r="M757" i="1"/>
  <c r="L756" i="1"/>
  <c r="G756" i="1"/>
  <c r="W754" i="1"/>
  <c r="U755" i="1"/>
  <c r="O755" i="1"/>
  <c r="N756" i="1"/>
  <c r="T883" i="1"/>
  <c r="H880" i="1"/>
  <c r="A881" i="1"/>
  <c r="AA881" i="1" l="1"/>
  <c r="Y880" i="1"/>
  <c r="Q881" i="1"/>
  <c r="R881" i="1" s="1"/>
  <c r="S881" i="1" s="1"/>
  <c r="Z881" i="1"/>
  <c r="I759" i="1"/>
  <c r="M758" i="1"/>
  <c r="J758" i="1"/>
  <c r="K758" i="1" s="1"/>
  <c r="E758" i="1" s="1"/>
  <c r="D758" i="1" s="1"/>
  <c r="F758" i="1" s="1"/>
  <c r="L757" i="1"/>
  <c r="G757" i="1"/>
  <c r="W755" i="1"/>
  <c r="U756" i="1"/>
  <c r="O756" i="1"/>
  <c r="N757" i="1"/>
  <c r="T884" i="1"/>
  <c r="A882" i="1"/>
  <c r="H881" i="1"/>
  <c r="Y881" i="1" l="1"/>
  <c r="AA882" i="1"/>
  <c r="Q882" i="1"/>
  <c r="R882" i="1" s="1"/>
  <c r="S882" i="1" s="1"/>
  <c r="Z882" i="1"/>
  <c r="M759" i="1"/>
  <c r="J759" i="1"/>
  <c r="K759" i="1" s="1"/>
  <c r="E759" i="1" s="1"/>
  <c r="D759" i="1" s="1"/>
  <c r="F759" i="1" s="1"/>
  <c r="I760" i="1"/>
  <c r="L758" i="1"/>
  <c r="G758" i="1"/>
  <c r="W756" i="1"/>
  <c r="U757" i="1"/>
  <c r="N758" i="1"/>
  <c r="O757" i="1"/>
  <c r="T885" i="1"/>
  <c r="H882" i="1"/>
  <c r="A883" i="1"/>
  <c r="Y882" i="1" l="1"/>
  <c r="AA883" i="1"/>
  <c r="Z883" i="1"/>
  <c r="Q883" i="1"/>
  <c r="R883" i="1" s="1"/>
  <c r="S883" i="1" s="1"/>
  <c r="J760" i="1"/>
  <c r="K760" i="1" s="1"/>
  <c r="E760" i="1" s="1"/>
  <c r="D760" i="1" s="1"/>
  <c r="F760" i="1" s="1"/>
  <c r="M760" i="1"/>
  <c r="I761" i="1"/>
  <c r="L759" i="1"/>
  <c r="G759" i="1"/>
  <c r="W757" i="1"/>
  <c r="U758" i="1"/>
  <c r="O758" i="1"/>
  <c r="N759" i="1"/>
  <c r="H883" i="1"/>
  <c r="A884" i="1"/>
  <c r="T886" i="1"/>
  <c r="AA884" i="1" l="1"/>
  <c r="Z884" i="1"/>
  <c r="Y883" i="1"/>
  <c r="Q884" i="1"/>
  <c r="R884" i="1" s="1"/>
  <c r="S884" i="1" s="1"/>
  <c r="J761" i="1"/>
  <c r="K761" i="1" s="1"/>
  <c r="E761" i="1" s="1"/>
  <c r="D761" i="1" s="1"/>
  <c r="F761" i="1" s="1"/>
  <c r="M761" i="1"/>
  <c r="I762" i="1"/>
  <c r="G760" i="1"/>
  <c r="L760" i="1"/>
  <c r="W758" i="1"/>
  <c r="U759" i="1"/>
  <c r="O759" i="1"/>
  <c r="N760" i="1"/>
  <c r="H884" i="1"/>
  <c r="A885" i="1"/>
  <c r="T887" i="1"/>
  <c r="AA885" i="1" l="1"/>
  <c r="Z885" i="1"/>
  <c r="Q885" i="1"/>
  <c r="R885" i="1" s="1"/>
  <c r="S885" i="1" s="1"/>
  <c r="Y884" i="1"/>
  <c r="J762" i="1"/>
  <c r="K762" i="1" s="1"/>
  <c r="E762" i="1" s="1"/>
  <c r="D762" i="1" s="1"/>
  <c r="F762" i="1" s="1"/>
  <c r="M762" i="1"/>
  <c r="I763" i="1"/>
  <c r="G761" i="1"/>
  <c r="L761" i="1"/>
  <c r="W759" i="1"/>
  <c r="U760" i="1"/>
  <c r="O760" i="1"/>
  <c r="N761" i="1"/>
  <c r="T888" i="1"/>
  <c r="H885" i="1"/>
  <c r="A886" i="1"/>
  <c r="AA886" i="1" l="1"/>
  <c r="Z886" i="1"/>
  <c r="Y885" i="1"/>
  <c r="Q886" i="1"/>
  <c r="R886" i="1" s="1"/>
  <c r="S886" i="1" s="1"/>
  <c r="I764" i="1"/>
  <c r="M763" i="1"/>
  <c r="J763" i="1"/>
  <c r="K763" i="1" s="1"/>
  <c r="E763" i="1" s="1"/>
  <c r="D763" i="1" s="1"/>
  <c r="F763" i="1" s="1"/>
  <c r="G762" i="1"/>
  <c r="L762" i="1"/>
  <c r="W760" i="1"/>
  <c r="U761" i="1"/>
  <c r="O761" i="1"/>
  <c r="N762" i="1"/>
  <c r="A887" i="1"/>
  <c r="H886" i="1"/>
  <c r="T889" i="1"/>
  <c r="AA887" i="1" l="1"/>
  <c r="Z887" i="1"/>
  <c r="Q887" i="1"/>
  <c r="R887" i="1" s="1"/>
  <c r="S887" i="1" s="1"/>
  <c r="Y886" i="1"/>
  <c r="J764" i="1"/>
  <c r="K764" i="1" s="1"/>
  <c r="E764" i="1" s="1"/>
  <c r="D764" i="1" s="1"/>
  <c r="F764" i="1" s="1"/>
  <c r="M764" i="1"/>
  <c r="I765" i="1"/>
  <c r="L763" i="1"/>
  <c r="G763" i="1"/>
  <c r="W761" i="1"/>
  <c r="U762" i="1"/>
  <c r="O762" i="1"/>
  <c r="N763" i="1"/>
  <c r="T890" i="1"/>
  <c r="A888" i="1"/>
  <c r="H887" i="1"/>
  <c r="AA888" i="1" l="1"/>
  <c r="Y887" i="1"/>
  <c r="Q888" i="1"/>
  <c r="R888" i="1" s="1"/>
  <c r="S888" i="1" s="1"/>
  <c r="Z888" i="1"/>
  <c r="M765" i="1"/>
  <c r="I766" i="1"/>
  <c r="J765" i="1"/>
  <c r="K765" i="1" s="1"/>
  <c r="E765" i="1" s="1"/>
  <c r="D765" i="1" s="1"/>
  <c r="F765" i="1" s="1"/>
  <c r="G764" i="1"/>
  <c r="L764" i="1"/>
  <c r="W762" i="1"/>
  <c r="U763" i="1"/>
  <c r="N764" i="1"/>
  <c r="O763" i="1"/>
  <c r="T891" i="1"/>
  <c r="H888" i="1"/>
  <c r="A889" i="1"/>
  <c r="AA889" i="1" l="1"/>
  <c r="Z889" i="1"/>
  <c r="Q889" i="1"/>
  <c r="R889" i="1" s="1"/>
  <c r="S889" i="1" s="1"/>
  <c r="Y888" i="1"/>
  <c r="J766" i="1"/>
  <c r="K766" i="1" s="1"/>
  <c r="E766" i="1" s="1"/>
  <c r="D766" i="1" s="1"/>
  <c r="F766" i="1" s="1"/>
  <c r="I767" i="1"/>
  <c r="M766" i="1"/>
  <c r="L765" i="1"/>
  <c r="G765" i="1"/>
  <c r="W763" i="1"/>
  <c r="U764" i="1"/>
  <c r="O764" i="1"/>
  <c r="N765" i="1"/>
  <c r="T892" i="1"/>
  <c r="H889" i="1"/>
  <c r="A890" i="1"/>
  <c r="AA890" i="1" l="1"/>
  <c r="Z890" i="1"/>
  <c r="Q890" i="1"/>
  <c r="R890" i="1" s="1"/>
  <c r="S890" i="1" s="1"/>
  <c r="Y889" i="1"/>
  <c r="J767" i="1"/>
  <c r="K767" i="1" s="1"/>
  <c r="E767" i="1" s="1"/>
  <c r="D767" i="1" s="1"/>
  <c r="F767" i="1" s="1"/>
  <c r="M767" i="1"/>
  <c r="I768" i="1"/>
  <c r="G766" i="1"/>
  <c r="L766" i="1"/>
  <c r="W764" i="1"/>
  <c r="U765" i="1"/>
  <c r="O765" i="1"/>
  <c r="N766" i="1"/>
  <c r="H890" i="1"/>
  <c r="A891" i="1"/>
  <c r="T893" i="1"/>
  <c r="AA891" i="1" l="1"/>
  <c r="Q891" i="1"/>
  <c r="R891" i="1" s="1"/>
  <c r="S891" i="1" s="1"/>
  <c r="Z891" i="1"/>
  <c r="Y890" i="1"/>
  <c r="M768" i="1"/>
  <c r="I769" i="1"/>
  <c r="J768" i="1"/>
  <c r="K768" i="1" s="1"/>
  <c r="E768" i="1" s="1"/>
  <c r="D768" i="1" s="1"/>
  <c r="F768" i="1" s="1"/>
  <c r="L767" i="1"/>
  <c r="G767" i="1"/>
  <c r="W765" i="1"/>
  <c r="U766" i="1"/>
  <c r="O766" i="1"/>
  <c r="N767" i="1"/>
  <c r="T894" i="1"/>
  <c r="H891" i="1"/>
  <c r="A892" i="1"/>
  <c r="Y891" i="1" l="1"/>
  <c r="AA892" i="1"/>
  <c r="Q892" i="1"/>
  <c r="R892" i="1" s="1"/>
  <c r="S892" i="1" s="1"/>
  <c r="Z892" i="1"/>
  <c r="J769" i="1"/>
  <c r="K769" i="1" s="1"/>
  <c r="E769" i="1" s="1"/>
  <c r="D769" i="1" s="1"/>
  <c r="F769" i="1" s="1"/>
  <c r="I770" i="1"/>
  <c r="M769" i="1"/>
  <c r="G768" i="1"/>
  <c r="L768" i="1"/>
  <c r="W766" i="1"/>
  <c r="U767" i="1"/>
  <c r="O767" i="1"/>
  <c r="N768" i="1"/>
  <c r="H892" i="1"/>
  <c r="A893" i="1"/>
  <c r="T895" i="1"/>
  <c r="Y892" i="1" l="1"/>
  <c r="AA893" i="1"/>
  <c r="Q893" i="1"/>
  <c r="R893" i="1" s="1"/>
  <c r="Z893" i="1"/>
  <c r="I771" i="1"/>
  <c r="J770" i="1"/>
  <c r="K770" i="1" s="1"/>
  <c r="E770" i="1" s="1"/>
  <c r="D770" i="1" s="1"/>
  <c r="F770" i="1" s="1"/>
  <c r="L769" i="1"/>
  <c r="M770" i="1" s="1"/>
  <c r="G769" i="1"/>
  <c r="W767" i="1"/>
  <c r="U768" i="1"/>
  <c r="O768" i="1"/>
  <c r="N769" i="1"/>
  <c r="T896" i="1"/>
  <c r="A894" i="1"/>
  <c r="H893" i="1"/>
  <c r="Q894" i="1" l="1"/>
  <c r="R894" i="1" s="1"/>
  <c r="AA894" i="1"/>
  <c r="Z894" i="1"/>
  <c r="I772" i="1"/>
  <c r="J771" i="1"/>
  <c r="K771" i="1" s="1"/>
  <c r="E771" i="1" s="1"/>
  <c r="D771" i="1" s="1"/>
  <c r="F771" i="1" s="1"/>
  <c r="L770" i="1"/>
  <c r="M771" i="1" s="1"/>
  <c r="G770" i="1"/>
  <c r="W768" i="1"/>
  <c r="U769" i="1"/>
  <c r="O769" i="1"/>
  <c r="N770" i="1"/>
  <c r="H894" i="1"/>
  <c r="A895" i="1"/>
  <c r="T897" i="1"/>
  <c r="AA895" i="1" l="1"/>
  <c r="Q895" i="1"/>
  <c r="Z895" i="1"/>
  <c r="I773" i="1"/>
  <c r="J772" i="1"/>
  <c r="K772" i="1" s="1"/>
  <c r="E772" i="1" s="1"/>
  <c r="D772" i="1" s="1"/>
  <c r="F772" i="1" s="1"/>
  <c r="G771" i="1"/>
  <c r="L771" i="1"/>
  <c r="M772" i="1" s="1"/>
  <c r="W769" i="1"/>
  <c r="U770" i="1"/>
  <c r="O770" i="1"/>
  <c r="N771" i="1"/>
  <c r="H895" i="1"/>
  <c r="A896" i="1"/>
  <c r="T898" i="1"/>
  <c r="M773" i="1" l="1"/>
  <c r="Q896" i="1"/>
  <c r="R896" i="1" s="1"/>
  <c r="S896" i="1" s="1"/>
  <c r="R895" i="1"/>
  <c r="AA896" i="1"/>
  <c r="Z896" i="1"/>
  <c r="J773" i="1"/>
  <c r="K773" i="1" s="1"/>
  <c r="E773" i="1" s="1"/>
  <c r="D773" i="1" s="1"/>
  <c r="F773" i="1" s="1"/>
  <c r="I774" i="1"/>
  <c r="G772" i="1"/>
  <c r="L772" i="1"/>
  <c r="W770" i="1"/>
  <c r="U771" i="1"/>
  <c r="O771" i="1"/>
  <c r="N772" i="1"/>
  <c r="H896" i="1"/>
  <c r="A897" i="1"/>
  <c r="T899" i="1"/>
  <c r="AA897" i="1" l="1"/>
  <c r="Q897" i="1"/>
  <c r="R897" i="1" s="1"/>
  <c r="S897" i="1" s="1"/>
  <c r="Z897" i="1"/>
  <c r="I775" i="1"/>
  <c r="J774" i="1"/>
  <c r="K774" i="1" s="1"/>
  <c r="E774" i="1" s="1"/>
  <c r="D774" i="1" s="1"/>
  <c r="F774" i="1" s="1"/>
  <c r="L773" i="1"/>
  <c r="M774" i="1" s="1"/>
  <c r="G773" i="1"/>
  <c r="W771" i="1"/>
  <c r="U772" i="1"/>
  <c r="N773" i="1"/>
  <c r="O772" i="1"/>
  <c r="A898" i="1"/>
  <c r="H897" i="1"/>
  <c r="T900" i="1"/>
  <c r="Q898" i="1" l="1"/>
  <c r="R898" i="1" s="1"/>
  <c r="S898" i="1" s="1"/>
  <c r="Y897" i="1"/>
  <c r="AA898" i="1"/>
  <c r="Z898" i="1"/>
  <c r="J775" i="1"/>
  <c r="K775" i="1" s="1"/>
  <c r="E775" i="1" s="1"/>
  <c r="D775" i="1" s="1"/>
  <c r="F775" i="1" s="1"/>
  <c r="I776" i="1"/>
  <c r="G774" i="1"/>
  <c r="L774" i="1"/>
  <c r="M775" i="1" s="1"/>
  <c r="W772" i="1"/>
  <c r="U773" i="1"/>
  <c r="O773" i="1"/>
  <c r="N774" i="1"/>
  <c r="T901" i="1"/>
  <c r="H898" i="1"/>
  <c r="A899" i="1"/>
  <c r="Y898" i="1" l="1"/>
  <c r="AA899" i="1"/>
  <c r="Q899" i="1"/>
  <c r="R899" i="1" s="1"/>
  <c r="S899" i="1" s="1"/>
  <c r="Z899" i="1"/>
  <c r="I777" i="1"/>
  <c r="J776" i="1"/>
  <c r="K776" i="1" s="1"/>
  <c r="E776" i="1" s="1"/>
  <c r="D776" i="1" s="1"/>
  <c r="F776" i="1" s="1"/>
  <c r="G775" i="1"/>
  <c r="L775" i="1"/>
  <c r="M776" i="1" s="1"/>
  <c r="W773" i="1"/>
  <c r="U774" i="1"/>
  <c r="O774" i="1"/>
  <c r="N775" i="1"/>
  <c r="H899" i="1"/>
  <c r="A900" i="1"/>
  <c r="T902" i="1"/>
  <c r="M777" i="1" l="1"/>
  <c r="Y899" i="1"/>
  <c r="AA900" i="1"/>
  <c r="Z900" i="1"/>
  <c r="Q900" i="1"/>
  <c r="R900" i="1" s="1"/>
  <c r="S900" i="1" s="1"/>
  <c r="J777" i="1"/>
  <c r="K777" i="1" s="1"/>
  <c r="E777" i="1" s="1"/>
  <c r="D777" i="1" s="1"/>
  <c r="F777" i="1" s="1"/>
  <c r="I778" i="1"/>
  <c r="G776" i="1"/>
  <c r="L776" i="1"/>
  <c r="W774" i="1"/>
  <c r="U775" i="1"/>
  <c r="N776" i="1"/>
  <c r="O775" i="1"/>
  <c r="H900" i="1"/>
  <c r="A901" i="1"/>
  <c r="T903" i="1"/>
  <c r="AA901" i="1" l="1"/>
  <c r="Z901" i="1"/>
  <c r="Q901" i="1"/>
  <c r="R901" i="1" s="1"/>
  <c r="S901" i="1" s="1"/>
  <c r="Y900" i="1"/>
  <c r="I779" i="1"/>
  <c r="J778" i="1"/>
  <c r="K778" i="1" s="1"/>
  <c r="E778" i="1" s="1"/>
  <c r="D778" i="1" s="1"/>
  <c r="F778" i="1" s="1"/>
  <c r="M778" i="1"/>
  <c r="L777" i="1"/>
  <c r="G777" i="1"/>
  <c r="W775" i="1"/>
  <c r="U776" i="1"/>
  <c r="O776" i="1"/>
  <c r="N777" i="1"/>
  <c r="T904" i="1"/>
  <c r="A902" i="1"/>
  <c r="H901" i="1"/>
  <c r="AA902" i="1" l="1"/>
  <c r="Q902" i="1"/>
  <c r="R902" i="1" s="1"/>
  <c r="S902" i="1" s="1"/>
  <c r="Z902" i="1"/>
  <c r="Y901" i="1"/>
  <c r="M779" i="1"/>
  <c r="I780" i="1"/>
  <c r="J779" i="1"/>
  <c r="K779" i="1" s="1"/>
  <c r="E779" i="1" s="1"/>
  <c r="D779" i="1" s="1"/>
  <c r="F779" i="1" s="1"/>
  <c r="G778" i="1"/>
  <c r="L778" i="1"/>
  <c r="W776" i="1"/>
  <c r="U777" i="1"/>
  <c r="O777" i="1"/>
  <c r="N778" i="1"/>
  <c r="H902" i="1"/>
  <c r="A903" i="1"/>
  <c r="T905" i="1"/>
  <c r="AA903" i="1" l="1"/>
  <c r="Q903" i="1"/>
  <c r="R903" i="1" s="1"/>
  <c r="S903" i="1" s="1"/>
  <c r="Z903" i="1"/>
  <c r="Y902" i="1"/>
  <c r="J780" i="1"/>
  <c r="K780" i="1" s="1"/>
  <c r="E780" i="1" s="1"/>
  <c r="D780" i="1" s="1"/>
  <c r="F780" i="1" s="1"/>
  <c r="M780" i="1"/>
  <c r="I781" i="1"/>
  <c r="G779" i="1"/>
  <c r="L779" i="1"/>
  <c r="W777" i="1"/>
  <c r="U778" i="1"/>
  <c r="N779" i="1"/>
  <c r="O778" i="1"/>
  <c r="T906" i="1"/>
  <c r="H903" i="1"/>
  <c r="A904" i="1"/>
  <c r="AA904" i="1" l="1"/>
  <c r="Q904" i="1"/>
  <c r="R904" i="1" s="1"/>
  <c r="S904" i="1" s="1"/>
  <c r="Z904" i="1"/>
  <c r="Y903" i="1"/>
  <c r="I782" i="1"/>
  <c r="J781" i="1"/>
  <c r="K781" i="1" s="1"/>
  <c r="E781" i="1" s="1"/>
  <c r="D781" i="1" s="1"/>
  <c r="F781" i="1" s="1"/>
  <c r="M781" i="1"/>
  <c r="G780" i="1"/>
  <c r="L780" i="1"/>
  <c r="W778" i="1"/>
  <c r="U779" i="1"/>
  <c r="O779" i="1"/>
  <c r="N780" i="1"/>
  <c r="H904" i="1"/>
  <c r="A905" i="1"/>
  <c r="T907" i="1"/>
  <c r="AA905" i="1" l="1"/>
  <c r="Z905" i="1"/>
  <c r="Q905" i="1"/>
  <c r="R905" i="1" s="1"/>
  <c r="S905" i="1" s="1"/>
  <c r="Y904" i="1"/>
  <c r="J782" i="1"/>
  <c r="K782" i="1" s="1"/>
  <c r="E782" i="1" s="1"/>
  <c r="D782" i="1" s="1"/>
  <c r="F782" i="1" s="1"/>
  <c r="I783" i="1"/>
  <c r="M782" i="1"/>
  <c r="L781" i="1"/>
  <c r="G781" i="1"/>
  <c r="W779" i="1"/>
  <c r="U780" i="1"/>
  <c r="N781" i="1"/>
  <c r="O780" i="1"/>
  <c r="A906" i="1"/>
  <c r="H905" i="1"/>
  <c r="T908" i="1"/>
  <c r="AA906" i="1" l="1"/>
  <c r="Z906" i="1"/>
  <c r="Q906" i="1"/>
  <c r="R906" i="1" s="1"/>
  <c r="S906" i="1" s="1"/>
  <c r="Y905" i="1"/>
  <c r="M783" i="1"/>
  <c r="J783" i="1"/>
  <c r="K783" i="1" s="1"/>
  <c r="E783" i="1" s="1"/>
  <c r="D783" i="1" s="1"/>
  <c r="F783" i="1" s="1"/>
  <c r="I784" i="1"/>
  <c r="L782" i="1"/>
  <c r="G782" i="1"/>
  <c r="W780" i="1"/>
  <c r="U781" i="1"/>
  <c r="O781" i="1"/>
  <c r="N782" i="1"/>
  <c r="H906" i="1"/>
  <c r="A907" i="1"/>
  <c r="T909" i="1"/>
  <c r="AA907" i="1" l="1"/>
  <c r="Q907" i="1"/>
  <c r="R907" i="1" s="1"/>
  <c r="S907" i="1" s="1"/>
  <c r="Z907" i="1"/>
  <c r="Y906" i="1"/>
  <c r="I785" i="1"/>
  <c r="J784" i="1"/>
  <c r="K784" i="1" s="1"/>
  <c r="E784" i="1" s="1"/>
  <c r="D784" i="1" s="1"/>
  <c r="F784" i="1" s="1"/>
  <c r="M784" i="1"/>
  <c r="L783" i="1"/>
  <c r="G783" i="1"/>
  <c r="W781" i="1"/>
  <c r="U782" i="1"/>
  <c r="O782" i="1"/>
  <c r="N783" i="1"/>
  <c r="T910" i="1"/>
  <c r="H907" i="1"/>
  <c r="A908" i="1"/>
  <c r="Y907" i="1" l="1"/>
  <c r="AA908" i="1"/>
  <c r="Z908" i="1"/>
  <c r="Q908" i="1"/>
  <c r="R908" i="1" s="1"/>
  <c r="S908" i="1" s="1"/>
  <c r="J785" i="1"/>
  <c r="K785" i="1" s="1"/>
  <c r="E785" i="1" s="1"/>
  <c r="D785" i="1" s="1"/>
  <c r="F785" i="1" s="1"/>
  <c r="M785" i="1"/>
  <c r="I786" i="1"/>
  <c r="L784" i="1"/>
  <c r="G784" i="1"/>
  <c r="W782" i="1"/>
  <c r="U783" i="1"/>
  <c r="N784" i="1"/>
  <c r="O783" i="1"/>
  <c r="H908" i="1"/>
  <c r="A909" i="1"/>
  <c r="T911" i="1"/>
  <c r="AA909" i="1" l="1"/>
  <c r="Z909" i="1"/>
  <c r="Y908" i="1"/>
  <c r="Q909" i="1"/>
  <c r="R909" i="1" s="1"/>
  <c r="S909" i="1" s="1"/>
  <c r="M786" i="1"/>
  <c r="J786" i="1"/>
  <c r="K786" i="1" s="1"/>
  <c r="E786" i="1" s="1"/>
  <c r="D786" i="1" s="1"/>
  <c r="F786" i="1" s="1"/>
  <c r="I787" i="1"/>
  <c r="G785" i="1"/>
  <c r="L785" i="1"/>
  <c r="W783" i="1"/>
  <c r="U784" i="1"/>
  <c r="O784" i="1"/>
  <c r="N785" i="1"/>
  <c r="T912" i="1"/>
  <c r="A910" i="1"/>
  <c r="H909" i="1"/>
  <c r="Z910" i="1" l="1"/>
  <c r="AA910" i="1"/>
  <c r="Q910" i="1"/>
  <c r="R910" i="1" s="1"/>
  <c r="S910" i="1" s="1"/>
  <c r="Y909" i="1"/>
  <c r="I788" i="1"/>
  <c r="M787" i="1"/>
  <c r="J787" i="1"/>
  <c r="K787" i="1" s="1"/>
  <c r="E787" i="1" s="1"/>
  <c r="D787" i="1" s="1"/>
  <c r="F787" i="1" s="1"/>
  <c r="G786" i="1"/>
  <c r="L786" i="1"/>
  <c r="W784" i="1"/>
  <c r="U785" i="1"/>
  <c r="O785" i="1"/>
  <c r="N786" i="1"/>
  <c r="H910" i="1"/>
  <c r="A911" i="1"/>
  <c r="T913" i="1"/>
  <c r="AA911" i="1" l="1"/>
  <c r="Q911" i="1"/>
  <c r="R911" i="1" s="1"/>
  <c r="S911" i="1" s="1"/>
  <c r="Z911" i="1"/>
  <c r="Y910" i="1"/>
  <c r="M788" i="1"/>
  <c r="J788" i="1"/>
  <c r="K788" i="1" s="1"/>
  <c r="E788" i="1" s="1"/>
  <c r="D788" i="1" s="1"/>
  <c r="F788" i="1" s="1"/>
  <c r="I789" i="1"/>
  <c r="G787" i="1"/>
  <c r="L787" i="1"/>
  <c r="W785" i="1"/>
  <c r="U786" i="1"/>
  <c r="N787" i="1"/>
  <c r="O786" i="1"/>
  <c r="T914" i="1"/>
  <c r="A912" i="1"/>
  <c r="H911" i="1"/>
  <c r="Y911" i="1" l="1"/>
  <c r="AA912" i="1"/>
  <c r="Q912" i="1"/>
  <c r="R912" i="1" s="1"/>
  <c r="S912" i="1" s="1"/>
  <c r="Z912" i="1"/>
  <c r="M789" i="1"/>
  <c r="J789" i="1"/>
  <c r="K789" i="1" s="1"/>
  <c r="E789" i="1" s="1"/>
  <c r="D789" i="1" s="1"/>
  <c r="F789" i="1" s="1"/>
  <c r="I790" i="1"/>
  <c r="G788" i="1"/>
  <c r="L788" i="1"/>
  <c r="W786" i="1"/>
  <c r="U787" i="1"/>
  <c r="N788" i="1"/>
  <c r="O787" i="1"/>
  <c r="T915" i="1"/>
  <c r="A913" i="1"/>
  <c r="H912" i="1"/>
  <c r="AA913" i="1" l="1"/>
  <c r="Y912" i="1"/>
  <c r="Q913" i="1"/>
  <c r="R913" i="1" s="1"/>
  <c r="S913" i="1" s="1"/>
  <c r="Z913" i="1"/>
  <c r="I791" i="1"/>
  <c r="M790" i="1"/>
  <c r="J790" i="1"/>
  <c r="K790" i="1" s="1"/>
  <c r="E790" i="1" s="1"/>
  <c r="D790" i="1" s="1"/>
  <c r="F790" i="1" s="1"/>
  <c r="L789" i="1"/>
  <c r="G789" i="1"/>
  <c r="W787" i="1"/>
  <c r="U788" i="1"/>
  <c r="N789" i="1"/>
  <c r="O788" i="1"/>
  <c r="T916" i="1"/>
  <c r="H913" i="1"/>
  <c r="A914" i="1"/>
  <c r="Q914" i="1" l="1"/>
  <c r="R914" i="1" s="1"/>
  <c r="S914" i="1" s="1"/>
  <c r="Y913" i="1"/>
  <c r="AA914" i="1"/>
  <c r="Z914" i="1"/>
  <c r="I792" i="1"/>
  <c r="M791" i="1"/>
  <c r="J791" i="1"/>
  <c r="K791" i="1" s="1"/>
  <c r="E791" i="1" s="1"/>
  <c r="D791" i="1" s="1"/>
  <c r="F791" i="1" s="1"/>
  <c r="G790" i="1"/>
  <c r="L790" i="1"/>
  <c r="W788" i="1"/>
  <c r="U789" i="1"/>
  <c r="N790" i="1"/>
  <c r="O789" i="1"/>
  <c r="T917" i="1"/>
  <c r="H914" i="1"/>
  <c r="A915" i="1"/>
  <c r="AA915" i="1" l="1"/>
  <c r="Q915" i="1"/>
  <c r="R915" i="1" s="1"/>
  <c r="S915" i="1" s="1"/>
  <c r="Y914" i="1"/>
  <c r="Z915" i="1"/>
  <c r="M792" i="1"/>
  <c r="J792" i="1"/>
  <c r="K792" i="1" s="1"/>
  <c r="E792" i="1" s="1"/>
  <c r="D792" i="1" s="1"/>
  <c r="F792" i="1" s="1"/>
  <c r="I793" i="1"/>
  <c r="G791" i="1"/>
  <c r="L791" i="1"/>
  <c r="W789" i="1"/>
  <c r="U790" i="1"/>
  <c r="N791" i="1"/>
  <c r="O790" i="1"/>
  <c r="T918" i="1"/>
  <c r="A916" i="1"/>
  <c r="H915" i="1"/>
  <c r="Y915" i="1" l="1"/>
  <c r="AA916" i="1"/>
  <c r="Q916" i="1"/>
  <c r="R916" i="1" s="1"/>
  <c r="S916" i="1" s="1"/>
  <c r="Z916" i="1"/>
  <c r="I794" i="1"/>
  <c r="J793" i="1"/>
  <c r="K793" i="1" s="1"/>
  <c r="E793" i="1" s="1"/>
  <c r="D793" i="1" s="1"/>
  <c r="F793" i="1" s="1"/>
  <c r="M793" i="1"/>
  <c r="L792" i="1"/>
  <c r="G792" i="1"/>
  <c r="W790" i="1"/>
  <c r="U791" i="1"/>
  <c r="N792" i="1"/>
  <c r="O791" i="1"/>
  <c r="T919" i="1"/>
  <c r="A917" i="1"/>
  <c r="H916" i="1"/>
  <c r="Y916" i="1" l="1"/>
  <c r="AA917" i="1"/>
  <c r="Q917" i="1"/>
  <c r="R917" i="1" s="1"/>
  <c r="S917" i="1" s="1"/>
  <c r="Z917" i="1"/>
  <c r="J794" i="1"/>
  <c r="K794" i="1" s="1"/>
  <c r="E794" i="1" s="1"/>
  <c r="D794" i="1" s="1"/>
  <c r="F794" i="1" s="1"/>
  <c r="I795" i="1"/>
  <c r="M794" i="1"/>
  <c r="L793" i="1"/>
  <c r="G793" i="1"/>
  <c r="W791" i="1"/>
  <c r="U792" i="1"/>
  <c r="N793" i="1"/>
  <c r="O792" i="1"/>
  <c r="T920" i="1"/>
  <c r="H917" i="1"/>
  <c r="A918" i="1"/>
  <c r="Y917" i="1" l="1"/>
  <c r="AA918" i="1"/>
  <c r="Q918" i="1"/>
  <c r="R918" i="1" s="1"/>
  <c r="S918" i="1" s="1"/>
  <c r="Z918" i="1"/>
  <c r="J795" i="1"/>
  <c r="K795" i="1" s="1"/>
  <c r="E795" i="1" s="1"/>
  <c r="D795" i="1" s="1"/>
  <c r="F795" i="1" s="1"/>
  <c r="I796" i="1"/>
  <c r="M795" i="1"/>
  <c r="L794" i="1"/>
  <c r="G794" i="1"/>
  <c r="W792" i="1"/>
  <c r="U793" i="1"/>
  <c r="N794" i="1"/>
  <c r="O793" i="1"/>
  <c r="H918" i="1"/>
  <c r="A919" i="1"/>
  <c r="T921" i="1"/>
  <c r="Y918" i="1" l="1"/>
  <c r="AA919" i="1"/>
  <c r="Q919" i="1"/>
  <c r="R919" i="1" s="1"/>
  <c r="S919" i="1" s="1"/>
  <c r="Z919" i="1"/>
  <c r="I797" i="1"/>
  <c r="J796" i="1"/>
  <c r="K796" i="1" s="1"/>
  <c r="E796" i="1" s="1"/>
  <c r="D796" i="1" s="1"/>
  <c r="F796" i="1" s="1"/>
  <c r="M796" i="1"/>
  <c r="L795" i="1"/>
  <c r="G795" i="1"/>
  <c r="W793" i="1"/>
  <c r="U794" i="1"/>
  <c r="N795" i="1"/>
  <c r="O794" i="1"/>
  <c r="T922" i="1"/>
  <c r="A920" i="1"/>
  <c r="H919" i="1"/>
  <c r="Y919" i="1" l="1"/>
  <c r="AA920" i="1"/>
  <c r="Z920" i="1"/>
  <c r="Q920" i="1"/>
  <c r="R920" i="1" s="1"/>
  <c r="S920" i="1" s="1"/>
  <c r="M797" i="1"/>
  <c r="J797" i="1"/>
  <c r="K797" i="1" s="1"/>
  <c r="E797" i="1" s="1"/>
  <c r="D797" i="1" s="1"/>
  <c r="F797" i="1" s="1"/>
  <c r="I798" i="1"/>
  <c r="G796" i="1"/>
  <c r="L796" i="1"/>
  <c r="W794" i="1"/>
  <c r="U795" i="1"/>
  <c r="N796" i="1"/>
  <c r="O795" i="1"/>
  <c r="A921" i="1"/>
  <c r="H920" i="1"/>
  <c r="T923" i="1"/>
  <c r="Y920" i="1" l="1"/>
  <c r="Q921" i="1"/>
  <c r="R921" i="1" s="1"/>
  <c r="AA921" i="1"/>
  <c r="Z921" i="1"/>
  <c r="I799" i="1"/>
  <c r="J798" i="1"/>
  <c r="K798" i="1" s="1"/>
  <c r="E798" i="1" s="1"/>
  <c r="D798" i="1" s="1"/>
  <c r="F798" i="1" s="1"/>
  <c r="M798" i="1"/>
  <c r="L797" i="1"/>
  <c r="G797" i="1"/>
  <c r="W795" i="1"/>
  <c r="U796" i="1"/>
  <c r="N797" i="1"/>
  <c r="O796" i="1"/>
  <c r="Y835" i="1"/>
  <c r="T924" i="1"/>
  <c r="H921" i="1"/>
  <c r="A922" i="1"/>
  <c r="Q922" i="1" l="1"/>
  <c r="R922" i="1" s="1"/>
  <c r="S922" i="1" s="1"/>
  <c r="AA922" i="1"/>
  <c r="Z922" i="1"/>
  <c r="I800" i="1"/>
  <c r="M799" i="1"/>
  <c r="J799" i="1"/>
  <c r="K799" i="1" s="1"/>
  <c r="E799" i="1" s="1"/>
  <c r="D799" i="1" s="1"/>
  <c r="F799" i="1" s="1"/>
  <c r="G798" i="1"/>
  <c r="L798" i="1"/>
  <c r="W796" i="1"/>
  <c r="U797" i="1"/>
  <c r="N798" i="1"/>
  <c r="O797" i="1"/>
  <c r="H922" i="1"/>
  <c r="A923" i="1"/>
  <c r="T925" i="1"/>
  <c r="AA923" i="1" l="1"/>
  <c r="Q923" i="1"/>
  <c r="R923" i="1" s="1"/>
  <c r="Z923" i="1"/>
  <c r="I801" i="1"/>
  <c r="J800" i="1"/>
  <c r="K800" i="1" s="1"/>
  <c r="E800" i="1" s="1"/>
  <c r="D800" i="1" s="1"/>
  <c r="F800" i="1" s="1"/>
  <c r="M800" i="1"/>
  <c r="G799" i="1"/>
  <c r="W797" i="1"/>
  <c r="U798" i="1"/>
  <c r="L799" i="1"/>
  <c r="N799" i="1"/>
  <c r="O798" i="1"/>
  <c r="T926" i="1"/>
  <c r="A924" i="1"/>
  <c r="H923" i="1"/>
  <c r="AA924" i="1" l="1"/>
  <c r="Z924" i="1"/>
  <c r="Q924" i="1"/>
  <c r="I802" i="1"/>
  <c r="J801" i="1"/>
  <c r="K801" i="1" s="1"/>
  <c r="E801" i="1" s="1"/>
  <c r="D801" i="1" s="1"/>
  <c r="F801" i="1" s="1"/>
  <c r="M801" i="1"/>
  <c r="G800" i="1"/>
  <c r="L800" i="1"/>
  <c r="W798" i="1"/>
  <c r="U799" i="1"/>
  <c r="N800" i="1"/>
  <c r="O799" i="1"/>
  <c r="T927" i="1"/>
  <c r="A925" i="1"/>
  <c r="H924" i="1"/>
  <c r="Q925" i="1" l="1"/>
  <c r="R925" i="1" s="1"/>
  <c r="R924" i="1"/>
  <c r="AA925" i="1"/>
  <c r="Z925" i="1"/>
  <c r="I803" i="1"/>
  <c r="J802" i="1"/>
  <c r="K802" i="1" s="1"/>
  <c r="E802" i="1" s="1"/>
  <c r="D802" i="1" s="1"/>
  <c r="F802" i="1" s="1"/>
  <c r="L801" i="1"/>
  <c r="M802" i="1" s="1"/>
  <c r="G801" i="1"/>
  <c r="W799" i="1"/>
  <c r="U800" i="1"/>
  <c r="N801" i="1"/>
  <c r="O800" i="1"/>
  <c r="H925" i="1"/>
  <c r="A926" i="1"/>
  <c r="T928" i="1"/>
  <c r="AA926" i="1" l="1"/>
  <c r="Q926" i="1"/>
  <c r="R926" i="1" s="1"/>
  <c r="S926" i="1" s="1"/>
  <c r="Z926" i="1"/>
  <c r="I804" i="1"/>
  <c r="J803" i="1"/>
  <c r="K803" i="1" s="1"/>
  <c r="E803" i="1" s="1"/>
  <c r="D803" i="1" s="1"/>
  <c r="F803" i="1" s="1"/>
  <c r="L802" i="1"/>
  <c r="M803" i="1" s="1"/>
  <c r="W800" i="1"/>
  <c r="U801" i="1"/>
  <c r="G802" i="1"/>
  <c r="N802" i="1"/>
  <c r="O801" i="1"/>
  <c r="H926" i="1"/>
  <c r="A927" i="1"/>
  <c r="Q927" i="1" s="1"/>
  <c r="R927" i="1" s="1"/>
  <c r="T929" i="1"/>
  <c r="M804" i="1" l="1"/>
  <c r="AA927" i="1"/>
  <c r="AA928" i="1" s="1"/>
  <c r="Z927" i="1"/>
  <c r="Z928" i="1" s="1"/>
  <c r="I805" i="1"/>
  <c r="J804" i="1"/>
  <c r="K804" i="1" s="1"/>
  <c r="E804" i="1" s="1"/>
  <c r="D804" i="1" s="1"/>
  <c r="F804" i="1" s="1"/>
  <c r="L803" i="1"/>
  <c r="G803" i="1"/>
  <c r="W801" i="1"/>
  <c r="U802" i="1"/>
  <c r="N803" i="1"/>
  <c r="O802" i="1"/>
  <c r="S927" i="1"/>
  <c r="H927" i="1"/>
  <c r="A928" i="1"/>
  <c r="Q928" i="1" s="1"/>
  <c r="R928" i="1" s="1"/>
  <c r="T930" i="1"/>
  <c r="J805" i="1" l="1"/>
  <c r="K805" i="1" s="1"/>
  <c r="E805" i="1" s="1"/>
  <c r="D805" i="1" s="1"/>
  <c r="F805" i="1" s="1"/>
  <c r="I806" i="1"/>
  <c r="M805" i="1"/>
  <c r="G804" i="1"/>
  <c r="L804" i="1"/>
  <c r="W802" i="1"/>
  <c r="U803" i="1"/>
  <c r="Z929" i="1"/>
  <c r="AA929" i="1"/>
  <c r="N804" i="1"/>
  <c r="O803" i="1"/>
  <c r="H928" i="1"/>
  <c r="A929" i="1"/>
  <c r="Q929" i="1" s="1"/>
  <c r="R929" i="1" s="1"/>
  <c r="T931" i="1"/>
  <c r="J806" i="1" l="1"/>
  <c r="K806" i="1" s="1"/>
  <c r="E806" i="1" s="1"/>
  <c r="D806" i="1" s="1"/>
  <c r="F806" i="1" s="1"/>
  <c r="M806" i="1"/>
  <c r="I807" i="1"/>
  <c r="L805" i="1"/>
  <c r="G805" i="1"/>
  <c r="W803" i="1"/>
  <c r="U804" i="1"/>
  <c r="Z930" i="1"/>
  <c r="AA930" i="1"/>
  <c r="O804" i="1"/>
  <c r="N805" i="1"/>
  <c r="Y929" i="1"/>
  <c r="S929" i="1"/>
  <c r="T932" i="1"/>
  <c r="A930" i="1"/>
  <c r="Q930" i="1" s="1"/>
  <c r="R930" i="1" s="1"/>
  <c r="H929" i="1"/>
  <c r="J807" i="1" l="1"/>
  <c r="K807" i="1" s="1"/>
  <c r="E807" i="1" s="1"/>
  <c r="D807" i="1" s="1"/>
  <c r="F807" i="1" s="1"/>
  <c r="I808" i="1"/>
  <c r="M807" i="1"/>
  <c r="L806" i="1"/>
  <c r="G806" i="1"/>
  <c r="W804" i="1"/>
  <c r="U805" i="1"/>
  <c r="Z931" i="1"/>
  <c r="AA931" i="1"/>
  <c r="O805" i="1"/>
  <c r="N806" i="1"/>
  <c r="S930" i="1"/>
  <c r="Y930" i="1"/>
  <c r="A931" i="1"/>
  <c r="Q931" i="1" s="1"/>
  <c r="H930" i="1"/>
  <c r="T933" i="1"/>
  <c r="R931" i="1" l="1"/>
  <c r="S931" i="1" s="1"/>
  <c r="J808" i="1"/>
  <c r="K808" i="1" s="1"/>
  <c r="E808" i="1" s="1"/>
  <c r="D808" i="1" s="1"/>
  <c r="F808" i="1" s="1"/>
  <c r="M808" i="1"/>
  <c r="I809" i="1"/>
  <c r="G807" i="1"/>
  <c r="L807" i="1"/>
  <c r="W805" i="1"/>
  <c r="U806" i="1"/>
  <c r="Z932" i="1"/>
  <c r="AA932" i="1"/>
  <c r="O806" i="1"/>
  <c r="N807" i="1"/>
  <c r="Y931" i="1"/>
  <c r="T934" i="1"/>
  <c r="A932" i="1"/>
  <c r="Q932" i="1" s="1"/>
  <c r="R932" i="1" s="1"/>
  <c r="H931" i="1"/>
  <c r="J809" i="1" l="1"/>
  <c r="K809" i="1" s="1"/>
  <c r="E809" i="1" s="1"/>
  <c r="D809" i="1" s="1"/>
  <c r="F809" i="1" s="1"/>
  <c r="M809" i="1"/>
  <c r="I810" i="1"/>
  <c r="L808" i="1"/>
  <c r="G808" i="1"/>
  <c r="Z933" i="1"/>
  <c r="W806" i="1"/>
  <c r="U807" i="1"/>
  <c r="AA933" i="1"/>
  <c r="N808" i="1"/>
  <c r="O807" i="1"/>
  <c r="S932" i="1"/>
  <c r="Y932" i="1"/>
  <c r="T935" i="1"/>
  <c r="H932" i="1"/>
  <c r="A933" i="1"/>
  <c r="Q933" i="1" l="1"/>
  <c r="R933" i="1" s="1"/>
  <c r="S933" i="1" s="1"/>
  <c r="M810" i="1"/>
  <c r="J810" i="1"/>
  <c r="K810" i="1" s="1"/>
  <c r="E810" i="1" s="1"/>
  <c r="D810" i="1" s="1"/>
  <c r="F810" i="1" s="1"/>
  <c r="I811" i="1"/>
  <c r="G809" i="1"/>
  <c r="L809" i="1"/>
  <c r="W807" i="1"/>
  <c r="U808" i="1"/>
  <c r="N809" i="1"/>
  <c r="O808" i="1"/>
  <c r="H933" i="1"/>
  <c r="A934" i="1"/>
  <c r="T936" i="1"/>
  <c r="Q934" i="1" l="1"/>
  <c r="R934" i="1" s="1"/>
  <c r="S934" i="1" s="1"/>
  <c r="Y933" i="1"/>
  <c r="AA934" i="1"/>
  <c r="Z934" i="1"/>
  <c r="I812" i="1"/>
  <c r="J811" i="1"/>
  <c r="K811" i="1" s="1"/>
  <c r="E811" i="1" s="1"/>
  <c r="D811" i="1" s="1"/>
  <c r="F811" i="1" s="1"/>
  <c r="M811" i="1"/>
  <c r="L810" i="1"/>
  <c r="G810" i="1"/>
  <c r="W808" i="1"/>
  <c r="U809" i="1"/>
  <c r="O809" i="1"/>
  <c r="N810" i="1"/>
  <c r="T937" i="1"/>
  <c r="H934" i="1"/>
  <c r="A935" i="1"/>
  <c r="AA935" i="1" l="1"/>
  <c r="Q935" i="1"/>
  <c r="R935" i="1" s="1"/>
  <c r="S935" i="1" s="1"/>
  <c r="Y934" i="1"/>
  <c r="Z935" i="1"/>
  <c r="J812" i="1"/>
  <c r="K812" i="1" s="1"/>
  <c r="E812" i="1" s="1"/>
  <c r="D812" i="1" s="1"/>
  <c r="F812" i="1" s="1"/>
  <c r="M812" i="1"/>
  <c r="I813" i="1"/>
  <c r="L811" i="1"/>
  <c r="G811" i="1"/>
  <c r="W809" i="1"/>
  <c r="U810" i="1"/>
  <c r="N811" i="1"/>
  <c r="O810" i="1"/>
  <c r="A936" i="1"/>
  <c r="H935" i="1"/>
  <c r="T938" i="1"/>
  <c r="Y935" i="1" l="1"/>
  <c r="AA936" i="1"/>
  <c r="Q936" i="1"/>
  <c r="R936" i="1" s="1"/>
  <c r="S936" i="1" s="1"/>
  <c r="Z936" i="1"/>
  <c r="J813" i="1"/>
  <c r="K813" i="1" s="1"/>
  <c r="E813" i="1" s="1"/>
  <c r="D813" i="1" s="1"/>
  <c r="F813" i="1" s="1"/>
  <c r="M813" i="1"/>
  <c r="I814" i="1"/>
  <c r="L812" i="1"/>
  <c r="G812" i="1"/>
  <c r="W810" i="1"/>
  <c r="U811" i="1"/>
  <c r="O811" i="1"/>
  <c r="N812" i="1"/>
  <c r="H936" i="1"/>
  <c r="A937" i="1"/>
  <c r="T939" i="1"/>
  <c r="AA937" i="1" l="1"/>
  <c r="Y936" i="1"/>
  <c r="Z937" i="1"/>
  <c r="Q937" i="1"/>
  <c r="R937" i="1" s="1"/>
  <c r="S937" i="1" s="1"/>
  <c r="J814" i="1"/>
  <c r="K814" i="1" s="1"/>
  <c r="E814" i="1" s="1"/>
  <c r="D814" i="1" s="1"/>
  <c r="F814" i="1" s="1"/>
  <c r="I815" i="1"/>
  <c r="M814" i="1"/>
  <c r="G813" i="1"/>
  <c r="L813" i="1"/>
  <c r="W811" i="1"/>
  <c r="U812" i="1"/>
  <c r="O812" i="1"/>
  <c r="N813" i="1"/>
  <c r="T940" i="1"/>
  <c r="H937" i="1"/>
  <c r="A938" i="1"/>
  <c r="AA938" i="1" l="1"/>
  <c r="Y937" i="1"/>
  <c r="Q938" i="1"/>
  <c r="R938" i="1" s="1"/>
  <c r="S938" i="1" s="1"/>
  <c r="Z938" i="1"/>
  <c r="M815" i="1"/>
  <c r="J815" i="1"/>
  <c r="K815" i="1" s="1"/>
  <c r="E815" i="1" s="1"/>
  <c r="D815" i="1" s="1"/>
  <c r="F815" i="1" s="1"/>
  <c r="I816" i="1"/>
  <c r="L814" i="1"/>
  <c r="G814" i="1"/>
  <c r="W812" i="1"/>
  <c r="U813" i="1"/>
  <c r="N814" i="1"/>
  <c r="O813" i="1"/>
  <c r="H938" i="1"/>
  <c r="A939" i="1"/>
  <c r="T941" i="1"/>
  <c r="Y938" i="1" l="1"/>
  <c r="AA939" i="1"/>
  <c r="Q939" i="1"/>
  <c r="R939" i="1" s="1"/>
  <c r="S939" i="1" s="1"/>
  <c r="Z939" i="1"/>
  <c r="J816" i="1"/>
  <c r="K816" i="1" s="1"/>
  <c r="E816" i="1" s="1"/>
  <c r="D816" i="1" s="1"/>
  <c r="F816" i="1" s="1"/>
  <c r="M816" i="1"/>
  <c r="I817" i="1"/>
  <c r="L815" i="1"/>
  <c r="G815" i="1"/>
  <c r="W813" i="1"/>
  <c r="U814" i="1"/>
  <c r="O814" i="1"/>
  <c r="N815" i="1"/>
  <c r="T942" i="1"/>
  <c r="A940" i="1"/>
  <c r="H939" i="1"/>
  <c r="AA940" i="1" l="1"/>
  <c r="Y939" i="1"/>
  <c r="Z940" i="1"/>
  <c r="Q940" i="1"/>
  <c r="R940" i="1" s="1"/>
  <c r="S940" i="1" s="1"/>
  <c r="M817" i="1"/>
  <c r="J817" i="1"/>
  <c r="K817" i="1" s="1"/>
  <c r="E817" i="1" s="1"/>
  <c r="D817" i="1" s="1"/>
  <c r="F817" i="1" s="1"/>
  <c r="I818" i="1"/>
  <c r="L816" i="1"/>
  <c r="G816" i="1"/>
  <c r="W814" i="1"/>
  <c r="U815" i="1"/>
  <c r="O815" i="1"/>
  <c r="N816" i="1"/>
  <c r="H940" i="1"/>
  <c r="A941" i="1"/>
  <c r="T943" i="1"/>
  <c r="Y940" i="1" l="1"/>
  <c r="AA941" i="1"/>
  <c r="Z941" i="1"/>
  <c r="Q941" i="1"/>
  <c r="R941" i="1" s="1"/>
  <c r="S941" i="1" s="1"/>
  <c r="M818" i="1"/>
  <c r="I819" i="1"/>
  <c r="J818" i="1"/>
  <c r="K818" i="1" s="1"/>
  <c r="E818" i="1" s="1"/>
  <c r="D818" i="1" s="1"/>
  <c r="F818" i="1" s="1"/>
  <c r="G817" i="1"/>
  <c r="L817" i="1"/>
  <c r="W815" i="1"/>
  <c r="U816" i="1"/>
  <c r="O816" i="1"/>
  <c r="N817" i="1"/>
  <c r="T944" i="1"/>
  <c r="H941" i="1"/>
  <c r="A942" i="1"/>
  <c r="Y941" i="1" l="1"/>
  <c r="AA942" i="1"/>
  <c r="Q942" i="1"/>
  <c r="R942" i="1" s="1"/>
  <c r="S942" i="1" s="1"/>
  <c r="Z942" i="1"/>
  <c r="M819" i="1"/>
  <c r="J819" i="1"/>
  <c r="K819" i="1" s="1"/>
  <c r="E819" i="1" s="1"/>
  <c r="D819" i="1" s="1"/>
  <c r="F819" i="1" s="1"/>
  <c r="I820" i="1"/>
  <c r="L818" i="1"/>
  <c r="G818" i="1"/>
  <c r="W816" i="1"/>
  <c r="U817" i="1"/>
  <c r="O817" i="1"/>
  <c r="N818" i="1"/>
  <c r="H942" i="1"/>
  <c r="A943" i="1"/>
  <c r="T945" i="1"/>
  <c r="AA943" i="1" l="1"/>
  <c r="Q943" i="1"/>
  <c r="R943" i="1" s="1"/>
  <c r="S943" i="1" s="1"/>
  <c r="Z943" i="1"/>
  <c r="Y942" i="1"/>
  <c r="I821" i="1"/>
  <c r="J820" i="1"/>
  <c r="K820" i="1" s="1"/>
  <c r="E820" i="1" s="1"/>
  <c r="D820" i="1" s="1"/>
  <c r="F820" i="1" s="1"/>
  <c r="M820" i="1"/>
  <c r="G819" i="1"/>
  <c r="L819" i="1"/>
  <c r="W817" i="1"/>
  <c r="U818" i="1"/>
  <c r="O818" i="1"/>
  <c r="N819" i="1"/>
  <c r="A944" i="1"/>
  <c r="H943" i="1"/>
  <c r="T946" i="1"/>
  <c r="Y943" i="1" l="1"/>
  <c r="AA944" i="1"/>
  <c r="Z944" i="1"/>
  <c r="Q944" i="1"/>
  <c r="R944" i="1" s="1"/>
  <c r="S944" i="1" s="1"/>
  <c r="J821" i="1"/>
  <c r="K821" i="1" s="1"/>
  <c r="E821" i="1" s="1"/>
  <c r="D821" i="1" s="1"/>
  <c r="F821" i="1" s="1"/>
  <c r="I822" i="1"/>
  <c r="M821" i="1"/>
  <c r="L820" i="1"/>
  <c r="G820" i="1"/>
  <c r="W818" i="1"/>
  <c r="U819" i="1"/>
  <c r="O819" i="1"/>
  <c r="N820" i="1"/>
  <c r="T947" i="1"/>
  <c r="H944" i="1"/>
  <c r="A945" i="1"/>
  <c r="AA945" i="1" l="1"/>
  <c r="Q945" i="1"/>
  <c r="R945" i="1" s="1"/>
  <c r="S945" i="1" s="1"/>
  <c r="Z945" i="1"/>
  <c r="Y944" i="1"/>
  <c r="I823" i="1"/>
  <c r="J822" i="1"/>
  <c r="K822" i="1" s="1"/>
  <c r="E822" i="1" s="1"/>
  <c r="D822" i="1" s="1"/>
  <c r="F822" i="1" s="1"/>
  <c r="M822" i="1"/>
  <c r="G821" i="1"/>
  <c r="L821" i="1"/>
  <c r="W819" i="1"/>
  <c r="U820" i="1"/>
  <c r="N821" i="1"/>
  <c r="O820" i="1"/>
  <c r="T948" i="1"/>
  <c r="H945" i="1"/>
  <c r="A946" i="1"/>
  <c r="AA946" i="1" l="1"/>
  <c r="Q946" i="1"/>
  <c r="R946" i="1" s="1"/>
  <c r="S946" i="1" s="1"/>
  <c r="Z946" i="1"/>
  <c r="Y945" i="1"/>
  <c r="I824" i="1"/>
  <c r="J823" i="1"/>
  <c r="K823" i="1" s="1"/>
  <c r="E823" i="1" s="1"/>
  <c r="D823" i="1" s="1"/>
  <c r="F823" i="1" s="1"/>
  <c r="M823" i="1"/>
  <c r="G822" i="1"/>
  <c r="L822" i="1"/>
  <c r="W820" i="1"/>
  <c r="U821" i="1"/>
  <c r="N822" i="1"/>
  <c r="O821" i="1"/>
  <c r="T949" i="1"/>
  <c r="H946" i="1"/>
  <c r="A947" i="1"/>
  <c r="AA947" i="1" l="1"/>
  <c r="Q947" i="1"/>
  <c r="R947" i="1" s="1"/>
  <c r="S947" i="1" s="1"/>
  <c r="Z947" i="1"/>
  <c r="Y946" i="1"/>
  <c r="M824" i="1"/>
  <c r="J824" i="1"/>
  <c r="K824" i="1" s="1"/>
  <c r="E824" i="1" s="1"/>
  <c r="D824" i="1" s="1"/>
  <c r="F824" i="1" s="1"/>
  <c r="I825" i="1"/>
  <c r="G823" i="1"/>
  <c r="L823" i="1"/>
  <c r="W821" i="1"/>
  <c r="U822" i="1"/>
  <c r="O822" i="1"/>
  <c r="N823" i="1"/>
  <c r="T950" i="1"/>
  <c r="A948" i="1"/>
  <c r="H947" i="1"/>
  <c r="Y947" i="1" l="1"/>
  <c r="AA948" i="1"/>
  <c r="Q948" i="1"/>
  <c r="R948" i="1" s="1"/>
  <c r="S948" i="1" s="1"/>
  <c r="Z948" i="1"/>
  <c r="I826" i="1"/>
  <c r="J825" i="1"/>
  <c r="K825" i="1" s="1"/>
  <c r="E825" i="1" s="1"/>
  <c r="D825" i="1" s="1"/>
  <c r="F825" i="1" s="1"/>
  <c r="M825" i="1"/>
  <c r="L824" i="1"/>
  <c r="G824" i="1"/>
  <c r="W822" i="1"/>
  <c r="U823" i="1"/>
  <c r="O823" i="1"/>
  <c r="N824" i="1"/>
  <c r="H948" i="1"/>
  <c r="A949" i="1"/>
  <c r="T951" i="1"/>
  <c r="Y948" i="1" l="1"/>
  <c r="AA949" i="1"/>
  <c r="Q949" i="1"/>
  <c r="R949" i="1" s="1"/>
  <c r="S949" i="1" s="1"/>
  <c r="Z949" i="1"/>
  <c r="J826" i="1"/>
  <c r="K826" i="1" s="1"/>
  <c r="E826" i="1" s="1"/>
  <c r="D826" i="1" s="1"/>
  <c r="F826" i="1" s="1"/>
  <c r="I827" i="1"/>
  <c r="M826" i="1"/>
  <c r="L825" i="1"/>
  <c r="G825" i="1"/>
  <c r="W823" i="1"/>
  <c r="U824" i="1"/>
  <c r="O824" i="1"/>
  <c r="N825" i="1"/>
  <c r="H949" i="1"/>
  <c r="A950" i="1"/>
  <c r="T952" i="1"/>
  <c r="Y949" i="1" l="1"/>
  <c r="AA950" i="1"/>
  <c r="Z950" i="1"/>
  <c r="Q950" i="1"/>
  <c r="R950" i="1" s="1"/>
  <c r="S950" i="1" s="1"/>
  <c r="M827" i="1"/>
  <c r="J827" i="1"/>
  <c r="K827" i="1" s="1"/>
  <c r="E827" i="1" s="1"/>
  <c r="D827" i="1" s="1"/>
  <c r="F827" i="1" s="1"/>
  <c r="I828" i="1"/>
  <c r="G826" i="1"/>
  <c r="L826" i="1"/>
  <c r="W824" i="1"/>
  <c r="U825" i="1"/>
  <c r="O825" i="1"/>
  <c r="N826" i="1"/>
  <c r="T953" i="1"/>
  <c r="H950" i="1"/>
  <c r="A951" i="1"/>
  <c r="AA951" i="1" l="1"/>
  <c r="Y950" i="1"/>
  <c r="Q951" i="1"/>
  <c r="R951" i="1" s="1"/>
  <c r="Z951" i="1"/>
  <c r="I829" i="1"/>
  <c r="M828" i="1"/>
  <c r="J828" i="1"/>
  <c r="K828" i="1" s="1"/>
  <c r="E828" i="1" s="1"/>
  <c r="D828" i="1" s="1"/>
  <c r="F828" i="1" s="1"/>
  <c r="L827" i="1"/>
  <c r="G827" i="1"/>
  <c r="W825" i="1"/>
  <c r="U826" i="1"/>
  <c r="O826" i="1"/>
  <c r="N827" i="1"/>
  <c r="T954" i="1"/>
  <c r="A952" i="1"/>
  <c r="H951" i="1"/>
  <c r="AA952" i="1" l="1"/>
  <c r="Q952" i="1"/>
  <c r="R952" i="1" s="1"/>
  <c r="S952" i="1" s="1"/>
  <c r="Z952" i="1"/>
  <c r="M829" i="1"/>
  <c r="J829" i="1"/>
  <c r="K829" i="1" s="1"/>
  <c r="E829" i="1" s="1"/>
  <c r="D829" i="1" s="1"/>
  <c r="F829" i="1" s="1"/>
  <c r="I830" i="1"/>
  <c r="L828" i="1"/>
  <c r="G828" i="1"/>
  <c r="W826" i="1"/>
  <c r="U827" i="1"/>
  <c r="O827" i="1"/>
  <c r="N828" i="1"/>
  <c r="H952" i="1"/>
  <c r="A953" i="1"/>
  <c r="T955" i="1"/>
  <c r="AA953" i="1" l="1"/>
  <c r="Q953" i="1"/>
  <c r="R953" i="1" s="1"/>
  <c r="Z953" i="1"/>
  <c r="Y952" i="1"/>
  <c r="M830" i="1"/>
  <c r="J830" i="1"/>
  <c r="K830" i="1" s="1"/>
  <c r="E830" i="1" s="1"/>
  <c r="D830" i="1" s="1"/>
  <c r="F830" i="1" s="1"/>
  <c r="I831" i="1"/>
  <c r="L829" i="1"/>
  <c r="G829" i="1"/>
  <c r="W827" i="1"/>
  <c r="U828" i="1"/>
  <c r="N829" i="1"/>
  <c r="O828" i="1"/>
  <c r="H953" i="1"/>
  <c r="A954" i="1"/>
  <c r="T956" i="1"/>
  <c r="AA954" i="1" l="1"/>
  <c r="Q954" i="1"/>
  <c r="R954" i="1" s="1"/>
  <c r="S954" i="1" s="1"/>
  <c r="Z954" i="1"/>
  <c r="J831" i="1"/>
  <c r="K831" i="1" s="1"/>
  <c r="E831" i="1" s="1"/>
  <c r="D831" i="1" s="1"/>
  <c r="F831" i="1" s="1"/>
  <c r="M831" i="1"/>
  <c r="I832" i="1"/>
  <c r="L830" i="1"/>
  <c r="G830" i="1"/>
  <c r="W828" i="1"/>
  <c r="U829" i="1"/>
  <c r="N830" i="1"/>
  <c r="O829" i="1"/>
  <c r="H954" i="1"/>
  <c r="A955" i="1"/>
  <c r="T957" i="1"/>
  <c r="Y954" i="1" l="1"/>
  <c r="AA955" i="1"/>
  <c r="Z955" i="1"/>
  <c r="Q955" i="1"/>
  <c r="R955" i="1" s="1"/>
  <c r="S955" i="1" s="1"/>
  <c r="I833" i="1"/>
  <c r="J832" i="1"/>
  <c r="K832" i="1" s="1"/>
  <c r="E832" i="1" s="1"/>
  <c r="D832" i="1" s="1"/>
  <c r="F832" i="1" s="1"/>
  <c r="G831" i="1"/>
  <c r="L831" i="1"/>
  <c r="M832" i="1" s="1"/>
  <c r="W829" i="1"/>
  <c r="U830" i="1"/>
  <c r="N831" i="1"/>
  <c r="O830" i="1"/>
  <c r="A956" i="1"/>
  <c r="H955" i="1"/>
  <c r="T958" i="1"/>
  <c r="Y955" i="1" l="1"/>
  <c r="AA956" i="1"/>
  <c r="Z956" i="1"/>
  <c r="Q956" i="1"/>
  <c r="J833" i="1"/>
  <c r="K833" i="1" s="1"/>
  <c r="E833" i="1" s="1"/>
  <c r="D833" i="1" s="1"/>
  <c r="F833" i="1" s="1"/>
  <c r="I834" i="1"/>
  <c r="G832" i="1"/>
  <c r="L832" i="1"/>
  <c r="M833" i="1" s="1"/>
  <c r="W830" i="1"/>
  <c r="U831" i="1"/>
  <c r="N832" i="1"/>
  <c r="O831" i="1"/>
  <c r="H956" i="1"/>
  <c r="A957" i="1"/>
  <c r="T959" i="1"/>
  <c r="R956" i="1" l="1"/>
  <c r="AA957" i="1"/>
  <c r="Z957" i="1"/>
  <c r="Q957" i="1"/>
  <c r="R957" i="1" s="1"/>
  <c r="S957" i="1" s="1"/>
  <c r="I835" i="1"/>
  <c r="J834" i="1"/>
  <c r="K834" i="1" s="1"/>
  <c r="E834" i="1" s="1"/>
  <c r="D834" i="1" s="1"/>
  <c r="F834" i="1" s="1"/>
  <c r="G833" i="1"/>
  <c r="L833" i="1"/>
  <c r="M834" i="1" s="1"/>
  <c r="W831" i="1"/>
  <c r="U832" i="1"/>
  <c r="O832" i="1"/>
  <c r="N833" i="1"/>
  <c r="T960" i="1"/>
  <c r="H957" i="1"/>
  <c r="A958" i="1"/>
  <c r="AA958" i="1" l="1"/>
  <c r="Z958" i="1"/>
  <c r="Q958" i="1"/>
  <c r="R958" i="1" s="1"/>
  <c r="S958" i="1" s="1"/>
  <c r="J835" i="1"/>
  <c r="K835" i="1" s="1"/>
  <c r="E835" i="1" s="1"/>
  <c r="D835" i="1" s="1"/>
  <c r="F835" i="1" s="1"/>
  <c r="I836" i="1"/>
  <c r="G834" i="1"/>
  <c r="L834" i="1"/>
  <c r="M835" i="1" s="1"/>
  <c r="W832" i="1"/>
  <c r="U833" i="1"/>
  <c r="O833" i="1"/>
  <c r="N834" i="1"/>
  <c r="H958" i="1"/>
  <c r="A959" i="1"/>
  <c r="T961" i="1"/>
  <c r="Y958" i="1" l="1"/>
  <c r="AA959" i="1"/>
  <c r="Z959" i="1"/>
  <c r="Q959" i="1"/>
  <c r="R959" i="1" s="1"/>
  <c r="S959" i="1" s="1"/>
  <c r="I837" i="1"/>
  <c r="J836" i="1"/>
  <c r="K836" i="1" s="1"/>
  <c r="E836" i="1" s="1"/>
  <c r="D836" i="1" s="1"/>
  <c r="F836" i="1" s="1"/>
  <c r="G835" i="1"/>
  <c r="L835" i="1"/>
  <c r="M836" i="1" s="1"/>
  <c r="W833" i="1"/>
  <c r="U834" i="1"/>
  <c r="O834" i="1"/>
  <c r="N835" i="1"/>
  <c r="T962" i="1"/>
  <c r="A960" i="1"/>
  <c r="H959" i="1"/>
  <c r="M837" i="1" l="1"/>
  <c r="AA960" i="1"/>
  <c r="Z960" i="1"/>
  <c r="Q960" i="1"/>
  <c r="R960" i="1" s="1"/>
  <c r="S960" i="1" s="1"/>
  <c r="I838" i="1"/>
  <c r="J837" i="1"/>
  <c r="K837" i="1" s="1"/>
  <c r="E837" i="1" s="1"/>
  <c r="D837" i="1" s="1"/>
  <c r="F837" i="1" s="1"/>
  <c r="G836" i="1"/>
  <c r="L836" i="1"/>
  <c r="W834" i="1"/>
  <c r="U835" i="1"/>
  <c r="N836" i="1"/>
  <c r="O835" i="1"/>
  <c r="T963" i="1"/>
  <c r="H960" i="1"/>
  <c r="A961" i="1"/>
  <c r="Y960" i="1" l="1"/>
  <c r="AA961" i="1"/>
  <c r="Z961" i="1"/>
  <c r="Q961" i="1"/>
  <c r="R961" i="1" s="1"/>
  <c r="S961" i="1" s="1"/>
  <c r="J838" i="1"/>
  <c r="K838" i="1" s="1"/>
  <c r="E838" i="1" s="1"/>
  <c r="D838" i="1" s="1"/>
  <c r="F838" i="1" s="1"/>
  <c r="I839" i="1"/>
  <c r="M838" i="1"/>
  <c r="L837" i="1"/>
  <c r="G837" i="1"/>
  <c r="W835" i="1"/>
  <c r="U836" i="1"/>
  <c r="N837" i="1"/>
  <c r="O836" i="1"/>
  <c r="H961" i="1"/>
  <c r="A962" i="1"/>
  <c r="T964" i="1"/>
  <c r="Y961" i="1" l="1"/>
  <c r="AA962" i="1"/>
  <c r="Z962" i="1"/>
  <c r="Q962" i="1"/>
  <c r="R962" i="1" s="1"/>
  <c r="S962" i="1" s="1"/>
  <c r="I840" i="1"/>
  <c r="J839" i="1"/>
  <c r="K839" i="1" s="1"/>
  <c r="E839" i="1" s="1"/>
  <c r="D839" i="1" s="1"/>
  <c r="F839" i="1" s="1"/>
  <c r="M839" i="1"/>
  <c r="G838" i="1"/>
  <c r="L838" i="1"/>
  <c r="W836" i="1"/>
  <c r="U837" i="1"/>
  <c r="N838" i="1"/>
  <c r="O837" i="1"/>
  <c r="T965" i="1"/>
  <c r="H962" i="1"/>
  <c r="A963" i="1"/>
  <c r="Y962" i="1" l="1"/>
  <c r="AA963" i="1"/>
  <c r="Q963" i="1"/>
  <c r="R963" i="1" s="1"/>
  <c r="S963" i="1" s="1"/>
  <c r="Z963" i="1"/>
  <c r="I841" i="1"/>
  <c r="M840" i="1"/>
  <c r="J840" i="1"/>
  <c r="K840" i="1" s="1"/>
  <c r="E840" i="1" s="1"/>
  <c r="D840" i="1" s="1"/>
  <c r="F840" i="1" s="1"/>
  <c r="L839" i="1"/>
  <c r="G839" i="1"/>
  <c r="W837" i="1"/>
  <c r="U838" i="1"/>
  <c r="N839" i="1"/>
  <c r="O838" i="1"/>
  <c r="T966" i="1"/>
  <c r="A964" i="1"/>
  <c r="H963" i="1"/>
  <c r="AA964" i="1" l="1"/>
  <c r="Q964" i="1"/>
  <c r="R964" i="1" s="1"/>
  <c r="S964" i="1" s="1"/>
  <c r="Z964" i="1"/>
  <c r="Y963" i="1"/>
  <c r="M841" i="1"/>
  <c r="J841" i="1"/>
  <c r="K841" i="1" s="1"/>
  <c r="E841" i="1" s="1"/>
  <c r="D841" i="1" s="1"/>
  <c r="F841" i="1" s="1"/>
  <c r="I842" i="1"/>
  <c r="L840" i="1"/>
  <c r="G840" i="1"/>
  <c r="W838" i="1"/>
  <c r="U839" i="1"/>
  <c r="N840" i="1"/>
  <c r="O839" i="1"/>
  <c r="T967" i="1"/>
  <c r="A965" i="1"/>
  <c r="H964" i="1"/>
  <c r="Y964" i="1" l="1"/>
  <c r="AA965" i="1"/>
  <c r="Q965" i="1"/>
  <c r="R965" i="1" s="1"/>
  <c r="S965" i="1" s="1"/>
  <c r="Z965" i="1"/>
  <c r="M842" i="1"/>
  <c r="I843" i="1"/>
  <c r="J842" i="1"/>
  <c r="K842" i="1" s="1"/>
  <c r="E842" i="1" s="1"/>
  <c r="D842" i="1" s="1"/>
  <c r="F842" i="1" s="1"/>
  <c r="G841" i="1"/>
  <c r="L841" i="1"/>
  <c r="W839" i="1"/>
  <c r="U840" i="1"/>
  <c r="N841" i="1"/>
  <c r="O840" i="1"/>
  <c r="T968" i="1"/>
  <c r="H965" i="1"/>
  <c r="A966" i="1"/>
  <c r="AA966" i="1" l="1"/>
  <c r="Y965" i="1"/>
  <c r="Z966" i="1"/>
  <c r="Q966" i="1"/>
  <c r="R966" i="1" s="1"/>
  <c r="S966" i="1" s="1"/>
  <c r="I844" i="1"/>
  <c r="M843" i="1"/>
  <c r="J843" i="1"/>
  <c r="K843" i="1" s="1"/>
  <c r="E843" i="1" s="1"/>
  <c r="D843" i="1" s="1"/>
  <c r="F843" i="1" s="1"/>
  <c r="G842" i="1"/>
  <c r="L842" i="1"/>
  <c r="W840" i="1"/>
  <c r="U841" i="1"/>
  <c r="N842" i="1"/>
  <c r="O841" i="1"/>
  <c r="H966" i="1"/>
  <c r="A967" i="1"/>
  <c r="T969" i="1"/>
  <c r="Y966" i="1" l="1"/>
  <c r="AA967" i="1"/>
  <c r="Z967" i="1"/>
  <c r="Q967" i="1"/>
  <c r="R967" i="1" s="1"/>
  <c r="S967" i="1" s="1"/>
  <c r="I845" i="1"/>
  <c r="J844" i="1"/>
  <c r="K844" i="1" s="1"/>
  <c r="E844" i="1" s="1"/>
  <c r="D844" i="1" s="1"/>
  <c r="F844" i="1" s="1"/>
  <c r="M844" i="1"/>
  <c r="L843" i="1"/>
  <c r="G843" i="1"/>
  <c r="W841" i="1"/>
  <c r="U842" i="1"/>
  <c r="N843" i="1"/>
  <c r="O842" i="1"/>
  <c r="T970" i="1"/>
  <c r="H967" i="1"/>
  <c r="A968" i="1"/>
  <c r="Y967" i="1" l="1"/>
  <c r="AA968" i="1"/>
  <c r="Q968" i="1"/>
  <c r="R968" i="1" s="1"/>
  <c r="S968" i="1" s="1"/>
  <c r="Z968" i="1"/>
  <c r="J845" i="1"/>
  <c r="K845" i="1" s="1"/>
  <c r="E845" i="1" s="1"/>
  <c r="D845" i="1" s="1"/>
  <c r="F845" i="1" s="1"/>
  <c r="M845" i="1"/>
  <c r="I846" i="1"/>
  <c r="G844" i="1"/>
  <c r="L844" i="1"/>
  <c r="W842" i="1"/>
  <c r="U843" i="1"/>
  <c r="N844" i="1"/>
  <c r="O843" i="1"/>
  <c r="H968" i="1"/>
  <c r="A969" i="1"/>
  <c r="T971" i="1"/>
  <c r="AA969" i="1" l="1"/>
  <c r="Q969" i="1"/>
  <c r="R969" i="1" s="1"/>
  <c r="S969" i="1" s="1"/>
  <c r="Z969" i="1"/>
  <c r="Y968" i="1"/>
  <c r="J846" i="1"/>
  <c r="K846" i="1" s="1"/>
  <c r="E846" i="1" s="1"/>
  <c r="D846" i="1" s="1"/>
  <c r="F846" i="1" s="1"/>
  <c r="M846" i="1"/>
  <c r="I847" i="1"/>
  <c r="G845" i="1"/>
  <c r="L845" i="1"/>
  <c r="W843" i="1"/>
  <c r="U844" i="1"/>
  <c r="N845" i="1"/>
  <c r="O844" i="1"/>
  <c r="A970" i="1"/>
  <c r="H969" i="1"/>
  <c r="T972" i="1"/>
  <c r="Y969" i="1" l="1"/>
  <c r="AA970" i="1"/>
  <c r="Z970" i="1"/>
  <c r="Q970" i="1"/>
  <c r="R970" i="1" s="1"/>
  <c r="S970" i="1" s="1"/>
  <c r="J847" i="1"/>
  <c r="K847" i="1" s="1"/>
  <c r="E847" i="1" s="1"/>
  <c r="D847" i="1" s="1"/>
  <c r="F847" i="1" s="1"/>
  <c r="I848" i="1"/>
  <c r="M847" i="1"/>
  <c r="G846" i="1"/>
  <c r="L846" i="1"/>
  <c r="W844" i="1"/>
  <c r="U845" i="1"/>
  <c r="N846" i="1"/>
  <c r="O845" i="1"/>
  <c r="T973" i="1"/>
  <c r="A971" i="1"/>
  <c r="H970" i="1"/>
  <c r="Z971" i="1" l="1"/>
  <c r="Y970" i="1"/>
  <c r="AA971" i="1"/>
  <c r="Q971" i="1"/>
  <c r="R971" i="1" s="1"/>
  <c r="S971" i="1" s="1"/>
  <c r="M848" i="1"/>
  <c r="J848" i="1"/>
  <c r="K848" i="1" s="1"/>
  <c r="E848" i="1" s="1"/>
  <c r="D848" i="1" s="1"/>
  <c r="F848" i="1" s="1"/>
  <c r="I849" i="1"/>
  <c r="G847" i="1"/>
  <c r="L847" i="1"/>
  <c r="W845" i="1"/>
  <c r="U846" i="1"/>
  <c r="N847" i="1"/>
  <c r="O846" i="1"/>
  <c r="T974" i="1"/>
  <c r="A972" i="1"/>
  <c r="H971" i="1"/>
  <c r="Y971" i="1" l="1"/>
  <c r="Z972" i="1"/>
  <c r="Q972" i="1"/>
  <c r="R972" i="1" s="1"/>
  <c r="S972" i="1" s="1"/>
  <c r="AA972" i="1"/>
  <c r="I850" i="1"/>
  <c r="J849" i="1"/>
  <c r="K849" i="1" s="1"/>
  <c r="E849" i="1" s="1"/>
  <c r="D849" i="1" s="1"/>
  <c r="F849" i="1" s="1"/>
  <c r="M849" i="1"/>
  <c r="G848" i="1"/>
  <c r="L848" i="1"/>
  <c r="W846" i="1"/>
  <c r="U847" i="1"/>
  <c r="N848" i="1"/>
  <c r="O847" i="1"/>
  <c r="T975" i="1"/>
  <c r="H972" i="1"/>
  <c r="A973" i="1"/>
  <c r="Y972" i="1" l="1"/>
  <c r="AA973" i="1"/>
  <c r="Z973" i="1"/>
  <c r="Q973" i="1"/>
  <c r="R973" i="1" s="1"/>
  <c r="S973" i="1" s="1"/>
  <c r="J850" i="1"/>
  <c r="K850" i="1" s="1"/>
  <c r="E850" i="1" s="1"/>
  <c r="D850" i="1" s="1"/>
  <c r="F850" i="1" s="1"/>
  <c r="I851" i="1"/>
  <c r="M850" i="1"/>
  <c r="L849" i="1"/>
  <c r="G849" i="1"/>
  <c r="W847" i="1"/>
  <c r="U848" i="1"/>
  <c r="N849" i="1"/>
  <c r="O848" i="1"/>
  <c r="T976" i="1"/>
  <c r="H973" i="1"/>
  <c r="A974" i="1"/>
  <c r="AA974" i="1" l="1"/>
  <c r="Q974" i="1"/>
  <c r="R974" i="1" s="1"/>
  <c r="S974" i="1" s="1"/>
  <c r="Z974" i="1"/>
  <c r="Y973" i="1"/>
  <c r="J851" i="1"/>
  <c r="K851" i="1" s="1"/>
  <c r="E851" i="1" s="1"/>
  <c r="D851" i="1" s="1"/>
  <c r="F851" i="1" s="1"/>
  <c r="M851" i="1"/>
  <c r="I852" i="1"/>
  <c r="G850" i="1"/>
  <c r="L850" i="1"/>
  <c r="W848" i="1"/>
  <c r="U849" i="1"/>
  <c r="N850" i="1"/>
  <c r="O849" i="1"/>
  <c r="H974" i="1"/>
  <c r="A975" i="1"/>
  <c r="T977" i="1"/>
  <c r="Y974" i="1" l="1"/>
  <c r="AA975" i="1"/>
  <c r="Z975" i="1"/>
  <c r="Q975" i="1"/>
  <c r="R975" i="1" s="1"/>
  <c r="S975" i="1" s="1"/>
  <c r="J852" i="1"/>
  <c r="K852" i="1" s="1"/>
  <c r="E852" i="1" s="1"/>
  <c r="D852" i="1" s="1"/>
  <c r="F852" i="1" s="1"/>
  <c r="M852" i="1"/>
  <c r="I853" i="1"/>
  <c r="G851" i="1"/>
  <c r="L851" i="1"/>
  <c r="W849" i="1"/>
  <c r="U850" i="1"/>
  <c r="N851" i="1"/>
  <c r="O850" i="1"/>
  <c r="T978" i="1"/>
  <c r="A976" i="1"/>
  <c r="H975" i="1"/>
  <c r="Z976" i="1" l="1"/>
  <c r="Y975" i="1"/>
  <c r="AA976" i="1"/>
  <c r="Q976" i="1"/>
  <c r="R976" i="1" s="1"/>
  <c r="S976" i="1" s="1"/>
  <c r="M853" i="1"/>
  <c r="I854" i="1"/>
  <c r="J853" i="1"/>
  <c r="K853" i="1" s="1"/>
  <c r="E853" i="1" s="1"/>
  <c r="D853" i="1" s="1"/>
  <c r="F853" i="1" s="1"/>
  <c r="L852" i="1"/>
  <c r="G852" i="1"/>
  <c r="W850" i="1"/>
  <c r="U851" i="1"/>
  <c r="N852" i="1"/>
  <c r="O851" i="1"/>
  <c r="T979" i="1"/>
  <c r="H976" i="1"/>
  <c r="A977" i="1"/>
  <c r="AA977" i="1" l="1"/>
  <c r="Z977" i="1"/>
  <c r="Q977" i="1"/>
  <c r="R977" i="1" s="1"/>
  <c r="S977" i="1" s="1"/>
  <c r="Y976" i="1"/>
  <c r="J854" i="1"/>
  <c r="K854" i="1" s="1"/>
  <c r="E854" i="1" s="1"/>
  <c r="D854" i="1" s="1"/>
  <c r="F854" i="1" s="1"/>
  <c r="M854" i="1"/>
  <c r="I855" i="1"/>
  <c r="G853" i="1"/>
  <c r="L853" i="1"/>
  <c r="W851" i="1"/>
  <c r="U852" i="1"/>
  <c r="N853" i="1"/>
  <c r="O852" i="1"/>
  <c r="H977" i="1"/>
  <c r="A978" i="1"/>
  <c r="T980" i="1"/>
  <c r="AA978" i="1" l="1"/>
  <c r="Q978" i="1"/>
  <c r="R978" i="1" s="1"/>
  <c r="S978" i="1" s="1"/>
  <c r="Z978" i="1"/>
  <c r="Y977" i="1"/>
  <c r="I856" i="1"/>
  <c r="M855" i="1"/>
  <c r="J855" i="1"/>
  <c r="K855" i="1" s="1"/>
  <c r="E855" i="1" s="1"/>
  <c r="D855" i="1" s="1"/>
  <c r="F855" i="1" s="1"/>
  <c r="L854" i="1"/>
  <c r="G854" i="1"/>
  <c r="W852" i="1"/>
  <c r="U853" i="1"/>
  <c r="N854" i="1"/>
  <c r="O853" i="1"/>
  <c r="H978" i="1"/>
  <c r="A979" i="1"/>
  <c r="T981" i="1"/>
  <c r="Y978" i="1" l="1"/>
  <c r="AA979" i="1"/>
  <c r="Q979" i="1"/>
  <c r="R979" i="1" s="1"/>
  <c r="S979" i="1" s="1"/>
  <c r="Z979" i="1"/>
  <c r="I857" i="1"/>
  <c r="J856" i="1"/>
  <c r="K856" i="1" s="1"/>
  <c r="E856" i="1" s="1"/>
  <c r="D856" i="1" s="1"/>
  <c r="F856" i="1" s="1"/>
  <c r="M856" i="1"/>
  <c r="G855" i="1"/>
  <c r="L855" i="1"/>
  <c r="W853" i="1"/>
  <c r="U854" i="1"/>
  <c r="N855" i="1"/>
  <c r="O854" i="1"/>
  <c r="T982" i="1"/>
  <c r="A980" i="1"/>
  <c r="H979" i="1"/>
  <c r="Y979" i="1" l="1"/>
  <c r="AA980" i="1"/>
  <c r="Q980" i="1"/>
  <c r="R980" i="1" s="1"/>
  <c r="S980" i="1" s="1"/>
  <c r="Z980" i="1"/>
  <c r="M857" i="1"/>
  <c r="J857" i="1"/>
  <c r="K857" i="1" s="1"/>
  <c r="E857" i="1" s="1"/>
  <c r="D857" i="1" s="1"/>
  <c r="F857" i="1" s="1"/>
  <c r="I858" i="1"/>
  <c r="G856" i="1"/>
  <c r="L856" i="1"/>
  <c r="W854" i="1"/>
  <c r="U855" i="1"/>
  <c r="N856" i="1"/>
  <c r="O855" i="1"/>
  <c r="T983" i="1"/>
  <c r="H980" i="1"/>
  <c r="A981" i="1"/>
  <c r="Y980" i="1" l="1"/>
  <c r="Q981" i="1"/>
  <c r="R981" i="1" s="1"/>
  <c r="S981" i="1" s="1"/>
  <c r="AA981" i="1"/>
  <c r="Z981" i="1"/>
  <c r="I859" i="1"/>
  <c r="M858" i="1"/>
  <c r="J858" i="1"/>
  <c r="K858" i="1" s="1"/>
  <c r="E858" i="1" s="1"/>
  <c r="D858" i="1" s="1"/>
  <c r="F858" i="1" s="1"/>
  <c r="L857" i="1"/>
  <c r="W855" i="1"/>
  <c r="U856" i="1"/>
  <c r="G857" i="1"/>
  <c r="N857" i="1"/>
  <c r="O856" i="1"/>
  <c r="H981" i="1"/>
  <c r="A982" i="1"/>
  <c r="T984" i="1"/>
  <c r="Y981" i="1" l="1"/>
  <c r="AA982" i="1"/>
  <c r="Q982" i="1"/>
  <c r="R982" i="1" s="1"/>
  <c r="S982" i="1" s="1"/>
  <c r="Z982" i="1"/>
  <c r="J859" i="1"/>
  <c r="K859" i="1" s="1"/>
  <c r="E859" i="1" s="1"/>
  <c r="D859" i="1" s="1"/>
  <c r="F859" i="1" s="1"/>
  <c r="M859" i="1"/>
  <c r="I860" i="1"/>
  <c r="L858" i="1"/>
  <c r="G858" i="1"/>
  <c r="W856" i="1"/>
  <c r="U857" i="1"/>
  <c r="N858" i="1"/>
  <c r="O857" i="1"/>
  <c r="Y896" i="1"/>
  <c r="T985" i="1"/>
  <c r="H982" i="1"/>
  <c r="A983" i="1"/>
  <c r="AA983" i="1" l="1"/>
  <c r="Z983" i="1"/>
  <c r="Y982" i="1"/>
  <c r="Q983" i="1"/>
  <c r="R983" i="1" s="1"/>
  <c r="S983" i="1" s="1"/>
  <c r="J860" i="1"/>
  <c r="K860" i="1" s="1"/>
  <c r="E860" i="1" s="1"/>
  <c r="D860" i="1" s="1"/>
  <c r="F860" i="1" s="1"/>
  <c r="I861" i="1"/>
  <c r="L859" i="1"/>
  <c r="M860" i="1" s="1"/>
  <c r="G859" i="1"/>
  <c r="W857" i="1"/>
  <c r="U858" i="1"/>
  <c r="N859" i="1"/>
  <c r="O858" i="1"/>
  <c r="A984" i="1"/>
  <c r="H983" i="1"/>
  <c r="T986" i="1"/>
  <c r="Y983" i="1" l="1"/>
  <c r="Z984" i="1"/>
  <c r="AA984" i="1"/>
  <c r="Q984" i="1"/>
  <c r="R984" i="1" s="1"/>
  <c r="I862" i="1"/>
  <c r="J861" i="1"/>
  <c r="K861" i="1" s="1"/>
  <c r="E861" i="1" s="1"/>
  <c r="D861" i="1" s="1"/>
  <c r="F861" i="1" s="1"/>
  <c r="G860" i="1"/>
  <c r="L860" i="1"/>
  <c r="M861" i="1" s="1"/>
  <c r="W858" i="1"/>
  <c r="U859" i="1"/>
  <c r="N860" i="1"/>
  <c r="O859" i="1"/>
  <c r="T987" i="1"/>
  <c r="H984" i="1"/>
  <c r="A985" i="1"/>
  <c r="AA985" i="1" l="1"/>
  <c r="Z985" i="1"/>
  <c r="Q985" i="1"/>
  <c r="R985" i="1" s="1"/>
  <c r="S985" i="1" s="1"/>
  <c r="I863" i="1"/>
  <c r="J862" i="1"/>
  <c r="K862" i="1" s="1"/>
  <c r="E862" i="1" s="1"/>
  <c r="D862" i="1" s="1"/>
  <c r="F862" i="1" s="1"/>
  <c r="L861" i="1"/>
  <c r="M862" i="1" s="1"/>
  <c r="G861" i="1"/>
  <c r="W859" i="1"/>
  <c r="U860" i="1"/>
  <c r="N861" i="1"/>
  <c r="O860" i="1"/>
  <c r="H985" i="1"/>
  <c r="A986" i="1"/>
  <c r="T988" i="1"/>
  <c r="Y985" i="1" l="1"/>
  <c r="Z986" i="1"/>
  <c r="AA986" i="1"/>
  <c r="Q986" i="1"/>
  <c r="J863" i="1"/>
  <c r="K863" i="1" s="1"/>
  <c r="E863" i="1" s="1"/>
  <c r="D863" i="1" s="1"/>
  <c r="F863" i="1" s="1"/>
  <c r="I864" i="1"/>
  <c r="G862" i="1"/>
  <c r="W860" i="1"/>
  <c r="U861" i="1"/>
  <c r="L862" i="1"/>
  <c r="M863" i="1" s="1"/>
  <c r="N862" i="1"/>
  <c r="O861" i="1"/>
  <c r="H986" i="1"/>
  <c r="A987" i="1"/>
  <c r="T989" i="1"/>
  <c r="R986" i="1" l="1"/>
  <c r="AA987" i="1"/>
  <c r="Z987" i="1"/>
  <c r="M864" i="1"/>
  <c r="Q987" i="1"/>
  <c r="J864" i="1"/>
  <c r="K864" i="1" s="1"/>
  <c r="E864" i="1" s="1"/>
  <c r="D864" i="1" s="1"/>
  <c r="F864" i="1" s="1"/>
  <c r="I865" i="1"/>
  <c r="G863" i="1"/>
  <c r="L863" i="1"/>
  <c r="W861" i="1"/>
  <c r="U862" i="1"/>
  <c r="N863" i="1"/>
  <c r="O862" i="1"/>
  <c r="A988" i="1"/>
  <c r="H987" i="1"/>
  <c r="T990" i="1"/>
  <c r="R987" i="1" l="1"/>
  <c r="AA988" i="1"/>
  <c r="Z988" i="1"/>
  <c r="Q988" i="1"/>
  <c r="R988" i="1" s="1"/>
  <c r="S988" i="1" s="1"/>
  <c r="J865" i="1"/>
  <c r="K865" i="1" s="1"/>
  <c r="E865" i="1" s="1"/>
  <c r="D865" i="1" s="1"/>
  <c r="F865" i="1" s="1"/>
  <c r="I866" i="1"/>
  <c r="L864" i="1"/>
  <c r="M865" i="1" s="1"/>
  <c r="G864" i="1"/>
  <c r="W862" i="1"/>
  <c r="U863" i="1"/>
  <c r="N864" i="1"/>
  <c r="O863" i="1"/>
  <c r="T991" i="1"/>
  <c r="H988" i="1"/>
  <c r="A989" i="1"/>
  <c r="AA989" i="1" l="1"/>
  <c r="Q989" i="1"/>
  <c r="R989" i="1" s="1"/>
  <c r="S989" i="1" s="1"/>
  <c r="Z989" i="1"/>
  <c r="Y988" i="1"/>
  <c r="I867" i="1"/>
  <c r="J866" i="1"/>
  <c r="K866" i="1" s="1"/>
  <c r="E866" i="1" s="1"/>
  <c r="D866" i="1" s="1"/>
  <c r="F866" i="1" s="1"/>
  <c r="G865" i="1"/>
  <c r="L865" i="1"/>
  <c r="M866" i="1" s="1"/>
  <c r="W863" i="1"/>
  <c r="U864" i="1"/>
  <c r="N865" i="1"/>
  <c r="O864" i="1"/>
  <c r="H989" i="1"/>
  <c r="A990" i="1"/>
  <c r="T992" i="1"/>
  <c r="AA990" i="1" l="1"/>
  <c r="Z990" i="1"/>
  <c r="Q990" i="1"/>
  <c r="R990" i="1" s="1"/>
  <c r="S990" i="1" s="1"/>
  <c r="I868" i="1"/>
  <c r="J867" i="1"/>
  <c r="K867" i="1" s="1"/>
  <c r="E867" i="1" s="1"/>
  <c r="D867" i="1" s="1"/>
  <c r="F867" i="1" s="1"/>
  <c r="G866" i="1"/>
  <c r="L866" i="1"/>
  <c r="M867" i="1" s="1"/>
  <c r="W864" i="1"/>
  <c r="U865" i="1"/>
  <c r="N866" i="1"/>
  <c r="O865" i="1"/>
  <c r="T993" i="1"/>
  <c r="H990" i="1"/>
  <c r="A991" i="1"/>
  <c r="M868" i="1" l="1"/>
  <c r="Y990" i="1"/>
  <c r="AA991" i="1"/>
  <c r="Z991" i="1"/>
  <c r="Q991" i="1"/>
  <c r="R991" i="1" s="1"/>
  <c r="S991" i="1" s="1"/>
  <c r="I869" i="1"/>
  <c r="J868" i="1"/>
  <c r="K868" i="1" s="1"/>
  <c r="E868" i="1" s="1"/>
  <c r="D868" i="1" s="1"/>
  <c r="F868" i="1" s="1"/>
  <c r="L867" i="1"/>
  <c r="G867" i="1"/>
  <c r="W865" i="1"/>
  <c r="U866" i="1"/>
  <c r="O866" i="1"/>
  <c r="N867" i="1"/>
  <c r="A992" i="1"/>
  <c r="H991" i="1"/>
  <c r="T994" i="1"/>
  <c r="Y991" i="1" l="1"/>
  <c r="Q992" i="1"/>
  <c r="R992" i="1" s="1"/>
  <c r="S992" i="1" s="1"/>
  <c r="AA992" i="1"/>
  <c r="Z992" i="1"/>
  <c r="J869" i="1"/>
  <c r="K869" i="1" s="1"/>
  <c r="E869" i="1" s="1"/>
  <c r="D869" i="1" s="1"/>
  <c r="F869" i="1" s="1"/>
  <c r="I870" i="1"/>
  <c r="M869" i="1"/>
  <c r="G868" i="1"/>
  <c r="L868" i="1"/>
  <c r="W866" i="1"/>
  <c r="U867" i="1"/>
  <c r="N868" i="1"/>
  <c r="O867" i="1"/>
  <c r="T995" i="1"/>
  <c r="H992" i="1"/>
  <c r="A993" i="1"/>
  <c r="AA993" i="1" l="1"/>
  <c r="Q993" i="1"/>
  <c r="R993" i="1" s="1"/>
  <c r="S993" i="1" s="1"/>
  <c r="Z993" i="1"/>
  <c r="Y992" i="1"/>
  <c r="J870" i="1"/>
  <c r="K870" i="1" s="1"/>
  <c r="E870" i="1" s="1"/>
  <c r="D870" i="1" s="1"/>
  <c r="F870" i="1" s="1"/>
  <c r="I871" i="1"/>
  <c r="M870" i="1"/>
  <c r="G869" i="1"/>
  <c r="L869" i="1"/>
  <c r="W867" i="1"/>
  <c r="U868" i="1"/>
  <c r="N869" i="1"/>
  <c r="O868" i="1"/>
  <c r="H993" i="1"/>
  <c r="A994" i="1"/>
  <c r="T996" i="1"/>
  <c r="Y993" i="1" l="1"/>
  <c r="AA994" i="1"/>
  <c r="Q994" i="1"/>
  <c r="R994" i="1" s="1"/>
  <c r="S994" i="1" s="1"/>
  <c r="Z994" i="1"/>
  <c r="J871" i="1"/>
  <c r="K871" i="1" s="1"/>
  <c r="E871" i="1" s="1"/>
  <c r="D871" i="1" s="1"/>
  <c r="F871" i="1" s="1"/>
  <c r="M871" i="1"/>
  <c r="I872" i="1"/>
  <c r="L870" i="1"/>
  <c r="G870" i="1"/>
  <c r="W868" i="1"/>
  <c r="U869" i="1"/>
  <c r="N870" i="1"/>
  <c r="O869" i="1"/>
  <c r="T997" i="1"/>
  <c r="H994" i="1"/>
  <c r="A995" i="1"/>
  <c r="Y994" i="1" l="1"/>
  <c r="AA995" i="1"/>
  <c r="Z995" i="1"/>
  <c r="Q995" i="1"/>
  <c r="R995" i="1" s="1"/>
  <c r="S995" i="1" s="1"/>
  <c r="M872" i="1"/>
  <c r="J872" i="1"/>
  <c r="K872" i="1" s="1"/>
  <c r="E872" i="1" s="1"/>
  <c r="D872" i="1" s="1"/>
  <c r="F872" i="1" s="1"/>
  <c r="I873" i="1"/>
  <c r="G871" i="1"/>
  <c r="L871" i="1"/>
  <c r="W869" i="1"/>
  <c r="U870" i="1"/>
  <c r="N871" i="1"/>
  <c r="O870" i="1"/>
  <c r="A996" i="1"/>
  <c r="H995" i="1"/>
  <c r="T998" i="1"/>
  <c r="Y995" i="1" l="1"/>
  <c r="AA996" i="1"/>
  <c r="Q996" i="1"/>
  <c r="R996" i="1" s="1"/>
  <c r="S996" i="1" s="1"/>
  <c r="Z996" i="1"/>
  <c r="J873" i="1"/>
  <c r="K873" i="1" s="1"/>
  <c r="E873" i="1" s="1"/>
  <c r="D873" i="1" s="1"/>
  <c r="F873" i="1" s="1"/>
  <c r="I874" i="1"/>
  <c r="M873" i="1"/>
  <c r="L872" i="1"/>
  <c r="G872" i="1"/>
  <c r="W870" i="1"/>
  <c r="U871" i="1"/>
  <c r="N872" i="1"/>
  <c r="O871" i="1"/>
  <c r="T999" i="1"/>
  <c r="H996" i="1"/>
  <c r="A997" i="1"/>
  <c r="Y996" i="1" l="1"/>
  <c r="AA997" i="1"/>
  <c r="Q997" i="1"/>
  <c r="R997" i="1" s="1"/>
  <c r="S997" i="1" s="1"/>
  <c r="Z997" i="1"/>
  <c r="J874" i="1"/>
  <c r="K874" i="1" s="1"/>
  <c r="E874" i="1" s="1"/>
  <c r="D874" i="1" s="1"/>
  <c r="F874" i="1" s="1"/>
  <c r="M874" i="1"/>
  <c r="I875" i="1"/>
  <c r="G873" i="1"/>
  <c r="L873" i="1"/>
  <c r="W871" i="1"/>
  <c r="U872" i="1"/>
  <c r="N873" i="1"/>
  <c r="O872" i="1"/>
  <c r="T1000" i="1"/>
  <c r="H997" i="1"/>
  <c r="A998" i="1"/>
  <c r="AA998" i="1" l="1"/>
  <c r="Z998" i="1"/>
  <c r="Q998" i="1"/>
  <c r="R998" i="1" s="1"/>
  <c r="S998" i="1" s="1"/>
  <c r="Y997" i="1"/>
  <c r="I876" i="1"/>
  <c r="M875" i="1"/>
  <c r="J875" i="1"/>
  <c r="K875" i="1" s="1"/>
  <c r="E875" i="1" s="1"/>
  <c r="D875" i="1" s="1"/>
  <c r="F875" i="1" s="1"/>
  <c r="G874" i="1"/>
  <c r="L874" i="1"/>
  <c r="W872" i="1"/>
  <c r="U873" i="1"/>
  <c r="N874" i="1"/>
  <c r="O873" i="1"/>
  <c r="H998" i="1"/>
  <c r="A999" i="1"/>
  <c r="T1001" i="1"/>
  <c r="AA999" i="1" l="1"/>
  <c r="Q999" i="1"/>
  <c r="R999" i="1" s="1"/>
  <c r="S999" i="1" s="1"/>
  <c r="Z999" i="1"/>
  <c r="Y998" i="1"/>
  <c r="M876" i="1"/>
  <c r="I877" i="1"/>
  <c r="J876" i="1"/>
  <c r="K876" i="1" s="1"/>
  <c r="E876" i="1" s="1"/>
  <c r="D876" i="1" s="1"/>
  <c r="F876" i="1" s="1"/>
  <c r="L875" i="1"/>
  <c r="G875" i="1"/>
  <c r="W873" i="1"/>
  <c r="U874" i="1"/>
  <c r="N875" i="1"/>
  <c r="O874" i="1"/>
  <c r="A1000" i="1"/>
  <c r="H999" i="1"/>
  <c r="T1002" i="1"/>
  <c r="Y999" i="1" l="1"/>
  <c r="AA1000" i="1"/>
  <c r="Q1000" i="1"/>
  <c r="R1000" i="1" s="1"/>
  <c r="S1000" i="1" s="1"/>
  <c r="Z1000" i="1"/>
  <c r="M877" i="1"/>
  <c r="I878" i="1"/>
  <c r="J877" i="1"/>
  <c r="K877" i="1" s="1"/>
  <c r="E877" i="1" s="1"/>
  <c r="D877" i="1" s="1"/>
  <c r="F877" i="1" s="1"/>
  <c r="L876" i="1"/>
  <c r="G876" i="1"/>
  <c r="W874" i="1"/>
  <c r="U875" i="1"/>
  <c r="N876" i="1"/>
  <c r="O875" i="1"/>
  <c r="T1003" i="1"/>
  <c r="H1000" i="1"/>
  <c r="A1001" i="1"/>
  <c r="Y1000" i="1" l="1"/>
  <c r="AA1001" i="1"/>
  <c r="Z1001" i="1"/>
  <c r="Q1001" i="1"/>
  <c r="R1001" i="1" s="1"/>
  <c r="S1001" i="1" s="1"/>
  <c r="J878" i="1"/>
  <c r="K878" i="1" s="1"/>
  <c r="E878" i="1" s="1"/>
  <c r="D878" i="1" s="1"/>
  <c r="F878" i="1" s="1"/>
  <c r="M878" i="1"/>
  <c r="I879" i="1"/>
  <c r="G877" i="1"/>
  <c r="L877" i="1"/>
  <c r="W875" i="1"/>
  <c r="U876" i="1"/>
  <c r="N877" i="1"/>
  <c r="O876" i="1"/>
  <c r="T1004" i="1"/>
  <c r="H1001" i="1"/>
  <c r="A1002" i="1"/>
  <c r="AA1002" i="1" l="1"/>
  <c r="Y1001" i="1"/>
  <c r="Q1002" i="1"/>
  <c r="R1002" i="1" s="1"/>
  <c r="S1002" i="1" s="1"/>
  <c r="Z1002" i="1"/>
  <c r="J879" i="1"/>
  <c r="K879" i="1" s="1"/>
  <c r="E879" i="1" s="1"/>
  <c r="D879" i="1" s="1"/>
  <c r="F879" i="1" s="1"/>
  <c r="I880" i="1"/>
  <c r="M879" i="1"/>
  <c r="G878" i="1"/>
  <c r="L878" i="1"/>
  <c r="W876" i="1"/>
  <c r="U877" i="1"/>
  <c r="N878" i="1"/>
  <c r="O877" i="1"/>
  <c r="H1002" i="1"/>
  <c r="A1003" i="1"/>
  <c r="T1005" i="1"/>
  <c r="Y1002" i="1" l="1"/>
  <c r="AA1003" i="1"/>
  <c r="Q1003" i="1"/>
  <c r="R1003" i="1" s="1"/>
  <c r="S1003" i="1" s="1"/>
  <c r="Z1003" i="1"/>
  <c r="I881" i="1"/>
  <c r="J880" i="1"/>
  <c r="K880" i="1" s="1"/>
  <c r="E880" i="1" s="1"/>
  <c r="D880" i="1" s="1"/>
  <c r="F880" i="1" s="1"/>
  <c r="M880" i="1"/>
  <c r="G879" i="1"/>
  <c r="L879" i="1"/>
  <c r="W877" i="1"/>
  <c r="U878" i="1"/>
  <c r="N879" i="1"/>
  <c r="O878" i="1"/>
  <c r="A1004" i="1"/>
  <c r="H1003" i="1"/>
  <c r="T1006" i="1"/>
  <c r="AA1004" i="1" l="1"/>
  <c r="Y1003" i="1"/>
  <c r="Z1004" i="1"/>
  <c r="Q1004" i="1"/>
  <c r="R1004" i="1" s="1"/>
  <c r="S1004" i="1" s="1"/>
  <c r="J881" i="1"/>
  <c r="K881" i="1" s="1"/>
  <c r="E881" i="1" s="1"/>
  <c r="D881" i="1" s="1"/>
  <c r="F881" i="1" s="1"/>
  <c r="I882" i="1"/>
  <c r="M881" i="1"/>
  <c r="L880" i="1"/>
  <c r="G880" i="1"/>
  <c r="W878" i="1"/>
  <c r="U879" i="1"/>
  <c r="N880" i="1"/>
  <c r="O879" i="1"/>
  <c r="A1005" i="1"/>
  <c r="H1004" i="1"/>
  <c r="T1007" i="1"/>
  <c r="AA1005" i="1" l="1"/>
  <c r="Y1004" i="1"/>
  <c r="Q1005" i="1"/>
  <c r="R1005" i="1" s="1"/>
  <c r="S1005" i="1" s="1"/>
  <c r="Z1005" i="1"/>
  <c r="M882" i="1"/>
  <c r="I883" i="1"/>
  <c r="J882" i="1"/>
  <c r="K882" i="1" s="1"/>
  <c r="E882" i="1" s="1"/>
  <c r="D882" i="1" s="1"/>
  <c r="F882" i="1" s="1"/>
  <c r="G881" i="1"/>
  <c r="L881" i="1"/>
  <c r="W879" i="1"/>
  <c r="U880" i="1"/>
  <c r="N881" i="1"/>
  <c r="O880" i="1"/>
  <c r="H1005" i="1"/>
  <c r="A1006" i="1"/>
  <c r="T1008" i="1"/>
  <c r="Y1005" i="1" l="1"/>
  <c r="AA1006" i="1"/>
  <c r="Q1006" i="1"/>
  <c r="R1006" i="1" s="1"/>
  <c r="S1006" i="1" s="1"/>
  <c r="Z1006" i="1"/>
  <c r="J883" i="1"/>
  <c r="K883" i="1" s="1"/>
  <c r="E883" i="1" s="1"/>
  <c r="D883" i="1" s="1"/>
  <c r="F883" i="1" s="1"/>
  <c r="I884" i="1"/>
  <c r="M883" i="1"/>
  <c r="L882" i="1"/>
  <c r="G882" i="1"/>
  <c r="W880" i="1"/>
  <c r="U881" i="1"/>
  <c r="N882" i="1"/>
  <c r="O881" i="1"/>
  <c r="H1006" i="1"/>
  <c r="A1007" i="1"/>
  <c r="T1009" i="1"/>
  <c r="AA1007" i="1" l="1"/>
  <c r="Q1007" i="1"/>
  <c r="R1007" i="1" s="1"/>
  <c r="S1007" i="1" s="1"/>
  <c r="Z1007" i="1"/>
  <c r="Y1006" i="1"/>
  <c r="J884" i="1"/>
  <c r="K884" i="1" s="1"/>
  <c r="E884" i="1" s="1"/>
  <c r="D884" i="1" s="1"/>
  <c r="F884" i="1" s="1"/>
  <c r="M884" i="1"/>
  <c r="I885" i="1"/>
  <c r="G883" i="1"/>
  <c r="L883" i="1"/>
  <c r="W881" i="1"/>
  <c r="U882" i="1"/>
  <c r="N883" i="1"/>
  <c r="O882" i="1"/>
  <c r="H1007" i="1"/>
  <c r="A1008" i="1"/>
  <c r="T1010" i="1"/>
  <c r="Y1007" i="1" l="1"/>
  <c r="AA1008" i="1"/>
  <c r="Q1008" i="1"/>
  <c r="R1008" i="1" s="1"/>
  <c r="S1008" i="1" s="1"/>
  <c r="Z1008" i="1"/>
  <c r="I886" i="1"/>
  <c r="M885" i="1"/>
  <c r="J885" i="1"/>
  <c r="K885" i="1" s="1"/>
  <c r="E885" i="1" s="1"/>
  <c r="D885" i="1" s="1"/>
  <c r="F885" i="1" s="1"/>
  <c r="L884" i="1"/>
  <c r="G884" i="1"/>
  <c r="W882" i="1"/>
  <c r="U883" i="1"/>
  <c r="N884" i="1"/>
  <c r="O883" i="1"/>
  <c r="T1011" i="1"/>
  <c r="H1008" i="1"/>
  <c r="A1009" i="1"/>
  <c r="Y1008" i="1" l="1"/>
  <c r="AA1009" i="1"/>
  <c r="Z1009" i="1"/>
  <c r="Q1009" i="1"/>
  <c r="R1009" i="1" s="1"/>
  <c r="S1009" i="1" s="1"/>
  <c r="J886" i="1"/>
  <c r="K886" i="1" s="1"/>
  <c r="E886" i="1" s="1"/>
  <c r="D886" i="1" s="1"/>
  <c r="F886" i="1" s="1"/>
  <c r="I887" i="1"/>
  <c r="M886" i="1"/>
  <c r="L885" i="1"/>
  <c r="G885" i="1"/>
  <c r="W883" i="1"/>
  <c r="U884" i="1"/>
  <c r="N885" i="1"/>
  <c r="O884" i="1"/>
  <c r="A1010" i="1"/>
  <c r="H1009" i="1"/>
  <c r="T1012" i="1"/>
  <c r="AA1010" i="1" l="1"/>
  <c r="Y1009" i="1"/>
  <c r="Q1010" i="1"/>
  <c r="R1010" i="1" s="1"/>
  <c r="S1010" i="1" s="1"/>
  <c r="Z1010" i="1"/>
  <c r="M887" i="1"/>
  <c r="I888" i="1"/>
  <c r="J887" i="1"/>
  <c r="K887" i="1" s="1"/>
  <c r="E887" i="1" s="1"/>
  <c r="D887" i="1" s="1"/>
  <c r="F887" i="1" s="1"/>
  <c r="L886" i="1"/>
  <c r="G886" i="1"/>
  <c r="W884" i="1"/>
  <c r="U885" i="1"/>
  <c r="N886" i="1"/>
  <c r="O885" i="1"/>
  <c r="T1013" i="1"/>
  <c r="A1011" i="1"/>
  <c r="H1010" i="1"/>
  <c r="Y1010" i="1" l="1"/>
  <c r="AA1011" i="1"/>
  <c r="Q1011" i="1"/>
  <c r="R1011" i="1" s="1"/>
  <c r="S1011" i="1" s="1"/>
  <c r="Z1011" i="1"/>
  <c r="M888" i="1"/>
  <c r="I889" i="1"/>
  <c r="J888" i="1"/>
  <c r="K888" i="1" s="1"/>
  <c r="E888" i="1" s="1"/>
  <c r="D888" i="1" s="1"/>
  <c r="F888" i="1" s="1"/>
  <c r="G887" i="1"/>
  <c r="L887" i="1"/>
  <c r="W885" i="1"/>
  <c r="U886" i="1"/>
  <c r="N887" i="1"/>
  <c r="O886" i="1"/>
  <c r="T1014" i="1"/>
  <c r="A1012" i="1"/>
  <c r="H1011" i="1"/>
  <c r="AA1012" i="1" l="1"/>
  <c r="Z1012" i="1"/>
  <c r="Q1012" i="1"/>
  <c r="R1012" i="1" s="1"/>
  <c r="Y1011" i="1"/>
  <c r="J889" i="1"/>
  <c r="K889" i="1" s="1"/>
  <c r="E889" i="1" s="1"/>
  <c r="D889" i="1" s="1"/>
  <c r="F889" i="1" s="1"/>
  <c r="M889" i="1"/>
  <c r="I890" i="1"/>
  <c r="G888" i="1"/>
  <c r="L888" i="1"/>
  <c r="W886" i="1"/>
  <c r="U887" i="1"/>
  <c r="N888" i="1"/>
  <c r="O887" i="1"/>
  <c r="H1012" i="1"/>
  <c r="A1013" i="1"/>
  <c r="T1015" i="1"/>
  <c r="AA1013" i="1" l="1"/>
  <c r="Q1013" i="1"/>
  <c r="R1013" i="1" s="1"/>
  <c r="S1013" i="1" s="1"/>
  <c r="Z1013" i="1"/>
  <c r="I891" i="1"/>
  <c r="J890" i="1"/>
  <c r="K890" i="1" s="1"/>
  <c r="E890" i="1" s="1"/>
  <c r="D890" i="1" s="1"/>
  <c r="F890" i="1" s="1"/>
  <c r="M890" i="1"/>
  <c r="G889" i="1"/>
  <c r="L889" i="1"/>
  <c r="W887" i="1"/>
  <c r="U888" i="1"/>
  <c r="N889" i="1"/>
  <c r="O888" i="1"/>
  <c r="T1016" i="1"/>
  <c r="H1013" i="1"/>
  <c r="A1014" i="1"/>
  <c r="AA1014" i="1" l="1"/>
  <c r="Y1013" i="1"/>
  <c r="Q1014" i="1"/>
  <c r="Z1014" i="1"/>
  <c r="M891" i="1"/>
  <c r="J891" i="1"/>
  <c r="K891" i="1" s="1"/>
  <c r="E891" i="1" s="1"/>
  <c r="D891" i="1" s="1"/>
  <c r="F891" i="1" s="1"/>
  <c r="I892" i="1"/>
  <c r="L890" i="1"/>
  <c r="G890" i="1"/>
  <c r="W888" i="1"/>
  <c r="U889" i="1"/>
  <c r="N890" i="1"/>
  <c r="O889" i="1"/>
  <c r="T1017" i="1"/>
  <c r="H1014" i="1"/>
  <c r="A1015" i="1"/>
  <c r="AA1015" i="1" l="1"/>
  <c r="Q1015" i="1"/>
  <c r="R1014" i="1"/>
  <c r="Z1015" i="1"/>
  <c r="I893" i="1"/>
  <c r="J892" i="1"/>
  <c r="K892" i="1" s="1"/>
  <c r="E892" i="1" s="1"/>
  <c r="D892" i="1" s="1"/>
  <c r="F892" i="1" s="1"/>
  <c r="L891" i="1"/>
  <c r="M892" i="1" s="1"/>
  <c r="G891" i="1"/>
  <c r="W889" i="1"/>
  <c r="U890" i="1"/>
  <c r="N891" i="1"/>
  <c r="O890" i="1"/>
  <c r="T1018" i="1"/>
  <c r="A1016" i="1"/>
  <c r="H1015" i="1"/>
  <c r="AA1016" i="1" l="1"/>
  <c r="R1015" i="1"/>
  <c r="S1015" i="1" s="1"/>
  <c r="Q1016" i="1"/>
  <c r="R1016" i="1" s="1"/>
  <c r="Y1015" i="1"/>
  <c r="Z1016" i="1"/>
  <c r="I894" i="1"/>
  <c r="M893" i="1"/>
  <c r="J893" i="1"/>
  <c r="K893" i="1" s="1"/>
  <c r="E893" i="1" s="1"/>
  <c r="D893" i="1" s="1"/>
  <c r="F893" i="1" s="1"/>
  <c r="G892" i="1"/>
  <c r="L892" i="1"/>
  <c r="W890" i="1"/>
  <c r="U891" i="1"/>
  <c r="N892" i="1"/>
  <c r="O891" i="1"/>
  <c r="H1016" i="1"/>
  <c r="A1017" i="1"/>
  <c r="T1019" i="1"/>
  <c r="AA1017" i="1" l="1"/>
  <c r="Z1017" i="1"/>
  <c r="Q1017" i="1"/>
  <c r="R1017" i="1" s="1"/>
  <c r="S1017" i="1" s="1"/>
  <c r="I895" i="1"/>
  <c r="J894" i="1"/>
  <c r="K894" i="1" s="1"/>
  <c r="E894" i="1" s="1"/>
  <c r="D894" i="1" s="1"/>
  <c r="F894" i="1" s="1"/>
  <c r="G893" i="1"/>
  <c r="L893" i="1"/>
  <c r="M894" i="1" s="1"/>
  <c r="W891" i="1"/>
  <c r="U892" i="1"/>
  <c r="N893" i="1"/>
  <c r="O892" i="1"/>
  <c r="T1020" i="1"/>
  <c r="H1017" i="1"/>
  <c r="A1018" i="1"/>
  <c r="AA1018" i="1" l="1"/>
  <c r="Z1018" i="1"/>
  <c r="Q1018" i="1"/>
  <c r="R1018" i="1" s="1"/>
  <c r="S1018" i="1" s="1"/>
  <c r="I896" i="1"/>
  <c r="J895" i="1"/>
  <c r="K895" i="1" s="1"/>
  <c r="E895" i="1" s="1"/>
  <c r="D895" i="1" s="1"/>
  <c r="F895" i="1" s="1"/>
  <c r="L894" i="1"/>
  <c r="M895" i="1" s="1"/>
  <c r="G894" i="1"/>
  <c r="W892" i="1"/>
  <c r="U893" i="1"/>
  <c r="N894" i="1"/>
  <c r="O893" i="1"/>
  <c r="T1021" i="1"/>
  <c r="H1018" i="1"/>
  <c r="A1019" i="1"/>
  <c r="AA1019" i="1" l="1"/>
  <c r="Z1019" i="1"/>
  <c r="Y1018" i="1"/>
  <c r="Q1019" i="1"/>
  <c r="R1019" i="1" s="1"/>
  <c r="S1019" i="1" s="1"/>
  <c r="I897" i="1"/>
  <c r="J896" i="1"/>
  <c r="K896" i="1" s="1"/>
  <c r="E896" i="1" s="1"/>
  <c r="D896" i="1" s="1"/>
  <c r="F896" i="1" s="1"/>
  <c r="L895" i="1"/>
  <c r="M896" i="1" s="1"/>
  <c r="G895" i="1"/>
  <c r="W893" i="1"/>
  <c r="U894" i="1"/>
  <c r="N895" i="1"/>
  <c r="O894" i="1"/>
  <c r="T1022" i="1"/>
  <c r="A1020" i="1"/>
  <c r="H1019" i="1"/>
  <c r="M897" i="1" l="1"/>
  <c r="Y1019" i="1"/>
  <c r="AA1020" i="1"/>
  <c r="Z1020" i="1"/>
  <c r="Q1020" i="1"/>
  <c r="R1020" i="1" s="1"/>
  <c r="S1020" i="1" s="1"/>
  <c r="I898" i="1"/>
  <c r="J897" i="1"/>
  <c r="K897" i="1" s="1"/>
  <c r="E897" i="1" s="1"/>
  <c r="D897" i="1" s="1"/>
  <c r="F897" i="1" s="1"/>
  <c r="G896" i="1"/>
  <c r="L896" i="1"/>
  <c r="W894" i="1"/>
  <c r="U895" i="1"/>
  <c r="O895" i="1"/>
  <c r="N896" i="1"/>
  <c r="H1020" i="1"/>
  <c r="A1021" i="1"/>
  <c r="T1023" i="1"/>
  <c r="AA1021" i="1" l="1"/>
  <c r="Z1021" i="1"/>
  <c r="Y1020" i="1"/>
  <c r="Q1021" i="1"/>
  <c r="R1021" i="1" s="1"/>
  <c r="S1021" i="1" s="1"/>
  <c r="J898" i="1"/>
  <c r="K898" i="1" s="1"/>
  <c r="E898" i="1" s="1"/>
  <c r="D898" i="1" s="1"/>
  <c r="F898" i="1" s="1"/>
  <c r="I899" i="1"/>
  <c r="M898" i="1"/>
  <c r="L897" i="1"/>
  <c r="G897" i="1"/>
  <c r="W895" i="1"/>
  <c r="U896" i="1"/>
  <c r="O896" i="1"/>
  <c r="N897" i="1"/>
  <c r="T1024" i="1"/>
  <c r="H1021" i="1"/>
  <c r="A1022" i="1"/>
  <c r="Q1022" i="1" l="1"/>
  <c r="R1022" i="1" s="1"/>
  <c r="S1022" i="1" s="1"/>
  <c r="Z1022" i="1"/>
  <c r="Y1021" i="1"/>
  <c r="AA1022" i="1"/>
  <c r="J899" i="1"/>
  <c r="K899" i="1" s="1"/>
  <c r="E899" i="1" s="1"/>
  <c r="D899" i="1" s="1"/>
  <c r="F899" i="1" s="1"/>
  <c r="I900" i="1"/>
  <c r="M899" i="1"/>
  <c r="G898" i="1"/>
  <c r="L898" i="1"/>
  <c r="W896" i="1"/>
  <c r="U897" i="1"/>
  <c r="O897" i="1"/>
  <c r="N898" i="1"/>
  <c r="H1022" i="1"/>
  <c r="A1023" i="1"/>
  <c r="T1025" i="1"/>
  <c r="AA1023" i="1" l="1"/>
  <c r="Q1023" i="1"/>
  <c r="R1023" i="1" s="1"/>
  <c r="S1023" i="1" s="1"/>
  <c r="Y1022" i="1"/>
  <c r="Z1023" i="1"/>
  <c r="I901" i="1"/>
  <c r="M900" i="1"/>
  <c r="J900" i="1"/>
  <c r="K900" i="1" s="1"/>
  <c r="E900" i="1" s="1"/>
  <c r="D900" i="1" s="1"/>
  <c r="F900" i="1" s="1"/>
  <c r="L899" i="1"/>
  <c r="G899" i="1"/>
  <c r="W897" i="1"/>
  <c r="U898" i="1"/>
  <c r="O898" i="1"/>
  <c r="N899" i="1"/>
  <c r="T1026" i="1"/>
  <c r="A1024" i="1"/>
  <c r="H1023" i="1"/>
  <c r="AA1024" i="1" l="1"/>
  <c r="Y1023" i="1"/>
  <c r="Z1024" i="1"/>
  <c r="Q1024" i="1"/>
  <c r="R1024" i="1" s="1"/>
  <c r="S1024" i="1" s="1"/>
  <c r="J901" i="1"/>
  <c r="K901" i="1" s="1"/>
  <c r="E901" i="1" s="1"/>
  <c r="D901" i="1" s="1"/>
  <c r="F901" i="1" s="1"/>
  <c r="I902" i="1"/>
  <c r="M901" i="1"/>
  <c r="G900" i="1"/>
  <c r="L900" i="1"/>
  <c r="W898" i="1"/>
  <c r="U899" i="1"/>
  <c r="N900" i="1"/>
  <c r="O899" i="1"/>
  <c r="H1024" i="1"/>
  <c r="A1025" i="1"/>
  <c r="T1027" i="1"/>
  <c r="AA1025" i="1" l="1"/>
  <c r="Y1024" i="1"/>
  <c r="Z1025" i="1"/>
  <c r="Q1025" i="1"/>
  <c r="R1025" i="1" s="1"/>
  <c r="S1025" i="1" s="1"/>
  <c r="M902" i="1"/>
  <c r="I903" i="1"/>
  <c r="J902" i="1"/>
  <c r="K902" i="1" s="1"/>
  <c r="E902" i="1" s="1"/>
  <c r="D902" i="1" s="1"/>
  <c r="F902" i="1" s="1"/>
  <c r="G901" i="1"/>
  <c r="L901" i="1"/>
  <c r="W899" i="1"/>
  <c r="U900" i="1"/>
  <c r="O900" i="1"/>
  <c r="N901" i="1"/>
  <c r="T1028" i="1"/>
  <c r="H1025" i="1"/>
  <c r="A1026" i="1"/>
  <c r="Y1025" i="1" l="1"/>
  <c r="AA1026" i="1"/>
  <c r="Q1026" i="1"/>
  <c r="R1026" i="1" s="1"/>
  <c r="S1026" i="1" s="1"/>
  <c r="Z1026" i="1"/>
  <c r="M903" i="1"/>
  <c r="I904" i="1"/>
  <c r="J903" i="1"/>
  <c r="K903" i="1" s="1"/>
  <c r="E903" i="1" s="1"/>
  <c r="D903" i="1" s="1"/>
  <c r="F903" i="1" s="1"/>
  <c r="L902" i="1"/>
  <c r="G902" i="1"/>
  <c r="W900" i="1"/>
  <c r="U901" i="1"/>
  <c r="N902" i="1"/>
  <c r="O901" i="1"/>
  <c r="H1026" i="1"/>
  <c r="A1027" i="1"/>
  <c r="T1029" i="1"/>
  <c r="AA1027" i="1" l="1"/>
  <c r="Q1027" i="1"/>
  <c r="R1027" i="1" s="1"/>
  <c r="S1027" i="1" s="1"/>
  <c r="Z1027" i="1"/>
  <c r="Y1026" i="1"/>
  <c r="M904" i="1"/>
  <c r="I905" i="1"/>
  <c r="J904" i="1"/>
  <c r="K904" i="1" s="1"/>
  <c r="E904" i="1" s="1"/>
  <c r="D904" i="1" s="1"/>
  <c r="F904" i="1" s="1"/>
  <c r="L903" i="1"/>
  <c r="G903" i="1"/>
  <c r="W901" i="1"/>
  <c r="U902" i="1"/>
  <c r="N903" i="1"/>
  <c r="O902" i="1"/>
  <c r="T1030" i="1"/>
  <c r="A1028" i="1"/>
  <c r="H1027" i="1"/>
  <c r="Y1027" i="1" l="1"/>
  <c r="AA1028" i="1"/>
  <c r="Q1028" i="1"/>
  <c r="R1028" i="1" s="1"/>
  <c r="S1028" i="1" s="1"/>
  <c r="Z1028" i="1"/>
  <c r="J905" i="1"/>
  <c r="K905" i="1" s="1"/>
  <c r="E905" i="1" s="1"/>
  <c r="D905" i="1" s="1"/>
  <c r="F905" i="1" s="1"/>
  <c r="M905" i="1"/>
  <c r="I906" i="1"/>
  <c r="G904" i="1"/>
  <c r="L904" i="1"/>
  <c r="W902" i="1"/>
  <c r="U903" i="1"/>
  <c r="N904" i="1"/>
  <c r="O903" i="1"/>
  <c r="T1031" i="1"/>
  <c r="H1028" i="1"/>
  <c r="A1029" i="1"/>
  <c r="Y1028" i="1" l="1"/>
  <c r="AA1029" i="1"/>
  <c r="Q1029" i="1"/>
  <c r="R1029" i="1" s="1"/>
  <c r="S1029" i="1" s="1"/>
  <c r="Z1029" i="1"/>
  <c r="M906" i="1"/>
  <c r="J906" i="1"/>
  <c r="K906" i="1" s="1"/>
  <c r="E906" i="1" s="1"/>
  <c r="D906" i="1" s="1"/>
  <c r="F906" i="1" s="1"/>
  <c r="I907" i="1"/>
  <c r="G905" i="1"/>
  <c r="L905" i="1"/>
  <c r="W903" i="1"/>
  <c r="U904" i="1"/>
  <c r="O904" i="1"/>
  <c r="N905" i="1"/>
  <c r="H1029" i="1"/>
  <c r="A1030" i="1"/>
  <c r="T1032" i="1"/>
  <c r="AA1030" i="1" l="1"/>
  <c r="Y1029" i="1"/>
  <c r="Q1030" i="1"/>
  <c r="R1030" i="1" s="1"/>
  <c r="S1030" i="1" s="1"/>
  <c r="Z1030" i="1"/>
  <c r="M907" i="1"/>
  <c r="J907" i="1"/>
  <c r="K907" i="1" s="1"/>
  <c r="E907" i="1" s="1"/>
  <c r="D907" i="1" s="1"/>
  <c r="F907" i="1" s="1"/>
  <c r="I908" i="1"/>
  <c r="L906" i="1"/>
  <c r="G906" i="1"/>
  <c r="W904" i="1"/>
  <c r="U905" i="1"/>
  <c r="N906" i="1"/>
  <c r="O905" i="1"/>
  <c r="T1033" i="1"/>
  <c r="H1030" i="1"/>
  <c r="A1031" i="1"/>
  <c r="Y1030" i="1" l="1"/>
  <c r="AA1031" i="1"/>
  <c r="Q1031" i="1"/>
  <c r="R1031" i="1" s="1"/>
  <c r="S1031" i="1" s="1"/>
  <c r="Z1031" i="1"/>
  <c r="J908" i="1"/>
  <c r="K908" i="1" s="1"/>
  <c r="E908" i="1" s="1"/>
  <c r="D908" i="1" s="1"/>
  <c r="F908" i="1" s="1"/>
  <c r="I909" i="1"/>
  <c r="M908" i="1"/>
  <c r="L907" i="1"/>
  <c r="G907" i="1"/>
  <c r="W905" i="1"/>
  <c r="U906" i="1"/>
  <c r="O906" i="1"/>
  <c r="N907" i="1"/>
  <c r="T1034" i="1"/>
  <c r="A1032" i="1"/>
  <c r="H1031" i="1"/>
  <c r="AA1032" i="1" l="1"/>
  <c r="Y1031" i="1"/>
  <c r="Z1032" i="1"/>
  <c r="Q1032" i="1"/>
  <c r="R1032" i="1" s="1"/>
  <c r="S1032" i="1" s="1"/>
  <c r="J909" i="1"/>
  <c r="K909" i="1" s="1"/>
  <c r="E909" i="1" s="1"/>
  <c r="D909" i="1" s="1"/>
  <c r="F909" i="1" s="1"/>
  <c r="M909" i="1"/>
  <c r="I910" i="1"/>
  <c r="L908" i="1"/>
  <c r="G908" i="1"/>
  <c r="W906" i="1"/>
  <c r="U907" i="1"/>
  <c r="N908" i="1"/>
  <c r="O907" i="1"/>
  <c r="H1032" i="1"/>
  <c r="A1033" i="1"/>
  <c r="T1035" i="1"/>
  <c r="Y1032" i="1" l="1"/>
  <c r="AA1033" i="1"/>
  <c r="Z1033" i="1"/>
  <c r="Q1033" i="1"/>
  <c r="R1033" i="1" s="1"/>
  <c r="S1033" i="1" s="1"/>
  <c r="M910" i="1"/>
  <c r="J910" i="1"/>
  <c r="K910" i="1" s="1"/>
  <c r="E910" i="1" s="1"/>
  <c r="D910" i="1" s="1"/>
  <c r="F910" i="1" s="1"/>
  <c r="I911" i="1"/>
  <c r="L909" i="1"/>
  <c r="G909" i="1"/>
  <c r="W907" i="1"/>
  <c r="U908" i="1"/>
  <c r="O908" i="1"/>
  <c r="N909" i="1"/>
  <c r="T1036" i="1"/>
  <c r="H1033" i="1"/>
  <c r="A1034" i="1"/>
  <c r="AA1034" i="1" l="1"/>
  <c r="Q1034" i="1"/>
  <c r="R1034" i="1" s="1"/>
  <c r="S1034" i="1" s="1"/>
  <c r="Z1034" i="1"/>
  <c r="Y1033" i="1"/>
  <c r="I912" i="1"/>
  <c r="M911" i="1"/>
  <c r="J911" i="1"/>
  <c r="K911" i="1" s="1"/>
  <c r="E911" i="1" s="1"/>
  <c r="D911" i="1" s="1"/>
  <c r="F911" i="1" s="1"/>
  <c r="L910" i="1"/>
  <c r="G910" i="1"/>
  <c r="W908" i="1"/>
  <c r="U909" i="1"/>
  <c r="O909" i="1"/>
  <c r="N910" i="1"/>
  <c r="H1034" i="1"/>
  <c r="A1035" i="1"/>
  <c r="T1037" i="1"/>
  <c r="Y1034" i="1" l="1"/>
  <c r="AA1035" i="1"/>
  <c r="Z1035" i="1"/>
  <c r="Q1035" i="1"/>
  <c r="R1035" i="1" s="1"/>
  <c r="S1035" i="1" s="1"/>
  <c r="I913" i="1"/>
  <c r="M912" i="1"/>
  <c r="J912" i="1"/>
  <c r="K912" i="1" s="1"/>
  <c r="E912" i="1" s="1"/>
  <c r="D912" i="1" s="1"/>
  <c r="F912" i="1" s="1"/>
  <c r="G911" i="1"/>
  <c r="L911" i="1"/>
  <c r="W909" i="1"/>
  <c r="U910" i="1"/>
  <c r="O910" i="1"/>
  <c r="N911" i="1"/>
  <c r="T1038" i="1"/>
  <c r="A1036" i="1"/>
  <c r="H1035" i="1"/>
  <c r="Y1035" i="1" l="1"/>
  <c r="Z1036" i="1"/>
  <c r="AA1036" i="1"/>
  <c r="Q1036" i="1"/>
  <c r="R1036" i="1" s="1"/>
  <c r="S1036" i="1" s="1"/>
  <c r="M913" i="1"/>
  <c r="I914" i="1"/>
  <c r="J913" i="1"/>
  <c r="K913" i="1" s="1"/>
  <c r="E913" i="1" s="1"/>
  <c r="D913" i="1" s="1"/>
  <c r="F913" i="1" s="1"/>
  <c r="L912" i="1"/>
  <c r="G912" i="1"/>
  <c r="W910" i="1"/>
  <c r="U911" i="1"/>
  <c r="O911" i="1"/>
  <c r="N912" i="1"/>
  <c r="T1039" i="1"/>
  <c r="H1036" i="1"/>
  <c r="A1037" i="1"/>
  <c r="Z1037" i="1" l="1"/>
  <c r="Q1037" i="1"/>
  <c r="R1037" i="1" s="1"/>
  <c r="S1037" i="1" s="1"/>
  <c r="AA1037" i="1"/>
  <c r="Y1036" i="1"/>
  <c r="M914" i="1"/>
  <c r="J914" i="1"/>
  <c r="K914" i="1" s="1"/>
  <c r="E914" i="1" s="1"/>
  <c r="D914" i="1" s="1"/>
  <c r="F914" i="1" s="1"/>
  <c r="I915" i="1"/>
  <c r="G913" i="1"/>
  <c r="L913" i="1"/>
  <c r="W911" i="1"/>
  <c r="U912" i="1"/>
  <c r="N913" i="1"/>
  <c r="O912" i="1"/>
  <c r="H1037" i="1"/>
  <c r="A1038" i="1"/>
  <c r="T1040" i="1"/>
  <c r="Y1037" i="1" l="1"/>
  <c r="AA1038" i="1"/>
  <c r="Q1038" i="1"/>
  <c r="R1038" i="1" s="1"/>
  <c r="S1038" i="1" s="1"/>
  <c r="Z1038" i="1"/>
  <c r="J915" i="1"/>
  <c r="K915" i="1" s="1"/>
  <c r="E915" i="1" s="1"/>
  <c r="D915" i="1" s="1"/>
  <c r="F915" i="1" s="1"/>
  <c r="M915" i="1"/>
  <c r="I916" i="1"/>
  <c r="L914" i="1"/>
  <c r="G914" i="1"/>
  <c r="W912" i="1"/>
  <c r="U913" i="1"/>
  <c r="N914" i="1"/>
  <c r="O913" i="1"/>
  <c r="T1041" i="1"/>
  <c r="H1038" i="1"/>
  <c r="A1039" i="1"/>
  <c r="AA1039" i="1" l="1"/>
  <c r="Y1038" i="1"/>
  <c r="Q1039" i="1"/>
  <c r="R1039" i="1" s="1"/>
  <c r="S1039" i="1" s="1"/>
  <c r="Z1039" i="1"/>
  <c r="J916" i="1"/>
  <c r="K916" i="1" s="1"/>
  <c r="E916" i="1" s="1"/>
  <c r="D916" i="1" s="1"/>
  <c r="F916" i="1" s="1"/>
  <c r="I917" i="1"/>
  <c r="M916" i="1"/>
  <c r="G915" i="1"/>
  <c r="L915" i="1"/>
  <c r="W913" i="1"/>
  <c r="U914" i="1"/>
  <c r="O914" i="1"/>
  <c r="N915" i="1"/>
  <c r="A1040" i="1"/>
  <c r="H1039" i="1"/>
  <c r="T1042" i="1"/>
  <c r="Q1040" i="1" l="1"/>
  <c r="R1040" i="1" s="1"/>
  <c r="S1040" i="1" s="1"/>
  <c r="Y1039" i="1"/>
  <c r="AA1040" i="1"/>
  <c r="Z1040" i="1"/>
  <c r="I918" i="1"/>
  <c r="M917" i="1"/>
  <c r="J917" i="1"/>
  <c r="K917" i="1" s="1"/>
  <c r="E917" i="1" s="1"/>
  <c r="D917" i="1" s="1"/>
  <c r="F917" i="1" s="1"/>
  <c r="L916" i="1"/>
  <c r="G916" i="1"/>
  <c r="W914" i="1"/>
  <c r="U915" i="1"/>
  <c r="O915" i="1"/>
  <c r="N916" i="1"/>
  <c r="T1043" i="1"/>
  <c r="H1040" i="1"/>
  <c r="A1041" i="1"/>
  <c r="Y1040" i="1" l="1"/>
  <c r="AA1041" i="1"/>
  <c r="Q1041" i="1"/>
  <c r="R1041" i="1" s="1"/>
  <c r="S1041" i="1" s="1"/>
  <c r="Z1041" i="1"/>
  <c r="I919" i="1"/>
  <c r="J918" i="1"/>
  <c r="K918" i="1" s="1"/>
  <c r="E918" i="1" s="1"/>
  <c r="D918" i="1" s="1"/>
  <c r="F918" i="1" s="1"/>
  <c r="M918" i="1"/>
  <c r="L917" i="1"/>
  <c r="G917" i="1"/>
  <c r="W915" i="1"/>
  <c r="U916" i="1"/>
  <c r="O916" i="1"/>
  <c r="N917" i="1"/>
  <c r="T1044" i="1"/>
  <c r="H1041" i="1"/>
  <c r="A1042" i="1"/>
  <c r="AA1042" i="1" l="1"/>
  <c r="Q1042" i="1"/>
  <c r="R1042" i="1" s="1"/>
  <c r="S1042" i="1" s="1"/>
  <c r="Z1042" i="1"/>
  <c r="Y1041" i="1"/>
  <c r="I920" i="1"/>
  <c r="J919" i="1"/>
  <c r="K919" i="1" s="1"/>
  <c r="E919" i="1" s="1"/>
  <c r="D919" i="1" s="1"/>
  <c r="F919" i="1" s="1"/>
  <c r="M919" i="1"/>
  <c r="L918" i="1"/>
  <c r="G918" i="1"/>
  <c r="W916" i="1"/>
  <c r="U917" i="1"/>
  <c r="O917" i="1"/>
  <c r="N918" i="1"/>
  <c r="H1042" i="1"/>
  <c r="A1043" i="1"/>
  <c r="T1045" i="1"/>
  <c r="Y1042" i="1" l="1"/>
  <c r="AA1043" i="1"/>
  <c r="Q1043" i="1"/>
  <c r="R1043" i="1" s="1"/>
  <c r="Z1043" i="1"/>
  <c r="M920" i="1"/>
  <c r="J920" i="1"/>
  <c r="K920" i="1" s="1"/>
  <c r="E920" i="1" s="1"/>
  <c r="D920" i="1" s="1"/>
  <c r="F920" i="1" s="1"/>
  <c r="I921" i="1"/>
  <c r="G919" i="1"/>
  <c r="L919" i="1"/>
  <c r="W917" i="1"/>
  <c r="U918" i="1"/>
  <c r="O918" i="1"/>
  <c r="N919" i="1"/>
  <c r="Y957" i="1"/>
  <c r="T1046" i="1"/>
  <c r="A1044" i="1"/>
  <c r="H1043" i="1"/>
  <c r="AA1044" i="1" l="1"/>
  <c r="Z1044" i="1"/>
  <c r="Q1044" i="1"/>
  <c r="R1044" i="1" s="1"/>
  <c r="S1044" i="1" s="1"/>
  <c r="M921" i="1"/>
  <c r="J921" i="1"/>
  <c r="K921" i="1" s="1"/>
  <c r="E921" i="1" s="1"/>
  <c r="D921" i="1" s="1"/>
  <c r="F921" i="1" s="1"/>
  <c r="I922" i="1"/>
  <c r="L920" i="1"/>
  <c r="G920" i="1"/>
  <c r="W918" i="1"/>
  <c r="U919" i="1"/>
  <c r="O919" i="1"/>
  <c r="N920" i="1"/>
  <c r="A1045" i="1"/>
  <c r="H1044" i="1"/>
  <c r="T1047" i="1"/>
  <c r="Y1044" i="1" l="1"/>
  <c r="AA1045" i="1"/>
  <c r="Q1045" i="1"/>
  <c r="R1045" i="1" s="1"/>
  <c r="Z1045" i="1"/>
  <c r="J922" i="1"/>
  <c r="K922" i="1" s="1"/>
  <c r="E922" i="1" s="1"/>
  <c r="D922" i="1" s="1"/>
  <c r="I923" i="1"/>
  <c r="L921" i="1"/>
  <c r="M922" i="1" s="1"/>
  <c r="G921" i="1"/>
  <c r="W919" i="1"/>
  <c r="U920" i="1"/>
  <c r="O920" i="1"/>
  <c r="N921" i="1"/>
  <c r="T1048" i="1"/>
  <c r="H1045" i="1"/>
  <c r="A1046" i="1"/>
  <c r="Q1046" i="1" l="1"/>
  <c r="R1046" i="1" s="1"/>
  <c r="AA1046" i="1"/>
  <c r="Z1046" i="1"/>
  <c r="J923" i="1"/>
  <c r="K923" i="1" s="1"/>
  <c r="E923" i="1" s="1"/>
  <c r="D923" i="1" s="1"/>
  <c r="I924" i="1"/>
  <c r="W920" i="1"/>
  <c r="U921" i="1"/>
  <c r="F922" i="1"/>
  <c r="G922" i="1"/>
  <c r="L922" i="1"/>
  <c r="M923" i="1" s="1"/>
  <c r="O921" i="1"/>
  <c r="N922" i="1"/>
  <c r="H1046" i="1"/>
  <c r="A1047" i="1"/>
  <c r="T1049" i="1"/>
  <c r="Q1047" i="1" l="1"/>
  <c r="AA1047" i="1"/>
  <c r="Z1047" i="1"/>
  <c r="I925" i="1"/>
  <c r="J924" i="1"/>
  <c r="K924" i="1" s="1"/>
  <c r="E924" i="1" s="1"/>
  <c r="D924" i="1" s="1"/>
  <c r="F923" i="1"/>
  <c r="W921" i="1"/>
  <c r="U922" i="1"/>
  <c r="L923" i="1"/>
  <c r="M924" i="1" s="1"/>
  <c r="G923" i="1"/>
  <c r="O922" i="1"/>
  <c r="N923" i="1"/>
  <c r="T1050" i="1"/>
  <c r="H1047" i="1"/>
  <c r="A1048" i="1"/>
  <c r="AA1048" i="1" l="1"/>
  <c r="R1047" i="1"/>
  <c r="Q1048" i="1"/>
  <c r="R1048" i="1" s="1"/>
  <c r="S1048" i="1" s="1"/>
  <c r="Z1048" i="1"/>
  <c r="J925" i="1"/>
  <c r="K925" i="1" s="1"/>
  <c r="E925" i="1" s="1"/>
  <c r="D925" i="1" s="1"/>
  <c r="I926" i="1"/>
  <c r="F924" i="1"/>
  <c r="L924" i="1"/>
  <c r="M925" i="1" s="1"/>
  <c r="G924" i="1"/>
  <c r="W922" i="1"/>
  <c r="U923" i="1"/>
  <c r="O923" i="1"/>
  <c r="N924" i="1"/>
  <c r="T1051" i="1"/>
  <c r="H1048" i="1"/>
  <c r="A1049" i="1"/>
  <c r="AA1049" i="1" l="1"/>
  <c r="Z1049" i="1"/>
  <c r="Q1049" i="1"/>
  <c r="R1049" i="1" s="1"/>
  <c r="S1049" i="1" s="1"/>
  <c r="Y1048" i="1"/>
  <c r="J926" i="1"/>
  <c r="K926" i="1" s="1"/>
  <c r="E926" i="1" s="1"/>
  <c r="D926" i="1" s="1"/>
  <c r="I927" i="1"/>
  <c r="F925" i="1"/>
  <c r="G925" i="1"/>
  <c r="L925" i="1"/>
  <c r="M926" i="1" s="1"/>
  <c r="W923" i="1"/>
  <c r="U924" i="1"/>
  <c r="N925" i="1"/>
  <c r="O924" i="1"/>
  <c r="T1052" i="1"/>
  <c r="A1050" i="1"/>
  <c r="H1049" i="1"/>
  <c r="Z1050" i="1" l="1"/>
  <c r="AA1050" i="1"/>
  <c r="Q1050" i="1"/>
  <c r="R1050" i="1" s="1"/>
  <c r="S1050" i="1" s="1"/>
  <c r="Y1049" i="1"/>
  <c r="J927" i="1"/>
  <c r="K927" i="1" s="1"/>
  <c r="E927" i="1" s="1"/>
  <c r="D927" i="1" s="1"/>
  <c r="I928" i="1"/>
  <c r="F926" i="1"/>
  <c r="L926" i="1"/>
  <c r="M927" i="1" s="1"/>
  <c r="G926" i="1"/>
  <c r="W924" i="1"/>
  <c r="U925" i="1"/>
  <c r="O925" i="1"/>
  <c r="N926" i="1"/>
  <c r="T1053" i="1"/>
  <c r="A1051" i="1"/>
  <c r="H1050" i="1"/>
  <c r="AA1051" i="1" l="1"/>
  <c r="Q1051" i="1"/>
  <c r="Z1051" i="1"/>
  <c r="Y1050" i="1"/>
  <c r="J928" i="1"/>
  <c r="K928" i="1" s="1"/>
  <c r="E928" i="1" s="1"/>
  <c r="D928" i="1" s="1"/>
  <c r="I929" i="1"/>
  <c r="F927" i="1"/>
  <c r="G927" i="1"/>
  <c r="L927" i="1"/>
  <c r="M928" i="1" s="1"/>
  <c r="W925" i="1"/>
  <c r="U926" i="1"/>
  <c r="O926" i="1"/>
  <c r="N927" i="1"/>
  <c r="A1052" i="1"/>
  <c r="H1051" i="1"/>
  <c r="T1054" i="1"/>
  <c r="AA1052" i="1" l="1"/>
  <c r="Y1051" i="1"/>
  <c r="R1051" i="1"/>
  <c r="S1051" i="1" s="1"/>
  <c r="Z1052" i="1"/>
  <c r="Q1052" i="1"/>
  <c r="R1052" i="1" s="1"/>
  <c r="S1052" i="1" s="1"/>
  <c r="J929" i="1"/>
  <c r="K929" i="1" s="1"/>
  <c r="E929" i="1" s="1"/>
  <c r="D929" i="1" s="1"/>
  <c r="I930" i="1"/>
  <c r="F928" i="1"/>
  <c r="L928" i="1"/>
  <c r="M929" i="1" s="1"/>
  <c r="G928" i="1"/>
  <c r="W926" i="1"/>
  <c r="U927" i="1"/>
  <c r="N928" i="1"/>
  <c r="O927" i="1"/>
  <c r="T1055" i="1"/>
  <c r="H1052" i="1"/>
  <c r="A1053" i="1"/>
  <c r="AA1053" i="1" l="1"/>
  <c r="Q1053" i="1"/>
  <c r="R1053" i="1" s="1"/>
  <c r="S1053" i="1" s="1"/>
  <c r="Z1053" i="1"/>
  <c r="Y1052" i="1"/>
  <c r="M930" i="1"/>
  <c r="J930" i="1"/>
  <c r="K930" i="1" s="1"/>
  <c r="E930" i="1" s="1"/>
  <c r="D930" i="1" s="1"/>
  <c r="I931" i="1"/>
  <c r="F929" i="1"/>
  <c r="L929" i="1"/>
  <c r="G929" i="1"/>
  <c r="W927" i="1"/>
  <c r="U928" i="1"/>
  <c r="O928" i="1"/>
  <c r="N929" i="1"/>
  <c r="H1053" i="1"/>
  <c r="A1054" i="1"/>
  <c r="T1056" i="1"/>
  <c r="AA1054" i="1" l="1"/>
  <c r="Q1054" i="1"/>
  <c r="R1054" i="1" s="1"/>
  <c r="S1054" i="1" s="1"/>
  <c r="Z1054" i="1"/>
  <c r="Y1053" i="1"/>
  <c r="J931" i="1"/>
  <c r="K931" i="1" s="1"/>
  <c r="E931" i="1" s="1"/>
  <c r="D931" i="1" s="1"/>
  <c r="I932" i="1"/>
  <c r="M931" i="1"/>
  <c r="F930" i="1"/>
  <c r="G930" i="1"/>
  <c r="L930" i="1"/>
  <c r="W928" i="1"/>
  <c r="U929" i="1"/>
  <c r="N930" i="1"/>
  <c r="O929" i="1"/>
  <c r="T1057" i="1"/>
  <c r="H1054" i="1"/>
  <c r="A1055" i="1"/>
  <c r="AA1055" i="1" l="1"/>
  <c r="Q1055" i="1"/>
  <c r="R1055" i="1" s="1"/>
  <c r="S1055" i="1" s="1"/>
  <c r="Y1054" i="1"/>
  <c r="Z1055" i="1"/>
  <c r="M932" i="1"/>
  <c r="J932" i="1"/>
  <c r="K932" i="1" s="1"/>
  <c r="E932" i="1" s="1"/>
  <c r="D932" i="1" s="1"/>
  <c r="I933" i="1"/>
  <c r="F931" i="1"/>
  <c r="G931" i="1"/>
  <c r="L931" i="1"/>
  <c r="W929" i="1"/>
  <c r="U930" i="1"/>
  <c r="N931" i="1"/>
  <c r="O930" i="1"/>
  <c r="A1056" i="1"/>
  <c r="H1055" i="1"/>
  <c r="T1058" i="1"/>
  <c r="AA1056" i="1" l="1"/>
  <c r="Q1056" i="1"/>
  <c r="R1056" i="1" s="1"/>
  <c r="S1056" i="1" s="1"/>
  <c r="Z1056" i="1"/>
  <c r="Y1055" i="1"/>
  <c r="F932" i="1"/>
  <c r="J933" i="1"/>
  <c r="K933" i="1" s="1"/>
  <c r="E933" i="1" s="1"/>
  <c r="D933" i="1" s="1"/>
  <c r="I934" i="1"/>
  <c r="M933" i="1"/>
  <c r="L932" i="1"/>
  <c r="G932" i="1"/>
  <c r="W930" i="1"/>
  <c r="U931" i="1"/>
  <c r="N932" i="1"/>
  <c r="O931" i="1"/>
  <c r="T1059" i="1"/>
  <c r="H1056" i="1"/>
  <c r="A1057" i="1"/>
  <c r="F933" i="1" l="1"/>
  <c r="AA1057" i="1"/>
  <c r="Q1057" i="1"/>
  <c r="R1057" i="1" s="1"/>
  <c r="S1057" i="1" s="1"/>
  <c r="Y1056" i="1"/>
  <c r="Z1057" i="1"/>
  <c r="J934" i="1"/>
  <c r="K934" i="1" s="1"/>
  <c r="E934" i="1" s="1"/>
  <c r="D934" i="1" s="1"/>
  <c r="F934" i="1" s="1"/>
  <c r="I935" i="1"/>
  <c r="M934" i="1"/>
  <c r="L933" i="1"/>
  <c r="G933" i="1"/>
  <c r="W931" i="1"/>
  <c r="U932" i="1"/>
  <c r="N933" i="1"/>
  <c r="O932" i="1"/>
  <c r="H1057" i="1"/>
  <c r="A1058" i="1"/>
  <c r="T1060" i="1"/>
  <c r="Y1057" i="1" l="1"/>
  <c r="AA1058" i="1"/>
  <c r="Q1058" i="1"/>
  <c r="R1058" i="1" s="1"/>
  <c r="S1058" i="1" s="1"/>
  <c r="Z1058" i="1"/>
  <c r="I936" i="1"/>
  <c r="M935" i="1"/>
  <c r="J935" i="1"/>
  <c r="K935" i="1" s="1"/>
  <c r="E935" i="1" s="1"/>
  <c r="D935" i="1" s="1"/>
  <c r="F935" i="1" s="1"/>
  <c r="L934" i="1"/>
  <c r="G934" i="1"/>
  <c r="W932" i="1"/>
  <c r="U933" i="1"/>
  <c r="N934" i="1"/>
  <c r="O933" i="1"/>
  <c r="H1058" i="1"/>
  <c r="A1059" i="1"/>
  <c r="T1061" i="1"/>
  <c r="Y1058" i="1" l="1"/>
  <c r="AA1059" i="1"/>
  <c r="Q1059" i="1"/>
  <c r="R1059" i="1" s="1"/>
  <c r="S1059" i="1" s="1"/>
  <c r="Z1059" i="1"/>
  <c r="J936" i="1"/>
  <c r="K936" i="1" s="1"/>
  <c r="E936" i="1" s="1"/>
  <c r="D936" i="1" s="1"/>
  <c r="F936" i="1" s="1"/>
  <c r="M936" i="1"/>
  <c r="I937" i="1"/>
  <c r="G935" i="1"/>
  <c r="L935" i="1"/>
  <c r="W933" i="1"/>
  <c r="U934" i="1"/>
  <c r="N935" i="1"/>
  <c r="O934" i="1"/>
  <c r="A1060" i="1"/>
  <c r="H1059" i="1"/>
  <c r="T1062" i="1"/>
  <c r="AA1060" i="1" l="1"/>
  <c r="Y1059" i="1"/>
  <c r="Z1060" i="1"/>
  <c r="Q1060" i="1"/>
  <c r="R1060" i="1" s="1"/>
  <c r="S1060" i="1" s="1"/>
  <c r="J937" i="1"/>
  <c r="K937" i="1" s="1"/>
  <c r="E937" i="1" s="1"/>
  <c r="D937" i="1" s="1"/>
  <c r="F937" i="1" s="1"/>
  <c r="M937" i="1"/>
  <c r="I938" i="1"/>
  <c r="G936" i="1"/>
  <c r="L936" i="1"/>
  <c r="W934" i="1"/>
  <c r="U935" i="1"/>
  <c r="N936" i="1"/>
  <c r="O935" i="1"/>
  <c r="H1060" i="1"/>
  <c r="A1061" i="1"/>
  <c r="T1063" i="1"/>
  <c r="AA1061" i="1" l="1"/>
  <c r="Y1060" i="1"/>
  <c r="Z1061" i="1"/>
  <c r="Q1061" i="1"/>
  <c r="R1061" i="1" s="1"/>
  <c r="S1061" i="1" s="1"/>
  <c r="I939" i="1"/>
  <c r="J938" i="1"/>
  <c r="K938" i="1" s="1"/>
  <c r="E938" i="1" s="1"/>
  <c r="D938" i="1" s="1"/>
  <c r="F938" i="1" s="1"/>
  <c r="M938" i="1"/>
  <c r="G937" i="1"/>
  <c r="L937" i="1"/>
  <c r="W935" i="1"/>
  <c r="U936" i="1"/>
  <c r="N937" i="1"/>
  <c r="O936" i="1"/>
  <c r="T1064" i="1"/>
  <c r="H1061" i="1"/>
  <c r="A1062" i="1"/>
  <c r="Y1061" i="1" l="1"/>
  <c r="AA1062" i="1"/>
  <c r="Q1062" i="1"/>
  <c r="R1062" i="1" s="1"/>
  <c r="S1062" i="1" s="1"/>
  <c r="Z1062" i="1"/>
  <c r="M939" i="1"/>
  <c r="J939" i="1"/>
  <c r="K939" i="1" s="1"/>
  <c r="E939" i="1" s="1"/>
  <c r="D939" i="1" s="1"/>
  <c r="F939" i="1" s="1"/>
  <c r="I940" i="1"/>
  <c r="L938" i="1"/>
  <c r="G938" i="1"/>
  <c r="W936" i="1"/>
  <c r="U937" i="1"/>
  <c r="N938" i="1"/>
  <c r="O937" i="1"/>
  <c r="H1062" i="1"/>
  <c r="A1063" i="1"/>
  <c r="T1065" i="1"/>
  <c r="AA1063" i="1" l="1"/>
  <c r="Q1063" i="1"/>
  <c r="R1063" i="1" s="1"/>
  <c r="S1063" i="1" s="1"/>
  <c r="Z1063" i="1"/>
  <c r="Y1062" i="1"/>
  <c r="I941" i="1"/>
  <c r="J940" i="1"/>
  <c r="K940" i="1" s="1"/>
  <c r="E940" i="1" s="1"/>
  <c r="D940" i="1" s="1"/>
  <c r="F940" i="1" s="1"/>
  <c r="M940" i="1"/>
  <c r="G939" i="1"/>
  <c r="L939" i="1"/>
  <c r="W937" i="1"/>
  <c r="U938" i="1"/>
  <c r="N939" i="1"/>
  <c r="O938" i="1"/>
  <c r="T1066" i="1"/>
  <c r="A1064" i="1"/>
  <c r="H1063" i="1"/>
  <c r="Y1063" i="1" l="1"/>
  <c r="AA1064" i="1"/>
  <c r="Q1064" i="1"/>
  <c r="R1064" i="1" s="1"/>
  <c r="S1064" i="1" s="1"/>
  <c r="Z1064" i="1"/>
  <c r="I942" i="1"/>
  <c r="J941" i="1"/>
  <c r="K941" i="1" s="1"/>
  <c r="E941" i="1" s="1"/>
  <c r="D941" i="1" s="1"/>
  <c r="F941" i="1" s="1"/>
  <c r="M941" i="1"/>
  <c r="L940" i="1"/>
  <c r="G940" i="1"/>
  <c r="W938" i="1"/>
  <c r="U939" i="1"/>
  <c r="N940" i="1"/>
  <c r="O939" i="1"/>
  <c r="H1064" i="1"/>
  <c r="A1065" i="1"/>
  <c r="T1067" i="1"/>
  <c r="Y1064" i="1" l="1"/>
  <c r="AA1065" i="1"/>
  <c r="Z1065" i="1"/>
  <c r="Q1065" i="1"/>
  <c r="R1065" i="1" s="1"/>
  <c r="S1065" i="1" s="1"/>
  <c r="I943" i="1"/>
  <c r="J942" i="1"/>
  <c r="K942" i="1" s="1"/>
  <c r="E942" i="1" s="1"/>
  <c r="D942" i="1" s="1"/>
  <c r="F942" i="1" s="1"/>
  <c r="M942" i="1"/>
  <c r="G941" i="1"/>
  <c r="L941" i="1"/>
  <c r="W939" i="1"/>
  <c r="U940" i="1"/>
  <c r="N941" i="1"/>
  <c r="O940" i="1"/>
  <c r="H1065" i="1"/>
  <c r="A1066" i="1"/>
  <c r="T1068" i="1"/>
  <c r="Y1065" i="1" l="1"/>
  <c r="AA1066" i="1"/>
  <c r="Z1066" i="1"/>
  <c r="Q1066" i="1"/>
  <c r="R1066" i="1" s="1"/>
  <c r="S1066" i="1" s="1"/>
  <c r="M943" i="1"/>
  <c r="J943" i="1"/>
  <c r="K943" i="1" s="1"/>
  <c r="E943" i="1" s="1"/>
  <c r="D943" i="1" s="1"/>
  <c r="F943" i="1" s="1"/>
  <c r="I944" i="1"/>
  <c r="L942" i="1"/>
  <c r="G942" i="1"/>
  <c r="W940" i="1"/>
  <c r="U941" i="1"/>
  <c r="N942" i="1"/>
  <c r="O941" i="1"/>
  <c r="H1066" i="1"/>
  <c r="A1067" i="1"/>
  <c r="T1069" i="1"/>
  <c r="AA1067" i="1" l="1"/>
  <c r="Z1067" i="1"/>
  <c r="Q1067" i="1"/>
  <c r="R1067" i="1" s="1"/>
  <c r="S1067" i="1" s="1"/>
  <c r="Y1066" i="1"/>
  <c r="I945" i="1"/>
  <c r="M944" i="1"/>
  <c r="J944" i="1"/>
  <c r="K944" i="1" s="1"/>
  <c r="E944" i="1" s="1"/>
  <c r="D944" i="1" s="1"/>
  <c r="F944" i="1" s="1"/>
  <c r="G943" i="1"/>
  <c r="L943" i="1"/>
  <c r="W941" i="1"/>
  <c r="U942" i="1"/>
  <c r="N943" i="1"/>
  <c r="O942" i="1"/>
  <c r="A1068" i="1"/>
  <c r="H1067" i="1"/>
  <c r="T1070" i="1"/>
  <c r="AA1068" i="1" l="1"/>
  <c r="Z1068" i="1"/>
  <c r="Y1067" i="1"/>
  <c r="Q1068" i="1"/>
  <c r="R1068" i="1" s="1"/>
  <c r="S1068" i="1" s="1"/>
  <c r="I946" i="1"/>
  <c r="J945" i="1"/>
  <c r="K945" i="1" s="1"/>
  <c r="E945" i="1" s="1"/>
  <c r="D945" i="1" s="1"/>
  <c r="F945" i="1" s="1"/>
  <c r="M945" i="1"/>
  <c r="L944" i="1"/>
  <c r="G944" i="1"/>
  <c r="W942" i="1"/>
  <c r="U943" i="1"/>
  <c r="N944" i="1"/>
  <c r="O943" i="1"/>
  <c r="H1068" i="1"/>
  <c r="A1069" i="1"/>
  <c r="T1071" i="1"/>
  <c r="AA1069" i="1" l="1"/>
  <c r="Z1069" i="1"/>
  <c r="Q1069" i="1"/>
  <c r="R1069" i="1" s="1"/>
  <c r="S1069" i="1" s="1"/>
  <c r="Y1068" i="1"/>
  <c r="M946" i="1"/>
  <c r="J946" i="1"/>
  <c r="K946" i="1" s="1"/>
  <c r="E946" i="1" s="1"/>
  <c r="D946" i="1" s="1"/>
  <c r="F946" i="1" s="1"/>
  <c r="I947" i="1"/>
  <c r="G945" i="1"/>
  <c r="L945" i="1"/>
  <c r="W943" i="1"/>
  <c r="U944" i="1"/>
  <c r="N945" i="1"/>
  <c r="O944" i="1"/>
  <c r="H1069" i="1"/>
  <c r="A1070" i="1"/>
  <c r="T1072" i="1"/>
  <c r="AA1070" i="1" l="1"/>
  <c r="Y1069" i="1"/>
  <c r="Q1070" i="1"/>
  <c r="R1070" i="1" s="1"/>
  <c r="S1070" i="1" s="1"/>
  <c r="Z1070" i="1"/>
  <c r="I948" i="1"/>
  <c r="M947" i="1"/>
  <c r="J947" i="1"/>
  <c r="K947" i="1" s="1"/>
  <c r="E947" i="1" s="1"/>
  <c r="D947" i="1" s="1"/>
  <c r="F947" i="1" s="1"/>
  <c r="L946" i="1"/>
  <c r="G946" i="1"/>
  <c r="W944" i="1"/>
  <c r="U945" i="1"/>
  <c r="N946" i="1"/>
  <c r="O945" i="1"/>
  <c r="T1073" i="1"/>
  <c r="H1070" i="1"/>
  <c r="A1071" i="1"/>
  <c r="Y1070" i="1" l="1"/>
  <c r="AA1071" i="1"/>
  <c r="Q1071" i="1"/>
  <c r="R1071" i="1" s="1"/>
  <c r="S1071" i="1" s="1"/>
  <c r="Z1071" i="1"/>
  <c r="J948" i="1"/>
  <c r="K948" i="1" s="1"/>
  <c r="E948" i="1" s="1"/>
  <c r="D948" i="1" s="1"/>
  <c r="F948" i="1" s="1"/>
  <c r="M948" i="1"/>
  <c r="I949" i="1"/>
  <c r="L947" i="1"/>
  <c r="G947" i="1"/>
  <c r="W945" i="1"/>
  <c r="U946" i="1"/>
  <c r="N947" i="1"/>
  <c r="O946" i="1"/>
  <c r="T1074" i="1"/>
  <c r="A1072" i="1"/>
  <c r="H1071" i="1"/>
  <c r="Y1071" i="1" l="1"/>
  <c r="AA1072" i="1"/>
  <c r="Z1072" i="1"/>
  <c r="Q1072" i="1"/>
  <c r="R1072" i="1" s="1"/>
  <c r="S1072" i="1" s="1"/>
  <c r="M949" i="1"/>
  <c r="J949" i="1"/>
  <c r="K949" i="1" s="1"/>
  <c r="E949" i="1" s="1"/>
  <c r="D949" i="1" s="1"/>
  <c r="F949" i="1" s="1"/>
  <c r="I950" i="1"/>
  <c r="G948" i="1"/>
  <c r="L948" i="1"/>
  <c r="W946" i="1"/>
  <c r="U947" i="1"/>
  <c r="N948" i="1"/>
  <c r="O947" i="1"/>
  <c r="H1072" i="1"/>
  <c r="A1073" i="1"/>
  <c r="T1075" i="1"/>
  <c r="Y1072" i="1" l="1"/>
  <c r="AA1073" i="1"/>
  <c r="Z1073" i="1"/>
  <c r="Q1073" i="1"/>
  <c r="R1073" i="1" s="1"/>
  <c r="S1073" i="1" s="1"/>
  <c r="J950" i="1"/>
  <c r="K950" i="1" s="1"/>
  <c r="E950" i="1" s="1"/>
  <c r="D950" i="1" s="1"/>
  <c r="F950" i="1" s="1"/>
  <c r="M950" i="1"/>
  <c r="I951" i="1"/>
  <c r="L949" i="1"/>
  <c r="G949" i="1"/>
  <c r="W947" i="1"/>
  <c r="U948" i="1"/>
  <c r="N949" i="1"/>
  <c r="O948" i="1"/>
  <c r="T1076" i="1"/>
  <c r="H1073" i="1"/>
  <c r="A1074" i="1"/>
  <c r="Q1074" i="1" l="1"/>
  <c r="R1074" i="1" s="1"/>
  <c r="S1074" i="1" s="1"/>
  <c r="Z1074" i="1"/>
  <c r="AA1074" i="1"/>
  <c r="Y1073" i="1"/>
  <c r="J951" i="1"/>
  <c r="K951" i="1" s="1"/>
  <c r="E951" i="1" s="1"/>
  <c r="D951" i="1" s="1"/>
  <c r="F951" i="1" s="1"/>
  <c r="I952" i="1"/>
  <c r="L950" i="1"/>
  <c r="M951" i="1" s="1"/>
  <c r="G950" i="1"/>
  <c r="W948" i="1"/>
  <c r="U949" i="1"/>
  <c r="N950" i="1"/>
  <c r="O949" i="1"/>
  <c r="T1077" i="1"/>
  <c r="H1074" i="1"/>
  <c r="A1075" i="1"/>
  <c r="AA1075" i="1" l="1"/>
  <c r="Q1075" i="1"/>
  <c r="Y1074" i="1"/>
  <c r="Z1075" i="1"/>
  <c r="J952" i="1"/>
  <c r="K952" i="1" s="1"/>
  <c r="E952" i="1" s="1"/>
  <c r="D952" i="1" s="1"/>
  <c r="F952" i="1" s="1"/>
  <c r="I953" i="1"/>
  <c r="G951" i="1"/>
  <c r="L951" i="1"/>
  <c r="M952" i="1" s="1"/>
  <c r="W949" i="1"/>
  <c r="U950" i="1"/>
  <c r="N951" i="1"/>
  <c r="O950" i="1"/>
  <c r="A1076" i="1"/>
  <c r="H1075" i="1"/>
  <c r="T1078" i="1"/>
  <c r="AA1076" i="1" l="1"/>
  <c r="R1075" i="1"/>
  <c r="Q1076" i="1"/>
  <c r="R1076" i="1" s="1"/>
  <c r="S1076" i="1" s="1"/>
  <c r="Z1076" i="1"/>
  <c r="J953" i="1"/>
  <c r="K953" i="1" s="1"/>
  <c r="E953" i="1" s="1"/>
  <c r="D953" i="1" s="1"/>
  <c r="F953" i="1" s="1"/>
  <c r="I954" i="1"/>
  <c r="G952" i="1"/>
  <c r="L952" i="1"/>
  <c r="M953" i="1" s="1"/>
  <c r="W950" i="1"/>
  <c r="U951" i="1"/>
  <c r="N952" i="1"/>
  <c r="O951" i="1"/>
  <c r="T1079" i="1"/>
  <c r="H1076" i="1"/>
  <c r="A1077" i="1"/>
  <c r="Q1077" i="1" l="1"/>
  <c r="R1077" i="1" s="1"/>
  <c r="S1077" i="1" s="1"/>
  <c r="AA1077" i="1"/>
  <c r="Z1077" i="1"/>
  <c r="M954" i="1"/>
  <c r="J954" i="1"/>
  <c r="K954" i="1" s="1"/>
  <c r="E954" i="1" s="1"/>
  <c r="D954" i="1" s="1"/>
  <c r="F954" i="1" s="1"/>
  <c r="I955" i="1"/>
  <c r="G953" i="1"/>
  <c r="L953" i="1"/>
  <c r="W951" i="1"/>
  <c r="U952" i="1"/>
  <c r="N953" i="1"/>
  <c r="O952" i="1"/>
  <c r="H1077" i="1"/>
  <c r="A1078" i="1"/>
  <c r="T1080" i="1"/>
  <c r="Q1078" i="1" l="1"/>
  <c r="R1078" i="1" s="1"/>
  <c r="Y1077" i="1"/>
  <c r="AA1078" i="1"/>
  <c r="Z1078" i="1"/>
  <c r="I956" i="1"/>
  <c r="J955" i="1"/>
  <c r="K955" i="1" s="1"/>
  <c r="E955" i="1" s="1"/>
  <c r="D955" i="1" s="1"/>
  <c r="F955" i="1" s="1"/>
  <c r="M955" i="1"/>
  <c r="G954" i="1"/>
  <c r="L954" i="1"/>
  <c r="W952" i="1"/>
  <c r="U953" i="1"/>
  <c r="N954" i="1"/>
  <c r="O953" i="1"/>
  <c r="H1078" i="1"/>
  <c r="A1079" i="1"/>
  <c r="T1081" i="1"/>
  <c r="AA1079" i="1" l="1"/>
  <c r="Q1079" i="1"/>
  <c r="R1079" i="1" s="1"/>
  <c r="S1079" i="1" s="1"/>
  <c r="Z1079" i="1"/>
  <c r="I957" i="1"/>
  <c r="J956" i="1"/>
  <c r="K956" i="1" s="1"/>
  <c r="E956" i="1" s="1"/>
  <c r="D956" i="1" s="1"/>
  <c r="F956" i="1" s="1"/>
  <c r="M956" i="1"/>
  <c r="L955" i="1"/>
  <c r="G955" i="1"/>
  <c r="W953" i="1"/>
  <c r="U954" i="1"/>
  <c r="N955" i="1"/>
  <c r="O954" i="1"/>
  <c r="A1080" i="1"/>
  <c r="H1079" i="1"/>
  <c r="T1082" i="1"/>
  <c r="AA1080" i="1" l="1"/>
  <c r="Y1079" i="1"/>
  <c r="Z1080" i="1"/>
  <c r="Q1080" i="1"/>
  <c r="R1080" i="1" s="1"/>
  <c r="S1080" i="1" s="1"/>
  <c r="I958" i="1"/>
  <c r="J957" i="1"/>
  <c r="K957" i="1" s="1"/>
  <c r="E957" i="1" s="1"/>
  <c r="D957" i="1" s="1"/>
  <c r="F957" i="1" s="1"/>
  <c r="L956" i="1"/>
  <c r="M957" i="1" s="1"/>
  <c r="G956" i="1"/>
  <c r="W954" i="1"/>
  <c r="U955" i="1"/>
  <c r="N956" i="1"/>
  <c r="O955" i="1"/>
  <c r="T1083" i="1"/>
  <c r="H1080" i="1"/>
  <c r="A1081" i="1"/>
  <c r="M958" i="1" l="1"/>
  <c r="Y1080" i="1"/>
  <c r="AA1081" i="1"/>
  <c r="Z1081" i="1"/>
  <c r="Q1081" i="1"/>
  <c r="R1081" i="1" s="1"/>
  <c r="S1081" i="1" s="1"/>
  <c r="I959" i="1"/>
  <c r="J958" i="1"/>
  <c r="K958" i="1" s="1"/>
  <c r="E958" i="1" s="1"/>
  <c r="D958" i="1" s="1"/>
  <c r="F958" i="1" s="1"/>
  <c r="G957" i="1"/>
  <c r="L957" i="1"/>
  <c r="W955" i="1"/>
  <c r="U956" i="1"/>
  <c r="N957" i="1"/>
  <c r="O956" i="1"/>
  <c r="T1084" i="1"/>
  <c r="H1081" i="1"/>
  <c r="A1082" i="1"/>
  <c r="Y1081" i="1" l="1"/>
  <c r="AA1082" i="1"/>
  <c r="Z1082" i="1"/>
  <c r="Q1082" i="1"/>
  <c r="R1082" i="1" s="1"/>
  <c r="S1082" i="1" s="1"/>
  <c r="I960" i="1"/>
  <c r="J959" i="1"/>
  <c r="K959" i="1" s="1"/>
  <c r="E959" i="1" s="1"/>
  <c r="D959" i="1" s="1"/>
  <c r="F959" i="1" s="1"/>
  <c r="M959" i="1"/>
  <c r="L958" i="1"/>
  <c r="G958" i="1"/>
  <c r="W956" i="1"/>
  <c r="U957" i="1"/>
  <c r="N958" i="1"/>
  <c r="O957" i="1"/>
  <c r="H1082" i="1"/>
  <c r="A1083" i="1"/>
  <c r="T1085" i="1"/>
  <c r="AA1083" i="1" l="1"/>
  <c r="Z1083" i="1"/>
  <c r="Q1083" i="1"/>
  <c r="R1083" i="1" s="1"/>
  <c r="S1083" i="1" s="1"/>
  <c r="Y1082" i="1"/>
  <c r="J960" i="1"/>
  <c r="K960" i="1" s="1"/>
  <c r="E960" i="1" s="1"/>
  <c r="D960" i="1" s="1"/>
  <c r="F960" i="1" s="1"/>
  <c r="I961" i="1"/>
  <c r="G959" i="1"/>
  <c r="L959" i="1"/>
  <c r="M960" i="1" s="1"/>
  <c r="W957" i="1"/>
  <c r="U958" i="1"/>
  <c r="N959" i="1"/>
  <c r="O958" i="1"/>
  <c r="T1086" i="1"/>
  <c r="A1084" i="1"/>
  <c r="H1083" i="1"/>
  <c r="Y1083" i="1" l="1"/>
  <c r="AA1084" i="1"/>
  <c r="Z1084" i="1"/>
  <c r="Q1084" i="1"/>
  <c r="R1084" i="1" s="1"/>
  <c r="S1084" i="1" s="1"/>
  <c r="M961" i="1"/>
  <c r="I962" i="1"/>
  <c r="J961" i="1"/>
  <c r="K961" i="1" s="1"/>
  <c r="E961" i="1" s="1"/>
  <c r="D961" i="1" s="1"/>
  <c r="F961" i="1" s="1"/>
  <c r="G960" i="1"/>
  <c r="L960" i="1"/>
  <c r="W958" i="1"/>
  <c r="U959" i="1"/>
  <c r="O959" i="1"/>
  <c r="N960" i="1"/>
  <c r="A1085" i="1"/>
  <c r="H1084" i="1"/>
  <c r="T1087" i="1"/>
  <c r="AA1085" i="1" l="1"/>
  <c r="Z1085" i="1"/>
  <c r="Q1085" i="1"/>
  <c r="R1085" i="1" s="1"/>
  <c r="S1085" i="1" s="1"/>
  <c r="Y1084" i="1"/>
  <c r="I963" i="1"/>
  <c r="J962" i="1"/>
  <c r="K962" i="1" s="1"/>
  <c r="E962" i="1" s="1"/>
  <c r="D962" i="1" s="1"/>
  <c r="F962" i="1" s="1"/>
  <c r="M962" i="1"/>
  <c r="L961" i="1"/>
  <c r="G961" i="1"/>
  <c r="W959" i="1"/>
  <c r="U960" i="1"/>
  <c r="O960" i="1"/>
  <c r="N961" i="1"/>
  <c r="T1088" i="1"/>
  <c r="H1085" i="1"/>
  <c r="A1086" i="1"/>
  <c r="Y1085" i="1" l="1"/>
  <c r="AA1086" i="1"/>
  <c r="Z1086" i="1"/>
  <c r="Q1086" i="1"/>
  <c r="R1086" i="1" s="1"/>
  <c r="S1086" i="1" s="1"/>
  <c r="J963" i="1"/>
  <c r="K963" i="1" s="1"/>
  <c r="E963" i="1" s="1"/>
  <c r="D963" i="1" s="1"/>
  <c r="F963" i="1" s="1"/>
  <c r="I964" i="1"/>
  <c r="M963" i="1"/>
  <c r="L962" i="1"/>
  <c r="G962" i="1"/>
  <c r="W960" i="1"/>
  <c r="U961" i="1"/>
  <c r="O961" i="1"/>
  <c r="N962" i="1"/>
  <c r="T1089" i="1"/>
  <c r="H1086" i="1"/>
  <c r="A1087" i="1"/>
  <c r="Q1087" i="1" l="1"/>
  <c r="R1087" i="1" s="1"/>
  <c r="S1087" i="1" s="1"/>
  <c r="Z1087" i="1"/>
  <c r="AA1087" i="1"/>
  <c r="Y1086" i="1"/>
  <c r="J964" i="1"/>
  <c r="K964" i="1" s="1"/>
  <c r="E964" i="1" s="1"/>
  <c r="D964" i="1" s="1"/>
  <c r="F964" i="1" s="1"/>
  <c r="M964" i="1"/>
  <c r="I965" i="1"/>
  <c r="G963" i="1"/>
  <c r="L963" i="1"/>
  <c r="W961" i="1"/>
  <c r="U962" i="1"/>
  <c r="N963" i="1"/>
  <c r="O962" i="1"/>
  <c r="H1087" i="1"/>
  <c r="A1088" i="1"/>
  <c r="T1090" i="1"/>
  <c r="Y1087" i="1" l="1"/>
  <c r="AA1088" i="1"/>
  <c r="Q1088" i="1"/>
  <c r="R1088" i="1" s="1"/>
  <c r="S1088" i="1" s="1"/>
  <c r="Z1088" i="1"/>
  <c r="M965" i="1"/>
  <c r="J965" i="1"/>
  <c r="K965" i="1" s="1"/>
  <c r="E965" i="1" s="1"/>
  <c r="D965" i="1" s="1"/>
  <c r="F965" i="1" s="1"/>
  <c r="I966" i="1"/>
  <c r="L964" i="1"/>
  <c r="G964" i="1"/>
  <c r="W962" i="1"/>
  <c r="U963" i="1"/>
  <c r="O963" i="1"/>
  <c r="N964" i="1"/>
  <c r="T1091" i="1"/>
  <c r="H1088" i="1"/>
  <c r="A1089" i="1"/>
  <c r="AA1089" i="1" l="1"/>
  <c r="Y1088" i="1"/>
  <c r="Q1089" i="1"/>
  <c r="R1089" i="1" s="1"/>
  <c r="S1089" i="1" s="1"/>
  <c r="Z1089" i="1"/>
  <c r="M966" i="1"/>
  <c r="J966" i="1"/>
  <c r="K966" i="1" s="1"/>
  <c r="E966" i="1" s="1"/>
  <c r="D966" i="1" s="1"/>
  <c r="F966" i="1" s="1"/>
  <c r="I967" i="1"/>
  <c r="G965" i="1"/>
  <c r="L965" i="1"/>
  <c r="W963" i="1"/>
  <c r="U964" i="1"/>
  <c r="O964" i="1"/>
  <c r="N965" i="1"/>
  <c r="T1092" i="1"/>
  <c r="A1090" i="1"/>
  <c r="H1089" i="1"/>
  <c r="Y1089" i="1" l="1"/>
  <c r="AA1090" i="1"/>
  <c r="Q1090" i="1"/>
  <c r="R1090" i="1" s="1"/>
  <c r="S1090" i="1" s="1"/>
  <c r="Z1090" i="1"/>
  <c r="M967" i="1"/>
  <c r="J967" i="1"/>
  <c r="K967" i="1" s="1"/>
  <c r="E967" i="1" s="1"/>
  <c r="D967" i="1" s="1"/>
  <c r="F967" i="1" s="1"/>
  <c r="I968" i="1"/>
  <c r="G966" i="1"/>
  <c r="L966" i="1"/>
  <c r="W964" i="1"/>
  <c r="U965" i="1"/>
  <c r="O965" i="1"/>
  <c r="N966" i="1"/>
  <c r="A1091" i="1"/>
  <c r="H1090" i="1"/>
  <c r="T1093" i="1"/>
  <c r="AA1091" i="1" l="1"/>
  <c r="Z1091" i="1"/>
  <c r="Q1091" i="1"/>
  <c r="R1091" i="1" s="1"/>
  <c r="S1091" i="1" s="1"/>
  <c r="Y1090" i="1"/>
  <c r="J968" i="1"/>
  <c r="K968" i="1" s="1"/>
  <c r="E968" i="1" s="1"/>
  <c r="D968" i="1" s="1"/>
  <c r="F968" i="1" s="1"/>
  <c r="I969" i="1"/>
  <c r="M968" i="1"/>
  <c r="L967" i="1"/>
  <c r="G967" i="1"/>
  <c r="W965" i="1"/>
  <c r="U966" i="1"/>
  <c r="O966" i="1"/>
  <c r="N967" i="1"/>
  <c r="A1092" i="1"/>
  <c r="H1091" i="1"/>
  <c r="T1094" i="1"/>
  <c r="AA1092" i="1" l="1"/>
  <c r="Z1092" i="1"/>
  <c r="Q1092" i="1"/>
  <c r="R1092" i="1" s="1"/>
  <c r="S1092" i="1" s="1"/>
  <c r="Y1091" i="1"/>
  <c r="M969" i="1"/>
  <c r="J969" i="1"/>
  <c r="K969" i="1" s="1"/>
  <c r="E969" i="1" s="1"/>
  <c r="D969" i="1" s="1"/>
  <c r="F969" i="1" s="1"/>
  <c r="I970" i="1"/>
  <c r="G968" i="1"/>
  <c r="L968" i="1"/>
  <c r="W966" i="1"/>
  <c r="U967" i="1"/>
  <c r="O967" i="1"/>
  <c r="N968" i="1"/>
  <c r="T1095" i="1"/>
  <c r="H1092" i="1"/>
  <c r="A1093" i="1"/>
  <c r="Y1092" i="1" l="1"/>
  <c r="AA1093" i="1"/>
  <c r="Z1093" i="1"/>
  <c r="Q1093" i="1"/>
  <c r="R1093" i="1" s="1"/>
  <c r="S1093" i="1" s="1"/>
  <c r="M970" i="1"/>
  <c r="J970" i="1"/>
  <c r="K970" i="1" s="1"/>
  <c r="E970" i="1" s="1"/>
  <c r="D970" i="1" s="1"/>
  <c r="F970" i="1" s="1"/>
  <c r="I971" i="1"/>
  <c r="L969" i="1"/>
  <c r="G969" i="1"/>
  <c r="W967" i="1"/>
  <c r="U968" i="1"/>
  <c r="O968" i="1"/>
  <c r="N969" i="1"/>
  <c r="H1093" i="1"/>
  <c r="A1094" i="1"/>
  <c r="T1096" i="1"/>
  <c r="Y1093" i="1" l="1"/>
  <c r="AA1094" i="1"/>
  <c r="Z1094" i="1"/>
  <c r="Q1094" i="1"/>
  <c r="R1094" i="1" s="1"/>
  <c r="S1094" i="1" s="1"/>
  <c r="M971" i="1"/>
  <c r="I972" i="1"/>
  <c r="J971" i="1"/>
  <c r="K971" i="1" s="1"/>
  <c r="E971" i="1" s="1"/>
  <c r="D971" i="1" s="1"/>
  <c r="F971" i="1" s="1"/>
  <c r="L970" i="1"/>
  <c r="G970" i="1"/>
  <c r="W968" i="1"/>
  <c r="U969" i="1"/>
  <c r="N970" i="1"/>
  <c r="O969" i="1"/>
  <c r="H1094" i="1"/>
  <c r="A1095" i="1"/>
  <c r="T1097" i="1"/>
  <c r="AA1095" i="1" l="1"/>
  <c r="Z1095" i="1"/>
  <c r="Q1095" i="1"/>
  <c r="R1095" i="1" s="1"/>
  <c r="S1095" i="1" s="1"/>
  <c r="Y1094" i="1"/>
  <c r="M972" i="1"/>
  <c r="I973" i="1"/>
  <c r="J972" i="1"/>
  <c r="K972" i="1" s="1"/>
  <c r="E972" i="1" s="1"/>
  <c r="D972" i="1" s="1"/>
  <c r="F972" i="1" s="1"/>
  <c r="G971" i="1"/>
  <c r="L971" i="1"/>
  <c r="W969" i="1"/>
  <c r="U970" i="1"/>
  <c r="O970" i="1"/>
  <c r="N971" i="1"/>
  <c r="A1096" i="1"/>
  <c r="H1095" i="1"/>
  <c r="T1098" i="1"/>
  <c r="Y1095" i="1" l="1"/>
  <c r="AA1096" i="1"/>
  <c r="Z1096" i="1"/>
  <c r="Q1096" i="1"/>
  <c r="R1096" i="1" s="1"/>
  <c r="S1096" i="1" s="1"/>
  <c r="J973" i="1"/>
  <c r="K973" i="1" s="1"/>
  <c r="E973" i="1" s="1"/>
  <c r="D973" i="1" s="1"/>
  <c r="F973" i="1" s="1"/>
  <c r="I974" i="1"/>
  <c r="M973" i="1"/>
  <c r="L972" i="1"/>
  <c r="G972" i="1"/>
  <c r="W970" i="1"/>
  <c r="U971" i="1"/>
  <c r="O971" i="1"/>
  <c r="N972" i="1"/>
  <c r="T1099" i="1"/>
  <c r="H1096" i="1"/>
  <c r="A1097" i="1"/>
  <c r="AA1097" i="1" l="1"/>
  <c r="Z1097" i="1"/>
  <c r="Q1097" i="1"/>
  <c r="R1097" i="1" s="1"/>
  <c r="S1097" i="1" s="1"/>
  <c r="Y1096" i="1"/>
  <c r="M974" i="1"/>
  <c r="I975" i="1"/>
  <c r="J974" i="1"/>
  <c r="K974" i="1" s="1"/>
  <c r="E974" i="1" s="1"/>
  <c r="D974" i="1" s="1"/>
  <c r="F974" i="1" s="1"/>
  <c r="L973" i="1"/>
  <c r="G973" i="1"/>
  <c r="W971" i="1"/>
  <c r="U972" i="1"/>
  <c r="N973" i="1"/>
  <c r="O972" i="1"/>
  <c r="T1100" i="1"/>
  <c r="H1097" i="1"/>
  <c r="A1098" i="1"/>
  <c r="AA1098" i="1" l="1"/>
  <c r="Z1098" i="1"/>
  <c r="Y1097" i="1"/>
  <c r="Q1098" i="1"/>
  <c r="R1098" i="1" s="1"/>
  <c r="S1098" i="1" s="1"/>
  <c r="M975" i="1"/>
  <c r="I976" i="1"/>
  <c r="J975" i="1"/>
  <c r="K975" i="1" s="1"/>
  <c r="E975" i="1" s="1"/>
  <c r="D975" i="1" s="1"/>
  <c r="F975" i="1" s="1"/>
  <c r="G974" i="1"/>
  <c r="L974" i="1"/>
  <c r="W972" i="1"/>
  <c r="U973" i="1"/>
  <c r="N974" i="1"/>
  <c r="O973" i="1"/>
  <c r="H1098" i="1"/>
  <c r="A1099" i="1"/>
  <c r="T1101" i="1"/>
  <c r="AA1099" i="1" l="1"/>
  <c r="Z1099" i="1"/>
  <c r="Q1099" i="1"/>
  <c r="R1099" i="1" s="1"/>
  <c r="S1099" i="1" s="1"/>
  <c r="Y1098" i="1"/>
  <c r="I977" i="1"/>
  <c r="J976" i="1"/>
  <c r="K976" i="1" s="1"/>
  <c r="E976" i="1" s="1"/>
  <c r="D976" i="1" s="1"/>
  <c r="F976" i="1" s="1"/>
  <c r="M976" i="1"/>
  <c r="L975" i="1"/>
  <c r="G975" i="1"/>
  <c r="W973" i="1"/>
  <c r="U974" i="1"/>
  <c r="O974" i="1"/>
  <c r="N975" i="1"/>
  <c r="A1100" i="1"/>
  <c r="H1099" i="1"/>
  <c r="T1102" i="1"/>
  <c r="Y1099" i="1" l="1"/>
  <c r="AA1100" i="1"/>
  <c r="Z1100" i="1"/>
  <c r="Q1100" i="1"/>
  <c r="R1100" i="1" s="1"/>
  <c r="S1100" i="1" s="1"/>
  <c r="M977" i="1"/>
  <c r="J977" i="1"/>
  <c r="K977" i="1" s="1"/>
  <c r="E977" i="1" s="1"/>
  <c r="D977" i="1" s="1"/>
  <c r="F977" i="1" s="1"/>
  <c r="I978" i="1"/>
  <c r="G976" i="1"/>
  <c r="L976" i="1"/>
  <c r="W974" i="1"/>
  <c r="U975" i="1"/>
  <c r="O975" i="1"/>
  <c r="N976" i="1"/>
  <c r="T1103" i="1"/>
  <c r="H1100" i="1"/>
  <c r="A1101" i="1"/>
  <c r="Q1101" i="1" l="1"/>
  <c r="R1101" i="1" s="1"/>
  <c r="S1101" i="1" s="1"/>
  <c r="Z1101" i="1"/>
  <c r="AA1101" i="1"/>
  <c r="Y1100" i="1"/>
  <c r="M978" i="1"/>
  <c r="J978" i="1"/>
  <c r="K978" i="1" s="1"/>
  <c r="E978" i="1" s="1"/>
  <c r="D978" i="1" s="1"/>
  <c r="F978" i="1" s="1"/>
  <c r="I979" i="1"/>
  <c r="G977" i="1"/>
  <c r="L977" i="1"/>
  <c r="W975" i="1"/>
  <c r="U976" i="1"/>
  <c r="O976" i="1"/>
  <c r="N977" i="1"/>
  <c r="H1101" i="1"/>
  <c r="A1102" i="1"/>
  <c r="T1104" i="1"/>
  <c r="Y1101" i="1" l="1"/>
  <c r="AA1102" i="1"/>
  <c r="Q1102" i="1"/>
  <c r="R1102" i="1" s="1"/>
  <c r="S1102" i="1" s="1"/>
  <c r="Z1102" i="1"/>
  <c r="M979" i="1"/>
  <c r="J979" i="1"/>
  <c r="K979" i="1" s="1"/>
  <c r="E979" i="1" s="1"/>
  <c r="D979" i="1" s="1"/>
  <c r="F979" i="1" s="1"/>
  <c r="I980" i="1"/>
  <c r="G978" i="1"/>
  <c r="L978" i="1"/>
  <c r="W976" i="1"/>
  <c r="U977" i="1"/>
  <c r="O977" i="1"/>
  <c r="N978" i="1"/>
  <c r="T1105" i="1"/>
  <c r="H1102" i="1"/>
  <c r="A1103" i="1"/>
  <c r="Y1102" i="1" l="1"/>
  <c r="AA1103" i="1"/>
  <c r="Z1103" i="1"/>
  <c r="Q1103" i="1"/>
  <c r="R1103" i="1" s="1"/>
  <c r="S1103" i="1" s="1"/>
  <c r="J980" i="1"/>
  <c r="K980" i="1" s="1"/>
  <c r="E980" i="1" s="1"/>
  <c r="D980" i="1" s="1"/>
  <c r="F980" i="1" s="1"/>
  <c r="M980" i="1"/>
  <c r="I981" i="1"/>
  <c r="G979" i="1"/>
  <c r="L979" i="1"/>
  <c r="W977" i="1"/>
  <c r="U978" i="1"/>
  <c r="O978" i="1"/>
  <c r="N979" i="1"/>
  <c r="Y1017" i="1"/>
  <c r="A1104" i="1"/>
  <c r="H1103" i="1"/>
  <c r="T1106" i="1"/>
  <c r="Y1103" i="1" l="1"/>
  <c r="Z1104" i="1"/>
  <c r="AA1104" i="1"/>
  <c r="Q1104" i="1"/>
  <c r="R1104" i="1" s="1"/>
  <c r="M981" i="1"/>
  <c r="J981" i="1"/>
  <c r="K981" i="1" s="1"/>
  <c r="E981" i="1" s="1"/>
  <c r="D981" i="1" s="1"/>
  <c r="F981" i="1" s="1"/>
  <c r="I982" i="1"/>
  <c r="G980" i="1"/>
  <c r="L980" i="1"/>
  <c r="W978" i="1"/>
  <c r="U979" i="1"/>
  <c r="O979" i="1"/>
  <c r="N980" i="1"/>
  <c r="T1107" i="1"/>
  <c r="H1104" i="1"/>
  <c r="A1105" i="1"/>
  <c r="AA1105" i="1" l="1"/>
  <c r="Q1105" i="1"/>
  <c r="R1105" i="1" s="1"/>
  <c r="Z1105" i="1"/>
  <c r="J982" i="1"/>
  <c r="K982" i="1" s="1"/>
  <c r="E982" i="1" s="1"/>
  <c r="D982" i="1" s="1"/>
  <c r="F982" i="1" s="1"/>
  <c r="I983" i="1"/>
  <c r="L981" i="1"/>
  <c r="M982" i="1" s="1"/>
  <c r="G981" i="1"/>
  <c r="W979" i="1"/>
  <c r="U980" i="1"/>
  <c r="N981" i="1"/>
  <c r="O980" i="1"/>
  <c r="H1105" i="1"/>
  <c r="A1106" i="1"/>
  <c r="T1108" i="1"/>
  <c r="Z1106" i="1" l="1"/>
  <c r="Q1106" i="1"/>
  <c r="AA1106" i="1"/>
  <c r="J983" i="1"/>
  <c r="K983" i="1" s="1"/>
  <c r="E983" i="1" s="1"/>
  <c r="D983" i="1" s="1"/>
  <c r="F983" i="1" s="1"/>
  <c r="I984" i="1"/>
  <c r="G982" i="1"/>
  <c r="L982" i="1"/>
  <c r="M983" i="1" s="1"/>
  <c r="W980" i="1"/>
  <c r="U981" i="1"/>
  <c r="O981" i="1"/>
  <c r="N982" i="1"/>
  <c r="H1106" i="1"/>
  <c r="A1107" i="1"/>
  <c r="T1109" i="1"/>
  <c r="M984" i="1" l="1"/>
  <c r="Q1107" i="1"/>
  <c r="R1106" i="1"/>
  <c r="AA1107" i="1"/>
  <c r="Z1107" i="1"/>
  <c r="I985" i="1"/>
  <c r="J984" i="1"/>
  <c r="K984" i="1" s="1"/>
  <c r="E984" i="1" s="1"/>
  <c r="D984" i="1" s="1"/>
  <c r="F984" i="1" s="1"/>
  <c r="L983" i="1"/>
  <c r="G983" i="1"/>
  <c r="W981" i="1"/>
  <c r="U982" i="1"/>
  <c r="N983" i="1"/>
  <c r="O982" i="1"/>
  <c r="T1110" i="1"/>
  <c r="A1108" i="1"/>
  <c r="Q1108" i="1" s="1"/>
  <c r="R1108" i="1" s="1"/>
  <c r="H1107" i="1"/>
  <c r="AA1108" i="1" l="1"/>
  <c r="AA1109" i="1" s="1"/>
  <c r="R1107" i="1"/>
  <c r="Z1108" i="1"/>
  <c r="Z1109" i="1" s="1"/>
  <c r="J985" i="1"/>
  <c r="K985" i="1" s="1"/>
  <c r="E985" i="1" s="1"/>
  <c r="D985" i="1" s="1"/>
  <c r="F985" i="1" s="1"/>
  <c r="I986" i="1"/>
  <c r="G984" i="1"/>
  <c r="L984" i="1"/>
  <c r="M985" i="1" s="1"/>
  <c r="W982" i="1"/>
  <c r="U983" i="1"/>
  <c r="O983" i="1"/>
  <c r="N984" i="1"/>
  <c r="T1111" i="1"/>
  <c r="H1108" i="1"/>
  <c r="A1109" i="1"/>
  <c r="Q1109" i="1" s="1"/>
  <c r="R1109" i="1" s="1"/>
  <c r="I987" i="1" l="1"/>
  <c r="J986" i="1"/>
  <c r="K986" i="1" s="1"/>
  <c r="E986" i="1" s="1"/>
  <c r="D986" i="1" s="1"/>
  <c r="F986" i="1" s="1"/>
  <c r="L985" i="1"/>
  <c r="M986" i="1" s="1"/>
  <c r="G985" i="1"/>
  <c r="W983" i="1"/>
  <c r="U984" i="1"/>
  <c r="AA1110" i="1"/>
  <c r="Z1110" i="1"/>
  <c r="O984" i="1"/>
  <c r="N985" i="1"/>
  <c r="Y1109" i="1"/>
  <c r="S1109" i="1"/>
  <c r="H1109" i="1"/>
  <c r="A1110" i="1"/>
  <c r="Q1110" i="1" s="1"/>
  <c r="R1110" i="1" s="1"/>
  <c r="T1112" i="1"/>
  <c r="I988" i="1" l="1"/>
  <c r="J987" i="1"/>
  <c r="K987" i="1" s="1"/>
  <c r="E987" i="1" s="1"/>
  <c r="D987" i="1" s="1"/>
  <c r="F987" i="1" s="1"/>
  <c r="G986" i="1"/>
  <c r="L986" i="1"/>
  <c r="M987" i="1" s="1"/>
  <c r="W984" i="1"/>
  <c r="U985" i="1"/>
  <c r="AA1111" i="1"/>
  <c r="Z1111" i="1"/>
  <c r="O985" i="1"/>
  <c r="N986" i="1"/>
  <c r="S1110" i="1"/>
  <c r="Y1110" i="1"/>
  <c r="T1113" i="1"/>
  <c r="H1110" i="1"/>
  <c r="A1111" i="1"/>
  <c r="Q1111" i="1" s="1"/>
  <c r="R1111" i="1" s="1"/>
  <c r="J988" i="1" l="1"/>
  <c r="K988" i="1" s="1"/>
  <c r="E988" i="1" s="1"/>
  <c r="D988" i="1" s="1"/>
  <c r="F988" i="1" s="1"/>
  <c r="I989" i="1"/>
  <c r="G987" i="1"/>
  <c r="L987" i="1"/>
  <c r="M988" i="1" s="1"/>
  <c r="W985" i="1"/>
  <c r="U986" i="1"/>
  <c r="AA1112" i="1"/>
  <c r="Z1112" i="1"/>
  <c r="O986" i="1"/>
  <c r="N987" i="1"/>
  <c r="Y1111" i="1"/>
  <c r="S1111" i="1"/>
  <c r="A1112" i="1"/>
  <c r="Q1112" i="1" s="1"/>
  <c r="R1112" i="1" s="1"/>
  <c r="H1111" i="1"/>
  <c r="T1114" i="1"/>
  <c r="M989" i="1" l="1"/>
  <c r="J989" i="1"/>
  <c r="K989" i="1" s="1"/>
  <c r="E989" i="1" s="1"/>
  <c r="D989" i="1" s="1"/>
  <c r="F989" i="1" s="1"/>
  <c r="I990" i="1"/>
  <c r="G988" i="1"/>
  <c r="L988" i="1"/>
  <c r="W986" i="1"/>
  <c r="U987" i="1"/>
  <c r="Z1113" i="1"/>
  <c r="AA1113" i="1"/>
  <c r="N988" i="1"/>
  <c r="O987" i="1"/>
  <c r="S1112" i="1"/>
  <c r="Y1112" i="1"/>
  <c r="T1115" i="1"/>
  <c r="H1112" i="1"/>
  <c r="A1113" i="1"/>
  <c r="Q1113" i="1" s="1"/>
  <c r="R1113" i="1" s="1"/>
  <c r="J990" i="1" l="1"/>
  <c r="K990" i="1" s="1"/>
  <c r="E990" i="1" s="1"/>
  <c r="D990" i="1" s="1"/>
  <c r="F990" i="1" s="1"/>
  <c r="I991" i="1"/>
  <c r="L989" i="1"/>
  <c r="M990" i="1" s="1"/>
  <c r="G989" i="1"/>
  <c r="W987" i="1"/>
  <c r="U988" i="1"/>
  <c r="AA1114" i="1"/>
  <c r="Z1114" i="1"/>
  <c r="N989" i="1"/>
  <c r="O988" i="1"/>
  <c r="Y1113" i="1"/>
  <c r="S1113" i="1"/>
  <c r="H1113" i="1"/>
  <c r="A1114" i="1"/>
  <c r="Q1114" i="1" s="1"/>
  <c r="R1114" i="1" s="1"/>
  <c r="T1116" i="1"/>
  <c r="M991" i="1" l="1"/>
  <c r="J991" i="1"/>
  <c r="K991" i="1" s="1"/>
  <c r="E991" i="1" s="1"/>
  <c r="D991" i="1" s="1"/>
  <c r="F991" i="1" s="1"/>
  <c r="I992" i="1"/>
  <c r="L990" i="1"/>
  <c r="G990" i="1"/>
  <c r="W988" i="1"/>
  <c r="U989" i="1"/>
  <c r="AA1115" i="1"/>
  <c r="Z1115" i="1"/>
  <c r="N990" i="1"/>
  <c r="O989" i="1"/>
  <c r="S1114" i="1"/>
  <c r="Y1114" i="1"/>
  <c r="H1114" i="1"/>
  <c r="A1115" i="1"/>
  <c r="Q1115" i="1" s="1"/>
  <c r="R1115" i="1" s="1"/>
  <c r="T1117" i="1"/>
  <c r="I993" i="1" l="1"/>
  <c r="J992" i="1"/>
  <c r="K992" i="1" s="1"/>
  <c r="E992" i="1" s="1"/>
  <c r="D992" i="1" s="1"/>
  <c r="F992" i="1" s="1"/>
  <c r="M992" i="1"/>
  <c r="L991" i="1"/>
  <c r="G991" i="1"/>
  <c r="W989" i="1"/>
  <c r="U990" i="1"/>
  <c r="AA1116" i="1"/>
  <c r="Z1116" i="1"/>
  <c r="N991" i="1"/>
  <c r="O990" i="1"/>
  <c r="Y1115" i="1"/>
  <c r="S1115" i="1"/>
  <c r="T1118" i="1"/>
  <c r="A1116" i="1"/>
  <c r="Q1116" i="1" s="1"/>
  <c r="R1116" i="1" s="1"/>
  <c r="H1115" i="1"/>
  <c r="I994" i="1" l="1"/>
  <c r="J993" i="1"/>
  <c r="K993" i="1" s="1"/>
  <c r="E993" i="1" s="1"/>
  <c r="D993" i="1" s="1"/>
  <c r="F993" i="1" s="1"/>
  <c r="M993" i="1"/>
  <c r="G992" i="1"/>
  <c r="L992" i="1"/>
  <c r="W990" i="1"/>
  <c r="U991" i="1"/>
  <c r="Z1117" i="1"/>
  <c r="AA1117" i="1"/>
  <c r="N992" i="1"/>
  <c r="O991" i="1"/>
  <c r="S1116" i="1"/>
  <c r="Y1116" i="1"/>
  <c r="T1119" i="1"/>
  <c r="H1116" i="1"/>
  <c r="A1117" i="1"/>
  <c r="Q1117" i="1" s="1"/>
  <c r="R1117" i="1" s="1"/>
  <c r="I995" i="1" l="1"/>
  <c r="M994" i="1"/>
  <c r="J994" i="1"/>
  <c r="K994" i="1" s="1"/>
  <c r="E994" i="1" s="1"/>
  <c r="D994" i="1" s="1"/>
  <c r="F994" i="1" s="1"/>
  <c r="G993" i="1"/>
  <c r="L993" i="1"/>
  <c r="W991" i="1"/>
  <c r="U992" i="1"/>
  <c r="AA1118" i="1"/>
  <c r="Z1118" i="1"/>
  <c r="N993" i="1"/>
  <c r="O992" i="1"/>
  <c r="Y1117" i="1"/>
  <c r="S1117" i="1"/>
  <c r="T1120" i="1"/>
  <c r="H1117" i="1"/>
  <c r="A1118" i="1"/>
  <c r="Q1118" i="1" s="1"/>
  <c r="R1118" i="1" s="1"/>
  <c r="M995" i="1" l="1"/>
  <c r="J995" i="1"/>
  <c r="K995" i="1" s="1"/>
  <c r="E995" i="1" s="1"/>
  <c r="D995" i="1" s="1"/>
  <c r="F995" i="1" s="1"/>
  <c r="I996" i="1"/>
  <c r="L994" i="1"/>
  <c r="G994" i="1"/>
  <c r="W992" i="1"/>
  <c r="U993" i="1"/>
  <c r="Z1119" i="1"/>
  <c r="AA1119" i="1"/>
  <c r="N994" i="1"/>
  <c r="O993" i="1"/>
  <c r="S1118" i="1"/>
  <c r="Y1118" i="1"/>
  <c r="T1121" i="1"/>
  <c r="H1118" i="1"/>
  <c r="A1119" i="1"/>
  <c r="Q1119" i="1" s="1"/>
  <c r="R1119" i="1" s="1"/>
  <c r="J996" i="1" l="1"/>
  <c r="K996" i="1" s="1"/>
  <c r="E996" i="1" s="1"/>
  <c r="D996" i="1" s="1"/>
  <c r="F996" i="1" s="1"/>
  <c r="M996" i="1"/>
  <c r="I997" i="1"/>
  <c r="G995" i="1"/>
  <c r="L995" i="1"/>
  <c r="W993" i="1"/>
  <c r="U994" i="1"/>
  <c r="Z1120" i="1"/>
  <c r="AA1120" i="1"/>
  <c r="N995" i="1"/>
  <c r="O994" i="1"/>
  <c r="Y1119" i="1"/>
  <c r="S1119" i="1"/>
  <c r="T1122" i="1"/>
  <c r="A1120" i="1"/>
  <c r="Q1120" i="1" s="1"/>
  <c r="R1120" i="1" s="1"/>
  <c r="H1119" i="1"/>
  <c r="J997" i="1" l="1"/>
  <c r="K997" i="1" s="1"/>
  <c r="E997" i="1" s="1"/>
  <c r="D997" i="1" s="1"/>
  <c r="F997" i="1" s="1"/>
  <c r="M997" i="1"/>
  <c r="I998" i="1"/>
  <c r="L996" i="1"/>
  <c r="G996" i="1"/>
  <c r="W994" i="1"/>
  <c r="U995" i="1"/>
  <c r="AA1121" i="1"/>
  <c r="Z1121" i="1"/>
  <c r="N996" i="1"/>
  <c r="O995" i="1"/>
  <c r="S1120" i="1"/>
  <c r="Y1120" i="1"/>
  <c r="H1120" i="1"/>
  <c r="A1121" i="1"/>
  <c r="Q1121" i="1" s="1"/>
  <c r="R1121" i="1" s="1"/>
  <c r="T1123" i="1"/>
  <c r="J998" i="1" l="1"/>
  <c r="K998" i="1" s="1"/>
  <c r="E998" i="1" s="1"/>
  <c r="D998" i="1" s="1"/>
  <c r="F998" i="1" s="1"/>
  <c r="I999" i="1"/>
  <c r="M998" i="1"/>
  <c r="L997" i="1"/>
  <c r="G997" i="1"/>
  <c r="W995" i="1"/>
  <c r="U996" i="1"/>
  <c r="AA1122" i="1"/>
  <c r="Z1122" i="1"/>
  <c r="N997" i="1"/>
  <c r="O996" i="1"/>
  <c r="Y1121" i="1"/>
  <c r="S1121" i="1"/>
  <c r="T1124" i="1"/>
  <c r="H1121" i="1"/>
  <c r="A1122" i="1"/>
  <c r="Q1122" i="1" s="1"/>
  <c r="R1122" i="1" s="1"/>
  <c r="I1000" i="1" l="1"/>
  <c r="M999" i="1"/>
  <c r="J999" i="1"/>
  <c r="K999" i="1" s="1"/>
  <c r="E999" i="1" s="1"/>
  <c r="D999" i="1" s="1"/>
  <c r="F999" i="1" s="1"/>
  <c r="L998" i="1"/>
  <c r="G998" i="1"/>
  <c r="W996" i="1"/>
  <c r="U997" i="1"/>
  <c r="Z1123" i="1"/>
  <c r="AA1123" i="1"/>
  <c r="N998" i="1"/>
  <c r="O997" i="1"/>
  <c r="S1122" i="1"/>
  <c r="Y1122" i="1"/>
  <c r="H1122" i="1"/>
  <c r="A1123" i="1"/>
  <c r="Q1123" i="1" s="1"/>
  <c r="R1123" i="1" s="1"/>
  <c r="T1125" i="1"/>
  <c r="M1000" i="1" l="1"/>
  <c r="J1000" i="1"/>
  <c r="K1000" i="1" s="1"/>
  <c r="E1000" i="1" s="1"/>
  <c r="D1000" i="1" s="1"/>
  <c r="F1000" i="1" s="1"/>
  <c r="I1001" i="1"/>
  <c r="L999" i="1"/>
  <c r="G999" i="1"/>
  <c r="W997" i="1"/>
  <c r="U998" i="1"/>
  <c r="Z1124" i="1"/>
  <c r="AA1124" i="1"/>
  <c r="N999" i="1"/>
  <c r="O998" i="1"/>
  <c r="S1123" i="1"/>
  <c r="Y1123" i="1"/>
  <c r="T1126" i="1"/>
  <c r="A1124" i="1"/>
  <c r="Q1124" i="1" s="1"/>
  <c r="R1124" i="1" s="1"/>
  <c r="H1123" i="1"/>
  <c r="I1002" i="1" l="1"/>
  <c r="J1001" i="1"/>
  <c r="K1001" i="1" s="1"/>
  <c r="E1001" i="1" s="1"/>
  <c r="D1001" i="1" s="1"/>
  <c r="F1001" i="1" s="1"/>
  <c r="M1001" i="1"/>
  <c r="L1000" i="1"/>
  <c r="G1000" i="1"/>
  <c r="W998" i="1"/>
  <c r="U999" i="1"/>
  <c r="Z1125" i="1"/>
  <c r="AA1125" i="1"/>
  <c r="N1000" i="1"/>
  <c r="O999" i="1"/>
  <c r="Y1124" i="1"/>
  <c r="S1124" i="1"/>
  <c r="T1127" i="1"/>
  <c r="A1125" i="1"/>
  <c r="Q1125" i="1" s="1"/>
  <c r="R1125" i="1" s="1"/>
  <c r="H1124" i="1"/>
  <c r="J1002" i="1" l="1"/>
  <c r="K1002" i="1" s="1"/>
  <c r="E1002" i="1" s="1"/>
  <c r="D1002" i="1" s="1"/>
  <c r="F1002" i="1" s="1"/>
  <c r="M1002" i="1"/>
  <c r="I1003" i="1"/>
  <c r="L1001" i="1"/>
  <c r="G1001" i="1"/>
  <c r="W999" i="1"/>
  <c r="U1000" i="1"/>
  <c r="Z1126" i="1"/>
  <c r="AA1126" i="1"/>
  <c r="N1001" i="1"/>
  <c r="O1000" i="1"/>
  <c r="Y1125" i="1"/>
  <c r="S1125" i="1"/>
  <c r="H1125" i="1"/>
  <c r="A1126" i="1"/>
  <c r="Q1126" i="1" s="1"/>
  <c r="R1126" i="1" s="1"/>
  <c r="T1128" i="1"/>
  <c r="M1003" i="1" l="1"/>
  <c r="I1004" i="1"/>
  <c r="J1003" i="1"/>
  <c r="K1003" i="1" s="1"/>
  <c r="E1003" i="1" s="1"/>
  <c r="D1003" i="1" s="1"/>
  <c r="F1003" i="1" s="1"/>
  <c r="L1002" i="1"/>
  <c r="G1002" i="1"/>
  <c r="W1000" i="1"/>
  <c r="U1001" i="1"/>
  <c r="Z1127" i="1"/>
  <c r="AA1127" i="1"/>
  <c r="N1002" i="1"/>
  <c r="O1001" i="1"/>
  <c r="S1126" i="1"/>
  <c r="Y1126" i="1"/>
  <c r="T1129" i="1"/>
  <c r="H1126" i="1"/>
  <c r="A1127" i="1"/>
  <c r="Q1127" i="1" s="1"/>
  <c r="R1127" i="1" s="1"/>
  <c r="I1005" i="1" l="1"/>
  <c r="J1004" i="1"/>
  <c r="K1004" i="1" s="1"/>
  <c r="E1004" i="1" s="1"/>
  <c r="D1004" i="1" s="1"/>
  <c r="F1004" i="1" s="1"/>
  <c r="M1004" i="1"/>
  <c r="G1003" i="1"/>
  <c r="L1003" i="1"/>
  <c r="W1001" i="1"/>
  <c r="U1002" i="1"/>
  <c r="AA1128" i="1"/>
  <c r="Z1128" i="1"/>
  <c r="N1003" i="1"/>
  <c r="O1002" i="1"/>
  <c r="Y1127" i="1"/>
  <c r="S1127" i="1"/>
  <c r="H1127" i="1"/>
  <c r="A1128" i="1"/>
  <c r="Q1128" i="1" s="1"/>
  <c r="R1128" i="1" s="1"/>
  <c r="T1130" i="1"/>
  <c r="I1006" i="1" l="1"/>
  <c r="J1005" i="1"/>
  <c r="K1005" i="1" s="1"/>
  <c r="E1005" i="1" s="1"/>
  <c r="D1005" i="1" s="1"/>
  <c r="F1005" i="1" s="1"/>
  <c r="M1005" i="1"/>
  <c r="L1004" i="1"/>
  <c r="G1004" i="1"/>
  <c r="W1002" i="1"/>
  <c r="U1003" i="1"/>
  <c r="AA1129" i="1"/>
  <c r="Z1129" i="1"/>
  <c r="N1004" i="1"/>
  <c r="O1003" i="1"/>
  <c r="S1128" i="1"/>
  <c r="Y1128" i="1"/>
  <c r="H1128" i="1"/>
  <c r="A1129" i="1"/>
  <c r="Q1129" i="1" s="1"/>
  <c r="R1129" i="1" s="1"/>
  <c r="T1131" i="1"/>
  <c r="M1006" i="1" l="1"/>
  <c r="I1007" i="1"/>
  <c r="J1006" i="1"/>
  <c r="K1006" i="1" s="1"/>
  <c r="E1006" i="1" s="1"/>
  <c r="D1006" i="1" s="1"/>
  <c r="F1006" i="1" s="1"/>
  <c r="G1005" i="1"/>
  <c r="L1005" i="1"/>
  <c r="W1003" i="1"/>
  <c r="U1004" i="1"/>
  <c r="AA1130" i="1"/>
  <c r="Z1130" i="1"/>
  <c r="N1005" i="1"/>
  <c r="O1004" i="1"/>
  <c r="Y1129" i="1"/>
  <c r="S1129" i="1"/>
  <c r="T1132" i="1"/>
  <c r="A1130" i="1"/>
  <c r="Q1130" i="1" s="1"/>
  <c r="R1130" i="1" s="1"/>
  <c r="H1129" i="1"/>
  <c r="J1007" i="1" l="1"/>
  <c r="K1007" i="1" s="1"/>
  <c r="E1007" i="1" s="1"/>
  <c r="D1007" i="1" s="1"/>
  <c r="F1007" i="1" s="1"/>
  <c r="I1008" i="1"/>
  <c r="M1007" i="1"/>
  <c r="G1006" i="1"/>
  <c r="L1006" i="1"/>
  <c r="W1004" i="1"/>
  <c r="U1005" i="1"/>
  <c r="Z1131" i="1"/>
  <c r="AA1131" i="1"/>
  <c r="N1006" i="1"/>
  <c r="O1005" i="1"/>
  <c r="S1130" i="1"/>
  <c r="Y1130" i="1"/>
  <c r="T1133" i="1"/>
  <c r="A1131" i="1"/>
  <c r="Q1131" i="1" s="1"/>
  <c r="R1131" i="1" s="1"/>
  <c r="H1130" i="1"/>
  <c r="J1008" i="1" l="1"/>
  <c r="K1008" i="1" s="1"/>
  <c r="E1008" i="1" s="1"/>
  <c r="D1008" i="1" s="1"/>
  <c r="F1008" i="1" s="1"/>
  <c r="M1008" i="1"/>
  <c r="I1009" i="1"/>
  <c r="G1007" i="1"/>
  <c r="L1007" i="1"/>
  <c r="W1005" i="1"/>
  <c r="U1006" i="1"/>
  <c r="AA1132" i="1"/>
  <c r="Z1132" i="1"/>
  <c r="N1007" i="1"/>
  <c r="O1006" i="1"/>
  <c r="Y1131" i="1"/>
  <c r="S1131" i="1"/>
  <c r="A1132" i="1"/>
  <c r="Q1132" i="1" s="1"/>
  <c r="R1132" i="1" s="1"/>
  <c r="H1131" i="1"/>
  <c r="T1134" i="1"/>
  <c r="M1009" i="1" l="1"/>
  <c r="I1010" i="1"/>
  <c r="J1009" i="1"/>
  <c r="K1009" i="1" s="1"/>
  <c r="E1009" i="1" s="1"/>
  <c r="D1009" i="1" s="1"/>
  <c r="F1009" i="1" s="1"/>
  <c r="G1008" i="1"/>
  <c r="L1008" i="1"/>
  <c r="W1006" i="1"/>
  <c r="U1007" i="1"/>
  <c r="Z1133" i="1"/>
  <c r="AA1133" i="1"/>
  <c r="N1008" i="1"/>
  <c r="O1007" i="1"/>
  <c r="S1132" i="1"/>
  <c r="Y1132" i="1"/>
  <c r="H1132" i="1"/>
  <c r="A1133" i="1"/>
  <c r="Q1133" i="1" s="1"/>
  <c r="R1133" i="1" s="1"/>
  <c r="T1135" i="1"/>
  <c r="J1010" i="1" l="1"/>
  <c r="K1010" i="1" s="1"/>
  <c r="E1010" i="1" s="1"/>
  <c r="D1010" i="1" s="1"/>
  <c r="F1010" i="1" s="1"/>
  <c r="I1011" i="1"/>
  <c r="M1010" i="1"/>
  <c r="L1009" i="1"/>
  <c r="G1009" i="1"/>
  <c r="W1007" i="1"/>
  <c r="U1008" i="1"/>
  <c r="Z1134" i="1"/>
  <c r="AA1134" i="1"/>
  <c r="N1009" i="1"/>
  <c r="O1008" i="1"/>
  <c r="Y1133" i="1"/>
  <c r="S1133" i="1"/>
  <c r="H1133" i="1"/>
  <c r="A1134" i="1"/>
  <c r="Q1134" i="1" s="1"/>
  <c r="R1134" i="1" s="1"/>
  <c r="T1136" i="1"/>
  <c r="I1012" i="1" l="1"/>
  <c r="M1011" i="1"/>
  <c r="J1011" i="1"/>
  <c r="K1011" i="1" s="1"/>
  <c r="E1011" i="1" s="1"/>
  <c r="D1011" i="1" s="1"/>
  <c r="F1011" i="1" s="1"/>
  <c r="L1010" i="1"/>
  <c r="G1010" i="1"/>
  <c r="W1008" i="1"/>
  <c r="U1009" i="1"/>
  <c r="AA1135" i="1"/>
  <c r="Z1135" i="1"/>
  <c r="N1010" i="1"/>
  <c r="O1009" i="1"/>
  <c r="S1134" i="1"/>
  <c r="Y1134" i="1"/>
  <c r="T1137" i="1"/>
  <c r="H1134" i="1"/>
  <c r="A1135" i="1"/>
  <c r="Q1135" i="1" s="1"/>
  <c r="R1135" i="1" s="1"/>
  <c r="I1013" i="1" l="1"/>
  <c r="J1012" i="1"/>
  <c r="K1012" i="1" s="1"/>
  <c r="E1012" i="1" s="1"/>
  <c r="D1012" i="1" s="1"/>
  <c r="F1012" i="1" s="1"/>
  <c r="G1011" i="1"/>
  <c r="L1011" i="1"/>
  <c r="M1012" i="1" s="1"/>
  <c r="W1009" i="1"/>
  <c r="U1010" i="1"/>
  <c r="AA1136" i="1"/>
  <c r="Z1136" i="1"/>
  <c r="N1011" i="1"/>
  <c r="O1010" i="1"/>
  <c r="A1136" i="1"/>
  <c r="Q1136" i="1" s="1"/>
  <c r="R1136" i="1" s="1"/>
  <c r="H1135" i="1"/>
  <c r="T1138" i="1"/>
  <c r="I1014" i="1" l="1"/>
  <c r="J1013" i="1"/>
  <c r="K1013" i="1" s="1"/>
  <c r="E1013" i="1" s="1"/>
  <c r="D1013" i="1" s="1"/>
  <c r="F1013" i="1" s="1"/>
  <c r="G1012" i="1"/>
  <c r="L1012" i="1"/>
  <c r="M1013" i="1" s="1"/>
  <c r="W1010" i="1"/>
  <c r="U1011" i="1"/>
  <c r="AA1137" i="1"/>
  <c r="Z1137" i="1"/>
  <c r="N1012" i="1"/>
  <c r="O1011" i="1"/>
  <c r="Y1136" i="1"/>
  <c r="S1136" i="1"/>
  <c r="T1139" i="1"/>
  <c r="H1136" i="1"/>
  <c r="A1137" i="1"/>
  <c r="Q1137" i="1" s="1"/>
  <c r="R1137" i="1" s="1"/>
  <c r="J1014" i="1" l="1"/>
  <c r="K1014" i="1" s="1"/>
  <c r="E1014" i="1" s="1"/>
  <c r="D1014" i="1" s="1"/>
  <c r="F1014" i="1" s="1"/>
  <c r="I1015" i="1"/>
  <c r="L1013" i="1"/>
  <c r="M1014" i="1" s="1"/>
  <c r="G1013" i="1"/>
  <c r="W1011" i="1"/>
  <c r="U1012" i="1"/>
  <c r="Z1138" i="1"/>
  <c r="AA1138" i="1"/>
  <c r="N1013" i="1"/>
  <c r="O1012" i="1"/>
  <c r="Y1137" i="1"/>
  <c r="S1137" i="1"/>
  <c r="H1137" i="1"/>
  <c r="A1138" i="1"/>
  <c r="Q1138" i="1" s="1"/>
  <c r="T1140" i="1"/>
  <c r="R1138" i="1" l="1"/>
  <c r="J1015" i="1"/>
  <c r="K1015" i="1" s="1"/>
  <c r="E1015" i="1" s="1"/>
  <c r="D1015" i="1" s="1"/>
  <c r="F1015" i="1" s="1"/>
  <c r="I1016" i="1"/>
  <c r="L1014" i="1"/>
  <c r="M1015" i="1" s="1"/>
  <c r="G1014" i="1"/>
  <c r="W1012" i="1"/>
  <c r="U1013" i="1"/>
  <c r="AA1139" i="1"/>
  <c r="Z1139" i="1"/>
  <c r="N1014" i="1"/>
  <c r="O1013" i="1"/>
  <c r="H1138" i="1"/>
  <c r="A1139" i="1"/>
  <c r="Q1139" i="1" s="1"/>
  <c r="T1141" i="1"/>
  <c r="M1016" i="1" l="1"/>
  <c r="R1139" i="1"/>
  <c r="S1139" i="1" s="1"/>
  <c r="J1016" i="1"/>
  <c r="K1016" i="1" s="1"/>
  <c r="E1016" i="1" s="1"/>
  <c r="D1016" i="1" s="1"/>
  <c r="F1016" i="1" s="1"/>
  <c r="I1017" i="1"/>
  <c r="L1015" i="1"/>
  <c r="G1015" i="1"/>
  <c r="W1013" i="1"/>
  <c r="U1014" i="1"/>
  <c r="Z1140" i="1"/>
  <c r="AA1140" i="1"/>
  <c r="N1015" i="1"/>
  <c r="O1014" i="1"/>
  <c r="T1142" i="1"/>
  <c r="A1140" i="1"/>
  <c r="Q1140" i="1" s="1"/>
  <c r="R1140" i="1" s="1"/>
  <c r="H1139" i="1"/>
  <c r="I1018" i="1" l="1"/>
  <c r="J1017" i="1"/>
  <c r="K1017" i="1" s="1"/>
  <c r="E1017" i="1" s="1"/>
  <c r="D1017" i="1" s="1"/>
  <c r="F1017" i="1" s="1"/>
  <c r="G1016" i="1"/>
  <c r="L1016" i="1"/>
  <c r="M1017" i="1" s="1"/>
  <c r="W1014" i="1"/>
  <c r="U1015" i="1"/>
  <c r="AA1141" i="1"/>
  <c r="Z1141" i="1"/>
  <c r="N1016" i="1"/>
  <c r="O1015" i="1"/>
  <c r="Y1140" i="1"/>
  <c r="S1140" i="1"/>
  <c r="T1143" i="1"/>
  <c r="H1140" i="1"/>
  <c r="A1141" i="1"/>
  <c r="Q1141" i="1" s="1"/>
  <c r="R1141" i="1" s="1"/>
  <c r="I1019" i="1" l="1"/>
  <c r="J1018" i="1"/>
  <c r="K1018" i="1" s="1"/>
  <c r="E1018" i="1" s="1"/>
  <c r="D1018" i="1" s="1"/>
  <c r="F1018" i="1" s="1"/>
  <c r="L1017" i="1"/>
  <c r="M1018" i="1" s="1"/>
  <c r="G1017" i="1"/>
  <c r="W1015" i="1"/>
  <c r="U1016" i="1"/>
  <c r="Z1142" i="1"/>
  <c r="AA1142" i="1"/>
  <c r="O1016" i="1"/>
  <c r="N1017" i="1"/>
  <c r="Y1141" i="1"/>
  <c r="S1141" i="1"/>
  <c r="H1141" i="1"/>
  <c r="A1142" i="1"/>
  <c r="Q1142" i="1" s="1"/>
  <c r="R1142" i="1" s="1"/>
  <c r="T1144" i="1"/>
  <c r="J1019" i="1" l="1"/>
  <c r="K1019" i="1" s="1"/>
  <c r="E1019" i="1" s="1"/>
  <c r="D1019" i="1" s="1"/>
  <c r="F1019" i="1" s="1"/>
  <c r="I1020" i="1"/>
  <c r="L1018" i="1"/>
  <c r="M1019" i="1" s="1"/>
  <c r="G1018" i="1"/>
  <c r="W1016" i="1"/>
  <c r="U1017" i="1"/>
  <c r="AA1143" i="1"/>
  <c r="Z1143" i="1"/>
  <c r="N1018" i="1"/>
  <c r="O1017" i="1"/>
  <c r="S1142" i="1"/>
  <c r="Y1142" i="1"/>
  <c r="T1145" i="1"/>
  <c r="H1142" i="1"/>
  <c r="A1143" i="1"/>
  <c r="Q1143" i="1" s="1"/>
  <c r="R1143" i="1" s="1"/>
  <c r="M1020" i="1" l="1"/>
  <c r="I1021" i="1"/>
  <c r="J1020" i="1"/>
  <c r="K1020" i="1" s="1"/>
  <c r="E1020" i="1" s="1"/>
  <c r="D1020" i="1" s="1"/>
  <c r="F1020" i="1" s="1"/>
  <c r="L1019" i="1"/>
  <c r="G1019" i="1"/>
  <c r="W1017" i="1"/>
  <c r="U1018" i="1"/>
  <c r="Z1144" i="1"/>
  <c r="AA1144" i="1"/>
  <c r="N1019" i="1"/>
  <c r="O1018" i="1"/>
  <c r="Y1143" i="1"/>
  <c r="S1143" i="1"/>
  <c r="A1144" i="1"/>
  <c r="Q1144" i="1" s="1"/>
  <c r="R1144" i="1" s="1"/>
  <c r="H1143" i="1"/>
  <c r="T1146" i="1"/>
  <c r="I1022" i="1" l="1"/>
  <c r="J1021" i="1"/>
  <c r="K1021" i="1" s="1"/>
  <c r="E1021" i="1" s="1"/>
  <c r="D1021" i="1" s="1"/>
  <c r="F1021" i="1" s="1"/>
  <c r="M1021" i="1"/>
  <c r="G1020" i="1"/>
  <c r="L1020" i="1"/>
  <c r="W1018" i="1"/>
  <c r="U1019" i="1"/>
  <c r="AA1145" i="1"/>
  <c r="Z1145" i="1"/>
  <c r="N1020" i="1"/>
  <c r="O1019" i="1"/>
  <c r="S1144" i="1"/>
  <c r="Y1144" i="1"/>
  <c r="T1147" i="1"/>
  <c r="H1144" i="1"/>
  <c r="A1145" i="1"/>
  <c r="Q1145" i="1" s="1"/>
  <c r="R1145" i="1" s="1"/>
  <c r="M1022" i="1" l="1"/>
  <c r="I1023" i="1"/>
  <c r="J1022" i="1"/>
  <c r="K1022" i="1" s="1"/>
  <c r="E1022" i="1" s="1"/>
  <c r="D1022" i="1" s="1"/>
  <c r="F1022" i="1" s="1"/>
  <c r="L1021" i="1"/>
  <c r="G1021" i="1"/>
  <c r="W1019" i="1"/>
  <c r="U1020" i="1"/>
  <c r="AA1146" i="1"/>
  <c r="Z1146" i="1"/>
  <c r="N1021" i="1"/>
  <c r="O1020" i="1"/>
  <c r="Y1145" i="1"/>
  <c r="S1145" i="1"/>
  <c r="H1145" i="1"/>
  <c r="A1146" i="1"/>
  <c r="Q1146" i="1" s="1"/>
  <c r="R1146" i="1" s="1"/>
  <c r="T1148" i="1"/>
  <c r="J1023" i="1" l="1"/>
  <c r="K1023" i="1" s="1"/>
  <c r="E1023" i="1" s="1"/>
  <c r="D1023" i="1" s="1"/>
  <c r="F1023" i="1" s="1"/>
  <c r="I1024" i="1"/>
  <c r="M1023" i="1"/>
  <c r="G1022" i="1"/>
  <c r="L1022" i="1"/>
  <c r="W1020" i="1"/>
  <c r="U1021" i="1"/>
  <c r="Z1147" i="1"/>
  <c r="AA1147" i="1"/>
  <c r="N1022" i="1"/>
  <c r="O1021" i="1"/>
  <c r="S1146" i="1"/>
  <c r="Y1146" i="1"/>
  <c r="T1149" i="1"/>
  <c r="H1146" i="1"/>
  <c r="A1147" i="1"/>
  <c r="Q1147" i="1" s="1"/>
  <c r="R1147" i="1" s="1"/>
  <c r="J1024" i="1" l="1"/>
  <c r="K1024" i="1" s="1"/>
  <c r="E1024" i="1" s="1"/>
  <c r="D1024" i="1" s="1"/>
  <c r="F1024" i="1" s="1"/>
  <c r="I1025" i="1"/>
  <c r="M1024" i="1"/>
  <c r="L1023" i="1"/>
  <c r="G1023" i="1"/>
  <c r="W1021" i="1"/>
  <c r="U1022" i="1"/>
  <c r="AA1148" i="1"/>
  <c r="Z1148" i="1"/>
  <c r="N1023" i="1"/>
  <c r="O1022" i="1"/>
  <c r="Y1147" i="1"/>
  <c r="S1147" i="1"/>
  <c r="T1150" i="1"/>
  <c r="A1148" i="1"/>
  <c r="Q1148" i="1" s="1"/>
  <c r="R1148" i="1" s="1"/>
  <c r="H1147" i="1"/>
  <c r="M1025" i="1" l="1"/>
  <c r="I1026" i="1"/>
  <c r="J1025" i="1"/>
  <c r="K1025" i="1" s="1"/>
  <c r="E1025" i="1" s="1"/>
  <c r="D1025" i="1" s="1"/>
  <c r="F1025" i="1" s="1"/>
  <c r="G1024" i="1"/>
  <c r="L1024" i="1"/>
  <c r="W1022" i="1"/>
  <c r="U1023" i="1"/>
  <c r="AA1149" i="1"/>
  <c r="Z1149" i="1"/>
  <c r="N1024" i="1"/>
  <c r="O1023" i="1"/>
  <c r="S1148" i="1"/>
  <c r="Y1148" i="1"/>
  <c r="H1148" i="1"/>
  <c r="A1149" i="1"/>
  <c r="Q1149" i="1" s="1"/>
  <c r="R1149" i="1" s="1"/>
  <c r="T1151" i="1"/>
  <c r="I1027" i="1" l="1"/>
  <c r="J1026" i="1"/>
  <c r="K1026" i="1" s="1"/>
  <c r="E1026" i="1" s="1"/>
  <c r="D1026" i="1" s="1"/>
  <c r="F1026" i="1" s="1"/>
  <c r="M1026" i="1"/>
  <c r="L1025" i="1"/>
  <c r="G1025" i="1"/>
  <c r="W1023" i="1"/>
  <c r="U1024" i="1"/>
  <c r="Z1150" i="1"/>
  <c r="AA1150" i="1"/>
  <c r="N1025" i="1"/>
  <c r="O1024" i="1"/>
  <c r="Y1149" i="1"/>
  <c r="S1149" i="1"/>
  <c r="T1152" i="1"/>
  <c r="H1149" i="1"/>
  <c r="A1150" i="1"/>
  <c r="Q1150" i="1" s="1"/>
  <c r="R1150" i="1" s="1"/>
  <c r="J1027" i="1" l="1"/>
  <c r="K1027" i="1" s="1"/>
  <c r="E1027" i="1" s="1"/>
  <c r="D1027" i="1" s="1"/>
  <c r="F1027" i="1" s="1"/>
  <c r="M1027" i="1"/>
  <c r="I1028" i="1"/>
  <c r="G1026" i="1"/>
  <c r="L1026" i="1"/>
  <c r="W1024" i="1"/>
  <c r="U1025" i="1"/>
  <c r="AA1151" i="1"/>
  <c r="Z1151" i="1"/>
  <c r="N1026" i="1"/>
  <c r="O1025" i="1"/>
  <c r="S1150" i="1"/>
  <c r="Y1150" i="1"/>
  <c r="T1153" i="1"/>
  <c r="H1150" i="1"/>
  <c r="A1151" i="1"/>
  <c r="Q1151" i="1" s="1"/>
  <c r="R1151" i="1" s="1"/>
  <c r="M1028" i="1" l="1"/>
  <c r="I1029" i="1"/>
  <c r="J1028" i="1"/>
  <c r="K1028" i="1" s="1"/>
  <c r="E1028" i="1" s="1"/>
  <c r="D1028" i="1" s="1"/>
  <c r="F1028" i="1" s="1"/>
  <c r="G1027" i="1"/>
  <c r="L1027" i="1"/>
  <c r="W1025" i="1"/>
  <c r="U1026" i="1"/>
  <c r="AA1152" i="1"/>
  <c r="Z1152" i="1"/>
  <c r="N1027" i="1"/>
  <c r="O1026" i="1"/>
  <c r="Y1151" i="1"/>
  <c r="S1151" i="1"/>
  <c r="A1152" i="1"/>
  <c r="Q1152" i="1" s="1"/>
  <c r="R1152" i="1" s="1"/>
  <c r="H1151" i="1"/>
  <c r="T1154" i="1"/>
  <c r="M1029" i="1" l="1"/>
  <c r="I1030" i="1"/>
  <c r="J1029" i="1"/>
  <c r="K1029" i="1" s="1"/>
  <c r="E1029" i="1" s="1"/>
  <c r="D1029" i="1" s="1"/>
  <c r="F1029" i="1" s="1"/>
  <c r="L1028" i="1"/>
  <c r="G1028" i="1"/>
  <c r="W1026" i="1"/>
  <c r="U1027" i="1"/>
  <c r="AA1153" i="1"/>
  <c r="Z1153" i="1"/>
  <c r="N1028" i="1"/>
  <c r="O1027" i="1"/>
  <c r="S1152" i="1"/>
  <c r="Y1152" i="1"/>
  <c r="T1155" i="1"/>
  <c r="H1152" i="1"/>
  <c r="A1153" i="1"/>
  <c r="Q1153" i="1" s="1"/>
  <c r="R1153" i="1" s="1"/>
  <c r="J1030" i="1" l="1"/>
  <c r="K1030" i="1" s="1"/>
  <c r="E1030" i="1" s="1"/>
  <c r="D1030" i="1" s="1"/>
  <c r="F1030" i="1" s="1"/>
  <c r="I1031" i="1"/>
  <c r="M1030" i="1"/>
  <c r="L1029" i="1"/>
  <c r="G1029" i="1"/>
  <c r="W1027" i="1"/>
  <c r="U1028" i="1"/>
  <c r="AA1154" i="1"/>
  <c r="Z1154" i="1"/>
  <c r="N1029" i="1"/>
  <c r="O1028" i="1"/>
  <c r="Y1153" i="1"/>
  <c r="S1153" i="1"/>
  <c r="T1156" i="1"/>
  <c r="H1153" i="1"/>
  <c r="A1154" i="1"/>
  <c r="Q1154" i="1" s="1"/>
  <c r="R1154" i="1" s="1"/>
  <c r="I1032" i="1" l="1"/>
  <c r="M1031" i="1"/>
  <c r="J1031" i="1"/>
  <c r="K1031" i="1" s="1"/>
  <c r="E1031" i="1" s="1"/>
  <c r="D1031" i="1" s="1"/>
  <c r="F1031" i="1" s="1"/>
  <c r="G1030" i="1"/>
  <c r="L1030" i="1"/>
  <c r="W1028" i="1"/>
  <c r="U1029" i="1"/>
  <c r="AA1155" i="1"/>
  <c r="Z1155" i="1"/>
  <c r="N1030" i="1"/>
  <c r="O1029" i="1"/>
  <c r="S1154" i="1"/>
  <c r="Y1154" i="1"/>
  <c r="H1154" i="1"/>
  <c r="A1155" i="1"/>
  <c r="Q1155" i="1" s="1"/>
  <c r="R1155" i="1" s="1"/>
  <c r="T1157" i="1"/>
  <c r="J1032" i="1" l="1"/>
  <c r="K1032" i="1" s="1"/>
  <c r="E1032" i="1" s="1"/>
  <c r="D1032" i="1" s="1"/>
  <c r="F1032" i="1" s="1"/>
  <c r="I1033" i="1"/>
  <c r="M1032" i="1"/>
  <c r="G1031" i="1"/>
  <c r="L1031" i="1"/>
  <c r="W1029" i="1"/>
  <c r="U1030" i="1"/>
  <c r="Z1156" i="1"/>
  <c r="AA1156" i="1"/>
  <c r="N1031" i="1"/>
  <c r="O1030" i="1"/>
  <c r="Y1155" i="1"/>
  <c r="S1155" i="1"/>
  <c r="T1158" i="1"/>
  <c r="A1156" i="1"/>
  <c r="Q1156" i="1" s="1"/>
  <c r="R1156" i="1" s="1"/>
  <c r="H1155" i="1"/>
  <c r="I1034" i="1" l="1"/>
  <c r="J1033" i="1"/>
  <c r="K1033" i="1" s="1"/>
  <c r="E1033" i="1" s="1"/>
  <c r="D1033" i="1" s="1"/>
  <c r="F1033" i="1" s="1"/>
  <c r="M1033" i="1"/>
  <c r="G1032" i="1"/>
  <c r="L1032" i="1"/>
  <c r="W1030" i="1"/>
  <c r="U1031" i="1"/>
  <c r="AA1157" i="1"/>
  <c r="Z1157" i="1"/>
  <c r="N1032" i="1"/>
  <c r="O1031" i="1"/>
  <c r="S1156" i="1"/>
  <c r="Y1156" i="1"/>
  <c r="H1156" i="1"/>
  <c r="A1157" i="1"/>
  <c r="Q1157" i="1" s="1"/>
  <c r="R1157" i="1" s="1"/>
  <c r="T1159" i="1"/>
  <c r="M1034" i="1" l="1"/>
  <c r="J1034" i="1"/>
  <c r="K1034" i="1" s="1"/>
  <c r="E1034" i="1" s="1"/>
  <c r="D1034" i="1" s="1"/>
  <c r="F1034" i="1" s="1"/>
  <c r="I1035" i="1"/>
  <c r="L1033" i="1"/>
  <c r="G1033" i="1"/>
  <c r="W1031" i="1"/>
  <c r="U1032" i="1"/>
  <c r="Z1158" i="1"/>
  <c r="AA1158" i="1"/>
  <c r="N1033" i="1"/>
  <c r="O1032" i="1"/>
  <c r="Y1157" i="1"/>
  <c r="S1157" i="1"/>
  <c r="T1160" i="1"/>
  <c r="H1157" i="1"/>
  <c r="A1158" i="1"/>
  <c r="Q1158" i="1" s="1"/>
  <c r="R1158" i="1" s="1"/>
  <c r="M1035" i="1" l="1"/>
  <c r="J1035" i="1"/>
  <c r="K1035" i="1" s="1"/>
  <c r="E1035" i="1" s="1"/>
  <c r="D1035" i="1" s="1"/>
  <c r="F1035" i="1" s="1"/>
  <c r="I1036" i="1"/>
  <c r="L1034" i="1"/>
  <c r="G1034" i="1"/>
  <c r="W1032" i="1"/>
  <c r="U1033" i="1"/>
  <c r="AA1159" i="1"/>
  <c r="Z1159" i="1"/>
  <c r="N1034" i="1"/>
  <c r="O1033" i="1"/>
  <c r="S1158" i="1"/>
  <c r="Y1158" i="1"/>
  <c r="H1158" i="1"/>
  <c r="A1159" i="1"/>
  <c r="Q1159" i="1" s="1"/>
  <c r="R1159" i="1" s="1"/>
  <c r="T1161" i="1"/>
  <c r="J1036" i="1" l="1"/>
  <c r="K1036" i="1" s="1"/>
  <c r="E1036" i="1" s="1"/>
  <c r="D1036" i="1" s="1"/>
  <c r="F1036" i="1" s="1"/>
  <c r="M1036" i="1"/>
  <c r="I1037" i="1"/>
  <c r="G1035" i="1"/>
  <c r="L1035" i="1"/>
  <c r="W1033" i="1"/>
  <c r="U1034" i="1"/>
  <c r="Z1160" i="1"/>
  <c r="AA1160" i="1"/>
  <c r="N1035" i="1"/>
  <c r="O1034" i="1"/>
  <c r="Y1159" i="1"/>
  <c r="S1159" i="1"/>
  <c r="T1162" i="1"/>
  <c r="A1160" i="1"/>
  <c r="Q1160" i="1" s="1"/>
  <c r="R1160" i="1" s="1"/>
  <c r="H1159" i="1"/>
  <c r="I1038" i="1" l="1"/>
  <c r="M1037" i="1"/>
  <c r="J1037" i="1"/>
  <c r="K1037" i="1" s="1"/>
  <c r="E1037" i="1" s="1"/>
  <c r="D1037" i="1" s="1"/>
  <c r="F1037" i="1" s="1"/>
  <c r="G1036" i="1"/>
  <c r="L1036" i="1"/>
  <c r="W1034" i="1"/>
  <c r="U1035" i="1"/>
  <c r="AA1161" i="1"/>
  <c r="Z1161" i="1"/>
  <c r="N1036" i="1"/>
  <c r="O1035" i="1"/>
  <c r="S1160" i="1"/>
  <c r="Y1160" i="1"/>
  <c r="T1163" i="1"/>
  <c r="H1160" i="1"/>
  <c r="A1161" i="1"/>
  <c r="Q1161" i="1" s="1"/>
  <c r="R1161" i="1" s="1"/>
  <c r="J1038" i="1" l="1"/>
  <c r="K1038" i="1" s="1"/>
  <c r="E1038" i="1" s="1"/>
  <c r="D1038" i="1" s="1"/>
  <c r="F1038" i="1" s="1"/>
  <c r="I1039" i="1"/>
  <c r="M1038" i="1"/>
  <c r="G1037" i="1"/>
  <c r="L1037" i="1"/>
  <c r="W1035" i="1"/>
  <c r="U1036" i="1"/>
  <c r="Z1162" i="1"/>
  <c r="AA1162" i="1"/>
  <c r="N1037" i="1"/>
  <c r="O1036" i="1"/>
  <c r="Y1161" i="1"/>
  <c r="S1161" i="1"/>
  <c r="T1164" i="1"/>
  <c r="H1161" i="1"/>
  <c r="A1162" i="1"/>
  <c r="Q1162" i="1" s="1"/>
  <c r="R1162" i="1" s="1"/>
  <c r="J1039" i="1" l="1"/>
  <c r="K1039" i="1" s="1"/>
  <c r="E1039" i="1" s="1"/>
  <c r="D1039" i="1" s="1"/>
  <c r="F1039" i="1" s="1"/>
  <c r="M1039" i="1"/>
  <c r="I1040" i="1"/>
  <c r="L1038" i="1"/>
  <c r="G1038" i="1"/>
  <c r="W1036" i="1"/>
  <c r="U1037" i="1"/>
  <c r="AA1163" i="1"/>
  <c r="Z1163" i="1"/>
  <c r="N1038" i="1"/>
  <c r="O1037" i="1"/>
  <c r="S1162" i="1"/>
  <c r="Y1162" i="1"/>
  <c r="H1162" i="1"/>
  <c r="A1163" i="1"/>
  <c r="Q1163" i="1" s="1"/>
  <c r="R1163" i="1" s="1"/>
  <c r="T1165" i="1"/>
  <c r="M1040" i="1" l="1"/>
  <c r="I1041" i="1"/>
  <c r="J1040" i="1"/>
  <c r="K1040" i="1" s="1"/>
  <c r="E1040" i="1" s="1"/>
  <c r="D1040" i="1" s="1"/>
  <c r="F1040" i="1" s="1"/>
  <c r="L1039" i="1"/>
  <c r="G1039" i="1"/>
  <c r="W1037" i="1"/>
  <c r="U1038" i="1"/>
  <c r="AA1164" i="1"/>
  <c r="Z1164" i="1"/>
  <c r="N1039" i="1"/>
  <c r="O1038" i="1"/>
  <c r="Y1163" i="1"/>
  <c r="S1163" i="1"/>
  <c r="T1166" i="1"/>
  <c r="A1164" i="1"/>
  <c r="Q1164" i="1" s="1"/>
  <c r="R1164" i="1" s="1"/>
  <c r="H1163" i="1"/>
  <c r="J1041" i="1" l="1"/>
  <c r="K1041" i="1" s="1"/>
  <c r="E1041" i="1" s="1"/>
  <c r="D1041" i="1" s="1"/>
  <c r="F1041" i="1" s="1"/>
  <c r="M1041" i="1"/>
  <c r="I1042" i="1"/>
  <c r="G1040" i="1"/>
  <c r="L1040" i="1"/>
  <c r="W1038" i="1"/>
  <c r="U1039" i="1"/>
  <c r="Z1165" i="1"/>
  <c r="AA1165" i="1"/>
  <c r="N1040" i="1"/>
  <c r="O1039" i="1"/>
  <c r="S1164" i="1"/>
  <c r="Y1164" i="1"/>
  <c r="A1165" i="1"/>
  <c r="Q1165" i="1" s="1"/>
  <c r="R1165" i="1" s="1"/>
  <c r="H1164" i="1"/>
  <c r="T1167" i="1"/>
  <c r="M1042" i="1" l="1"/>
  <c r="I1043" i="1"/>
  <c r="J1042" i="1"/>
  <c r="K1042" i="1" s="1"/>
  <c r="E1042" i="1" s="1"/>
  <c r="D1042" i="1" s="1"/>
  <c r="F1042" i="1" s="1"/>
  <c r="L1041" i="1"/>
  <c r="G1041" i="1"/>
  <c r="W1039" i="1"/>
  <c r="U1040" i="1"/>
  <c r="AA1166" i="1"/>
  <c r="Z1166" i="1"/>
  <c r="N1041" i="1"/>
  <c r="O1040" i="1"/>
  <c r="Y1165" i="1"/>
  <c r="S1165" i="1"/>
  <c r="H1165" i="1"/>
  <c r="A1166" i="1"/>
  <c r="Q1166" i="1" s="1"/>
  <c r="R1166" i="1" s="1"/>
  <c r="T1168" i="1"/>
  <c r="J1043" i="1" l="1"/>
  <c r="K1043" i="1" s="1"/>
  <c r="E1043" i="1" s="1"/>
  <c r="D1043" i="1" s="1"/>
  <c r="F1043" i="1" s="1"/>
  <c r="I1044" i="1"/>
  <c r="G1042" i="1"/>
  <c r="L1042" i="1"/>
  <c r="M1043" i="1" s="1"/>
  <c r="W1040" i="1"/>
  <c r="U1041" i="1"/>
  <c r="Z1167" i="1"/>
  <c r="AA1167" i="1"/>
  <c r="N1042" i="1"/>
  <c r="O1041" i="1"/>
  <c r="T1169" i="1"/>
  <c r="H1166" i="1"/>
  <c r="A1167" i="1"/>
  <c r="Q1167" i="1" s="1"/>
  <c r="R1167" i="1" l="1"/>
  <c r="J1044" i="1"/>
  <c r="K1044" i="1" s="1"/>
  <c r="E1044" i="1" s="1"/>
  <c r="D1044" i="1" s="1"/>
  <c r="F1044" i="1" s="1"/>
  <c r="I1045" i="1"/>
  <c r="L1043" i="1"/>
  <c r="M1044" i="1" s="1"/>
  <c r="G1043" i="1"/>
  <c r="W1041" i="1"/>
  <c r="U1042" i="1"/>
  <c r="AA1168" i="1"/>
  <c r="Z1168" i="1"/>
  <c r="N1043" i="1"/>
  <c r="O1042" i="1"/>
  <c r="H1167" i="1"/>
  <c r="A1168" i="1"/>
  <c r="Q1168" i="1" s="1"/>
  <c r="R1168" i="1" s="1"/>
  <c r="T1170" i="1"/>
  <c r="I1046" i="1" l="1"/>
  <c r="J1045" i="1"/>
  <c r="K1045" i="1" s="1"/>
  <c r="E1045" i="1" s="1"/>
  <c r="D1045" i="1" s="1"/>
  <c r="F1045" i="1" s="1"/>
  <c r="G1044" i="1"/>
  <c r="L1044" i="1"/>
  <c r="M1045" i="1" s="1"/>
  <c r="W1042" i="1"/>
  <c r="U1043" i="1"/>
  <c r="Z1169" i="1"/>
  <c r="AA1169" i="1"/>
  <c r="N1044" i="1"/>
  <c r="O1043" i="1"/>
  <c r="T1171" i="1"/>
  <c r="H1168" i="1"/>
  <c r="A1169" i="1"/>
  <c r="Q1169" i="1" s="1"/>
  <c r="R1169" i="1" s="1"/>
  <c r="M1046" i="1" l="1"/>
  <c r="I1047" i="1"/>
  <c r="J1046" i="1"/>
  <c r="K1046" i="1" s="1"/>
  <c r="E1046" i="1" s="1"/>
  <c r="D1046" i="1" s="1"/>
  <c r="F1046" i="1" s="1"/>
  <c r="G1045" i="1"/>
  <c r="L1045" i="1"/>
  <c r="W1043" i="1"/>
  <c r="U1044" i="1"/>
  <c r="AA1170" i="1"/>
  <c r="Z1170" i="1"/>
  <c r="N1045" i="1"/>
  <c r="O1044" i="1"/>
  <c r="Y1169" i="1"/>
  <c r="S1169" i="1"/>
  <c r="T1172" i="1"/>
  <c r="A1170" i="1"/>
  <c r="Q1170" i="1" s="1"/>
  <c r="R1170" i="1" s="1"/>
  <c r="H1169" i="1"/>
  <c r="J1047" i="1" l="1"/>
  <c r="K1047" i="1" s="1"/>
  <c r="E1047" i="1" s="1"/>
  <c r="D1047" i="1" s="1"/>
  <c r="F1047" i="1" s="1"/>
  <c r="I1048" i="1"/>
  <c r="M1047" i="1"/>
  <c r="G1046" i="1"/>
  <c r="L1046" i="1"/>
  <c r="W1044" i="1"/>
  <c r="U1045" i="1"/>
  <c r="Z1171" i="1"/>
  <c r="AA1171" i="1"/>
  <c r="N1046" i="1"/>
  <c r="O1045" i="1"/>
  <c r="S1170" i="1"/>
  <c r="Y1170" i="1"/>
  <c r="A1171" i="1"/>
  <c r="Q1171" i="1" s="1"/>
  <c r="R1171" i="1" s="1"/>
  <c r="H1170" i="1"/>
  <c r="T1173" i="1"/>
  <c r="I1049" i="1" l="1"/>
  <c r="J1048" i="1"/>
  <c r="K1048" i="1" s="1"/>
  <c r="E1048" i="1" s="1"/>
  <c r="D1048" i="1" s="1"/>
  <c r="F1048" i="1" s="1"/>
  <c r="L1047" i="1"/>
  <c r="M1048" i="1" s="1"/>
  <c r="G1047" i="1"/>
  <c r="W1045" i="1"/>
  <c r="U1046" i="1"/>
  <c r="Z1172" i="1"/>
  <c r="AA1172" i="1"/>
  <c r="N1047" i="1"/>
  <c r="O1046" i="1"/>
  <c r="Y1171" i="1"/>
  <c r="S1171" i="1"/>
  <c r="T1174" i="1"/>
  <c r="A1172" i="1"/>
  <c r="Q1172" i="1" s="1"/>
  <c r="R1172" i="1" s="1"/>
  <c r="H1171" i="1"/>
  <c r="I1050" i="1" l="1"/>
  <c r="J1049" i="1"/>
  <c r="K1049" i="1" s="1"/>
  <c r="E1049" i="1" s="1"/>
  <c r="D1049" i="1" s="1"/>
  <c r="F1049" i="1" s="1"/>
  <c r="G1048" i="1"/>
  <c r="L1048" i="1"/>
  <c r="M1049" i="1" s="1"/>
  <c r="W1046" i="1"/>
  <c r="U1047" i="1"/>
  <c r="Z1173" i="1"/>
  <c r="AA1173" i="1"/>
  <c r="N1048" i="1"/>
  <c r="O1047" i="1"/>
  <c r="S1172" i="1"/>
  <c r="Y1172" i="1"/>
  <c r="H1172" i="1"/>
  <c r="A1173" i="1"/>
  <c r="Q1173" i="1" s="1"/>
  <c r="R1173" i="1" s="1"/>
  <c r="T1175" i="1"/>
  <c r="M1050" i="1" l="1"/>
  <c r="I1051" i="1"/>
  <c r="J1050" i="1"/>
  <c r="K1050" i="1" s="1"/>
  <c r="E1050" i="1" s="1"/>
  <c r="D1050" i="1" s="1"/>
  <c r="F1050" i="1" s="1"/>
  <c r="L1049" i="1"/>
  <c r="G1049" i="1"/>
  <c r="W1047" i="1"/>
  <c r="U1048" i="1"/>
  <c r="Z1174" i="1"/>
  <c r="AA1174" i="1"/>
  <c r="O1048" i="1"/>
  <c r="N1049" i="1"/>
  <c r="Y1173" i="1"/>
  <c r="S1173" i="1"/>
  <c r="T1176" i="1"/>
  <c r="H1173" i="1"/>
  <c r="A1174" i="1"/>
  <c r="Q1174" i="1" s="1"/>
  <c r="R1174" i="1" s="1"/>
  <c r="J1051" i="1" l="1"/>
  <c r="K1051" i="1" s="1"/>
  <c r="E1051" i="1" s="1"/>
  <c r="D1051" i="1" s="1"/>
  <c r="F1051" i="1" s="1"/>
  <c r="I1052" i="1"/>
  <c r="M1051" i="1"/>
  <c r="L1050" i="1"/>
  <c r="G1050" i="1"/>
  <c r="W1048" i="1"/>
  <c r="U1049" i="1"/>
  <c r="AA1175" i="1"/>
  <c r="Z1175" i="1"/>
  <c r="O1049" i="1"/>
  <c r="N1050" i="1"/>
  <c r="S1174" i="1"/>
  <c r="Y1174" i="1"/>
  <c r="H1174" i="1"/>
  <c r="A1175" i="1"/>
  <c r="Q1175" i="1" s="1"/>
  <c r="R1175" i="1" s="1"/>
  <c r="T1177" i="1"/>
  <c r="I1053" i="1" l="1"/>
  <c r="M1052" i="1"/>
  <c r="J1052" i="1"/>
  <c r="K1052" i="1" s="1"/>
  <c r="E1052" i="1" s="1"/>
  <c r="D1052" i="1" s="1"/>
  <c r="F1052" i="1" s="1"/>
  <c r="L1051" i="1"/>
  <c r="G1051" i="1"/>
  <c r="W1049" i="1"/>
  <c r="U1050" i="1"/>
  <c r="AA1176" i="1"/>
  <c r="Z1176" i="1"/>
  <c r="O1050" i="1"/>
  <c r="N1051" i="1"/>
  <c r="Y1175" i="1"/>
  <c r="S1175" i="1"/>
  <c r="A1176" i="1"/>
  <c r="Q1176" i="1" s="1"/>
  <c r="R1176" i="1" s="1"/>
  <c r="H1175" i="1"/>
  <c r="T1178" i="1"/>
  <c r="I1054" i="1" l="1"/>
  <c r="J1053" i="1"/>
  <c r="K1053" i="1" s="1"/>
  <c r="E1053" i="1" s="1"/>
  <c r="D1053" i="1" s="1"/>
  <c r="F1053" i="1" s="1"/>
  <c r="M1053" i="1"/>
  <c r="G1052" i="1"/>
  <c r="L1052" i="1"/>
  <c r="W1050" i="1"/>
  <c r="U1051" i="1"/>
  <c r="Z1177" i="1"/>
  <c r="AA1177" i="1"/>
  <c r="N1052" i="1"/>
  <c r="O1051" i="1"/>
  <c r="S1176" i="1"/>
  <c r="Y1176" i="1"/>
  <c r="T1179" i="1"/>
  <c r="H1176" i="1"/>
  <c r="A1177" i="1"/>
  <c r="Q1177" i="1" s="1"/>
  <c r="R1177" i="1" s="1"/>
  <c r="I1055" i="1" l="1"/>
  <c r="M1054" i="1"/>
  <c r="J1054" i="1"/>
  <c r="K1054" i="1" s="1"/>
  <c r="E1054" i="1" s="1"/>
  <c r="D1054" i="1" s="1"/>
  <c r="F1054" i="1" s="1"/>
  <c r="G1053" i="1"/>
  <c r="L1053" i="1"/>
  <c r="W1051" i="1"/>
  <c r="U1052" i="1"/>
  <c r="AA1178" i="1"/>
  <c r="Z1178" i="1"/>
  <c r="N1053" i="1"/>
  <c r="O1052" i="1"/>
  <c r="Y1177" i="1"/>
  <c r="S1177" i="1"/>
  <c r="H1177" i="1"/>
  <c r="A1178" i="1"/>
  <c r="Q1178" i="1" s="1"/>
  <c r="R1178" i="1" s="1"/>
  <c r="T1180" i="1"/>
  <c r="M1055" i="1" l="1"/>
  <c r="I1056" i="1"/>
  <c r="J1055" i="1"/>
  <c r="K1055" i="1" s="1"/>
  <c r="E1055" i="1" s="1"/>
  <c r="D1055" i="1" s="1"/>
  <c r="F1055" i="1" s="1"/>
  <c r="L1054" i="1"/>
  <c r="G1054" i="1"/>
  <c r="W1052" i="1"/>
  <c r="U1053" i="1"/>
  <c r="Z1179" i="1"/>
  <c r="AA1179" i="1"/>
  <c r="N1054" i="1"/>
  <c r="O1053" i="1"/>
  <c r="S1178" i="1"/>
  <c r="Y1178" i="1"/>
  <c r="H1178" i="1"/>
  <c r="A1179" i="1"/>
  <c r="Q1179" i="1" s="1"/>
  <c r="R1179" i="1" s="1"/>
  <c r="T1181" i="1"/>
  <c r="I1057" i="1" l="1"/>
  <c r="M1056" i="1"/>
  <c r="J1056" i="1"/>
  <c r="K1056" i="1" s="1"/>
  <c r="E1056" i="1" s="1"/>
  <c r="D1056" i="1" s="1"/>
  <c r="F1056" i="1" s="1"/>
  <c r="G1055" i="1"/>
  <c r="L1055" i="1"/>
  <c r="W1053" i="1"/>
  <c r="U1054" i="1"/>
  <c r="AA1180" i="1"/>
  <c r="Z1180" i="1"/>
  <c r="O1054" i="1"/>
  <c r="N1055" i="1"/>
  <c r="Y1179" i="1"/>
  <c r="S1179" i="1"/>
  <c r="T1182" i="1"/>
  <c r="A1180" i="1"/>
  <c r="Q1180" i="1" s="1"/>
  <c r="R1180" i="1" s="1"/>
  <c r="H1179" i="1"/>
  <c r="I1058" i="1" l="1"/>
  <c r="M1057" i="1"/>
  <c r="J1057" i="1"/>
  <c r="K1057" i="1" s="1"/>
  <c r="E1057" i="1" s="1"/>
  <c r="D1057" i="1" s="1"/>
  <c r="F1057" i="1" s="1"/>
  <c r="L1056" i="1"/>
  <c r="G1056" i="1"/>
  <c r="W1054" i="1"/>
  <c r="U1055" i="1"/>
  <c r="Z1181" i="1"/>
  <c r="AA1181" i="1"/>
  <c r="O1055" i="1"/>
  <c r="N1056" i="1"/>
  <c r="S1180" i="1"/>
  <c r="Y1180" i="1"/>
  <c r="T1183" i="1"/>
  <c r="H1180" i="1"/>
  <c r="A1181" i="1"/>
  <c r="Q1181" i="1" s="1"/>
  <c r="R1181" i="1" s="1"/>
  <c r="M1058" i="1" l="1"/>
  <c r="J1058" i="1"/>
  <c r="K1058" i="1" s="1"/>
  <c r="E1058" i="1" s="1"/>
  <c r="D1058" i="1" s="1"/>
  <c r="F1058" i="1" s="1"/>
  <c r="I1059" i="1"/>
  <c r="L1057" i="1"/>
  <c r="G1057" i="1"/>
  <c r="W1055" i="1"/>
  <c r="U1056" i="1"/>
  <c r="AA1182" i="1"/>
  <c r="Z1182" i="1"/>
  <c r="O1056" i="1"/>
  <c r="N1057" i="1"/>
  <c r="Y1181" i="1"/>
  <c r="S1181" i="1"/>
  <c r="H1181" i="1"/>
  <c r="A1182" i="1"/>
  <c r="Q1182" i="1" s="1"/>
  <c r="R1182" i="1" s="1"/>
  <c r="T1184" i="1"/>
  <c r="J1059" i="1" l="1"/>
  <c r="K1059" i="1" s="1"/>
  <c r="E1059" i="1" s="1"/>
  <c r="D1059" i="1" s="1"/>
  <c r="F1059" i="1" s="1"/>
  <c r="M1059" i="1"/>
  <c r="I1060" i="1"/>
  <c r="L1058" i="1"/>
  <c r="G1058" i="1"/>
  <c r="W1056" i="1"/>
  <c r="U1057" i="1"/>
  <c r="Z1183" i="1"/>
  <c r="AA1183" i="1"/>
  <c r="N1058" i="1"/>
  <c r="O1057" i="1"/>
  <c r="S1182" i="1"/>
  <c r="Y1182" i="1"/>
  <c r="T1185" i="1"/>
  <c r="H1182" i="1"/>
  <c r="A1183" i="1"/>
  <c r="Q1183" i="1" s="1"/>
  <c r="R1183" i="1" s="1"/>
  <c r="M1060" i="1" l="1"/>
  <c r="I1061" i="1"/>
  <c r="J1060" i="1"/>
  <c r="K1060" i="1" s="1"/>
  <c r="E1060" i="1" s="1"/>
  <c r="D1060" i="1" s="1"/>
  <c r="F1060" i="1" s="1"/>
  <c r="L1059" i="1"/>
  <c r="G1059" i="1"/>
  <c r="W1057" i="1"/>
  <c r="U1058" i="1"/>
  <c r="Z1184" i="1"/>
  <c r="AA1184" i="1"/>
  <c r="O1058" i="1"/>
  <c r="N1059" i="1"/>
  <c r="Y1183" i="1"/>
  <c r="S1183" i="1"/>
  <c r="T1186" i="1"/>
  <c r="A1184" i="1"/>
  <c r="Q1184" i="1" s="1"/>
  <c r="R1184" i="1" s="1"/>
  <c r="H1183" i="1"/>
  <c r="J1061" i="1" l="1"/>
  <c r="K1061" i="1" s="1"/>
  <c r="E1061" i="1" s="1"/>
  <c r="D1061" i="1" s="1"/>
  <c r="F1061" i="1" s="1"/>
  <c r="I1062" i="1"/>
  <c r="M1061" i="1"/>
  <c r="L1060" i="1"/>
  <c r="G1060" i="1"/>
  <c r="W1058" i="1"/>
  <c r="U1059" i="1"/>
  <c r="AA1185" i="1"/>
  <c r="Z1185" i="1"/>
  <c r="N1060" i="1"/>
  <c r="O1059" i="1"/>
  <c r="S1184" i="1"/>
  <c r="Y1184" i="1"/>
  <c r="T1187" i="1"/>
  <c r="H1184" i="1"/>
  <c r="A1185" i="1"/>
  <c r="Q1185" i="1" s="1"/>
  <c r="R1185" i="1" s="1"/>
  <c r="I1063" i="1" l="1"/>
  <c r="J1062" i="1"/>
  <c r="K1062" i="1" s="1"/>
  <c r="E1062" i="1" s="1"/>
  <c r="D1062" i="1" s="1"/>
  <c r="F1062" i="1" s="1"/>
  <c r="M1062" i="1"/>
  <c r="G1061" i="1"/>
  <c r="L1061" i="1"/>
  <c r="W1059" i="1"/>
  <c r="U1060" i="1"/>
  <c r="AA1186" i="1"/>
  <c r="Z1186" i="1"/>
  <c r="N1061" i="1"/>
  <c r="O1060" i="1"/>
  <c r="Y1185" i="1"/>
  <c r="S1185" i="1"/>
  <c r="H1185" i="1"/>
  <c r="A1186" i="1"/>
  <c r="Q1186" i="1" s="1"/>
  <c r="R1186" i="1" s="1"/>
  <c r="T1188" i="1"/>
  <c r="M1063" i="1" l="1"/>
  <c r="I1064" i="1"/>
  <c r="J1063" i="1"/>
  <c r="K1063" i="1" s="1"/>
  <c r="E1063" i="1" s="1"/>
  <c r="D1063" i="1" s="1"/>
  <c r="F1063" i="1" s="1"/>
  <c r="L1062" i="1"/>
  <c r="G1062" i="1"/>
  <c r="W1060" i="1"/>
  <c r="U1061" i="1"/>
  <c r="AA1187" i="1"/>
  <c r="Z1187" i="1"/>
  <c r="O1061" i="1"/>
  <c r="N1062" i="1"/>
  <c r="S1186" i="1"/>
  <c r="Y1186" i="1"/>
  <c r="T1189" i="1"/>
  <c r="H1186" i="1"/>
  <c r="A1187" i="1"/>
  <c r="Q1187" i="1" s="1"/>
  <c r="R1187" i="1" s="1"/>
  <c r="I1065" i="1" l="1"/>
  <c r="J1064" i="1"/>
  <c r="K1064" i="1" s="1"/>
  <c r="E1064" i="1" s="1"/>
  <c r="D1064" i="1" s="1"/>
  <c r="F1064" i="1" s="1"/>
  <c r="M1064" i="1"/>
  <c r="G1063" i="1"/>
  <c r="L1063" i="1"/>
  <c r="W1061" i="1"/>
  <c r="U1062" i="1"/>
  <c r="AA1188" i="1"/>
  <c r="Z1188" i="1"/>
  <c r="O1062" i="1"/>
  <c r="N1063" i="1"/>
  <c r="Y1187" i="1"/>
  <c r="S1187" i="1"/>
  <c r="T1190" i="1"/>
  <c r="A1188" i="1"/>
  <c r="Q1188" i="1" s="1"/>
  <c r="R1188" i="1" s="1"/>
  <c r="H1187" i="1"/>
  <c r="M1065" i="1" l="1"/>
  <c r="I1066" i="1"/>
  <c r="J1065" i="1"/>
  <c r="K1065" i="1" s="1"/>
  <c r="E1065" i="1" s="1"/>
  <c r="D1065" i="1" s="1"/>
  <c r="F1065" i="1" s="1"/>
  <c r="L1064" i="1"/>
  <c r="G1064" i="1"/>
  <c r="W1062" i="1"/>
  <c r="U1063" i="1"/>
  <c r="Z1189" i="1"/>
  <c r="AA1189" i="1"/>
  <c r="O1063" i="1"/>
  <c r="N1064" i="1"/>
  <c r="S1188" i="1"/>
  <c r="Y1188" i="1"/>
  <c r="T1191" i="1"/>
  <c r="H1188" i="1"/>
  <c r="A1189" i="1"/>
  <c r="Q1189" i="1" s="1"/>
  <c r="R1189" i="1" s="1"/>
  <c r="M1066" i="1" l="1"/>
  <c r="J1066" i="1"/>
  <c r="K1066" i="1" s="1"/>
  <c r="E1066" i="1" s="1"/>
  <c r="D1066" i="1" s="1"/>
  <c r="F1066" i="1" s="1"/>
  <c r="I1067" i="1"/>
  <c r="G1065" i="1"/>
  <c r="L1065" i="1"/>
  <c r="W1063" i="1"/>
  <c r="U1064" i="1"/>
  <c r="Z1190" i="1"/>
  <c r="AA1190" i="1"/>
  <c r="O1064" i="1"/>
  <c r="N1065" i="1"/>
  <c r="Y1189" i="1"/>
  <c r="S1189" i="1"/>
  <c r="T1192" i="1"/>
  <c r="H1189" i="1"/>
  <c r="A1190" i="1"/>
  <c r="Q1190" i="1" s="1"/>
  <c r="R1190" i="1" s="1"/>
  <c r="M1067" i="1" l="1"/>
  <c r="I1068" i="1"/>
  <c r="J1067" i="1"/>
  <c r="K1067" i="1" s="1"/>
  <c r="E1067" i="1" s="1"/>
  <c r="D1067" i="1" s="1"/>
  <c r="F1067" i="1" s="1"/>
  <c r="G1066" i="1"/>
  <c r="L1066" i="1"/>
  <c r="W1064" i="1"/>
  <c r="U1065" i="1"/>
  <c r="AA1191" i="1"/>
  <c r="Z1191" i="1"/>
  <c r="O1065" i="1"/>
  <c r="N1066" i="1"/>
  <c r="S1190" i="1"/>
  <c r="Y1190" i="1"/>
  <c r="H1190" i="1"/>
  <c r="A1191" i="1"/>
  <c r="Q1191" i="1" s="1"/>
  <c r="R1191" i="1" s="1"/>
  <c r="T1193" i="1"/>
  <c r="J1068" i="1" l="1"/>
  <c r="K1068" i="1" s="1"/>
  <c r="E1068" i="1" s="1"/>
  <c r="D1068" i="1" s="1"/>
  <c r="F1068" i="1" s="1"/>
  <c r="M1068" i="1"/>
  <c r="I1069" i="1"/>
  <c r="L1067" i="1"/>
  <c r="G1067" i="1"/>
  <c r="W1065" i="1"/>
  <c r="U1066" i="1"/>
  <c r="Z1192" i="1"/>
  <c r="AA1192" i="1"/>
  <c r="O1066" i="1"/>
  <c r="N1067" i="1"/>
  <c r="Y1191" i="1"/>
  <c r="S1191" i="1"/>
  <c r="T1194" i="1"/>
  <c r="A1192" i="1"/>
  <c r="Q1192" i="1" s="1"/>
  <c r="R1192" i="1" s="1"/>
  <c r="H1191" i="1"/>
  <c r="J1069" i="1" l="1"/>
  <c r="K1069" i="1" s="1"/>
  <c r="E1069" i="1" s="1"/>
  <c r="D1069" i="1" s="1"/>
  <c r="F1069" i="1" s="1"/>
  <c r="I1070" i="1"/>
  <c r="M1069" i="1"/>
  <c r="G1068" i="1"/>
  <c r="L1068" i="1"/>
  <c r="W1066" i="1"/>
  <c r="U1067" i="1"/>
  <c r="Z1193" i="1"/>
  <c r="AA1193" i="1"/>
  <c r="O1067" i="1"/>
  <c r="N1068" i="1"/>
  <c r="Y1192" i="1"/>
  <c r="S1192" i="1"/>
  <c r="T1195" i="1"/>
  <c r="H1192" i="1"/>
  <c r="A1193" i="1"/>
  <c r="Q1193" i="1" s="1"/>
  <c r="R1193" i="1" s="1"/>
  <c r="I1071" i="1" l="1"/>
  <c r="J1070" i="1"/>
  <c r="K1070" i="1" s="1"/>
  <c r="E1070" i="1" s="1"/>
  <c r="D1070" i="1" s="1"/>
  <c r="F1070" i="1" s="1"/>
  <c r="M1070" i="1"/>
  <c r="L1069" i="1"/>
  <c r="G1069" i="1"/>
  <c r="W1067" i="1"/>
  <c r="U1068" i="1"/>
  <c r="Z1194" i="1"/>
  <c r="AA1194" i="1"/>
  <c r="O1068" i="1"/>
  <c r="N1069" i="1"/>
  <c r="Y1193" i="1"/>
  <c r="S1193" i="1"/>
  <c r="H1193" i="1"/>
  <c r="A1194" i="1"/>
  <c r="Q1194" i="1" s="1"/>
  <c r="R1194" i="1" s="1"/>
  <c r="T1196" i="1"/>
  <c r="I1072" i="1" l="1"/>
  <c r="J1071" i="1"/>
  <c r="K1071" i="1" s="1"/>
  <c r="E1071" i="1" s="1"/>
  <c r="D1071" i="1" s="1"/>
  <c r="F1071" i="1" s="1"/>
  <c r="M1071" i="1"/>
  <c r="L1070" i="1"/>
  <c r="G1070" i="1"/>
  <c r="W1068" i="1"/>
  <c r="U1069" i="1"/>
  <c r="AA1195" i="1"/>
  <c r="Z1195" i="1"/>
  <c r="O1069" i="1"/>
  <c r="N1070" i="1"/>
  <c r="S1194" i="1"/>
  <c r="Y1194" i="1"/>
  <c r="H1194" i="1"/>
  <c r="A1195" i="1"/>
  <c r="Q1195" i="1" s="1"/>
  <c r="R1195" i="1" s="1"/>
  <c r="T1197" i="1"/>
  <c r="J1072" i="1" l="1"/>
  <c r="K1072" i="1" s="1"/>
  <c r="E1072" i="1" s="1"/>
  <c r="D1072" i="1" s="1"/>
  <c r="F1072" i="1" s="1"/>
  <c r="I1073" i="1"/>
  <c r="M1072" i="1"/>
  <c r="L1071" i="1"/>
  <c r="G1071" i="1"/>
  <c r="W1069" i="1"/>
  <c r="U1070" i="1"/>
  <c r="Z1196" i="1"/>
  <c r="AA1196" i="1"/>
  <c r="O1070" i="1"/>
  <c r="N1071" i="1"/>
  <c r="Y1195" i="1"/>
  <c r="S1195" i="1"/>
  <c r="A1196" i="1"/>
  <c r="Q1196" i="1" s="1"/>
  <c r="R1196" i="1" s="1"/>
  <c r="H1195" i="1"/>
  <c r="T1198" i="1"/>
  <c r="J1073" i="1" l="1"/>
  <c r="K1073" i="1" s="1"/>
  <c r="E1073" i="1" s="1"/>
  <c r="D1073" i="1" s="1"/>
  <c r="F1073" i="1" s="1"/>
  <c r="I1074" i="1"/>
  <c r="L1072" i="1"/>
  <c r="M1073" i="1" s="1"/>
  <c r="G1072" i="1"/>
  <c r="W1070" i="1"/>
  <c r="U1071" i="1"/>
  <c r="AA1197" i="1"/>
  <c r="Z1197" i="1"/>
  <c r="O1071" i="1"/>
  <c r="N1072" i="1"/>
  <c r="S1196" i="1"/>
  <c r="Y1196" i="1"/>
  <c r="T1199" i="1"/>
  <c r="H1196" i="1"/>
  <c r="A1197" i="1"/>
  <c r="Q1197" i="1" s="1"/>
  <c r="R1197" i="1" s="1"/>
  <c r="I1075" i="1" l="1"/>
  <c r="M1074" i="1"/>
  <c r="J1074" i="1"/>
  <c r="K1074" i="1" s="1"/>
  <c r="E1074" i="1" s="1"/>
  <c r="D1074" i="1" s="1"/>
  <c r="F1074" i="1" s="1"/>
  <c r="L1073" i="1"/>
  <c r="G1073" i="1"/>
  <c r="W1071" i="1"/>
  <c r="U1072" i="1"/>
  <c r="AA1198" i="1"/>
  <c r="Z1198" i="1"/>
  <c r="O1072" i="1"/>
  <c r="N1073" i="1"/>
  <c r="T1200" i="1"/>
  <c r="H1197" i="1"/>
  <c r="A1198" i="1"/>
  <c r="Q1198" i="1" s="1"/>
  <c r="R1198" i="1" l="1"/>
  <c r="I1076" i="1"/>
  <c r="J1075" i="1"/>
  <c r="K1075" i="1" s="1"/>
  <c r="E1075" i="1" s="1"/>
  <c r="D1075" i="1" s="1"/>
  <c r="F1075" i="1" s="1"/>
  <c r="G1074" i="1"/>
  <c r="L1074" i="1"/>
  <c r="M1075" i="1" s="1"/>
  <c r="W1072" i="1"/>
  <c r="U1073" i="1"/>
  <c r="AA1199" i="1"/>
  <c r="Z1199" i="1"/>
  <c r="O1073" i="1"/>
  <c r="N1074" i="1"/>
  <c r="H1198" i="1"/>
  <c r="A1199" i="1"/>
  <c r="Q1199" i="1" s="1"/>
  <c r="R1199" i="1" s="1"/>
  <c r="T1201" i="1"/>
  <c r="I1077" i="1" l="1"/>
  <c r="J1076" i="1"/>
  <c r="K1076" i="1" s="1"/>
  <c r="E1076" i="1" s="1"/>
  <c r="D1076" i="1" s="1"/>
  <c r="F1076" i="1" s="1"/>
  <c r="G1075" i="1"/>
  <c r="L1075" i="1"/>
  <c r="M1076" i="1" s="1"/>
  <c r="W1073" i="1"/>
  <c r="U1074" i="1"/>
  <c r="AA1200" i="1"/>
  <c r="Z1200" i="1"/>
  <c r="O1074" i="1"/>
  <c r="N1075" i="1"/>
  <c r="Y1199" i="1"/>
  <c r="S1199" i="1"/>
  <c r="T1202" i="1"/>
  <c r="A1200" i="1"/>
  <c r="Q1200" i="1" s="1"/>
  <c r="R1200" i="1" s="1"/>
  <c r="H1199" i="1"/>
  <c r="J1077" i="1" l="1"/>
  <c r="K1077" i="1" s="1"/>
  <c r="E1077" i="1" s="1"/>
  <c r="D1077" i="1" s="1"/>
  <c r="F1077" i="1" s="1"/>
  <c r="I1078" i="1"/>
  <c r="L1076" i="1"/>
  <c r="M1077" i="1" s="1"/>
  <c r="W1074" i="1"/>
  <c r="U1075" i="1"/>
  <c r="G1076" i="1"/>
  <c r="AA1201" i="1"/>
  <c r="Z1201" i="1"/>
  <c r="N1076" i="1"/>
  <c r="O1075" i="1"/>
  <c r="S1200" i="1"/>
  <c r="T1203" i="1"/>
  <c r="H1200" i="1"/>
  <c r="A1201" i="1"/>
  <c r="Q1201" i="1" s="1"/>
  <c r="R1201" i="1" s="1"/>
  <c r="I1079" i="1" l="1"/>
  <c r="J1078" i="1"/>
  <c r="K1078" i="1" s="1"/>
  <c r="E1078" i="1" s="1"/>
  <c r="D1078" i="1" s="1"/>
  <c r="F1078" i="1" s="1"/>
  <c r="L1077" i="1"/>
  <c r="M1078" i="1" s="1"/>
  <c r="G1077" i="1"/>
  <c r="W1075" i="1"/>
  <c r="U1076" i="1"/>
  <c r="Z1202" i="1"/>
  <c r="AA1202" i="1"/>
  <c r="O1076" i="1"/>
  <c r="N1077" i="1"/>
  <c r="H1201" i="1"/>
  <c r="A1202" i="1"/>
  <c r="Q1202" i="1" s="1"/>
  <c r="R1202" i="1" s="1"/>
  <c r="T1204" i="1"/>
  <c r="J1079" i="1" l="1"/>
  <c r="K1079" i="1" s="1"/>
  <c r="E1079" i="1" s="1"/>
  <c r="D1079" i="1" s="1"/>
  <c r="F1079" i="1" s="1"/>
  <c r="I1080" i="1"/>
  <c r="L1078" i="1"/>
  <c r="M1079" i="1" s="1"/>
  <c r="G1078" i="1"/>
  <c r="W1076" i="1"/>
  <c r="U1077" i="1"/>
  <c r="AA1203" i="1"/>
  <c r="Z1203" i="1"/>
  <c r="O1077" i="1"/>
  <c r="N1078" i="1"/>
  <c r="S1202" i="1"/>
  <c r="Y1202" i="1"/>
  <c r="T1205" i="1"/>
  <c r="H1202" i="1"/>
  <c r="A1203" i="1"/>
  <c r="Q1203" i="1" s="1"/>
  <c r="R1203" i="1" l="1"/>
  <c r="S1203" i="1" s="1"/>
  <c r="I1081" i="1"/>
  <c r="J1080" i="1"/>
  <c r="K1080" i="1" s="1"/>
  <c r="E1080" i="1" s="1"/>
  <c r="D1080" i="1" s="1"/>
  <c r="F1080" i="1" s="1"/>
  <c r="M1080" i="1"/>
  <c r="L1079" i="1"/>
  <c r="G1079" i="1"/>
  <c r="W1077" i="1"/>
  <c r="U1078" i="1"/>
  <c r="Z1204" i="1"/>
  <c r="AA1204" i="1"/>
  <c r="N1079" i="1"/>
  <c r="O1078" i="1"/>
  <c r="Y1203" i="1"/>
  <c r="T1206" i="1"/>
  <c r="A1204" i="1"/>
  <c r="Q1204" i="1" s="1"/>
  <c r="R1204" i="1" s="1"/>
  <c r="H1203" i="1"/>
  <c r="J1081" i="1" l="1"/>
  <c r="K1081" i="1" s="1"/>
  <c r="E1081" i="1" s="1"/>
  <c r="D1081" i="1" s="1"/>
  <c r="F1081" i="1" s="1"/>
  <c r="I1082" i="1"/>
  <c r="L1080" i="1"/>
  <c r="M1081" i="1" s="1"/>
  <c r="G1080" i="1"/>
  <c r="W1078" i="1"/>
  <c r="U1079" i="1"/>
  <c r="AA1205" i="1"/>
  <c r="Z1205" i="1"/>
  <c r="O1079" i="1"/>
  <c r="N1080" i="1"/>
  <c r="S1204" i="1"/>
  <c r="Y1204" i="1"/>
  <c r="A1205" i="1"/>
  <c r="Q1205" i="1" s="1"/>
  <c r="R1205" i="1" s="1"/>
  <c r="H1204" i="1"/>
  <c r="T1207" i="1"/>
  <c r="M1082" i="1" l="1"/>
  <c r="J1082" i="1"/>
  <c r="K1082" i="1" s="1"/>
  <c r="E1082" i="1" s="1"/>
  <c r="D1082" i="1" s="1"/>
  <c r="F1082" i="1" s="1"/>
  <c r="I1083" i="1"/>
  <c r="L1081" i="1"/>
  <c r="G1081" i="1"/>
  <c r="W1079" i="1"/>
  <c r="U1080" i="1"/>
  <c r="Z1206" i="1"/>
  <c r="AA1206" i="1"/>
  <c r="O1080" i="1"/>
  <c r="N1081" i="1"/>
  <c r="Y1205" i="1"/>
  <c r="S1205" i="1"/>
  <c r="H1205" i="1"/>
  <c r="A1206" i="1"/>
  <c r="Q1206" i="1" s="1"/>
  <c r="R1206" i="1" s="1"/>
  <c r="T1208" i="1"/>
  <c r="I1084" i="1" l="1"/>
  <c r="J1083" i="1"/>
  <c r="K1083" i="1" s="1"/>
  <c r="E1083" i="1" s="1"/>
  <c r="D1083" i="1" s="1"/>
  <c r="F1083" i="1" s="1"/>
  <c r="M1083" i="1"/>
  <c r="L1082" i="1"/>
  <c r="G1082" i="1"/>
  <c r="W1080" i="1"/>
  <c r="U1081" i="1"/>
  <c r="AA1207" i="1"/>
  <c r="Z1207" i="1"/>
  <c r="O1081" i="1"/>
  <c r="N1082" i="1"/>
  <c r="S1206" i="1"/>
  <c r="Y1206" i="1"/>
  <c r="T1209" i="1"/>
  <c r="H1206" i="1"/>
  <c r="A1207" i="1"/>
  <c r="Q1207" i="1" s="1"/>
  <c r="R1207" i="1" s="1"/>
  <c r="I1085" i="1" l="1"/>
  <c r="M1084" i="1"/>
  <c r="J1084" i="1"/>
  <c r="K1084" i="1" s="1"/>
  <c r="E1084" i="1" s="1"/>
  <c r="D1084" i="1" s="1"/>
  <c r="F1084" i="1" s="1"/>
  <c r="G1083" i="1"/>
  <c r="L1083" i="1"/>
  <c r="W1081" i="1"/>
  <c r="U1082" i="1"/>
  <c r="AA1208" i="1"/>
  <c r="Z1208" i="1"/>
  <c r="O1082" i="1"/>
  <c r="N1083" i="1"/>
  <c r="Y1207" i="1"/>
  <c r="S1207" i="1"/>
  <c r="T1210" i="1"/>
  <c r="H1207" i="1"/>
  <c r="A1208" i="1"/>
  <c r="Q1208" i="1" s="1"/>
  <c r="R1208" i="1" s="1"/>
  <c r="J1085" i="1" l="1"/>
  <c r="K1085" i="1" s="1"/>
  <c r="E1085" i="1" s="1"/>
  <c r="D1085" i="1" s="1"/>
  <c r="F1085" i="1" s="1"/>
  <c r="I1086" i="1"/>
  <c r="M1085" i="1"/>
  <c r="G1084" i="1"/>
  <c r="L1084" i="1"/>
  <c r="W1082" i="1"/>
  <c r="U1083" i="1"/>
  <c r="Z1209" i="1"/>
  <c r="AA1209" i="1"/>
  <c r="O1083" i="1"/>
  <c r="N1084" i="1"/>
  <c r="S1208" i="1"/>
  <c r="Y1208" i="1"/>
  <c r="T1211" i="1"/>
  <c r="A1209" i="1"/>
  <c r="Q1209" i="1" s="1"/>
  <c r="R1209" i="1" s="1"/>
  <c r="H1208" i="1"/>
  <c r="I1087" i="1" l="1"/>
  <c r="J1086" i="1"/>
  <c r="K1086" i="1" s="1"/>
  <c r="E1086" i="1" s="1"/>
  <c r="D1086" i="1" s="1"/>
  <c r="F1086" i="1" s="1"/>
  <c r="M1086" i="1"/>
  <c r="G1085" i="1"/>
  <c r="L1085" i="1"/>
  <c r="W1083" i="1"/>
  <c r="U1084" i="1"/>
  <c r="Z1210" i="1"/>
  <c r="AA1210" i="1"/>
  <c r="O1084" i="1"/>
  <c r="N1085" i="1"/>
  <c r="S1209" i="1"/>
  <c r="Y1209" i="1"/>
  <c r="H1209" i="1"/>
  <c r="A1210" i="1"/>
  <c r="Q1210" i="1" s="1"/>
  <c r="R1210" i="1" s="1"/>
  <c r="T1212" i="1"/>
  <c r="J1087" i="1" l="1"/>
  <c r="K1087" i="1" s="1"/>
  <c r="E1087" i="1" s="1"/>
  <c r="D1087" i="1" s="1"/>
  <c r="F1087" i="1" s="1"/>
  <c r="I1088" i="1"/>
  <c r="M1087" i="1"/>
  <c r="L1086" i="1"/>
  <c r="G1086" i="1"/>
  <c r="W1084" i="1"/>
  <c r="U1085" i="1"/>
  <c r="AA1211" i="1"/>
  <c r="Z1211" i="1"/>
  <c r="N1086" i="1"/>
  <c r="O1085" i="1"/>
  <c r="S1210" i="1"/>
  <c r="Y1210" i="1"/>
  <c r="H1210" i="1"/>
  <c r="A1211" i="1"/>
  <c r="Q1211" i="1" s="1"/>
  <c r="R1211" i="1" s="1"/>
  <c r="T1213" i="1"/>
  <c r="I1089" i="1" l="1"/>
  <c r="J1088" i="1"/>
  <c r="K1088" i="1" s="1"/>
  <c r="E1088" i="1" s="1"/>
  <c r="D1088" i="1" s="1"/>
  <c r="F1088" i="1" s="1"/>
  <c r="M1088" i="1"/>
  <c r="G1087" i="1"/>
  <c r="L1087" i="1"/>
  <c r="W1085" i="1"/>
  <c r="U1086" i="1"/>
  <c r="Z1212" i="1"/>
  <c r="AA1212" i="1"/>
  <c r="O1086" i="1"/>
  <c r="N1087" i="1"/>
  <c r="Y1211" i="1"/>
  <c r="S1211" i="1"/>
  <c r="T1214" i="1"/>
  <c r="H1211" i="1"/>
  <c r="A1212" i="1"/>
  <c r="Q1212" i="1" s="1"/>
  <c r="R1212" i="1" s="1"/>
  <c r="I1090" i="1" l="1"/>
  <c r="M1089" i="1"/>
  <c r="J1089" i="1"/>
  <c r="K1089" i="1" s="1"/>
  <c r="E1089" i="1" s="1"/>
  <c r="D1089" i="1" s="1"/>
  <c r="F1089" i="1" s="1"/>
  <c r="L1088" i="1"/>
  <c r="G1088" i="1"/>
  <c r="W1086" i="1"/>
  <c r="U1087" i="1"/>
  <c r="Z1213" i="1"/>
  <c r="AA1213" i="1"/>
  <c r="O1087" i="1"/>
  <c r="N1088" i="1"/>
  <c r="S1212" i="1"/>
  <c r="Y1212" i="1"/>
  <c r="T1215" i="1"/>
  <c r="A1213" i="1"/>
  <c r="Q1213" i="1" s="1"/>
  <c r="R1213" i="1" s="1"/>
  <c r="H1212" i="1"/>
  <c r="J1090" i="1" l="1"/>
  <c r="K1090" i="1" s="1"/>
  <c r="E1090" i="1" s="1"/>
  <c r="D1090" i="1" s="1"/>
  <c r="F1090" i="1" s="1"/>
  <c r="I1091" i="1"/>
  <c r="M1090" i="1"/>
  <c r="L1089" i="1"/>
  <c r="G1089" i="1"/>
  <c r="W1087" i="1"/>
  <c r="U1088" i="1"/>
  <c r="AA1214" i="1"/>
  <c r="Z1214" i="1"/>
  <c r="N1089" i="1"/>
  <c r="O1088" i="1"/>
  <c r="Y1213" i="1"/>
  <c r="S1213" i="1"/>
  <c r="H1213" i="1"/>
  <c r="A1214" i="1"/>
  <c r="Q1214" i="1" s="1"/>
  <c r="R1214" i="1" s="1"/>
  <c r="T1216" i="1"/>
  <c r="M1091" i="1" l="1"/>
  <c r="I1092" i="1"/>
  <c r="J1091" i="1"/>
  <c r="K1091" i="1" s="1"/>
  <c r="E1091" i="1" s="1"/>
  <c r="D1091" i="1" s="1"/>
  <c r="F1091" i="1" s="1"/>
  <c r="L1090" i="1"/>
  <c r="G1090" i="1"/>
  <c r="W1088" i="1"/>
  <c r="U1089" i="1"/>
  <c r="AA1215" i="1"/>
  <c r="Z1215" i="1"/>
  <c r="O1089" i="1"/>
  <c r="N1090" i="1"/>
  <c r="S1214" i="1"/>
  <c r="Y1214" i="1"/>
  <c r="T1217" i="1"/>
  <c r="H1214" i="1"/>
  <c r="A1215" i="1"/>
  <c r="Q1215" i="1" s="1"/>
  <c r="R1215" i="1" s="1"/>
  <c r="M1092" i="1" l="1"/>
  <c r="I1093" i="1"/>
  <c r="J1092" i="1"/>
  <c r="K1092" i="1" s="1"/>
  <c r="E1092" i="1" s="1"/>
  <c r="D1092" i="1" s="1"/>
  <c r="F1092" i="1" s="1"/>
  <c r="L1091" i="1"/>
  <c r="G1091" i="1"/>
  <c r="W1089" i="1"/>
  <c r="U1090" i="1"/>
  <c r="AA1216" i="1"/>
  <c r="Z1216" i="1"/>
  <c r="O1090" i="1"/>
  <c r="N1091" i="1"/>
  <c r="Y1215" i="1"/>
  <c r="S1215" i="1"/>
  <c r="H1215" i="1"/>
  <c r="A1216" i="1"/>
  <c r="Q1216" i="1" s="1"/>
  <c r="R1216" i="1" s="1"/>
  <c r="T1218" i="1"/>
  <c r="I1094" i="1" l="1"/>
  <c r="M1093" i="1"/>
  <c r="J1093" i="1"/>
  <c r="K1093" i="1" s="1"/>
  <c r="E1093" i="1" s="1"/>
  <c r="D1093" i="1" s="1"/>
  <c r="F1093" i="1" s="1"/>
  <c r="G1092" i="1"/>
  <c r="L1092" i="1"/>
  <c r="W1090" i="1"/>
  <c r="U1091" i="1"/>
  <c r="Z1217" i="1"/>
  <c r="AA1217" i="1"/>
  <c r="O1091" i="1"/>
  <c r="N1092" i="1"/>
  <c r="Y1216" i="1"/>
  <c r="S1216" i="1"/>
  <c r="T1219" i="1"/>
  <c r="A1217" i="1"/>
  <c r="Q1217" i="1" s="1"/>
  <c r="R1217" i="1" s="1"/>
  <c r="H1216" i="1"/>
  <c r="J1094" i="1" l="1"/>
  <c r="K1094" i="1" s="1"/>
  <c r="E1094" i="1" s="1"/>
  <c r="D1094" i="1" s="1"/>
  <c r="F1094" i="1" s="1"/>
  <c r="M1094" i="1"/>
  <c r="I1095" i="1"/>
  <c r="L1093" i="1"/>
  <c r="G1093" i="1"/>
  <c r="W1091" i="1"/>
  <c r="U1092" i="1"/>
  <c r="AA1218" i="1"/>
  <c r="Z1218" i="1"/>
  <c r="O1092" i="1"/>
  <c r="N1093" i="1"/>
  <c r="Y1217" i="1"/>
  <c r="S1217" i="1"/>
  <c r="H1217" i="1"/>
  <c r="A1218" i="1"/>
  <c r="Q1218" i="1" s="1"/>
  <c r="R1218" i="1" s="1"/>
  <c r="T1220" i="1"/>
  <c r="M1095" i="1" l="1"/>
  <c r="J1095" i="1"/>
  <c r="K1095" i="1" s="1"/>
  <c r="E1095" i="1" s="1"/>
  <c r="D1095" i="1" s="1"/>
  <c r="F1095" i="1" s="1"/>
  <c r="I1096" i="1"/>
  <c r="G1094" i="1"/>
  <c r="L1094" i="1"/>
  <c r="W1092" i="1"/>
  <c r="U1093" i="1"/>
  <c r="AA1219" i="1"/>
  <c r="Z1219" i="1"/>
  <c r="O1093" i="1"/>
  <c r="N1094" i="1"/>
  <c r="S1218" i="1"/>
  <c r="Y1218" i="1"/>
  <c r="T1221" i="1"/>
  <c r="H1218" i="1"/>
  <c r="A1219" i="1"/>
  <c r="Q1219" i="1" s="1"/>
  <c r="R1219" i="1" s="1"/>
  <c r="J1096" i="1" l="1"/>
  <c r="K1096" i="1" s="1"/>
  <c r="E1096" i="1" s="1"/>
  <c r="D1096" i="1" s="1"/>
  <c r="F1096" i="1" s="1"/>
  <c r="I1097" i="1"/>
  <c r="M1096" i="1"/>
  <c r="G1095" i="1"/>
  <c r="L1095" i="1"/>
  <c r="W1093" i="1"/>
  <c r="U1094" i="1"/>
  <c r="Z1220" i="1"/>
  <c r="AA1220" i="1"/>
  <c r="O1094" i="1"/>
  <c r="N1095" i="1"/>
  <c r="S1219" i="1"/>
  <c r="Y1219" i="1"/>
  <c r="T1222" i="1"/>
  <c r="H1219" i="1"/>
  <c r="A1220" i="1"/>
  <c r="Q1220" i="1" s="1"/>
  <c r="R1220" i="1" s="1"/>
  <c r="I1098" i="1" l="1"/>
  <c r="M1097" i="1"/>
  <c r="J1097" i="1"/>
  <c r="K1097" i="1" s="1"/>
  <c r="E1097" i="1" s="1"/>
  <c r="D1097" i="1" s="1"/>
  <c r="F1097" i="1" s="1"/>
  <c r="L1096" i="1"/>
  <c r="G1096" i="1"/>
  <c r="W1094" i="1"/>
  <c r="U1095" i="1"/>
  <c r="AA1221" i="1"/>
  <c r="Z1221" i="1"/>
  <c r="N1096" i="1"/>
  <c r="O1095" i="1"/>
  <c r="S1220" i="1"/>
  <c r="Y1220" i="1"/>
  <c r="A1221" i="1"/>
  <c r="Q1221" i="1" s="1"/>
  <c r="R1221" i="1" s="1"/>
  <c r="H1220" i="1"/>
  <c r="T1223" i="1"/>
  <c r="M1098" i="1" l="1"/>
  <c r="J1098" i="1"/>
  <c r="K1098" i="1" s="1"/>
  <c r="E1098" i="1" s="1"/>
  <c r="D1098" i="1" s="1"/>
  <c r="F1098" i="1" s="1"/>
  <c r="I1099" i="1"/>
  <c r="G1097" i="1"/>
  <c r="L1097" i="1"/>
  <c r="W1095" i="1"/>
  <c r="U1096" i="1"/>
  <c r="AA1222" i="1"/>
  <c r="Z1222" i="1"/>
  <c r="N1097" i="1"/>
  <c r="O1096" i="1"/>
  <c r="Y1221" i="1"/>
  <c r="S1221" i="1"/>
  <c r="T1224" i="1"/>
  <c r="H1221" i="1"/>
  <c r="A1222" i="1"/>
  <c r="Q1222" i="1" s="1"/>
  <c r="R1222" i="1" s="1"/>
  <c r="J1099" i="1" l="1"/>
  <c r="K1099" i="1" s="1"/>
  <c r="E1099" i="1" s="1"/>
  <c r="D1099" i="1" s="1"/>
  <c r="F1099" i="1" s="1"/>
  <c r="I1100" i="1"/>
  <c r="M1099" i="1"/>
  <c r="G1098" i="1"/>
  <c r="L1098" i="1"/>
  <c r="W1096" i="1"/>
  <c r="U1097" i="1"/>
  <c r="Z1223" i="1"/>
  <c r="AA1223" i="1"/>
  <c r="O1097" i="1"/>
  <c r="N1098" i="1"/>
  <c r="S1222" i="1"/>
  <c r="Y1222" i="1"/>
  <c r="H1222" i="1"/>
  <c r="A1223" i="1"/>
  <c r="Q1223" i="1" s="1"/>
  <c r="R1223" i="1" s="1"/>
  <c r="T1225" i="1"/>
  <c r="M1100" i="1" l="1"/>
  <c r="J1100" i="1"/>
  <c r="K1100" i="1" s="1"/>
  <c r="E1100" i="1" s="1"/>
  <c r="D1100" i="1" s="1"/>
  <c r="F1100" i="1" s="1"/>
  <c r="I1101" i="1"/>
  <c r="L1099" i="1"/>
  <c r="G1099" i="1"/>
  <c r="W1097" i="1"/>
  <c r="U1098" i="1"/>
  <c r="AA1224" i="1"/>
  <c r="Z1224" i="1"/>
  <c r="O1098" i="1"/>
  <c r="N1099" i="1"/>
  <c r="Y1223" i="1"/>
  <c r="S1223" i="1"/>
  <c r="T1226" i="1"/>
  <c r="H1223" i="1"/>
  <c r="A1224" i="1"/>
  <c r="Q1224" i="1" s="1"/>
  <c r="R1224" i="1" s="1"/>
  <c r="M1101" i="1" l="1"/>
  <c r="J1101" i="1"/>
  <c r="K1101" i="1" s="1"/>
  <c r="E1101" i="1" s="1"/>
  <c r="D1101" i="1" s="1"/>
  <c r="F1101" i="1" s="1"/>
  <c r="I1102" i="1"/>
  <c r="L1100" i="1"/>
  <c r="G1100" i="1"/>
  <c r="W1098" i="1"/>
  <c r="U1099" i="1"/>
  <c r="Z1225" i="1"/>
  <c r="AA1225" i="1"/>
  <c r="O1099" i="1"/>
  <c r="N1100" i="1"/>
  <c r="S1224" i="1"/>
  <c r="A1225" i="1"/>
  <c r="Q1225" i="1" s="1"/>
  <c r="R1225" i="1" s="1"/>
  <c r="H1224" i="1"/>
  <c r="T1227" i="1"/>
  <c r="J1102" i="1" l="1"/>
  <c r="K1102" i="1" s="1"/>
  <c r="E1102" i="1" s="1"/>
  <c r="D1102" i="1" s="1"/>
  <c r="F1102" i="1" s="1"/>
  <c r="M1102" i="1"/>
  <c r="I1103" i="1"/>
  <c r="L1101" i="1"/>
  <c r="G1101" i="1"/>
  <c r="W1099" i="1"/>
  <c r="U1100" i="1"/>
  <c r="Z1226" i="1"/>
  <c r="AA1226" i="1"/>
  <c r="N1101" i="1"/>
  <c r="O1100" i="1"/>
  <c r="Y1225" i="1"/>
  <c r="S1225" i="1"/>
  <c r="T1228" i="1"/>
  <c r="H1225" i="1"/>
  <c r="A1226" i="1"/>
  <c r="Q1226" i="1" s="1"/>
  <c r="R1226" i="1" s="1"/>
  <c r="J1103" i="1" l="1"/>
  <c r="K1103" i="1" s="1"/>
  <c r="E1103" i="1" s="1"/>
  <c r="D1103" i="1" s="1"/>
  <c r="F1103" i="1" s="1"/>
  <c r="M1103" i="1"/>
  <c r="I1104" i="1"/>
  <c r="G1102" i="1"/>
  <c r="L1102" i="1"/>
  <c r="W1100" i="1"/>
  <c r="U1101" i="1"/>
  <c r="AA1227" i="1"/>
  <c r="Z1227" i="1"/>
  <c r="O1101" i="1"/>
  <c r="N1102" i="1"/>
  <c r="H1226" i="1"/>
  <c r="A1227" i="1"/>
  <c r="Q1227" i="1" s="1"/>
  <c r="R1227" i="1" s="1"/>
  <c r="T1229" i="1"/>
  <c r="I1105" i="1" l="1"/>
  <c r="J1104" i="1"/>
  <c r="K1104" i="1" s="1"/>
  <c r="E1104" i="1" s="1"/>
  <c r="D1104" i="1" s="1"/>
  <c r="F1104" i="1" s="1"/>
  <c r="G1103" i="1"/>
  <c r="L1103" i="1"/>
  <c r="M1104" i="1" s="1"/>
  <c r="W1101" i="1"/>
  <c r="U1102" i="1"/>
  <c r="Z1228" i="1"/>
  <c r="AA1228" i="1"/>
  <c r="N1103" i="1"/>
  <c r="O1102" i="1"/>
  <c r="Y1227" i="1"/>
  <c r="S1227" i="1"/>
  <c r="T1230" i="1"/>
  <c r="H1227" i="1"/>
  <c r="A1228" i="1"/>
  <c r="Q1228" i="1" s="1"/>
  <c r="R1228" i="1" s="1"/>
  <c r="I1106" i="1" l="1"/>
  <c r="J1105" i="1"/>
  <c r="K1105" i="1" s="1"/>
  <c r="E1105" i="1" s="1"/>
  <c r="D1105" i="1" s="1"/>
  <c r="F1105" i="1" s="1"/>
  <c r="G1104" i="1"/>
  <c r="L1104" i="1"/>
  <c r="M1105" i="1" s="1"/>
  <c r="W1102" i="1"/>
  <c r="U1103" i="1"/>
  <c r="AA1229" i="1"/>
  <c r="Z1229" i="1"/>
  <c r="O1103" i="1"/>
  <c r="N1104" i="1"/>
  <c r="A1229" i="1"/>
  <c r="Q1229" i="1" s="1"/>
  <c r="H1228" i="1"/>
  <c r="T1231" i="1"/>
  <c r="R1229" i="1" l="1"/>
  <c r="J1106" i="1"/>
  <c r="K1106" i="1" s="1"/>
  <c r="E1106" i="1" s="1"/>
  <c r="D1106" i="1" s="1"/>
  <c r="F1106" i="1" s="1"/>
  <c r="I1107" i="1"/>
  <c r="G1105" i="1"/>
  <c r="L1105" i="1"/>
  <c r="M1106" i="1" s="1"/>
  <c r="W1103" i="1"/>
  <c r="U1104" i="1"/>
  <c r="AA1230" i="1"/>
  <c r="Z1230" i="1"/>
  <c r="N1105" i="1"/>
  <c r="O1104" i="1"/>
  <c r="T1232" i="1"/>
  <c r="H1229" i="1"/>
  <c r="A1230" i="1"/>
  <c r="Q1230" i="1" s="1"/>
  <c r="R1230" i="1" l="1"/>
  <c r="S1230" i="1" s="1"/>
  <c r="J1107" i="1"/>
  <c r="K1107" i="1" s="1"/>
  <c r="E1107" i="1" s="1"/>
  <c r="D1107" i="1" s="1"/>
  <c r="F1107" i="1" s="1"/>
  <c r="I1108" i="1"/>
  <c r="L1106" i="1"/>
  <c r="M1107" i="1" s="1"/>
  <c r="G1106" i="1"/>
  <c r="W1104" i="1"/>
  <c r="U1105" i="1"/>
  <c r="Z1231" i="1"/>
  <c r="AA1231" i="1"/>
  <c r="O1105" i="1"/>
  <c r="N1106" i="1"/>
  <c r="Y1230" i="1"/>
  <c r="H1230" i="1"/>
  <c r="A1231" i="1"/>
  <c r="Q1231" i="1" s="1"/>
  <c r="R1231" i="1" s="1"/>
  <c r="T1233" i="1"/>
  <c r="J1108" i="1" l="1"/>
  <c r="K1108" i="1" s="1"/>
  <c r="E1108" i="1" s="1"/>
  <c r="D1108" i="1" s="1"/>
  <c r="F1108" i="1" s="1"/>
  <c r="I1109" i="1"/>
  <c r="L1107" i="1"/>
  <c r="M1108" i="1" s="1"/>
  <c r="G1107" i="1"/>
  <c r="W1105" i="1"/>
  <c r="U1106" i="1"/>
  <c r="AA1232" i="1"/>
  <c r="Z1232" i="1"/>
  <c r="O1106" i="1"/>
  <c r="N1107" i="1"/>
  <c r="Y1231" i="1"/>
  <c r="S1231" i="1"/>
  <c r="T1234" i="1"/>
  <c r="H1231" i="1"/>
  <c r="A1232" i="1"/>
  <c r="Q1232" i="1" s="1"/>
  <c r="R1232" i="1" s="1"/>
  <c r="J1109" i="1" l="1"/>
  <c r="K1109" i="1" s="1"/>
  <c r="E1109" i="1" s="1"/>
  <c r="D1109" i="1" s="1"/>
  <c r="F1109" i="1" s="1"/>
  <c r="I1110" i="1"/>
  <c r="L1108" i="1"/>
  <c r="M1109" i="1" s="1"/>
  <c r="G1108" i="1"/>
  <c r="W1106" i="1"/>
  <c r="U1107" i="1"/>
  <c r="Z1233" i="1"/>
  <c r="AA1233" i="1"/>
  <c r="O1107" i="1"/>
  <c r="N1108" i="1"/>
  <c r="Y1232" i="1"/>
  <c r="S1232" i="1"/>
  <c r="A1233" i="1"/>
  <c r="Q1233" i="1" s="1"/>
  <c r="R1233" i="1" s="1"/>
  <c r="H1232" i="1"/>
  <c r="T1235" i="1"/>
  <c r="M1110" i="1" l="1"/>
  <c r="I1111" i="1"/>
  <c r="J1110" i="1"/>
  <c r="K1110" i="1" s="1"/>
  <c r="E1110" i="1" s="1"/>
  <c r="D1110" i="1" s="1"/>
  <c r="F1110" i="1" s="1"/>
  <c r="L1109" i="1"/>
  <c r="G1109" i="1"/>
  <c r="W1107" i="1"/>
  <c r="U1108" i="1"/>
  <c r="AA1234" i="1"/>
  <c r="Z1234" i="1"/>
  <c r="N1109" i="1"/>
  <c r="O1108" i="1"/>
  <c r="Y1233" i="1"/>
  <c r="S1233" i="1"/>
  <c r="T1236" i="1"/>
  <c r="H1233" i="1"/>
  <c r="A1234" i="1"/>
  <c r="Q1234" i="1" s="1"/>
  <c r="R1234" i="1" s="1"/>
  <c r="I1112" i="1" l="1"/>
  <c r="J1111" i="1"/>
  <c r="K1111" i="1" s="1"/>
  <c r="E1111" i="1" s="1"/>
  <c r="D1111" i="1" s="1"/>
  <c r="F1111" i="1" s="1"/>
  <c r="M1111" i="1"/>
  <c r="G1110" i="1"/>
  <c r="L1110" i="1"/>
  <c r="W1108" i="1"/>
  <c r="U1109" i="1"/>
  <c r="Z1235" i="1"/>
  <c r="AA1235" i="1"/>
  <c r="O1109" i="1"/>
  <c r="N1110" i="1"/>
  <c r="S1234" i="1"/>
  <c r="Y1234" i="1"/>
  <c r="H1234" i="1"/>
  <c r="A1235" i="1"/>
  <c r="Q1235" i="1" s="1"/>
  <c r="R1235" i="1" s="1"/>
  <c r="T1237" i="1"/>
  <c r="M1112" i="1" l="1"/>
  <c r="J1112" i="1"/>
  <c r="K1112" i="1" s="1"/>
  <c r="E1112" i="1" s="1"/>
  <c r="D1112" i="1" s="1"/>
  <c r="F1112" i="1" s="1"/>
  <c r="I1113" i="1"/>
  <c r="L1111" i="1"/>
  <c r="G1111" i="1"/>
  <c r="W1109" i="1"/>
  <c r="U1110" i="1"/>
  <c r="AA1236" i="1"/>
  <c r="Z1236" i="1"/>
  <c r="O1110" i="1"/>
  <c r="N1111" i="1"/>
  <c r="Y1235" i="1"/>
  <c r="S1235" i="1"/>
  <c r="T1238" i="1"/>
  <c r="H1235" i="1"/>
  <c r="A1236" i="1"/>
  <c r="Q1236" i="1" s="1"/>
  <c r="R1236" i="1" s="1"/>
  <c r="I1114" i="1" l="1"/>
  <c r="J1113" i="1"/>
  <c r="K1113" i="1" s="1"/>
  <c r="E1113" i="1" s="1"/>
  <c r="D1113" i="1" s="1"/>
  <c r="F1113" i="1" s="1"/>
  <c r="M1113" i="1"/>
  <c r="L1112" i="1"/>
  <c r="G1112" i="1"/>
  <c r="W1110" i="1"/>
  <c r="U1111" i="1"/>
  <c r="Z1237" i="1"/>
  <c r="AA1237" i="1"/>
  <c r="O1111" i="1"/>
  <c r="N1112" i="1"/>
  <c r="S1236" i="1"/>
  <c r="Y1236" i="1"/>
  <c r="A1237" i="1"/>
  <c r="Q1237" i="1" s="1"/>
  <c r="R1237" i="1" s="1"/>
  <c r="H1236" i="1"/>
  <c r="T1239" i="1"/>
  <c r="M1114" i="1" l="1"/>
  <c r="J1114" i="1"/>
  <c r="K1114" i="1" s="1"/>
  <c r="E1114" i="1" s="1"/>
  <c r="D1114" i="1" s="1"/>
  <c r="F1114" i="1" s="1"/>
  <c r="I1115" i="1"/>
  <c r="L1113" i="1"/>
  <c r="G1113" i="1"/>
  <c r="W1111" i="1"/>
  <c r="U1112" i="1"/>
  <c r="AA1238" i="1"/>
  <c r="Z1238" i="1"/>
  <c r="N1113" i="1"/>
  <c r="O1112" i="1"/>
  <c r="Y1237" i="1"/>
  <c r="S1237" i="1"/>
  <c r="H1237" i="1"/>
  <c r="A1238" i="1"/>
  <c r="Q1238" i="1" s="1"/>
  <c r="R1238" i="1" s="1"/>
  <c r="T1240" i="1"/>
  <c r="I1116" i="1" l="1"/>
  <c r="J1115" i="1"/>
  <c r="K1115" i="1" s="1"/>
  <c r="E1115" i="1" s="1"/>
  <c r="D1115" i="1" s="1"/>
  <c r="F1115" i="1" s="1"/>
  <c r="M1115" i="1"/>
  <c r="G1114" i="1"/>
  <c r="L1114" i="1"/>
  <c r="W1112" i="1"/>
  <c r="U1113" i="1"/>
  <c r="AA1239" i="1"/>
  <c r="Z1239" i="1"/>
  <c r="N1114" i="1"/>
  <c r="O1113" i="1"/>
  <c r="S1238" i="1"/>
  <c r="Y1238" i="1"/>
  <c r="T1241" i="1"/>
  <c r="H1238" i="1"/>
  <c r="A1239" i="1"/>
  <c r="Q1239" i="1" s="1"/>
  <c r="R1239" i="1" s="1"/>
  <c r="I1117" i="1" l="1"/>
  <c r="M1116" i="1"/>
  <c r="J1116" i="1"/>
  <c r="K1116" i="1" s="1"/>
  <c r="E1116" i="1" s="1"/>
  <c r="D1116" i="1" s="1"/>
  <c r="F1116" i="1" s="1"/>
  <c r="L1115" i="1"/>
  <c r="G1115" i="1"/>
  <c r="W1113" i="1"/>
  <c r="U1114" i="1"/>
  <c r="AA1240" i="1"/>
  <c r="Z1240" i="1"/>
  <c r="N1115" i="1"/>
  <c r="O1114" i="1"/>
  <c r="Y1239" i="1"/>
  <c r="S1239" i="1"/>
  <c r="H1239" i="1"/>
  <c r="A1240" i="1"/>
  <c r="Q1240" i="1" s="1"/>
  <c r="R1240" i="1" s="1"/>
  <c r="T1242" i="1"/>
  <c r="J1117" i="1" l="1"/>
  <c r="K1117" i="1" s="1"/>
  <c r="E1117" i="1" s="1"/>
  <c r="D1117" i="1" s="1"/>
  <c r="F1117" i="1" s="1"/>
  <c r="I1118" i="1"/>
  <c r="M1117" i="1"/>
  <c r="G1116" i="1"/>
  <c r="L1116" i="1"/>
  <c r="W1114" i="1"/>
  <c r="U1115" i="1"/>
  <c r="AA1241" i="1"/>
  <c r="Z1241" i="1"/>
  <c r="O1115" i="1"/>
  <c r="N1116" i="1"/>
  <c r="S1240" i="1"/>
  <c r="Y1240" i="1"/>
  <c r="T1243" i="1"/>
  <c r="H1240" i="1"/>
  <c r="A1241" i="1"/>
  <c r="Q1241" i="1" s="1"/>
  <c r="R1241" i="1" s="1"/>
  <c r="M1118" i="1" l="1"/>
  <c r="J1118" i="1"/>
  <c r="K1118" i="1" s="1"/>
  <c r="E1118" i="1" s="1"/>
  <c r="D1118" i="1" s="1"/>
  <c r="F1118" i="1" s="1"/>
  <c r="I1119" i="1"/>
  <c r="L1117" i="1"/>
  <c r="G1117" i="1"/>
  <c r="W1115" i="1"/>
  <c r="U1116" i="1"/>
  <c r="AA1242" i="1"/>
  <c r="Z1242" i="1"/>
  <c r="O1116" i="1"/>
  <c r="N1117" i="1"/>
  <c r="Y1241" i="1"/>
  <c r="S1241" i="1"/>
  <c r="H1241" i="1"/>
  <c r="A1242" i="1"/>
  <c r="Q1242" i="1" s="1"/>
  <c r="R1242" i="1" s="1"/>
  <c r="T1244" i="1"/>
  <c r="M1119" i="1" l="1"/>
  <c r="J1119" i="1"/>
  <c r="K1119" i="1" s="1"/>
  <c r="E1119" i="1" s="1"/>
  <c r="D1119" i="1" s="1"/>
  <c r="F1119" i="1" s="1"/>
  <c r="I1120" i="1"/>
  <c r="L1118" i="1"/>
  <c r="G1118" i="1"/>
  <c r="W1116" i="1"/>
  <c r="U1117" i="1"/>
  <c r="AA1243" i="1"/>
  <c r="Z1243" i="1"/>
  <c r="O1117" i="1"/>
  <c r="N1118" i="1"/>
  <c r="S1242" i="1"/>
  <c r="Y1242" i="1"/>
  <c r="T1245" i="1"/>
  <c r="A1243" i="1"/>
  <c r="Q1243" i="1" s="1"/>
  <c r="R1243" i="1" s="1"/>
  <c r="H1242" i="1"/>
  <c r="I1121" i="1" l="1"/>
  <c r="J1120" i="1"/>
  <c r="K1120" i="1" s="1"/>
  <c r="E1120" i="1" s="1"/>
  <c r="D1120" i="1" s="1"/>
  <c r="F1120" i="1" s="1"/>
  <c r="M1120" i="1"/>
  <c r="L1119" i="1"/>
  <c r="G1119" i="1"/>
  <c r="W1117" i="1"/>
  <c r="U1118" i="1"/>
  <c r="AA1244" i="1"/>
  <c r="Z1244" i="1"/>
  <c r="O1118" i="1"/>
  <c r="N1119" i="1"/>
  <c r="Y1243" i="1"/>
  <c r="S1243" i="1"/>
  <c r="A1244" i="1"/>
  <c r="Q1244" i="1" s="1"/>
  <c r="R1244" i="1" s="1"/>
  <c r="H1243" i="1"/>
  <c r="T1246" i="1"/>
  <c r="J1121" i="1" l="1"/>
  <c r="K1121" i="1" s="1"/>
  <c r="E1121" i="1" s="1"/>
  <c r="D1121" i="1" s="1"/>
  <c r="F1121" i="1" s="1"/>
  <c r="M1121" i="1"/>
  <c r="I1122" i="1"/>
  <c r="G1120" i="1"/>
  <c r="L1120" i="1"/>
  <c r="W1118" i="1"/>
  <c r="U1119" i="1"/>
  <c r="Z1245" i="1"/>
  <c r="AA1245" i="1"/>
  <c r="O1119" i="1"/>
  <c r="N1120" i="1"/>
  <c r="S1244" i="1"/>
  <c r="Y1244" i="1"/>
  <c r="T1247" i="1"/>
  <c r="A1245" i="1"/>
  <c r="Q1245" i="1" s="1"/>
  <c r="R1245" i="1" s="1"/>
  <c r="H1244" i="1"/>
  <c r="M1122" i="1" l="1"/>
  <c r="I1123" i="1"/>
  <c r="J1122" i="1"/>
  <c r="K1122" i="1" s="1"/>
  <c r="E1122" i="1" s="1"/>
  <c r="D1122" i="1" s="1"/>
  <c r="F1122" i="1" s="1"/>
  <c r="G1121" i="1"/>
  <c r="W1119" i="1"/>
  <c r="U1120" i="1"/>
  <c r="L1121" i="1"/>
  <c r="AA1246" i="1"/>
  <c r="Z1246" i="1"/>
  <c r="O1120" i="1"/>
  <c r="N1121" i="1"/>
  <c r="Y1245" i="1"/>
  <c r="S1245" i="1"/>
  <c r="T1248" i="1"/>
  <c r="H1245" i="1"/>
  <c r="A1246" i="1"/>
  <c r="Q1246" i="1" s="1"/>
  <c r="R1246" i="1" s="1"/>
  <c r="M1123" i="1" l="1"/>
  <c r="I1124" i="1"/>
  <c r="J1123" i="1"/>
  <c r="K1123" i="1" s="1"/>
  <c r="E1123" i="1" s="1"/>
  <c r="D1123" i="1" s="1"/>
  <c r="F1123" i="1" s="1"/>
  <c r="W1120" i="1"/>
  <c r="U1121" i="1"/>
  <c r="L1122" i="1"/>
  <c r="G1122" i="1"/>
  <c r="Z1247" i="1"/>
  <c r="AA1247" i="1"/>
  <c r="O1121" i="1"/>
  <c r="N1122" i="1"/>
  <c r="S1246" i="1"/>
  <c r="Y1246" i="1"/>
  <c r="H1246" i="1"/>
  <c r="A1247" i="1"/>
  <c r="Q1247" i="1" s="1"/>
  <c r="R1247" i="1" s="1"/>
  <c r="T1249" i="1"/>
  <c r="M1124" i="1" l="1"/>
  <c r="J1124" i="1"/>
  <c r="K1124" i="1" s="1"/>
  <c r="E1124" i="1" s="1"/>
  <c r="D1124" i="1" s="1"/>
  <c r="F1124" i="1" s="1"/>
  <c r="I1125" i="1"/>
  <c r="W1121" i="1"/>
  <c r="U1122" i="1"/>
  <c r="L1123" i="1"/>
  <c r="G1123" i="1"/>
  <c r="AA1248" i="1"/>
  <c r="Z1248" i="1"/>
  <c r="O1122" i="1"/>
  <c r="N1123" i="1"/>
  <c r="Y1247" i="1"/>
  <c r="S1247" i="1"/>
  <c r="H1247" i="1"/>
  <c r="A1248" i="1"/>
  <c r="Q1248" i="1" s="1"/>
  <c r="R1248" i="1" s="1"/>
  <c r="T1250" i="1"/>
  <c r="I1126" i="1" l="1"/>
  <c r="M1125" i="1"/>
  <c r="J1125" i="1"/>
  <c r="K1125" i="1" s="1"/>
  <c r="E1125" i="1" s="1"/>
  <c r="D1125" i="1" s="1"/>
  <c r="F1125" i="1" s="1"/>
  <c r="L1124" i="1"/>
  <c r="G1124" i="1"/>
  <c r="W1122" i="1"/>
  <c r="U1123" i="1"/>
  <c r="Z1249" i="1"/>
  <c r="AA1249" i="1"/>
  <c r="N1124" i="1"/>
  <c r="O1123" i="1"/>
  <c r="S1248" i="1"/>
  <c r="Y1248" i="1"/>
  <c r="A1249" i="1"/>
  <c r="Q1249" i="1" s="1"/>
  <c r="R1249" i="1" s="1"/>
  <c r="H1248" i="1"/>
  <c r="T1251" i="1"/>
  <c r="J1126" i="1" l="1"/>
  <c r="K1126" i="1" s="1"/>
  <c r="E1126" i="1" s="1"/>
  <c r="D1126" i="1" s="1"/>
  <c r="F1126" i="1" s="1"/>
  <c r="I1127" i="1"/>
  <c r="M1126" i="1"/>
  <c r="L1125" i="1"/>
  <c r="G1125" i="1"/>
  <c r="W1123" i="1"/>
  <c r="U1124" i="1"/>
  <c r="AA1250" i="1"/>
  <c r="Z1250" i="1"/>
  <c r="O1124" i="1"/>
  <c r="N1125" i="1"/>
  <c r="Y1249" i="1"/>
  <c r="S1249" i="1"/>
  <c r="T1252" i="1"/>
  <c r="H1249" i="1"/>
  <c r="A1250" i="1"/>
  <c r="Q1250" i="1" s="1"/>
  <c r="R1250" i="1" s="1"/>
  <c r="I1128" i="1" l="1"/>
  <c r="M1127" i="1"/>
  <c r="J1127" i="1"/>
  <c r="K1127" i="1" s="1"/>
  <c r="E1127" i="1" s="1"/>
  <c r="D1127" i="1" s="1"/>
  <c r="F1127" i="1" s="1"/>
  <c r="L1126" i="1"/>
  <c r="G1126" i="1"/>
  <c r="W1124" i="1"/>
  <c r="U1125" i="1"/>
  <c r="AA1251" i="1"/>
  <c r="Z1251" i="1"/>
  <c r="O1125" i="1"/>
  <c r="N1126" i="1"/>
  <c r="S1250" i="1"/>
  <c r="Y1250" i="1"/>
  <c r="H1250" i="1"/>
  <c r="A1251" i="1"/>
  <c r="Q1251" i="1" s="1"/>
  <c r="R1251" i="1" s="1"/>
  <c r="T1253" i="1"/>
  <c r="M1128" i="1" l="1"/>
  <c r="I1129" i="1"/>
  <c r="J1128" i="1"/>
  <c r="K1128" i="1" s="1"/>
  <c r="E1128" i="1" s="1"/>
  <c r="D1128" i="1" s="1"/>
  <c r="F1128" i="1" s="1"/>
  <c r="L1127" i="1"/>
  <c r="G1127" i="1"/>
  <c r="W1125" i="1"/>
  <c r="U1126" i="1"/>
  <c r="Z1252" i="1"/>
  <c r="AA1252" i="1"/>
  <c r="O1126" i="1"/>
  <c r="N1127" i="1"/>
  <c r="S1251" i="1"/>
  <c r="Y1251" i="1"/>
  <c r="H1251" i="1"/>
  <c r="A1252" i="1"/>
  <c r="Q1252" i="1" s="1"/>
  <c r="R1252" i="1" s="1"/>
  <c r="T1254" i="1"/>
  <c r="I1130" i="1" l="1"/>
  <c r="J1129" i="1"/>
  <c r="K1129" i="1" s="1"/>
  <c r="E1129" i="1" s="1"/>
  <c r="D1129" i="1" s="1"/>
  <c r="F1129" i="1" s="1"/>
  <c r="M1129" i="1"/>
  <c r="L1128" i="1"/>
  <c r="G1128" i="1"/>
  <c r="W1126" i="1"/>
  <c r="U1127" i="1"/>
  <c r="AA1253" i="1"/>
  <c r="Z1253" i="1"/>
  <c r="O1127" i="1"/>
  <c r="N1128" i="1"/>
  <c r="Y1252" i="1"/>
  <c r="S1252" i="1"/>
  <c r="T1255" i="1"/>
  <c r="A1253" i="1"/>
  <c r="Q1253" i="1" s="1"/>
  <c r="R1253" i="1" s="1"/>
  <c r="H1252" i="1"/>
  <c r="I1131" i="1" l="1"/>
  <c r="M1130" i="1"/>
  <c r="J1130" i="1"/>
  <c r="K1130" i="1" s="1"/>
  <c r="E1130" i="1" s="1"/>
  <c r="D1130" i="1" s="1"/>
  <c r="F1130" i="1" s="1"/>
  <c r="L1129" i="1"/>
  <c r="G1129" i="1"/>
  <c r="W1127" i="1"/>
  <c r="U1128" i="1"/>
  <c r="Z1254" i="1"/>
  <c r="AA1254" i="1"/>
  <c r="O1128" i="1"/>
  <c r="N1129" i="1"/>
  <c r="Y1253" i="1"/>
  <c r="S1253" i="1"/>
  <c r="H1253" i="1"/>
  <c r="A1254" i="1"/>
  <c r="Q1254" i="1" s="1"/>
  <c r="R1254" i="1" s="1"/>
  <c r="T1256" i="1"/>
  <c r="M1131" i="1" l="1"/>
  <c r="J1131" i="1"/>
  <c r="K1131" i="1" s="1"/>
  <c r="E1131" i="1" s="1"/>
  <c r="D1131" i="1" s="1"/>
  <c r="F1131" i="1" s="1"/>
  <c r="I1132" i="1"/>
  <c r="G1130" i="1"/>
  <c r="L1130" i="1"/>
  <c r="W1128" i="1"/>
  <c r="U1129" i="1"/>
  <c r="Z1255" i="1"/>
  <c r="AA1255" i="1"/>
  <c r="O1129" i="1"/>
  <c r="N1130" i="1"/>
  <c r="S1254" i="1"/>
  <c r="Y1254" i="1"/>
  <c r="T1257" i="1"/>
  <c r="H1254" i="1"/>
  <c r="A1255" i="1"/>
  <c r="Q1255" i="1" s="1"/>
  <c r="R1255" i="1" s="1"/>
  <c r="I1133" i="1" l="1"/>
  <c r="J1132" i="1"/>
  <c r="K1132" i="1" s="1"/>
  <c r="E1132" i="1" s="1"/>
  <c r="D1132" i="1" s="1"/>
  <c r="F1132" i="1" s="1"/>
  <c r="M1132" i="1"/>
  <c r="L1131" i="1"/>
  <c r="G1131" i="1"/>
  <c r="W1129" i="1"/>
  <c r="U1130" i="1"/>
  <c r="AA1256" i="1"/>
  <c r="Z1256" i="1"/>
  <c r="N1131" i="1"/>
  <c r="O1130" i="1"/>
  <c r="Y1255" i="1"/>
  <c r="S1255" i="1"/>
  <c r="H1255" i="1"/>
  <c r="A1256" i="1"/>
  <c r="Q1256" i="1" s="1"/>
  <c r="R1256" i="1" s="1"/>
  <c r="T1258" i="1"/>
  <c r="I1134" i="1" l="1"/>
  <c r="M1133" i="1"/>
  <c r="J1133" i="1"/>
  <c r="K1133" i="1" s="1"/>
  <c r="E1133" i="1" s="1"/>
  <c r="D1133" i="1" s="1"/>
  <c r="F1133" i="1" s="1"/>
  <c r="G1132" i="1"/>
  <c r="L1132" i="1"/>
  <c r="W1130" i="1"/>
  <c r="U1131" i="1"/>
  <c r="Z1257" i="1"/>
  <c r="AA1257" i="1"/>
  <c r="O1131" i="1"/>
  <c r="N1132" i="1"/>
  <c r="S1256" i="1"/>
  <c r="Y1256" i="1"/>
  <c r="A1257" i="1"/>
  <c r="Q1257" i="1" s="1"/>
  <c r="R1257" i="1" s="1"/>
  <c r="H1256" i="1"/>
  <c r="T1259" i="1"/>
  <c r="M1134" i="1" l="1"/>
  <c r="J1134" i="1"/>
  <c r="K1134" i="1" s="1"/>
  <c r="E1134" i="1" s="1"/>
  <c r="D1134" i="1" s="1"/>
  <c r="F1134" i="1" s="1"/>
  <c r="I1135" i="1"/>
  <c r="L1133" i="1"/>
  <c r="G1133" i="1"/>
  <c r="W1131" i="1"/>
  <c r="U1132" i="1"/>
  <c r="AA1258" i="1"/>
  <c r="Z1258" i="1"/>
  <c r="O1132" i="1"/>
  <c r="N1133" i="1"/>
  <c r="T1260" i="1"/>
  <c r="H1257" i="1"/>
  <c r="A1258" i="1"/>
  <c r="Q1258" i="1" s="1"/>
  <c r="R1258" i="1" s="1"/>
  <c r="J1135" i="1" l="1"/>
  <c r="K1135" i="1" s="1"/>
  <c r="E1135" i="1" s="1"/>
  <c r="D1135" i="1" s="1"/>
  <c r="F1135" i="1" s="1"/>
  <c r="I1136" i="1"/>
  <c r="G1134" i="1"/>
  <c r="L1134" i="1"/>
  <c r="M1135" i="1" s="1"/>
  <c r="W1132" i="1"/>
  <c r="U1133" i="1"/>
  <c r="Z1259" i="1"/>
  <c r="AA1259" i="1"/>
  <c r="O1133" i="1"/>
  <c r="N1134" i="1"/>
  <c r="S1258" i="1"/>
  <c r="Y1258" i="1"/>
  <c r="H1258" i="1"/>
  <c r="A1259" i="1"/>
  <c r="Q1259" i="1" s="1"/>
  <c r="R1259" i="1" s="1"/>
  <c r="T1261" i="1"/>
  <c r="I1137" i="1" l="1"/>
  <c r="J1136" i="1"/>
  <c r="K1136" i="1" s="1"/>
  <c r="E1136" i="1" s="1"/>
  <c r="D1136" i="1" s="1"/>
  <c r="F1136" i="1" s="1"/>
  <c r="G1135" i="1"/>
  <c r="L1135" i="1"/>
  <c r="M1136" i="1" s="1"/>
  <c r="W1133" i="1"/>
  <c r="U1134" i="1"/>
  <c r="AA1260" i="1"/>
  <c r="Z1260" i="1"/>
  <c r="O1134" i="1"/>
  <c r="N1135" i="1"/>
  <c r="H1259" i="1"/>
  <c r="A1260" i="1"/>
  <c r="Q1260" i="1" s="1"/>
  <c r="T1262" i="1"/>
  <c r="M1137" i="1" l="1"/>
  <c r="R1260" i="1"/>
  <c r="J1137" i="1"/>
  <c r="K1137" i="1" s="1"/>
  <c r="E1137" i="1" s="1"/>
  <c r="D1137" i="1" s="1"/>
  <c r="F1137" i="1" s="1"/>
  <c r="I1138" i="1"/>
  <c r="L1136" i="1"/>
  <c r="G1136" i="1"/>
  <c r="W1134" i="1"/>
  <c r="U1135" i="1"/>
  <c r="Z1261" i="1"/>
  <c r="AA1261" i="1"/>
  <c r="O1135" i="1"/>
  <c r="N1136" i="1"/>
  <c r="T1263" i="1"/>
  <c r="A1261" i="1"/>
  <c r="Q1261" i="1" s="1"/>
  <c r="R1261" i="1" s="1"/>
  <c r="H1260" i="1"/>
  <c r="J1138" i="1" l="1"/>
  <c r="K1138" i="1" s="1"/>
  <c r="E1138" i="1" s="1"/>
  <c r="D1138" i="1" s="1"/>
  <c r="F1138" i="1" s="1"/>
  <c r="I1139" i="1"/>
  <c r="M1138" i="1"/>
  <c r="L1137" i="1"/>
  <c r="G1137" i="1"/>
  <c r="W1135" i="1"/>
  <c r="U1136" i="1"/>
  <c r="AA1262" i="1"/>
  <c r="Z1262" i="1"/>
  <c r="O1136" i="1"/>
  <c r="N1137" i="1"/>
  <c r="S1261" i="1"/>
  <c r="T1264" i="1"/>
  <c r="H1261" i="1"/>
  <c r="A1262" i="1"/>
  <c r="Q1262" i="1" s="1"/>
  <c r="R1262" i="1" s="1"/>
  <c r="J1139" i="1" l="1"/>
  <c r="K1139" i="1" s="1"/>
  <c r="E1139" i="1" s="1"/>
  <c r="D1139" i="1" s="1"/>
  <c r="F1139" i="1" s="1"/>
  <c r="I1140" i="1"/>
  <c r="L1138" i="1"/>
  <c r="M1139" i="1" s="1"/>
  <c r="G1138" i="1"/>
  <c r="W1136" i="1"/>
  <c r="U1137" i="1"/>
  <c r="Z1263" i="1"/>
  <c r="AA1263" i="1"/>
  <c r="N1138" i="1"/>
  <c r="O1137" i="1"/>
  <c r="S1262" i="1"/>
  <c r="H1262" i="1"/>
  <c r="A1263" i="1"/>
  <c r="Q1263" i="1" s="1"/>
  <c r="R1263" i="1" s="1"/>
  <c r="T1265" i="1"/>
  <c r="J1140" i="1" l="1"/>
  <c r="K1140" i="1" s="1"/>
  <c r="E1140" i="1" s="1"/>
  <c r="D1140" i="1" s="1"/>
  <c r="F1140" i="1" s="1"/>
  <c r="I1141" i="1"/>
  <c r="G1139" i="1"/>
  <c r="L1139" i="1"/>
  <c r="M1140" i="1" s="1"/>
  <c r="W1137" i="1"/>
  <c r="U1138" i="1"/>
  <c r="AA1264" i="1"/>
  <c r="Z1264" i="1"/>
  <c r="O1138" i="1"/>
  <c r="N1139" i="1"/>
  <c r="Y1263" i="1"/>
  <c r="S1263" i="1"/>
  <c r="H1263" i="1"/>
  <c r="A1264" i="1"/>
  <c r="Q1264" i="1" s="1"/>
  <c r="R1264" i="1" s="1"/>
  <c r="T1266" i="1"/>
  <c r="M1141" i="1" l="1"/>
  <c r="I1142" i="1"/>
  <c r="J1141" i="1"/>
  <c r="K1141" i="1" s="1"/>
  <c r="E1141" i="1" s="1"/>
  <c r="D1141" i="1" s="1"/>
  <c r="F1141" i="1" s="1"/>
  <c r="L1140" i="1"/>
  <c r="G1140" i="1"/>
  <c r="W1138" i="1"/>
  <c r="U1139" i="1"/>
  <c r="Z1265" i="1"/>
  <c r="AA1265" i="1"/>
  <c r="O1139" i="1"/>
  <c r="N1140" i="1"/>
  <c r="S1264" i="1"/>
  <c r="Y1264" i="1"/>
  <c r="T1267" i="1"/>
  <c r="A1265" i="1"/>
  <c r="Q1265" i="1" s="1"/>
  <c r="R1265" i="1" s="1"/>
  <c r="H1264" i="1"/>
  <c r="I1143" i="1" l="1"/>
  <c r="J1142" i="1"/>
  <c r="K1142" i="1" s="1"/>
  <c r="E1142" i="1" s="1"/>
  <c r="D1142" i="1" s="1"/>
  <c r="F1142" i="1" s="1"/>
  <c r="M1142" i="1"/>
  <c r="L1141" i="1"/>
  <c r="G1141" i="1"/>
  <c r="W1139" i="1"/>
  <c r="U1140" i="1"/>
  <c r="AA1266" i="1"/>
  <c r="Z1266" i="1"/>
  <c r="O1140" i="1"/>
  <c r="N1141" i="1"/>
  <c r="Y1265" i="1"/>
  <c r="S1265" i="1"/>
  <c r="H1265" i="1"/>
  <c r="A1266" i="1"/>
  <c r="Q1266" i="1" s="1"/>
  <c r="R1266" i="1" s="1"/>
  <c r="T1268" i="1"/>
  <c r="I1144" i="1" l="1"/>
  <c r="J1143" i="1"/>
  <c r="K1143" i="1" s="1"/>
  <c r="E1143" i="1" s="1"/>
  <c r="D1143" i="1" s="1"/>
  <c r="F1143" i="1" s="1"/>
  <c r="M1143" i="1"/>
  <c r="L1142" i="1"/>
  <c r="G1142" i="1"/>
  <c r="W1140" i="1"/>
  <c r="U1141" i="1"/>
  <c r="AA1267" i="1"/>
  <c r="Z1267" i="1"/>
  <c r="N1142" i="1"/>
  <c r="O1141" i="1"/>
  <c r="S1266" i="1"/>
  <c r="Y1266" i="1"/>
  <c r="H1266" i="1"/>
  <c r="A1267" i="1"/>
  <c r="Q1267" i="1" s="1"/>
  <c r="R1267" i="1" s="1"/>
  <c r="T1269" i="1"/>
  <c r="M1144" i="1" l="1"/>
  <c r="J1144" i="1"/>
  <c r="K1144" i="1" s="1"/>
  <c r="E1144" i="1" s="1"/>
  <c r="D1144" i="1" s="1"/>
  <c r="F1144" i="1" s="1"/>
  <c r="I1145" i="1"/>
  <c r="L1143" i="1"/>
  <c r="G1143" i="1"/>
  <c r="W1141" i="1"/>
  <c r="U1142" i="1"/>
  <c r="AA1268" i="1"/>
  <c r="Z1268" i="1"/>
  <c r="N1143" i="1"/>
  <c r="O1142" i="1"/>
  <c r="Y1267" i="1"/>
  <c r="S1267" i="1"/>
  <c r="T1270" i="1"/>
  <c r="H1267" i="1"/>
  <c r="A1268" i="1"/>
  <c r="Q1268" i="1" s="1"/>
  <c r="R1268" i="1" s="1"/>
  <c r="J1145" i="1" l="1"/>
  <c r="K1145" i="1" s="1"/>
  <c r="E1145" i="1" s="1"/>
  <c r="D1145" i="1" s="1"/>
  <c r="F1145" i="1" s="1"/>
  <c r="I1146" i="1"/>
  <c r="M1145" i="1"/>
  <c r="G1144" i="1"/>
  <c r="L1144" i="1"/>
  <c r="W1142" i="1"/>
  <c r="U1143" i="1"/>
  <c r="Z1269" i="1"/>
  <c r="AA1269" i="1"/>
  <c r="N1144" i="1"/>
  <c r="O1143" i="1"/>
  <c r="Y1268" i="1"/>
  <c r="S1268" i="1"/>
  <c r="A1269" i="1"/>
  <c r="Q1269" i="1" s="1"/>
  <c r="R1269" i="1" s="1"/>
  <c r="H1268" i="1"/>
  <c r="T1271" i="1"/>
  <c r="J1146" i="1" l="1"/>
  <c r="K1146" i="1" s="1"/>
  <c r="E1146" i="1" s="1"/>
  <c r="D1146" i="1" s="1"/>
  <c r="F1146" i="1" s="1"/>
  <c r="M1146" i="1"/>
  <c r="I1147" i="1"/>
  <c r="L1145" i="1"/>
  <c r="G1145" i="1"/>
  <c r="W1143" i="1"/>
  <c r="U1144" i="1"/>
  <c r="AA1270" i="1"/>
  <c r="Z1270" i="1"/>
  <c r="N1145" i="1"/>
  <c r="O1144" i="1"/>
  <c r="S1269" i="1"/>
  <c r="Y1269" i="1"/>
  <c r="T1272" i="1"/>
  <c r="H1269" i="1"/>
  <c r="A1270" i="1"/>
  <c r="Q1270" i="1" s="1"/>
  <c r="R1270" i="1" s="1"/>
  <c r="J1147" i="1" l="1"/>
  <c r="K1147" i="1" s="1"/>
  <c r="E1147" i="1" s="1"/>
  <c r="D1147" i="1" s="1"/>
  <c r="F1147" i="1" s="1"/>
  <c r="I1148" i="1"/>
  <c r="M1147" i="1"/>
  <c r="L1146" i="1"/>
  <c r="G1146" i="1"/>
  <c r="W1144" i="1"/>
  <c r="U1145" i="1"/>
  <c r="AA1271" i="1"/>
  <c r="Z1271" i="1"/>
  <c r="N1146" i="1"/>
  <c r="O1145" i="1"/>
  <c r="S1270" i="1"/>
  <c r="Y1270" i="1"/>
  <c r="H1270" i="1"/>
  <c r="A1271" i="1"/>
  <c r="Q1271" i="1" s="1"/>
  <c r="R1271" i="1" s="1"/>
  <c r="T1273" i="1"/>
  <c r="I1149" i="1" l="1"/>
  <c r="M1148" i="1"/>
  <c r="J1148" i="1"/>
  <c r="K1148" i="1" s="1"/>
  <c r="E1148" i="1" s="1"/>
  <c r="D1148" i="1" s="1"/>
  <c r="F1148" i="1" s="1"/>
  <c r="G1147" i="1"/>
  <c r="L1147" i="1"/>
  <c r="W1145" i="1"/>
  <c r="U1146" i="1"/>
  <c r="AA1272" i="1"/>
  <c r="Z1272" i="1"/>
  <c r="N1147" i="1"/>
  <c r="O1146" i="1"/>
  <c r="Y1271" i="1"/>
  <c r="S1271" i="1"/>
  <c r="T1274" i="1"/>
  <c r="H1271" i="1"/>
  <c r="A1272" i="1"/>
  <c r="Q1272" i="1" s="1"/>
  <c r="R1272" i="1" s="1"/>
  <c r="J1149" i="1" l="1"/>
  <c r="K1149" i="1" s="1"/>
  <c r="E1149" i="1" s="1"/>
  <c r="D1149" i="1" s="1"/>
  <c r="F1149" i="1" s="1"/>
  <c r="I1150" i="1"/>
  <c r="M1149" i="1"/>
  <c r="G1148" i="1"/>
  <c r="L1148" i="1"/>
  <c r="W1146" i="1"/>
  <c r="U1147" i="1"/>
  <c r="AA1273" i="1"/>
  <c r="Z1273" i="1"/>
  <c r="N1148" i="1"/>
  <c r="O1147" i="1"/>
  <c r="S1272" i="1"/>
  <c r="Y1272" i="1"/>
  <c r="A1273" i="1"/>
  <c r="Q1273" i="1" s="1"/>
  <c r="R1273" i="1" s="1"/>
  <c r="H1272" i="1"/>
  <c r="T1275" i="1"/>
  <c r="I1151" i="1" l="1"/>
  <c r="M1150" i="1"/>
  <c r="J1150" i="1"/>
  <c r="K1150" i="1" s="1"/>
  <c r="E1150" i="1" s="1"/>
  <c r="D1150" i="1" s="1"/>
  <c r="F1150" i="1" s="1"/>
  <c r="L1149" i="1"/>
  <c r="G1149" i="1"/>
  <c r="W1147" i="1"/>
  <c r="U1148" i="1"/>
  <c r="AA1274" i="1"/>
  <c r="Z1274" i="1"/>
  <c r="N1149" i="1"/>
  <c r="O1148" i="1"/>
  <c r="Y1273" i="1"/>
  <c r="S1273" i="1"/>
  <c r="T1276" i="1"/>
  <c r="H1273" i="1"/>
  <c r="A1274" i="1"/>
  <c r="Q1274" i="1" s="1"/>
  <c r="R1274" i="1" s="1"/>
  <c r="M1151" i="1" l="1"/>
  <c r="I1152" i="1"/>
  <c r="J1151" i="1"/>
  <c r="K1151" i="1" s="1"/>
  <c r="E1151" i="1" s="1"/>
  <c r="D1151" i="1" s="1"/>
  <c r="F1151" i="1" s="1"/>
  <c r="L1150" i="1"/>
  <c r="G1150" i="1"/>
  <c r="W1148" i="1"/>
  <c r="U1149" i="1"/>
  <c r="Z1275" i="1"/>
  <c r="AA1275" i="1"/>
  <c r="N1150" i="1"/>
  <c r="O1149" i="1"/>
  <c r="S1274" i="1"/>
  <c r="Y1274" i="1"/>
  <c r="H1274" i="1"/>
  <c r="A1275" i="1"/>
  <c r="Q1275" i="1" s="1"/>
  <c r="R1275" i="1" s="1"/>
  <c r="T1277" i="1"/>
  <c r="M1152" i="1" l="1"/>
  <c r="I1153" i="1"/>
  <c r="J1152" i="1"/>
  <c r="K1152" i="1" s="1"/>
  <c r="E1152" i="1" s="1"/>
  <c r="D1152" i="1" s="1"/>
  <c r="F1152" i="1" s="1"/>
  <c r="L1151" i="1"/>
  <c r="G1151" i="1"/>
  <c r="W1149" i="1"/>
  <c r="U1150" i="1"/>
  <c r="AA1276" i="1"/>
  <c r="Z1276" i="1"/>
  <c r="N1151" i="1"/>
  <c r="O1150" i="1"/>
  <c r="Y1275" i="1"/>
  <c r="S1275" i="1"/>
  <c r="T1278" i="1"/>
  <c r="H1275" i="1"/>
  <c r="A1276" i="1"/>
  <c r="Q1276" i="1" s="1"/>
  <c r="R1276" i="1" s="1"/>
  <c r="M1153" i="1" l="1"/>
  <c r="J1153" i="1"/>
  <c r="K1153" i="1" s="1"/>
  <c r="E1153" i="1" s="1"/>
  <c r="D1153" i="1" s="1"/>
  <c r="F1153" i="1" s="1"/>
  <c r="I1154" i="1"/>
  <c r="L1152" i="1"/>
  <c r="G1152" i="1"/>
  <c r="W1150" i="1"/>
  <c r="U1151" i="1"/>
  <c r="Z1277" i="1"/>
  <c r="AA1277" i="1"/>
  <c r="N1152" i="1"/>
  <c r="O1151" i="1"/>
  <c r="S1276" i="1"/>
  <c r="Y1276" i="1"/>
  <c r="A1277" i="1"/>
  <c r="Q1277" i="1" s="1"/>
  <c r="R1277" i="1" s="1"/>
  <c r="H1276" i="1"/>
  <c r="T1279" i="1"/>
  <c r="J1154" i="1" l="1"/>
  <c r="K1154" i="1" s="1"/>
  <c r="E1154" i="1" s="1"/>
  <c r="D1154" i="1" s="1"/>
  <c r="F1154" i="1" s="1"/>
  <c r="M1154" i="1"/>
  <c r="I1155" i="1"/>
  <c r="L1153" i="1"/>
  <c r="G1153" i="1"/>
  <c r="W1151" i="1"/>
  <c r="U1152" i="1"/>
  <c r="AA1278" i="1"/>
  <c r="Z1278" i="1"/>
  <c r="N1153" i="1"/>
  <c r="O1152" i="1"/>
  <c r="Y1277" i="1"/>
  <c r="S1277" i="1"/>
  <c r="H1277" i="1"/>
  <c r="A1278" i="1"/>
  <c r="Q1278" i="1" s="1"/>
  <c r="R1278" i="1" s="1"/>
  <c r="T1280" i="1"/>
  <c r="J1155" i="1" l="1"/>
  <c r="K1155" i="1" s="1"/>
  <c r="E1155" i="1" s="1"/>
  <c r="D1155" i="1" s="1"/>
  <c r="F1155" i="1" s="1"/>
  <c r="M1155" i="1"/>
  <c r="I1156" i="1"/>
  <c r="L1154" i="1"/>
  <c r="G1154" i="1"/>
  <c r="W1152" i="1"/>
  <c r="U1153" i="1"/>
  <c r="Z1279" i="1"/>
  <c r="AA1279" i="1"/>
  <c r="N1154" i="1"/>
  <c r="O1153" i="1"/>
  <c r="S1278" i="1"/>
  <c r="Y1278" i="1"/>
  <c r="T1281" i="1"/>
  <c r="H1278" i="1"/>
  <c r="A1279" i="1"/>
  <c r="Q1279" i="1" s="1"/>
  <c r="R1279" i="1" s="1"/>
  <c r="M1156" i="1" l="1"/>
  <c r="I1157" i="1"/>
  <c r="J1156" i="1"/>
  <c r="K1156" i="1" s="1"/>
  <c r="E1156" i="1" s="1"/>
  <c r="D1156" i="1" s="1"/>
  <c r="F1156" i="1" s="1"/>
  <c r="L1155" i="1"/>
  <c r="G1155" i="1"/>
  <c r="W1153" i="1"/>
  <c r="U1154" i="1"/>
  <c r="AA1280" i="1"/>
  <c r="Z1280" i="1"/>
  <c r="N1155" i="1"/>
  <c r="O1154" i="1"/>
  <c r="Y1279" i="1"/>
  <c r="S1279" i="1"/>
  <c r="T1282" i="1"/>
  <c r="H1279" i="1"/>
  <c r="A1280" i="1"/>
  <c r="Q1280" i="1" s="1"/>
  <c r="R1280" i="1" s="1"/>
  <c r="J1157" i="1" l="1"/>
  <c r="K1157" i="1" s="1"/>
  <c r="E1157" i="1" s="1"/>
  <c r="D1157" i="1" s="1"/>
  <c r="F1157" i="1" s="1"/>
  <c r="I1158" i="1"/>
  <c r="M1157" i="1"/>
  <c r="L1156" i="1"/>
  <c r="G1156" i="1"/>
  <c r="W1154" i="1"/>
  <c r="U1155" i="1"/>
  <c r="Z1281" i="1"/>
  <c r="AA1281" i="1"/>
  <c r="N1156" i="1"/>
  <c r="O1155" i="1"/>
  <c r="S1280" i="1"/>
  <c r="Y1280" i="1"/>
  <c r="T1283" i="1"/>
  <c r="H1280" i="1"/>
  <c r="A1281" i="1"/>
  <c r="Q1281" i="1" s="1"/>
  <c r="R1281" i="1" s="1"/>
  <c r="M1158" i="1" l="1"/>
  <c r="I1159" i="1"/>
  <c r="J1158" i="1"/>
  <c r="K1158" i="1" s="1"/>
  <c r="E1158" i="1" s="1"/>
  <c r="D1158" i="1" s="1"/>
  <c r="F1158" i="1" s="1"/>
  <c r="G1157" i="1"/>
  <c r="L1157" i="1"/>
  <c r="W1155" i="1"/>
  <c r="U1156" i="1"/>
  <c r="AA1282" i="1"/>
  <c r="Z1282" i="1"/>
  <c r="N1157" i="1"/>
  <c r="O1156" i="1"/>
  <c r="Y1281" i="1"/>
  <c r="S1281" i="1"/>
  <c r="H1281" i="1"/>
  <c r="A1282" i="1"/>
  <c r="Q1282" i="1" s="1"/>
  <c r="R1282" i="1" s="1"/>
  <c r="T1284" i="1"/>
  <c r="I1160" i="1" l="1"/>
  <c r="M1159" i="1"/>
  <c r="J1159" i="1"/>
  <c r="K1159" i="1" s="1"/>
  <c r="E1159" i="1" s="1"/>
  <c r="D1159" i="1" s="1"/>
  <c r="F1159" i="1" s="1"/>
  <c r="L1158" i="1"/>
  <c r="G1158" i="1"/>
  <c r="W1156" i="1"/>
  <c r="U1157" i="1"/>
  <c r="AA1283" i="1"/>
  <c r="Z1283" i="1"/>
  <c r="N1158" i="1"/>
  <c r="O1157" i="1"/>
  <c r="S1282" i="1"/>
  <c r="Y1282" i="1"/>
  <c r="A1283" i="1"/>
  <c r="Q1283" i="1" s="1"/>
  <c r="R1283" i="1" s="1"/>
  <c r="H1282" i="1"/>
  <c r="T1285" i="1"/>
  <c r="M1160" i="1" l="1"/>
  <c r="J1160" i="1"/>
  <c r="K1160" i="1" s="1"/>
  <c r="E1160" i="1" s="1"/>
  <c r="D1160" i="1" s="1"/>
  <c r="F1160" i="1" s="1"/>
  <c r="I1161" i="1"/>
  <c r="L1159" i="1"/>
  <c r="G1159" i="1"/>
  <c r="W1157" i="1"/>
  <c r="U1158" i="1"/>
  <c r="Z1284" i="1"/>
  <c r="AA1284" i="1"/>
  <c r="N1159" i="1"/>
  <c r="O1158" i="1"/>
  <c r="Y1283" i="1"/>
  <c r="S1283" i="1"/>
  <c r="A1284" i="1"/>
  <c r="Q1284" i="1" s="1"/>
  <c r="R1284" i="1" s="1"/>
  <c r="H1283" i="1"/>
  <c r="T1286" i="1"/>
  <c r="M1161" i="1" l="1"/>
  <c r="I1162" i="1"/>
  <c r="J1161" i="1"/>
  <c r="K1161" i="1" s="1"/>
  <c r="E1161" i="1" s="1"/>
  <c r="D1161" i="1" s="1"/>
  <c r="F1161" i="1" s="1"/>
  <c r="G1160" i="1"/>
  <c r="L1160" i="1"/>
  <c r="W1158" i="1"/>
  <c r="U1159" i="1"/>
  <c r="AA1285" i="1"/>
  <c r="Z1285" i="1"/>
  <c r="N1160" i="1"/>
  <c r="O1159" i="1"/>
  <c r="S1284" i="1"/>
  <c r="Y1284" i="1"/>
  <c r="A1285" i="1"/>
  <c r="Q1285" i="1" s="1"/>
  <c r="R1285" i="1" s="1"/>
  <c r="H1284" i="1"/>
  <c r="T1287" i="1"/>
  <c r="M1162" i="1" l="1"/>
  <c r="I1163" i="1"/>
  <c r="J1162" i="1"/>
  <c r="K1162" i="1" s="1"/>
  <c r="E1162" i="1" s="1"/>
  <c r="D1162" i="1" s="1"/>
  <c r="F1162" i="1" s="1"/>
  <c r="G1161" i="1"/>
  <c r="L1161" i="1"/>
  <c r="W1159" i="1"/>
  <c r="U1160" i="1"/>
  <c r="Z1286" i="1"/>
  <c r="AA1286" i="1"/>
  <c r="N1161" i="1"/>
  <c r="O1160" i="1"/>
  <c r="Y1200" i="1"/>
  <c r="T1288" i="1"/>
  <c r="H1285" i="1"/>
  <c r="A1286" i="1"/>
  <c r="Q1286" i="1" s="1"/>
  <c r="R1286" i="1" s="1"/>
  <c r="J1163" i="1" l="1"/>
  <c r="K1163" i="1" s="1"/>
  <c r="E1163" i="1" s="1"/>
  <c r="D1163" i="1" s="1"/>
  <c r="F1163" i="1" s="1"/>
  <c r="I1164" i="1"/>
  <c r="M1163" i="1"/>
  <c r="G1162" i="1"/>
  <c r="L1162" i="1"/>
  <c r="W1160" i="1"/>
  <c r="U1161" i="1"/>
  <c r="AA1287" i="1"/>
  <c r="Z1287" i="1"/>
  <c r="N1162" i="1"/>
  <c r="O1161" i="1"/>
  <c r="S1286" i="1"/>
  <c r="Y1286" i="1"/>
  <c r="H1286" i="1"/>
  <c r="A1287" i="1"/>
  <c r="Q1287" i="1" s="1"/>
  <c r="R1287" i="1" s="1"/>
  <c r="T1289" i="1"/>
  <c r="I1165" i="1" l="1"/>
  <c r="M1164" i="1"/>
  <c r="J1164" i="1"/>
  <c r="K1164" i="1" s="1"/>
  <c r="E1164" i="1" s="1"/>
  <c r="D1164" i="1" s="1"/>
  <c r="F1164" i="1" s="1"/>
  <c r="G1163" i="1"/>
  <c r="L1163" i="1"/>
  <c r="W1161" i="1"/>
  <c r="U1162" i="1"/>
  <c r="Z1288" i="1"/>
  <c r="AA1288" i="1"/>
  <c r="N1163" i="1"/>
  <c r="O1162" i="1"/>
  <c r="S1287" i="1"/>
  <c r="T1290" i="1"/>
  <c r="H1287" i="1"/>
  <c r="A1288" i="1"/>
  <c r="Q1288" i="1" s="1"/>
  <c r="R1288" i="1" s="1"/>
  <c r="J1165" i="1" l="1"/>
  <c r="K1165" i="1" s="1"/>
  <c r="E1165" i="1" s="1"/>
  <c r="D1165" i="1" s="1"/>
  <c r="F1165" i="1" s="1"/>
  <c r="I1166" i="1"/>
  <c r="G1164" i="1"/>
  <c r="L1164" i="1"/>
  <c r="M1165" i="1" s="1"/>
  <c r="W1162" i="1"/>
  <c r="U1163" i="1"/>
  <c r="AA1289" i="1"/>
  <c r="Z1289" i="1"/>
  <c r="N1164" i="1"/>
  <c r="O1163" i="1"/>
  <c r="T1291" i="1"/>
  <c r="A1289" i="1"/>
  <c r="Q1289" i="1" s="1"/>
  <c r="H1288" i="1"/>
  <c r="R1289" i="1" l="1"/>
  <c r="M1166" i="1"/>
  <c r="J1166" i="1"/>
  <c r="K1166" i="1" s="1"/>
  <c r="E1166" i="1" s="1"/>
  <c r="D1166" i="1" s="1"/>
  <c r="F1166" i="1" s="1"/>
  <c r="I1167" i="1"/>
  <c r="L1165" i="1"/>
  <c r="G1165" i="1"/>
  <c r="W1163" i="1"/>
  <c r="U1164" i="1"/>
  <c r="Z1290" i="1"/>
  <c r="AA1290" i="1"/>
  <c r="N1165" i="1"/>
  <c r="O1164" i="1"/>
  <c r="H1289" i="1"/>
  <c r="A1290" i="1"/>
  <c r="Q1290" i="1" s="1"/>
  <c r="R1290" i="1" s="1"/>
  <c r="T1292" i="1"/>
  <c r="I1168" i="1" l="1"/>
  <c r="J1167" i="1"/>
  <c r="K1167" i="1" s="1"/>
  <c r="E1167" i="1" s="1"/>
  <c r="D1167" i="1" s="1"/>
  <c r="F1167" i="1" s="1"/>
  <c r="G1166" i="1"/>
  <c r="L1166" i="1"/>
  <c r="M1167" i="1" s="1"/>
  <c r="W1164" i="1"/>
  <c r="U1165" i="1"/>
  <c r="AA1291" i="1"/>
  <c r="Z1291" i="1"/>
  <c r="N1166" i="1"/>
  <c r="O1165" i="1"/>
  <c r="S1290" i="1"/>
  <c r="T1293" i="1"/>
  <c r="H1290" i="1"/>
  <c r="A1291" i="1"/>
  <c r="Q1291" i="1" s="1"/>
  <c r="R1291" i="1" l="1"/>
  <c r="J1168" i="1"/>
  <c r="K1168" i="1" s="1"/>
  <c r="E1168" i="1" s="1"/>
  <c r="D1168" i="1" s="1"/>
  <c r="F1168" i="1" s="1"/>
  <c r="I1169" i="1"/>
  <c r="L1167" i="1"/>
  <c r="M1168" i="1" s="1"/>
  <c r="W1165" i="1"/>
  <c r="U1166" i="1"/>
  <c r="G1167" i="1"/>
  <c r="AA1292" i="1"/>
  <c r="Z1292" i="1"/>
  <c r="N1167" i="1"/>
  <c r="O1166" i="1"/>
  <c r="H1291" i="1"/>
  <c r="A1292" i="1"/>
  <c r="Q1292" i="1" s="1"/>
  <c r="R1292" i="1" s="1"/>
  <c r="T1294" i="1"/>
  <c r="I1170" i="1" l="1"/>
  <c r="J1169" i="1"/>
  <c r="K1169" i="1" s="1"/>
  <c r="E1169" i="1" s="1"/>
  <c r="D1169" i="1" s="1"/>
  <c r="F1169" i="1" s="1"/>
  <c r="G1168" i="1"/>
  <c r="L1168" i="1"/>
  <c r="M1169" i="1" s="1"/>
  <c r="W1166" i="1"/>
  <c r="U1167" i="1"/>
  <c r="Z1293" i="1"/>
  <c r="AA1293" i="1"/>
  <c r="N1168" i="1"/>
  <c r="O1167" i="1"/>
  <c r="T1295" i="1"/>
  <c r="A1293" i="1"/>
  <c r="Q1293" i="1" s="1"/>
  <c r="R1293" i="1" s="1"/>
  <c r="H1292" i="1"/>
  <c r="J1170" i="1" l="1"/>
  <c r="K1170" i="1" s="1"/>
  <c r="E1170" i="1" s="1"/>
  <c r="D1170" i="1" s="1"/>
  <c r="F1170" i="1" s="1"/>
  <c r="M1170" i="1"/>
  <c r="I1171" i="1"/>
  <c r="G1169" i="1"/>
  <c r="L1169" i="1"/>
  <c r="W1167" i="1"/>
  <c r="U1168" i="1"/>
  <c r="AA1294" i="1"/>
  <c r="Z1294" i="1"/>
  <c r="N1169" i="1"/>
  <c r="O1168" i="1"/>
  <c r="S1293" i="1"/>
  <c r="T1296" i="1"/>
  <c r="H1293" i="1"/>
  <c r="A1294" i="1"/>
  <c r="Q1294" i="1" s="1"/>
  <c r="R1294" i="1" s="1"/>
  <c r="M1171" i="1" l="1"/>
  <c r="J1171" i="1"/>
  <c r="K1171" i="1" s="1"/>
  <c r="E1171" i="1" s="1"/>
  <c r="D1171" i="1" s="1"/>
  <c r="F1171" i="1" s="1"/>
  <c r="I1172" i="1"/>
  <c r="L1170" i="1"/>
  <c r="G1170" i="1"/>
  <c r="AA1295" i="1"/>
  <c r="W1168" i="1"/>
  <c r="U1169" i="1"/>
  <c r="Z1295" i="1"/>
  <c r="O1169" i="1"/>
  <c r="N1170" i="1"/>
  <c r="S1294" i="1"/>
  <c r="Y1294" i="1"/>
  <c r="T1297" i="1"/>
  <c r="H1294" i="1"/>
  <c r="A1295" i="1"/>
  <c r="Q1295" i="1" l="1"/>
  <c r="R1295" i="1" s="1"/>
  <c r="S1295" i="1" s="1"/>
  <c r="M1172" i="1"/>
  <c r="I1173" i="1"/>
  <c r="J1172" i="1"/>
  <c r="K1172" i="1" s="1"/>
  <c r="E1172" i="1" s="1"/>
  <c r="D1172" i="1" s="1"/>
  <c r="F1172" i="1" s="1"/>
  <c r="G1171" i="1"/>
  <c r="L1171" i="1"/>
  <c r="W1169" i="1"/>
  <c r="U1170" i="1"/>
  <c r="O1170" i="1"/>
  <c r="N1171" i="1"/>
  <c r="H1295" i="1"/>
  <c r="A1296" i="1"/>
  <c r="T1298" i="1"/>
  <c r="Q1296" i="1" l="1"/>
  <c r="R1296" i="1" s="1"/>
  <c r="S1296" i="1" s="1"/>
  <c r="Y1295" i="1"/>
  <c r="Z1296" i="1"/>
  <c r="AA1296" i="1"/>
  <c r="I1174" i="1"/>
  <c r="J1173" i="1"/>
  <c r="K1173" i="1" s="1"/>
  <c r="E1173" i="1" s="1"/>
  <c r="D1173" i="1" s="1"/>
  <c r="F1173" i="1" s="1"/>
  <c r="M1173" i="1"/>
  <c r="L1172" i="1"/>
  <c r="G1172" i="1"/>
  <c r="W1170" i="1"/>
  <c r="U1171" i="1"/>
  <c r="N1172" i="1"/>
  <c r="O1171" i="1"/>
  <c r="T1299" i="1"/>
  <c r="A1297" i="1"/>
  <c r="H1296" i="1"/>
  <c r="Z1297" i="1" l="1"/>
  <c r="Q1297" i="1"/>
  <c r="R1297" i="1" s="1"/>
  <c r="S1297" i="1" s="1"/>
  <c r="Y1296" i="1"/>
  <c r="AA1297" i="1"/>
  <c r="M1174" i="1"/>
  <c r="I1175" i="1"/>
  <c r="J1174" i="1"/>
  <c r="K1174" i="1" s="1"/>
  <c r="E1174" i="1" s="1"/>
  <c r="D1174" i="1" s="1"/>
  <c r="F1174" i="1" s="1"/>
  <c r="G1173" i="1"/>
  <c r="L1173" i="1"/>
  <c r="W1171" i="1"/>
  <c r="U1172" i="1"/>
  <c r="N1173" i="1"/>
  <c r="O1172" i="1"/>
  <c r="T1300" i="1"/>
  <c r="H1297" i="1"/>
  <c r="A1298" i="1"/>
  <c r="Q1298" i="1" s="1"/>
  <c r="R1298" i="1" s="1"/>
  <c r="Z1298" i="1" l="1"/>
  <c r="Z1299" i="1" s="1"/>
  <c r="AA1298" i="1"/>
  <c r="AA1299" i="1" s="1"/>
  <c r="Y1297" i="1"/>
  <c r="J1175" i="1"/>
  <c r="K1175" i="1" s="1"/>
  <c r="E1175" i="1" s="1"/>
  <c r="D1175" i="1" s="1"/>
  <c r="F1175" i="1" s="1"/>
  <c r="M1175" i="1"/>
  <c r="I1176" i="1"/>
  <c r="G1174" i="1"/>
  <c r="L1174" i="1"/>
  <c r="W1172" i="1"/>
  <c r="U1173" i="1"/>
  <c r="N1174" i="1"/>
  <c r="O1173" i="1"/>
  <c r="S1298" i="1"/>
  <c r="Y1298" i="1"/>
  <c r="H1298" i="1"/>
  <c r="A1299" i="1"/>
  <c r="Q1299" i="1" s="1"/>
  <c r="R1299" i="1" s="1"/>
  <c r="T1301" i="1"/>
  <c r="I1177" i="1" l="1"/>
  <c r="M1176" i="1"/>
  <c r="J1176" i="1"/>
  <c r="K1176" i="1" s="1"/>
  <c r="E1176" i="1" s="1"/>
  <c r="D1176" i="1" s="1"/>
  <c r="F1176" i="1" s="1"/>
  <c r="G1175" i="1"/>
  <c r="L1175" i="1"/>
  <c r="Z1300" i="1"/>
  <c r="W1173" i="1"/>
  <c r="U1174" i="1"/>
  <c r="AA1300" i="1"/>
  <c r="N1175" i="1"/>
  <c r="O1174" i="1"/>
  <c r="Y1299" i="1"/>
  <c r="S1299" i="1"/>
  <c r="T1302" i="1"/>
  <c r="H1299" i="1"/>
  <c r="A1300" i="1"/>
  <c r="Q1300" i="1" l="1"/>
  <c r="R1300" i="1" s="1"/>
  <c r="S1300" i="1" s="1"/>
  <c r="I1178" i="1"/>
  <c r="J1177" i="1"/>
  <c r="K1177" i="1" s="1"/>
  <c r="E1177" i="1" s="1"/>
  <c r="D1177" i="1" s="1"/>
  <c r="F1177" i="1" s="1"/>
  <c r="M1177" i="1"/>
  <c r="G1176" i="1"/>
  <c r="L1176" i="1"/>
  <c r="W1174" i="1"/>
  <c r="U1175" i="1"/>
  <c r="N1176" i="1"/>
  <c r="O1175" i="1"/>
  <c r="T1303" i="1"/>
  <c r="A1301" i="1"/>
  <c r="H1300" i="1"/>
  <c r="Y1300" i="1" l="1"/>
  <c r="Q1301" i="1"/>
  <c r="R1301" i="1" s="1"/>
  <c r="S1301" i="1" s="1"/>
  <c r="AA1301" i="1"/>
  <c r="Z1301" i="1"/>
  <c r="M1178" i="1"/>
  <c r="J1178" i="1"/>
  <c r="K1178" i="1" s="1"/>
  <c r="E1178" i="1" s="1"/>
  <c r="D1178" i="1" s="1"/>
  <c r="F1178" i="1" s="1"/>
  <c r="I1179" i="1"/>
  <c r="L1177" i="1"/>
  <c r="G1177" i="1"/>
  <c r="W1175" i="1"/>
  <c r="U1176" i="1"/>
  <c r="N1177" i="1"/>
  <c r="O1176" i="1"/>
  <c r="T1304" i="1"/>
  <c r="H1301" i="1"/>
  <c r="A1302" i="1"/>
  <c r="Y1301" i="1" l="1"/>
  <c r="AA1302" i="1"/>
  <c r="Z1302" i="1"/>
  <c r="Q1302" i="1"/>
  <c r="R1302" i="1" s="1"/>
  <c r="S1302" i="1" s="1"/>
  <c r="M1179" i="1"/>
  <c r="J1179" i="1"/>
  <c r="K1179" i="1" s="1"/>
  <c r="E1179" i="1" s="1"/>
  <c r="D1179" i="1" s="1"/>
  <c r="F1179" i="1" s="1"/>
  <c r="I1180" i="1"/>
  <c r="L1178" i="1"/>
  <c r="G1178" i="1"/>
  <c r="W1176" i="1"/>
  <c r="U1177" i="1"/>
  <c r="N1178" i="1"/>
  <c r="O1177" i="1"/>
  <c r="H1302" i="1"/>
  <c r="A1303" i="1"/>
  <c r="T1305" i="1"/>
  <c r="Y1302" i="1" l="1"/>
  <c r="AA1303" i="1"/>
  <c r="Z1303" i="1"/>
  <c r="Q1303" i="1"/>
  <c r="R1303" i="1" s="1"/>
  <c r="S1303" i="1" s="1"/>
  <c r="I1181" i="1"/>
  <c r="M1180" i="1"/>
  <c r="J1180" i="1"/>
  <c r="K1180" i="1" s="1"/>
  <c r="E1180" i="1" s="1"/>
  <c r="D1180" i="1" s="1"/>
  <c r="F1180" i="1" s="1"/>
  <c r="G1179" i="1"/>
  <c r="L1179" i="1"/>
  <c r="W1177" i="1"/>
  <c r="U1178" i="1"/>
  <c r="N1179" i="1"/>
  <c r="O1178" i="1"/>
  <c r="H1303" i="1"/>
  <c r="A1304" i="1"/>
  <c r="T1306" i="1"/>
  <c r="Y1303" i="1" l="1"/>
  <c r="AA1304" i="1"/>
  <c r="Z1304" i="1"/>
  <c r="Q1304" i="1"/>
  <c r="R1304" i="1" s="1"/>
  <c r="S1304" i="1" s="1"/>
  <c r="J1181" i="1"/>
  <c r="K1181" i="1" s="1"/>
  <c r="E1181" i="1" s="1"/>
  <c r="D1181" i="1" s="1"/>
  <c r="F1181" i="1" s="1"/>
  <c r="I1182" i="1"/>
  <c r="M1181" i="1"/>
  <c r="G1180" i="1"/>
  <c r="L1180" i="1"/>
  <c r="W1178" i="1"/>
  <c r="U1179" i="1"/>
  <c r="N1180" i="1"/>
  <c r="O1179" i="1"/>
  <c r="T1307" i="1"/>
  <c r="A1305" i="1"/>
  <c r="H1304" i="1"/>
  <c r="Y1304" i="1" l="1"/>
  <c r="AA1305" i="1"/>
  <c r="Z1305" i="1"/>
  <c r="Q1305" i="1"/>
  <c r="R1305" i="1" s="1"/>
  <c r="S1305" i="1" s="1"/>
  <c r="J1182" i="1"/>
  <c r="K1182" i="1" s="1"/>
  <c r="E1182" i="1" s="1"/>
  <c r="D1182" i="1" s="1"/>
  <c r="F1182" i="1" s="1"/>
  <c r="I1183" i="1"/>
  <c r="M1182" i="1"/>
  <c r="G1181" i="1"/>
  <c r="L1181" i="1"/>
  <c r="W1179" i="1"/>
  <c r="U1180" i="1"/>
  <c r="N1181" i="1"/>
  <c r="O1180" i="1"/>
  <c r="H1305" i="1"/>
  <c r="A1306" i="1"/>
  <c r="T1308" i="1"/>
  <c r="Y1305" i="1" l="1"/>
  <c r="AA1306" i="1"/>
  <c r="Z1306" i="1"/>
  <c r="Q1306" i="1"/>
  <c r="R1306" i="1" s="1"/>
  <c r="S1306" i="1" s="1"/>
  <c r="I1184" i="1"/>
  <c r="M1183" i="1"/>
  <c r="J1183" i="1"/>
  <c r="K1183" i="1" s="1"/>
  <c r="E1183" i="1" s="1"/>
  <c r="D1183" i="1" s="1"/>
  <c r="F1183" i="1" s="1"/>
  <c r="L1182" i="1"/>
  <c r="G1182" i="1"/>
  <c r="W1180" i="1"/>
  <c r="U1181" i="1"/>
  <c r="N1182" i="1"/>
  <c r="O1181" i="1"/>
  <c r="T1309" i="1"/>
  <c r="H1306" i="1"/>
  <c r="A1307" i="1"/>
  <c r="AA1307" i="1" l="1"/>
  <c r="Z1307" i="1"/>
  <c r="Q1307" i="1"/>
  <c r="R1307" i="1" s="1"/>
  <c r="S1307" i="1" s="1"/>
  <c r="Y1306" i="1"/>
  <c r="J1184" i="1"/>
  <c r="K1184" i="1" s="1"/>
  <c r="E1184" i="1" s="1"/>
  <c r="D1184" i="1" s="1"/>
  <c r="F1184" i="1" s="1"/>
  <c r="I1185" i="1"/>
  <c r="M1184" i="1"/>
  <c r="L1183" i="1"/>
  <c r="G1183" i="1"/>
  <c r="W1181" i="1"/>
  <c r="U1182" i="1"/>
  <c r="N1183" i="1"/>
  <c r="O1182" i="1"/>
  <c r="H1307" i="1"/>
  <c r="A1308" i="1"/>
  <c r="T1310" i="1"/>
  <c r="AA1308" i="1" l="1"/>
  <c r="Q1308" i="1"/>
  <c r="R1308" i="1" s="1"/>
  <c r="S1308" i="1" s="1"/>
  <c r="Z1308" i="1"/>
  <c r="Y1307" i="1"/>
  <c r="I1186" i="1"/>
  <c r="M1185" i="1"/>
  <c r="J1185" i="1"/>
  <c r="K1185" i="1" s="1"/>
  <c r="E1185" i="1" s="1"/>
  <c r="D1185" i="1" s="1"/>
  <c r="F1185" i="1" s="1"/>
  <c r="G1184" i="1"/>
  <c r="L1184" i="1"/>
  <c r="W1182" i="1"/>
  <c r="U1183" i="1"/>
  <c r="N1184" i="1"/>
  <c r="O1183" i="1"/>
  <c r="A1309" i="1"/>
  <c r="H1308" i="1"/>
  <c r="T1311" i="1"/>
  <c r="AA1309" i="1" l="1"/>
  <c r="Z1309" i="1"/>
  <c r="Q1309" i="1"/>
  <c r="R1309" i="1" s="1"/>
  <c r="S1309" i="1" s="1"/>
  <c r="Y1308" i="1"/>
  <c r="I1187" i="1"/>
  <c r="J1186" i="1"/>
  <c r="K1186" i="1" s="1"/>
  <c r="E1186" i="1" s="1"/>
  <c r="D1186" i="1" s="1"/>
  <c r="F1186" i="1" s="1"/>
  <c r="M1186" i="1"/>
  <c r="L1185" i="1"/>
  <c r="G1185" i="1"/>
  <c r="W1183" i="1"/>
  <c r="U1184" i="1"/>
  <c r="N1185" i="1"/>
  <c r="O1184" i="1"/>
  <c r="T1312" i="1"/>
  <c r="H1309" i="1"/>
  <c r="A1310" i="1"/>
  <c r="AA1310" i="1" l="1"/>
  <c r="Z1310" i="1"/>
  <c r="Y1309" i="1"/>
  <c r="Q1310" i="1"/>
  <c r="R1310" i="1" s="1"/>
  <c r="S1310" i="1" s="1"/>
  <c r="I1188" i="1"/>
  <c r="J1187" i="1"/>
  <c r="K1187" i="1" s="1"/>
  <c r="E1187" i="1" s="1"/>
  <c r="D1187" i="1" s="1"/>
  <c r="F1187" i="1" s="1"/>
  <c r="M1187" i="1"/>
  <c r="G1186" i="1"/>
  <c r="L1186" i="1"/>
  <c r="W1184" i="1"/>
  <c r="U1185" i="1"/>
  <c r="N1186" i="1"/>
  <c r="O1185" i="1"/>
  <c r="T1313" i="1"/>
  <c r="H1310" i="1"/>
  <c r="A1311" i="1"/>
  <c r="AA1311" i="1" l="1"/>
  <c r="Z1311" i="1"/>
  <c r="Q1311" i="1"/>
  <c r="R1311" i="1" s="1"/>
  <c r="S1311" i="1" s="1"/>
  <c r="Y1310" i="1"/>
  <c r="I1189" i="1"/>
  <c r="J1188" i="1"/>
  <c r="K1188" i="1" s="1"/>
  <c r="E1188" i="1" s="1"/>
  <c r="D1188" i="1" s="1"/>
  <c r="F1188" i="1" s="1"/>
  <c r="M1188" i="1"/>
  <c r="L1187" i="1"/>
  <c r="G1187" i="1"/>
  <c r="W1185" i="1"/>
  <c r="U1186" i="1"/>
  <c r="N1187" i="1"/>
  <c r="O1186" i="1"/>
  <c r="H1311" i="1"/>
  <c r="A1312" i="1"/>
  <c r="T1314" i="1"/>
  <c r="AA1312" i="1" l="1"/>
  <c r="Q1312" i="1"/>
  <c r="R1312" i="1" s="1"/>
  <c r="S1312" i="1" s="1"/>
  <c r="Z1312" i="1"/>
  <c r="Y1311" i="1"/>
  <c r="I1190" i="1"/>
  <c r="J1189" i="1"/>
  <c r="K1189" i="1" s="1"/>
  <c r="E1189" i="1" s="1"/>
  <c r="D1189" i="1" s="1"/>
  <c r="F1189" i="1" s="1"/>
  <c r="M1189" i="1"/>
  <c r="L1188" i="1"/>
  <c r="G1188" i="1"/>
  <c r="W1186" i="1"/>
  <c r="U1187" i="1"/>
  <c r="N1188" i="1"/>
  <c r="O1187" i="1"/>
  <c r="T1315" i="1"/>
  <c r="A1313" i="1"/>
  <c r="H1312" i="1"/>
  <c r="Y1312" i="1" l="1"/>
  <c r="AA1313" i="1"/>
  <c r="Z1313" i="1"/>
  <c r="Q1313" i="1"/>
  <c r="R1313" i="1" s="1"/>
  <c r="S1313" i="1" s="1"/>
  <c r="I1191" i="1"/>
  <c r="M1190" i="1"/>
  <c r="J1190" i="1"/>
  <c r="K1190" i="1" s="1"/>
  <c r="E1190" i="1" s="1"/>
  <c r="D1190" i="1" s="1"/>
  <c r="F1190" i="1" s="1"/>
  <c r="L1189" i="1"/>
  <c r="G1189" i="1"/>
  <c r="W1187" i="1"/>
  <c r="U1188" i="1"/>
  <c r="N1189" i="1"/>
  <c r="O1188" i="1"/>
  <c r="H1313" i="1"/>
  <c r="A1314" i="1"/>
  <c r="T1316" i="1"/>
  <c r="AA1314" i="1" l="1"/>
  <c r="Z1314" i="1"/>
  <c r="Y1313" i="1"/>
  <c r="Q1314" i="1"/>
  <c r="R1314" i="1" s="1"/>
  <c r="S1314" i="1" s="1"/>
  <c r="J1191" i="1"/>
  <c r="K1191" i="1" s="1"/>
  <c r="E1191" i="1" s="1"/>
  <c r="D1191" i="1" s="1"/>
  <c r="F1191" i="1" s="1"/>
  <c r="M1191" i="1"/>
  <c r="I1192" i="1"/>
  <c r="L1190" i="1"/>
  <c r="G1190" i="1"/>
  <c r="W1188" i="1"/>
  <c r="U1189" i="1"/>
  <c r="N1190" i="1"/>
  <c r="O1189" i="1"/>
  <c r="T1317" i="1"/>
  <c r="H1314" i="1"/>
  <c r="A1315" i="1"/>
  <c r="Q1315" i="1" l="1"/>
  <c r="R1315" i="1" s="1"/>
  <c r="S1315" i="1" s="1"/>
  <c r="Z1315" i="1"/>
  <c r="AA1315" i="1"/>
  <c r="Y1314" i="1"/>
  <c r="M1192" i="1"/>
  <c r="J1192" i="1"/>
  <c r="K1192" i="1" s="1"/>
  <c r="E1192" i="1" s="1"/>
  <c r="D1192" i="1" s="1"/>
  <c r="F1192" i="1" s="1"/>
  <c r="I1193" i="1"/>
  <c r="L1191" i="1"/>
  <c r="G1191" i="1"/>
  <c r="W1189" i="1"/>
  <c r="U1190" i="1"/>
  <c r="N1191" i="1"/>
  <c r="O1190" i="1"/>
  <c r="H1315" i="1"/>
  <c r="A1316" i="1"/>
  <c r="T1318" i="1"/>
  <c r="Y1315" i="1" l="1"/>
  <c r="AA1316" i="1"/>
  <c r="Q1316" i="1"/>
  <c r="R1316" i="1" s="1"/>
  <c r="S1316" i="1" s="1"/>
  <c r="Z1316" i="1"/>
  <c r="I1194" i="1"/>
  <c r="J1193" i="1"/>
  <c r="K1193" i="1" s="1"/>
  <c r="E1193" i="1" s="1"/>
  <c r="D1193" i="1" s="1"/>
  <c r="F1193" i="1" s="1"/>
  <c r="M1193" i="1"/>
  <c r="G1192" i="1"/>
  <c r="L1192" i="1"/>
  <c r="W1190" i="1"/>
  <c r="U1191" i="1"/>
  <c r="N1192" i="1"/>
  <c r="O1191" i="1"/>
  <c r="A1317" i="1"/>
  <c r="H1316" i="1"/>
  <c r="T1319" i="1"/>
  <c r="AA1317" i="1" l="1"/>
  <c r="Y1316" i="1"/>
  <c r="Z1317" i="1"/>
  <c r="Q1317" i="1"/>
  <c r="R1317" i="1" s="1"/>
  <c r="M1194" i="1"/>
  <c r="I1195" i="1"/>
  <c r="J1194" i="1"/>
  <c r="K1194" i="1" s="1"/>
  <c r="E1194" i="1" s="1"/>
  <c r="D1194" i="1" s="1"/>
  <c r="F1194" i="1" s="1"/>
  <c r="L1193" i="1"/>
  <c r="G1193" i="1"/>
  <c r="W1191" i="1"/>
  <c r="U1192" i="1"/>
  <c r="N1193" i="1"/>
  <c r="O1192" i="1"/>
  <c r="T1320" i="1"/>
  <c r="H1317" i="1"/>
  <c r="A1318" i="1"/>
  <c r="AA1318" i="1" l="1"/>
  <c r="Q1318" i="1"/>
  <c r="R1318" i="1" s="1"/>
  <c r="S1318" i="1" s="1"/>
  <c r="Z1318" i="1"/>
  <c r="I1196" i="1"/>
  <c r="J1195" i="1"/>
  <c r="K1195" i="1" s="1"/>
  <c r="E1195" i="1" s="1"/>
  <c r="D1195" i="1" s="1"/>
  <c r="F1195" i="1" s="1"/>
  <c r="M1195" i="1"/>
  <c r="L1194" i="1"/>
  <c r="G1194" i="1"/>
  <c r="W1192" i="1"/>
  <c r="U1193" i="1"/>
  <c r="N1194" i="1"/>
  <c r="O1193" i="1"/>
  <c r="H1318" i="1"/>
  <c r="A1319" i="1"/>
  <c r="T1321" i="1"/>
  <c r="AA1319" i="1" l="1"/>
  <c r="Q1319" i="1"/>
  <c r="R1319" i="1" s="1"/>
  <c r="S1319" i="1" s="1"/>
  <c r="Z1319" i="1"/>
  <c r="Y1318" i="1"/>
  <c r="J1196" i="1"/>
  <c r="K1196" i="1" s="1"/>
  <c r="E1196" i="1" s="1"/>
  <c r="D1196" i="1" s="1"/>
  <c r="F1196" i="1" s="1"/>
  <c r="M1196" i="1"/>
  <c r="I1197" i="1"/>
  <c r="G1195" i="1"/>
  <c r="L1195" i="1"/>
  <c r="W1193" i="1"/>
  <c r="U1194" i="1"/>
  <c r="N1195" i="1"/>
  <c r="O1194" i="1"/>
  <c r="T1322" i="1"/>
  <c r="H1319" i="1"/>
  <c r="A1320" i="1"/>
  <c r="Y1319" i="1" l="1"/>
  <c r="AA1320" i="1"/>
  <c r="Q1320" i="1"/>
  <c r="Z1320" i="1"/>
  <c r="I1198" i="1"/>
  <c r="J1197" i="1"/>
  <c r="K1197" i="1" s="1"/>
  <c r="E1197" i="1" s="1"/>
  <c r="D1197" i="1" s="1"/>
  <c r="F1197" i="1" s="1"/>
  <c r="G1196" i="1"/>
  <c r="L1196" i="1"/>
  <c r="M1197" i="1" s="1"/>
  <c r="W1194" i="1"/>
  <c r="U1195" i="1"/>
  <c r="N1196" i="1"/>
  <c r="O1195" i="1"/>
  <c r="H1320" i="1"/>
  <c r="A1321" i="1"/>
  <c r="T1323" i="1"/>
  <c r="R1320" i="1" l="1"/>
  <c r="Q1321" i="1"/>
  <c r="R1321" i="1" s="1"/>
  <c r="AA1321" i="1"/>
  <c r="Z1321" i="1"/>
  <c r="I1199" i="1"/>
  <c r="J1198" i="1"/>
  <c r="K1198" i="1" s="1"/>
  <c r="E1198" i="1" s="1"/>
  <c r="D1198" i="1" s="1"/>
  <c r="F1198" i="1" s="1"/>
  <c r="L1197" i="1"/>
  <c r="M1198" i="1" s="1"/>
  <c r="G1197" i="1"/>
  <c r="W1195" i="1"/>
  <c r="U1196" i="1"/>
  <c r="N1197" i="1"/>
  <c r="O1196" i="1"/>
  <c r="T1324" i="1"/>
  <c r="H1321" i="1"/>
  <c r="A1322" i="1"/>
  <c r="AA1322" i="1" l="1"/>
  <c r="Q1322" i="1"/>
  <c r="R1322" i="1" s="1"/>
  <c r="Z1322" i="1"/>
  <c r="J1199" i="1"/>
  <c r="K1199" i="1" s="1"/>
  <c r="E1199" i="1" s="1"/>
  <c r="D1199" i="1" s="1"/>
  <c r="F1199" i="1" s="1"/>
  <c r="I1200" i="1"/>
  <c r="G1198" i="1"/>
  <c r="L1198" i="1"/>
  <c r="M1199" i="1" s="1"/>
  <c r="W1196" i="1"/>
  <c r="U1197" i="1"/>
  <c r="N1198" i="1"/>
  <c r="O1197" i="1"/>
  <c r="T1325" i="1"/>
  <c r="A1323" i="1"/>
  <c r="H1322" i="1"/>
  <c r="Q1323" i="1" l="1"/>
  <c r="AA1323" i="1"/>
  <c r="Z1323" i="1"/>
  <c r="I1201" i="1"/>
  <c r="J1200" i="1"/>
  <c r="K1200" i="1" s="1"/>
  <c r="E1200" i="1" s="1"/>
  <c r="D1200" i="1" s="1"/>
  <c r="F1200" i="1" s="1"/>
  <c r="L1199" i="1"/>
  <c r="M1200" i="1" s="1"/>
  <c r="G1199" i="1"/>
  <c r="W1197" i="1"/>
  <c r="U1198" i="1"/>
  <c r="N1199" i="1"/>
  <c r="O1198" i="1"/>
  <c r="A1324" i="1"/>
  <c r="H1323" i="1"/>
  <c r="T1326" i="1"/>
  <c r="AA1324" i="1" l="1"/>
  <c r="Q1324" i="1"/>
  <c r="R1324" i="1" s="1"/>
  <c r="S1324" i="1" s="1"/>
  <c r="R1323" i="1"/>
  <c r="Z1324" i="1"/>
  <c r="I1202" i="1"/>
  <c r="J1201" i="1"/>
  <c r="K1201" i="1" s="1"/>
  <c r="E1201" i="1" s="1"/>
  <c r="D1201" i="1" s="1"/>
  <c r="F1201" i="1" s="1"/>
  <c r="L1200" i="1"/>
  <c r="M1201" i="1" s="1"/>
  <c r="G1200" i="1"/>
  <c r="W1198" i="1"/>
  <c r="U1199" i="1"/>
  <c r="O1199" i="1"/>
  <c r="N1200" i="1"/>
  <c r="T1327" i="1"/>
  <c r="A1325" i="1"/>
  <c r="H1324" i="1"/>
  <c r="Y1324" i="1" l="1"/>
  <c r="AA1325" i="1"/>
  <c r="Q1325" i="1"/>
  <c r="R1325" i="1" s="1"/>
  <c r="S1325" i="1" s="1"/>
  <c r="Z1325" i="1"/>
  <c r="J1202" i="1"/>
  <c r="K1202" i="1" s="1"/>
  <c r="E1202" i="1" s="1"/>
  <c r="D1202" i="1" s="1"/>
  <c r="F1202" i="1" s="1"/>
  <c r="I1203" i="1"/>
  <c r="G1201" i="1"/>
  <c r="L1201" i="1"/>
  <c r="M1202" i="1" s="1"/>
  <c r="W1199" i="1"/>
  <c r="U1200" i="1"/>
  <c r="N1201" i="1"/>
  <c r="O1200" i="1"/>
  <c r="H1325" i="1"/>
  <c r="A1326" i="1"/>
  <c r="T1328" i="1"/>
  <c r="Y1325" i="1" l="1"/>
  <c r="AA1326" i="1"/>
  <c r="Z1326" i="1"/>
  <c r="Q1326" i="1"/>
  <c r="Y1326" i="1" s="1"/>
  <c r="I1204" i="1"/>
  <c r="J1203" i="1"/>
  <c r="K1203" i="1" s="1"/>
  <c r="E1203" i="1" s="1"/>
  <c r="D1203" i="1" s="1"/>
  <c r="F1203" i="1" s="1"/>
  <c r="M1203" i="1"/>
  <c r="L1202" i="1"/>
  <c r="G1202" i="1"/>
  <c r="W1200" i="1"/>
  <c r="U1201" i="1"/>
  <c r="N1202" i="1"/>
  <c r="O1201" i="1"/>
  <c r="T1329" i="1"/>
  <c r="H1326" i="1"/>
  <c r="A1327" i="1"/>
  <c r="R1326" i="1" l="1"/>
  <c r="S1326" i="1" s="1"/>
  <c r="AA1327" i="1"/>
  <c r="Q1327" i="1"/>
  <c r="R1327" i="1" s="1"/>
  <c r="S1327" i="1" s="1"/>
  <c r="Z1327" i="1"/>
  <c r="M1204" i="1"/>
  <c r="J1204" i="1"/>
  <c r="K1204" i="1" s="1"/>
  <c r="E1204" i="1" s="1"/>
  <c r="D1204" i="1" s="1"/>
  <c r="F1204" i="1" s="1"/>
  <c r="I1205" i="1"/>
  <c r="L1203" i="1"/>
  <c r="G1203" i="1"/>
  <c r="W1201" i="1"/>
  <c r="U1202" i="1"/>
  <c r="N1203" i="1"/>
  <c r="O1202" i="1"/>
  <c r="H1327" i="1"/>
  <c r="A1328" i="1"/>
  <c r="T1330" i="1"/>
  <c r="Z1328" i="1" l="1"/>
  <c r="AA1328" i="1"/>
  <c r="Q1328" i="1"/>
  <c r="R1328" i="1" s="1"/>
  <c r="S1328" i="1" s="1"/>
  <c r="Y1327" i="1"/>
  <c r="M1205" i="1"/>
  <c r="I1206" i="1"/>
  <c r="J1205" i="1"/>
  <c r="K1205" i="1" s="1"/>
  <c r="E1205" i="1" s="1"/>
  <c r="D1205" i="1" s="1"/>
  <c r="F1205" i="1" s="1"/>
  <c r="L1204" i="1"/>
  <c r="G1204" i="1"/>
  <c r="W1202" i="1"/>
  <c r="U1203" i="1"/>
  <c r="N1204" i="1"/>
  <c r="O1203" i="1"/>
  <c r="T1331" i="1"/>
  <c r="A1329" i="1"/>
  <c r="H1328" i="1"/>
  <c r="AA1329" i="1" l="1"/>
  <c r="Z1329" i="1"/>
  <c r="Q1329" i="1"/>
  <c r="R1329" i="1" s="1"/>
  <c r="S1329" i="1" s="1"/>
  <c r="Y1328" i="1"/>
  <c r="J1206" i="1"/>
  <c r="K1206" i="1" s="1"/>
  <c r="E1206" i="1" s="1"/>
  <c r="D1206" i="1" s="1"/>
  <c r="F1206" i="1" s="1"/>
  <c r="I1207" i="1"/>
  <c r="M1206" i="1"/>
  <c r="L1205" i="1"/>
  <c r="G1205" i="1"/>
  <c r="W1203" i="1"/>
  <c r="U1204" i="1"/>
  <c r="N1205" i="1"/>
  <c r="O1204" i="1"/>
  <c r="H1329" i="1"/>
  <c r="A1330" i="1"/>
  <c r="T1332" i="1"/>
  <c r="AA1330" i="1" l="1"/>
  <c r="Z1330" i="1"/>
  <c r="Y1329" i="1"/>
  <c r="Q1330" i="1"/>
  <c r="R1330" i="1" s="1"/>
  <c r="S1330" i="1" s="1"/>
  <c r="I1208" i="1"/>
  <c r="M1207" i="1"/>
  <c r="J1207" i="1"/>
  <c r="K1207" i="1" s="1"/>
  <c r="E1207" i="1" s="1"/>
  <c r="D1207" i="1" s="1"/>
  <c r="F1207" i="1" s="1"/>
  <c r="G1206" i="1"/>
  <c r="L1206" i="1"/>
  <c r="W1204" i="1"/>
  <c r="U1205" i="1"/>
  <c r="N1206" i="1"/>
  <c r="O1205" i="1"/>
  <c r="T1333" i="1"/>
  <c r="H1330" i="1"/>
  <c r="A1331" i="1"/>
  <c r="Z1331" i="1" l="1"/>
  <c r="AA1331" i="1"/>
  <c r="Q1331" i="1"/>
  <c r="R1331" i="1" s="1"/>
  <c r="S1331" i="1" s="1"/>
  <c r="Y1330" i="1"/>
  <c r="M1208" i="1"/>
  <c r="I1209" i="1"/>
  <c r="J1208" i="1"/>
  <c r="K1208" i="1" s="1"/>
  <c r="E1208" i="1" s="1"/>
  <c r="D1208" i="1" s="1"/>
  <c r="F1208" i="1" s="1"/>
  <c r="L1207" i="1"/>
  <c r="G1207" i="1"/>
  <c r="W1205" i="1"/>
  <c r="U1206" i="1"/>
  <c r="N1207" i="1"/>
  <c r="O1206" i="1"/>
  <c r="T1334" i="1"/>
  <c r="H1331" i="1"/>
  <c r="A1332" i="1"/>
  <c r="Y1331" i="1" l="1"/>
  <c r="AA1332" i="1"/>
  <c r="Z1332" i="1"/>
  <c r="Q1332" i="1"/>
  <c r="R1332" i="1" s="1"/>
  <c r="S1332" i="1" s="1"/>
  <c r="J1209" i="1"/>
  <c r="K1209" i="1" s="1"/>
  <c r="E1209" i="1" s="1"/>
  <c r="D1209" i="1" s="1"/>
  <c r="F1209" i="1" s="1"/>
  <c r="M1209" i="1"/>
  <c r="I1210" i="1"/>
  <c r="G1208" i="1"/>
  <c r="L1208" i="1"/>
  <c r="W1206" i="1"/>
  <c r="U1207" i="1"/>
  <c r="N1208" i="1"/>
  <c r="O1207" i="1"/>
  <c r="T1335" i="1"/>
  <c r="A1333" i="1"/>
  <c r="H1332" i="1"/>
  <c r="Y1332" i="1" l="1"/>
  <c r="AA1333" i="1"/>
  <c r="Z1333" i="1"/>
  <c r="Q1333" i="1"/>
  <c r="R1333" i="1" s="1"/>
  <c r="S1333" i="1" s="1"/>
  <c r="M1210" i="1"/>
  <c r="I1211" i="1"/>
  <c r="J1210" i="1"/>
  <c r="K1210" i="1" s="1"/>
  <c r="E1210" i="1" s="1"/>
  <c r="D1210" i="1" s="1"/>
  <c r="F1210" i="1" s="1"/>
  <c r="G1209" i="1"/>
  <c r="L1209" i="1"/>
  <c r="W1207" i="1"/>
  <c r="U1208" i="1"/>
  <c r="N1209" i="1"/>
  <c r="O1208" i="1"/>
  <c r="H1333" i="1"/>
  <c r="A1334" i="1"/>
  <c r="T1336" i="1"/>
  <c r="Y1333" i="1" l="1"/>
  <c r="AA1334" i="1"/>
  <c r="Z1334" i="1"/>
  <c r="Q1334" i="1"/>
  <c r="R1334" i="1" s="1"/>
  <c r="S1334" i="1" s="1"/>
  <c r="M1211" i="1"/>
  <c r="I1212" i="1"/>
  <c r="J1211" i="1"/>
  <c r="K1211" i="1" s="1"/>
  <c r="E1211" i="1" s="1"/>
  <c r="D1211" i="1" s="1"/>
  <c r="F1211" i="1" s="1"/>
  <c r="G1210" i="1"/>
  <c r="L1210" i="1"/>
  <c r="W1208" i="1"/>
  <c r="U1209" i="1"/>
  <c r="N1210" i="1"/>
  <c r="O1209" i="1"/>
  <c r="T1337" i="1"/>
  <c r="H1334" i="1"/>
  <c r="A1335" i="1"/>
  <c r="Q1335" i="1" l="1"/>
  <c r="R1335" i="1" s="1"/>
  <c r="S1335" i="1" s="1"/>
  <c r="Z1335" i="1"/>
  <c r="AA1335" i="1"/>
  <c r="Y1334" i="1"/>
  <c r="J1212" i="1"/>
  <c r="K1212" i="1" s="1"/>
  <c r="E1212" i="1" s="1"/>
  <c r="D1212" i="1" s="1"/>
  <c r="F1212" i="1" s="1"/>
  <c r="M1212" i="1"/>
  <c r="I1213" i="1"/>
  <c r="G1211" i="1"/>
  <c r="L1211" i="1"/>
  <c r="W1209" i="1"/>
  <c r="U1210" i="1"/>
  <c r="N1211" i="1"/>
  <c r="O1210" i="1"/>
  <c r="H1335" i="1"/>
  <c r="A1336" i="1"/>
  <c r="T1338" i="1"/>
  <c r="Y1335" i="1" l="1"/>
  <c r="Q1336" i="1"/>
  <c r="R1336" i="1" s="1"/>
  <c r="S1336" i="1" s="1"/>
  <c r="AA1336" i="1"/>
  <c r="Z1336" i="1"/>
  <c r="J1213" i="1"/>
  <c r="K1213" i="1" s="1"/>
  <c r="E1213" i="1" s="1"/>
  <c r="D1213" i="1" s="1"/>
  <c r="F1213" i="1" s="1"/>
  <c r="M1213" i="1"/>
  <c r="I1214" i="1"/>
  <c r="L1212" i="1"/>
  <c r="G1212" i="1"/>
  <c r="W1210" i="1"/>
  <c r="U1211" i="1"/>
  <c r="N1212" i="1"/>
  <c r="O1211" i="1"/>
  <c r="A1337" i="1"/>
  <c r="H1336" i="1"/>
  <c r="T1339" i="1"/>
  <c r="Y1336" i="1" l="1"/>
  <c r="AA1337" i="1"/>
  <c r="Q1337" i="1"/>
  <c r="R1337" i="1" s="1"/>
  <c r="S1337" i="1" s="1"/>
  <c r="Z1337" i="1"/>
  <c r="I1215" i="1"/>
  <c r="M1214" i="1"/>
  <c r="J1214" i="1"/>
  <c r="K1214" i="1" s="1"/>
  <c r="E1214" i="1" s="1"/>
  <c r="D1214" i="1" s="1"/>
  <c r="F1214" i="1" s="1"/>
  <c r="L1213" i="1"/>
  <c r="G1213" i="1"/>
  <c r="W1211" i="1"/>
  <c r="U1212" i="1"/>
  <c r="N1213" i="1"/>
  <c r="O1212" i="1"/>
  <c r="T1340" i="1"/>
  <c r="H1337" i="1"/>
  <c r="A1338" i="1"/>
  <c r="Y1337" i="1" l="1"/>
  <c r="AA1338" i="1"/>
  <c r="Q1338" i="1"/>
  <c r="R1338" i="1" s="1"/>
  <c r="S1338" i="1" s="1"/>
  <c r="Z1338" i="1"/>
  <c r="J1215" i="1"/>
  <c r="K1215" i="1" s="1"/>
  <c r="E1215" i="1" s="1"/>
  <c r="D1215" i="1" s="1"/>
  <c r="F1215" i="1" s="1"/>
  <c r="M1215" i="1"/>
  <c r="I1216" i="1"/>
  <c r="L1214" i="1"/>
  <c r="G1214" i="1"/>
  <c r="W1212" i="1"/>
  <c r="U1213" i="1"/>
  <c r="N1214" i="1"/>
  <c r="O1213" i="1"/>
  <c r="T1341" i="1"/>
  <c r="H1338" i="1"/>
  <c r="A1339" i="1"/>
  <c r="AA1339" i="1" l="1"/>
  <c r="Z1339" i="1"/>
  <c r="Q1339" i="1"/>
  <c r="R1339" i="1" s="1"/>
  <c r="S1339" i="1" s="1"/>
  <c r="Y1338" i="1"/>
  <c r="I1217" i="1"/>
  <c r="M1216" i="1"/>
  <c r="J1216" i="1"/>
  <c r="K1216" i="1" s="1"/>
  <c r="E1216" i="1" s="1"/>
  <c r="D1216" i="1" s="1"/>
  <c r="F1216" i="1" s="1"/>
  <c r="L1215" i="1"/>
  <c r="G1215" i="1"/>
  <c r="W1213" i="1"/>
  <c r="U1214" i="1"/>
  <c r="N1215" i="1"/>
  <c r="O1214" i="1"/>
  <c r="H1339" i="1"/>
  <c r="A1340" i="1"/>
  <c r="T1342" i="1"/>
  <c r="Y1339" i="1" l="1"/>
  <c r="AA1340" i="1"/>
  <c r="Q1340" i="1"/>
  <c r="R1340" i="1" s="1"/>
  <c r="S1340" i="1" s="1"/>
  <c r="Z1340" i="1"/>
  <c r="I1218" i="1"/>
  <c r="M1217" i="1"/>
  <c r="J1217" i="1"/>
  <c r="K1217" i="1" s="1"/>
  <c r="E1217" i="1" s="1"/>
  <c r="D1217" i="1" s="1"/>
  <c r="F1217" i="1" s="1"/>
  <c r="G1216" i="1"/>
  <c r="L1216" i="1"/>
  <c r="W1214" i="1"/>
  <c r="U1215" i="1"/>
  <c r="N1216" i="1"/>
  <c r="O1215" i="1"/>
  <c r="T1343" i="1"/>
  <c r="A1341" i="1"/>
  <c r="H1340" i="1"/>
  <c r="AA1341" i="1" l="1"/>
  <c r="Z1341" i="1"/>
  <c r="Q1341" i="1"/>
  <c r="R1341" i="1" s="1"/>
  <c r="S1341" i="1" s="1"/>
  <c r="Y1340" i="1"/>
  <c r="I1219" i="1"/>
  <c r="M1218" i="1"/>
  <c r="J1218" i="1"/>
  <c r="K1218" i="1" s="1"/>
  <c r="E1218" i="1" s="1"/>
  <c r="D1218" i="1" s="1"/>
  <c r="F1218" i="1" s="1"/>
  <c r="L1217" i="1"/>
  <c r="G1217" i="1"/>
  <c r="W1215" i="1"/>
  <c r="U1216" i="1"/>
  <c r="N1217" i="1"/>
  <c r="O1216" i="1"/>
  <c r="H1341" i="1"/>
  <c r="A1342" i="1"/>
  <c r="T1344" i="1"/>
  <c r="Y1341" i="1" l="1"/>
  <c r="AA1342" i="1"/>
  <c r="Q1342" i="1"/>
  <c r="R1342" i="1" s="1"/>
  <c r="S1342" i="1" s="1"/>
  <c r="Z1342" i="1"/>
  <c r="I1220" i="1"/>
  <c r="M1219" i="1"/>
  <c r="J1219" i="1"/>
  <c r="K1219" i="1" s="1"/>
  <c r="E1219" i="1" s="1"/>
  <c r="D1219" i="1" s="1"/>
  <c r="F1219" i="1" s="1"/>
  <c r="L1218" i="1"/>
  <c r="G1218" i="1"/>
  <c r="W1216" i="1"/>
  <c r="U1217" i="1"/>
  <c r="N1218" i="1"/>
  <c r="O1217" i="1"/>
  <c r="H1342" i="1"/>
  <c r="A1343" i="1"/>
  <c r="T1345" i="1"/>
  <c r="AA1343" i="1" l="1"/>
  <c r="Z1343" i="1"/>
  <c r="Q1343" i="1"/>
  <c r="R1343" i="1" s="1"/>
  <c r="S1343" i="1" s="1"/>
  <c r="Y1342" i="1"/>
  <c r="M1220" i="1"/>
  <c r="I1221" i="1"/>
  <c r="J1220" i="1"/>
  <c r="K1220" i="1" s="1"/>
  <c r="E1220" i="1" s="1"/>
  <c r="D1220" i="1" s="1"/>
  <c r="F1220" i="1" s="1"/>
  <c r="G1219" i="1"/>
  <c r="L1219" i="1"/>
  <c r="W1217" i="1"/>
  <c r="U1218" i="1"/>
  <c r="N1219" i="1"/>
  <c r="O1218" i="1"/>
  <c r="H1343" i="1"/>
  <c r="A1344" i="1"/>
  <c r="T1346" i="1"/>
  <c r="Y1343" i="1" l="1"/>
  <c r="AA1344" i="1"/>
  <c r="Q1344" i="1"/>
  <c r="R1344" i="1" s="1"/>
  <c r="S1344" i="1" s="1"/>
  <c r="Z1344" i="1"/>
  <c r="I1222" i="1"/>
  <c r="M1221" i="1"/>
  <c r="J1221" i="1"/>
  <c r="K1221" i="1" s="1"/>
  <c r="E1221" i="1" s="1"/>
  <c r="D1221" i="1" s="1"/>
  <c r="F1221" i="1" s="1"/>
  <c r="L1220" i="1"/>
  <c r="G1220" i="1"/>
  <c r="W1218" i="1"/>
  <c r="U1219" i="1"/>
  <c r="N1220" i="1"/>
  <c r="O1219" i="1"/>
  <c r="T1347" i="1"/>
  <c r="A1345" i="1"/>
  <c r="H1344" i="1"/>
  <c r="AA1345" i="1" l="1"/>
  <c r="Q1345" i="1"/>
  <c r="R1345" i="1" s="1"/>
  <c r="S1345" i="1" s="1"/>
  <c r="Z1345" i="1"/>
  <c r="Y1344" i="1"/>
  <c r="M1222" i="1"/>
  <c r="J1222" i="1"/>
  <c r="K1222" i="1" s="1"/>
  <c r="E1222" i="1" s="1"/>
  <c r="D1222" i="1" s="1"/>
  <c r="F1222" i="1" s="1"/>
  <c r="I1223" i="1"/>
  <c r="L1221" i="1"/>
  <c r="G1221" i="1"/>
  <c r="W1219" i="1"/>
  <c r="U1220" i="1"/>
  <c r="N1221" i="1"/>
  <c r="O1220" i="1"/>
  <c r="H1345" i="1"/>
  <c r="A1346" i="1"/>
  <c r="T1348" i="1"/>
  <c r="Y1345" i="1" l="1"/>
  <c r="AA1346" i="1"/>
  <c r="Q1346" i="1"/>
  <c r="R1346" i="1" s="1"/>
  <c r="S1346" i="1" s="1"/>
  <c r="Z1346" i="1"/>
  <c r="J1223" i="1"/>
  <c r="K1223" i="1" s="1"/>
  <c r="E1223" i="1" s="1"/>
  <c r="D1223" i="1" s="1"/>
  <c r="F1223" i="1" s="1"/>
  <c r="M1223" i="1"/>
  <c r="I1224" i="1"/>
  <c r="G1222" i="1"/>
  <c r="L1222" i="1"/>
  <c r="W1220" i="1"/>
  <c r="U1221" i="1"/>
  <c r="N1222" i="1"/>
  <c r="O1221" i="1"/>
  <c r="T1349" i="1"/>
  <c r="H1346" i="1"/>
  <c r="A1347" i="1"/>
  <c r="Y1346" i="1" l="1"/>
  <c r="AA1347" i="1"/>
  <c r="Z1347" i="1"/>
  <c r="Q1347" i="1"/>
  <c r="R1347" i="1" s="1"/>
  <c r="S1347" i="1" s="1"/>
  <c r="M1224" i="1"/>
  <c r="J1224" i="1"/>
  <c r="K1224" i="1" s="1"/>
  <c r="E1224" i="1" s="1"/>
  <c r="D1224" i="1" s="1"/>
  <c r="F1224" i="1" s="1"/>
  <c r="I1225" i="1"/>
  <c r="G1223" i="1"/>
  <c r="L1223" i="1"/>
  <c r="W1221" i="1"/>
  <c r="U1222" i="1"/>
  <c r="N1223" i="1"/>
  <c r="O1222" i="1"/>
  <c r="Y1261" i="1"/>
  <c r="T1350" i="1"/>
  <c r="H1347" i="1"/>
  <c r="A1348" i="1"/>
  <c r="Y1347" i="1" l="1"/>
  <c r="AA1348" i="1"/>
  <c r="Q1348" i="1"/>
  <c r="R1348" i="1" s="1"/>
  <c r="Z1348" i="1"/>
  <c r="I1226" i="1"/>
  <c r="J1225" i="1"/>
  <c r="K1225" i="1" s="1"/>
  <c r="E1225" i="1" s="1"/>
  <c r="D1225" i="1" s="1"/>
  <c r="F1225" i="1" s="1"/>
  <c r="L1224" i="1"/>
  <c r="M1225" i="1" s="1"/>
  <c r="G1224" i="1"/>
  <c r="W1222" i="1"/>
  <c r="U1223" i="1"/>
  <c r="N1224" i="1"/>
  <c r="O1223" i="1"/>
  <c r="T1351" i="1"/>
  <c r="A1349" i="1"/>
  <c r="H1348" i="1"/>
  <c r="Q1349" i="1" l="1"/>
  <c r="R1349" i="1" s="1"/>
  <c r="S1349" i="1" s="1"/>
  <c r="AA1349" i="1"/>
  <c r="Z1349" i="1"/>
  <c r="I1227" i="1"/>
  <c r="J1226" i="1"/>
  <c r="K1226" i="1" s="1"/>
  <c r="E1226" i="1" s="1"/>
  <c r="D1226" i="1" s="1"/>
  <c r="F1226" i="1" s="1"/>
  <c r="L1225" i="1"/>
  <c r="M1226" i="1" s="1"/>
  <c r="G1225" i="1"/>
  <c r="W1223" i="1"/>
  <c r="U1224" i="1"/>
  <c r="N1225" i="1"/>
  <c r="O1224" i="1"/>
  <c r="T1352" i="1"/>
  <c r="H1349" i="1"/>
  <c r="A1350" i="1"/>
  <c r="Y1349" i="1" l="1"/>
  <c r="AA1350" i="1"/>
  <c r="Z1350" i="1"/>
  <c r="Q1350" i="1"/>
  <c r="R1350" i="1" s="1"/>
  <c r="I1228" i="1"/>
  <c r="J1227" i="1"/>
  <c r="K1227" i="1" s="1"/>
  <c r="E1227" i="1" s="1"/>
  <c r="D1227" i="1" s="1"/>
  <c r="F1227" i="1" s="1"/>
  <c r="L1226" i="1"/>
  <c r="M1227" i="1" s="1"/>
  <c r="G1226" i="1"/>
  <c r="W1224" i="1"/>
  <c r="U1225" i="1"/>
  <c r="N1226" i="1"/>
  <c r="O1225" i="1"/>
  <c r="T1353" i="1"/>
  <c r="H1350" i="1"/>
  <c r="A1351" i="1"/>
  <c r="AA1351" i="1" l="1"/>
  <c r="Q1351" i="1"/>
  <c r="Z1351" i="1"/>
  <c r="J1228" i="1"/>
  <c r="K1228" i="1" s="1"/>
  <c r="E1228" i="1" s="1"/>
  <c r="D1228" i="1" s="1"/>
  <c r="F1228" i="1" s="1"/>
  <c r="I1229" i="1"/>
  <c r="L1227" i="1"/>
  <c r="M1228" i="1" s="1"/>
  <c r="G1227" i="1"/>
  <c r="W1225" i="1"/>
  <c r="U1226" i="1"/>
  <c r="N1227" i="1"/>
  <c r="O1226" i="1"/>
  <c r="H1351" i="1"/>
  <c r="A1352" i="1"/>
  <c r="T1354" i="1"/>
  <c r="M1229" i="1" l="1"/>
  <c r="R1351" i="1"/>
  <c r="Q1352" i="1"/>
  <c r="R1352" i="1" s="1"/>
  <c r="S1352" i="1" s="1"/>
  <c r="Z1352" i="1"/>
  <c r="AA1352" i="1"/>
  <c r="I1230" i="1"/>
  <c r="J1229" i="1"/>
  <c r="K1229" i="1" s="1"/>
  <c r="E1229" i="1" s="1"/>
  <c r="D1229" i="1" s="1"/>
  <c r="F1229" i="1" s="1"/>
  <c r="G1228" i="1"/>
  <c r="L1228" i="1"/>
  <c r="W1226" i="1"/>
  <c r="U1227" i="1"/>
  <c r="N1228" i="1"/>
  <c r="O1227" i="1"/>
  <c r="T1355" i="1"/>
  <c r="A1353" i="1"/>
  <c r="H1352" i="1"/>
  <c r="AA1353" i="1" l="1"/>
  <c r="Q1353" i="1"/>
  <c r="R1353" i="1" s="1"/>
  <c r="S1353" i="1" s="1"/>
  <c r="Z1353" i="1"/>
  <c r="J1230" i="1"/>
  <c r="K1230" i="1" s="1"/>
  <c r="E1230" i="1" s="1"/>
  <c r="D1230" i="1" s="1"/>
  <c r="F1230" i="1" s="1"/>
  <c r="I1231" i="1"/>
  <c r="L1229" i="1"/>
  <c r="M1230" i="1" s="1"/>
  <c r="G1229" i="1"/>
  <c r="W1227" i="1"/>
  <c r="U1228" i="1"/>
  <c r="N1229" i="1"/>
  <c r="O1228" i="1"/>
  <c r="H1353" i="1"/>
  <c r="A1354" i="1"/>
  <c r="T1356" i="1"/>
  <c r="Q1354" i="1" l="1"/>
  <c r="R1354" i="1" s="1"/>
  <c r="S1354" i="1" s="1"/>
  <c r="AA1354" i="1"/>
  <c r="Z1354" i="1"/>
  <c r="J1231" i="1"/>
  <c r="K1231" i="1" s="1"/>
  <c r="E1231" i="1" s="1"/>
  <c r="D1231" i="1" s="1"/>
  <c r="F1231" i="1" s="1"/>
  <c r="I1232" i="1"/>
  <c r="M1231" i="1"/>
  <c r="G1230" i="1"/>
  <c r="L1230" i="1"/>
  <c r="W1228" i="1"/>
  <c r="U1229" i="1"/>
  <c r="O1229" i="1"/>
  <c r="N1230" i="1"/>
  <c r="H1354" i="1"/>
  <c r="A1355" i="1"/>
  <c r="T1357" i="1"/>
  <c r="Y1354" i="1" l="1"/>
  <c r="AA1355" i="1"/>
  <c r="Q1355" i="1"/>
  <c r="AA1356" i="1" s="1"/>
  <c r="Z1355" i="1"/>
  <c r="I1233" i="1"/>
  <c r="M1232" i="1"/>
  <c r="J1232" i="1"/>
  <c r="K1232" i="1" s="1"/>
  <c r="E1232" i="1" s="1"/>
  <c r="D1232" i="1" s="1"/>
  <c r="F1232" i="1" s="1"/>
  <c r="L1231" i="1"/>
  <c r="G1231" i="1"/>
  <c r="W1229" i="1"/>
  <c r="U1230" i="1"/>
  <c r="N1231" i="1"/>
  <c r="O1230" i="1"/>
  <c r="T1358" i="1"/>
  <c r="H1355" i="1"/>
  <c r="A1356" i="1"/>
  <c r="R1355" i="1" l="1"/>
  <c r="Z1356" i="1"/>
  <c r="Q1356" i="1"/>
  <c r="R1356" i="1" s="1"/>
  <c r="S1356" i="1" s="1"/>
  <c r="J1233" i="1"/>
  <c r="K1233" i="1" s="1"/>
  <c r="E1233" i="1" s="1"/>
  <c r="D1233" i="1" s="1"/>
  <c r="F1233" i="1" s="1"/>
  <c r="M1233" i="1"/>
  <c r="I1234" i="1"/>
  <c r="G1232" i="1"/>
  <c r="W1230" i="1"/>
  <c r="U1231" i="1"/>
  <c r="L1232" i="1"/>
  <c r="O1231" i="1"/>
  <c r="N1232" i="1"/>
  <c r="T1359" i="1"/>
  <c r="A1357" i="1"/>
  <c r="H1356" i="1"/>
  <c r="Z1357" i="1" l="1"/>
  <c r="AA1357" i="1"/>
  <c r="Q1357" i="1"/>
  <c r="R1357" i="1" s="1"/>
  <c r="S1357" i="1" s="1"/>
  <c r="Y1356" i="1"/>
  <c r="J1234" i="1"/>
  <c r="K1234" i="1" s="1"/>
  <c r="E1234" i="1" s="1"/>
  <c r="D1234" i="1" s="1"/>
  <c r="F1234" i="1" s="1"/>
  <c r="I1235" i="1"/>
  <c r="M1234" i="1"/>
  <c r="G1233" i="1"/>
  <c r="L1233" i="1"/>
  <c r="W1231" i="1"/>
  <c r="U1232" i="1"/>
  <c r="O1232" i="1"/>
  <c r="N1233" i="1"/>
  <c r="H1357" i="1"/>
  <c r="A1358" i="1"/>
  <c r="T1360" i="1"/>
  <c r="AA1358" i="1" l="1"/>
  <c r="Y1357" i="1"/>
  <c r="Q1358" i="1"/>
  <c r="R1358" i="1" s="1"/>
  <c r="S1358" i="1" s="1"/>
  <c r="Z1358" i="1"/>
  <c r="M1235" i="1"/>
  <c r="J1235" i="1"/>
  <c r="K1235" i="1" s="1"/>
  <c r="E1235" i="1" s="1"/>
  <c r="D1235" i="1" s="1"/>
  <c r="F1235" i="1" s="1"/>
  <c r="I1236" i="1"/>
  <c r="L1234" i="1"/>
  <c r="G1234" i="1"/>
  <c r="W1232" i="1"/>
  <c r="U1233" i="1"/>
  <c r="O1233" i="1"/>
  <c r="N1234" i="1"/>
  <c r="H1358" i="1"/>
  <c r="A1359" i="1"/>
  <c r="T1361" i="1"/>
  <c r="AA1359" i="1" l="1"/>
  <c r="Q1359" i="1"/>
  <c r="R1359" i="1" s="1"/>
  <c r="S1359" i="1" s="1"/>
  <c r="Z1359" i="1"/>
  <c r="Y1358" i="1"/>
  <c r="I1237" i="1"/>
  <c r="J1236" i="1"/>
  <c r="K1236" i="1" s="1"/>
  <c r="E1236" i="1" s="1"/>
  <c r="D1236" i="1" s="1"/>
  <c r="F1236" i="1" s="1"/>
  <c r="M1236" i="1"/>
  <c r="L1235" i="1"/>
  <c r="G1235" i="1"/>
  <c r="W1233" i="1"/>
  <c r="U1234" i="1"/>
  <c r="O1234" i="1"/>
  <c r="N1235" i="1"/>
  <c r="T1362" i="1"/>
  <c r="H1359" i="1"/>
  <c r="A1360" i="1"/>
  <c r="Y1359" i="1" l="1"/>
  <c r="AA1360" i="1"/>
  <c r="Z1360" i="1"/>
  <c r="Q1360" i="1"/>
  <c r="R1360" i="1" s="1"/>
  <c r="S1360" i="1" s="1"/>
  <c r="J1237" i="1"/>
  <c r="K1237" i="1" s="1"/>
  <c r="E1237" i="1" s="1"/>
  <c r="D1237" i="1" s="1"/>
  <c r="F1237" i="1" s="1"/>
  <c r="M1237" i="1"/>
  <c r="I1238" i="1"/>
  <c r="L1236" i="1"/>
  <c r="G1236" i="1"/>
  <c r="W1234" i="1"/>
  <c r="U1235" i="1"/>
  <c r="N1236" i="1"/>
  <c r="O1235" i="1"/>
  <c r="H1360" i="1"/>
  <c r="A1361" i="1"/>
  <c r="T1363" i="1"/>
  <c r="AA1361" i="1" l="1"/>
  <c r="Z1361" i="1"/>
  <c r="Y1360" i="1"/>
  <c r="Q1361" i="1"/>
  <c r="R1361" i="1" s="1"/>
  <c r="S1361" i="1" s="1"/>
  <c r="I1239" i="1"/>
  <c r="J1238" i="1"/>
  <c r="K1238" i="1" s="1"/>
  <c r="E1238" i="1" s="1"/>
  <c r="D1238" i="1" s="1"/>
  <c r="F1238" i="1" s="1"/>
  <c r="M1238" i="1"/>
  <c r="G1237" i="1"/>
  <c r="L1237" i="1"/>
  <c r="W1235" i="1"/>
  <c r="U1236" i="1"/>
  <c r="O1236" i="1"/>
  <c r="N1237" i="1"/>
  <c r="H1361" i="1"/>
  <c r="A1362" i="1"/>
  <c r="T1364" i="1"/>
  <c r="AA1362" i="1" l="1"/>
  <c r="Z1362" i="1"/>
  <c r="Q1362" i="1"/>
  <c r="R1362" i="1" s="1"/>
  <c r="S1362" i="1" s="1"/>
  <c r="Y1361" i="1"/>
  <c r="I1240" i="1"/>
  <c r="M1239" i="1"/>
  <c r="J1239" i="1"/>
  <c r="K1239" i="1" s="1"/>
  <c r="E1239" i="1" s="1"/>
  <c r="D1239" i="1" s="1"/>
  <c r="F1239" i="1" s="1"/>
  <c r="L1238" i="1"/>
  <c r="G1238" i="1"/>
  <c r="W1236" i="1"/>
  <c r="U1237" i="1"/>
  <c r="O1237" i="1"/>
  <c r="N1238" i="1"/>
  <c r="T1365" i="1"/>
  <c r="A1363" i="1"/>
  <c r="H1362" i="1"/>
  <c r="AA1363" i="1" l="1"/>
  <c r="Q1363" i="1"/>
  <c r="R1363" i="1" s="1"/>
  <c r="S1363" i="1" s="1"/>
  <c r="Z1363" i="1"/>
  <c r="Y1362" i="1"/>
  <c r="M1240" i="1"/>
  <c r="I1241" i="1"/>
  <c r="J1240" i="1"/>
  <c r="K1240" i="1" s="1"/>
  <c r="E1240" i="1" s="1"/>
  <c r="D1240" i="1" s="1"/>
  <c r="F1240" i="1" s="1"/>
  <c r="G1239" i="1"/>
  <c r="L1239" i="1"/>
  <c r="W1237" i="1"/>
  <c r="U1238" i="1"/>
  <c r="O1238" i="1"/>
  <c r="N1239" i="1"/>
  <c r="A1364" i="1"/>
  <c r="H1363" i="1"/>
  <c r="T1366" i="1"/>
  <c r="Y1363" i="1" l="1"/>
  <c r="AA1364" i="1"/>
  <c r="Q1364" i="1"/>
  <c r="R1364" i="1" s="1"/>
  <c r="S1364" i="1" s="1"/>
  <c r="Z1364" i="1"/>
  <c r="M1241" i="1"/>
  <c r="I1242" i="1"/>
  <c r="J1241" i="1"/>
  <c r="K1241" i="1" s="1"/>
  <c r="E1241" i="1" s="1"/>
  <c r="D1241" i="1" s="1"/>
  <c r="F1241" i="1" s="1"/>
  <c r="L1240" i="1"/>
  <c r="G1240" i="1"/>
  <c r="W1238" i="1"/>
  <c r="U1239" i="1"/>
  <c r="O1239" i="1"/>
  <c r="N1240" i="1"/>
  <c r="T1367" i="1"/>
  <c r="A1365" i="1"/>
  <c r="H1364" i="1"/>
  <c r="Y1364" i="1" l="1"/>
  <c r="AA1365" i="1"/>
  <c r="Z1365" i="1"/>
  <c r="Q1365" i="1"/>
  <c r="R1365" i="1" s="1"/>
  <c r="S1365" i="1" s="1"/>
  <c r="J1242" i="1"/>
  <c r="K1242" i="1" s="1"/>
  <c r="E1242" i="1" s="1"/>
  <c r="D1242" i="1" s="1"/>
  <c r="F1242" i="1" s="1"/>
  <c r="M1242" i="1"/>
  <c r="I1243" i="1"/>
  <c r="G1241" i="1"/>
  <c r="L1241" i="1"/>
  <c r="W1239" i="1"/>
  <c r="U1240" i="1"/>
  <c r="N1241" i="1"/>
  <c r="O1240" i="1"/>
  <c r="H1365" i="1"/>
  <c r="A1366" i="1"/>
  <c r="T1368" i="1"/>
  <c r="Y1365" i="1" l="1"/>
  <c r="AA1366" i="1"/>
  <c r="Z1366" i="1"/>
  <c r="Q1366" i="1"/>
  <c r="R1366" i="1" s="1"/>
  <c r="S1366" i="1" s="1"/>
  <c r="M1243" i="1"/>
  <c r="I1244" i="1"/>
  <c r="J1243" i="1"/>
  <c r="K1243" i="1" s="1"/>
  <c r="E1243" i="1" s="1"/>
  <c r="D1243" i="1" s="1"/>
  <c r="F1243" i="1" s="1"/>
  <c r="G1242" i="1"/>
  <c r="L1242" i="1"/>
  <c r="W1240" i="1"/>
  <c r="U1241" i="1"/>
  <c r="N1242" i="1"/>
  <c r="O1241" i="1"/>
  <c r="T1369" i="1"/>
  <c r="H1366" i="1"/>
  <c r="A1367" i="1"/>
  <c r="Y1366" i="1" l="1"/>
  <c r="AA1367" i="1"/>
  <c r="Z1367" i="1"/>
  <c r="Q1367" i="1"/>
  <c r="R1367" i="1" s="1"/>
  <c r="S1367" i="1" s="1"/>
  <c r="M1244" i="1"/>
  <c r="J1244" i="1"/>
  <c r="K1244" i="1" s="1"/>
  <c r="E1244" i="1" s="1"/>
  <c r="D1244" i="1" s="1"/>
  <c r="F1244" i="1" s="1"/>
  <c r="I1245" i="1"/>
  <c r="G1243" i="1"/>
  <c r="L1243" i="1"/>
  <c r="W1241" i="1"/>
  <c r="U1242" i="1"/>
  <c r="N1243" i="1"/>
  <c r="O1242" i="1"/>
  <c r="H1367" i="1"/>
  <c r="A1368" i="1"/>
  <c r="T1370" i="1"/>
  <c r="AA1368" i="1" l="1"/>
  <c r="Z1368" i="1"/>
  <c r="Y1367" i="1"/>
  <c r="Q1368" i="1"/>
  <c r="R1368" i="1" s="1"/>
  <c r="S1368" i="1" s="1"/>
  <c r="J1245" i="1"/>
  <c r="K1245" i="1" s="1"/>
  <c r="E1245" i="1" s="1"/>
  <c r="D1245" i="1" s="1"/>
  <c r="F1245" i="1" s="1"/>
  <c r="M1245" i="1"/>
  <c r="I1246" i="1"/>
  <c r="L1244" i="1"/>
  <c r="G1244" i="1"/>
  <c r="W1242" i="1"/>
  <c r="U1243" i="1"/>
  <c r="O1243" i="1"/>
  <c r="N1244" i="1"/>
  <c r="T1371" i="1"/>
  <c r="A1369" i="1"/>
  <c r="H1368" i="1"/>
  <c r="Y1368" i="1" l="1"/>
  <c r="Z1369" i="1"/>
  <c r="Q1369" i="1"/>
  <c r="R1369" i="1" s="1"/>
  <c r="S1369" i="1" s="1"/>
  <c r="AA1369" i="1"/>
  <c r="M1246" i="1"/>
  <c r="I1247" i="1"/>
  <c r="J1246" i="1"/>
  <c r="K1246" i="1" s="1"/>
  <c r="E1246" i="1" s="1"/>
  <c r="D1246" i="1" s="1"/>
  <c r="F1246" i="1" s="1"/>
  <c r="L1245" i="1"/>
  <c r="G1245" i="1"/>
  <c r="W1243" i="1"/>
  <c r="U1244" i="1"/>
  <c r="O1244" i="1"/>
  <c r="N1245" i="1"/>
  <c r="H1369" i="1"/>
  <c r="A1370" i="1"/>
  <c r="T1372" i="1"/>
  <c r="Y1369" i="1" l="1"/>
  <c r="AA1370" i="1"/>
  <c r="Q1370" i="1"/>
  <c r="R1370" i="1" s="1"/>
  <c r="S1370" i="1" s="1"/>
  <c r="Z1370" i="1"/>
  <c r="J1247" i="1"/>
  <c r="K1247" i="1" s="1"/>
  <c r="E1247" i="1" s="1"/>
  <c r="D1247" i="1" s="1"/>
  <c r="F1247" i="1" s="1"/>
  <c r="I1248" i="1"/>
  <c r="M1247" i="1"/>
  <c r="G1246" i="1"/>
  <c r="L1246" i="1"/>
  <c r="W1244" i="1"/>
  <c r="U1245" i="1"/>
  <c r="O1245" i="1"/>
  <c r="N1246" i="1"/>
  <c r="T1373" i="1"/>
  <c r="H1370" i="1"/>
  <c r="A1371" i="1"/>
  <c r="Y1370" i="1" l="1"/>
  <c r="AA1371" i="1"/>
  <c r="Z1371" i="1"/>
  <c r="Q1371" i="1"/>
  <c r="R1371" i="1" s="1"/>
  <c r="S1371" i="1" s="1"/>
  <c r="I1249" i="1"/>
  <c r="M1248" i="1"/>
  <c r="J1248" i="1"/>
  <c r="K1248" i="1" s="1"/>
  <c r="E1248" i="1" s="1"/>
  <c r="D1248" i="1" s="1"/>
  <c r="F1248" i="1" s="1"/>
  <c r="G1247" i="1"/>
  <c r="L1247" i="1"/>
  <c r="W1245" i="1"/>
  <c r="U1246" i="1"/>
  <c r="N1247" i="1"/>
  <c r="O1246" i="1"/>
  <c r="H1371" i="1"/>
  <c r="A1372" i="1"/>
  <c r="T1374" i="1"/>
  <c r="Y1371" i="1" l="1"/>
  <c r="AA1372" i="1"/>
  <c r="Z1372" i="1"/>
  <c r="Q1372" i="1"/>
  <c r="R1372" i="1" s="1"/>
  <c r="S1372" i="1" s="1"/>
  <c r="J1249" i="1"/>
  <c r="K1249" i="1" s="1"/>
  <c r="E1249" i="1" s="1"/>
  <c r="D1249" i="1" s="1"/>
  <c r="F1249" i="1" s="1"/>
  <c r="I1250" i="1"/>
  <c r="M1249" i="1"/>
  <c r="L1248" i="1"/>
  <c r="G1248" i="1"/>
  <c r="W1246" i="1"/>
  <c r="U1247" i="1"/>
  <c r="N1248" i="1"/>
  <c r="O1247" i="1"/>
  <c r="T1375" i="1"/>
  <c r="A1373" i="1"/>
  <c r="H1372" i="1"/>
  <c r="AA1373" i="1" l="1"/>
  <c r="Z1373" i="1"/>
  <c r="Q1373" i="1"/>
  <c r="R1373" i="1" s="1"/>
  <c r="S1373" i="1" s="1"/>
  <c r="Y1372" i="1"/>
  <c r="I1251" i="1"/>
  <c r="M1250" i="1"/>
  <c r="J1250" i="1"/>
  <c r="K1250" i="1" s="1"/>
  <c r="E1250" i="1" s="1"/>
  <c r="D1250" i="1" s="1"/>
  <c r="F1250" i="1" s="1"/>
  <c r="G1249" i="1"/>
  <c r="L1249" i="1"/>
  <c r="W1247" i="1"/>
  <c r="U1248" i="1"/>
  <c r="O1248" i="1"/>
  <c r="N1249" i="1"/>
  <c r="H1373" i="1"/>
  <c r="A1374" i="1"/>
  <c r="T1376" i="1"/>
  <c r="AA1374" i="1" l="1"/>
  <c r="Q1374" i="1"/>
  <c r="R1374" i="1" s="1"/>
  <c r="S1374" i="1" s="1"/>
  <c r="Z1374" i="1"/>
  <c r="Y1373" i="1"/>
  <c r="I1252" i="1"/>
  <c r="J1251" i="1"/>
  <c r="K1251" i="1" s="1"/>
  <c r="E1251" i="1" s="1"/>
  <c r="D1251" i="1" s="1"/>
  <c r="F1251" i="1" s="1"/>
  <c r="M1251" i="1"/>
  <c r="L1250" i="1"/>
  <c r="G1250" i="1"/>
  <c r="W1248" i="1"/>
  <c r="U1249" i="1"/>
  <c r="N1250" i="1"/>
  <c r="O1249" i="1"/>
  <c r="H1374" i="1"/>
  <c r="A1375" i="1"/>
  <c r="T1377" i="1"/>
  <c r="Y1374" i="1" l="1"/>
  <c r="AA1375" i="1"/>
  <c r="Q1375" i="1"/>
  <c r="R1375" i="1" s="1"/>
  <c r="S1375" i="1" s="1"/>
  <c r="Z1375" i="1"/>
  <c r="M1252" i="1"/>
  <c r="J1252" i="1"/>
  <c r="K1252" i="1" s="1"/>
  <c r="E1252" i="1" s="1"/>
  <c r="D1252" i="1" s="1"/>
  <c r="F1252" i="1" s="1"/>
  <c r="I1253" i="1"/>
  <c r="G1251" i="1"/>
  <c r="L1251" i="1"/>
  <c r="W1249" i="1"/>
  <c r="U1250" i="1"/>
  <c r="N1251" i="1"/>
  <c r="O1250" i="1"/>
  <c r="Y1290" i="1"/>
  <c r="H1375" i="1"/>
  <c r="A1376" i="1"/>
  <c r="T1378" i="1"/>
  <c r="Y1375" i="1" l="1"/>
  <c r="AA1376" i="1"/>
  <c r="Z1376" i="1"/>
  <c r="Q1376" i="1"/>
  <c r="R1376" i="1" s="1"/>
  <c r="S1376" i="1" s="1"/>
  <c r="J1253" i="1"/>
  <c r="K1253" i="1" s="1"/>
  <c r="E1253" i="1" s="1"/>
  <c r="D1253" i="1" s="1"/>
  <c r="F1253" i="1" s="1"/>
  <c r="M1253" i="1"/>
  <c r="I1254" i="1"/>
  <c r="L1252" i="1"/>
  <c r="G1252" i="1"/>
  <c r="W1250" i="1"/>
  <c r="U1251" i="1"/>
  <c r="O1251" i="1"/>
  <c r="N1252" i="1"/>
  <c r="T1379" i="1"/>
  <c r="A1377" i="1"/>
  <c r="H1376" i="1"/>
  <c r="Z1377" i="1" l="1"/>
  <c r="Y1376" i="1"/>
  <c r="AA1377" i="1"/>
  <c r="Q1377" i="1"/>
  <c r="R1377" i="1" s="1"/>
  <c r="S1377" i="1" s="1"/>
  <c r="M1254" i="1"/>
  <c r="I1255" i="1"/>
  <c r="J1254" i="1"/>
  <c r="K1254" i="1" s="1"/>
  <c r="E1254" i="1" s="1"/>
  <c r="D1254" i="1" s="1"/>
  <c r="F1254" i="1" s="1"/>
  <c r="L1253" i="1"/>
  <c r="G1253" i="1"/>
  <c r="W1251" i="1"/>
  <c r="U1252" i="1"/>
  <c r="N1253" i="1"/>
  <c r="O1252" i="1"/>
  <c r="T1380" i="1"/>
  <c r="H1377" i="1"/>
  <c r="A1378" i="1"/>
  <c r="Y1377" i="1" l="1"/>
  <c r="AA1378" i="1"/>
  <c r="Q1378" i="1"/>
  <c r="R1378" i="1" s="1"/>
  <c r="Z1378" i="1"/>
  <c r="M1255" i="1"/>
  <c r="J1255" i="1"/>
  <c r="K1255" i="1" s="1"/>
  <c r="E1255" i="1" s="1"/>
  <c r="D1255" i="1" s="1"/>
  <c r="F1255" i="1" s="1"/>
  <c r="I1256" i="1"/>
  <c r="G1254" i="1"/>
  <c r="L1254" i="1"/>
  <c r="W1252" i="1"/>
  <c r="U1253" i="1"/>
  <c r="O1253" i="1"/>
  <c r="N1254" i="1"/>
  <c r="T1381" i="1"/>
  <c r="H1378" i="1"/>
  <c r="A1379" i="1"/>
  <c r="AA1379" i="1" l="1"/>
  <c r="Z1379" i="1"/>
  <c r="Q1379" i="1"/>
  <c r="R1379" i="1" s="1"/>
  <c r="S1379" i="1" s="1"/>
  <c r="I1257" i="1"/>
  <c r="M1256" i="1"/>
  <c r="J1256" i="1"/>
  <c r="K1256" i="1" s="1"/>
  <c r="E1256" i="1" s="1"/>
  <c r="D1256" i="1" s="1"/>
  <c r="F1256" i="1" s="1"/>
  <c r="G1255" i="1"/>
  <c r="L1255" i="1"/>
  <c r="W1253" i="1"/>
  <c r="U1254" i="1"/>
  <c r="O1254" i="1"/>
  <c r="N1255" i="1"/>
  <c r="T1382" i="1"/>
  <c r="H1379" i="1"/>
  <c r="A1380" i="1"/>
  <c r="AA1380" i="1" l="1"/>
  <c r="Z1380" i="1"/>
  <c r="Y1379" i="1"/>
  <c r="Q1380" i="1"/>
  <c r="J1257" i="1"/>
  <c r="K1257" i="1" s="1"/>
  <c r="E1257" i="1" s="1"/>
  <c r="D1257" i="1" s="1"/>
  <c r="F1257" i="1" s="1"/>
  <c r="I1258" i="1"/>
  <c r="M1257" i="1"/>
  <c r="G1256" i="1"/>
  <c r="L1256" i="1"/>
  <c r="W1254" i="1"/>
  <c r="U1255" i="1"/>
  <c r="O1255" i="1"/>
  <c r="N1256" i="1"/>
  <c r="A1381" i="1"/>
  <c r="H1380" i="1"/>
  <c r="T1383" i="1"/>
  <c r="R1380" i="1" l="1"/>
  <c r="Z1381" i="1"/>
  <c r="AA1381" i="1"/>
  <c r="Q1381" i="1"/>
  <c r="R1381" i="1" s="1"/>
  <c r="S1381" i="1" s="1"/>
  <c r="J1258" i="1"/>
  <c r="K1258" i="1" s="1"/>
  <c r="E1258" i="1" s="1"/>
  <c r="D1258" i="1" s="1"/>
  <c r="F1258" i="1" s="1"/>
  <c r="I1259" i="1"/>
  <c r="G1257" i="1"/>
  <c r="L1257" i="1"/>
  <c r="M1258" i="1" s="1"/>
  <c r="W1255" i="1"/>
  <c r="U1256" i="1"/>
  <c r="N1257" i="1"/>
  <c r="O1256" i="1"/>
  <c r="T1384" i="1"/>
  <c r="H1381" i="1"/>
  <c r="A1382" i="1"/>
  <c r="AA1382" i="1" l="1"/>
  <c r="Z1382" i="1"/>
  <c r="Q1382" i="1"/>
  <c r="R1382" i="1" s="1"/>
  <c r="S1382" i="1" s="1"/>
  <c r="J1259" i="1"/>
  <c r="K1259" i="1" s="1"/>
  <c r="E1259" i="1" s="1"/>
  <c r="D1259" i="1" s="1"/>
  <c r="F1259" i="1" s="1"/>
  <c r="I1260" i="1"/>
  <c r="G1258" i="1"/>
  <c r="L1258" i="1"/>
  <c r="M1259" i="1" s="1"/>
  <c r="W1256" i="1"/>
  <c r="U1257" i="1"/>
  <c r="O1257" i="1"/>
  <c r="N1258" i="1"/>
  <c r="H1382" i="1"/>
  <c r="A1383" i="1"/>
  <c r="T1385" i="1"/>
  <c r="AA1383" i="1" l="1"/>
  <c r="Z1383" i="1"/>
  <c r="Y1382" i="1"/>
  <c r="Q1383" i="1"/>
  <c r="R1383" i="1" s="1"/>
  <c r="J1260" i="1"/>
  <c r="K1260" i="1" s="1"/>
  <c r="E1260" i="1" s="1"/>
  <c r="D1260" i="1" s="1"/>
  <c r="F1260" i="1" s="1"/>
  <c r="I1261" i="1"/>
  <c r="L1259" i="1"/>
  <c r="M1260" i="1" s="1"/>
  <c r="G1259" i="1"/>
  <c r="W1257" i="1"/>
  <c r="U1258" i="1"/>
  <c r="O1258" i="1"/>
  <c r="N1259" i="1"/>
  <c r="T1386" i="1"/>
  <c r="H1383" i="1"/>
  <c r="A1384" i="1"/>
  <c r="Z1384" i="1" l="1"/>
  <c r="AA1384" i="1"/>
  <c r="Q1384" i="1"/>
  <c r="R1384" i="1" s="1"/>
  <c r="S1384" i="1" s="1"/>
  <c r="J1261" i="1"/>
  <c r="K1261" i="1" s="1"/>
  <c r="E1261" i="1" s="1"/>
  <c r="D1261" i="1" s="1"/>
  <c r="F1261" i="1" s="1"/>
  <c r="I1262" i="1"/>
  <c r="G1260" i="1"/>
  <c r="L1260" i="1"/>
  <c r="M1261" i="1" s="1"/>
  <c r="W1258" i="1"/>
  <c r="U1259" i="1"/>
  <c r="O1259" i="1"/>
  <c r="N1260" i="1"/>
  <c r="A1385" i="1"/>
  <c r="H1384" i="1"/>
  <c r="T1387" i="1"/>
  <c r="AA1385" i="1" l="1"/>
  <c r="Z1385" i="1"/>
  <c r="Y1384" i="1"/>
  <c r="Q1385" i="1"/>
  <c r="R1385" i="1" s="1"/>
  <c r="S1385" i="1" s="1"/>
  <c r="M1262" i="1"/>
  <c r="J1262" i="1"/>
  <c r="K1262" i="1" s="1"/>
  <c r="E1262" i="1" s="1"/>
  <c r="D1262" i="1" s="1"/>
  <c r="F1262" i="1" s="1"/>
  <c r="I1263" i="1"/>
  <c r="L1261" i="1"/>
  <c r="G1261" i="1"/>
  <c r="W1259" i="1"/>
  <c r="U1260" i="1"/>
  <c r="O1260" i="1"/>
  <c r="N1261" i="1"/>
  <c r="T1388" i="1"/>
  <c r="H1385" i="1"/>
  <c r="A1386" i="1"/>
  <c r="Y1385" i="1" l="1"/>
  <c r="Z1386" i="1"/>
  <c r="AA1386" i="1"/>
  <c r="Q1386" i="1"/>
  <c r="R1386" i="1" s="1"/>
  <c r="S1386" i="1" s="1"/>
  <c r="J1263" i="1"/>
  <c r="K1263" i="1" s="1"/>
  <c r="E1263" i="1" s="1"/>
  <c r="D1263" i="1" s="1"/>
  <c r="F1263" i="1" s="1"/>
  <c r="I1264" i="1"/>
  <c r="G1262" i="1"/>
  <c r="L1262" i="1"/>
  <c r="M1263" i="1" s="1"/>
  <c r="W1260" i="1"/>
  <c r="U1261" i="1"/>
  <c r="N1262" i="1"/>
  <c r="O1261" i="1"/>
  <c r="H1386" i="1"/>
  <c r="A1387" i="1"/>
  <c r="T1389" i="1"/>
  <c r="M1264" i="1" l="1"/>
  <c r="Y1386" i="1"/>
  <c r="AA1387" i="1"/>
  <c r="Z1387" i="1"/>
  <c r="Q1387" i="1"/>
  <c r="R1387" i="1" s="1"/>
  <c r="S1387" i="1" s="1"/>
  <c r="J1264" i="1"/>
  <c r="K1264" i="1" s="1"/>
  <c r="E1264" i="1" s="1"/>
  <c r="D1264" i="1" s="1"/>
  <c r="F1264" i="1" s="1"/>
  <c r="I1265" i="1"/>
  <c r="L1263" i="1"/>
  <c r="G1263" i="1"/>
  <c r="W1261" i="1"/>
  <c r="U1262" i="1"/>
  <c r="O1262" i="1"/>
  <c r="N1263" i="1"/>
  <c r="A1388" i="1"/>
  <c r="H1387" i="1"/>
  <c r="T1390" i="1"/>
  <c r="Y1387" i="1" l="1"/>
  <c r="AA1388" i="1"/>
  <c r="Z1388" i="1"/>
  <c r="Q1388" i="1"/>
  <c r="R1388" i="1" s="1"/>
  <c r="S1388" i="1" s="1"/>
  <c r="I1266" i="1"/>
  <c r="J1265" i="1"/>
  <c r="K1265" i="1" s="1"/>
  <c r="E1265" i="1" s="1"/>
  <c r="D1265" i="1" s="1"/>
  <c r="F1265" i="1" s="1"/>
  <c r="M1265" i="1"/>
  <c r="G1264" i="1"/>
  <c r="L1264" i="1"/>
  <c r="W1262" i="1"/>
  <c r="U1263" i="1"/>
  <c r="O1263" i="1"/>
  <c r="N1264" i="1"/>
  <c r="T1391" i="1"/>
  <c r="H1388" i="1"/>
  <c r="A1389" i="1"/>
  <c r="Q1389" i="1" l="1"/>
  <c r="R1389" i="1" s="1"/>
  <c r="S1389" i="1" s="1"/>
  <c r="Z1389" i="1"/>
  <c r="AA1389" i="1"/>
  <c r="Y1388" i="1"/>
  <c r="J1266" i="1"/>
  <c r="K1266" i="1" s="1"/>
  <c r="E1266" i="1" s="1"/>
  <c r="D1266" i="1" s="1"/>
  <c r="F1266" i="1" s="1"/>
  <c r="I1267" i="1"/>
  <c r="M1266" i="1"/>
  <c r="L1265" i="1"/>
  <c r="G1265" i="1"/>
  <c r="W1263" i="1"/>
  <c r="U1264" i="1"/>
  <c r="N1265" i="1"/>
  <c r="O1264" i="1"/>
  <c r="H1389" i="1"/>
  <c r="A1390" i="1"/>
  <c r="T1392" i="1"/>
  <c r="Y1389" i="1" l="1"/>
  <c r="AA1390" i="1"/>
  <c r="Q1390" i="1"/>
  <c r="R1390" i="1" s="1"/>
  <c r="S1390" i="1" s="1"/>
  <c r="Z1390" i="1"/>
  <c r="I1268" i="1"/>
  <c r="M1267" i="1"/>
  <c r="J1267" i="1"/>
  <c r="K1267" i="1" s="1"/>
  <c r="E1267" i="1" s="1"/>
  <c r="D1267" i="1" s="1"/>
  <c r="F1267" i="1" s="1"/>
  <c r="G1266" i="1"/>
  <c r="L1266" i="1"/>
  <c r="W1264" i="1"/>
  <c r="U1265" i="1"/>
  <c r="O1265" i="1"/>
  <c r="N1266" i="1"/>
  <c r="H1390" i="1"/>
  <c r="A1391" i="1"/>
  <c r="T1393" i="1"/>
  <c r="Y1390" i="1" l="1"/>
  <c r="AA1391" i="1"/>
  <c r="Q1391" i="1"/>
  <c r="R1391" i="1" s="1"/>
  <c r="S1391" i="1" s="1"/>
  <c r="Z1391" i="1"/>
  <c r="M1268" i="1"/>
  <c r="I1269" i="1"/>
  <c r="J1268" i="1"/>
  <c r="K1268" i="1" s="1"/>
  <c r="E1268" i="1" s="1"/>
  <c r="D1268" i="1" s="1"/>
  <c r="F1268" i="1" s="1"/>
  <c r="L1267" i="1"/>
  <c r="G1267" i="1"/>
  <c r="W1265" i="1"/>
  <c r="U1266" i="1"/>
  <c r="N1267" i="1"/>
  <c r="O1266" i="1"/>
  <c r="A1392" i="1"/>
  <c r="H1391" i="1"/>
  <c r="T1394" i="1"/>
  <c r="Y1391" i="1" l="1"/>
  <c r="AA1392" i="1"/>
  <c r="Z1392" i="1"/>
  <c r="Q1392" i="1"/>
  <c r="R1392" i="1" s="1"/>
  <c r="S1392" i="1" s="1"/>
  <c r="J1269" i="1"/>
  <c r="K1269" i="1" s="1"/>
  <c r="E1269" i="1" s="1"/>
  <c r="D1269" i="1" s="1"/>
  <c r="F1269" i="1" s="1"/>
  <c r="M1269" i="1"/>
  <c r="I1270" i="1"/>
  <c r="L1268" i="1"/>
  <c r="G1268" i="1"/>
  <c r="W1266" i="1"/>
  <c r="U1267" i="1"/>
  <c r="O1267" i="1"/>
  <c r="N1268" i="1"/>
  <c r="T1395" i="1"/>
  <c r="H1392" i="1"/>
  <c r="A1393" i="1"/>
  <c r="Y1392" i="1" l="1"/>
  <c r="AA1393" i="1"/>
  <c r="Q1393" i="1"/>
  <c r="R1393" i="1" s="1"/>
  <c r="S1393" i="1" s="1"/>
  <c r="Z1393" i="1"/>
  <c r="I1271" i="1"/>
  <c r="J1270" i="1"/>
  <c r="K1270" i="1" s="1"/>
  <c r="E1270" i="1" s="1"/>
  <c r="D1270" i="1" s="1"/>
  <c r="F1270" i="1" s="1"/>
  <c r="M1270" i="1"/>
  <c r="G1269" i="1"/>
  <c r="L1269" i="1"/>
  <c r="W1267" i="1"/>
  <c r="U1268" i="1"/>
  <c r="N1269" i="1"/>
  <c r="O1268" i="1"/>
  <c r="H1393" i="1"/>
  <c r="A1394" i="1"/>
  <c r="T1396" i="1"/>
  <c r="Y1393" i="1" l="1"/>
  <c r="AA1394" i="1"/>
  <c r="Q1394" i="1"/>
  <c r="R1394" i="1" s="1"/>
  <c r="S1394" i="1" s="1"/>
  <c r="Z1394" i="1"/>
  <c r="I1272" i="1"/>
  <c r="J1271" i="1"/>
  <c r="K1271" i="1" s="1"/>
  <c r="E1271" i="1" s="1"/>
  <c r="D1271" i="1" s="1"/>
  <c r="F1271" i="1" s="1"/>
  <c r="M1271" i="1"/>
  <c r="G1270" i="1"/>
  <c r="L1270" i="1"/>
  <c r="W1268" i="1"/>
  <c r="U1269" i="1"/>
  <c r="N1270" i="1"/>
  <c r="O1269" i="1"/>
  <c r="T1397" i="1"/>
  <c r="H1394" i="1"/>
  <c r="A1395" i="1"/>
  <c r="AA1395" i="1" l="1"/>
  <c r="Z1395" i="1"/>
  <c r="Q1395" i="1"/>
  <c r="R1395" i="1" s="1"/>
  <c r="S1395" i="1" s="1"/>
  <c r="Y1394" i="1"/>
  <c r="J1272" i="1"/>
  <c r="K1272" i="1" s="1"/>
  <c r="E1272" i="1" s="1"/>
  <c r="D1272" i="1" s="1"/>
  <c r="F1272" i="1" s="1"/>
  <c r="M1272" i="1"/>
  <c r="I1273" i="1"/>
  <c r="L1271" i="1"/>
  <c r="G1271" i="1"/>
  <c r="W1269" i="1"/>
  <c r="U1270" i="1"/>
  <c r="N1271" i="1"/>
  <c r="O1270" i="1"/>
  <c r="T1398" i="1"/>
  <c r="A1396" i="1"/>
  <c r="H1395" i="1"/>
  <c r="Y1395" i="1" l="1"/>
  <c r="AA1396" i="1"/>
  <c r="Q1396" i="1"/>
  <c r="R1396" i="1" s="1"/>
  <c r="S1396" i="1" s="1"/>
  <c r="Z1396" i="1"/>
  <c r="J1273" i="1"/>
  <c r="K1273" i="1" s="1"/>
  <c r="E1273" i="1" s="1"/>
  <c r="D1273" i="1" s="1"/>
  <c r="F1273" i="1" s="1"/>
  <c r="I1274" i="1"/>
  <c r="M1273" i="1"/>
  <c r="L1272" i="1"/>
  <c r="G1272" i="1"/>
  <c r="W1270" i="1"/>
  <c r="U1271" i="1"/>
  <c r="N1272" i="1"/>
  <c r="O1271" i="1"/>
  <c r="H1396" i="1"/>
  <c r="A1397" i="1"/>
  <c r="T1399" i="1"/>
  <c r="AA1397" i="1" l="1"/>
  <c r="Q1397" i="1"/>
  <c r="R1397" i="1" s="1"/>
  <c r="S1397" i="1" s="1"/>
  <c r="Z1397" i="1"/>
  <c r="Y1396" i="1"/>
  <c r="I1275" i="1"/>
  <c r="M1274" i="1"/>
  <c r="J1274" i="1"/>
  <c r="K1274" i="1" s="1"/>
  <c r="E1274" i="1" s="1"/>
  <c r="D1274" i="1" s="1"/>
  <c r="F1274" i="1" s="1"/>
  <c r="G1273" i="1"/>
  <c r="L1273" i="1"/>
  <c r="W1271" i="1"/>
  <c r="U1272" i="1"/>
  <c r="N1273" i="1"/>
  <c r="O1272" i="1"/>
  <c r="T1400" i="1"/>
  <c r="H1397" i="1"/>
  <c r="A1398" i="1"/>
  <c r="Y1397" i="1" l="1"/>
  <c r="AA1398" i="1"/>
  <c r="Q1398" i="1"/>
  <c r="R1398" i="1" s="1"/>
  <c r="S1398" i="1" s="1"/>
  <c r="Z1398" i="1"/>
  <c r="M1275" i="1"/>
  <c r="I1276" i="1"/>
  <c r="J1275" i="1"/>
  <c r="K1275" i="1" s="1"/>
  <c r="E1275" i="1" s="1"/>
  <c r="D1275" i="1" s="1"/>
  <c r="F1275" i="1" s="1"/>
  <c r="G1274" i="1"/>
  <c r="L1274" i="1"/>
  <c r="W1272" i="1"/>
  <c r="U1273" i="1"/>
  <c r="N1274" i="1"/>
  <c r="O1273" i="1"/>
  <c r="T1401" i="1"/>
  <c r="H1398" i="1"/>
  <c r="A1399" i="1"/>
  <c r="Y1398" i="1" l="1"/>
  <c r="AA1399" i="1"/>
  <c r="Q1399" i="1"/>
  <c r="R1399" i="1" s="1"/>
  <c r="S1399" i="1" s="1"/>
  <c r="Z1399" i="1"/>
  <c r="M1276" i="1"/>
  <c r="I1277" i="1"/>
  <c r="J1276" i="1"/>
  <c r="K1276" i="1" s="1"/>
  <c r="E1276" i="1" s="1"/>
  <c r="D1276" i="1" s="1"/>
  <c r="F1276" i="1" s="1"/>
  <c r="G1275" i="1"/>
  <c r="L1275" i="1"/>
  <c r="W1273" i="1"/>
  <c r="U1274" i="1"/>
  <c r="N1275" i="1"/>
  <c r="O1274" i="1"/>
  <c r="T1402" i="1"/>
  <c r="H1399" i="1"/>
  <c r="A1400" i="1"/>
  <c r="Y1399" i="1" l="1"/>
  <c r="AA1400" i="1"/>
  <c r="Q1400" i="1"/>
  <c r="R1400" i="1" s="1"/>
  <c r="S1400" i="1" s="1"/>
  <c r="Z1400" i="1"/>
  <c r="I1278" i="1"/>
  <c r="J1277" i="1"/>
  <c r="K1277" i="1" s="1"/>
  <c r="E1277" i="1" s="1"/>
  <c r="D1277" i="1" s="1"/>
  <c r="F1277" i="1" s="1"/>
  <c r="M1277" i="1"/>
  <c r="L1276" i="1"/>
  <c r="G1276" i="1"/>
  <c r="W1274" i="1"/>
  <c r="U1275" i="1"/>
  <c r="N1276" i="1"/>
  <c r="O1275" i="1"/>
  <c r="A1401" i="1"/>
  <c r="H1400" i="1"/>
  <c r="T1403" i="1"/>
  <c r="AA1401" i="1" l="1"/>
  <c r="Z1401" i="1"/>
  <c r="Q1401" i="1"/>
  <c r="R1401" i="1" s="1"/>
  <c r="S1401" i="1" s="1"/>
  <c r="Y1400" i="1"/>
  <c r="J1278" i="1"/>
  <c r="K1278" i="1" s="1"/>
  <c r="E1278" i="1" s="1"/>
  <c r="D1278" i="1" s="1"/>
  <c r="F1278" i="1" s="1"/>
  <c r="M1278" i="1"/>
  <c r="I1279" i="1"/>
  <c r="L1277" i="1"/>
  <c r="G1277" i="1"/>
  <c r="W1275" i="1"/>
  <c r="U1276" i="1"/>
  <c r="N1277" i="1"/>
  <c r="O1276" i="1"/>
  <c r="A1402" i="1"/>
  <c r="H1401" i="1"/>
  <c r="T1404" i="1"/>
  <c r="Y1401" i="1" l="1"/>
  <c r="AA1402" i="1"/>
  <c r="Z1402" i="1"/>
  <c r="Q1402" i="1"/>
  <c r="R1402" i="1" s="1"/>
  <c r="S1402" i="1" s="1"/>
  <c r="I1280" i="1"/>
  <c r="M1279" i="1"/>
  <c r="J1279" i="1"/>
  <c r="K1279" i="1" s="1"/>
  <c r="E1279" i="1" s="1"/>
  <c r="D1279" i="1" s="1"/>
  <c r="F1279" i="1" s="1"/>
  <c r="G1278" i="1"/>
  <c r="L1278" i="1"/>
  <c r="W1276" i="1"/>
  <c r="U1277" i="1"/>
  <c r="N1278" i="1"/>
  <c r="O1277" i="1"/>
  <c r="H1402" i="1"/>
  <c r="A1403" i="1"/>
  <c r="T1405" i="1"/>
  <c r="AA1403" i="1" l="1"/>
  <c r="Z1403" i="1"/>
  <c r="Q1403" i="1"/>
  <c r="R1403" i="1" s="1"/>
  <c r="S1403" i="1" s="1"/>
  <c r="Y1402" i="1"/>
  <c r="I1281" i="1"/>
  <c r="J1280" i="1"/>
  <c r="K1280" i="1" s="1"/>
  <c r="E1280" i="1" s="1"/>
  <c r="D1280" i="1" s="1"/>
  <c r="F1280" i="1" s="1"/>
  <c r="M1280" i="1"/>
  <c r="G1279" i="1"/>
  <c r="L1279" i="1"/>
  <c r="W1277" i="1"/>
  <c r="U1278" i="1"/>
  <c r="N1279" i="1"/>
  <c r="O1278" i="1"/>
  <c r="T1406" i="1"/>
  <c r="H1403" i="1"/>
  <c r="A1404" i="1"/>
  <c r="AA1404" i="1" l="1"/>
  <c r="Z1404" i="1"/>
  <c r="Y1403" i="1"/>
  <c r="Q1404" i="1"/>
  <c r="R1404" i="1" s="1"/>
  <c r="S1404" i="1" s="1"/>
  <c r="M1281" i="1"/>
  <c r="I1282" i="1"/>
  <c r="J1281" i="1"/>
  <c r="K1281" i="1" s="1"/>
  <c r="E1281" i="1" s="1"/>
  <c r="D1281" i="1" s="1"/>
  <c r="F1281" i="1" s="1"/>
  <c r="G1280" i="1"/>
  <c r="L1280" i="1"/>
  <c r="W1278" i="1"/>
  <c r="U1279" i="1"/>
  <c r="N1280" i="1"/>
  <c r="O1279" i="1"/>
  <c r="H1404" i="1"/>
  <c r="A1405" i="1"/>
  <c r="T1407" i="1"/>
  <c r="AA1405" i="1" l="1"/>
  <c r="Z1405" i="1"/>
  <c r="Q1405" i="1"/>
  <c r="R1405" i="1" s="1"/>
  <c r="S1405" i="1" s="1"/>
  <c r="Y1404" i="1"/>
  <c r="M1282" i="1"/>
  <c r="J1282" i="1"/>
  <c r="K1282" i="1" s="1"/>
  <c r="E1282" i="1" s="1"/>
  <c r="D1282" i="1" s="1"/>
  <c r="F1282" i="1" s="1"/>
  <c r="I1283" i="1"/>
  <c r="L1281" i="1"/>
  <c r="G1281" i="1"/>
  <c r="W1279" i="1"/>
  <c r="U1280" i="1"/>
  <c r="N1281" i="1"/>
  <c r="O1280" i="1"/>
  <c r="T1408" i="1"/>
  <c r="H1405" i="1"/>
  <c r="A1406" i="1"/>
  <c r="Y1405" i="1" l="1"/>
  <c r="AA1406" i="1"/>
  <c r="Z1406" i="1"/>
  <c r="Q1406" i="1"/>
  <c r="R1406" i="1" s="1"/>
  <c r="S1406" i="1" s="1"/>
  <c r="J1283" i="1"/>
  <c r="K1283" i="1" s="1"/>
  <c r="E1283" i="1" s="1"/>
  <c r="D1283" i="1" s="1"/>
  <c r="F1283" i="1" s="1"/>
  <c r="M1283" i="1"/>
  <c r="I1284" i="1"/>
  <c r="G1282" i="1"/>
  <c r="L1282" i="1"/>
  <c r="W1280" i="1"/>
  <c r="U1281" i="1"/>
  <c r="N1282" i="1"/>
  <c r="O1281" i="1"/>
  <c r="T1409" i="1"/>
  <c r="H1406" i="1"/>
  <c r="A1407" i="1"/>
  <c r="AA1407" i="1" l="1"/>
  <c r="Q1407" i="1"/>
  <c r="R1407" i="1" s="1"/>
  <c r="S1407" i="1" s="1"/>
  <c r="Z1407" i="1"/>
  <c r="Y1406" i="1"/>
  <c r="I1285" i="1"/>
  <c r="M1284" i="1"/>
  <c r="J1284" i="1"/>
  <c r="K1284" i="1" s="1"/>
  <c r="E1284" i="1" s="1"/>
  <c r="D1284" i="1" s="1"/>
  <c r="F1284" i="1" s="1"/>
  <c r="G1283" i="1"/>
  <c r="L1283" i="1"/>
  <c r="W1281" i="1"/>
  <c r="U1282" i="1"/>
  <c r="N1283" i="1"/>
  <c r="O1282" i="1"/>
  <c r="S1322" i="1"/>
  <c r="T1410" i="1"/>
  <c r="A1408" i="1"/>
  <c r="H1407" i="1"/>
  <c r="AA1408" i="1" l="1"/>
  <c r="Q1408" i="1"/>
  <c r="R1408" i="1" s="1"/>
  <c r="Z1408" i="1"/>
  <c r="Y1407" i="1"/>
  <c r="I1286" i="1"/>
  <c r="J1285" i="1"/>
  <c r="K1285" i="1" s="1"/>
  <c r="E1285" i="1" s="1"/>
  <c r="D1285" i="1" s="1"/>
  <c r="F1285" i="1" s="1"/>
  <c r="M1285" i="1"/>
  <c r="G1284" i="1"/>
  <c r="L1284" i="1"/>
  <c r="W1282" i="1"/>
  <c r="U1283" i="1"/>
  <c r="N1284" i="1"/>
  <c r="O1283" i="1"/>
  <c r="T1411" i="1"/>
  <c r="H1408" i="1"/>
  <c r="A1409" i="1"/>
  <c r="AA1409" i="1" l="1"/>
  <c r="Z1409" i="1"/>
  <c r="Q1409" i="1"/>
  <c r="R1409" i="1" s="1"/>
  <c r="S1409" i="1" s="1"/>
  <c r="I1287" i="1"/>
  <c r="J1286" i="1"/>
  <c r="K1286" i="1" s="1"/>
  <c r="E1286" i="1" s="1"/>
  <c r="D1286" i="1" s="1"/>
  <c r="F1286" i="1" s="1"/>
  <c r="G1285" i="1"/>
  <c r="L1285" i="1"/>
  <c r="M1286" i="1" s="1"/>
  <c r="W1283" i="1"/>
  <c r="U1284" i="1"/>
  <c r="N1285" i="1"/>
  <c r="O1284" i="1"/>
  <c r="S1323" i="1"/>
  <c r="Y1323" i="1" s="1"/>
  <c r="H1409" i="1"/>
  <c r="A1410" i="1"/>
  <c r="T1412" i="1"/>
  <c r="AA1410" i="1" l="1"/>
  <c r="Z1410" i="1"/>
  <c r="Y1409" i="1"/>
  <c r="Q1410" i="1"/>
  <c r="R1410" i="1" s="1"/>
  <c r="J1287" i="1"/>
  <c r="K1287" i="1" s="1"/>
  <c r="E1287" i="1" s="1"/>
  <c r="D1287" i="1" s="1"/>
  <c r="F1287" i="1" s="1"/>
  <c r="I1288" i="1"/>
  <c r="L1286" i="1"/>
  <c r="G1286" i="1"/>
  <c r="M1287" i="1"/>
  <c r="W1284" i="1"/>
  <c r="U1285" i="1"/>
  <c r="N1286" i="1"/>
  <c r="O1285" i="1"/>
  <c r="T1413" i="1"/>
  <c r="H1410" i="1"/>
  <c r="A1411" i="1"/>
  <c r="Z1411" i="1" l="1"/>
  <c r="AA1411" i="1"/>
  <c r="Q1411" i="1"/>
  <c r="J1288" i="1"/>
  <c r="K1288" i="1" s="1"/>
  <c r="E1288" i="1" s="1"/>
  <c r="D1288" i="1" s="1"/>
  <c r="F1288" i="1" s="1"/>
  <c r="I1289" i="1"/>
  <c r="G1287" i="1"/>
  <c r="L1287" i="1"/>
  <c r="M1288" i="1" s="1"/>
  <c r="W1285" i="1"/>
  <c r="U1286" i="1"/>
  <c r="N1287" i="1"/>
  <c r="O1286" i="1"/>
  <c r="T1414" i="1"/>
  <c r="A1412" i="1"/>
  <c r="H1411" i="1"/>
  <c r="R1411" i="1" l="1"/>
  <c r="AA1412" i="1"/>
  <c r="Z1412" i="1"/>
  <c r="Q1412" i="1"/>
  <c r="R1412" i="1" s="1"/>
  <c r="S1412" i="1" s="1"/>
  <c r="J1289" i="1"/>
  <c r="K1289" i="1" s="1"/>
  <c r="E1289" i="1" s="1"/>
  <c r="D1289" i="1" s="1"/>
  <c r="F1289" i="1" s="1"/>
  <c r="I1290" i="1"/>
  <c r="G1288" i="1"/>
  <c r="L1288" i="1"/>
  <c r="M1289" i="1" s="1"/>
  <c r="W1286" i="1"/>
  <c r="U1287" i="1"/>
  <c r="N1288" i="1"/>
  <c r="O1287" i="1"/>
  <c r="H1412" i="1"/>
  <c r="A1413" i="1"/>
  <c r="T1415" i="1"/>
  <c r="AA1413" i="1" l="1"/>
  <c r="Z1413" i="1"/>
  <c r="Q1413" i="1"/>
  <c r="R1413" i="1" s="1"/>
  <c r="Y1412" i="1"/>
  <c r="I1291" i="1"/>
  <c r="J1290" i="1"/>
  <c r="K1290" i="1" s="1"/>
  <c r="E1290" i="1" s="1"/>
  <c r="D1290" i="1" s="1"/>
  <c r="F1290" i="1" s="1"/>
  <c r="L1289" i="1"/>
  <c r="M1290" i="1" s="1"/>
  <c r="G1289" i="1"/>
  <c r="W1287" i="1"/>
  <c r="U1288" i="1"/>
  <c r="N1289" i="1"/>
  <c r="O1288" i="1"/>
  <c r="T1416" i="1"/>
  <c r="H1413" i="1"/>
  <c r="A1414" i="1"/>
  <c r="AA1414" i="1" l="1"/>
  <c r="Q1414" i="1"/>
  <c r="R1414" i="1" s="1"/>
  <c r="S1414" i="1" s="1"/>
  <c r="Z1414" i="1"/>
  <c r="M1291" i="1"/>
  <c r="J1291" i="1"/>
  <c r="K1291" i="1" s="1"/>
  <c r="E1291" i="1" s="1"/>
  <c r="D1291" i="1" s="1"/>
  <c r="F1291" i="1" s="1"/>
  <c r="I1292" i="1"/>
  <c r="G1290" i="1"/>
  <c r="L1290" i="1"/>
  <c r="W1288" i="1"/>
  <c r="U1289" i="1"/>
  <c r="N1290" i="1"/>
  <c r="O1289" i="1"/>
  <c r="T1417" i="1"/>
  <c r="H1414" i="1"/>
  <c r="A1415" i="1"/>
  <c r="AA1415" i="1" l="1"/>
  <c r="Z1415" i="1"/>
  <c r="Q1415" i="1"/>
  <c r="R1415" i="1" s="1"/>
  <c r="S1415" i="1" s="1"/>
  <c r="Y1414" i="1"/>
  <c r="I1293" i="1"/>
  <c r="M1292" i="1"/>
  <c r="J1292" i="1"/>
  <c r="K1292" i="1" s="1"/>
  <c r="E1292" i="1" s="1"/>
  <c r="D1292" i="1" s="1"/>
  <c r="F1292" i="1" s="1"/>
  <c r="L1291" i="1"/>
  <c r="G1291" i="1"/>
  <c r="W1289" i="1"/>
  <c r="U1290" i="1"/>
  <c r="N1291" i="1"/>
  <c r="O1290" i="1"/>
  <c r="T1418" i="1"/>
  <c r="A1416" i="1"/>
  <c r="H1415" i="1"/>
  <c r="AA1416" i="1" l="1"/>
  <c r="Q1416" i="1"/>
  <c r="R1416" i="1" s="1"/>
  <c r="S1416" i="1" s="1"/>
  <c r="Z1416" i="1"/>
  <c r="Y1415" i="1"/>
  <c r="J1293" i="1"/>
  <c r="K1293" i="1" s="1"/>
  <c r="E1293" i="1" s="1"/>
  <c r="D1293" i="1" s="1"/>
  <c r="F1293" i="1" s="1"/>
  <c r="I1294" i="1"/>
  <c r="G1292" i="1"/>
  <c r="L1292" i="1"/>
  <c r="M1293" i="1" s="1"/>
  <c r="W1290" i="1"/>
  <c r="U1291" i="1"/>
  <c r="N1292" i="1"/>
  <c r="O1291" i="1"/>
  <c r="T1419" i="1"/>
  <c r="H1416" i="1"/>
  <c r="A1417" i="1"/>
  <c r="Y1416" i="1" l="1"/>
  <c r="AA1417" i="1"/>
  <c r="Q1417" i="1"/>
  <c r="R1417" i="1" s="1"/>
  <c r="S1417" i="1" s="1"/>
  <c r="Z1417" i="1"/>
  <c r="J1294" i="1"/>
  <c r="K1294" i="1" s="1"/>
  <c r="E1294" i="1" s="1"/>
  <c r="D1294" i="1" s="1"/>
  <c r="F1294" i="1" s="1"/>
  <c r="I1295" i="1"/>
  <c r="M1294" i="1"/>
  <c r="G1293" i="1"/>
  <c r="L1293" i="1"/>
  <c r="W1291" i="1"/>
  <c r="U1292" i="1"/>
  <c r="N1293" i="1"/>
  <c r="O1292" i="1"/>
  <c r="H1417" i="1"/>
  <c r="A1418" i="1"/>
  <c r="T1420" i="1"/>
  <c r="Y1417" i="1" l="1"/>
  <c r="AA1418" i="1"/>
  <c r="Q1418" i="1"/>
  <c r="R1418" i="1" s="1"/>
  <c r="S1418" i="1" s="1"/>
  <c r="Z1418" i="1"/>
  <c r="M1295" i="1"/>
  <c r="I1296" i="1"/>
  <c r="J1295" i="1"/>
  <c r="K1295" i="1" s="1"/>
  <c r="E1295" i="1" s="1"/>
  <c r="D1295" i="1" s="1"/>
  <c r="F1295" i="1" s="1"/>
  <c r="G1294" i="1"/>
  <c r="L1294" i="1"/>
  <c r="W1292" i="1"/>
  <c r="U1293" i="1"/>
  <c r="O1293" i="1"/>
  <c r="N1294" i="1"/>
  <c r="T1421" i="1"/>
  <c r="H1418" i="1"/>
  <c r="A1419" i="1"/>
  <c r="Y1418" i="1" l="1"/>
  <c r="AA1419" i="1"/>
  <c r="Z1419" i="1"/>
  <c r="Q1419" i="1"/>
  <c r="R1419" i="1" s="1"/>
  <c r="S1419" i="1" s="1"/>
  <c r="I1297" i="1"/>
  <c r="J1296" i="1"/>
  <c r="K1296" i="1" s="1"/>
  <c r="E1296" i="1" s="1"/>
  <c r="D1296" i="1" s="1"/>
  <c r="F1296" i="1" s="1"/>
  <c r="M1296" i="1"/>
  <c r="L1295" i="1"/>
  <c r="G1295" i="1"/>
  <c r="W1293" i="1"/>
  <c r="U1294" i="1"/>
  <c r="N1295" i="1"/>
  <c r="O1294" i="1"/>
  <c r="A1420" i="1"/>
  <c r="H1419" i="1"/>
  <c r="T1422" i="1"/>
  <c r="AA1420" i="1" l="1"/>
  <c r="Y1419" i="1"/>
  <c r="Q1420" i="1"/>
  <c r="R1420" i="1" s="1"/>
  <c r="S1420" i="1" s="1"/>
  <c r="Z1420" i="1"/>
  <c r="I1298" i="1"/>
  <c r="J1297" i="1"/>
  <c r="K1297" i="1" s="1"/>
  <c r="E1297" i="1" s="1"/>
  <c r="D1297" i="1" s="1"/>
  <c r="F1297" i="1" s="1"/>
  <c r="M1297" i="1"/>
  <c r="L1296" i="1"/>
  <c r="G1296" i="1"/>
  <c r="W1294" i="1"/>
  <c r="U1295" i="1"/>
  <c r="N1296" i="1"/>
  <c r="O1295" i="1"/>
  <c r="T1423" i="1"/>
  <c r="H1420" i="1"/>
  <c r="A1421" i="1"/>
  <c r="Y1420" i="1" l="1"/>
  <c r="AA1421" i="1"/>
  <c r="Q1421" i="1"/>
  <c r="R1421" i="1" s="1"/>
  <c r="S1421" i="1" s="1"/>
  <c r="Z1421" i="1"/>
  <c r="M1298" i="1"/>
  <c r="J1298" i="1"/>
  <c r="K1298" i="1" s="1"/>
  <c r="E1298" i="1" s="1"/>
  <c r="D1298" i="1" s="1"/>
  <c r="F1298" i="1" s="1"/>
  <c r="I1299" i="1"/>
  <c r="G1297" i="1"/>
  <c r="L1297" i="1"/>
  <c r="W1295" i="1"/>
  <c r="U1296" i="1"/>
  <c r="N1297" i="1"/>
  <c r="O1296" i="1"/>
  <c r="H1421" i="1"/>
  <c r="A1422" i="1"/>
  <c r="T1424" i="1"/>
  <c r="AA1422" i="1" l="1"/>
  <c r="Y1421" i="1"/>
  <c r="Q1422" i="1"/>
  <c r="R1422" i="1" s="1"/>
  <c r="S1422" i="1" s="1"/>
  <c r="Z1422" i="1"/>
  <c r="M1299" i="1"/>
  <c r="I1300" i="1"/>
  <c r="J1299" i="1"/>
  <c r="K1299" i="1" s="1"/>
  <c r="E1299" i="1" s="1"/>
  <c r="D1299" i="1" s="1"/>
  <c r="F1299" i="1" s="1"/>
  <c r="G1298" i="1"/>
  <c r="L1298" i="1"/>
  <c r="W1296" i="1"/>
  <c r="U1297" i="1"/>
  <c r="N1298" i="1"/>
  <c r="O1297" i="1"/>
  <c r="T1425" i="1"/>
  <c r="H1422" i="1"/>
  <c r="A1423" i="1"/>
  <c r="Y1422" i="1" l="1"/>
  <c r="AA1423" i="1"/>
  <c r="Q1423" i="1"/>
  <c r="R1423" i="1" s="1"/>
  <c r="S1423" i="1" s="1"/>
  <c r="Z1423" i="1"/>
  <c r="I1301" i="1"/>
  <c r="J1300" i="1"/>
  <c r="K1300" i="1" s="1"/>
  <c r="E1300" i="1" s="1"/>
  <c r="D1300" i="1" s="1"/>
  <c r="F1300" i="1" s="1"/>
  <c r="M1300" i="1"/>
  <c r="G1299" i="1"/>
  <c r="L1299" i="1"/>
  <c r="W1297" i="1"/>
  <c r="U1298" i="1"/>
  <c r="N1299" i="1"/>
  <c r="O1298" i="1"/>
  <c r="T1426" i="1"/>
  <c r="A1424" i="1"/>
  <c r="H1423" i="1"/>
  <c r="AA1424" i="1" l="1"/>
  <c r="Z1424" i="1"/>
  <c r="Y1423" i="1"/>
  <c r="Q1424" i="1"/>
  <c r="R1424" i="1" s="1"/>
  <c r="S1424" i="1" s="1"/>
  <c r="J1301" i="1"/>
  <c r="K1301" i="1" s="1"/>
  <c r="E1301" i="1" s="1"/>
  <c r="D1301" i="1" s="1"/>
  <c r="F1301" i="1" s="1"/>
  <c r="M1301" i="1"/>
  <c r="I1302" i="1"/>
  <c r="L1300" i="1"/>
  <c r="G1300" i="1"/>
  <c r="W1298" i="1"/>
  <c r="U1299" i="1"/>
  <c r="N1300" i="1"/>
  <c r="O1299" i="1"/>
  <c r="T1427" i="1"/>
  <c r="H1424" i="1"/>
  <c r="A1425" i="1"/>
  <c r="Q1425" i="1" l="1"/>
  <c r="R1425" i="1" s="1"/>
  <c r="S1425" i="1" s="1"/>
  <c r="Z1425" i="1"/>
  <c r="AA1425" i="1"/>
  <c r="Y1424" i="1"/>
  <c r="I1303" i="1"/>
  <c r="M1302" i="1"/>
  <c r="J1302" i="1"/>
  <c r="K1302" i="1" s="1"/>
  <c r="E1302" i="1" s="1"/>
  <c r="D1302" i="1" s="1"/>
  <c r="F1302" i="1" s="1"/>
  <c r="L1301" i="1"/>
  <c r="G1301" i="1"/>
  <c r="W1299" i="1"/>
  <c r="U1300" i="1"/>
  <c r="N1301" i="1"/>
  <c r="O1300" i="1"/>
  <c r="T1428" i="1"/>
  <c r="H1425" i="1"/>
  <c r="A1426" i="1"/>
  <c r="Y1425" i="1" l="1"/>
  <c r="AA1426" i="1"/>
  <c r="Q1426" i="1"/>
  <c r="R1426" i="1" s="1"/>
  <c r="S1426" i="1" s="1"/>
  <c r="Z1426" i="1"/>
  <c r="J1303" i="1"/>
  <c r="K1303" i="1" s="1"/>
  <c r="E1303" i="1" s="1"/>
  <c r="D1303" i="1" s="1"/>
  <c r="F1303" i="1" s="1"/>
  <c r="M1303" i="1"/>
  <c r="I1304" i="1"/>
  <c r="L1302" i="1"/>
  <c r="G1302" i="1"/>
  <c r="W1300" i="1"/>
  <c r="U1301" i="1"/>
  <c r="N1302" i="1"/>
  <c r="O1301" i="1"/>
  <c r="H1426" i="1"/>
  <c r="A1427" i="1"/>
  <c r="T1429" i="1"/>
  <c r="Y1426" i="1" l="1"/>
  <c r="AA1427" i="1"/>
  <c r="Z1427" i="1"/>
  <c r="Q1427" i="1"/>
  <c r="R1427" i="1" s="1"/>
  <c r="S1427" i="1" s="1"/>
  <c r="J1304" i="1"/>
  <c r="K1304" i="1" s="1"/>
  <c r="E1304" i="1" s="1"/>
  <c r="D1304" i="1" s="1"/>
  <c r="F1304" i="1" s="1"/>
  <c r="I1305" i="1"/>
  <c r="M1304" i="1"/>
  <c r="G1303" i="1"/>
  <c r="L1303" i="1"/>
  <c r="W1301" i="1"/>
  <c r="U1302" i="1"/>
  <c r="N1303" i="1"/>
  <c r="O1302" i="1"/>
  <c r="T1430" i="1"/>
  <c r="A1428" i="1"/>
  <c r="H1427" i="1"/>
  <c r="AA1428" i="1" l="1"/>
  <c r="Y1427" i="1"/>
  <c r="Z1428" i="1"/>
  <c r="Q1428" i="1"/>
  <c r="R1428" i="1" s="1"/>
  <c r="S1428" i="1" s="1"/>
  <c r="I1306" i="1"/>
  <c r="M1305" i="1"/>
  <c r="J1305" i="1"/>
  <c r="K1305" i="1" s="1"/>
  <c r="E1305" i="1" s="1"/>
  <c r="D1305" i="1" s="1"/>
  <c r="F1305" i="1" s="1"/>
  <c r="G1304" i="1"/>
  <c r="L1304" i="1"/>
  <c r="W1302" i="1"/>
  <c r="U1303" i="1"/>
  <c r="N1304" i="1"/>
  <c r="O1303" i="1"/>
  <c r="T1431" i="1"/>
  <c r="H1428" i="1"/>
  <c r="A1429" i="1"/>
  <c r="Y1428" i="1" l="1"/>
  <c r="AA1429" i="1"/>
  <c r="Q1429" i="1"/>
  <c r="R1429" i="1" s="1"/>
  <c r="S1429" i="1" s="1"/>
  <c r="Z1429" i="1"/>
  <c r="M1306" i="1"/>
  <c r="J1306" i="1"/>
  <c r="K1306" i="1" s="1"/>
  <c r="E1306" i="1" s="1"/>
  <c r="D1306" i="1" s="1"/>
  <c r="F1306" i="1" s="1"/>
  <c r="I1307" i="1"/>
  <c r="G1305" i="1"/>
  <c r="L1305" i="1"/>
  <c r="W1303" i="1"/>
  <c r="U1304" i="1"/>
  <c r="N1305" i="1"/>
  <c r="O1304" i="1"/>
  <c r="H1429" i="1"/>
  <c r="A1430" i="1"/>
  <c r="T1432" i="1"/>
  <c r="AA1430" i="1" l="1"/>
  <c r="Y1429" i="1"/>
  <c r="Q1430" i="1"/>
  <c r="R1430" i="1" s="1"/>
  <c r="S1430" i="1" s="1"/>
  <c r="Z1430" i="1"/>
  <c r="I1308" i="1"/>
  <c r="J1307" i="1"/>
  <c r="K1307" i="1" s="1"/>
  <c r="E1307" i="1" s="1"/>
  <c r="D1307" i="1" s="1"/>
  <c r="F1307" i="1" s="1"/>
  <c r="M1307" i="1"/>
  <c r="G1306" i="1"/>
  <c r="L1306" i="1"/>
  <c r="W1304" i="1"/>
  <c r="U1305" i="1"/>
  <c r="N1306" i="1"/>
  <c r="O1305" i="1"/>
  <c r="T1433" i="1"/>
  <c r="H1430" i="1"/>
  <c r="A1431" i="1"/>
  <c r="Y1430" i="1" l="1"/>
  <c r="AA1431" i="1"/>
  <c r="Q1431" i="1"/>
  <c r="R1431" i="1" s="1"/>
  <c r="S1431" i="1" s="1"/>
  <c r="Z1431" i="1"/>
  <c r="M1308" i="1"/>
  <c r="I1309" i="1"/>
  <c r="J1308" i="1"/>
  <c r="K1308" i="1" s="1"/>
  <c r="E1308" i="1" s="1"/>
  <c r="D1308" i="1" s="1"/>
  <c r="F1308" i="1" s="1"/>
  <c r="L1307" i="1"/>
  <c r="G1307" i="1"/>
  <c r="W1305" i="1"/>
  <c r="U1306" i="1"/>
  <c r="N1307" i="1"/>
  <c r="O1306" i="1"/>
  <c r="A1432" i="1"/>
  <c r="H1431" i="1"/>
  <c r="T1434" i="1"/>
  <c r="Y1431" i="1" l="1"/>
  <c r="AA1432" i="1"/>
  <c r="Z1432" i="1"/>
  <c r="Q1432" i="1"/>
  <c r="R1432" i="1" s="1"/>
  <c r="S1432" i="1" s="1"/>
  <c r="I1310" i="1"/>
  <c r="J1309" i="1"/>
  <c r="K1309" i="1" s="1"/>
  <c r="E1309" i="1" s="1"/>
  <c r="D1309" i="1" s="1"/>
  <c r="F1309" i="1" s="1"/>
  <c r="M1309" i="1"/>
  <c r="G1308" i="1"/>
  <c r="L1308" i="1"/>
  <c r="W1306" i="1"/>
  <c r="U1307" i="1"/>
  <c r="N1308" i="1"/>
  <c r="O1307" i="1"/>
  <c r="T1435" i="1"/>
  <c r="H1432" i="1"/>
  <c r="A1433" i="1"/>
  <c r="Y1432" i="1" l="1"/>
  <c r="AA1433" i="1"/>
  <c r="Q1433" i="1"/>
  <c r="R1433" i="1" s="1"/>
  <c r="S1433" i="1" s="1"/>
  <c r="Z1433" i="1"/>
  <c r="I1311" i="1"/>
  <c r="M1310" i="1"/>
  <c r="J1310" i="1"/>
  <c r="K1310" i="1" s="1"/>
  <c r="E1310" i="1" s="1"/>
  <c r="D1310" i="1" s="1"/>
  <c r="F1310" i="1" s="1"/>
  <c r="G1309" i="1"/>
  <c r="L1309" i="1"/>
  <c r="W1307" i="1"/>
  <c r="U1308" i="1"/>
  <c r="N1309" i="1"/>
  <c r="O1308" i="1"/>
  <c r="H1433" i="1"/>
  <c r="A1434" i="1"/>
  <c r="T1436" i="1"/>
  <c r="Y1433" i="1" l="1"/>
  <c r="AA1434" i="1"/>
  <c r="Q1434" i="1"/>
  <c r="R1434" i="1" s="1"/>
  <c r="S1434" i="1" s="1"/>
  <c r="Z1434" i="1"/>
  <c r="J1311" i="1"/>
  <c r="K1311" i="1" s="1"/>
  <c r="E1311" i="1" s="1"/>
  <c r="D1311" i="1" s="1"/>
  <c r="F1311" i="1" s="1"/>
  <c r="I1312" i="1"/>
  <c r="M1311" i="1"/>
  <c r="G1310" i="1"/>
  <c r="L1310" i="1"/>
  <c r="W1308" i="1"/>
  <c r="U1309" i="1"/>
  <c r="N1310" i="1"/>
  <c r="O1309" i="1"/>
  <c r="H1434" i="1"/>
  <c r="A1435" i="1"/>
  <c r="T1437" i="1"/>
  <c r="AA1435" i="1" l="1"/>
  <c r="Q1435" i="1"/>
  <c r="R1435" i="1" s="1"/>
  <c r="S1435" i="1" s="1"/>
  <c r="Z1435" i="1"/>
  <c r="Y1434" i="1"/>
  <c r="M1312" i="1"/>
  <c r="J1312" i="1"/>
  <c r="K1312" i="1" s="1"/>
  <c r="E1312" i="1" s="1"/>
  <c r="D1312" i="1" s="1"/>
  <c r="F1312" i="1" s="1"/>
  <c r="I1313" i="1"/>
  <c r="G1311" i="1"/>
  <c r="L1311" i="1"/>
  <c r="W1309" i="1"/>
  <c r="U1310" i="1"/>
  <c r="N1311" i="1"/>
  <c r="O1310" i="1"/>
  <c r="A1436" i="1"/>
  <c r="H1435" i="1"/>
  <c r="T1438" i="1"/>
  <c r="Y1435" i="1" l="1"/>
  <c r="AA1436" i="1"/>
  <c r="Z1436" i="1"/>
  <c r="Q1436" i="1"/>
  <c r="R1436" i="1" s="1"/>
  <c r="S1436" i="1" s="1"/>
  <c r="J1313" i="1"/>
  <c r="K1313" i="1" s="1"/>
  <c r="E1313" i="1" s="1"/>
  <c r="D1313" i="1" s="1"/>
  <c r="F1313" i="1" s="1"/>
  <c r="M1313" i="1"/>
  <c r="I1314" i="1"/>
  <c r="G1312" i="1"/>
  <c r="L1312" i="1"/>
  <c r="W1310" i="1"/>
  <c r="U1311" i="1"/>
  <c r="N1312" i="1"/>
  <c r="O1311" i="1"/>
  <c r="T1439" i="1"/>
  <c r="H1436" i="1"/>
  <c r="A1437" i="1"/>
  <c r="AA1437" i="1" l="1"/>
  <c r="Q1437" i="1"/>
  <c r="R1437" i="1" s="1"/>
  <c r="S1437" i="1" s="1"/>
  <c r="Z1437" i="1"/>
  <c r="Y1436" i="1"/>
  <c r="M1314" i="1"/>
  <c r="J1314" i="1"/>
  <c r="K1314" i="1" s="1"/>
  <c r="E1314" i="1" s="1"/>
  <c r="D1314" i="1" s="1"/>
  <c r="F1314" i="1" s="1"/>
  <c r="I1315" i="1"/>
  <c r="G1313" i="1"/>
  <c r="L1313" i="1"/>
  <c r="W1311" i="1"/>
  <c r="U1312" i="1"/>
  <c r="N1313" i="1"/>
  <c r="O1312" i="1"/>
  <c r="H1437" i="1"/>
  <c r="A1438" i="1"/>
  <c r="T1440" i="1"/>
  <c r="Y1437" i="1" l="1"/>
  <c r="AA1438" i="1"/>
  <c r="Q1438" i="1"/>
  <c r="R1438" i="1" s="1"/>
  <c r="S1438" i="1" s="1"/>
  <c r="Z1438" i="1"/>
  <c r="M1315" i="1"/>
  <c r="I1316" i="1"/>
  <c r="J1315" i="1"/>
  <c r="K1315" i="1" s="1"/>
  <c r="E1315" i="1" s="1"/>
  <c r="D1315" i="1" s="1"/>
  <c r="F1315" i="1" s="1"/>
  <c r="G1314" i="1"/>
  <c r="L1314" i="1"/>
  <c r="W1312" i="1"/>
  <c r="U1313" i="1"/>
  <c r="N1314" i="1"/>
  <c r="O1313" i="1"/>
  <c r="T1441" i="1"/>
  <c r="H1438" i="1"/>
  <c r="A1439" i="1"/>
  <c r="Y1438" i="1" l="1"/>
  <c r="AA1439" i="1"/>
  <c r="Q1439" i="1"/>
  <c r="R1439" i="1" s="1"/>
  <c r="Z1439" i="1"/>
  <c r="I1317" i="1"/>
  <c r="M1316" i="1"/>
  <c r="J1316" i="1"/>
  <c r="K1316" i="1" s="1"/>
  <c r="E1316" i="1" s="1"/>
  <c r="D1316" i="1" s="1"/>
  <c r="F1316" i="1" s="1"/>
  <c r="G1315" i="1"/>
  <c r="L1315" i="1"/>
  <c r="W1313" i="1"/>
  <c r="U1314" i="1"/>
  <c r="N1315" i="1"/>
  <c r="O1314" i="1"/>
  <c r="H1439" i="1"/>
  <c r="A1440" i="1"/>
  <c r="T1442" i="1"/>
  <c r="AA1440" i="1" l="1"/>
  <c r="Q1440" i="1"/>
  <c r="R1440" i="1" s="1"/>
  <c r="S1440" i="1" s="1"/>
  <c r="Z1440" i="1"/>
  <c r="J1317" i="1"/>
  <c r="K1317" i="1" s="1"/>
  <c r="E1317" i="1" s="1"/>
  <c r="D1317" i="1" s="1"/>
  <c r="F1317" i="1" s="1"/>
  <c r="I1318" i="1"/>
  <c r="L1316" i="1"/>
  <c r="M1317" i="1" s="1"/>
  <c r="G1316" i="1"/>
  <c r="W1314" i="1"/>
  <c r="U1315" i="1"/>
  <c r="N1316" i="1"/>
  <c r="O1315" i="1"/>
  <c r="A1441" i="1"/>
  <c r="H1440" i="1"/>
  <c r="T1443" i="1"/>
  <c r="Y1440" i="1" l="1"/>
  <c r="AA1441" i="1"/>
  <c r="Z1441" i="1"/>
  <c r="Q1441" i="1"/>
  <c r="J1318" i="1"/>
  <c r="K1318" i="1" s="1"/>
  <c r="E1318" i="1" s="1"/>
  <c r="D1318" i="1" s="1"/>
  <c r="F1318" i="1" s="1"/>
  <c r="I1319" i="1"/>
  <c r="L1317" i="1"/>
  <c r="M1318" i="1" s="1"/>
  <c r="G1317" i="1"/>
  <c r="W1315" i="1"/>
  <c r="U1316" i="1"/>
  <c r="N1317" i="1"/>
  <c r="O1316" i="1"/>
  <c r="T1444" i="1"/>
  <c r="A1442" i="1"/>
  <c r="H1441" i="1"/>
  <c r="M1319" i="1" l="1"/>
  <c r="Q1442" i="1"/>
  <c r="R1442" i="1" s="1"/>
  <c r="S1442" i="1" s="1"/>
  <c r="R1441" i="1"/>
  <c r="AA1442" i="1"/>
  <c r="Z1442" i="1"/>
  <c r="I1320" i="1"/>
  <c r="J1319" i="1"/>
  <c r="K1319" i="1" s="1"/>
  <c r="E1319" i="1" s="1"/>
  <c r="D1319" i="1" s="1"/>
  <c r="F1319" i="1" s="1"/>
  <c r="L1318" i="1"/>
  <c r="G1318" i="1"/>
  <c r="W1316" i="1"/>
  <c r="U1317" i="1"/>
  <c r="N1318" i="1"/>
  <c r="O1317" i="1"/>
  <c r="H1442" i="1"/>
  <c r="A1443" i="1"/>
  <c r="T1445" i="1"/>
  <c r="AA1443" i="1" l="1"/>
  <c r="Q1443" i="1"/>
  <c r="Z1443" i="1"/>
  <c r="I1321" i="1"/>
  <c r="J1320" i="1"/>
  <c r="K1320" i="1" s="1"/>
  <c r="E1320" i="1" s="1"/>
  <c r="D1320" i="1" s="1"/>
  <c r="F1320" i="1" s="1"/>
  <c r="M1320" i="1"/>
  <c r="L1319" i="1"/>
  <c r="G1319" i="1"/>
  <c r="W1317" i="1"/>
  <c r="U1318" i="1"/>
  <c r="N1319" i="1"/>
  <c r="O1318" i="1"/>
  <c r="H1443" i="1"/>
  <c r="A1444" i="1"/>
  <c r="T1446" i="1"/>
  <c r="AA1444" i="1" l="1"/>
  <c r="Y1443" i="1"/>
  <c r="R1443" i="1"/>
  <c r="S1443" i="1" s="1"/>
  <c r="Z1444" i="1"/>
  <c r="Q1444" i="1"/>
  <c r="R1444" i="1" s="1"/>
  <c r="S1444" i="1" s="1"/>
  <c r="I1322" i="1"/>
  <c r="J1321" i="1"/>
  <c r="K1321" i="1" s="1"/>
  <c r="E1321" i="1" s="1"/>
  <c r="D1321" i="1" s="1"/>
  <c r="F1321" i="1" s="1"/>
  <c r="G1320" i="1"/>
  <c r="L1320" i="1"/>
  <c r="M1321" i="1" s="1"/>
  <c r="W1318" i="1"/>
  <c r="U1319" i="1"/>
  <c r="N1320" i="1"/>
  <c r="O1319" i="1"/>
  <c r="T1447" i="1"/>
  <c r="H1444" i="1"/>
  <c r="A1445" i="1"/>
  <c r="Y1444" i="1" l="1"/>
  <c r="AA1445" i="1"/>
  <c r="Z1445" i="1"/>
  <c r="Q1445" i="1"/>
  <c r="R1445" i="1" s="1"/>
  <c r="S1445" i="1" s="1"/>
  <c r="I1323" i="1"/>
  <c r="J1322" i="1"/>
  <c r="K1322" i="1" s="1"/>
  <c r="E1322" i="1" s="1"/>
  <c r="D1322" i="1" s="1"/>
  <c r="F1322" i="1" s="1"/>
  <c r="L1321" i="1"/>
  <c r="M1322" i="1" s="1"/>
  <c r="G1321" i="1"/>
  <c r="W1319" i="1"/>
  <c r="U1320" i="1"/>
  <c r="N1321" i="1"/>
  <c r="O1320" i="1"/>
  <c r="H1445" i="1"/>
  <c r="A1446" i="1"/>
  <c r="T1448" i="1"/>
  <c r="Y1445" i="1" l="1"/>
  <c r="AA1446" i="1"/>
  <c r="Z1446" i="1"/>
  <c r="Q1446" i="1"/>
  <c r="R1446" i="1" s="1"/>
  <c r="I1324" i="1"/>
  <c r="J1323" i="1"/>
  <c r="K1323" i="1" s="1"/>
  <c r="E1323" i="1" s="1"/>
  <c r="D1323" i="1" s="1"/>
  <c r="F1323" i="1" s="1"/>
  <c r="M1323" i="1"/>
  <c r="G1322" i="1"/>
  <c r="L1322" i="1"/>
  <c r="W1320" i="1"/>
  <c r="U1321" i="1"/>
  <c r="N1322" i="1"/>
  <c r="O1321" i="1"/>
  <c r="H1446" i="1"/>
  <c r="A1447" i="1"/>
  <c r="T1449" i="1"/>
  <c r="AA1447" i="1" l="1"/>
  <c r="Z1447" i="1"/>
  <c r="Q1447" i="1"/>
  <c r="R1447" i="1" s="1"/>
  <c r="S1447" i="1" s="1"/>
  <c r="J1324" i="1"/>
  <c r="K1324" i="1" s="1"/>
  <c r="E1324" i="1" s="1"/>
  <c r="D1324" i="1" s="1"/>
  <c r="F1324" i="1" s="1"/>
  <c r="I1325" i="1"/>
  <c r="M1324" i="1"/>
  <c r="L1323" i="1"/>
  <c r="G1323" i="1"/>
  <c r="W1321" i="1"/>
  <c r="U1322" i="1"/>
  <c r="O1322" i="1"/>
  <c r="N1323" i="1"/>
  <c r="A1448" i="1"/>
  <c r="H1447" i="1"/>
  <c r="T1450" i="1"/>
  <c r="Y1447" i="1" l="1"/>
  <c r="AA1448" i="1"/>
  <c r="Z1448" i="1"/>
  <c r="Q1448" i="1"/>
  <c r="R1448" i="1" s="1"/>
  <c r="S1448" i="1" s="1"/>
  <c r="I1326" i="1"/>
  <c r="J1325" i="1"/>
  <c r="K1325" i="1" s="1"/>
  <c r="E1325" i="1" s="1"/>
  <c r="D1325" i="1" s="1"/>
  <c r="F1325" i="1" s="1"/>
  <c r="M1325" i="1"/>
  <c r="L1324" i="1"/>
  <c r="G1324" i="1"/>
  <c r="W1322" i="1"/>
  <c r="U1323" i="1"/>
  <c r="N1324" i="1"/>
  <c r="O1323" i="1"/>
  <c r="T1451" i="1"/>
  <c r="H1448" i="1"/>
  <c r="A1449" i="1"/>
  <c r="AA1449" i="1" l="1"/>
  <c r="Q1449" i="1"/>
  <c r="R1449" i="1" s="1"/>
  <c r="S1449" i="1" s="1"/>
  <c r="Z1449" i="1"/>
  <c r="Y1448" i="1"/>
  <c r="I1327" i="1"/>
  <c r="M1326" i="1"/>
  <c r="J1326" i="1"/>
  <c r="K1326" i="1" s="1"/>
  <c r="E1326" i="1" s="1"/>
  <c r="D1326" i="1" s="1"/>
  <c r="F1326" i="1" s="1"/>
  <c r="L1325" i="1"/>
  <c r="G1325" i="1"/>
  <c r="W1323" i="1"/>
  <c r="U1324" i="1"/>
  <c r="N1325" i="1"/>
  <c r="O1324" i="1"/>
  <c r="T1452" i="1"/>
  <c r="H1449" i="1"/>
  <c r="A1450" i="1"/>
  <c r="Y1449" i="1" l="1"/>
  <c r="AA1450" i="1"/>
  <c r="Q1450" i="1"/>
  <c r="R1450" i="1" s="1"/>
  <c r="S1450" i="1" s="1"/>
  <c r="Z1450" i="1"/>
  <c r="I1328" i="1"/>
  <c r="J1327" i="1"/>
  <c r="K1327" i="1" s="1"/>
  <c r="E1327" i="1" s="1"/>
  <c r="D1327" i="1" s="1"/>
  <c r="F1327" i="1" s="1"/>
  <c r="M1327" i="1"/>
  <c r="G1326" i="1"/>
  <c r="L1326" i="1"/>
  <c r="W1324" i="1"/>
  <c r="U1325" i="1"/>
  <c r="N1326" i="1"/>
  <c r="O1325" i="1"/>
  <c r="T1453" i="1"/>
  <c r="H1450" i="1"/>
  <c r="A1451" i="1"/>
  <c r="Y1450" i="1" l="1"/>
  <c r="AA1451" i="1"/>
  <c r="Z1451" i="1"/>
  <c r="Q1451" i="1"/>
  <c r="R1451" i="1" s="1"/>
  <c r="S1451" i="1" s="1"/>
  <c r="M1328" i="1"/>
  <c r="I1329" i="1"/>
  <c r="J1328" i="1"/>
  <c r="K1328" i="1" s="1"/>
  <c r="E1328" i="1" s="1"/>
  <c r="D1328" i="1" s="1"/>
  <c r="F1328" i="1" s="1"/>
  <c r="G1327" i="1"/>
  <c r="L1327" i="1"/>
  <c r="W1325" i="1"/>
  <c r="U1326" i="1"/>
  <c r="N1327" i="1"/>
  <c r="O1326" i="1"/>
  <c r="A1452" i="1"/>
  <c r="H1451" i="1"/>
  <c r="T1454" i="1"/>
  <c r="AA1452" i="1" l="1"/>
  <c r="Q1452" i="1"/>
  <c r="R1452" i="1" s="1"/>
  <c r="S1452" i="1" s="1"/>
  <c r="Y1451" i="1"/>
  <c r="Z1452" i="1"/>
  <c r="I1330" i="1"/>
  <c r="M1329" i="1"/>
  <c r="J1329" i="1"/>
  <c r="K1329" i="1" s="1"/>
  <c r="E1329" i="1" s="1"/>
  <c r="D1329" i="1" s="1"/>
  <c r="F1329" i="1" s="1"/>
  <c r="G1328" i="1"/>
  <c r="L1328" i="1"/>
  <c r="W1326" i="1"/>
  <c r="U1327" i="1"/>
  <c r="N1328" i="1"/>
  <c r="O1327" i="1"/>
  <c r="T1455" i="1"/>
  <c r="H1452" i="1"/>
  <c r="A1453" i="1"/>
  <c r="AA1453" i="1" l="1"/>
  <c r="Q1453" i="1"/>
  <c r="R1453" i="1" s="1"/>
  <c r="S1453" i="1" s="1"/>
  <c r="Z1453" i="1"/>
  <c r="Y1452" i="1"/>
  <c r="I1331" i="1"/>
  <c r="J1330" i="1"/>
  <c r="K1330" i="1" s="1"/>
  <c r="E1330" i="1" s="1"/>
  <c r="D1330" i="1" s="1"/>
  <c r="F1330" i="1" s="1"/>
  <c r="M1330" i="1"/>
  <c r="L1329" i="1"/>
  <c r="G1329" i="1"/>
  <c r="W1327" i="1"/>
  <c r="U1328" i="1"/>
  <c r="N1329" i="1"/>
  <c r="O1328" i="1"/>
  <c r="T1456" i="1"/>
  <c r="H1453" i="1"/>
  <c r="A1454" i="1"/>
  <c r="Y1453" i="1" l="1"/>
  <c r="Z1454" i="1"/>
  <c r="AA1454" i="1"/>
  <c r="Q1454" i="1"/>
  <c r="R1454" i="1" s="1"/>
  <c r="S1454" i="1" s="1"/>
  <c r="M1331" i="1"/>
  <c r="I1332" i="1"/>
  <c r="J1331" i="1"/>
  <c r="K1331" i="1" s="1"/>
  <c r="E1331" i="1" s="1"/>
  <c r="D1331" i="1" s="1"/>
  <c r="F1331" i="1" s="1"/>
  <c r="L1330" i="1"/>
  <c r="G1330" i="1"/>
  <c r="W1328" i="1"/>
  <c r="U1329" i="1"/>
  <c r="N1330" i="1"/>
  <c r="O1329" i="1"/>
  <c r="T1457" i="1"/>
  <c r="H1454" i="1"/>
  <c r="A1455" i="1"/>
  <c r="Y1454" i="1" l="1"/>
  <c r="AA1455" i="1"/>
  <c r="Q1455" i="1"/>
  <c r="R1455" i="1" s="1"/>
  <c r="S1455" i="1" s="1"/>
  <c r="Z1455" i="1"/>
  <c r="J1332" i="1"/>
  <c r="K1332" i="1" s="1"/>
  <c r="E1332" i="1" s="1"/>
  <c r="D1332" i="1" s="1"/>
  <c r="F1332" i="1" s="1"/>
  <c r="M1332" i="1"/>
  <c r="I1333" i="1"/>
  <c r="L1331" i="1"/>
  <c r="G1331" i="1"/>
  <c r="W1329" i="1"/>
  <c r="U1330" i="1"/>
  <c r="N1331" i="1"/>
  <c r="O1330" i="1"/>
  <c r="A1456" i="1"/>
  <c r="H1455" i="1"/>
  <c r="T1458" i="1"/>
  <c r="Y1455" i="1" l="1"/>
  <c r="AA1456" i="1"/>
  <c r="Z1456" i="1"/>
  <c r="Q1456" i="1"/>
  <c r="R1456" i="1" s="1"/>
  <c r="S1456" i="1" s="1"/>
  <c r="J1333" i="1"/>
  <c r="K1333" i="1" s="1"/>
  <c r="E1333" i="1" s="1"/>
  <c r="D1333" i="1" s="1"/>
  <c r="F1333" i="1" s="1"/>
  <c r="M1333" i="1"/>
  <c r="I1334" i="1"/>
  <c r="G1332" i="1"/>
  <c r="L1332" i="1"/>
  <c r="W1330" i="1"/>
  <c r="U1331" i="1"/>
  <c r="N1332" i="1"/>
  <c r="O1331" i="1"/>
  <c r="A1457" i="1"/>
  <c r="H1456" i="1"/>
  <c r="T1459" i="1"/>
  <c r="Z1457" i="1" l="1"/>
  <c r="AA1457" i="1"/>
  <c r="Q1457" i="1"/>
  <c r="R1457" i="1" s="1"/>
  <c r="S1457" i="1" s="1"/>
  <c r="Y1456" i="1"/>
  <c r="I1335" i="1"/>
  <c r="J1334" i="1"/>
  <c r="K1334" i="1" s="1"/>
  <c r="E1334" i="1" s="1"/>
  <c r="D1334" i="1" s="1"/>
  <c r="F1334" i="1" s="1"/>
  <c r="M1334" i="1"/>
  <c r="G1333" i="1"/>
  <c r="L1333" i="1"/>
  <c r="W1331" i="1"/>
  <c r="U1332" i="1"/>
  <c r="N1333" i="1"/>
  <c r="O1332" i="1"/>
  <c r="H1457" i="1"/>
  <c r="A1458" i="1"/>
  <c r="T1460" i="1"/>
  <c r="AA1458" i="1" l="1"/>
  <c r="Z1458" i="1"/>
  <c r="Q1458" i="1"/>
  <c r="R1458" i="1" s="1"/>
  <c r="S1458" i="1" s="1"/>
  <c r="Y1457" i="1"/>
  <c r="I1336" i="1"/>
  <c r="M1335" i="1"/>
  <c r="J1335" i="1"/>
  <c r="K1335" i="1" s="1"/>
  <c r="E1335" i="1" s="1"/>
  <c r="D1335" i="1" s="1"/>
  <c r="F1335" i="1" s="1"/>
  <c r="L1334" i="1"/>
  <c r="G1334" i="1"/>
  <c r="W1332" i="1"/>
  <c r="U1333" i="1"/>
  <c r="N1334" i="1"/>
  <c r="O1333" i="1"/>
  <c r="T1461" i="1"/>
  <c r="H1458" i="1"/>
  <c r="A1459" i="1"/>
  <c r="Y1458" i="1" l="1"/>
  <c r="AA1459" i="1"/>
  <c r="Z1459" i="1"/>
  <c r="Q1459" i="1"/>
  <c r="R1459" i="1" s="1"/>
  <c r="S1459" i="1" s="1"/>
  <c r="M1336" i="1"/>
  <c r="I1337" i="1"/>
  <c r="J1336" i="1"/>
  <c r="K1336" i="1" s="1"/>
  <c r="E1336" i="1" s="1"/>
  <c r="D1336" i="1" s="1"/>
  <c r="F1336" i="1" s="1"/>
  <c r="G1335" i="1"/>
  <c r="L1335" i="1"/>
  <c r="W1333" i="1"/>
  <c r="U1334" i="1"/>
  <c r="N1335" i="1"/>
  <c r="O1334" i="1"/>
  <c r="H1459" i="1"/>
  <c r="A1460" i="1"/>
  <c r="T1462" i="1"/>
  <c r="Y1459" i="1" l="1"/>
  <c r="AA1460" i="1"/>
  <c r="Z1460" i="1"/>
  <c r="Q1460" i="1"/>
  <c r="R1460" i="1" s="1"/>
  <c r="S1460" i="1" s="1"/>
  <c r="M1337" i="1"/>
  <c r="I1338" i="1"/>
  <c r="J1337" i="1"/>
  <c r="K1337" i="1" s="1"/>
  <c r="E1337" i="1" s="1"/>
  <c r="D1337" i="1" s="1"/>
  <c r="F1337" i="1" s="1"/>
  <c r="G1336" i="1"/>
  <c r="L1336" i="1"/>
  <c r="W1334" i="1"/>
  <c r="U1335" i="1"/>
  <c r="N1336" i="1"/>
  <c r="O1335" i="1"/>
  <c r="A1461" i="1"/>
  <c r="H1460" i="1"/>
  <c r="T1463" i="1"/>
  <c r="Y1460" i="1" l="1"/>
  <c r="AA1461" i="1"/>
  <c r="Z1461" i="1"/>
  <c r="Q1461" i="1"/>
  <c r="R1461" i="1" s="1"/>
  <c r="S1461" i="1" s="1"/>
  <c r="M1338" i="1"/>
  <c r="I1339" i="1"/>
  <c r="J1338" i="1"/>
  <c r="K1338" i="1" s="1"/>
  <c r="E1338" i="1" s="1"/>
  <c r="D1338" i="1" s="1"/>
  <c r="F1338" i="1" s="1"/>
  <c r="L1337" i="1"/>
  <c r="G1337" i="1"/>
  <c r="W1335" i="1"/>
  <c r="U1336" i="1"/>
  <c r="N1337" i="1"/>
  <c r="O1336" i="1"/>
  <c r="H1461" i="1"/>
  <c r="A1462" i="1"/>
  <c r="T1464" i="1"/>
  <c r="Z1462" i="1" l="1"/>
  <c r="AA1462" i="1"/>
  <c r="Q1462" i="1"/>
  <c r="R1462" i="1" s="1"/>
  <c r="S1462" i="1" s="1"/>
  <c r="Y1461" i="1"/>
  <c r="M1339" i="1"/>
  <c r="I1340" i="1"/>
  <c r="J1339" i="1"/>
  <c r="K1339" i="1" s="1"/>
  <c r="E1339" i="1" s="1"/>
  <c r="D1339" i="1" s="1"/>
  <c r="F1339" i="1" s="1"/>
  <c r="L1338" i="1"/>
  <c r="G1338" i="1"/>
  <c r="W1336" i="1"/>
  <c r="U1337" i="1"/>
  <c r="N1338" i="1"/>
  <c r="O1337" i="1"/>
  <c r="T1465" i="1"/>
  <c r="H1462" i="1"/>
  <c r="A1463" i="1"/>
  <c r="AA1463" i="1" l="1"/>
  <c r="Q1463" i="1"/>
  <c r="R1463" i="1" s="1"/>
  <c r="S1463" i="1" s="1"/>
  <c r="Z1463" i="1"/>
  <c r="Y1462" i="1"/>
  <c r="J1340" i="1"/>
  <c r="K1340" i="1" s="1"/>
  <c r="E1340" i="1" s="1"/>
  <c r="D1340" i="1" s="1"/>
  <c r="F1340" i="1" s="1"/>
  <c r="M1340" i="1"/>
  <c r="I1341" i="1"/>
  <c r="G1339" i="1"/>
  <c r="L1339" i="1"/>
  <c r="W1337" i="1"/>
  <c r="U1338" i="1"/>
  <c r="N1339" i="1"/>
  <c r="O1338" i="1"/>
  <c r="H1463" i="1"/>
  <c r="A1464" i="1"/>
  <c r="T1466" i="1"/>
  <c r="Y1463" i="1" l="1"/>
  <c r="AA1464" i="1"/>
  <c r="Q1464" i="1"/>
  <c r="R1464" i="1" s="1"/>
  <c r="S1464" i="1" s="1"/>
  <c r="Z1464" i="1"/>
  <c r="M1341" i="1"/>
  <c r="I1342" i="1"/>
  <c r="J1341" i="1"/>
  <c r="K1341" i="1" s="1"/>
  <c r="E1341" i="1" s="1"/>
  <c r="D1341" i="1" s="1"/>
  <c r="F1341" i="1" s="1"/>
  <c r="L1340" i="1"/>
  <c r="G1340" i="1"/>
  <c r="W1338" i="1"/>
  <c r="U1339" i="1"/>
  <c r="N1340" i="1"/>
  <c r="O1339" i="1"/>
  <c r="T1467" i="1"/>
  <c r="A1465" i="1"/>
  <c r="H1464" i="1"/>
  <c r="Y1464" i="1" l="1"/>
  <c r="AA1465" i="1"/>
  <c r="Q1465" i="1"/>
  <c r="R1465" i="1" s="1"/>
  <c r="S1465" i="1" s="1"/>
  <c r="Z1465" i="1"/>
  <c r="I1343" i="1"/>
  <c r="J1342" i="1"/>
  <c r="K1342" i="1" s="1"/>
  <c r="E1342" i="1" s="1"/>
  <c r="D1342" i="1" s="1"/>
  <c r="F1342" i="1" s="1"/>
  <c r="M1342" i="1"/>
  <c r="G1341" i="1"/>
  <c r="L1341" i="1"/>
  <c r="W1339" i="1"/>
  <c r="U1340" i="1"/>
  <c r="N1341" i="1"/>
  <c r="O1340" i="1"/>
  <c r="H1465" i="1"/>
  <c r="A1466" i="1"/>
  <c r="T1468" i="1"/>
  <c r="Y1465" i="1" l="1"/>
  <c r="AA1466" i="1"/>
  <c r="Q1466" i="1"/>
  <c r="R1466" i="1" s="1"/>
  <c r="S1466" i="1" s="1"/>
  <c r="Z1466" i="1"/>
  <c r="M1343" i="1"/>
  <c r="I1344" i="1"/>
  <c r="J1343" i="1"/>
  <c r="K1343" i="1" s="1"/>
  <c r="E1343" i="1" s="1"/>
  <c r="D1343" i="1" s="1"/>
  <c r="F1343" i="1" s="1"/>
  <c r="G1342" i="1"/>
  <c r="L1342" i="1"/>
  <c r="W1340" i="1"/>
  <c r="U1341" i="1"/>
  <c r="N1342" i="1"/>
  <c r="O1341" i="1"/>
  <c r="H1466" i="1"/>
  <c r="A1467" i="1"/>
  <c r="T1469" i="1"/>
  <c r="Y1466" i="1" l="1"/>
  <c r="AA1467" i="1"/>
  <c r="Q1467" i="1"/>
  <c r="R1467" i="1" s="1"/>
  <c r="S1467" i="1" s="1"/>
  <c r="Z1467" i="1"/>
  <c r="M1344" i="1"/>
  <c r="I1345" i="1"/>
  <c r="J1344" i="1"/>
  <c r="K1344" i="1" s="1"/>
  <c r="E1344" i="1" s="1"/>
  <c r="D1344" i="1" s="1"/>
  <c r="F1344" i="1" s="1"/>
  <c r="L1343" i="1"/>
  <c r="G1343" i="1"/>
  <c r="W1341" i="1"/>
  <c r="U1342" i="1"/>
  <c r="N1343" i="1"/>
  <c r="O1342" i="1"/>
  <c r="Y1381" i="1"/>
  <c r="T1470" i="1"/>
  <c r="H1467" i="1"/>
  <c r="A1468" i="1"/>
  <c r="Y1467" i="1" l="1"/>
  <c r="AA1468" i="1"/>
  <c r="Q1468" i="1"/>
  <c r="R1468" i="1" s="1"/>
  <c r="S1468" i="1" s="1"/>
  <c r="Z1468" i="1"/>
  <c r="I1346" i="1"/>
  <c r="M1345" i="1"/>
  <c r="J1345" i="1"/>
  <c r="K1345" i="1" s="1"/>
  <c r="E1345" i="1" s="1"/>
  <c r="D1345" i="1" s="1"/>
  <c r="F1345" i="1" s="1"/>
  <c r="G1344" i="1"/>
  <c r="L1344" i="1"/>
  <c r="W1342" i="1"/>
  <c r="U1343" i="1"/>
  <c r="N1344" i="1"/>
  <c r="O1343" i="1"/>
  <c r="A1469" i="1"/>
  <c r="H1468" i="1"/>
  <c r="T1471" i="1"/>
  <c r="Y1468" i="1" l="1"/>
  <c r="AA1469" i="1"/>
  <c r="Z1469" i="1"/>
  <c r="Q1469" i="1"/>
  <c r="R1469" i="1" s="1"/>
  <c r="S1469" i="1" s="1"/>
  <c r="I1347" i="1"/>
  <c r="M1346" i="1"/>
  <c r="J1346" i="1"/>
  <c r="K1346" i="1" s="1"/>
  <c r="E1346" i="1" s="1"/>
  <c r="D1346" i="1" s="1"/>
  <c r="F1346" i="1" s="1"/>
  <c r="L1345" i="1"/>
  <c r="G1345" i="1"/>
  <c r="W1343" i="1"/>
  <c r="U1344" i="1"/>
  <c r="N1345" i="1"/>
  <c r="O1344" i="1"/>
  <c r="T1472" i="1"/>
  <c r="H1469" i="1"/>
  <c r="A1470" i="1"/>
  <c r="AA1470" i="1" l="1"/>
  <c r="Q1470" i="1"/>
  <c r="R1470" i="1" s="1"/>
  <c r="Z1470" i="1"/>
  <c r="Y1469" i="1"/>
  <c r="M1347" i="1"/>
  <c r="I1348" i="1"/>
  <c r="J1347" i="1"/>
  <c r="K1347" i="1" s="1"/>
  <c r="E1347" i="1" s="1"/>
  <c r="D1347" i="1" s="1"/>
  <c r="F1347" i="1" s="1"/>
  <c r="G1346" i="1"/>
  <c r="L1346" i="1"/>
  <c r="W1344" i="1"/>
  <c r="U1345" i="1"/>
  <c r="N1346" i="1"/>
  <c r="O1345" i="1"/>
  <c r="H1470" i="1"/>
  <c r="A1471" i="1"/>
  <c r="T1473" i="1"/>
  <c r="AA1471" i="1" l="1"/>
  <c r="Z1471" i="1"/>
  <c r="Q1471" i="1"/>
  <c r="R1471" i="1" s="1"/>
  <c r="I1349" i="1"/>
  <c r="J1348" i="1"/>
  <c r="K1348" i="1" s="1"/>
  <c r="E1348" i="1" s="1"/>
  <c r="D1348" i="1" s="1"/>
  <c r="F1348" i="1" s="1"/>
  <c r="L1347" i="1"/>
  <c r="M1348" i="1" s="1"/>
  <c r="G1347" i="1"/>
  <c r="W1345" i="1"/>
  <c r="U1346" i="1"/>
  <c r="N1347" i="1"/>
  <c r="O1346" i="1"/>
  <c r="T1474" i="1"/>
  <c r="H1471" i="1"/>
  <c r="A1472" i="1"/>
  <c r="Q1472" i="1" s="1"/>
  <c r="R1472" i="1" s="1"/>
  <c r="AA1472" i="1" l="1"/>
  <c r="AA1473" i="1" s="1"/>
  <c r="Z1472" i="1"/>
  <c r="Z1473" i="1" s="1"/>
  <c r="J1349" i="1"/>
  <c r="K1349" i="1" s="1"/>
  <c r="E1349" i="1" s="1"/>
  <c r="D1349" i="1" s="1"/>
  <c r="F1349" i="1" s="1"/>
  <c r="I1350" i="1"/>
  <c r="G1348" i="1"/>
  <c r="L1348" i="1"/>
  <c r="M1349" i="1" s="1"/>
  <c r="W1346" i="1"/>
  <c r="U1347" i="1"/>
  <c r="N1348" i="1"/>
  <c r="O1347" i="1"/>
  <c r="A1473" i="1"/>
  <c r="Q1473" i="1" s="1"/>
  <c r="R1473" i="1" s="1"/>
  <c r="H1472" i="1"/>
  <c r="T1475" i="1"/>
  <c r="M1350" i="1" l="1"/>
  <c r="I1351" i="1"/>
  <c r="J1350" i="1"/>
  <c r="K1350" i="1" s="1"/>
  <c r="E1350" i="1" s="1"/>
  <c r="D1350" i="1" s="1"/>
  <c r="F1350" i="1" s="1"/>
  <c r="L1349" i="1"/>
  <c r="G1349" i="1"/>
  <c r="W1347" i="1"/>
  <c r="U1348" i="1"/>
  <c r="AA1474" i="1"/>
  <c r="Z1474" i="1"/>
  <c r="N1349" i="1"/>
  <c r="O1348" i="1"/>
  <c r="Y1473" i="1"/>
  <c r="S1473" i="1"/>
  <c r="T1476" i="1"/>
  <c r="H1473" i="1"/>
  <c r="A1474" i="1"/>
  <c r="Q1474" i="1" s="1"/>
  <c r="R1474" i="1" l="1"/>
  <c r="I1352" i="1"/>
  <c r="J1351" i="1"/>
  <c r="K1351" i="1" s="1"/>
  <c r="E1351" i="1" s="1"/>
  <c r="D1351" i="1" s="1"/>
  <c r="F1351" i="1" s="1"/>
  <c r="L1350" i="1"/>
  <c r="M1351" i="1" s="1"/>
  <c r="G1350" i="1"/>
  <c r="W1348" i="1"/>
  <c r="U1349" i="1"/>
  <c r="AA1475" i="1"/>
  <c r="Z1475" i="1"/>
  <c r="N1350" i="1"/>
  <c r="O1349" i="1"/>
  <c r="H1474" i="1"/>
  <c r="A1475" i="1"/>
  <c r="Q1475" i="1" s="1"/>
  <c r="T1477" i="1"/>
  <c r="R1475" i="1" l="1"/>
  <c r="S1475" i="1" s="1"/>
  <c r="I1353" i="1"/>
  <c r="J1352" i="1"/>
  <c r="K1352" i="1" s="1"/>
  <c r="E1352" i="1" s="1"/>
  <c r="D1352" i="1" s="1"/>
  <c r="F1352" i="1" s="1"/>
  <c r="G1351" i="1"/>
  <c r="L1351" i="1"/>
  <c r="M1352" i="1" s="1"/>
  <c r="W1349" i="1"/>
  <c r="U1350" i="1"/>
  <c r="AA1476" i="1"/>
  <c r="Z1476" i="1"/>
  <c r="O1350" i="1"/>
  <c r="N1351" i="1"/>
  <c r="Y1475" i="1"/>
  <c r="H1475" i="1"/>
  <c r="A1476" i="1"/>
  <c r="Q1476" i="1" s="1"/>
  <c r="R1476" i="1" s="1"/>
  <c r="T1478" i="1"/>
  <c r="J1353" i="1" l="1"/>
  <c r="K1353" i="1" s="1"/>
  <c r="E1353" i="1" s="1"/>
  <c r="D1353" i="1" s="1"/>
  <c r="F1353" i="1" s="1"/>
  <c r="I1354" i="1"/>
  <c r="G1352" i="1"/>
  <c r="L1352" i="1"/>
  <c r="M1353" i="1" s="1"/>
  <c r="W1350" i="1"/>
  <c r="U1351" i="1"/>
  <c r="Z1477" i="1"/>
  <c r="AA1477" i="1"/>
  <c r="N1352" i="1"/>
  <c r="O1351" i="1"/>
  <c r="S1476" i="1"/>
  <c r="Y1476" i="1"/>
  <c r="T1479" i="1"/>
  <c r="A1477" i="1"/>
  <c r="Q1477" i="1" s="1"/>
  <c r="R1477" i="1" s="1"/>
  <c r="H1476" i="1"/>
  <c r="J1354" i="1" l="1"/>
  <c r="K1354" i="1" s="1"/>
  <c r="E1354" i="1" s="1"/>
  <c r="D1354" i="1" s="1"/>
  <c r="F1354" i="1" s="1"/>
  <c r="I1355" i="1"/>
  <c r="L1353" i="1"/>
  <c r="M1354" i="1" s="1"/>
  <c r="G1353" i="1"/>
  <c r="W1351" i="1"/>
  <c r="U1352" i="1"/>
  <c r="Z1478" i="1"/>
  <c r="AA1478" i="1"/>
  <c r="N1353" i="1"/>
  <c r="O1352" i="1"/>
  <c r="S1477" i="1"/>
  <c r="Y1477" i="1"/>
  <c r="H1477" i="1"/>
  <c r="A1478" i="1"/>
  <c r="Q1478" i="1" s="1"/>
  <c r="R1478" i="1" s="1"/>
  <c r="T1480" i="1"/>
  <c r="M1355" i="1" l="1"/>
  <c r="J1355" i="1"/>
  <c r="K1355" i="1" s="1"/>
  <c r="E1355" i="1" s="1"/>
  <c r="D1355" i="1" s="1"/>
  <c r="F1355" i="1" s="1"/>
  <c r="I1356" i="1"/>
  <c r="L1354" i="1"/>
  <c r="G1354" i="1"/>
  <c r="W1352" i="1"/>
  <c r="U1353" i="1"/>
  <c r="Z1479" i="1"/>
  <c r="AA1479" i="1"/>
  <c r="N1354" i="1"/>
  <c r="O1353" i="1"/>
  <c r="S1478" i="1"/>
  <c r="Y1478" i="1"/>
  <c r="T1481" i="1"/>
  <c r="H1478" i="1"/>
  <c r="A1479" i="1"/>
  <c r="Q1479" i="1" s="1"/>
  <c r="R1479" i="1" s="1"/>
  <c r="Z1480" i="1" l="1"/>
  <c r="J1356" i="1"/>
  <c r="K1356" i="1" s="1"/>
  <c r="E1356" i="1" s="1"/>
  <c r="D1356" i="1" s="1"/>
  <c r="F1356" i="1" s="1"/>
  <c r="I1357" i="1"/>
  <c r="L1355" i="1"/>
  <c r="M1356" i="1" s="1"/>
  <c r="G1355" i="1"/>
  <c r="W1353" i="1"/>
  <c r="U1354" i="1"/>
  <c r="AA1480" i="1"/>
  <c r="N1355" i="1"/>
  <c r="O1354" i="1"/>
  <c r="Y1479" i="1"/>
  <c r="S1479" i="1"/>
  <c r="H1479" i="1"/>
  <c r="A1480" i="1"/>
  <c r="T1482" i="1"/>
  <c r="Q1480" i="1" l="1"/>
  <c r="R1480" i="1" s="1"/>
  <c r="S1480" i="1" s="1"/>
  <c r="M1357" i="1"/>
  <c r="J1357" i="1"/>
  <c r="K1357" i="1" s="1"/>
  <c r="E1357" i="1" s="1"/>
  <c r="D1357" i="1" s="1"/>
  <c r="F1357" i="1" s="1"/>
  <c r="I1358" i="1"/>
  <c r="G1356" i="1"/>
  <c r="L1356" i="1"/>
  <c r="W1354" i="1"/>
  <c r="U1355" i="1"/>
  <c r="N1356" i="1"/>
  <c r="O1355" i="1"/>
  <c r="T1483" i="1"/>
  <c r="H1480" i="1"/>
  <c r="A1481" i="1"/>
  <c r="AA1481" i="1" l="1"/>
  <c r="Y1480" i="1"/>
  <c r="Q1481" i="1"/>
  <c r="R1481" i="1" s="1"/>
  <c r="S1481" i="1" s="1"/>
  <c r="Z1481" i="1"/>
  <c r="M1358" i="1"/>
  <c r="I1359" i="1"/>
  <c r="J1358" i="1"/>
  <c r="K1358" i="1" s="1"/>
  <c r="E1358" i="1" s="1"/>
  <c r="D1358" i="1" s="1"/>
  <c r="F1358" i="1" s="1"/>
  <c r="L1357" i="1"/>
  <c r="G1357" i="1"/>
  <c r="W1355" i="1"/>
  <c r="U1356" i="1"/>
  <c r="N1357" i="1"/>
  <c r="O1356" i="1"/>
  <c r="T1484" i="1"/>
  <c r="H1481" i="1"/>
  <c r="A1482" i="1"/>
  <c r="Y1481" i="1" l="1"/>
  <c r="AA1482" i="1"/>
  <c r="Q1482" i="1"/>
  <c r="R1482" i="1" s="1"/>
  <c r="S1482" i="1" s="1"/>
  <c r="Z1482" i="1"/>
  <c r="I1360" i="1"/>
  <c r="M1359" i="1"/>
  <c r="J1359" i="1"/>
  <c r="K1359" i="1" s="1"/>
  <c r="E1359" i="1" s="1"/>
  <c r="D1359" i="1" s="1"/>
  <c r="F1359" i="1" s="1"/>
  <c r="L1358" i="1"/>
  <c r="G1358" i="1"/>
  <c r="W1356" i="1"/>
  <c r="U1357" i="1"/>
  <c r="N1358" i="1"/>
  <c r="O1357" i="1"/>
  <c r="T1485" i="1"/>
  <c r="A1483" i="1"/>
  <c r="H1482" i="1"/>
  <c r="AA1483" i="1" l="1"/>
  <c r="Y1482" i="1"/>
  <c r="Q1483" i="1"/>
  <c r="R1483" i="1" s="1"/>
  <c r="S1483" i="1" s="1"/>
  <c r="Z1483" i="1"/>
  <c r="J1360" i="1"/>
  <c r="K1360" i="1" s="1"/>
  <c r="E1360" i="1" s="1"/>
  <c r="D1360" i="1" s="1"/>
  <c r="F1360" i="1" s="1"/>
  <c r="I1361" i="1"/>
  <c r="M1360" i="1"/>
  <c r="L1359" i="1"/>
  <c r="G1359" i="1"/>
  <c r="W1357" i="1"/>
  <c r="U1358" i="1"/>
  <c r="N1359" i="1"/>
  <c r="O1358" i="1"/>
  <c r="A1484" i="1"/>
  <c r="H1483" i="1"/>
  <c r="T1486" i="1"/>
  <c r="Q1484" i="1" l="1"/>
  <c r="R1484" i="1" s="1"/>
  <c r="S1484" i="1" s="1"/>
  <c r="Y1483" i="1"/>
  <c r="AA1484" i="1"/>
  <c r="Z1484" i="1"/>
  <c r="J1361" i="1"/>
  <c r="K1361" i="1" s="1"/>
  <c r="E1361" i="1" s="1"/>
  <c r="D1361" i="1" s="1"/>
  <c r="F1361" i="1" s="1"/>
  <c r="M1361" i="1"/>
  <c r="I1362" i="1"/>
  <c r="G1360" i="1"/>
  <c r="L1360" i="1"/>
  <c r="W1358" i="1"/>
  <c r="U1359" i="1"/>
  <c r="N1360" i="1"/>
  <c r="O1359" i="1"/>
  <c r="A1485" i="1"/>
  <c r="H1484" i="1"/>
  <c r="T1487" i="1"/>
  <c r="AA1485" i="1" l="1"/>
  <c r="Q1485" i="1"/>
  <c r="R1485" i="1" s="1"/>
  <c r="S1485" i="1" s="1"/>
  <c r="Y1484" i="1"/>
  <c r="Z1485" i="1"/>
  <c r="I1363" i="1"/>
  <c r="M1362" i="1"/>
  <c r="J1362" i="1"/>
  <c r="K1362" i="1" s="1"/>
  <c r="E1362" i="1" s="1"/>
  <c r="D1362" i="1" s="1"/>
  <c r="F1362" i="1" s="1"/>
  <c r="L1361" i="1"/>
  <c r="G1361" i="1"/>
  <c r="W1359" i="1"/>
  <c r="U1360" i="1"/>
  <c r="N1361" i="1"/>
  <c r="O1360" i="1"/>
  <c r="H1485" i="1"/>
  <c r="A1486" i="1"/>
  <c r="T1488" i="1"/>
  <c r="AA1486" i="1" l="1"/>
  <c r="Y1485" i="1"/>
  <c r="Q1486" i="1"/>
  <c r="R1486" i="1" s="1"/>
  <c r="S1486" i="1" s="1"/>
  <c r="Z1486" i="1"/>
  <c r="I1364" i="1"/>
  <c r="J1363" i="1"/>
  <c r="K1363" i="1" s="1"/>
  <c r="E1363" i="1" s="1"/>
  <c r="D1363" i="1" s="1"/>
  <c r="F1363" i="1" s="1"/>
  <c r="M1363" i="1"/>
  <c r="L1362" i="1"/>
  <c r="G1362" i="1"/>
  <c r="W1360" i="1"/>
  <c r="U1361" i="1"/>
  <c r="N1362" i="1"/>
  <c r="O1361" i="1"/>
  <c r="T1489" i="1"/>
  <c r="H1486" i="1"/>
  <c r="A1487" i="1"/>
  <c r="Q1487" i="1" l="1"/>
  <c r="R1487" i="1" s="1"/>
  <c r="S1487" i="1" s="1"/>
  <c r="Y1486" i="1"/>
  <c r="AA1487" i="1"/>
  <c r="Z1487" i="1"/>
  <c r="J1364" i="1"/>
  <c r="K1364" i="1" s="1"/>
  <c r="E1364" i="1" s="1"/>
  <c r="D1364" i="1" s="1"/>
  <c r="F1364" i="1" s="1"/>
  <c r="M1364" i="1"/>
  <c r="I1365" i="1"/>
  <c r="G1363" i="1"/>
  <c r="L1363" i="1"/>
  <c r="W1361" i="1"/>
  <c r="U1362" i="1"/>
  <c r="N1363" i="1"/>
  <c r="O1362" i="1"/>
  <c r="H1487" i="1"/>
  <c r="A1488" i="1"/>
  <c r="T1490" i="1"/>
  <c r="Y1487" i="1" l="1"/>
  <c r="AA1488" i="1"/>
  <c r="Q1488" i="1"/>
  <c r="R1488" i="1" s="1"/>
  <c r="S1488" i="1" s="1"/>
  <c r="Z1488" i="1"/>
  <c r="I1366" i="1"/>
  <c r="J1365" i="1"/>
  <c r="K1365" i="1" s="1"/>
  <c r="E1365" i="1" s="1"/>
  <c r="D1365" i="1" s="1"/>
  <c r="F1365" i="1" s="1"/>
  <c r="M1365" i="1"/>
  <c r="L1364" i="1"/>
  <c r="G1364" i="1"/>
  <c r="W1362" i="1"/>
  <c r="U1363" i="1"/>
  <c r="N1364" i="1"/>
  <c r="O1363" i="1"/>
  <c r="T1491" i="1"/>
  <c r="A1489" i="1"/>
  <c r="Q1489" i="1" s="1"/>
  <c r="R1489" i="1" s="1"/>
  <c r="H1488" i="1"/>
  <c r="Y1488" i="1" l="1"/>
  <c r="AA1489" i="1"/>
  <c r="AA1490" i="1" s="1"/>
  <c r="Z1489" i="1"/>
  <c r="Z1490" i="1" s="1"/>
  <c r="J1366" i="1"/>
  <c r="K1366" i="1" s="1"/>
  <c r="E1366" i="1" s="1"/>
  <c r="D1366" i="1" s="1"/>
  <c r="F1366" i="1" s="1"/>
  <c r="I1367" i="1"/>
  <c r="M1366" i="1"/>
  <c r="G1365" i="1"/>
  <c r="L1365" i="1"/>
  <c r="W1363" i="1"/>
  <c r="U1364" i="1"/>
  <c r="N1365" i="1"/>
  <c r="O1364" i="1"/>
  <c r="Y1489" i="1"/>
  <c r="S1489" i="1"/>
  <c r="H1489" i="1"/>
  <c r="A1490" i="1"/>
  <c r="T1492" i="1"/>
  <c r="Q1490" i="1" l="1"/>
  <c r="R1490" i="1" s="1"/>
  <c r="S1490" i="1" s="1"/>
  <c r="I1368" i="1"/>
  <c r="M1367" i="1"/>
  <c r="J1367" i="1"/>
  <c r="K1367" i="1" s="1"/>
  <c r="E1367" i="1" s="1"/>
  <c r="D1367" i="1" s="1"/>
  <c r="F1367" i="1" s="1"/>
  <c r="L1366" i="1"/>
  <c r="G1366" i="1"/>
  <c r="W1364" i="1"/>
  <c r="U1365" i="1"/>
  <c r="N1366" i="1"/>
  <c r="O1365" i="1"/>
  <c r="T1493" i="1"/>
  <c r="H1490" i="1"/>
  <c r="A1491" i="1"/>
  <c r="Y1490" i="1" l="1"/>
  <c r="Z1491" i="1"/>
  <c r="Q1491" i="1"/>
  <c r="R1491" i="1" s="1"/>
  <c r="S1491" i="1" s="1"/>
  <c r="AA1491" i="1"/>
  <c r="I1369" i="1"/>
  <c r="J1368" i="1"/>
  <c r="K1368" i="1" s="1"/>
  <c r="E1368" i="1" s="1"/>
  <c r="D1368" i="1" s="1"/>
  <c r="F1368" i="1" s="1"/>
  <c r="M1368" i="1"/>
  <c r="L1367" i="1"/>
  <c r="G1367" i="1"/>
  <c r="W1365" i="1"/>
  <c r="U1366" i="1"/>
  <c r="N1367" i="1"/>
  <c r="O1366" i="1"/>
  <c r="H1491" i="1"/>
  <c r="A1492" i="1"/>
  <c r="T1494" i="1"/>
  <c r="Z1492" i="1" l="1"/>
  <c r="AA1492" i="1"/>
  <c r="Y1491" i="1"/>
  <c r="Q1492" i="1"/>
  <c r="R1492" i="1" s="1"/>
  <c r="S1492" i="1" s="1"/>
  <c r="M1369" i="1"/>
  <c r="I1370" i="1"/>
  <c r="J1369" i="1"/>
  <c r="K1369" i="1" s="1"/>
  <c r="E1369" i="1" s="1"/>
  <c r="D1369" i="1" s="1"/>
  <c r="F1369" i="1" s="1"/>
  <c r="L1368" i="1"/>
  <c r="G1368" i="1"/>
  <c r="W1366" i="1"/>
  <c r="U1367" i="1"/>
  <c r="N1368" i="1"/>
  <c r="O1367" i="1"/>
  <c r="A1493" i="1"/>
  <c r="H1492" i="1"/>
  <c r="T1495" i="1"/>
  <c r="Z1493" i="1" l="1"/>
  <c r="AA1493" i="1"/>
  <c r="Q1493" i="1"/>
  <c r="R1493" i="1" s="1"/>
  <c r="S1493" i="1" s="1"/>
  <c r="Y1492" i="1"/>
  <c r="M1370" i="1"/>
  <c r="I1371" i="1"/>
  <c r="J1370" i="1"/>
  <c r="K1370" i="1" s="1"/>
  <c r="E1370" i="1" s="1"/>
  <c r="D1370" i="1" s="1"/>
  <c r="F1370" i="1" s="1"/>
  <c r="G1369" i="1"/>
  <c r="L1369" i="1"/>
  <c r="W1367" i="1"/>
  <c r="U1368" i="1"/>
  <c r="N1369" i="1"/>
  <c r="O1368" i="1"/>
  <c r="H1493" i="1"/>
  <c r="A1494" i="1"/>
  <c r="Q1494" i="1" s="1"/>
  <c r="R1494" i="1" s="1"/>
  <c r="T1496" i="1"/>
  <c r="Z1494" i="1" l="1"/>
  <c r="Z1495" i="1" s="1"/>
  <c r="AA1494" i="1"/>
  <c r="AA1495" i="1" s="1"/>
  <c r="Y1493" i="1"/>
  <c r="J1371" i="1"/>
  <c r="K1371" i="1" s="1"/>
  <c r="E1371" i="1" s="1"/>
  <c r="D1371" i="1" s="1"/>
  <c r="F1371" i="1" s="1"/>
  <c r="I1372" i="1"/>
  <c r="M1371" i="1"/>
  <c r="G1370" i="1"/>
  <c r="L1370" i="1"/>
  <c r="W1368" i="1"/>
  <c r="U1369" i="1"/>
  <c r="N1370" i="1"/>
  <c r="O1369" i="1"/>
  <c r="S1494" i="1"/>
  <c r="Y1494" i="1"/>
  <c r="T1497" i="1"/>
  <c r="H1494" i="1"/>
  <c r="A1495" i="1"/>
  <c r="Q1495" i="1" s="1"/>
  <c r="R1495" i="1" s="1"/>
  <c r="M1372" i="1" l="1"/>
  <c r="I1373" i="1"/>
  <c r="J1372" i="1"/>
  <c r="K1372" i="1" s="1"/>
  <c r="E1372" i="1" s="1"/>
  <c r="D1372" i="1" s="1"/>
  <c r="F1372" i="1" s="1"/>
  <c r="L1371" i="1"/>
  <c r="G1371" i="1"/>
  <c r="W1369" i="1"/>
  <c r="U1370" i="1"/>
  <c r="Z1496" i="1"/>
  <c r="AA1496" i="1"/>
  <c r="N1371" i="1"/>
  <c r="O1370" i="1"/>
  <c r="Y1495" i="1"/>
  <c r="S1495" i="1"/>
  <c r="T1498" i="1"/>
  <c r="H1495" i="1"/>
  <c r="A1496" i="1"/>
  <c r="Q1496" i="1" s="1"/>
  <c r="R1496" i="1" s="1"/>
  <c r="I1374" i="1" l="1"/>
  <c r="M1373" i="1"/>
  <c r="J1373" i="1"/>
  <c r="K1373" i="1" s="1"/>
  <c r="E1373" i="1" s="1"/>
  <c r="D1373" i="1" s="1"/>
  <c r="F1373" i="1" s="1"/>
  <c r="G1372" i="1"/>
  <c r="L1372" i="1"/>
  <c r="W1370" i="1"/>
  <c r="U1371" i="1"/>
  <c r="Z1497" i="1"/>
  <c r="AA1497" i="1"/>
  <c r="N1372" i="1"/>
  <c r="O1371" i="1"/>
  <c r="S1496" i="1"/>
  <c r="Y1496" i="1"/>
  <c r="A1497" i="1"/>
  <c r="Q1497" i="1" s="1"/>
  <c r="R1497" i="1" s="1"/>
  <c r="H1496" i="1"/>
  <c r="T1499" i="1"/>
  <c r="J1374" i="1" l="1"/>
  <c r="K1374" i="1" s="1"/>
  <c r="E1374" i="1" s="1"/>
  <c r="D1374" i="1" s="1"/>
  <c r="F1374" i="1" s="1"/>
  <c r="I1375" i="1"/>
  <c r="M1374" i="1"/>
  <c r="L1373" i="1"/>
  <c r="G1373" i="1"/>
  <c r="W1371" i="1"/>
  <c r="U1372" i="1"/>
  <c r="Z1498" i="1"/>
  <c r="AA1498" i="1"/>
  <c r="N1373" i="1"/>
  <c r="O1372" i="1"/>
  <c r="S1497" i="1"/>
  <c r="Y1497" i="1"/>
  <c r="T1500" i="1"/>
  <c r="H1497" i="1"/>
  <c r="A1498" i="1"/>
  <c r="Q1498" i="1" s="1"/>
  <c r="R1498" i="1" s="1"/>
  <c r="J1375" i="1" l="1"/>
  <c r="K1375" i="1" s="1"/>
  <c r="E1375" i="1" s="1"/>
  <c r="D1375" i="1" s="1"/>
  <c r="F1375" i="1" s="1"/>
  <c r="I1376" i="1"/>
  <c r="M1375" i="1"/>
  <c r="G1374" i="1"/>
  <c r="L1374" i="1"/>
  <c r="W1372" i="1"/>
  <c r="U1373" i="1"/>
  <c r="Z1499" i="1"/>
  <c r="AA1499" i="1"/>
  <c r="N1374" i="1"/>
  <c r="O1373" i="1"/>
  <c r="S1498" i="1"/>
  <c r="Y1498" i="1"/>
  <c r="T1501" i="1"/>
  <c r="H1498" i="1"/>
  <c r="A1499" i="1"/>
  <c r="Q1499" i="1" s="1"/>
  <c r="R1499" i="1" s="1"/>
  <c r="I1377" i="1" l="1"/>
  <c r="J1376" i="1"/>
  <c r="K1376" i="1" s="1"/>
  <c r="E1376" i="1" s="1"/>
  <c r="D1376" i="1" s="1"/>
  <c r="F1376" i="1" s="1"/>
  <c r="M1376" i="1"/>
  <c r="G1375" i="1"/>
  <c r="L1375" i="1"/>
  <c r="W1373" i="1"/>
  <c r="U1374" i="1"/>
  <c r="Z1500" i="1"/>
  <c r="AA1500" i="1"/>
  <c r="N1375" i="1"/>
  <c r="O1374" i="1"/>
  <c r="Y1499" i="1"/>
  <c r="S1499" i="1"/>
  <c r="T1502" i="1"/>
  <c r="H1499" i="1"/>
  <c r="A1500" i="1"/>
  <c r="Q1500" i="1" s="1"/>
  <c r="R1500" i="1" s="1"/>
  <c r="M1377" i="1" l="1"/>
  <c r="J1377" i="1"/>
  <c r="K1377" i="1" s="1"/>
  <c r="E1377" i="1" s="1"/>
  <c r="D1377" i="1" s="1"/>
  <c r="F1377" i="1" s="1"/>
  <c r="I1378" i="1"/>
  <c r="G1376" i="1"/>
  <c r="L1376" i="1"/>
  <c r="W1374" i="1"/>
  <c r="U1375" i="1"/>
  <c r="Z1501" i="1"/>
  <c r="AA1501" i="1"/>
  <c r="N1376" i="1"/>
  <c r="O1375" i="1"/>
  <c r="Y1500" i="1"/>
  <c r="S1500" i="1"/>
  <c r="T1503" i="1"/>
  <c r="A1501" i="1"/>
  <c r="Q1501" i="1" s="1"/>
  <c r="R1501" i="1" s="1"/>
  <c r="H1500" i="1"/>
  <c r="I1379" i="1" l="1"/>
  <c r="J1378" i="1"/>
  <c r="K1378" i="1" s="1"/>
  <c r="E1378" i="1" s="1"/>
  <c r="D1378" i="1" s="1"/>
  <c r="F1378" i="1" s="1"/>
  <c r="L1377" i="1"/>
  <c r="M1378" i="1" s="1"/>
  <c r="G1377" i="1"/>
  <c r="W1375" i="1"/>
  <c r="U1376" i="1"/>
  <c r="Z1502" i="1"/>
  <c r="AA1502" i="1"/>
  <c r="N1377" i="1"/>
  <c r="O1376" i="1"/>
  <c r="S1501" i="1"/>
  <c r="Y1501" i="1"/>
  <c r="H1501" i="1"/>
  <c r="A1502" i="1"/>
  <c r="Q1502" i="1" s="1"/>
  <c r="T1504" i="1"/>
  <c r="R1502" i="1" l="1"/>
  <c r="J1379" i="1"/>
  <c r="K1379" i="1" s="1"/>
  <c r="E1379" i="1" s="1"/>
  <c r="D1379" i="1" s="1"/>
  <c r="F1379" i="1" s="1"/>
  <c r="I1380" i="1"/>
  <c r="L1378" i="1"/>
  <c r="M1379" i="1" s="1"/>
  <c r="G1378" i="1"/>
  <c r="W1376" i="1"/>
  <c r="U1377" i="1"/>
  <c r="Z1503" i="1"/>
  <c r="AA1503" i="1"/>
  <c r="N1378" i="1"/>
  <c r="O1377" i="1"/>
  <c r="T1505" i="1"/>
  <c r="H1502" i="1"/>
  <c r="A1503" i="1"/>
  <c r="Q1503" i="1" s="1"/>
  <c r="R1503" i="1" s="1"/>
  <c r="J1380" i="1" l="1"/>
  <c r="K1380" i="1" s="1"/>
  <c r="E1380" i="1" s="1"/>
  <c r="D1380" i="1" s="1"/>
  <c r="F1380" i="1" s="1"/>
  <c r="I1381" i="1"/>
  <c r="G1379" i="1"/>
  <c r="L1379" i="1"/>
  <c r="M1380" i="1" s="1"/>
  <c r="W1377" i="1"/>
  <c r="U1378" i="1"/>
  <c r="Z1504" i="1"/>
  <c r="AA1504" i="1"/>
  <c r="N1379" i="1"/>
  <c r="O1378" i="1"/>
  <c r="H1503" i="1"/>
  <c r="A1504" i="1"/>
  <c r="Q1504" i="1" s="1"/>
  <c r="R1504" i="1" s="1"/>
  <c r="T1506" i="1"/>
  <c r="I1382" i="1" l="1"/>
  <c r="J1381" i="1"/>
  <c r="K1381" i="1" s="1"/>
  <c r="E1381" i="1" s="1"/>
  <c r="D1381" i="1" s="1"/>
  <c r="F1381" i="1" s="1"/>
  <c r="L1380" i="1"/>
  <c r="M1381" i="1" s="1"/>
  <c r="G1380" i="1"/>
  <c r="W1378" i="1"/>
  <c r="U1379" i="1"/>
  <c r="Z1505" i="1"/>
  <c r="AA1505" i="1"/>
  <c r="N1380" i="1"/>
  <c r="O1379" i="1"/>
  <c r="S1504" i="1"/>
  <c r="Y1504" i="1"/>
  <c r="T1507" i="1"/>
  <c r="A1505" i="1"/>
  <c r="Q1505" i="1" s="1"/>
  <c r="R1505" i="1" s="1"/>
  <c r="H1504" i="1"/>
  <c r="M1382" i="1" l="1"/>
  <c r="J1382" i="1"/>
  <c r="K1382" i="1" s="1"/>
  <c r="E1382" i="1" s="1"/>
  <c r="D1382" i="1" s="1"/>
  <c r="F1382" i="1" s="1"/>
  <c r="I1383" i="1"/>
  <c r="L1381" i="1"/>
  <c r="G1381" i="1"/>
  <c r="W1379" i="1"/>
  <c r="U1380" i="1"/>
  <c r="Z1506" i="1"/>
  <c r="AA1506" i="1"/>
  <c r="N1381" i="1"/>
  <c r="O1380" i="1"/>
  <c r="Y1505" i="1"/>
  <c r="S1505" i="1"/>
  <c r="H1505" i="1"/>
  <c r="A1506" i="1"/>
  <c r="Q1506" i="1" s="1"/>
  <c r="R1506" i="1" s="1"/>
  <c r="T1508" i="1"/>
  <c r="I1384" i="1" l="1"/>
  <c r="J1383" i="1"/>
  <c r="K1383" i="1" s="1"/>
  <c r="E1383" i="1" s="1"/>
  <c r="D1383" i="1" s="1"/>
  <c r="F1383" i="1" s="1"/>
  <c r="M1383" i="1"/>
  <c r="L1382" i="1"/>
  <c r="G1382" i="1"/>
  <c r="W1380" i="1"/>
  <c r="U1381" i="1"/>
  <c r="Z1507" i="1"/>
  <c r="AA1507" i="1"/>
  <c r="N1382" i="1"/>
  <c r="O1381" i="1"/>
  <c r="S1506" i="1"/>
  <c r="Y1506" i="1"/>
  <c r="T1509" i="1"/>
  <c r="H1506" i="1"/>
  <c r="A1507" i="1"/>
  <c r="Q1507" i="1" s="1"/>
  <c r="R1507" i="1" l="1"/>
  <c r="S1507" i="1" s="1"/>
  <c r="Z1508" i="1"/>
  <c r="J1384" i="1"/>
  <c r="K1384" i="1" s="1"/>
  <c r="E1384" i="1" s="1"/>
  <c r="D1384" i="1" s="1"/>
  <c r="F1384" i="1" s="1"/>
  <c r="I1385" i="1"/>
  <c r="L1383" i="1"/>
  <c r="M1384" i="1" s="1"/>
  <c r="G1383" i="1"/>
  <c r="W1381" i="1"/>
  <c r="U1382" i="1"/>
  <c r="AA1508" i="1"/>
  <c r="N1383" i="1"/>
  <c r="O1382" i="1"/>
  <c r="Y1507" i="1"/>
  <c r="H1507" i="1"/>
  <c r="A1508" i="1"/>
  <c r="T1510" i="1"/>
  <c r="Q1508" i="1" l="1"/>
  <c r="R1508" i="1" s="1"/>
  <c r="S1508" i="1" s="1"/>
  <c r="I1386" i="1"/>
  <c r="J1385" i="1"/>
  <c r="K1385" i="1" s="1"/>
  <c r="E1385" i="1" s="1"/>
  <c r="D1385" i="1" s="1"/>
  <c r="F1385" i="1" s="1"/>
  <c r="G1384" i="1"/>
  <c r="L1384" i="1"/>
  <c r="M1385" i="1" s="1"/>
  <c r="W1382" i="1"/>
  <c r="U1383" i="1"/>
  <c r="N1384" i="1"/>
  <c r="O1383" i="1"/>
  <c r="T1511" i="1"/>
  <c r="A1509" i="1"/>
  <c r="H1508" i="1"/>
  <c r="M1386" i="1" l="1"/>
  <c r="Q1509" i="1"/>
  <c r="R1509" i="1" s="1"/>
  <c r="S1509" i="1" s="1"/>
  <c r="Y1508" i="1"/>
  <c r="AA1509" i="1"/>
  <c r="Z1509" i="1"/>
  <c r="I1387" i="1"/>
  <c r="J1386" i="1"/>
  <c r="K1386" i="1" s="1"/>
  <c r="E1386" i="1" s="1"/>
  <c r="D1386" i="1" s="1"/>
  <c r="F1386" i="1" s="1"/>
  <c r="G1385" i="1"/>
  <c r="L1385" i="1"/>
  <c r="W1383" i="1"/>
  <c r="U1384" i="1"/>
  <c r="O1384" i="1"/>
  <c r="N1385" i="1"/>
  <c r="T1512" i="1"/>
  <c r="H1509" i="1"/>
  <c r="A1510" i="1"/>
  <c r="Y1509" i="1" l="1"/>
  <c r="AA1510" i="1"/>
  <c r="Q1510" i="1"/>
  <c r="R1510" i="1" s="1"/>
  <c r="S1510" i="1" s="1"/>
  <c r="Z1510" i="1"/>
  <c r="J1387" i="1"/>
  <c r="K1387" i="1" s="1"/>
  <c r="E1387" i="1" s="1"/>
  <c r="D1387" i="1" s="1"/>
  <c r="F1387" i="1" s="1"/>
  <c r="I1388" i="1"/>
  <c r="M1387" i="1"/>
  <c r="L1386" i="1"/>
  <c r="G1386" i="1"/>
  <c r="W1384" i="1"/>
  <c r="U1385" i="1"/>
  <c r="N1386" i="1"/>
  <c r="O1385" i="1"/>
  <c r="T1513" i="1"/>
  <c r="H1510" i="1"/>
  <c r="A1511" i="1"/>
  <c r="AA1511" i="1" l="1"/>
  <c r="Y1510" i="1"/>
  <c r="Z1511" i="1"/>
  <c r="Q1511" i="1"/>
  <c r="R1511" i="1" s="1"/>
  <c r="S1511" i="1" s="1"/>
  <c r="J1388" i="1"/>
  <c r="K1388" i="1" s="1"/>
  <c r="E1388" i="1" s="1"/>
  <c r="D1388" i="1" s="1"/>
  <c r="F1388" i="1" s="1"/>
  <c r="I1389" i="1"/>
  <c r="M1388" i="1"/>
  <c r="L1387" i="1"/>
  <c r="G1387" i="1"/>
  <c r="W1385" i="1"/>
  <c r="U1386" i="1"/>
  <c r="N1387" i="1"/>
  <c r="O1386" i="1"/>
  <c r="H1511" i="1"/>
  <c r="A1512" i="1"/>
  <c r="T1514" i="1"/>
  <c r="Y1511" i="1" l="1"/>
  <c r="AA1512" i="1"/>
  <c r="Z1512" i="1"/>
  <c r="Q1512" i="1"/>
  <c r="R1512" i="1" s="1"/>
  <c r="S1512" i="1" s="1"/>
  <c r="J1389" i="1"/>
  <c r="K1389" i="1" s="1"/>
  <c r="E1389" i="1" s="1"/>
  <c r="D1389" i="1" s="1"/>
  <c r="F1389" i="1" s="1"/>
  <c r="M1389" i="1"/>
  <c r="I1390" i="1"/>
  <c r="L1388" i="1"/>
  <c r="G1388" i="1"/>
  <c r="W1386" i="1"/>
  <c r="U1387" i="1"/>
  <c r="N1388" i="1"/>
  <c r="O1387" i="1"/>
  <c r="T1515" i="1"/>
  <c r="A1513" i="1"/>
  <c r="H1512" i="1"/>
  <c r="Z1513" i="1" l="1"/>
  <c r="Q1513" i="1"/>
  <c r="R1513" i="1" s="1"/>
  <c r="S1513" i="1" s="1"/>
  <c r="AA1513" i="1"/>
  <c r="Y1512" i="1"/>
  <c r="I1391" i="1"/>
  <c r="J1390" i="1"/>
  <c r="K1390" i="1" s="1"/>
  <c r="E1390" i="1" s="1"/>
  <c r="D1390" i="1" s="1"/>
  <c r="F1390" i="1" s="1"/>
  <c r="M1390" i="1"/>
  <c r="L1389" i="1"/>
  <c r="G1389" i="1"/>
  <c r="W1387" i="1"/>
  <c r="U1388" i="1"/>
  <c r="N1389" i="1"/>
  <c r="O1388" i="1"/>
  <c r="H1513" i="1"/>
  <c r="A1514" i="1"/>
  <c r="T1516" i="1"/>
  <c r="AA1514" i="1" l="1"/>
  <c r="Z1514" i="1"/>
  <c r="Q1514" i="1"/>
  <c r="R1514" i="1" s="1"/>
  <c r="S1514" i="1" s="1"/>
  <c r="Y1513" i="1"/>
  <c r="I1392" i="1"/>
  <c r="J1391" i="1"/>
  <c r="K1391" i="1" s="1"/>
  <c r="E1391" i="1" s="1"/>
  <c r="D1391" i="1" s="1"/>
  <c r="F1391" i="1" s="1"/>
  <c r="M1391" i="1"/>
  <c r="G1390" i="1"/>
  <c r="L1390" i="1"/>
  <c r="W1388" i="1"/>
  <c r="U1389" i="1"/>
  <c r="N1390" i="1"/>
  <c r="O1389" i="1"/>
  <c r="H1514" i="1"/>
  <c r="A1515" i="1"/>
  <c r="T1517" i="1"/>
  <c r="AA1515" i="1" l="1"/>
  <c r="Q1515" i="1"/>
  <c r="R1515" i="1" s="1"/>
  <c r="S1515" i="1" s="1"/>
  <c r="Z1515" i="1"/>
  <c r="Y1514" i="1"/>
  <c r="M1392" i="1"/>
  <c r="J1392" i="1"/>
  <c r="K1392" i="1" s="1"/>
  <c r="E1392" i="1" s="1"/>
  <c r="D1392" i="1" s="1"/>
  <c r="F1392" i="1" s="1"/>
  <c r="I1393" i="1"/>
  <c r="L1391" i="1"/>
  <c r="G1391" i="1"/>
  <c r="W1389" i="1"/>
  <c r="U1390" i="1"/>
  <c r="N1391" i="1"/>
  <c r="O1390" i="1"/>
  <c r="T1518" i="1"/>
  <c r="H1515" i="1"/>
  <c r="A1516" i="1"/>
  <c r="Y1515" i="1" l="1"/>
  <c r="AA1516" i="1"/>
  <c r="Q1516" i="1"/>
  <c r="R1516" i="1" s="1"/>
  <c r="S1516" i="1" s="1"/>
  <c r="Z1516" i="1"/>
  <c r="J1393" i="1"/>
  <c r="K1393" i="1" s="1"/>
  <c r="E1393" i="1" s="1"/>
  <c r="D1393" i="1" s="1"/>
  <c r="F1393" i="1" s="1"/>
  <c r="I1394" i="1"/>
  <c r="M1393" i="1"/>
  <c r="G1392" i="1"/>
  <c r="L1392" i="1"/>
  <c r="W1390" i="1"/>
  <c r="U1391" i="1"/>
  <c r="N1392" i="1"/>
  <c r="O1391" i="1"/>
  <c r="T1519" i="1"/>
  <c r="A1517" i="1"/>
  <c r="H1516" i="1"/>
  <c r="Y1516" i="1" l="1"/>
  <c r="AA1517" i="1"/>
  <c r="Q1517" i="1"/>
  <c r="R1517" i="1" s="1"/>
  <c r="S1517" i="1" s="1"/>
  <c r="Z1517" i="1"/>
  <c r="J1394" i="1"/>
  <c r="K1394" i="1" s="1"/>
  <c r="E1394" i="1" s="1"/>
  <c r="D1394" i="1" s="1"/>
  <c r="F1394" i="1" s="1"/>
  <c r="I1395" i="1"/>
  <c r="M1394" i="1"/>
  <c r="L1393" i="1"/>
  <c r="G1393" i="1"/>
  <c r="W1391" i="1"/>
  <c r="U1392" i="1"/>
  <c r="N1393" i="1"/>
  <c r="O1392" i="1"/>
  <c r="T1520" i="1"/>
  <c r="H1517" i="1"/>
  <c r="A1518" i="1"/>
  <c r="Y1517" i="1" l="1"/>
  <c r="AA1518" i="1"/>
  <c r="Q1518" i="1"/>
  <c r="R1518" i="1" s="1"/>
  <c r="S1518" i="1" s="1"/>
  <c r="Z1518" i="1"/>
  <c r="I1396" i="1"/>
  <c r="M1395" i="1"/>
  <c r="J1395" i="1"/>
  <c r="K1395" i="1" s="1"/>
  <c r="E1395" i="1" s="1"/>
  <c r="D1395" i="1" s="1"/>
  <c r="F1395" i="1" s="1"/>
  <c r="L1394" i="1"/>
  <c r="G1394" i="1"/>
  <c r="W1392" i="1"/>
  <c r="U1393" i="1"/>
  <c r="N1394" i="1"/>
  <c r="O1393" i="1"/>
  <c r="H1518" i="1"/>
  <c r="A1519" i="1"/>
  <c r="T1521" i="1"/>
  <c r="Y1518" i="1" l="1"/>
  <c r="AA1519" i="1"/>
  <c r="Z1519" i="1"/>
  <c r="Q1519" i="1"/>
  <c r="R1519" i="1" s="1"/>
  <c r="S1519" i="1" s="1"/>
  <c r="J1396" i="1"/>
  <c r="K1396" i="1" s="1"/>
  <c r="E1396" i="1" s="1"/>
  <c r="D1396" i="1" s="1"/>
  <c r="F1396" i="1" s="1"/>
  <c r="I1397" i="1"/>
  <c r="M1396" i="1"/>
  <c r="L1395" i="1"/>
  <c r="G1395" i="1"/>
  <c r="W1393" i="1"/>
  <c r="U1394" i="1"/>
  <c r="N1395" i="1"/>
  <c r="O1394" i="1"/>
  <c r="T1522" i="1"/>
  <c r="H1519" i="1"/>
  <c r="A1520" i="1"/>
  <c r="AA1520" i="1" l="1"/>
  <c r="Y1519" i="1"/>
  <c r="Q1520" i="1"/>
  <c r="R1520" i="1" s="1"/>
  <c r="S1520" i="1" s="1"/>
  <c r="Z1520" i="1"/>
  <c r="M1397" i="1"/>
  <c r="J1397" i="1"/>
  <c r="K1397" i="1" s="1"/>
  <c r="E1397" i="1" s="1"/>
  <c r="D1397" i="1" s="1"/>
  <c r="F1397" i="1" s="1"/>
  <c r="I1398" i="1"/>
  <c r="L1396" i="1"/>
  <c r="G1396" i="1"/>
  <c r="W1394" i="1"/>
  <c r="U1395" i="1"/>
  <c r="N1396" i="1"/>
  <c r="O1395" i="1"/>
  <c r="T1523" i="1"/>
  <c r="H1520" i="1"/>
  <c r="A1521" i="1"/>
  <c r="Y1520" i="1" l="1"/>
  <c r="AA1521" i="1"/>
  <c r="Q1521" i="1"/>
  <c r="R1521" i="1" s="1"/>
  <c r="S1521" i="1" s="1"/>
  <c r="Z1521" i="1"/>
  <c r="I1399" i="1"/>
  <c r="M1398" i="1"/>
  <c r="J1398" i="1"/>
  <c r="K1398" i="1" s="1"/>
  <c r="E1398" i="1" s="1"/>
  <c r="D1398" i="1" s="1"/>
  <c r="F1398" i="1" s="1"/>
  <c r="G1397" i="1"/>
  <c r="L1397" i="1"/>
  <c r="W1395" i="1"/>
  <c r="U1396" i="1"/>
  <c r="N1397" i="1"/>
  <c r="O1396" i="1"/>
  <c r="H1521" i="1"/>
  <c r="A1522" i="1"/>
  <c r="T1524" i="1"/>
  <c r="Y1521" i="1" l="1"/>
  <c r="AA1522" i="1"/>
  <c r="Q1522" i="1"/>
  <c r="R1522" i="1" s="1"/>
  <c r="S1522" i="1" s="1"/>
  <c r="Z1522" i="1"/>
  <c r="M1399" i="1"/>
  <c r="J1399" i="1"/>
  <c r="K1399" i="1" s="1"/>
  <c r="E1399" i="1" s="1"/>
  <c r="D1399" i="1" s="1"/>
  <c r="F1399" i="1" s="1"/>
  <c r="I1400" i="1"/>
  <c r="L1398" i="1"/>
  <c r="G1398" i="1"/>
  <c r="W1396" i="1"/>
  <c r="U1397" i="1"/>
  <c r="N1398" i="1"/>
  <c r="O1397" i="1"/>
  <c r="T1525" i="1"/>
  <c r="A1523" i="1"/>
  <c r="H1522" i="1"/>
  <c r="AA1523" i="1" l="1"/>
  <c r="Z1523" i="1"/>
  <c r="Q1523" i="1"/>
  <c r="R1523" i="1" s="1"/>
  <c r="S1523" i="1" s="1"/>
  <c r="Y1522" i="1"/>
  <c r="J1400" i="1"/>
  <c r="K1400" i="1" s="1"/>
  <c r="E1400" i="1" s="1"/>
  <c r="D1400" i="1" s="1"/>
  <c r="F1400" i="1" s="1"/>
  <c r="M1400" i="1"/>
  <c r="I1401" i="1"/>
  <c r="G1399" i="1"/>
  <c r="L1399" i="1"/>
  <c r="W1397" i="1"/>
  <c r="U1398" i="1"/>
  <c r="N1399" i="1"/>
  <c r="O1398" i="1"/>
  <c r="A1524" i="1"/>
  <c r="H1523" i="1"/>
  <c r="T1526" i="1"/>
  <c r="AA1524" i="1" l="1"/>
  <c r="Z1524" i="1"/>
  <c r="Y1523" i="1"/>
  <c r="Q1524" i="1"/>
  <c r="R1524" i="1" s="1"/>
  <c r="S1524" i="1" s="1"/>
  <c r="J1401" i="1"/>
  <c r="K1401" i="1" s="1"/>
  <c r="E1401" i="1" s="1"/>
  <c r="D1401" i="1" s="1"/>
  <c r="F1401" i="1" s="1"/>
  <c r="M1401" i="1"/>
  <c r="I1402" i="1"/>
  <c r="L1400" i="1"/>
  <c r="G1400" i="1"/>
  <c r="W1398" i="1"/>
  <c r="U1399" i="1"/>
  <c r="N1400" i="1"/>
  <c r="O1399" i="1"/>
  <c r="A1525" i="1"/>
  <c r="H1524" i="1"/>
  <c r="T1527" i="1"/>
  <c r="Z1525" i="1" l="1"/>
  <c r="AA1525" i="1"/>
  <c r="Q1525" i="1"/>
  <c r="R1525" i="1" s="1"/>
  <c r="S1525" i="1" s="1"/>
  <c r="Y1524" i="1"/>
  <c r="M1402" i="1"/>
  <c r="J1402" i="1"/>
  <c r="K1402" i="1" s="1"/>
  <c r="E1402" i="1" s="1"/>
  <c r="D1402" i="1" s="1"/>
  <c r="F1402" i="1" s="1"/>
  <c r="I1403" i="1"/>
  <c r="G1401" i="1"/>
  <c r="L1401" i="1"/>
  <c r="W1399" i="1"/>
  <c r="U1400" i="1"/>
  <c r="N1401" i="1"/>
  <c r="O1400" i="1"/>
  <c r="H1525" i="1"/>
  <c r="A1526" i="1"/>
  <c r="T1528" i="1"/>
  <c r="AA1526" i="1" l="1"/>
  <c r="Q1526" i="1"/>
  <c r="R1526" i="1" s="1"/>
  <c r="S1526" i="1" s="1"/>
  <c r="Z1526" i="1"/>
  <c r="Y1525" i="1"/>
  <c r="I1404" i="1"/>
  <c r="M1403" i="1"/>
  <c r="J1403" i="1"/>
  <c r="K1403" i="1" s="1"/>
  <c r="E1403" i="1" s="1"/>
  <c r="D1403" i="1" s="1"/>
  <c r="F1403" i="1" s="1"/>
  <c r="G1402" i="1"/>
  <c r="L1402" i="1"/>
  <c r="W1400" i="1"/>
  <c r="U1401" i="1"/>
  <c r="N1402" i="1"/>
  <c r="O1401" i="1"/>
  <c r="T1529" i="1"/>
  <c r="H1526" i="1"/>
  <c r="A1527" i="1"/>
  <c r="Y1526" i="1" l="1"/>
  <c r="AA1527" i="1"/>
  <c r="Q1527" i="1"/>
  <c r="R1527" i="1" s="1"/>
  <c r="S1527" i="1" s="1"/>
  <c r="Z1527" i="1"/>
  <c r="J1404" i="1"/>
  <c r="K1404" i="1" s="1"/>
  <c r="E1404" i="1" s="1"/>
  <c r="D1404" i="1" s="1"/>
  <c r="F1404" i="1" s="1"/>
  <c r="M1404" i="1"/>
  <c r="I1405" i="1"/>
  <c r="G1403" i="1"/>
  <c r="L1403" i="1"/>
  <c r="W1401" i="1"/>
  <c r="U1402" i="1"/>
  <c r="N1403" i="1"/>
  <c r="O1402" i="1"/>
  <c r="H1527" i="1"/>
  <c r="A1528" i="1"/>
  <c r="T1530" i="1"/>
  <c r="Y1527" i="1" l="1"/>
  <c r="AA1528" i="1"/>
  <c r="Q1528" i="1"/>
  <c r="R1528" i="1" s="1"/>
  <c r="S1528" i="1" s="1"/>
  <c r="Z1528" i="1"/>
  <c r="I1406" i="1"/>
  <c r="M1405" i="1"/>
  <c r="J1405" i="1"/>
  <c r="K1405" i="1" s="1"/>
  <c r="E1405" i="1" s="1"/>
  <c r="D1405" i="1" s="1"/>
  <c r="F1405" i="1" s="1"/>
  <c r="L1404" i="1"/>
  <c r="G1404" i="1"/>
  <c r="W1402" i="1"/>
  <c r="U1403" i="1"/>
  <c r="N1404" i="1"/>
  <c r="O1403" i="1"/>
  <c r="Y1442" i="1"/>
  <c r="T1531" i="1"/>
  <c r="A1529" i="1"/>
  <c r="H1528" i="1"/>
  <c r="Y1528" i="1" l="1"/>
  <c r="AA1529" i="1"/>
  <c r="Q1529" i="1"/>
  <c r="R1529" i="1" s="1"/>
  <c r="S1529" i="1" s="1"/>
  <c r="Z1529" i="1"/>
  <c r="J1406" i="1"/>
  <c r="K1406" i="1" s="1"/>
  <c r="E1406" i="1" s="1"/>
  <c r="D1406" i="1" s="1"/>
  <c r="F1406" i="1" s="1"/>
  <c r="M1406" i="1"/>
  <c r="I1407" i="1"/>
  <c r="G1405" i="1"/>
  <c r="L1405" i="1"/>
  <c r="W1403" i="1"/>
  <c r="U1404" i="1"/>
  <c r="N1405" i="1"/>
  <c r="O1404" i="1"/>
  <c r="H1529" i="1"/>
  <c r="A1530" i="1"/>
  <c r="T1532" i="1"/>
  <c r="Y1529" i="1" l="1"/>
  <c r="AA1530" i="1"/>
  <c r="Q1530" i="1"/>
  <c r="R1530" i="1" s="1"/>
  <c r="S1530" i="1" s="1"/>
  <c r="Z1530" i="1"/>
  <c r="I1408" i="1"/>
  <c r="J1407" i="1"/>
  <c r="K1407" i="1" s="1"/>
  <c r="E1407" i="1" s="1"/>
  <c r="D1407" i="1" s="1"/>
  <c r="F1407" i="1" s="1"/>
  <c r="M1407" i="1"/>
  <c r="G1406" i="1"/>
  <c r="L1406" i="1"/>
  <c r="W1404" i="1"/>
  <c r="U1405" i="1"/>
  <c r="N1406" i="1"/>
  <c r="O1405" i="1"/>
  <c r="T1533" i="1"/>
  <c r="H1530" i="1"/>
  <c r="A1531" i="1"/>
  <c r="Q1531" i="1" l="1"/>
  <c r="R1531" i="1" s="1"/>
  <c r="Y1530" i="1"/>
  <c r="AA1531" i="1"/>
  <c r="Z1531" i="1"/>
  <c r="M1408" i="1"/>
  <c r="J1408" i="1"/>
  <c r="K1408" i="1" s="1"/>
  <c r="E1408" i="1" s="1"/>
  <c r="D1408" i="1" s="1"/>
  <c r="F1408" i="1" s="1"/>
  <c r="I1409" i="1"/>
  <c r="L1407" i="1"/>
  <c r="G1407" i="1"/>
  <c r="W1405" i="1"/>
  <c r="U1406" i="1"/>
  <c r="N1407" i="1"/>
  <c r="O1406" i="1"/>
  <c r="T1534" i="1"/>
  <c r="H1531" i="1"/>
  <c r="A1532" i="1"/>
  <c r="AA1532" i="1" l="1"/>
  <c r="Q1532" i="1"/>
  <c r="R1532" i="1" s="1"/>
  <c r="S1532" i="1" s="1"/>
  <c r="Z1532" i="1"/>
  <c r="I1410" i="1"/>
  <c r="J1409" i="1"/>
  <c r="K1409" i="1" s="1"/>
  <c r="E1409" i="1" s="1"/>
  <c r="D1409" i="1" s="1"/>
  <c r="F1409" i="1" s="1"/>
  <c r="L1408" i="1"/>
  <c r="M1409" i="1" s="1"/>
  <c r="G1408" i="1"/>
  <c r="W1406" i="1"/>
  <c r="U1407" i="1"/>
  <c r="N1408" i="1"/>
  <c r="O1407" i="1"/>
  <c r="T1535" i="1"/>
  <c r="A1533" i="1"/>
  <c r="H1532" i="1"/>
  <c r="M1410" i="1" l="1"/>
  <c r="AA1533" i="1"/>
  <c r="Y1532" i="1"/>
  <c r="Z1533" i="1"/>
  <c r="Q1533" i="1"/>
  <c r="I1411" i="1"/>
  <c r="J1410" i="1"/>
  <c r="K1410" i="1" s="1"/>
  <c r="E1410" i="1" s="1"/>
  <c r="D1410" i="1" s="1"/>
  <c r="F1410" i="1" s="1"/>
  <c r="L1409" i="1"/>
  <c r="G1409" i="1"/>
  <c r="W1407" i="1"/>
  <c r="U1408" i="1"/>
  <c r="N1409" i="1"/>
  <c r="O1408" i="1"/>
  <c r="T1536" i="1"/>
  <c r="H1533" i="1"/>
  <c r="A1534" i="1"/>
  <c r="R1533" i="1" l="1"/>
  <c r="AA1534" i="1"/>
  <c r="Z1534" i="1"/>
  <c r="Q1534" i="1"/>
  <c r="R1534" i="1" s="1"/>
  <c r="S1534" i="1" s="1"/>
  <c r="I1412" i="1"/>
  <c r="J1411" i="1"/>
  <c r="K1411" i="1" s="1"/>
  <c r="E1411" i="1" s="1"/>
  <c r="D1411" i="1" s="1"/>
  <c r="F1411" i="1" s="1"/>
  <c r="M1411" i="1"/>
  <c r="G1410" i="1"/>
  <c r="L1410" i="1"/>
  <c r="W1408" i="1"/>
  <c r="U1409" i="1"/>
  <c r="N1410" i="1"/>
  <c r="O1409" i="1"/>
  <c r="H1534" i="1"/>
  <c r="A1535" i="1"/>
  <c r="T1537" i="1"/>
  <c r="AA1535" i="1" l="1"/>
  <c r="Z1535" i="1"/>
  <c r="Q1535" i="1"/>
  <c r="R1535" i="1" s="1"/>
  <c r="Y1534" i="1"/>
  <c r="J1412" i="1"/>
  <c r="K1412" i="1" s="1"/>
  <c r="E1412" i="1" s="1"/>
  <c r="D1412" i="1" s="1"/>
  <c r="F1412" i="1" s="1"/>
  <c r="I1413" i="1"/>
  <c r="L1411" i="1"/>
  <c r="M1412" i="1" s="1"/>
  <c r="W1409" i="1"/>
  <c r="U1410" i="1"/>
  <c r="G1411" i="1"/>
  <c r="N1411" i="1"/>
  <c r="O1410" i="1"/>
  <c r="H1535" i="1"/>
  <c r="A1536" i="1"/>
  <c r="T1538" i="1"/>
  <c r="AA1536" i="1" l="1"/>
  <c r="Z1536" i="1"/>
  <c r="Q1536" i="1"/>
  <c r="R1536" i="1" s="1"/>
  <c r="S1536" i="1" s="1"/>
  <c r="J1413" i="1"/>
  <c r="K1413" i="1" s="1"/>
  <c r="E1413" i="1" s="1"/>
  <c r="D1413" i="1" s="1"/>
  <c r="F1413" i="1" s="1"/>
  <c r="M1413" i="1"/>
  <c r="I1414" i="1"/>
  <c r="L1412" i="1"/>
  <c r="W1410" i="1"/>
  <c r="U1411" i="1"/>
  <c r="G1412" i="1"/>
  <c r="N1412" i="1"/>
  <c r="O1411" i="1"/>
  <c r="T1539" i="1"/>
  <c r="A1537" i="1"/>
  <c r="H1536" i="1"/>
  <c r="Y1536" i="1" l="1"/>
  <c r="AA1537" i="1"/>
  <c r="Z1537" i="1"/>
  <c r="Q1537" i="1"/>
  <c r="R1537" i="1" s="1"/>
  <c r="S1537" i="1" s="1"/>
  <c r="J1414" i="1"/>
  <c r="K1414" i="1" s="1"/>
  <c r="E1414" i="1" s="1"/>
  <c r="D1414" i="1" s="1"/>
  <c r="F1414" i="1" s="1"/>
  <c r="I1415" i="1"/>
  <c r="L1413" i="1"/>
  <c r="M1414" i="1" s="1"/>
  <c r="G1413" i="1"/>
  <c r="W1411" i="1"/>
  <c r="U1412" i="1"/>
  <c r="O1412" i="1"/>
  <c r="N1413" i="1"/>
  <c r="T1540" i="1"/>
  <c r="H1537" i="1"/>
  <c r="A1538" i="1"/>
  <c r="AA1538" i="1" l="1"/>
  <c r="Q1538" i="1"/>
  <c r="R1538" i="1" s="1"/>
  <c r="S1538" i="1" s="1"/>
  <c r="Z1538" i="1"/>
  <c r="Y1537" i="1"/>
  <c r="J1415" i="1"/>
  <c r="K1415" i="1" s="1"/>
  <c r="E1415" i="1" s="1"/>
  <c r="D1415" i="1" s="1"/>
  <c r="F1415" i="1" s="1"/>
  <c r="I1416" i="1"/>
  <c r="L1414" i="1"/>
  <c r="M1415" i="1" s="1"/>
  <c r="G1414" i="1"/>
  <c r="W1412" i="1"/>
  <c r="U1413" i="1"/>
  <c r="N1414" i="1"/>
  <c r="O1413" i="1"/>
  <c r="T1541" i="1"/>
  <c r="H1538" i="1"/>
  <c r="A1539" i="1"/>
  <c r="Y1538" i="1" l="1"/>
  <c r="M1416" i="1"/>
  <c r="AA1539" i="1"/>
  <c r="Z1539" i="1"/>
  <c r="Q1539" i="1"/>
  <c r="J1416" i="1"/>
  <c r="K1416" i="1" s="1"/>
  <c r="E1416" i="1" s="1"/>
  <c r="D1416" i="1" s="1"/>
  <c r="F1416" i="1" s="1"/>
  <c r="I1417" i="1"/>
  <c r="L1415" i="1"/>
  <c r="G1415" i="1"/>
  <c r="W1413" i="1"/>
  <c r="U1414" i="1"/>
  <c r="O1414" i="1"/>
  <c r="N1415" i="1"/>
  <c r="H1539" i="1"/>
  <c r="A1540" i="1"/>
  <c r="T1542" i="1"/>
  <c r="R1539" i="1" l="1"/>
  <c r="S1539" i="1" s="1"/>
  <c r="AA1540" i="1"/>
  <c r="Z1540" i="1"/>
  <c r="Y1539" i="1"/>
  <c r="Q1540" i="1"/>
  <c r="R1540" i="1" s="1"/>
  <c r="S1540" i="1" s="1"/>
  <c r="I1418" i="1"/>
  <c r="J1417" i="1"/>
  <c r="K1417" i="1" s="1"/>
  <c r="E1417" i="1" s="1"/>
  <c r="D1417" i="1" s="1"/>
  <c r="F1417" i="1" s="1"/>
  <c r="M1417" i="1"/>
  <c r="L1416" i="1"/>
  <c r="G1416" i="1"/>
  <c r="W1414" i="1"/>
  <c r="U1415" i="1"/>
  <c r="O1415" i="1"/>
  <c r="N1416" i="1"/>
  <c r="T1543" i="1"/>
  <c r="A1541" i="1"/>
  <c r="H1540" i="1"/>
  <c r="AA1541" i="1" l="1"/>
  <c r="Z1541" i="1"/>
  <c r="Q1541" i="1"/>
  <c r="R1541" i="1" s="1"/>
  <c r="S1541" i="1" s="1"/>
  <c r="Y1540" i="1"/>
  <c r="M1418" i="1"/>
  <c r="I1419" i="1"/>
  <c r="J1418" i="1"/>
  <c r="K1418" i="1" s="1"/>
  <c r="E1418" i="1" s="1"/>
  <c r="D1418" i="1" s="1"/>
  <c r="G1418" i="1" s="1"/>
  <c r="L1417" i="1"/>
  <c r="G1417" i="1"/>
  <c r="W1415" i="1"/>
  <c r="U1416" i="1"/>
  <c r="O1416" i="1"/>
  <c r="N1417" i="1"/>
  <c r="H1541" i="1"/>
  <c r="A1542" i="1"/>
  <c r="T1544" i="1"/>
  <c r="AA1542" i="1" l="1"/>
  <c r="Q1542" i="1"/>
  <c r="R1542" i="1" s="1"/>
  <c r="S1542" i="1" s="1"/>
  <c r="Z1542" i="1"/>
  <c r="Y1541" i="1"/>
  <c r="M1419" i="1"/>
  <c r="I1420" i="1"/>
  <c r="J1419" i="1"/>
  <c r="K1419" i="1" s="1"/>
  <c r="E1419" i="1" s="1"/>
  <c r="D1419" i="1" s="1"/>
  <c r="W1416" i="1"/>
  <c r="U1417" i="1"/>
  <c r="L1418" i="1"/>
  <c r="F1418" i="1"/>
  <c r="N1418" i="1"/>
  <c r="O1417" i="1"/>
  <c r="T1545" i="1"/>
  <c r="H1542" i="1"/>
  <c r="A1543" i="1"/>
  <c r="Y1542" i="1" l="1"/>
  <c r="AA1543" i="1"/>
  <c r="Q1543" i="1"/>
  <c r="R1543" i="1" s="1"/>
  <c r="S1543" i="1" s="1"/>
  <c r="Z1543" i="1"/>
  <c r="J1420" i="1"/>
  <c r="K1420" i="1" s="1"/>
  <c r="E1420" i="1" s="1"/>
  <c r="D1420" i="1" s="1"/>
  <c r="L1420" i="1" s="1"/>
  <c r="I1421" i="1"/>
  <c r="M1420" i="1"/>
  <c r="W1417" i="1"/>
  <c r="U1418" i="1"/>
  <c r="G1419" i="1"/>
  <c r="F1419" i="1"/>
  <c r="L1419" i="1"/>
  <c r="N1419" i="1"/>
  <c r="O1418" i="1"/>
  <c r="H1543" i="1"/>
  <c r="A1544" i="1"/>
  <c r="T1546" i="1"/>
  <c r="Y1543" i="1" l="1"/>
  <c r="AA1544" i="1"/>
  <c r="Z1544" i="1"/>
  <c r="Q1544" i="1"/>
  <c r="R1544" i="1" s="1"/>
  <c r="S1544" i="1" s="1"/>
  <c r="I1422" i="1"/>
  <c r="J1421" i="1"/>
  <c r="K1421" i="1" s="1"/>
  <c r="E1421" i="1" s="1"/>
  <c r="D1421" i="1" s="1"/>
  <c r="G1421" i="1" s="1"/>
  <c r="M1421" i="1"/>
  <c r="W1418" i="1"/>
  <c r="U1419" i="1"/>
  <c r="G1420" i="1"/>
  <c r="F1420" i="1"/>
  <c r="N1420" i="1"/>
  <c r="O1419" i="1"/>
  <c r="T1547" i="1"/>
  <c r="A1545" i="1"/>
  <c r="H1544" i="1"/>
  <c r="Y1544" i="1" l="1"/>
  <c r="Z1545" i="1"/>
  <c r="AA1545" i="1"/>
  <c r="Q1545" i="1"/>
  <c r="R1545" i="1" s="1"/>
  <c r="S1545" i="1" s="1"/>
  <c r="I1423" i="1"/>
  <c r="M1422" i="1"/>
  <c r="J1422" i="1"/>
  <c r="K1422" i="1" s="1"/>
  <c r="E1422" i="1" s="1"/>
  <c r="D1422" i="1" s="1"/>
  <c r="G1422" i="1" s="1"/>
  <c r="L1421" i="1"/>
  <c r="W1419" i="1"/>
  <c r="U1420" i="1"/>
  <c r="F1421" i="1"/>
  <c r="N1421" i="1"/>
  <c r="O1420" i="1"/>
  <c r="H1545" i="1"/>
  <c r="A1546" i="1"/>
  <c r="T1548" i="1"/>
  <c r="Z1546" i="1" l="1"/>
  <c r="AA1546" i="1"/>
  <c r="Q1546" i="1"/>
  <c r="R1546" i="1" s="1"/>
  <c r="S1546" i="1" s="1"/>
  <c r="Y1545" i="1"/>
  <c r="M1423" i="1"/>
  <c r="J1423" i="1"/>
  <c r="K1423" i="1" s="1"/>
  <c r="E1423" i="1" s="1"/>
  <c r="D1423" i="1" s="1"/>
  <c r="G1423" i="1" s="1"/>
  <c r="I1424" i="1"/>
  <c r="W1420" i="1"/>
  <c r="U1421" i="1"/>
  <c r="L1422" i="1"/>
  <c r="F1422" i="1"/>
  <c r="N1422" i="1"/>
  <c r="O1421" i="1"/>
  <c r="H1546" i="1"/>
  <c r="A1547" i="1"/>
  <c r="T1549" i="1"/>
  <c r="AA1547" i="1" l="1"/>
  <c r="Z1547" i="1"/>
  <c r="Y1546" i="1"/>
  <c r="Q1547" i="1"/>
  <c r="R1547" i="1" s="1"/>
  <c r="S1547" i="1" s="1"/>
  <c r="J1424" i="1"/>
  <c r="K1424" i="1" s="1"/>
  <c r="E1424" i="1" s="1"/>
  <c r="D1424" i="1" s="1"/>
  <c r="I1425" i="1"/>
  <c r="M1424" i="1"/>
  <c r="W1421" i="1"/>
  <c r="U1422" i="1"/>
  <c r="L1423" i="1"/>
  <c r="F1423" i="1"/>
  <c r="N1423" i="1"/>
  <c r="O1422" i="1"/>
  <c r="H1547" i="1"/>
  <c r="A1548" i="1"/>
  <c r="T1550" i="1"/>
  <c r="AA1548" i="1" l="1"/>
  <c r="Z1548" i="1"/>
  <c r="Q1548" i="1"/>
  <c r="R1548" i="1" s="1"/>
  <c r="S1548" i="1" s="1"/>
  <c r="Y1547" i="1"/>
  <c r="I1426" i="1"/>
  <c r="J1425" i="1"/>
  <c r="K1425" i="1" s="1"/>
  <c r="E1425" i="1" s="1"/>
  <c r="D1425" i="1" s="1"/>
  <c r="G1425" i="1" s="1"/>
  <c r="M1425" i="1"/>
  <c r="F1424" i="1"/>
  <c r="L1424" i="1"/>
  <c r="G1424" i="1"/>
  <c r="W1422" i="1"/>
  <c r="U1423" i="1"/>
  <c r="N1424" i="1"/>
  <c r="O1423" i="1"/>
  <c r="T1551" i="1"/>
  <c r="A1549" i="1"/>
  <c r="H1548" i="1"/>
  <c r="AA1549" i="1" l="1"/>
  <c r="Z1549" i="1"/>
  <c r="Q1549" i="1"/>
  <c r="R1549" i="1" s="1"/>
  <c r="S1549" i="1" s="1"/>
  <c r="Y1548" i="1"/>
  <c r="J1426" i="1"/>
  <c r="K1426" i="1" s="1"/>
  <c r="E1426" i="1" s="1"/>
  <c r="D1426" i="1" s="1"/>
  <c r="L1426" i="1" s="1"/>
  <c r="I1427" i="1"/>
  <c r="M1426" i="1"/>
  <c r="W1423" i="1"/>
  <c r="U1424" i="1"/>
  <c r="L1425" i="1"/>
  <c r="F1425" i="1"/>
  <c r="N1425" i="1"/>
  <c r="O1424" i="1"/>
  <c r="H1549" i="1"/>
  <c r="A1550" i="1"/>
  <c r="T1552" i="1"/>
  <c r="AA1550" i="1" l="1"/>
  <c r="Q1550" i="1"/>
  <c r="R1550" i="1" s="1"/>
  <c r="S1550" i="1" s="1"/>
  <c r="Z1550" i="1"/>
  <c r="Y1549" i="1"/>
  <c r="M1427" i="1"/>
  <c r="I1428" i="1"/>
  <c r="J1427" i="1"/>
  <c r="K1427" i="1" s="1"/>
  <c r="E1427" i="1" s="1"/>
  <c r="D1427" i="1" s="1"/>
  <c r="W1424" i="1"/>
  <c r="U1425" i="1"/>
  <c r="G1426" i="1"/>
  <c r="F1426" i="1"/>
  <c r="N1426" i="1"/>
  <c r="O1425" i="1"/>
  <c r="H1550" i="1"/>
  <c r="A1551" i="1"/>
  <c r="T1553" i="1"/>
  <c r="Y1550" i="1" l="1"/>
  <c r="AA1551" i="1"/>
  <c r="Q1551" i="1"/>
  <c r="R1551" i="1" s="1"/>
  <c r="S1551" i="1" s="1"/>
  <c r="Z1551" i="1"/>
  <c r="J1428" i="1"/>
  <c r="K1428" i="1" s="1"/>
  <c r="E1428" i="1" s="1"/>
  <c r="D1428" i="1" s="1"/>
  <c r="M1428" i="1"/>
  <c r="I1429" i="1"/>
  <c r="W1425" i="1"/>
  <c r="U1426" i="1"/>
  <c r="L1427" i="1"/>
  <c r="F1427" i="1"/>
  <c r="G1427" i="1"/>
  <c r="N1427" i="1"/>
  <c r="O1426" i="1"/>
  <c r="H1551" i="1"/>
  <c r="A1552" i="1"/>
  <c r="T1554" i="1"/>
  <c r="AA1552" i="1" l="1"/>
  <c r="Z1552" i="1"/>
  <c r="Q1552" i="1"/>
  <c r="R1552" i="1" s="1"/>
  <c r="S1552" i="1" s="1"/>
  <c r="Y1551" i="1"/>
  <c r="M1429" i="1"/>
  <c r="J1429" i="1"/>
  <c r="K1429" i="1" s="1"/>
  <c r="E1429" i="1" s="1"/>
  <c r="D1429" i="1" s="1"/>
  <c r="L1429" i="1" s="1"/>
  <c r="I1430" i="1"/>
  <c r="F1428" i="1"/>
  <c r="G1428" i="1"/>
  <c r="L1428" i="1"/>
  <c r="W1426" i="1"/>
  <c r="U1427" i="1"/>
  <c r="N1428" i="1"/>
  <c r="O1427" i="1"/>
  <c r="A1553" i="1"/>
  <c r="H1552" i="1"/>
  <c r="T1555" i="1"/>
  <c r="Y1552" i="1" l="1"/>
  <c r="AA1553" i="1"/>
  <c r="Z1553" i="1"/>
  <c r="Q1553" i="1"/>
  <c r="R1553" i="1" s="1"/>
  <c r="S1553" i="1" s="1"/>
  <c r="M1430" i="1"/>
  <c r="J1430" i="1"/>
  <c r="K1430" i="1" s="1"/>
  <c r="E1430" i="1" s="1"/>
  <c r="D1430" i="1" s="1"/>
  <c r="G1430" i="1" s="1"/>
  <c r="I1431" i="1"/>
  <c r="W1427" i="1"/>
  <c r="U1428" i="1"/>
  <c r="G1429" i="1"/>
  <c r="F1429" i="1"/>
  <c r="N1429" i="1"/>
  <c r="O1428" i="1"/>
  <c r="T1556" i="1"/>
  <c r="H1553" i="1"/>
  <c r="A1554" i="1"/>
  <c r="AA1554" i="1" l="1"/>
  <c r="Y1553" i="1"/>
  <c r="Q1554" i="1"/>
  <c r="R1554" i="1" s="1"/>
  <c r="S1554" i="1" s="1"/>
  <c r="Z1554" i="1"/>
  <c r="J1431" i="1"/>
  <c r="K1431" i="1" s="1"/>
  <c r="E1431" i="1" s="1"/>
  <c r="D1431" i="1" s="1"/>
  <c r="G1431" i="1" s="1"/>
  <c r="I1432" i="1"/>
  <c r="M1431" i="1"/>
  <c r="W1428" i="1"/>
  <c r="U1429" i="1"/>
  <c r="L1430" i="1"/>
  <c r="F1430" i="1"/>
  <c r="N1430" i="1"/>
  <c r="O1429" i="1"/>
  <c r="H1554" i="1"/>
  <c r="A1555" i="1"/>
  <c r="T1557" i="1"/>
  <c r="Y1554" i="1" l="1"/>
  <c r="AA1555" i="1"/>
  <c r="Q1555" i="1"/>
  <c r="R1555" i="1" s="1"/>
  <c r="S1555" i="1" s="1"/>
  <c r="Z1555" i="1"/>
  <c r="J1432" i="1"/>
  <c r="K1432" i="1" s="1"/>
  <c r="E1432" i="1" s="1"/>
  <c r="D1432" i="1" s="1"/>
  <c r="G1432" i="1" s="1"/>
  <c r="M1432" i="1"/>
  <c r="I1433" i="1"/>
  <c r="W1429" i="1"/>
  <c r="U1430" i="1"/>
  <c r="L1431" i="1"/>
  <c r="F1431" i="1"/>
  <c r="N1431" i="1"/>
  <c r="O1430" i="1"/>
  <c r="T1558" i="1"/>
  <c r="H1555" i="1"/>
  <c r="A1556" i="1"/>
  <c r="Y1555" i="1" l="1"/>
  <c r="AA1556" i="1"/>
  <c r="Z1556" i="1"/>
  <c r="Q1556" i="1"/>
  <c r="R1556" i="1" s="1"/>
  <c r="S1556" i="1" s="1"/>
  <c r="I1434" i="1"/>
  <c r="M1433" i="1"/>
  <c r="J1433" i="1"/>
  <c r="K1433" i="1" s="1"/>
  <c r="E1433" i="1" s="1"/>
  <c r="D1433" i="1" s="1"/>
  <c r="W1430" i="1"/>
  <c r="U1431" i="1"/>
  <c r="L1432" i="1"/>
  <c r="F1432" i="1"/>
  <c r="N1432" i="1"/>
  <c r="O1431" i="1"/>
  <c r="A1557" i="1"/>
  <c r="H1556" i="1"/>
  <c r="T1559" i="1"/>
  <c r="Z1557" i="1" l="1"/>
  <c r="Q1557" i="1"/>
  <c r="R1557" i="1" s="1"/>
  <c r="S1557" i="1" s="1"/>
  <c r="AA1557" i="1"/>
  <c r="Y1556" i="1"/>
  <c r="J1434" i="1"/>
  <c r="K1434" i="1" s="1"/>
  <c r="E1434" i="1" s="1"/>
  <c r="D1434" i="1" s="1"/>
  <c r="G1434" i="1" s="1"/>
  <c r="M1434" i="1"/>
  <c r="I1435" i="1"/>
  <c r="F1433" i="1"/>
  <c r="G1433" i="1"/>
  <c r="L1433" i="1"/>
  <c r="W1431" i="1"/>
  <c r="U1432" i="1"/>
  <c r="N1433" i="1"/>
  <c r="O1432" i="1"/>
  <c r="T1560" i="1"/>
  <c r="H1557" i="1"/>
  <c r="A1558" i="1"/>
  <c r="AA1558" i="1" l="1"/>
  <c r="Q1558" i="1"/>
  <c r="R1558" i="1" s="1"/>
  <c r="S1558" i="1" s="1"/>
  <c r="Y1557" i="1"/>
  <c r="Z1558" i="1"/>
  <c r="I1436" i="1"/>
  <c r="M1435" i="1"/>
  <c r="J1435" i="1"/>
  <c r="K1435" i="1" s="1"/>
  <c r="E1435" i="1" s="1"/>
  <c r="D1435" i="1" s="1"/>
  <c r="L1435" i="1" s="1"/>
  <c r="W1432" i="1"/>
  <c r="U1433" i="1"/>
  <c r="L1434" i="1"/>
  <c r="F1434" i="1"/>
  <c r="N1434" i="1"/>
  <c r="O1433" i="1"/>
  <c r="H1558" i="1"/>
  <c r="A1559" i="1"/>
  <c r="T1561" i="1"/>
  <c r="Y1558" i="1" l="1"/>
  <c r="AA1559" i="1"/>
  <c r="Q1559" i="1"/>
  <c r="R1559" i="1" s="1"/>
  <c r="S1559" i="1" s="1"/>
  <c r="Z1559" i="1"/>
  <c r="J1436" i="1"/>
  <c r="K1436" i="1" s="1"/>
  <c r="E1436" i="1" s="1"/>
  <c r="D1436" i="1" s="1"/>
  <c r="G1436" i="1" s="1"/>
  <c r="M1436" i="1"/>
  <c r="I1437" i="1"/>
  <c r="W1433" i="1"/>
  <c r="U1434" i="1"/>
  <c r="G1435" i="1"/>
  <c r="F1435" i="1"/>
  <c r="N1435" i="1"/>
  <c r="O1434" i="1"/>
  <c r="T1562" i="1"/>
  <c r="H1559" i="1"/>
  <c r="A1560" i="1"/>
  <c r="Y1559" i="1" l="1"/>
  <c r="Q1560" i="1"/>
  <c r="R1560" i="1" s="1"/>
  <c r="S1560" i="1" s="1"/>
  <c r="Z1560" i="1"/>
  <c r="AA1560" i="1"/>
  <c r="J1437" i="1"/>
  <c r="K1437" i="1" s="1"/>
  <c r="E1437" i="1" s="1"/>
  <c r="D1437" i="1" s="1"/>
  <c r="I1438" i="1"/>
  <c r="M1437" i="1"/>
  <c r="W1434" i="1"/>
  <c r="U1435" i="1"/>
  <c r="L1436" i="1"/>
  <c r="F1436" i="1"/>
  <c r="N1436" i="1"/>
  <c r="O1435" i="1"/>
  <c r="H1560" i="1"/>
  <c r="A1561" i="1"/>
  <c r="T1563" i="1"/>
  <c r="AA1561" i="1" l="1"/>
  <c r="Q1561" i="1"/>
  <c r="R1561" i="1" s="1"/>
  <c r="S1561" i="1" s="1"/>
  <c r="Z1561" i="1"/>
  <c r="Y1560" i="1"/>
  <c r="I1439" i="1"/>
  <c r="M1438" i="1"/>
  <c r="J1438" i="1"/>
  <c r="K1438" i="1" s="1"/>
  <c r="E1438" i="1" s="1"/>
  <c r="D1438" i="1" s="1"/>
  <c r="G1438" i="1" s="1"/>
  <c r="W1435" i="1"/>
  <c r="U1436" i="1"/>
  <c r="L1437" i="1"/>
  <c r="F1437" i="1"/>
  <c r="G1437" i="1"/>
  <c r="N1437" i="1"/>
  <c r="O1436" i="1"/>
  <c r="H1561" i="1"/>
  <c r="A1562" i="1"/>
  <c r="T1564" i="1"/>
  <c r="AA1562" i="1" l="1"/>
  <c r="Y1561" i="1"/>
  <c r="Z1562" i="1"/>
  <c r="Q1562" i="1"/>
  <c r="R1562" i="1" s="1"/>
  <c r="S1562" i="1" s="1"/>
  <c r="M1439" i="1"/>
  <c r="J1439" i="1"/>
  <c r="K1439" i="1" s="1"/>
  <c r="E1439" i="1" s="1"/>
  <c r="D1439" i="1" s="1"/>
  <c r="G1439" i="1" s="1"/>
  <c r="I1440" i="1"/>
  <c r="W1436" i="1"/>
  <c r="U1437" i="1"/>
  <c r="L1438" i="1"/>
  <c r="F1438" i="1"/>
  <c r="N1438" i="1"/>
  <c r="O1437" i="1"/>
  <c r="T1565" i="1"/>
  <c r="A1563" i="1"/>
  <c r="H1562" i="1"/>
  <c r="AA1563" i="1" l="1"/>
  <c r="Y1562" i="1"/>
  <c r="Z1563" i="1"/>
  <c r="Q1563" i="1"/>
  <c r="R1563" i="1" s="1"/>
  <c r="S1563" i="1" s="1"/>
  <c r="J1440" i="1"/>
  <c r="K1440" i="1" s="1"/>
  <c r="E1440" i="1" s="1"/>
  <c r="D1440" i="1" s="1"/>
  <c r="I1441" i="1"/>
  <c r="W1437" i="1"/>
  <c r="U1438" i="1"/>
  <c r="L1439" i="1"/>
  <c r="M1440" i="1" s="1"/>
  <c r="F1439" i="1"/>
  <c r="N1439" i="1"/>
  <c r="O1438" i="1"/>
  <c r="T1566" i="1"/>
  <c r="A1564" i="1"/>
  <c r="H1563" i="1"/>
  <c r="Y1563" i="1" l="1"/>
  <c r="M1441" i="1"/>
  <c r="Q1564" i="1"/>
  <c r="R1564" i="1" s="1"/>
  <c r="S1564" i="1" s="1"/>
  <c r="AA1564" i="1"/>
  <c r="Z1564" i="1"/>
  <c r="I1442" i="1"/>
  <c r="J1441" i="1"/>
  <c r="K1441" i="1" s="1"/>
  <c r="E1441" i="1" s="1"/>
  <c r="D1441" i="1" s="1"/>
  <c r="L1441" i="1" s="1"/>
  <c r="F1440" i="1"/>
  <c r="G1440" i="1"/>
  <c r="W1438" i="1"/>
  <c r="U1439" i="1"/>
  <c r="L1440" i="1"/>
  <c r="N1440" i="1"/>
  <c r="O1439" i="1"/>
  <c r="T1567" i="1"/>
  <c r="A1565" i="1"/>
  <c r="H1564" i="1"/>
  <c r="Y1564" i="1" l="1"/>
  <c r="AA1565" i="1"/>
  <c r="Q1565" i="1"/>
  <c r="Z1565" i="1"/>
  <c r="J1442" i="1"/>
  <c r="K1442" i="1" s="1"/>
  <c r="E1442" i="1" s="1"/>
  <c r="D1442" i="1" s="1"/>
  <c r="L1442" i="1" s="1"/>
  <c r="I1443" i="1"/>
  <c r="M1442" i="1"/>
  <c r="W1439" i="1"/>
  <c r="U1440" i="1"/>
  <c r="G1441" i="1"/>
  <c r="F1441" i="1"/>
  <c r="N1441" i="1"/>
  <c r="O1440" i="1"/>
  <c r="T1568" i="1"/>
  <c r="H1565" i="1"/>
  <c r="A1566" i="1"/>
  <c r="R1565" i="1" l="1"/>
  <c r="Z1566" i="1"/>
  <c r="AA1566" i="1"/>
  <c r="Q1566" i="1"/>
  <c r="R1566" i="1" s="1"/>
  <c r="S1566" i="1" s="1"/>
  <c r="I1444" i="1"/>
  <c r="J1443" i="1"/>
  <c r="K1443" i="1" s="1"/>
  <c r="E1443" i="1" s="1"/>
  <c r="D1443" i="1" s="1"/>
  <c r="M1443" i="1"/>
  <c r="W1440" i="1"/>
  <c r="U1441" i="1"/>
  <c r="G1442" i="1"/>
  <c r="F1442" i="1"/>
  <c r="N1442" i="1"/>
  <c r="O1441" i="1"/>
  <c r="T1569" i="1"/>
  <c r="H1566" i="1"/>
  <c r="A1567" i="1"/>
  <c r="AA1567" i="1" l="1"/>
  <c r="Q1567" i="1"/>
  <c r="R1567" i="1" s="1"/>
  <c r="S1567" i="1" s="1"/>
  <c r="Z1567" i="1"/>
  <c r="Y1566" i="1"/>
  <c r="I1445" i="1"/>
  <c r="J1444" i="1"/>
  <c r="K1444" i="1" s="1"/>
  <c r="E1444" i="1" s="1"/>
  <c r="D1444" i="1" s="1"/>
  <c r="G1444" i="1" s="1"/>
  <c r="M1444" i="1"/>
  <c r="F1443" i="1"/>
  <c r="L1443" i="1"/>
  <c r="G1443" i="1"/>
  <c r="W1441" i="1"/>
  <c r="U1442" i="1"/>
  <c r="O1442" i="1"/>
  <c r="N1443" i="1"/>
  <c r="H1567" i="1"/>
  <c r="A1568" i="1"/>
  <c r="T1570" i="1"/>
  <c r="AA1568" i="1" l="1"/>
  <c r="Q1568" i="1"/>
  <c r="R1568" i="1" s="1"/>
  <c r="S1568" i="1" s="1"/>
  <c r="Z1568" i="1"/>
  <c r="Y1567" i="1"/>
  <c r="J1445" i="1"/>
  <c r="K1445" i="1" s="1"/>
  <c r="E1445" i="1" s="1"/>
  <c r="D1445" i="1" s="1"/>
  <c r="G1445" i="1" s="1"/>
  <c r="I1446" i="1"/>
  <c r="M1445" i="1"/>
  <c r="W1442" i="1"/>
  <c r="U1443" i="1"/>
  <c r="L1444" i="1"/>
  <c r="F1444" i="1"/>
  <c r="N1444" i="1"/>
  <c r="O1443" i="1"/>
  <c r="T1571" i="1"/>
  <c r="A1569" i="1"/>
  <c r="H1568" i="1"/>
  <c r="Y1568" i="1" l="1"/>
  <c r="AA1569" i="1"/>
  <c r="Q1569" i="1"/>
  <c r="R1569" i="1" s="1"/>
  <c r="S1569" i="1" s="1"/>
  <c r="Z1569" i="1"/>
  <c r="J1446" i="1"/>
  <c r="K1446" i="1" s="1"/>
  <c r="E1446" i="1" s="1"/>
  <c r="D1446" i="1" s="1"/>
  <c r="G1446" i="1" s="1"/>
  <c r="I1447" i="1"/>
  <c r="M1446" i="1"/>
  <c r="W1443" i="1"/>
  <c r="U1444" i="1"/>
  <c r="L1445" i="1"/>
  <c r="F1445" i="1"/>
  <c r="N1445" i="1"/>
  <c r="O1444" i="1"/>
  <c r="T1572" i="1"/>
  <c r="H1569" i="1"/>
  <c r="A1570" i="1"/>
  <c r="Y1569" i="1" l="1"/>
  <c r="AA1570" i="1"/>
  <c r="Z1570" i="1"/>
  <c r="Q1570" i="1"/>
  <c r="R1570" i="1" s="1"/>
  <c r="S1570" i="1" s="1"/>
  <c r="J1447" i="1"/>
  <c r="K1447" i="1" s="1"/>
  <c r="E1447" i="1" s="1"/>
  <c r="D1447" i="1" s="1"/>
  <c r="L1447" i="1" s="1"/>
  <c r="I1448" i="1"/>
  <c r="W1444" i="1"/>
  <c r="U1445" i="1"/>
  <c r="L1446" i="1"/>
  <c r="M1447" i="1" s="1"/>
  <c r="F1446" i="1"/>
  <c r="N1446" i="1"/>
  <c r="O1445" i="1"/>
  <c r="T1573" i="1"/>
  <c r="H1570" i="1"/>
  <c r="A1571" i="1"/>
  <c r="AA1571" i="1" l="1"/>
  <c r="Y1570" i="1"/>
  <c r="Q1571" i="1"/>
  <c r="Z1571" i="1"/>
  <c r="I1449" i="1"/>
  <c r="M1448" i="1"/>
  <c r="J1448" i="1"/>
  <c r="K1448" i="1" s="1"/>
  <c r="E1448" i="1" s="1"/>
  <c r="D1448" i="1" s="1"/>
  <c r="L1448" i="1" s="1"/>
  <c r="W1445" i="1"/>
  <c r="U1446" i="1"/>
  <c r="G1447" i="1"/>
  <c r="F1447" i="1"/>
  <c r="N1447" i="1"/>
  <c r="O1446" i="1"/>
  <c r="H1571" i="1"/>
  <c r="A1572" i="1"/>
  <c r="T1574" i="1"/>
  <c r="AA1572" i="1" l="1"/>
  <c r="Y1571" i="1"/>
  <c r="R1571" i="1"/>
  <c r="S1571" i="1" s="1"/>
  <c r="Q1572" i="1"/>
  <c r="R1572" i="1" s="1"/>
  <c r="S1572" i="1" s="1"/>
  <c r="Z1572" i="1"/>
  <c r="J1449" i="1"/>
  <c r="K1449" i="1" s="1"/>
  <c r="E1449" i="1" s="1"/>
  <c r="D1449" i="1" s="1"/>
  <c r="G1449" i="1" s="1"/>
  <c r="I1450" i="1"/>
  <c r="M1449" i="1"/>
  <c r="W1446" i="1"/>
  <c r="U1447" i="1"/>
  <c r="G1448" i="1"/>
  <c r="F1448" i="1"/>
  <c r="N1448" i="1"/>
  <c r="O1447" i="1"/>
  <c r="T1575" i="1"/>
  <c r="A1573" i="1"/>
  <c r="H1572" i="1"/>
  <c r="Z1573" i="1" l="1"/>
  <c r="Q1573" i="1"/>
  <c r="R1573" i="1" s="1"/>
  <c r="S1573" i="1" s="1"/>
  <c r="AA1573" i="1"/>
  <c r="Y1572" i="1"/>
  <c r="M1450" i="1"/>
  <c r="I1451" i="1"/>
  <c r="J1450" i="1"/>
  <c r="K1450" i="1" s="1"/>
  <c r="E1450" i="1" s="1"/>
  <c r="D1450" i="1" s="1"/>
  <c r="W1447" i="1"/>
  <c r="U1448" i="1"/>
  <c r="L1449" i="1"/>
  <c r="F1449" i="1"/>
  <c r="N1449" i="1"/>
  <c r="O1448" i="1"/>
  <c r="H1573" i="1"/>
  <c r="A1574" i="1"/>
  <c r="T1576" i="1"/>
  <c r="Y1573" i="1" l="1"/>
  <c r="AA1574" i="1"/>
  <c r="Q1574" i="1"/>
  <c r="R1574" i="1" s="1"/>
  <c r="S1574" i="1" s="1"/>
  <c r="Z1574" i="1"/>
  <c r="I1452" i="1"/>
  <c r="M1451" i="1"/>
  <c r="J1451" i="1"/>
  <c r="K1451" i="1" s="1"/>
  <c r="E1451" i="1" s="1"/>
  <c r="D1451" i="1" s="1"/>
  <c r="G1451" i="1" s="1"/>
  <c r="W1448" i="1"/>
  <c r="U1449" i="1"/>
  <c r="G1450" i="1"/>
  <c r="F1450" i="1"/>
  <c r="L1450" i="1"/>
  <c r="N1450" i="1"/>
  <c r="O1449" i="1"/>
  <c r="T1577" i="1"/>
  <c r="H1574" i="1"/>
  <c r="A1575" i="1"/>
  <c r="Y1574" i="1" l="1"/>
  <c r="AA1575" i="1"/>
  <c r="Q1575" i="1"/>
  <c r="R1575" i="1" s="1"/>
  <c r="S1575" i="1" s="1"/>
  <c r="Z1575" i="1"/>
  <c r="I1453" i="1"/>
  <c r="M1452" i="1"/>
  <c r="J1452" i="1"/>
  <c r="K1452" i="1" s="1"/>
  <c r="E1452" i="1" s="1"/>
  <c r="D1452" i="1" s="1"/>
  <c r="L1452" i="1" s="1"/>
  <c r="W1449" i="1"/>
  <c r="U1450" i="1"/>
  <c r="L1451" i="1"/>
  <c r="F1451" i="1"/>
  <c r="N1451" i="1"/>
  <c r="O1450" i="1"/>
  <c r="H1575" i="1"/>
  <c r="A1576" i="1"/>
  <c r="T1578" i="1"/>
  <c r="AA1576" i="1" l="1"/>
  <c r="Y1575" i="1"/>
  <c r="Z1576" i="1"/>
  <c r="Q1576" i="1"/>
  <c r="R1576" i="1" s="1"/>
  <c r="S1576" i="1" s="1"/>
  <c r="I1454" i="1"/>
  <c r="J1453" i="1"/>
  <c r="K1453" i="1" s="1"/>
  <c r="E1453" i="1" s="1"/>
  <c r="D1453" i="1" s="1"/>
  <c r="M1453" i="1"/>
  <c r="W1450" i="1"/>
  <c r="U1451" i="1"/>
  <c r="G1452" i="1"/>
  <c r="F1452" i="1"/>
  <c r="N1452" i="1"/>
  <c r="O1451" i="1"/>
  <c r="T1579" i="1"/>
  <c r="A1577" i="1"/>
  <c r="H1576" i="1"/>
  <c r="Y1576" i="1" l="1"/>
  <c r="AA1577" i="1"/>
  <c r="Z1577" i="1"/>
  <c r="Q1577" i="1"/>
  <c r="R1577" i="1" s="1"/>
  <c r="S1577" i="1" s="1"/>
  <c r="J1454" i="1"/>
  <c r="K1454" i="1" s="1"/>
  <c r="E1454" i="1" s="1"/>
  <c r="D1454" i="1" s="1"/>
  <c r="G1454" i="1" s="1"/>
  <c r="M1454" i="1"/>
  <c r="I1455" i="1"/>
  <c r="F1453" i="1"/>
  <c r="L1453" i="1"/>
  <c r="G1453" i="1"/>
  <c r="W1451" i="1"/>
  <c r="U1452" i="1"/>
  <c r="N1453" i="1"/>
  <c r="O1452" i="1"/>
  <c r="H1577" i="1"/>
  <c r="A1578" i="1"/>
  <c r="T1580" i="1"/>
  <c r="AA1578" i="1" l="1"/>
  <c r="Y1577" i="1"/>
  <c r="Q1578" i="1"/>
  <c r="R1578" i="1" s="1"/>
  <c r="S1578" i="1" s="1"/>
  <c r="Z1578" i="1"/>
  <c r="I1456" i="1"/>
  <c r="M1455" i="1"/>
  <c r="J1455" i="1"/>
  <c r="K1455" i="1" s="1"/>
  <c r="E1455" i="1" s="1"/>
  <c r="D1455" i="1" s="1"/>
  <c r="L1455" i="1" s="1"/>
  <c r="W1452" i="1"/>
  <c r="U1453" i="1"/>
  <c r="L1454" i="1"/>
  <c r="F1454" i="1"/>
  <c r="N1454" i="1"/>
  <c r="O1453" i="1"/>
  <c r="T1581" i="1"/>
  <c r="H1578" i="1"/>
  <c r="A1579" i="1"/>
  <c r="Y1578" i="1" l="1"/>
  <c r="Q1579" i="1"/>
  <c r="R1579" i="1" s="1"/>
  <c r="S1579" i="1" s="1"/>
  <c r="AA1579" i="1"/>
  <c r="Z1579" i="1"/>
  <c r="J1456" i="1"/>
  <c r="K1456" i="1" s="1"/>
  <c r="E1456" i="1" s="1"/>
  <c r="D1456" i="1" s="1"/>
  <c r="G1456" i="1" s="1"/>
  <c r="M1456" i="1"/>
  <c r="I1457" i="1"/>
  <c r="W1453" i="1"/>
  <c r="U1454" i="1"/>
  <c r="G1455" i="1"/>
  <c r="F1455" i="1"/>
  <c r="N1455" i="1"/>
  <c r="O1454" i="1"/>
  <c r="T1582" i="1"/>
  <c r="H1579" i="1"/>
  <c r="A1580" i="1"/>
  <c r="Y1579" i="1" l="1"/>
  <c r="AA1580" i="1"/>
  <c r="Q1580" i="1"/>
  <c r="R1580" i="1" s="1"/>
  <c r="S1580" i="1" s="1"/>
  <c r="Z1580" i="1"/>
  <c r="I1458" i="1"/>
  <c r="M1457" i="1"/>
  <c r="J1457" i="1"/>
  <c r="K1457" i="1" s="1"/>
  <c r="E1457" i="1" s="1"/>
  <c r="D1457" i="1" s="1"/>
  <c r="L1457" i="1" s="1"/>
  <c r="L1456" i="1"/>
  <c r="W1454" i="1"/>
  <c r="U1455" i="1"/>
  <c r="F1456" i="1"/>
  <c r="N1456" i="1"/>
  <c r="O1455" i="1"/>
  <c r="T1583" i="1"/>
  <c r="A1581" i="1"/>
  <c r="H1580" i="1"/>
  <c r="Y1580" i="1" l="1"/>
  <c r="AA1581" i="1"/>
  <c r="Q1581" i="1"/>
  <c r="R1581" i="1" s="1"/>
  <c r="S1581" i="1" s="1"/>
  <c r="Z1581" i="1"/>
  <c r="J1458" i="1"/>
  <c r="K1458" i="1" s="1"/>
  <c r="E1458" i="1" s="1"/>
  <c r="D1458" i="1" s="1"/>
  <c r="I1459" i="1"/>
  <c r="M1458" i="1"/>
  <c r="W1455" i="1"/>
  <c r="U1456" i="1"/>
  <c r="G1457" i="1"/>
  <c r="F1457" i="1"/>
  <c r="N1457" i="1"/>
  <c r="O1456" i="1"/>
  <c r="T1584" i="1"/>
  <c r="H1581" i="1"/>
  <c r="A1582" i="1"/>
  <c r="AA1582" i="1" l="1"/>
  <c r="Z1582" i="1"/>
  <c r="Q1582" i="1"/>
  <c r="R1582" i="1" s="1"/>
  <c r="S1582" i="1" s="1"/>
  <c r="Y1581" i="1"/>
  <c r="I1460" i="1"/>
  <c r="M1459" i="1"/>
  <c r="J1459" i="1"/>
  <c r="K1459" i="1" s="1"/>
  <c r="E1459" i="1" s="1"/>
  <c r="D1459" i="1" s="1"/>
  <c r="G1459" i="1" s="1"/>
  <c r="W1456" i="1"/>
  <c r="U1457" i="1"/>
  <c r="L1458" i="1"/>
  <c r="F1458" i="1"/>
  <c r="G1458" i="1"/>
  <c r="N1458" i="1"/>
  <c r="O1457" i="1"/>
  <c r="H1582" i="1"/>
  <c r="A1583" i="1"/>
  <c r="T1585" i="1"/>
  <c r="AA1583" i="1" l="1"/>
  <c r="Z1583" i="1"/>
  <c r="Q1583" i="1"/>
  <c r="R1583" i="1" s="1"/>
  <c r="S1583" i="1" s="1"/>
  <c r="Y1582" i="1"/>
  <c r="I1461" i="1"/>
  <c r="M1460" i="1"/>
  <c r="J1460" i="1"/>
  <c r="K1460" i="1" s="1"/>
  <c r="E1460" i="1" s="1"/>
  <c r="D1460" i="1" s="1"/>
  <c r="G1460" i="1" s="1"/>
  <c r="F1459" i="1"/>
  <c r="W1457" i="1"/>
  <c r="U1458" i="1"/>
  <c r="L1459" i="1"/>
  <c r="N1459" i="1"/>
  <c r="O1458" i="1"/>
  <c r="T1586" i="1"/>
  <c r="H1583" i="1"/>
  <c r="A1584" i="1"/>
  <c r="Y1583" i="1" l="1"/>
  <c r="AA1584" i="1"/>
  <c r="Z1584" i="1"/>
  <c r="Q1584" i="1"/>
  <c r="R1584" i="1" s="1"/>
  <c r="S1584" i="1" s="1"/>
  <c r="I1462" i="1"/>
  <c r="J1461" i="1"/>
  <c r="K1461" i="1" s="1"/>
  <c r="E1461" i="1" s="1"/>
  <c r="D1461" i="1" s="1"/>
  <c r="M1461" i="1"/>
  <c r="W1458" i="1"/>
  <c r="U1459" i="1"/>
  <c r="L1460" i="1"/>
  <c r="F1460" i="1"/>
  <c r="N1460" i="1"/>
  <c r="O1459" i="1"/>
  <c r="T1587" i="1"/>
  <c r="A1585" i="1"/>
  <c r="H1584" i="1"/>
  <c r="Z1585" i="1" l="1"/>
  <c r="AA1585" i="1"/>
  <c r="Q1585" i="1"/>
  <c r="R1585" i="1" s="1"/>
  <c r="S1585" i="1" s="1"/>
  <c r="Y1584" i="1"/>
  <c r="I1463" i="1"/>
  <c r="M1462" i="1"/>
  <c r="J1462" i="1"/>
  <c r="K1462" i="1" s="1"/>
  <c r="E1462" i="1" s="1"/>
  <c r="D1462" i="1" s="1"/>
  <c r="G1462" i="1" s="1"/>
  <c r="W1459" i="1"/>
  <c r="U1460" i="1"/>
  <c r="L1461" i="1"/>
  <c r="F1461" i="1"/>
  <c r="G1461" i="1"/>
  <c r="N1461" i="1"/>
  <c r="O1460" i="1"/>
  <c r="H1585" i="1"/>
  <c r="A1586" i="1"/>
  <c r="T1588" i="1"/>
  <c r="AA1586" i="1" l="1"/>
  <c r="Z1586" i="1"/>
  <c r="Q1586" i="1"/>
  <c r="R1586" i="1" s="1"/>
  <c r="S1586" i="1" s="1"/>
  <c r="Y1585" i="1"/>
  <c r="J1463" i="1"/>
  <c r="K1463" i="1" s="1"/>
  <c r="E1463" i="1" s="1"/>
  <c r="D1463" i="1" s="1"/>
  <c r="G1463" i="1" s="1"/>
  <c r="M1463" i="1"/>
  <c r="I1464" i="1"/>
  <c r="W1460" i="1"/>
  <c r="U1461" i="1"/>
  <c r="L1462" i="1"/>
  <c r="F1462" i="1"/>
  <c r="N1462" i="1"/>
  <c r="O1461" i="1"/>
  <c r="H1586" i="1"/>
  <c r="A1587" i="1"/>
  <c r="T1589" i="1"/>
  <c r="Y1586" i="1" l="1"/>
  <c r="AA1587" i="1"/>
  <c r="Q1587" i="1"/>
  <c r="R1587" i="1" s="1"/>
  <c r="S1587" i="1" s="1"/>
  <c r="Z1587" i="1"/>
  <c r="M1464" i="1"/>
  <c r="I1465" i="1"/>
  <c r="J1464" i="1"/>
  <c r="K1464" i="1" s="1"/>
  <c r="E1464" i="1" s="1"/>
  <c r="D1464" i="1" s="1"/>
  <c r="L1464" i="1" s="1"/>
  <c r="W1461" i="1"/>
  <c r="U1462" i="1"/>
  <c r="L1463" i="1"/>
  <c r="F1463" i="1"/>
  <c r="N1463" i="1"/>
  <c r="O1462" i="1"/>
  <c r="T1590" i="1"/>
  <c r="H1587" i="1"/>
  <c r="A1588" i="1"/>
  <c r="AA1588" i="1" l="1"/>
  <c r="Z1588" i="1"/>
  <c r="Q1588" i="1"/>
  <c r="R1588" i="1" s="1"/>
  <c r="S1588" i="1" s="1"/>
  <c r="Y1587" i="1"/>
  <c r="J1465" i="1"/>
  <c r="K1465" i="1" s="1"/>
  <c r="E1465" i="1" s="1"/>
  <c r="D1465" i="1" s="1"/>
  <c r="G1465" i="1" s="1"/>
  <c r="M1465" i="1"/>
  <c r="I1466" i="1"/>
  <c r="W1462" i="1"/>
  <c r="U1463" i="1"/>
  <c r="G1464" i="1"/>
  <c r="F1464" i="1"/>
  <c r="N1464" i="1"/>
  <c r="O1463" i="1"/>
  <c r="A1589" i="1"/>
  <c r="H1588" i="1"/>
  <c r="T1591" i="1"/>
  <c r="AA1589" i="1" l="1"/>
  <c r="Z1589" i="1"/>
  <c r="Q1589" i="1"/>
  <c r="R1589" i="1" s="1"/>
  <c r="S1589" i="1" s="1"/>
  <c r="Y1588" i="1"/>
  <c r="M1466" i="1"/>
  <c r="J1466" i="1"/>
  <c r="K1466" i="1" s="1"/>
  <c r="E1466" i="1" s="1"/>
  <c r="D1466" i="1" s="1"/>
  <c r="G1466" i="1" s="1"/>
  <c r="I1467" i="1"/>
  <c r="W1463" i="1"/>
  <c r="U1464" i="1"/>
  <c r="L1465" i="1"/>
  <c r="F1465" i="1"/>
  <c r="N1465" i="1"/>
  <c r="O1464" i="1"/>
  <c r="T1592" i="1"/>
  <c r="H1589" i="1"/>
  <c r="A1590" i="1"/>
  <c r="AA1590" i="1" l="1"/>
  <c r="Z1590" i="1"/>
  <c r="Q1590" i="1"/>
  <c r="R1590" i="1" s="1"/>
  <c r="Y1589" i="1"/>
  <c r="I1468" i="1"/>
  <c r="J1467" i="1"/>
  <c r="K1467" i="1" s="1"/>
  <c r="E1467" i="1" s="1"/>
  <c r="D1467" i="1" s="1"/>
  <c r="G1467" i="1" s="1"/>
  <c r="M1467" i="1"/>
  <c r="W1464" i="1"/>
  <c r="U1465" i="1"/>
  <c r="L1466" i="1"/>
  <c r="F1466" i="1"/>
  <c r="N1466" i="1"/>
  <c r="O1465" i="1"/>
  <c r="H1590" i="1"/>
  <c r="A1591" i="1"/>
  <c r="T1593" i="1"/>
  <c r="AA1591" i="1" l="1"/>
  <c r="Z1591" i="1"/>
  <c r="Q1591" i="1"/>
  <c r="R1591" i="1" s="1"/>
  <c r="S1591" i="1" s="1"/>
  <c r="M1468" i="1"/>
  <c r="J1468" i="1"/>
  <c r="K1468" i="1" s="1"/>
  <c r="E1468" i="1" s="1"/>
  <c r="D1468" i="1" s="1"/>
  <c r="I1469" i="1"/>
  <c r="W1465" i="1"/>
  <c r="U1466" i="1"/>
  <c r="L1467" i="1"/>
  <c r="F1467" i="1"/>
  <c r="N1467" i="1"/>
  <c r="O1466" i="1"/>
  <c r="T1594" i="1"/>
  <c r="H1591" i="1"/>
  <c r="A1592" i="1"/>
  <c r="AA1592" i="1" l="1"/>
  <c r="Q1592" i="1"/>
  <c r="R1592" i="1" s="1"/>
  <c r="S1592" i="1" s="1"/>
  <c r="Z1592" i="1"/>
  <c r="Y1591" i="1"/>
  <c r="M1469" i="1"/>
  <c r="J1469" i="1"/>
  <c r="K1469" i="1" s="1"/>
  <c r="E1469" i="1" s="1"/>
  <c r="D1469" i="1" s="1"/>
  <c r="I1470" i="1"/>
  <c r="W1466" i="1"/>
  <c r="U1467" i="1"/>
  <c r="G1468" i="1"/>
  <c r="F1468" i="1"/>
  <c r="L1468" i="1"/>
  <c r="N1468" i="1"/>
  <c r="O1467" i="1"/>
  <c r="T1595" i="1"/>
  <c r="A1593" i="1"/>
  <c r="H1592" i="1"/>
  <c r="AA1593" i="1" l="1"/>
  <c r="Q1593" i="1"/>
  <c r="R1593" i="1" s="1"/>
  <c r="Y1592" i="1"/>
  <c r="Z1593" i="1"/>
  <c r="J1470" i="1"/>
  <c r="K1470" i="1" s="1"/>
  <c r="E1470" i="1" s="1"/>
  <c r="D1470" i="1" s="1"/>
  <c r="G1470" i="1" s="1"/>
  <c r="I1471" i="1"/>
  <c r="M1470" i="1"/>
  <c r="W1467" i="1"/>
  <c r="U1468" i="1"/>
  <c r="L1469" i="1"/>
  <c r="F1469" i="1"/>
  <c r="G1469" i="1"/>
  <c r="N1469" i="1"/>
  <c r="O1468" i="1"/>
  <c r="H1593" i="1"/>
  <c r="A1594" i="1"/>
  <c r="T1596" i="1"/>
  <c r="AA1594" i="1" l="1"/>
  <c r="Q1594" i="1"/>
  <c r="Z1594" i="1"/>
  <c r="I1472" i="1"/>
  <c r="J1471" i="1"/>
  <c r="K1471" i="1" s="1"/>
  <c r="E1471" i="1" s="1"/>
  <c r="D1471" i="1" s="1"/>
  <c r="G1471" i="1" s="1"/>
  <c r="W1468" i="1"/>
  <c r="U1469" i="1"/>
  <c r="L1470" i="1"/>
  <c r="M1471" i="1" s="1"/>
  <c r="F1470" i="1"/>
  <c r="N1470" i="1"/>
  <c r="O1469" i="1"/>
  <c r="T1597" i="1"/>
  <c r="H1594" i="1"/>
  <c r="A1595" i="1"/>
  <c r="Q1595" i="1" l="1"/>
  <c r="R1594" i="1"/>
  <c r="AA1595" i="1"/>
  <c r="Z1595" i="1"/>
  <c r="J1472" i="1"/>
  <c r="K1472" i="1" s="1"/>
  <c r="E1472" i="1" s="1"/>
  <c r="D1472" i="1" s="1"/>
  <c r="I1473" i="1"/>
  <c r="F1471" i="1"/>
  <c r="L1471" i="1"/>
  <c r="W1469" i="1"/>
  <c r="U1470" i="1"/>
  <c r="M1472" i="1"/>
  <c r="N1471" i="1"/>
  <c r="O1470" i="1"/>
  <c r="H1595" i="1"/>
  <c r="A1596" i="1"/>
  <c r="T1598" i="1"/>
  <c r="AA1596" i="1" l="1"/>
  <c r="Q1596" i="1"/>
  <c r="R1596" i="1" s="1"/>
  <c r="S1596" i="1" s="1"/>
  <c r="R1595" i="1"/>
  <c r="S1595" i="1" s="1"/>
  <c r="Y1595" i="1"/>
  <c r="Z1596" i="1"/>
  <c r="F1472" i="1"/>
  <c r="I1474" i="1"/>
  <c r="J1473" i="1"/>
  <c r="K1473" i="1" s="1"/>
  <c r="E1473" i="1" s="1"/>
  <c r="D1473" i="1" s="1"/>
  <c r="G1473" i="1" s="1"/>
  <c r="L1472" i="1"/>
  <c r="M1473" i="1" s="1"/>
  <c r="G1472" i="1"/>
  <c r="W1470" i="1"/>
  <c r="U1471" i="1"/>
  <c r="N1472" i="1"/>
  <c r="O1471" i="1"/>
  <c r="A1597" i="1"/>
  <c r="H1596" i="1"/>
  <c r="T1599" i="1"/>
  <c r="Y1596" i="1" l="1"/>
  <c r="M1474" i="1"/>
  <c r="AA1597" i="1"/>
  <c r="Q1597" i="1"/>
  <c r="R1597" i="1" s="1"/>
  <c r="S1597" i="1" s="1"/>
  <c r="Z1597" i="1"/>
  <c r="J1474" i="1"/>
  <c r="K1474" i="1" s="1"/>
  <c r="E1474" i="1" s="1"/>
  <c r="D1474" i="1" s="1"/>
  <c r="G1474" i="1" s="1"/>
  <c r="I1475" i="1"/>
  <c r="W1471" i="1"/>
  <c r="U1472" i="1"/>
  <c r="L1473" i="1"/>
  <c r="F1473" i="1"/>
  <c r="O1472" i="1"/>
  <c r="N1473" i="1"/>
  <c r="T1600" i="1"/>
  <c r="H1597" i="1"/>
  <c r="A1598" i="1"/>
  <c r="Y1597" i="1" l="1"/>
  <c r="AA1598" i="1"/>
  <c r="Q1598" i="1"/>
  <c r="R1598" i="1" s="1"/>
  <c r="S1598" i="1" s="1"/>
  <c r="Z1598" i="1"/>
  <c r="I1476" i="1"/>
  <c r="J1475" i="1"/>
  <c r="K1475" i="1" s="1"/>
  <c r="E1475" i="1" s="1"/>
  <c r="D1475" i="1" s="1"/>
  <c r="G1475" i="1" s="1"/>
  <c r="W1472" i="1"/>
  <c r="U1473" i="1"/>
  <c r="L1474" i="1"/>
  <c r="M1475" i="1" s="1"/>
  <c r="F1474" i="1"/>
  <c r="O1473" i="1"/>
  <c r="N1474" i="1"/>
  <c r="H1598" i="1"/>
  <c r="A1599" i="1"/>
  <c r="T1601" i="1"/>
  <c r="Y1598" i="1" l="1"/>
  <c r="AA1599" i="1"/>
  <c r="Z1599" i="1"/>
  <c r="Q1599" i="1"/>
  <c r="R1599" i="1" s="1"/>
  <c r="S1599" i="1" s="1"/>
  <c r="M1476" i="1"/>
  <c r="J1476" i="1"/>
  <c r="K1476" i="1" s="1"/>
  <c r="E1476" i="1" s="1"/>
  <c r="D1476" i="1" s="1"/>
  <c r="G1476" i="1" s="1"/>
  <c r="I1477" i="1"/>
  <c r="W1473" i="1"/>
  <c r="U1474" i="1"/>
  <c r="L1475" i="1"/>
  <c r="F1475" i="1"/>
  <c r="O1474" i="1"/>
  <c r="N1475" i="1"/>
  <c r="T1602" i="1"/>
  <c r="H1599" i="1"/>
  <c r="A1600" i="1"/>
  <c r="Y1599" i="1" l="1"/>
  <c r="AA1600" i="1"/>
  <c r="Q1600" i="1"/>
  <c r="R1600" i="1" s="1"/>
  <c r="S1600" i="1" s="1"/>
  <c r="Z1600" i="1"/>
  <c r="M1477" i="1"/>
  <c r="J1477" i="1"/>
  <c r="K1477" i="1" s="1"/>
  <c r="E1477" i="1" s="1"/>
  <c r="D1477" i="1" s="1"/>
  <c r="I1478" i="1"/>
  <c r="W1474" i="1"/>
  <c r="U1475" i="1"/>
  <c r="L1476" i="1"/>
  <c r="F1476" i="1"/>
  <c r="O1475" i="1"/>
  <c r="N1476" i="1"/>
  <c r="T1603" i="1"/>
  <c r="H1600" i="1"/>
  <c r="A1601" i="1"/>
  <c r="AA1601" i="1" l="1"/>
  <c r="Z1601" i="1"/>
  <c r="Q1601" i="1"/>
  <c r="R1601" i="1" s="1"/>
  <c r="S1601" i="1" s="1"/>
  <c r="Y1600" i="1"/>
  <c r="J1478" i="1"/>
  <c r="K1478" i="1" s="1"/>
  <c r="E1478" i="1" s="1"/>
  <c r="D1478" i="1" s="1"/>
  <c r="G1478" i="1" s="1"/>
  <c r="I1479" i="1"/>
  <c r="M1478" i="1"/>
  <c r="W1475" i="1"/>
  <c r="U1476" i="1"/>
  <c r="L1477" i="1"/>
  <c r="F1477" i="1"/>
  <c r="G1477" i="1"/>
  <c r="O1476" i="1"/>
  <c r="N1477" i="1"/>
  <c r="T1604" i="1"/>
  <c r="H1601" i="1"/>
  <c r="A1602" i="1"/>
  <c r="AA1602" i="1" l="1"/>
  <c r="Q1602" i="1"/>
  <c r="R1602" i="1" s="1"/>
  <c r="S1602" i="1" s="1"/>
  <c r="Z1602" i="1"/>
  <c r="Y1601" i="1"/>
  <c r="J1479" i="1"/>
  <c r="K1479" i="1" s="1"/>
  <c r="E1479" i="1" s="1"/>
  <c r="D1479" i="1" s="1"/>
  <c r="I1480" i="1"/>
  <c r="M1479" i="1"/>
  <c r="W1476" i="1"/>
  <c r="U1477" i="1"/>
  <c r="L1478" i="1"/>
  <c r="F1478" i="1"/>
  <c r="N1478" i="1"/>
  <c r="O1477" i="1"/>
  <c r="T1605" i="1"/>
  <c r="A1603" i="1"/>
  <c r="H1602" i="1"/>
  <c r="Y1602" i="1" l="1"/>
  <c r="AA1603" i="1"/>
  <c r="Z1603" i="1"/>
  <c r="Q1603" i="1"/>
  <c r="R1603" i="1" s="1"/>
  <c r="S1603" i="1" s="1"/>
  <c r="I1481" i="1"/>
  <c r="J1480" i="1"/>
  <c r="K1480" i="1" s="1"/>
  <c r="E1480" i="1" s="1"/>
  <c r="D1480" i="1" s="1"/>
  <c r="G1480" i="1" s="1"/>
  <c r="M1480" i="1"/>
  <c r="W1477" i="1"/>
  <c r="U1478" i="1"/>
  <c r="L1479" i="1"/>
  <c r="F1479" i="1"/>
  <c r="G1479" i="1"/>
  <c r="N1479" i="1"/>
  <c r="O1478" i="1"/>
  <c r="A1604" i="1"/>
  <c r="H1603" i="1"/>
  <c r="T1606" i="1"/>
  <c r="Y1603" i="1" l="1"/>
  <c r="AA1604" i="1"/>
  <c r="Z1604" i="1"/>
  <c r="Q1604" i="1"/>
  <c r="R1604" i="1" s="1"/>
  <c r="S1604" i="1" s="1"/>
  <c r="I1482" i="1"/>
  <c r="M1481" i="1"/>
  <c r="J1481" i="1"/>
  <c r="K1481" i="1" s="1"/>
  <c r="E1481" i="1" s="1"/>
  <c r="D1481" i="1" s="1"/>
  <c r="G1481" i="1" s="1"/>
  <c r="W1478" i="1"/>
  <c r="U1479" i="1"/>
  <c r="L1480" i="1"/>
  <c r="F1480" i="1"/>
  <c r="N1480" i="1"/>
  <c r="O1479" i="1"/>
  <c r="A1605" i="1"/>
  <c r="H1604" i="1"/>
  <c r="T1607" i="1"/>
  <c r="Z1605" i="1" l="1"/>
  <c r="Q1605" i="1"/>
  <c r="R1605" i="1" s="1"/>
  <c r="S1605" i="1" s="1"/>
  <c r="AA1605" i="1"/>
  <c r="Y1604" i="1"/>
  <c r="J1482" i="1"/>
  <c r="K1482" i="1" s="1"/>
  <c r="E1482" i="1" s="1"/>
  <c r="D1482" i="1" s="1"/>
  <c r="G1482" i="1" s="1"/>
  <c r="I1483" i="1"/>
  <c r="M1482" i="1"/>
  <c r="W1479" i="1"/>
  <c r="U1480" i="1"/>
  <c r="L1481" i="1"/>
  <c r="F1481" i="1"/>
  <c r="N1481" i="1"/>
  <c r="O1480" i="1"/>
  <c r="T1608" i="1"/>
  <c r="H1605" i="1"/>
  <c r="A1606" i="1"/>
  <c r="Y1605" i="1" l="1"/>
  <c r="AA1606" i="1"/>
  <c r="Q1606" i="1"/>
  <c r="R1606" i="1" s="1"/>
  <c r="S1606" i="1" s="1"/>
  <c r="Z1606" i="1"/>
  <c r="I1484" i="1"/>
  <c r="M1483" i="1"/>
  <c r="J1483" i="1"/>
  <c r="K1483" i="1" s="1"/>
  <c r="E1483" i="1" s="1"/>
  <c r="D1483" i="1" s="1"/>
  <c r="W1480" i="1"/>
  <c r="U1481" i="1"/>
  <c r="L1482" i="1"/>
  <c r="F1482" i="1"/>
  <c r="N1482" i="1"/>
  <c r="O1481" i="1"/>
  <c r="H1606" i="1"/>
  <c r="A1607" i="1"/>
  <c r="T1609" i="1"/>
  <c r="AA1607" i="1" l="1"/>
  <c r="Z1607" i="1"/>
  <c r="Y1606" i="1"/>
  <c r="Q1607" i="1"/>
  <c r="R1607" i="1" s="1"/>
  <c r="S1607" i="1" s="1"/>
  <c r="J1484" i="1"/>
  <c r="K1484" i="1" s="1"/>
  <c r="E1484" i="1" s="1"/>
  <c r="D1484" i="1" s="1"/>
  <c r="G1484" i="1" s="1"/>
  <c r="M1484" i="1"/>
  <c r="I1485" i="1"/>
  <c r="W1481" i="1"/>
  <c r="U1482" i="1"/>
  <c r="L1483" i="1"/>
  <c r="F1483" i="1"/>
  <c r="G1483" i="1"/>
  <c r="N1483" i="1"/>
  <c r="O1482" i="1"/>
  <c r="T1610" i="1"/>
  <c r="H1607" i="1"/>
  <c r="A1608" i="1"/>
  <c r="Z1608" i="1" l="1"/>
  <c r="Q1608" i="1"/>
  <c r="R1608" i="1" s="1"/>
  <c r="S1608" i="1" s="1"/>
  <c r="AA1608" i="1"/>
  <c r="Y1607" i="1"/>
  <c r="I1486" i="1"/>
  <c r="J1485" i="1"/>
  <c r="K1485" i="1" s="1"/>
  <c r="E1485" i="1" s="1"/>
  <c r="D1485" i="1" s="1"/>
  <c r="G1485" i="1" s="1"/>
  <c r="M1485" i="1"/>
  <c r="W1482" i="1"/>
  <c r="U1483" i="1"/>
  <c r="L1484" i="1"/>
  <c r="F1484" i="1"/>
  <c r="N1484" i="1"/>
  <c r="O1483" i="1"/>
  <c r="T1611" i="1"/>
  <c r="A1609" i="1"/>
  <c r="H1608" i="1"/>
  <c r="Y1608" i="1" l="1"/>
  <c r="AA1609" i="1"/>
  <c r="Z1609" i="1"/>
  <c r="Q1609" i="1"/>
  <c r="R1609" i="1" s="1"/>
  <c r="S1609" i="1" s="1"/>
  <c r="I1487" i="1"/>
  <c r="J1486" i="1"/>
  <c r="K1486" i="1" s="1"/>
  <c r="E1486" i="1" s="1"/>
  <c r="D1486" i="1" s="1"/>
  <c r="M1486" i="1"/>
  <c r="L1485" i="1"/>
  <c r="W1483" i="1"/>
  <c r="U1484" i="1"/>
  <c r="F1485" i="1"/>
  <c r="N1485" i="1"/>
  <c r="O1484" i="1"/>
  <c r="H1609" i="1"/>
  <c r="A1610" i="1"/>
  <c r="T1612" i="1"/>
  <c r="Y1609" i="1" l="1"/>
  <c r="AA1610" i="1"/>
  <c r="Z1610" i="1"/>
  <c r="Q1610" i="1"/>
  <c r="R1610" i="1" s="1"/>
  <c r="S1610" i="1" s="1"/>
  <c r="I1488" i="1"/>
  <c r="M1487" i="1"/>
  <c r="J1487" i="1"/>
  <c r="K1487" i="1" s="1"/>
  <c r="E1487" i="1" s="1"/>
  <c r="D1487" i="1" s="1"/>
  <c r="G1487" i="1" s="1"/>
  <c r="F1486" i="1"/>
  <c r="G1486" i="1"/>
  <c r="L1486" i="1"/>
  <c r="W1484" i="1"/>
  <c r="U1485" i="1"/>
  <c r="N1486" i="1"/>
  <c r="O1485" i="1"/>
  <c r="T1613" i="1"/>
  <c r="H1610" i="1"/>
  <c r="A1611" i="1"/>
  <c r="Z1611" i="1" l="1"/>
  <c r="Q1611" i="1"/>
  <c r="R1611" i="1" s="1"/>
  <c r="S1611" i="1" s="1"/>
  <c r="AA1611" i="1"/>
  <c r="Y1610" i="1"/>
  <c r="J1488" i="1"/>
  <c r="K1488" i="1" s="1"/>
  <c r="E1488" i="1" s="1"/>
  <c r="D1488" i="1" s="1"/>
  <c r="G1488" i="1" s="1"/>
  <c r="M1488" i="1"/>
  <c r="I1489" i="1"/>
  <c r="W1485" i="1"/>
  <c r="U1486" i="1"/>
  <c r="L1487" i="1"/>
  <c r="F1487" i="1"/>
  <c r="N1487" i="1"/>
  <c r="O1486" i="1"/>
  <c r="H1611" i="1"/>
  <c r="A1612" i="1"/>
  <c r="T1614" i="1"/>
  <c r="Y1611" i="1" l="1"/>
  <c r="AA1612" i="1"/>
  <c r="Z1612" i="1"/>
  <c r="Q1612" i="1"/>
  <c r="R1612" i="1" s="1"/>
  <c r="S1612" i="1" s="1"/>
  <c r="J1489" i="1"/>
  <c r="K1489" i="1" s="1"/>
  <c r="E1489" i="1" s="1"/>
  <c r="D1489" i="1" s="1"/>
  <c r="L1489" i="1" s="1"/>
  <c r="I1490" i="1"/>
  <c r="M1489" i="1"/>
  <c r="W1486" i="1"/>
  <c r="U1487" i="1"/>
  <c r="L1488" i="1"/>
  <c r="F1488" i="1"/>
  <c r="N1488" i="1"/>
  <c r="O1487" i="1"/>
  <c r="A1613" i="1"/>
  <c r="H1612" i="1"/>
  <c r="T1615" i="1"/>
  <c r="Y1612" i="1" l="1"/>
  <c r="AA1613" i="1"/>
  <c r="Z1613" i="1"/>
  <c r="Q1613" i="1"/>
  <c r="R1613" i="1" s="1"/>
  <c r="S1613" i="1" s="1"/>
  <c r="I1491" i="1"/>
  <c r="J1490" i="1"/>
  <c r="K1490" i="1" s="1"/>
  <c r="E1490" i="1" s="1"/>
  <c r="D1490" i="1" s="1"/>
  <c r="L1490" i="1" s="1"/>
  <c r="M1490" i="1"/>
  <c r="W1487" i="1"/>
  <c r="U1488" i="1"/>
  <c r="G1489" i="1"/>
  <c r="F1489" i="1"/>
  <c r="N1489" i="1"/>
  <c r="O1488" i="1"/>
  <c r="H1613" i="1"/>
  <c r="A1614" i="1"/>
  <c r="T1616" i="1"/>
  <c r="Y1613" i="1" l="1"/>
  <c r="Z1614" i="1"/>
  <c r="AA1614" i="1"/>
  <c r="Q1614" i="1"/>
  <c r="R1614" i="1" s="1"/>
  <c r="S1614" i="1" s="1"/>
  <c r="I1492" i="1"/>
  <c r="M1491" i="1"/>
  <c r="J1491" i="1"/>
  <c r="K1491" i="1" s="1"/>
  <c r="E1491" i="1" s="1"/>
  <c r="D1491" i="1" s="1"/>
  <c r="G1491" i="1" s="1"/>
  <c r="W1488" i="1"/>
  <c r="U1489" i="1"/>
  <c r="G1490" i="1"/>
  <c r="F1490" i="1"/>
  <c r="N1490" i="1"/>
  <c r="O1489" i="1"/>
  <c r="T1617" i="1"/>
  <c r="H1614" i="1"/>
  <c r="A1615" i="1"/>
  <c r="Y1614" i="1" l="1"/>
  <c r="Q1615" i="1"/>
  <c r="R1615" i="1" s="1"/>
  <c r="S1615" i="1" s="1"/>
  <c r="Z1615" i="1"/>
  <c r="AA1615" i="1"/>
  <c r="M1492" i="1"/>
  <c r="I1493" i="1"/>
  <c r="J1492" i="1"/>
  <c r="K1492" i="1" s="1"/>
  <c r="E1492" i="1" s="1"/>
  <c r="D1492" i="1" s="1"/>
  <c r="L1492" i="1" s="1"/>
  <c r="W1489" i="1"/>
  <c r="U1490" i="1"/>
  <c r="L1491" i="1"/>
  <c r="F1491" i="1"/>
  <c r="N1491" i="1"/>
  <c r="O1490" i="1"/>
  <c r="H1615" i="1"/>
  <c r="A1616" i="1"/>
  <c r="T1618" i="1"/>
  <c r="Y1615" i="1" l="1"/>
  <c r="AA1616" i="1"/>
  <c r="Z1616" i="1"/>
  <c r="Q1616" i="1"/>
  <c r="R1616" i="1" s="1"/>
  <c r="S1616" i="1" s="1"/>
  <c r="J1493" i="1"/>
  <c r="K1493" i="1" s="1"/>
  <c r="E1493" i="1" s="1"/>
  <c r="D1493" i="1" s="1"/>
  <c r="M1493" i="1"/>
  <c r="I1494" i="1"/>
  <c r="W1490" i="1"/>
  <c r="U1491" i="1"/>
  <c r="G1492" i="1"/>
  <c r="F1492" i="1"/>
  <c r="N1492" i="1"/>
  <c r="O1491" i="1"/>
  <c r="T1619" i="1"/>
  <c r="A1617" i="1"/>
  <c r="H1616" i="1"/>
  <c r="Y1616" i="1" l="1"/>
  <c r="Z1617" i="1"/>
  <c r="AA1617" i="1"/>
  <c r="Q1617" i="1"/>
  <c r="R1617" i="1" s="1"/>
  <c r="S1617" i="1" s="1"/>
  <c r="M1494" i="1"/>
  <c r="I1495" i="1"/>
  <c r="J1494" i="1"/>
  <c r="K1494" i="1" s="1"/>
  <c r="E1494" i="1" s="1"/>
  <c r="D1494" i="1" s="1"/>
  <c r="G1494" i="1" s="1"/>
  <c r="W1491" i="1"/>
  <c r="U1492" i="1"/>
  <c r="G1493" i="1"/>
  <c r="F1493" i="1"/>
  <c r="L1493" i="1"/>
  <c r="N1493" i="1"/>
  <c r="O1492" i="1"/>
  <c r="H1617" i="1"/>
  <c r="A1618" i="1"/>
  <c r="T1620" i="1"/>
  <c r="AA1618" i="1" l="1"/>
  <c r="Q1618" i="1"/>
  <c r="R1618" i="1" s="1"/>
  <c r="S1618" i="1" s="1"/>
  <c r="Z1618" i="1"/>
  <c r="Y1617" i="1"/>
  <c r="I1496" i="1"/>
  <c r="M1495" i="1"/>
  <c r="J1495" i="1"/>
  <c r="K1495" i="1" s="1"/>
  <c r="E1495" i="1" s="1"/>
  <c r="D1495" i="1" s="1"/>
  <c r="G1495" i="1" s="1"/>
  <c r="L1494" i="1"/>
  <c r="W1492" i="1"/>
  <c r="U1493" i="1"/>
  <c r="F1494" i="1"/>
  <c r="N1494" i="1"/>
  <c r="O1493" i="1"/>
  <c r="H1618" i="1"/>
  <c r="A1619" i="1"/>
  <c r="T1621" i="1"/>
  <c r="Y1618" i="1" l="1"/>
  <c r="AA1619" i="1"/>
  <c r="Z1619" i="1"/>
  <c r="Q1619" i="1"/>
  <c r="R1619" i="1" s="1"/>
  <c r="S1619" i="1" s="1"/>
  <c r="I1497" i="1"/>
  <c r="J1496" i="1"/>
  <c r="K1496" i="1" s="1"/>
  <c r="E1496" i="1" s="1"/>
  <c r="D1496" i="1" s="1"/>
  <c r="G1496" i="1" s="1"/>
  <c r="M1496" i="1"/>
  <c r="W1493" i="1"/>
  <c r="U1494" i="1"/>
  <c r="L1495" i="1"/>
  <c r="F1495" i="1"/>
  <c r="N1495" i="1"/>
  <c r="O1494" i="1"/>
  <c r="H1619" i="1"/>
  <c r="A1620" i="1"/>
  <c r="T1622" i="1"/>
  <c r="AA1620" i="1" l="1"/>
  <c r="Z1620" i="1"/>
  <c r="Y1619" i="1"/>
  <c r="Q1620" i="1"/>
  <c r="R1620" i="1" s="1"/>
  <c r="S1620" i="1" s="1"/>
  <c r="I1498" i="1"/>
  <c r="M1497" i="1"/>
  <c r="J1497" i="1"/>
  <c r="K1497" i="1" s="1"/>
  <c r="E1497" i="1" s="1"/>
  <c r="D1497" i="1" s="1"/>
  <c r="G1497" i="1" s="1"/>
  <c r="W1494" i="1"/>
  <c r="U1495" i="1"/>
  <c r="L1496" i="1"/>
  <c r="F1496" i="1"/>
  <c r="N1496" i="1"/>
  <c r="O1495" i="1"/>
  <c r="T1623" i="1"/>
  <c r="A1621" i="1"/>
  <c r="H1620" i="1"/>
  <c r="Z1621" i="1" l="1"/>
  <c r="Q1621" i="1"/>
  <c r="R1621" i="1" s="1"/>
  <c r="S1621" i="1" s="1"/>
  <c r="AA1621" i="1"/>
  <c r="Y1620" i="1"/>
  <c r="J1498" i="1"/>
  <c r="K1498" i="1" s="1"/>
  <c r="E1498" i="1" s="1"/>
  <c r="D1498" i="1" s="1"/>
  <c r="G1498" i="1" s="1"/>
  <c r="I1499" i="1"/>
  <c r="M1498" i="1"/>
  <c r="W1495" i="1"/>
  <c r="U1496" i="1"/>
  <c r="L1497" i="1"/>
  <c r="F1497" i="1"/>
  <c r="N1497" i="1"/>
  <c r="O1496" i="1"/>
  <c r="H1621" i="1"/>
  <c r="A1622" i="1"/>
  <c r="T1624" i="1"/>
  <c r="Y1621" i="1" l="1"/>
  <c r="AA1622" i="1"/>
  <c r="Z1622" i="1"/>
  <c r="Q1622" i="1"/>
  <c r="R1622" i="1" s="1"/>
  <c r="S1622" i="1" s="1"/>
  <c r="J1499" i="1"/>
  <c r="K1499" i="1" s="1"/>
  <c r="E1499" i="1" s="1"/>
  <c r="D1499" i="1" s="1"/>
  <c r="L1499" i="1" s="1"/>
  <c r="I1500" i="1"/>
  <c r="M1499" i="1"/>
  <c r="W1496" i="1"/>
  <c r="U1497" i="1"/>
  <c r="L1498" i="1"/>
  <c r="F1498" i="1"/>
  <c r="N1498" i="1"/>
  <c r="O1497" i="1"/>
  <c r="T1625" i="1"/>
  <c r="H1622" i="1"/>
  <c r="A1623" i="1"/>
  <c r="AA1623" i="1" l="1"/>
  <c r="Q1623" i="1"/>
  <c r="R1623" i="1" s="1"/>
  <c r="Z1623" i="1"/>
  <c r="Y1622" i="1"/>
  <c r="M1500" i="1"/>
  <c r="J1500" i="1"/>
  <c r="K1500" i="1" s="1"/>
  <c r="E1500" i="1" s="1"/>
  <c r="D1500" i="1" s="1"/>
  <c r="G1500" i="1" s="1"/>
  <c r="I1501" i="1"/>
  <c r="W1497" i="1"/>
  <c r="U1498" i="1"/>
  <c r="G1499" i="1"/>
  <c r="F1499" i="1"/>
  <c r="N1499" i="1"/>
  <c r="O1498" i="1"/>
  <c r="H1623" i="1"/>
  <c r="A1624" i="1"/>
  <c r="T1626" i="1"/>
  <c r="AA1624" i="1" l="1"/>
  <c r="Z1624" i="1"/>
  <c r="Q1624" i="1"/>
  <c r="R1624" i="1" s="1"/>
  <c r="S1624" i="1" s="1"/>
  <c r="J1501" i="1"/>
  <c r="K1501" i="1" s="1"/>
  <c r="E1501" i="1" s="1"/>
  <c r="D1501" i="1" s="1"/>
  <c r="L1501" i="1" s="1"/>
  <c r="I1502" i="1"/>
  <c r="W1498" i="1"/>
  <c r="U1499" i="1"/>
  <c r="L1500" i="1"/>
  <c r="M1501" i="1" s="1"/>
  <c r="F1500" i="1"/>
  <c r="N1500" i="1"/>
  <c r="O1499" i="1"/>
  <c r="T1627" i="1"/>
  <c r="A1625" i="1"/>
  <c r="H1624" i="1"/>
  <c r="M1502" i="1" l="1"/>
  <c r="Y1624" i="1"/>
  <c r="AA1625" i="1"/>
  <c r="Z1625" i="1"/>
  <c r="Q1625" i="1"/>
  <c r="R1625" i="1" s="1"/>
  <c r="I1503" i="1"/>
  <c r="J1502" i="1"/>
  <c r="K1502" i="1" s="1"/>
  <c r="E1502" i="1" s="1"/>
  <c r="D1502" i="1" s="1"/>
  <c r="G1502" i="1" s="1"/>
  <c r="W1499" i="1"/>
  <c r="U1500" i="1"/>
  <c r="G1501" i="1"/>
  <c r="F1501" i="1"/>
  <c r="N1501" i="1"/>
  <c r="O1500" i="1"/>
  <c r="H1625" i="1"/>
  <c r="A1626" i="1"/>
  <c r="T1628" i="1"/>
  <c r="AA1626" i="1" l="1"/>
  <c r="Z1626" i="1"/>
  <c r="Q1626" i="1"/>
  <c r="R1626" i="1" s="1"/>
  <c r="S1626" i="1" s="1"/>
  <c r="I1504" i="1"/>
  <c r="J1503" i="1"/>
  <c r="K1503" i="1" s="1"/>
  <c r="E1503" i="1" s="1"/>
  <c r="D1503" i="1" s="1"/>
  <c r="L1503" i="1" s="1"/>
  <c r="W1500" i="1"/>
  <c r="U1501" i="1"/>
  <c r="L1502" i="1"/>
  <c r="M1503" i="1" s="1"/>
  <c r="F1502" i="1"/>
  <c r="N1502" i="1"/>
  <c r="O1501" i="1"/>
  <c r="H1626" i="1"/>
  <c r="A1627" i="1"/>
  <c r="T1629" i="1"/>
  <c r="M1504" i="1" l="1"/>
  <c r="Z1627" i="1"/>
  <c r="AA1627" i="1"/>
  <c r="Q1627" i="1"/>
  <c r="R1627" i="1" s="1"/>
  <c r="S1627" i="1" s="1"/>
  <c r="J1504" i="1"/>
  <c r="K1504" i="1" s="1"/>
  <c r="E1504" i="1" s="1"/>
  <c r="D1504" i="1" s="1"/>
  <c r="I1505" i="1"/>
  <c r="W1501" i="1"/>
  <c r="U1502" i="1"/>
  <c r="G1503" i="1"/>
  <c r="F1503" i="1"/>
  <c r="N1503" i="1"/>
  <c r="O1502" i="1"/>
  <c r="H1627" i="1"/>
  <c r="A1628" i="1"/>
  <c r="T1630" i="1"/>
  <c r="AA1628" i="1" l="1"/>
  <c r="Z1628" i="1"/>
  <c r="Y1627" i="1"/>
  <c r="Q1628" i="1"/>
  <c r="I1506" i="1"/>
  <c r="J1505" i="1"/>
  <c r="K1505" i="1" s="1"/>
  <c r="E1505" i="1" s="1"/>
  <c r="D1505" i="1" s="1"/>
  <c r="L1505" i="1" s="1"/>
  <c r="M1505" i="1"/>
  <c r="W1502" i="1"/>
  <c r="U1503" i="1"/>
  <c r="L1504" i="1"/>
  <c r="F1504" i="1"/>
  <c r="G1504" i="1"/>
  <c r="O1503" i="1"/>
  <c r="N1504" i="1"/>
  <c r="A1629" i="1"/>
  <c r="H1628" i="1"/>
  <c r="T1631" i="1"/>
  <c r="M1506" i="1" l="1"/>
  <c r="R1628" i="1"/>
  <c r="AA1629" i="1"/>
  <c r="Z1629" i="1"/>
  <c r="Q1629" i="1"/>
  <c r="R1629" i="1" s="1"/>
  <c r="S1629" i="1" s="1"/>
  <c r="J1506" i="1"/>
  <c r="K1506" i="1" s="1"/>
  <c r="E1506" i="1" s="1"/>
  <c r="D1506" i="1" s="1"/>
  <c r="G1506" i="1" s="1"/>
  <c r="I1507" i="1"/>
  <c r="W1503" i="1"/>
  <c r="U1504" i="1"/>
  <c r="G1505" i="1"/>
  <c r="F1505" i="1"/>
  <c r="N1505" i="1"/>
  <c r="O1504" i="1"/>
  <c r="T1632" i="1"/>
  <c r="H1629" i="1"/>
  <c r="A1630" i="1"/>
  <c r="AA1630" i="1" l="1"/>
  <c r="Z1630" i="1"/>
  <c r="Q1630" i="1"/>
  <c r="R1630" i="1" s="1"/>
  <c r="S1630" i="1" s="1"/>
  <c r="Y1629" i="1"/>
  <c r="J1507" i="1"/>
  <c r="K1507" i="1" s="1"/>
  <c r="E1507" i="1" s="1"/>
  <c r="D1507" i="1" s="1"/>
  <c r="M1507" i="1"/>
  <c r="I1508" i="1"/>
  <c r="W1504" i="1"/>
  <c r="U1505" i="1"/>
  <c r="L1506" i="1"/>
  <c r="F1506" i="1"/>
  <c r="N1506" i="1"/>
  <c r="O1505" i="1"/>
  <c r="H1630" i="1"/>
  <c r="A1631" i="1"/>
  <c r="T1633" i="1"/>
  <c r="AA1631" i="1" l="1"/>
  <c r="Q1631" i="1"/>
  <c r="R1631" i="1" s="1"/>
  <c r="S1631" i="1" s="1"/>
  <c r="Z1631" i="1"/>
  <c r="Y1630" i="1"/>
  <c r="J1508" i="1"/>
  <c r="K1508" i="1" s="1"/>
  <c r="E1508" i="1" s="1"/>
  <c r="D1508" i="1" s="1"/>
  <c r="L1508" i="1" s="1"/>
  <c r="I1509" i="1"/>
  <c r="M1508" i="1"/>
  <c r="W1505" i="1"/>
  <c r="U1506" i="1"/>
  <c r="L1507" i="1"/>
  <c r="F1507" i="1"/>
  <c r="G1507" i="1"/>
  <c r="N1507" i="1"/>
  <c r="O1506" i="1"/>
  <c r="T1634" i="1"/>
  <c r="H1631" i="1"/>
  <c r="A1632" i="1"/>
  <c r="Y1631" i="1" l="1"/>
  <c r="AA1632" i="1"/>
  <c r="Q1632" i="1"/>
  <c r="R1632" i="1" s="1"/>
  <c r="S1632" i="1" s="1"/>
  <c r="Z1632" i="1"/>
  <c r="J1509" i="1"/>
  <c r="K1509" i="1" s="1"/>
  <c r="E1509" i="1" s="1"/>
  <c r="D1509" i="1" s="1"/>
  <c r="G1509" i="1" s="1"/>
  <c r="M1509" i="1"/>
  <c r="I1510" i="1"/>
  <c r="W1506" i="1"/>
  <c r="U1507" i="1"/>
  <c r="G1508" i="1"/>
  <c r="F1508" i="1"/>
  <c r="N1508" i="1"/>
  <c r="O1507" i="1"/>
  <c r="T1635" i="1"/>
  <c r="A1633" i="1"/>
  <c r="H1632" i="1"/>
  <c r="Y1632" i="1" l="1"/>
  <c r="AA1633" i="1"/>
  <c r="Q1633" i="1"/>
  <c r="R1633" i="1" s="1"/>
  <c r="S1633" i="1" s="1"/>
  <c r="Z1633" i="1"/>
  <c r="I1511" i="1"/>
  <c r="M1510" i="1"/>
  <c r="J1510" i="1"/>
  <c r="K1510" i="1" s="1"/>
  <c r="E1510" i="1" s="1"/>
  <c r="D1510" i="1" s="1"/>
  <c r="G1510" i="1" s="1"/>
  <c r="W1507" i="1"/>
  <c r="U1508" i="1"/>
  <c r="L1509" i="1"/>
  <c r="F1509" i="1"/>
  <c r="N1509" i="1"/>
  <c r="O1508" i="1"/>
  <c r="H1633" i="1"/>
  <c r="A1634" i="1"/>
  <c r="T1636" i="1"/>
  <c r="Y1633" i="1" l="1"/>
  <c r="AA1634" i="1"/>
  <c r="Z1634" i="1"/>
  <c r="Q1634" i="1"/>
  <c r="R1634" i="1" s="1"/>
  <c r="S1634" i="1" s="1"/>
  <c r="J1511" i="1"/>
  <c r="K1511" i="1" s="1"/>
  <c r="E1511" i="1" s="1"/>
  <c r="D1511" i="1" s="1"/>
  <c r="L1511" i="1" s="1"/>
  <c r="M1511" i="1"/>
  <c r="I1512" i="1"/>
  <c r="W1508" i="1"/>
  <c r="U1509" i="1"/>
  <c r="L1510" i="1"/>
  <c r="F1510" i="1"/>
  <c r="N1510" i="1"/>
  <c r="O1509" i="1"/>
  <c r="T1637" i="1"/>
  <c r="H1634" i="1"/>
  <c r="A1635" i="1"/>
  <c r="Y1634" i="1" l="1"/>
  <c r="AA1635" i="1"/>
  <c r="Q1635" i="1"/>
  <c r="R1635" i="1" s="1"/>
  <c r="S1635" i="1" s="1"/>
  <c r="Z1635" i="1"/>
  <c r="J1512" i="1"/>
  <c r="K1512" i="1" s="1"/>
  <c r="E1512" i="1" s="1"/>
  <c r="D1512" i="1" s="1"/>
  <c r="G1512" i="1" s="1"/>
  <c r="I1513" i="1"/>
  <c r="M1512" i="1"/>
  <c r="W1509" i="1"/>
  <c r="U1510" i="1"/>
  <c r="G1511" i="1"/>
  <c r="F1511" i="1"/>
  <c r="N1511" i="1"/>
  <c r="O1510" i="1"/>
  <c r="H1635" i="1"/>
  <c r="A1636" i="1"/>
  <c r="T1638" i="1"/>
  <c r="Y1635" i="1" l="1"/>
  <c r="AA1636" i="1"/>
  <c r="Q1636" i="1"/>
  <c r="R1636" i="1" s="1"/>
  <c r="S1636" i="1" s="1"/>
  <c r="Z1636" i="1"/>
  <c r="J1513" i="1"/>
  <c r="K1513" i="1" s="1"/>
  <c r="E1513" i="1" s="1"/>
  <c r="D1513" i="1" s="1"/>
  <c r="L1513" i="1" s="1"/>
  <c r="I1514" i="1"/>
  <c r="M1513" i="1"/>
  <c r="W1510" i="1"/>
  <c r="U1511" i="1"/>
  <c r="L1512" i="1"/>
  <c r="F1512" i="1"/>
  <c r="N1512" i="1"/>
  <c r="O1511" i="1"/>
  <c r="T1639" i="1"/>
  <c r="A1637" i="1"/>
  <c r="H1636" i="1"/>
  <c r="AA1637" i="1" l="1"/>
  <c r="Q1637" i="1"/>
  <c r="R1637" i="1" s="1"/>
  <c r="S1637" i="1" s="1"/>
  <c r="Z1637" i="1"/>
  <c r="Y1636" i="1"/>
  <c r="M1514" i="1"/>
  <c r="J1514" i="1"/>
  <c r="K1514" i="1" s="1"/>
  <c r="E1514" i="1" s="1"/>
  <c r="D1514" i="1" s="1"/>
  <c r="L1514" i="1" s="1"/>
  <c r="I1515" i="1"/>
  <c r="W1511" i="1"/>
  <c r="U1512" i="1"/>
  <c r="G1513" i="1"/>
  <c r="F1513" i="1"/>
  <c r="N1513" i="1"/>
  <c r="O1512" i="1"/>
  <c r="H1637" i="1"/>
  <c r="A1638" i="1"/>
  <c r="T1640" i="1"/>
  <c r="Y1637" i="1" l="1"/>
  <c r="AA1638" i="1"/>
  <c r="Z1638" i="1"/>
  <c r="Q1638" i="1"/>
  <c r="R1638" i="1" s="1"/>
  <c r="S1638" i="1" s="1"/>
  <c r="J1515" i="1"/>
  <c r="K1515" i="1" s="1"/>
  <c r="E1515" i="1" s="1"/>
  <c r="D1515" i="1" s="1"/>
  <c r="L1515" i="1" s="1"/>
  <c r="M1515" i="1"/>
  <c r="I1516" i="1"/>
  <c r="W1512" i="1"/>
  <c r="U1513" i="1"/>
  <c r="G1514" i="1"/>
  <c r="F1514" i="1"/>
  <c r="N1514" i="1"/>
  <c r="O1513" i="1"/>
  <c r="T1641" i="1"/>
  <c r="H1638" i="1"/>
  <c r="A1639" i="1"/>
  <c r="Y1638" i="1" l="1"/>
  <c r="AA1639" i="1"/>
  <c r="Q1639" i="1"/>
  <c r="R1639" i="1" s="1"/>
  <c r="S1639" i="1" s="1"/>
  <c r="Z1639" i="1"/>
  <c r="J1516" i="1"/>
  <c r="K1516" i="1" s="1"/>
  <c r="E1516" i="1" s="1"/>
  <c r="D1516" i="1" s="1"/>
  <c r="L1516" i="1" s="1"/>
  <c r="M1516" i="1"/>
  <c r="I1517" i="1"/>
  <c r="W1513" i="1"/>
  <c r="U1514" i="1"/>
  <c r="G1515" i="1"/>
  <c r="F1515" i="1"/>
  <c r="N1515" i="1"/>
  <c r="O1514" i="1"/>
  <c r="T1642" i="1"/>
  <c r="H1639" i="1"/>
  <c r="A1640" i="1"/>
  <c r="Y1639" i="1" l="1"/>
  <c r="Q1640" i="1"/>
  <c r="R1640" i="1" s="1"/>
  <c r="S1640" i="1" s="1"/>
  <c r="Z1640" i="1"/>
  <c r="AA1640" i="1"/>
  <c r="J1517" i="1"/>
  <c r="K1517" i="1" s="1"/>
  <c r="E1517" i="1" s="1"/>
  <c r="D1517" i="1" s="1"/>
  <c r="L1517" i="1" s="1"/>
  <c r="I1518" i="1"/>
  <c r="M1517" i="1"/>
  <c r="W1514" i="1"/>
  <c r="U1515" i="1"/>
  <c r="G1516" i="1"/>
  <c r="F1516" i="1"/>
  <c r="N1516" i="1"/>
  <c r="O1515" i="1"/>
  <c r="H1640" i="1"/>
  <c r="A1641" i="1"/>
  <c r="T1643" i="1"/>
  <c r="AA1641" i="1" l="1"/>
  <c r="Z1641" i="1"/>
  <c r="Q1641" i="1"/>
  <c r="R1641" i="1" s="1"/>
  <c r="S1641" i="1" s="1"/>
  <c r="Y1640" i="1"/>
  <c r="M1518" i="1"/>
  <c r="J1518" i="1"/>
  <c r="K1518" i="1" s="1"/>
  <c r="E1518" i="1" s="1"/>
  <c r="D1518" i="1" s="1"/>
  <c r="I1519" i="1"/>
  <c r="G1517" i="1"/>
  <c r="W1515" i="1"/>
  <c r="U1516" i="1"/>
  <c r="F1517" i="1"/>
  <c r="N1517" i="1"/>
  <c r="O1516" i="1"/>
  <c r="H1641" i="1"/>
  <c r="A1642" i="1"/>
  <c r="T1644" i="1"/>
  <c r="AA1642" i="1" l="1"/>
  <c r="Q1642" i="1"/>
  <c r="R1642" i="1" s="1"/>
  <c r="S1642" i="1" s="1"/>
  <c r="Z1642" i="1"/>
  <c r="Y1641" i="1"/>
  <c r="J1519" i="1"/>
  <c r="K1519" i="1" s="1"/>
  <c r="E1519" i="1" s="1"/>
  <c r="D1519" i="1" s="1"/>
  <c r="G1519" i="1" s="1"/>
  <c r="M1519" i="1"/>
  <c r="I1520" i="1"/>
  <c r="F1518" i="1"/>
  <c r="L1518" i="1"/>
  <c r="W1516" i="1"/>
  <c r="U1517" i="1"/>
  <c r="G1518" i="1"/>
  <c r="N1518" i="1"/>
  <c r="O1517" i="1"/>
  <c r="T1645" i="1"/>
  <c r="A1643" i="1"/>
  <c r="H1642" i="1"/>
  <c r="AA1643" i="1" l="1"/>
  <c r="Q1643" i="1"/>
  <c r="R1643" i="1" s="1"/>
  <c r="S1643" i="1" s="1"/>
  <c r="Z1643" i="1"/>
  <c r="Y1642" i="1"/>
  <c r="M1520" i="1"/>
  <c r="I1521" i="1"/>
  <c r="J1520" i="1"/>
  <c r="K1520" i="1" s="1"/>
  <c r="E1520" i="1" s="1"/>
  <c r="D1520" i="1" s="1"/>
  <c r="L1520" i="1" s="1"/>
  <c r="W1517" i="1"/>
  <c r="U1518" i="1"/>
  <c r="L1519" i="1"/>
  <c r="F1519" i="1"/>
  <c r="N1519" i="1"/>
  <c r="O1518" i="1"/>
  <c r="T1646" i="1"/>
  <c r="A1644" i="1"/>
  <c r="H1643" i="1"/>
  <c r="Y1643" i="1" l="1"/>
  <c r="AA1644" i="1"/>
  <c r="Q1644" i="1"/>
  <c r="R1644" i="1" s="1"/>
  <c r="S1644" i="1" s="1"/>
  <c r="Z1644" i="1"/>
  <c r="I1522" i="1"/>
  <c r="J1521" i="1"/>
  <c r="K1521" i="1" s="1"/>
  <c r="E1521" i="1" s="1"/>
  <c r="D1521" i="1" s="1"/>
  <c r="G1521" i="1" s="1"/>
  <c r="M1521" i="1"/>
  <c r="G1520" i="1"/>
  <c r="W1518" i="1"/>
  <c r="U1519" i="1"/>
  <c r="F1520" i="1"/>
  <c r="N1520" i="1"/>
  <c r="O1519" i="1"/>
  <c r="A1645" i="1"/>
  <c r="H1644" i="1"/>
  <c r="T1647" i="1"/>
  <c r="Y1644" i="1" l="1"/>
  <c r="AA1645" i="1"/>
  <c r="Z1645" i="1"/>
  <c r="Q1645" i="1"/>
  <c r="R1645" i="1" s="1"/>
  <c r="S1645" i="1" s="1"/>
  <c r="I1523" i="1"/>
  <c r="J1522" i="1"/>
  <c r="K1522" i="1" s="1"/>
  <c r="E1522" i="1" s="1"/>
  <c r="D1522" i="1" s="1"/>
  <c r="G1522" i="1" s="1"/>
  <c r="M1522" i="1"/>
  <c r="W1519" i="1"/>
  <c r="U1520" i="1"/>
  <c r="L1521" i="1"/>
  <c r="F1521" i="1"/>
  <c r="N1521" i="1"/>
  <c r="O1520" i="1"/>
  <c r="H1645" i="1"/>
  <c r="A1646" i="1"/>
  <c r="T1648" i="1"/>
  <c r="Y1645" i="1" l="1"/>
  <c r="AA1646" i="1"/>
  <c r="Z1646" i="1"/>
  <c r="Q1646" i="1"/>
  <c r="R1646" i="1" s="1"/>
  <c r="S1646" i="1" s="1"/>
  <c r="M1523" i="1"/>
  <c r="I1524" i="1"/>
  <c r="J1523" i="1"/>
  <c r="K1523" i="1" s="1"/>
  <c r="E1523" i="1" s="1"/>
  <c r="D1523" i="1" s="1"/>
  <c r="L1523" i="1" s="1"/>
  <c r="W1520" i="1"/>
  <c r="U1521" i="1"/>
  <c r="L1522" i="1"/>
  <c r="F1522" i="1"/>
  <c r="N1522" i="1"/>
  <c r="O1521" i="1"/>
  <c r="H1646" i="1"/>
  <c r="A1647" i="1"/>
  <c r="T1649" i="1"/>
  <c r="Y1646" i="1" l="1"/>
  <c r="AA1647" i="1"/>
  <c r="Z1647" i="1"/>
  <c r="Q1647" i="1"/>
  <c r="R1647" i="1" s="1"/>
  <c r="S1647" i="1" s="1"/>
  <c r="I1525" i="1"/>
  <c r="J1524" i="1"/>
  <c r="K1524" i="1" s="1"/>
  <c r="E1524" i="1" s="1"/>
  <c r="D1524" i="1" s="1"/>
  <c r="G1524" i="1" s="1"/>
  <c r="M1524" i="1"/>
  <c r="W1521" i="1"/>
  <c r="U1522" i="1"/>
  <c r="G1523" i="1"/>
  <c r="F1523" i="1"/>
  <c r="N1523" i="1"/>
  <c r="O1522" i="1"/>
  <c r="T1650" i="1"/>
  <c r="H1647" i="1"/>
  <c r="A1648" i="1"/>
  <c r="Y1647" i="1" l="1"/>
  <c r="Z1648" i="1"/>
  <c r="AA1648" i="1"/>
  <c r="Q1648" i="1"/>
  <c r="R1648" i="1" s="1"/>
  <c r="S1648" i="1" s="1"/>
  <c r="I1526" i="1"/>
  <c r="M1525" i="1"/>
  <c r="J1525" i="1"/>
  <c r="K1525" i="1" s="1"/>
  <c r="E1525" i="1" s="1"/>
  <c r="D1525" i="1" s="1"/>
  <c r="W1522" i="1"/>
  <c r="U1523" i="1"/>
  <c r="L1524" i="1"/>
  <c r="F1524" i="1"/>
  <c r="N1524" i="1"/>
  <c r="O1523" i="1"/>
  <c r="T1651" i="1"/>
  <c r="A1649" i="1"/>
  <c r="H1648" i="1"/>
  <c r="Z1649" i="1" l="1"/>
  <c r="Q1649" i="1"/>
  <c r="R1649" i="1" s="1"/>
  <c r="S1649" i="1" s="1"/>
  <c r="AA1649" i="1"/>
  <c r="Y1648" i="1"/>
  <c r="I1527" i="1"/>
  <c r="M1526" i="1"/>
  <c r="J1526" i="1"/>
  <c r="K1526" i="1" s="1"/>
  <c r="E1526" i="1" s="1"/>
  <c r="D1526" i="1" s="1"/>
  <c r="G1526" i="1" s="1"/>
  <c r="W1523" i="1"/>
  <c r="U1524" i="1"/>
  <c r="L1525" i="1"/>
  <c r="F1525" i="1"/>
  <c r="G1525" i="1"/>
  <c r="N1525" i="1"/>
  <c r="O1524" i="1"/>
  <c r="H1649" i="1"/>
  <c r="A1650" i="1"/>
  <c r="T1652" i="1"/>
  <c r="AA1650" i="1" l="1"/>
  <c r="Q1650" i="1"/>
  <c r="R1650" i="1" s="1"/>
  <c r="S1650" i="1" s="1"/>
  <c r="Y1649" i="1"/>
  <c r="Z1650" i="1"/>
  <c r="I1528" i="1"/>
  <c r="M1527" i="1"/>
  <c r="J1527" i="1"/>
  <c r="K1527" i="1" s="1"/>
  <c r="E1527" i="1" s="1"/>
  <c r="D1527" i="1" s="1"/>
  <c r="G1527" i="1" s="1"/>
  <c r="W1524" i="1"/>
  <c r="U1525" i="1"/>
  <c r="L1526" i="1"/>
  <c r="F1526" i="1"/>
  <c r="N1526" i="1"/>
  <c r="O1525" i="1"/>
  <c r="T1653" i="1"/>
  <c r="H1650" i="1"/>
  <c r="A1651" i="1"/>
  <c r="Y1650" i="1" l="1"/>
  <c r="AA1651" i="1"/>
  <c r="Q1651" i="1"/>
  <c r="R1651" i="1" s="1"/>
  <c r="Z1651" i="1"/>
  <c r="M1528" i="1"/>
  <c r="I1529" i="1"/>
  <c r="J1528" i="1"/>
  <c r="K1528" i="1" s="1"/>
  <c r="E1528" i="1" s="1"/>
  <c r="D1528" i="1" s="1"/>
  <c r="W1525" i="1"/>
  <c r="U1526" i="1"/>
  <c r="L1527" i="1"/>
  <c r="F1527" i="1"/>
  <c r="N1527" i="1"/>
  <c r="O1526" i="1"/>
  <c r="H1651" i="1"/>
  <c r="A1652" i="1"/>
  <c r="T1654" i="1"/>
  <c r="AA1652" i="1" l="1"/>
  <c r="Q1652" i="1"/>
  <c r="R1652" i="1" s="1"/>
  <c r="S1652" i="1" s="1"/>
  <c r="Z1652" i="1"/>
  <c r="M1529" i="1"/>
  <c r="I1530" i="1"/>
  <c r="J1529" i="1"/>
  <c r="K1529" i="1" s="1"/>
  <c r="E1529" i="1" s="1"/>
  <c r="D1529" i="1" s="1"/>
  <c r="W1526" i="1"/>
  <c r="U1527" i="1"/>
  <c r="L1528" i="1"/>
  <c r="F1528" i="1"/>
  <c r="G1528" i="1"/>
  <c r="N1528" i="1"/>
  <c r="O1527" i="1"/>
  <c r="A1653" i="1"/>
  <c r="H1652" i="1"/>
  <c r="T1655" i="1"/>
  <c r="AA1653" i="1" l="1"/>
  <c r="Z1653" i="1"/>
  <c r="Q1653" i="1"/>
  <c r="R1653" i="1" s="1"/>
  <c r="Y1652" i="1"/>
  <c r="J1530" i="1"/>
  <c r="K1530" i="1" s="1"/>
  <c r="E1530" i="1" s="1"/>
  <c r="D1530" i="1" s="1"/>
  <c r="L1530" i="1" s="1"/>
  <c r="M1530" i="1"/>
  <c r="I1531" i="1"/>
  <c r="F1529" i="1"/>
  <c r="G1529" i="1"/>
  <c r="W1527" i="1"/>
  <c r="U1528" i="1"/>
  <c r="L1529" i="1"/>
  <c r="N1529" i="1"/>
  <c r="O1528" i="1"/>
  <c r="T1656" i="1"/>
  <c r="H1653" i="1"/>
  <c r="A1654" i="1"/>
  <c r="Q1654" i="1" l="1"/>
  <c r="R1654" i="1" s="1"/>
  <c r="S1654" i="1" s="1"/>
  <c r="Z1654" i="1"/>
  <c r="AA1654" i="1"/>
  <c r="M1531" i="1"/>
  <c r="I1532" i="1"/>
  <c r="J1531" i="1"/>
  <c r="K1531" i="1" s="1"/>
  <c r="E1531" i="1" s="1"/>
  <c r="D1531" i="1" s="1"/>
  <c r="G1531" i="1" s="1"/>
  <c r="W1528" i="1"/>
  <c r="U1529" i="1"/>
  <c r="G1530" i="1"/>
  <c r="F1530" i="1"/>
  <c r="N1530" i="1"/>
  <c r="O1529" i="1"/>
  <c r="H1654" i="1"/>
  <c r="A1655" i="1"/>
  <c r="T1657" i="1"/>
  <c r="Y1654" i="1" l="1"/>
  <c r="AA1655" i="1"/>
  <c r="Q1655" i="1"/>
  <c r="R1655" i="1" s="1"/>
  <c r="S1655" i="1" s="1"/>
  <c r="Z1655" i="1"/>
  <c r="J1532" i="1"/>
  <c r="K1532" i="1" s="1"/>
  <c r="E1532" i="1" s="1"/>
  <c r="D1532" i="1" s="1"/>
  <c r="G1532" i="1" s="1"/>
  <c r="I1533" i="1"/>
  <c r="W1529" i="1"/>
  <c r="U1530" i="1"/>
  <c r="L1531" i="1"/>
  <c r="M1532" i="1" s="1"/>
  <c r="F1531" i="1"/>
  <c r="N1531" i="1"/>
  <c r="O1530" i="1"/>
  <c r="H1655" i="1"/>
  <c r="A1656" i="1"/>
  <c r="T1658" i="1"/>
  <c r="M1533" i="1" l="1"/>
  <c r="AA1656" i="1"/>
  <c r="Z1656" i="1"/>
  <c r="Q1656" i="1"/>
  <c r="J1533" i="1"/>
  <c r="K1533" i="1" s="1"/>
  <c r="E1533" i="1" s="1"/>
  <c r="D1533" i="1" s="1"/>
  <c r="G1533" i="1" s="1"/>
  <c r="I1534" i="1"/>
  <c r="W1530" i="1"/>
  <c r="U1531" i="1"/>
  <c r="L1532" i="1"/>
  <c r="F1532" i="1"/>
  <c r="N1532" i="1"/>
  <c r="O1531" i="1"/>
  <c r="T1659" i="1"/>
  <c r="A1657" i="1"/>
  <c r="Q1657" i="1" s="1"/>
  <c r="R1657" i="1" s="1"/>
  <c r="H1656" i="1"/>
  <c r="R1656" i="1" l="1"/>
  <c r="AA1657" i="1"/>
  <c r="AA1658" i="1" s="1"/>
  <c r="Z1657" i="1"/>
  <c r="Z1658" i="1" s="1"/>
  <c r="I1535" i="1"/>
  <c r="J1534" i="1"/>
  <c r="K1534" i="1" s="1"/>
  <c r="E1534" i="1" s="1"/>
  <c r="D1534" i="1" s="1"/>
  <c r="G1534" i="1" s="1"/>
  <c r="W1531" i="1"/>
  <c r="U1532" i="1"/>
  <c r="L1533" i="1"/>
  <c r="M1534" i="1" s="1"/>
  <c r="F1533" i="1"/>
  <c r="N1533" i="1"/>
  <c r="O1532" i="1"/>
  <c r="S1657" i="1"/>
  <c r="H1657" i="1"/>
  <c r="A1658" i="1"/>
  <c r="Q1658" i="1" s="1"/>
  <c r="R1658" i="1" s="1"/>
  <c r="T1660" i="1"/>
  <c r="M1535" i="1" l="1"/>
  <c r="J1535" i="1"/>
  <c r="K1535" i="1" s="1"/>
  <c r="E1535" i="1" s="1"/>
  <c r="D1535" i="1" s="1"/>
  <c r="I1536" i="1"/>
  <c r="W1532" i="1"/>
  <c r="U1533" i="1"/>
  <c r="L1534" i="1"/>
  <c r="F1534" i="1"/>
  <c r="Z1659" i="1"/>
  <c r="AA1659" i="1"/>
  <c r="N1534" i="1"/>
  <c r="O1533" i="1"/>
  <c r="Y1658" i="1"/>
  <c r="S1658" i="1"/>
  <c r="T1661" i="1"/>
  <c r="H1658" i="1"/>
  <c r="A1659" i="1"/>
  <c r="Q1659" i="1" s="1"/>
  <c r="R1659" i="1" s="1"/>
  <c r="J1536" i="1" l="1"/>
  <c r="K1536" i="1" s="1"/>
  <c r="E1536" i="1" s="1"/>
  <c r="D1536" i="1" s="1"/>
  <c r="L1536" i="1" s="1"/>
  <c r="I1537" i="1"/>
  <c r="M1536" i="1"/>
  <c r="W1533" i="1"/>
  <c r="U1534" i="1"/>
  <c r="L1535" i="1"/>
  <c r="F1535" i="1"/>
  <c r="G1535" i="1"/>
  <c r="Z1660" i="1"/>
  <c r="AA1660" i="1"/>
  <c r="O1534" i="1"/>
  <c r="N1535" i="1"/>
  <c r="Y1659" i="1"/>
  <c r="S1659" i="1"/>
  <c r="H1659" i="1"/>
  <c r="A1660" i="1"/>
  <c r="Q1660" i="1" s="1"/>
  <c r="R1660" i="1" s="1"/>
  <c r="T1662" i="1"/>
  <c r="M1537" i="1" l="1"/>
  <c r="J1537" i="1"/>
  <c r="K1537" i="1" s="1"/>
  <c r="E1537" i="1" s="1"/>
  <c r="D1537" i="1" s="1"/>
  <c r="G1537" i="1" s="1"/>
  <c r="I1538" i="1"/>
  <c r="W1534" i="1"/>
  <c r="U1535" i="1"/>
  <c r="G1536" i="1"/>
  <c r="F1536" i="1"/>
  <c r="Z1661" i="1"/>
  <c r="AA1661" i="1"/>
  <c r="O1535" i="1"/>
  <c r="N1536" i="1"/>
  <c r="Y1660" i="1"/>
  <c r="S1660" i="1"/>
  <c r="A1661" i="1"/>
  <c r="Q1661" i="1" s="1"/>
  <c r="R1661" i="1" s="1"/>
  <c r="H1660" i="1"/>
  <c r="T1663" i="1"/>
  <c r="J1538" i="1" l="1"/>
  <c r="K1538" i="1" s="1"/>
  <c r="E1538" i="1" s="1"/>
  <c r="D1538" i="1" s="1"/>
  <c r="M1538" i="1"/>
  <c r="I1539" i="1"/>
  <c r="Z1662" i="1"/>
  <c r="W1535" i="1"/>
  <c r="U1536" i="1"/>
  <c r="L1537" i="1"/>
  <c r="F1537" i="1"/>
  <c r="AA1662" i="1"/>
  <c r="O1536" i="1"/>
  <c r="N1537" i="1"/>
  <c r="S1661" i="1"/>
  <c r="Y1661" i="1"/>
  <c r="T1664" i="1"/>
  <c r="H1661" i="1"/>
  <c r="A1662" i="1"/>
  <c r="Q1662" i="1" l="1"/>
  <c r="R1662" i="1" s="1"/>
  <c r="S1662" i="1" s="1"/>
  <c r="J1539" i="1"/>
  <c r="K1539" i="1" s="1"/>
  <c r="E1539" i="1" s="1"/>
  <c r="D1539" i="1" s="1"/>
  <c r="I1540" i="1"/>
  <c r="M1539" i="1"/>
  <c r="W1536" i="1"/>
  <c r="U1537" i="1"/>
  <c r="L1538" i="1"/>
  <c r="F1538" i="1"/>
  <c r="G1538" i="1"/>
  <c r="O1537" i="1"/>
  <c r="N1538" i="1"/>
  <c r="T1665" i="1"/>
  <c r="H1662" i="1"/>
  <c r="A1663" i="1"/>
  <c r="AA1663" i="1" l="1"/>
  <c r="Y1662" i="1"/>
  <c r="Q1663" i="1"/>
  <c r="R1663" i="1" s="1"/>
  <c r="S1663" i="1" s="1"/>
  <c r="Z1663" i="1"/>
  <c r="J1540" i="1"/>
  <c r="K1540" i="1" s="1"/>
  <c r="E1540" i="1" s="1"/>
  <c r="D1540" i="1" s="1"/>
  <c r="L1540" i="1" s="1"/>
  <c r="M1540" i="1"/>
  <c r="I1541" i="1"/>
  <c r="W1537" i="1"/>
  <c r="U1538" i="1"/>
  <c r="L1539" i="1"/>
  <c r="F1539" i="1"/>
  <c r="G1539" i="1"/>
  <c r="N1539" i="1"/>
  <c r="O1538" i="1"/>
  <c r="H1663" i="1"/>
  <c r="A1664" i="1"/>
  <c r="T1666" i="1"/>
  <c r="Y1663" i="1" l="1"/>
  <c r="AA1664" i="1"/>
  <c r="Z1664" i="1"/>
  <c r="Q1664" i="1"/>
  <c r="R1664" i="1" s="1"/>
  <c r="S1664" i="1" s="1"/>
  <c r="M1541" i="1"/>
  <c r="J1541" i="1"/>
  <c r="K1541" i="1" s="1"/>
  <c r="E1541" i="1" s="1"/>
  <c r="D1541" i="1" s="1"/>
  <c r="G1541" i="1" s="1"/>
  <c r="I1542" i="1"/>
  <c r="W1538" i="1"/>
  <c r="U1539" i="1"/>
  <c r="G1540" i="1"/>
  <c r="F1540" i="1"/>
  <c r="O1539" i="1"/>
  <c r="N1540" i="1"/>
  <c r="T1667" i="1"/>
  <c r="A1665" i="1"/>
  <c r="H1664" i="1"/>
  <c r="Z1665" i="1" l="1"/>
  <c r="Y1664" i="1"/>
  <c r="AA1665" i="1"/>
  <c r="Q1665" i="1"/>
  <c r="R1665" i="1" s="1"/>
  <c r="S1665" i="1" s="1"/>
  <c r="M1542" i="1"/>
  <c r="I1543" i="1"/>
  <c r="J1542" i="1"/>
  <c r="K1542" i="1" s="1"/>
  <c r="E1542" i="1" s="1"/>
  <c r="D1542" i="1" s="1"/>
  <c r="G1542" i="1" s="1"/>
  <c r="W1539" i="1"/>
  <c r="U1540" i="1"/>
  <c r="L1541" i="1"/>
  <c r="F1541" i="1"/>
  <c r="O1540" i="1"/>
  <c r="N1541" i="1"/>
  <c r="T1668" i="1"/>
  <c r="H1665" i="1"/>
  <c r="A1666" i="1"/>
  <c r="AA1666" i="1" l="1"/>
  <c r="Q1666" i="1"/>
  <c r="R1666" i="1" s="1"/>
  <c r="S1666" i="1" s="1"/>
  <c r="Z1666" i="1"/>
  <c r="Y1665" i="1"/>
  <c r="M1543" i="1"/>
  <c r="I1544" i="1"/>
  <c r="J1543" i="1"/>
  <c r="K1543" i="1" s="1"/>
  <c r="E1543" i="1" s="1"/>
  <c r="D1543" i="1" s="1"/>
  <c r="G1543" i="1" s="1"/>
  <c r="W1540" i="1"/>
  <c r="U1541" i="1"/>
  <c r="L1542" i="1"/>
  <c r="F1542" i="1"/>
  <c r="O1541" i="1"/>
  <c r="N1542" i="1"/>
  <c r="T1669" i="1"/>
  <c r="H1666" i="1"/>
  <c r="A1667" i="1"/>
  <c r="Y1666" i="1" l="1"/>
  <c r="AA1667" i="1"/>
  <c r="Q1667" i="1"/>
  <c r="R1667" i="1" s="1"/>
  <c r="S1667" i="1" s="1"/>
  <c r="Z1667" i="1"/>
  <c r="I1545" i="1"/>
  <c r="M1544" i="1"/>
  <c r="J1544" i="1"/>
  <c r="K1544" i="1" s="1"/>
  <c r="E1544" i="1" s="1"/>
  <c r="D1544" i="1" s="1"/>
  <c r="G1544" i="1" s="1"/>
  <c r="L1543" i="1"/>
  <c r="W1541" i="1"/>
  <c r="U1542" i="1"/>
  <c r="F1543" i="1"/>
  <c r="N1543" i="1"/>
  <c r="O1542" i="1"/>
  <c r="T1670" i="1"/>
  <c r="H1667" i="1"/>
  <c r="A1668" i="1"/>
  <c r="Y1667" i="1" l="1"/>
  <c r="AA1668" i="1"/>
  <c r="Q1668" i="1"/>
  <c r="R1668" i="1" s="1"/>
  <c r="S1668" i="1" s="1"/>
  <c r="Z1668" i="1"/>
  <c r="M1545" i="1"/>
  <c r="J1545" i="1"/>
  <c r="K1545" i="1" s="1"/>
  <c r="E1545" i="1" s="1"/>
  <c r="D1545" i="1" s="1"/>
  <c r="G1545" i="1" s="1"/>
  <c r="I1546" i="1"/>
  <c r="W1542" i="1"/>
  <c r="U1543" i="1"/>
  <c r="L1544" i="1"/>
  <c r="F1544" i="1"/>
  <c r="O1543" i="1"/>
  <c r="N1544" i="1"/>
  <c r="A1669" i="1"/>
  <c r="H1668" i="1"/>
  <c r="T1671" i="1"/>
  <c r="AA1669" i="1" l="1"/>
  <c r="Z1669" i="1"/>
  <c r="Q1669" i="1"/>
  <c r="R1669" i="1" s="1"/>
  <c r="S1669" i="1" s="1"/>
  <c r="Y1668" i="1"/>
  <c r="J1546" i="1"/>
  <c r="K1546" i="1" s="1"/>
  <c r="E1546" i="1" s="1"/>
  <c r="D1546" i="1" s="1"/>
  <c r="L1546" i="1" s="1"/>
  <c r="I1547" i="1"/>
  <c r="M1546" i="1"/>
  <c r="W1543" i="1"/>
  <c r="U1544" i="1"/>
  <c r="L1545" i="1"/>
  <c r="F1545" i="1"/>
  <c r="O1544" i="1"/>
  <c r="N1545" i="1"/>
  <c r="T1672" i="1"/>
  <c r="H1669" i="1"/>
  <c r="A1670" i="1"/>
  <c r="AA1670" i="1" l="1"/>
  <c r="Z1670" i="1"/>
  <c r="Q1670" i="1"/>
  <c r="R1670" i="1" s="1"/>
  <c r="S1670" i="1" s="1"/>
  <c r="Y1669" i="1"/>
  <c r="M1547" i="1"/>
  <c r="I1548" i="1"/>
  <c r="J1547" i="1"/>
  <c r="K1547" i="1" s="1"/>
  <c r="E1547" i="1" s="1"/>
  <c r="D1547" i="1" s="1"/>
  <c r="G1547" i="1" s="1"/>
  <c r="W1544" i="1"/>
  <c r="U1545" i="1"/>
  <c r="G1546" i="1"/>
  <c r="F1546" i="1"/>
  <c r="N1546" i="1"/>
  <c r="O1545" i="1"/>
  <c r="H1670" i="1"/>
  <c r="A1671" i="1"/>
  <c r="T1673" i="1"/>
  <c r="Y1670" i="1" l="1"/>
  <c r="AA1671" i="1"/>
  <c r="Q1671" i="1"/>
  <c r="R1671" i="1" s="1"/>
  <c r="S1671" i="1" s="1"/>
  <c r="Z1671" i="1"/>
  <c r="I1549" i="1"/>
  <c r="J1548" i="1"/>
  <c r="K1548" i="1" s="1"/>
  <c r="E1548" i="1" s="1"/>
  <c r="D1548" i="1" s="1"/>
  <c r="G1548" i="1" s="1"/>
  <c r="M1548" i="1"/>
  <c r="W1545" i="1"/>
  <c r="U1546" i="1"/>
  <c r="L1547" i="1"/>
  <c r="F1547" i="1"/>
  <c r="O1546" i="1"/>
  <c r="N1547" i="1"/>
  <c r="T1674" i="1"/>
  <c r="H1671" i="1"/>
  <c r="A1672" i="1"/>
  <c r="AA1672" i="1" l="1"/>
  <c r="Z1672" i="1"/>
  <c r="Y1671" i="1"/>
  <c r="Q1672" i="1"/>
  <c r="R1672" i="1" s="1"/>
  <c r="S1672" i="1" s="1"/>
  <c r="M1549" i="1"/>
  <c r="I1550" i="1"/>
  <c r="J1549" i="1"/>
  <c r="K1549" i="1" s="1"/>
  <c r="E1549" i="1" s="1"/>
  <c r="D1549" i="1" s="1"/>
  <c r="L1549" i="1" s="1"/>
  <c r="W1546" i="1"/>
  <c r="U1547" i="1"/>
  <c r="L1548" i="1"/>
  <c r="F1548" i="1"/>
  <c r="O1547" i="1"/>
  <c r="N1548" i="1"/>
  <c r="A1673" i="1"/>
  <c r="H1672" i="1"/>
  <c r="T1675" i="1"/>
  <c r="Z1673" i="1" l="1"/>
  <c r="Y1672" i="1"/>
  <c r="AA1673" i="1"/>
  <c r="Q1673" i="1"/>
  <c r="R1673" i="1" s="1"/>
  <c r="S1673" i="1" s="1"/>
  <c r="M1550" i="1"/>
  <c r="I1551" i="1"/>
  <c r="J1550" i="1"/>
  <c r="K1550" i="1" s="1"/>
  <c r="E1550" i="1" s="1"/>
  <c r="D1550" i="1" s="1"/>
  <c r="G1550" i="1" s="1"/>
  <c r="W1547" i="1"/>
  <c r="U1548" i="1"/>
  <c r="G1549" i="1"/>
  <c r="F1549" i="1"/>
  <c r="O1548" i="1"/>
  <c r="N1549" i="1"/>
  <c r="T1676" i="1"/>
  <c r="H1673" i="1"/>
  <c r="A1674" i="1"/>
  <c r="Z1674" i="1" l="1"/>
  <c r="AA1674" i="1"/>
  <c r="Q1674" i="1"/>
  <c r="R1674" i="1" s="1"/>
  <c r="S1674" i="1" s="1"/>
  <c r="Y1673" i="1"/>
  <c r="M1551" i="1"/>
  <c r="J1551" i="1"/>
  <c r="K1551" i="1" s="1"/>
  <c r="E1551" i="1" s="1"/>
  <c r="D1551" i="1" s="1"/>
  <c r="I1552" i="1"/>
  <c r="W1548" i="1"/>
  <c r="U1549" i="1"/>
  <c r="L1550" i="1"/>
  <c r="F1550" i="1"/>
  <c r="O1549" i="1"/>
  <c r="N1550" i="1"/>
  <c r="H1674" i="1"/>
  <c r="A1675" i="1"/>
  <c r="T1677" i="1"/>
  <c r="Y1674" i="1" l="1"/>
  <c r="AA1675" i="1"/>
  <c r="Q1675" i="1"/>
  <c r="R1675" i="1" s="1"/>
  <c r="S1675" i="1" s="1"/>
  <c r="Z1675" i="1"/>
  <c r="I1553" i="1"/>
  <c r="J1552" i="1"/>
  <c r="K1552" i="1" s="1"/>
  <c r="E1552" i="1" s="1"/>
  <c r="D1552" i="1" s="1"/>
  <c r="L1552" i="1" s="1"/>
  <c r="M1552" i="1"/>
  <c r="W1549" i="1"/>
  <c r="U1550" i="1"/>
  <c r="L1551" i="1"/>
  <c r="F1551" i="1"/>
  <c r="G1551" i="1"/>
  <c r="O1550" i="1"/>
  <c r="N1551" i="1"/>
  <c r="T1678" i="1"/>
  <c r="H1675" i="1"/>
  <c r="A1676" i="1"/>
  <c r="AA1676" i="1" l="1"/>
  <c r="Q1676" i="1"/>
  <c r="R1676" i="1" s="1"/>
  <c r="S1676" i="1" s="1"/>
  <c r="Z1676" i="1"/>
  <c r="Y1675" i="1"/>
  <c r="J1553" i="1"/>
  <c r="K1553" i="1" s="1"/>
  <c r="E1553" i="1" s="1"/>
  <c r="D1553" i="1" s="1"/>
  <c r="L1553" i="1" s="1"/>
  <c r="I1554" i="1"/>
  <c r="M1553" i="1"/>
  <c r="W1550" i="1"/>
  <c r="U1551" i="1"/>
  <c r="G1552" i="1"/>
  <c r="F1552" i="1"/>
  <c r="O1551" i="1"/>
  <c r="N1552" i="1"/>
  <c r="A1677" i="1"/>
  <c r="H1676" i="1"/>
  <c r="T1679" i="1"/>
  <c r="Y1676" i="1" l="1"/>
  <c r="AA1677" i="1"/>
  <c r="Q1677" i="1"/>
  <c r="R1677" i="1" s="1"/>
  <c r="S1677" i="1" s="1"/>
  <c r="Z1677" i="1"/>
  <c r="J1554" i="1"/>
  <c r="K1554" i="1" s="1"/>
  <c r="E1554" i="1" s="1"/>
  <c r="D1554" i="1" s="1"/>
  <c r="G1554" i="1" s="1"/>
  <c r="M1554" i="1"/>
  <c r="I1555" i="1"/>
  <c r="W1551" i="1"/>
  <c r="U1552" i="1"/>
  <c r="G1553" i="1"/>
  <c r="F1553" i="1"/>
  <c r="O1552" i="1"/>
  <c r="N1553" i="1"/>
  <c r="T1680" i="1"/>
  <c r="H1677" i="1"/>
  <c r="A1678" i="1"/>
  <c r="AA1678" i="1" l="1"/>
  <c r="Y1677" i="1"/>
  <c r="Z1678" i="1"/>
  <c r="Q1678" i="1"/>
  <c r="R1678" i="1" s="1"/>
  <c r="S1678" i="1" s="1"/>
  <c r="M1555" i="1"/>
  <c r="J1555" i="1"/>
  <c r="K1555" i="1" s="1"/>
  <c r="E1555" i="1" s="1"/>
  <c r="D1555" i="1" s="1"/>
  <c r="G1555" i="1" s="1"/>
  <c r="I1556" i="1"/>
  <c r="W1552" i="1"/>
  <c r="U1553" i="1"/>
  <c r="L1554" i="1"/>
  <c r="F1554" i="1"/>
  <c r="N1554" i="1"/>
  <c r="O1553" i="1"/>
  <c r="T1681" i="1"/>
  <c r="H1678" i="1"/>
  <c r="A1679" i="1"/>
  <c r="AA1679" i="1" l="1"/>
  <c r="Y1678" i="1"/>
  <c r="Q1679" i="1"/>
  <c r="R1679" i="1" s="1"/>
  <c r="S1679" i="1" s="1"/>
  <c r="Z1679" i="1"/>
  <c r="M1556" i="1"/>
  <c r="I1557" i="1"/>
  <c r="J1556" i="1"/>
  <c r="K1556" i="1" s="1"/>
  <c r="E1556" i="1" s="1"/>
  <c r="D1556" i="1" s="1"/>
  <c r="W1553" i="1"/>
  <c r="U1554" i="1"/>
  <c r="L1555" i="1"/>
  <c r="F1555" i="1"/>
  <c r="O1554" i="1"/>
  <c r="N1555" i="1"/>
  <c r="H1679" i="1"/>
  <c r="A1680" i="1"/>
  <c r="T1682" i="1"/>
  <c r="Y1679" i="1" l="1"/>
  <c r="AA1680" i="1"/>
  <c r="Q1680" i="1"/>
  <c r="R1680" i="1" s="1"/>
  <c r="S1680" i="1" s="1"/>
  <c r="Z1680" i="1"/>
  <c r="J1557" i="1"/>
  <c r="K1557" i="1" s="1"/>
  <c r="E1557" i="1" s="1"/>
  <c r="D1557" i="1" s="1"/>
  <c r="L1557" i="1" s="1"/>
  <c r="M1557" i="1"/>
  <c r="I1558" i="1"/>
  <c r="W1554" i="1"/>
  <c r="U1555" i="1"/>
  <c r="G1556" i="1"/>
  <c r="F1556" i="1"/>
  <c r="L1556" i="1"/>
  <c r="N1556" i="1"/>
  <c r="O1555" i="1"/>
  <c r="T1683" i="1"/>
  <c r="H1680" i="1"/>
  <c r="A1681" i="1"/>
  <c r="Z1681" i="1" l="1"/>
  <c r="AA1681" i="1"/>
  <c r="Q1681" i="1"/>
  <c r="R1681" i="1" s="1"/>
  <c r="S1681" i="1" s="1"/>
  <c r="Y1680" i="1"/>
  <c r="M1558" i="1"/>
  <c r="J1558" i="1"/>
  <c r="K1558" i="1" s="1"/>
  <c r="E1558" i="1" s="1"/>
  <c r="D1558" i="1" s="1"/>
  <c r="G1558" i="1" s="1"/>
  <c r="I1559" i="1"/>
  <c r="W1555" i="1"/>
  <c r="U1556" i="1"/>
  <c r="G1557" i="1"/>
  <c r="F1557" i="1"/>
  <c r="O1556" i="1"/>
  <c r="N1557" i="1"/>
  <c r="H1681" i="1"/>
  <c r="A1682" i="1"/>
  <c r="T1684" i="1"/>
  <c r="AA1682" i="1" l="1"/>
  <c r="Q1682" i="1"/>
  <c r="R1682" i="1" s="1"/>
  <c r="S1682" i="1" s="1"/>
  <c r="Z1682" i="1"/>
  <c r="Y1681" i="1"/>
  <c r="J1559" i="1"/>
  <c r="K1559" i="1" s="1"/>
  <c r="E1559" i="1" s="1"/>
  <c r="D1559" i="1" s="1"/>
  <c r="L1559" i="1" s="1"/>
  <c r="M1559" i="1"/>
  <c r="I1560" i="1"/>
  <c r="W1556" i="1"/>
  <c r="U1557" i="1"/>
  <c r="L1558" i="1"/>
  <c r="F1558" i="1"/>
  <c r="O1557" i="1"/>
  <c r="N1558" i="1"/>
  <c r="T1685" i="1"/>
  <c r="A1683" i="1"/>
  <c r="H1682" i="1"/>
  <c r="Y1682" i="1" l="1"/>
  <c r="AA1683" i="1"/>
  <c r="Z1683" i="1"/>
  <c r="Q1683" i="1"/>
  <c r="R1683" i="1" s="1"/>
  <c r="S1683" i="1" s="1"/>
  <c r="I1561" i="1"/>
  <c r="M1560" i="1"/>
  <c r="J1560" i="1"/>
  <c r="K1560" i="1" s="1"/>
  <c r="E1560" i="1" s="1"/>
  <c r="D1560" i="1" s="1"/>
  <c r="G1560" i="1" s="1"/>
  <c r="W1557" i="1"/>
  <c r="U1558" i="1"/>
  <c r="G1559" i="1"/>
  <c r="F1559" i="1"/>
  <c r="O1558" i="1"/>
  <c r="N1559" i="1"/>
  <c r="T1686" i="1"/>
  <c r="A1684" i="1"/>
  <c r="H1683" i="1"/>
  <c r="Z1684" i="1" l="1"/>
  <c r="Y1683" i="1"/>
  <c r="Q1684" i="1"/>
  <c r="R1684" i="1" s="1"/>
  <c r="AA1684" i="1"/>
  <c r="M1561" i="1"/>
  <c r="I1562" i="1"/>
  <c r="J1561" i="1"/>
  <c r="K1561" i="1" s="1"/>
  <c r="E1561" i="1" s="1"/>
  <c r="D1561" i="1" s="1"/>
  <c r="G1561" i="1" s="1"/>
  <c r="W1558" i="1"/>
  <c r="U1559" i="1"/>
  <c r="L1560" i="1"/>
  <c r="F1560" i="1"/>
  <c r="O1559" i="1"/>
  <c r="N1560" i="1"/>
  <c r="A1685" i="1"/>
  <c r="H1684" i="1"/>
  <c r="T1687" i="1"/>
  <c r="AA1685" i="1" l="1"/>
  <c r="Z1685" i="1"/>
  <c r="Q1685" i="1"/>
  <c r="R1685" i="1" s="1"/>
  <c r="S1685" i="1" s="1"/>
  <c r="J1562" i="1"/>
  <c r="K1562" i="1" s="1"/>
  <c r="E1562" i="1" s="1"/>
  <c r="D1562" i="1" s="1"/>
  <c r="G1562" i="1" s="1"/>
  <c r="I1563" i="1"/>
  <c r="W1559" i="1"/>
  <c r="U1560" i="1"/>
  <c r="L1561" i="1"/>
  <c r="M1562" i="1" s="1"/>
  <c r="F1561" i="1"/>
  <c r="N1561" i="1"/>
  <c r="O1560" i="1"/>
  <c r="H1685" i="1"/>
  <c r="A1686" i="1"/>
  <c r="T1688" i="1"/>
  <c r="Y1685" i="1" l="1"/>
  <c r="AA1686" i="1"/>
  <c r="Z1686" i="1"/>
  <c r="Q1686" i="1"/>
  <c r="J1563" i="1"/>
  <c r="K1563" i="1" s="1"/>
  <c r="E1563" i="1" s="1"/>
  <c r="D1563" i="1" s="1"/>
  <c r="L1563" i="1" s="1"/>
  <c r="I1564" i="1"/>
  <c r="W1560" i="1"/>
  <c r="U1561" i="1"/>
  <c r="L1562" i="1"/>
  <c r="M1563" i="1" s="1"/>
  <c r="F1562" i="1"/>
  <c r="O1561" i="1"/>
  <c r="N1562" i="1"/>
  <c r="H1686" i="1"/>
  <c r="A1687" i="1"/>
  <c r="T1689" i="1"/>
  <c r="Q1687" i="1" l="1"/>
  <c r="R1687" i="1" s="1"/>
  <c r="R1686" i="1"/>
  <c r="Z1687" i="1"/>
  <c r="AA1687" i="1"/>
  <c r="M1564" i="1"/>
  <c r="I1565" i="1"/>
  <c r="J1564" i="1"/>
  <c r="K1564" i="1" s="1"/>
  <c r="E1564" i="1" s="1"/>
  <c r="D1564" i="1" s="1"/>
  <c r="G1564" i="1" s="1"/>
  <c r="W1561" i="1"/>
  <c r="U1562" i="1"/>
  <c r="G1563" i="1"/>
  <c r="F1563" i="1"/>
  <c r="O1562" i="1"/>
  <c r="N1563" i="1"/>
  <c r="T1690" i="1"/>
  <c r="H1687" i="1"/>
  <c r="A1688" i="1"/>
  <c r="AA1688" i="1" l="1"/>
  <c r="Q1688" i="1"/>
  <c r="R1688" i="1" s="1"/>
  <c r="S1688" i="1" s="1"/>
  <c r="Z1688" i="1"/>
  <c r="J1565" i="1"/>
  <c r="K1565" i="1" s="1"/>
  <c r="E1565" i="1" s="1"/>
  <c r="D1565" i="1" s="1"/>
  <c r="G1565" i="1" s="1"/>
  <c r="I1566" i="1"/>
  <c r="W1562" i="1"/>
  <c r="U1563" i="1"/>
  <c r="L1564" i="1"/>
  <c r="M1565" i="1" s="1"/>
  <c r="F1564" i="1"/>
  <c r="O1563" i="1"/>
  <c r="N1564" i="1"/>
  <c r="T1691" i="1"/>
  <c r="A1689" i="1"/>
  <c r="H1688" i="1"/>
  <c r="Y1688" i="1" l="1"/>
  <c r="Q1689" i="1"/>
  <c r="R1689" i="1" s="1"/>
  <c r="S1689" i="1" s="1"/>
  <c r="AA1689" i="1"/>
  <c r="Z1689" i="1"/>
  <c r="I1567" i="1"/>
  <c r="J1566" i="1"/>
  <c r="K1566" i="1" s="1"/>
  <c r="E1566" i="1" s="1"/>
  <c r="D1566" i="1" s="1"/>
  <c r="L1566" i="1" s="1"/>
  <c r="L1565" i="1"/>
  <c r="M1566" i="1" s="1"/>
  <c r="W1563" i="1"/>
  <c r="U1564" i="1"/>
  <c r="F1565" i="1"/>
  <c r="O1564" i="1"/>
  <c r="N1565" i="1"/>
  <c r="H1689" i="1"/>
  <c r="A1690" i="1"/>
  <c r="T1692" i="1"/>
  <c r="AA1690" i="1" l="1"/>
  <c r="Y1689" i="1"/>
  <c r="Q1690" i="1"/>
  <c r="R1690" i="1" s="1"/>
  <c r="S1690" i="1" s="1"/>
  <c r="Z1690" i="1"/>
  <c r="J1567" i="1"/>
  <c r="K1567" i="1" s="1"/>
  <c r="E1567" i="1" s="1"/>
  <c r="D1567" i="1" s="1"/>
  <c r="G1567" i="1" s="1"/>
  <c r="I1568" i="1"/>
  <c r="M1567" i="1"/>
  <c r="W1564" i="1"/>
  <c r="U1565" i="1"/>
  <c r="G1566" i="1"/>
  <c r="F1566" i="1"/>
  <c r="O1565" i="1"/>
  <c r="N1566" i="1"/>
  <c r="T1693" i="1"/>
  <c r="H1690" i="1"/>
  <c r="A1691" i="1"/>
  <c r="M1568" i="1" l="1"/>
  <c r="Y1690" i="1"/>
  <c r="AA1691" i="1"/>
  <c r="Q1691" i="1"/>
  <c r="Z1691" i="1"/>
  <c r="I1569" i="1"/>
  <c r="J1568" i="1"/>
  <c r="K1568" i="1" s="1"/>
  <c r="E1568" i="1" s="1"/>
  <c r="D1568" i="1" s="1"/>
  <c r="L1568" i="1" s="1"/>
  <c r="W1565" i="1"/>
  <c r="U1566" i="1"/>
  <c r="L1567" i="1"/>
  <c r="F1567" i="1"/>
  <c r="O1566" i="1"/>
  <c r="N1567" i="1"/>
  <c r="H1691" i="1"/>
  <c r="A1692" i="1"/>
  <c r="T1694" i="1"/>
  <c r="R1691" i="1" l="1"/>
  <c r="S1691" i="1" s="1"/>
  <c r="AA1692" i="1"/>
  <c r="Z1692" i="1"/>
  <c r="Y1691" i="1"/>
  <c r="Q1692" i="1"/>
  <c r="R1692" i="1" s="1"/>
  <c r="S1692" i="1" s="1"/>
  <c r="I1570" i="1"/>
  <c r="J1569" i="1"/>
  <c r="K1569" i="1" s="1"/>
  <c r="E1569" i="1" s="1"/>
  <c r="D1569" i="1" s="1"/>
  <c r="G1569" i="1" s="1"/>
  <c r="M1569" i="1"/>
  <c r="G1568" i="1"/>
  <c r="W1566" i="1"/>
  <c r="U1567" i="1"/>
  <c r="F1568" i="1"/>
  <c r="O1567" i="1"/>
  <c r="N1568" i="1"/>
  <c r="T1695" i="1"/>
  <c r="A1693" i="1"/>
  <c r="H1692" i="1"/>
  <c r="Z1693" i="1" l="1"/>
  <c r="AA1693" i="1"/>
  <c r="Q1693" i="1"/>
  <c r="R1693" i="1" s="1"/>
  <c r="S1693" i="1" s="1"/>
  <c r="Y1692" i="1"/>
  <c r="M1570" i="1"/>
  <c r="J1570" i="1"/>
  <c r="K1570" i="1" s="1"/>
  <c r="E1570" i="1" s="1"/>
  <c r="D1570" i="1" s="1"/>
  <c r="G1570" i="1" s="1"/>
  <c r="I1571" i="1"/>
  <c r="W1567" i="1"/>
  <c r="U1568" i="1"/>
  <c r="L1569" i="1"/>
  <c r="F1569" i="1"/>
  <c r="N1569" i="1"/>
  <c r="O1568" i="1"/>
  <c r="T1696" i="1"/>
  <c r="H1693" i="1"/>
  <c r="A1694" i="1"/>
  <c r="AA1694" i="1" l="1"/>
  <c r="Z1694" i="1"/>
  <c r="Q1694" i="1"/>
  <c r="R1694" i="1" s="1"/>
  <c r="S1694" i="1" s="1"/>
  <c r="Y1693" i="1"/>
  <c r="M1571" i="1"/>
  <c r="I1572" i="1"/>
  <c r="J1571" i="1"/>
  <c r="K1571" i="1" s="1"/>
  <c r="E1571" i="1" s="1"/>
  <c r="D1571" i="1" s="1"/>
  <c r="L1571" i="1" s="1"/>
  <c r="W1568" i="1"/>
  <c r="U1569" i="1"/>
  <c r="L1570" i="1"/>
  <c r="F1570" i="1"/>
  <c r="N1570" i="1"/>
  <c r="O1569" i="1"/>
  <c r="H1694" i="1"/>
  <c r="A1695" i="1"/>
  <c r="T1697" i="1"/>
  <c r="Y1694" i="1" l="1"/>
  <c r="AA1695" i="1"/>
  <c r="Q1695" i="1"/>
  <c r="R1695" i="1" s="1"/>
  <c r="S1695" i="1" s="1"/>
  <c r="Z1695" i="1"/>
  <c r="J1572" i="1"/>
  <c r="K1572" i="1" s="1"/>
  <c r="E1572" i="1" s="1"/>
  <c r="D1572" i="1" s="1"/>
  <c r="G1572" i="1" s="1"/>
  <c r="M1572" i="1"/>
  <c r="I1573" i="1"/>
  <c r="W1569" i="1"/>
  <c r="U1570" i="1"/>
  <c r="G1571" i="1"/>
  <c r="F1571" i="1"/>
  <c r="N1571" i="1"/>
  <c r="O1570" i="1"/>
  <c r="H1695" i="1"/>
  <c r="A1696" i="1"/>
  <c r="T1698" i="1"/>
  <c r="AA1696" i="1" l="1"/>
  <c r="Q1696" i="1"/>
  <c r="R1696" i="1" s="1"/>
  <c r="S1696" i="1" s="1"/>
  <c r="Z1696" i="1"/>
  <c r="Y1695" i="1"/>
  <c r="J1573" i="1"/>
  <c r="K1573" i="1" s="1"/>
  <c r="E1573" i="1" s="1"/>
  <c r="D1573" i="1" s="1"/>
  <c r="G1573" i="1" s="1"/>
  <c r="M1573" i="1"/>
  <c r="I1574" i="1"/>
  <c r="W1570" i="1"/>
  <c r="U1571" i="1"/>
  <c r="L1572" i="1"/>
  <c r="F1572" i="1"/>
  <c r="N1572" i="1"/>
  <c r="O1571" i="1"/>
  <c r="T1699" i="1"/>
  <c r="A1697" i="1"/>
  <c r="H1696" i="1"/>
  <c r="Y1696" i="1" l="1"/>
  <c r="AA1697" i="1"/>
  <c r="Q1697" i="1"/>
  <c r="R1697" i="1" s="1"/>
  <c r="S1697" i="1" s="1"/>
  <c r="Z1697" i="1"/>
  <c r="M1574" i="1"/>
  <c r="I1575" i="1"/>
  <c r="J1574" i="1"/>
  <c r="K1574" i="1" s="1"/>
  <c r="E1574" i="1" s="1"/>
  <c r="D1574" i="1" s="1"/>
  <c r="G1574" i="1" s="1"/>
  <c r="W1571" i="1"/>
  <c r="U1572" i="1"/>
  <c r="L1573" i="1"/>
  <c r="F1573" i="1"/>
  <c r="N1573" i="1"/>
  <c r="O1572" i="1"/>
  <c r="T1700" i="1"/>
  <c r="H1697" i="1"/>
  <c r="A1698" i="1"/>
  <c r="Q1698" i="1" l="1"/>
  <c r="R1698" i="1" s="1"/>
  <c r="S1698" i="1" s="1"/>
  <c r="Y1697" i="1"/>
  <c r="AA1698" i="1"/>
  <c r="Z1698" i="1"/>
  <c r="J1575" i="1"/>
  <c r="K1575" i="1" s="1"/>
  <c r="E1575" i="1" s="1"/>
  <c r="D1575" i="1" s="1"/>
  <c r="I1576" i="1"/>
  <c r="M1575" i="1"/>
  <c r="W1572" i="1"/>
  <c r="U1573" i="1"/>
  <c r="L1574" i="1"/>
  <c r="F1574" i="1"/>
  <c r="N1574" i="1"/>
  <c r="O1573" i="1"/>
  <c r="T1701" i="1"/>
  <c r="H1698" i="1"/>
  <c r="A1699" i="1"/>
  <c r="AA1699" i="1" l="1"/>
  <c r="Q1699" i="1"/>
  <c r="R1699" i="1" s="1"/>
  <c r="S1699" i="1" s="1"/>
  <c r="Y1698" i="1"/>
  <c r="Z1699" i="1"/>
  <c r="I1577" i="1"/>
  <c r="M1576" i="1"/>
  <c r="J1576" i="1"/>
  <c r="K1576" i="1" s="1"/>
  <c r="E1576" i="1" s="1"/>
  <c r="D1576" i="1" s="1"/>
  <c r="G1576" i="1" s="1"/>
  <c r="W1573" i="1"/>
  <c r="U1574" i="1"/>
  <c r="L1575" i="1"/>
  <c r="F1575" i="1"/>
  <c r="G1575" i="1"/>
  <c r="N1575" i="1"/>
  <c r="O1574" i="1"/>
  <c r="H1699" i="1"/>
  <c r="A1700" i="1"/>
  <c r="T1702" i="1"/>
  <c r="Y1699" i="1" l="1"/>
  <c r="AA1700" i="1"/>
  <c r="Q1700" i="1"/>
  <c r="R1700" i="1" s="1"/>
  <c r="S1700" i="1" s="1"/>
  <c r="Z1700" i="1"/>
  <c r="I1578" i="1"/>
  <c r="J1577" i="1"/>
  <c r="K1577" i="1" s="1"/>
  <c r="E1577" i="1" s="1"/>
  <c r="D1577" i="1" s="1"/>
  <c r="G1577" i="1" s="1"/>
  <c r="M1577" i="1"/>
  <c r="W1574" i="1"/>
  <c r="U1575" i="1"/>
  <c r="L1576" i="1"/>
  <c r="F1576" i="1"/>
  <c r="N1576" i="1"/>
  <c r="O1575" i="1"/>
  <c r="A1701" i="1"/>
  <c r="H1700" i="1"/>
  <c r="T1703" i="1"/>
  <c r="Y1700" i="1" l="1"/>
  <c r="Q1701" i="1"/>
  <c r="R1701" i="1" s="1"/>
  <c r="S1701" i="1" s="1"/>
  <c r="AA1701" i="1"/>
  <c r="Z1701" i="1"/>
  <c r="M1578" i="1"/>
  <c r="J1578" i="1"/>
  <c r="K1578" i="1" s="1"/>
  <c r="E1578" i="1" s="1"/>
  <c r="D1578" i="1" s="1"/>
  <c r="G1578" i="1" s="1"/>
  <c r="I1579" i="1"/>
  <c r="W1575" i="1"/>
  <c r="U1576" i="1"/>
  <c r="L1577" i="1"/>
  <c r="F1577" i="1"/>
  <c r="N1577" i="1"/>
  <c r="O1576" i="1"/>
  <c r="T1704" i="1"/>
  <c r="H1701" i="1"/>
  <c r="A1702" i="1"/>
  <c r="Y1701" i="1" l="1"/>
  <c r="AA1702" i="1"/>
  <c r="Q1702" i="1"/>
  <c r="R1702" i="1" s="1"/>
  <c r="S1702" i="1" s="1"/>
  <c r="Z1702" i="1"/>
  <c r="J1579" i="1"/>
  <c r="K1579" i="1" s="1"/>
  <c r="E1579" i="1" s="1"/>
  <c r="D1579" i="1" s="1"/>
  <c r="G1579" i="1" s="1"/>
  <c r="M1579" i="1"/>
  <c r="I1580" i="1"/>
  <c r="W1576" i="1"/>
  <c r="U1577" i="1"/>
  <c r="L1578" i="1"/>
  <c r="F1578" i="1"/>
  <c r="N1578" i="1"/>
  <c r="O1577" i="1"/>
  <c r="T1705" i="1"/>
  <c r="H1702" i="1"/>
  <c r="A1703" i="1"/>
  <c r="Y1702" i="1" l="1"/>
  <c r="AA1703" i="1"/>
  <c r="Q1703" i="1"/>
  <c r="R1703" i="1" s="1"/>
  <c r="S1703" i="1" s="1"/>
  <c r="Z1703" i="1"/>
  <c r="M1580" i="1"/>
  <c r="I1581" i="1"/>
  <c r="J1580" i="1"/>
  <c r="K1580" i="1" s="1"/>
  <c r="E1580" i="1" s="1"/>
  <c r="D1580" i="1" s="1"/>
  <c r="W1577" i="1"/>
  <c r="U1578" i="1"/>
  <c r="L1579" i="1"/>
  <c r="F1579" i="1"/>
  <c r="N1579" i="1"/>
  <c r="O1578" i="1"/>
  <c r="H1703" i="1"/>
  <c r="A1704" i="1"/>
  <c r="T1706" i="1"/>
  <c r="AA1704" i="1" l="1"/>
  <c r="Y1703" i="1"/>
  <c r="Z1704" i="1"/>
  <c r="Q1704" i="1"/>
  <c r="R1704" i="1" s="1"/>
  <c r="S1704" i="1" s="1"/>
  <c r="I1582" i="1"/>
  <c r="M1581" i="1"/>
  <c r="J1581" i="1"/>
  <c r="K1581" i="1" s="1"/>
  <c r="E1581" i="1" s="1"/>
  <c r="D1581" i="1" s="1"/>
  <c r="G1581" i="1" s="1"/>
  <c r="F1580" i="1"/>
  <c r="W1578" i="1"/>
  <c r="U1579" i="1"/>
  <c r="G1580" i="1"/>
  <c r="L1580" i="1"/>
  <c r="N1580" i="1"/>
  <c r="O1579" i="1"/>
  <c r="T1707" i="1"/>
  <c r="A1705" i="1"/>
  <c r="H1704" i="1"/>
  <c r="Y1704" i="1" l="1"/>
  <c r="AA1705" i="1"/>
  <c r="Q1705" i="1"/>
  <c r="R1705" i="1" s="1"/>
  <c r="S1705" i="1" s="1"/>
  <c r="Z1705" i="1"/>
  <c r="I1583" i="1"/>
  <c r="J1582" i="1"/>
  <c r="K1582" i="1" s="1"/>
  <c r="E1582" i="1" s="1"/>
  <c r="D1582" i="1" s="1"/>
  <c r="L1582" i="1" s="1"/>
  <c r="M1582" i="1"/>
  <c r="W1579" i="1"/>
  <c r="U1580" i="1"/>
  <c r="L1581" i="1"/>
  <c r="F1581" i="1"/>
  <c r="N1581" i="1"/>
  <c r="O1580" i="1"/>
  <c r="H1705" i="1"/>
  <c r="A1706" i="1"/>
  <c r="T1708" i="1"/>
  <c r="Y1705" i="1" l="1"/>
  <c r="AA1706" i="1"/>
  <c r="Z1706" i="1"/>
  <c r="Q1706" i="1"/>
  <c r="R1706" i="1" s="1"/>
  <c r="S1706" i="1" s="1"/>
  <c r="J1583" i="1"/>
  <c r="K1583" i="1" s="1"/>
  <c r="E1583" i="1" s="1"/>
  <c r="D1583" i="1" s="1"/>
  <c r="M1583" i="1"/>
  <c r="I1584" i="1"/>
  <c r="W1580" i="1"/>
  <c r="U1581" i="1"/>
  <c r="G1582" i="1"/>
  <c r="F1582" i="1"/>
  <c r="N1582" i="1"/>
  <c r="O1581" i="1"/>
  <c r="H1706" i="1"/>
  <c r="A1707" i="1"/>
  <c r="T1709" i="1"/>
  <c r="Y1706" i="1" l="1"/>
  <c r="Z1707" i="1"/>
  <c r="AA1707" i="1"/>
  <c r="Q1707" i="1"/>
  <c r="R1707" i="1" s="1"/>
  <c r="S1707" i="1" s="1"/>
  <c r="J1584" i="1"/>
  <c r="K1584" i="1" s="1"/>
  <c r="E1584" i="1" s="1"/>
  <c r="D1584" i="1" s="1"/>
  <c r="G1584" i="1" s="1"/>
  <c r="M1584" i="1"/>
  <c r="I1585" i="1"/>
  <c r="F1583" i="1"/>
  <c r="L1583" i="1"/>
  <c r="G1583" i="1"/>
  <c r="W1581" i="1"/>
  <c r="U1582" i="1"/>
  <c r="N1583" i="1"/>
  <c r="O1582" i="1"/>
  <c r="H1707" i="1"/>
  <c r="A1708" i="1"/>
  <c r="T1710" i="1"/>
  <c r="AA1708" i="1" l="1"/>
  <c r="Q1708" i="1"/>
  <c r="R1708" i="1" s="1"/>
  <c r="S1708" i="1" s="1"/>
  <c r="Z1708" i="1"/>
  <c r="Y1707" i="1"/>
  <c r="J1585" i="1"/>
  <c r="K1585" i="1" s="1"/>
  <c r="E1585" i="1" s="1"/>
  <c r="D1585" i="1" s="1"/>
  <c r="G1585" i="1" s="1"/>
  <c r="I1586" i="1"/>
  <c r="M1585" i="1"/>
  <c r="W1582" i="1"/>
  <c r="U1583" i="1"/>
  <c r="L1584" i="1"/>
  <c r="F1584" i="1"/>
  <c r="N1584" i="1"/>
  <c r="O1583" i="1"/>
  <c r="A1709" i="1"/>
  <c r="H1708" i="1"/>
  <c r="T1711" i="1"/>
  <c r="Y1708" i="1" l="1"/>
  <c r="AA1709" i="1"/>
  <c r="Q1709" i="1"/>
  <c r="R1709" i="1" s="1"/>
  <c r="S1709" i="1" s="1"/>
  <c r="Z1709" i="1"/>
  <c r="M1586" i="1"/>
  <c r="I1587" i="1"/>
  <c r="J1586" i="1"/>
  <c r="K1586" i="1" s="1"/>
  <c r="E1586" i="1" s="1"/>
  <c r="D1586" i="1" s="1"/>
  <c r="L1586" i="1" s="1"/>
  <c r="W1583" i="1"/>
  <c r="U1584" i="1"/>
  <c r="L1585" i="1"/>
  <c r="F1585" i="1"/>
  <c r="N1585" i="1"/>
  <c r="O1584" i="1"/>
  <c r="T1712" i="1"/>
  <c r="A1710" i="1"/>
  <c r="H1709" i="1"/>
  <c r="Y1709" i="1" l="1"/>
  <c r="AA1710" i="1"/>
  <c r="Z1710" i="1"/>
  <c r="Q1710" i="1"/>
  <c r="R1710" i="1" s="1"/>
  <c r="S1710" i="1" s="1"/>
  <c r="M1587" i="1"/>
  <c r="J1587" i="1"/>
  <c r="K1587" i="1" s="1"/>
  <c r="E1587" i="1" s="1"/>
  <c r="D1587" i="1" s="1"/>
  <c r="G1587" i="1" s="1"/>
  <c r="I1588" i="1"/>
  <c r="W1584" i="1"/>
  <c r="U1585" i="1"/>
  <c r="G1586" i="1"/>
  <c r="F1586" i="1"/>
  <c r="N1586" i="1"/>
  <c r="O1585" i="1"/>
  <c r="H1710" i="1"/>
  <c r="A1711" i="1"/>
  <c r="T1713" i="1"/>
  <c r="Y1710" i="1" l="1"/>
  <c r="Z1711" i="1"/>
  <c r="AA1711" i="1"/>
  <c r="Q1711" i="1"/>
  <c r="R1711" i="1" s="1"/>
  <c r="S1711" i="1" s="1"/>
  <c r="J1588" i="1"/>
  <c r="K1588" i="1" s="1"/>
  <c r="E1588" i="1" s="1"/>
  <c r="D1588" i="1" s="1"/>
  <c r="M1588" i="1"/>
  <c r="I1589" i="1"/>
  <c r="W1585" i="1"/>
  <c r="U1586" i="1"/>
  <c r="L1587" i="1"/>
  <c r="F1587" i="1"/>
  <c r="N1587" i="1"/>
  <c r="O1586" i="1"/>
  <c r="T1714" i="1"/>
  <c r="H1711" i="1"/>
  <c r="A1712" i="1"/>
  <c r="AA1712" i="1" l="1"/>
  <c r="Q1712" i="1"/>
  <c r="R1712" i="1" s="1"/>
  <c r="S1712" i="1" s="1"/>
  <c r="Z1712" i="1"/>
  <c r="Y1711" i="1"/>
  <c r="I1590" i="1"/>
  <c r="M1589" i="1"/>
  <c r="J1589" i="1"/>
  <c r="K1589" i="1" s="1"/>
  <c r="E1589" i="1" s="1"/>
  <c r="D1589" i="1" s="1"/>
  <c r="G1589" i="1" s="1"/>
  <c r="W1586" i="1"/>
  <c r="U1587" i="1"/>
  <c r="L1588" i="1"/>
  <c r="F1588" i="1"/>
  <c r="G1588" i="1"/>
  <c r="N1588" i="1"/>
  <c r="O1587" i="1"/>
  <c r="H1712" i="1"/>
  <c r="A1713" i="1"/>
  <c r="T1715" i="1"/>
  <c r="AA1713" i="1" l="1"/>
  <c r="Q1713" i="1"/>
  <c r="R1713" i="1" s="1"/>
  <c r="Y1712" i="1"/>
  <c r="Z1713" i="1"/>
  <c r="I1591" i="1"/>
  <c r="M1590" i="1"/>
  <c r="J1590" i="1"/>
  <c r="K1590" i="1" s="1"/>
  <c r="E1590" i="1" s="1"/>
  <c r="D1590" i="1" s="1"/>
  <c r="G1590" i="1" s="1"/>
  <c r="W1587" i="1"/>
  <c r="U1588" i="1"/>
  <c r="L1589" i="1"/>
  <c r="F1589" i="1"/>
  <c r="N1589" i="1"/>
  <c r="O1588" i="1"/>
  <c r="T1716" i="1"/>
  <c r="H1713" i="1"/>
  <c r="A1714" i="1"/>
  <c r="AA1714" i="1" l="1"/>
  <c r="Q1714" i="1"/>
  <c r="R1714" i="1" s="1"/>
  <c r="S1714" i="1" s="1"/>
  <c r="Z1714" i="1"/>
  <c r="I1592" i="1"/>
  <c r="J1591" i="1"/>
  <c r="K1591" i="1" s="1"/>
  <c r="E1591" i="1" s="1"/>
  <c r="D1591" i="1" s="1"/>
  <c r="G1591" i="1" s="1"/>
  <c r="W1588" i="1"/>
  <c r="U1589" i="1"/>
  <c r="L1590" i="1"/>
  <c r="M1591" i="1" s="1"/>
  <c r="F1590" i="1"/>
  <c r="N1590" i="1"/>
  <c r="O1589" i="1"/>
  <c r="A1715" i="1"/>
  <c r="H1714" i="1"/>
  <c r="T1717" i="1"/>
  <c r="Y1714" i="1" l="1"/>
  <c r="Q1715" i="1"/>
  <c r="R1715" i="1" s="1"/>
  <c r="AA1715" i="1"/>
  <c r="Z1715" i="1"/>
  <c r="J1592" i="1"/>
  <c r="K1592" i="1" s="1"/>
  <c r="E1592" i="1" s="1"/>
  <c r="D1592" i="1" s="1"/>
  <c r="I1593" i="1"/>
  <c r="W1589" i="1"/>
  <c r="U1590" i="1"/>
  <c r="L1591" i="1"/>
  <c r="M1592" i="1" s="1"/>
  <c r="F1591" i="1"/>
  <c r="N1591" i="1"/>
  <c r="O1590" i="1"/>
  <c r="A1716" i="1"/>
  <c r="H1715" i="1"/>
  <c r="T1718" i="1"/>
  <c r="Q1716" i="1" l="1"/>
  <c r="R1716" i="1" s="1"/>
  <c r="S1716" i="1" s="1"/>
  <c r="AA1716" i="1"/>
  <c r="Z1716" i="1"/>
  <c r="I1594" i="1"/>
  <c r="J1593" i="1"/>
  <c r="K1593" i="1" s="1"/>
  <c r="E1593" i="1" s="1"/>
  <c r="D1593" i="1" s="1"/>
  <c r="W1590" i="1"/>
  <c r="U1591" i="1"/>
  <c r="G1592" i="1"/>
  <c r="F1592" i="1"/>
  <c r="L1592" i="1"/>
  <c r="M1593" i="1" s="1"/>
  <c r="N1592" i="1"/>
  <c r="O1591" i="1"/>
  <c r="T1719" i="1"/>
  <c r="A1717" i="1"/>
  <c r="H1716" i="1"/>
  <c r="AA1717" i="1" l="1"/>
  <c r="Q1717" i="1"/>
  <c r="R1717" i="1" s="1"/>
  <c r="S1717" i="1" s="1"/>
  <c r="Z1717" i="1"/>
  <c r="J1594" i="1"/>
  <c r="K1594" i="1" s="1"/>
  <c r="E1594" i="1" s="1"/>
  <c r="D1594" i="1" s="1"/>
  <c r="L1594" i="1" s="1"/>
  <c r="I1595" i="1"/>
  <c r="W1591" i="1"/>
  <c r="U1592" i="1"/>
  <c r="L1593" i="1"/>
  <c r="M1594" i="1" s="1"/>
  <c r="F1593" i="1"/>
  <c r="G1593" i="1"/>
  <c r="N1593" i="1"/>
  <c r="O1592" i="1"/>
  <c r="T1720" i="1"/>
  <c r="H1717" i="1"/>
  <c r="A1718" i="1"/>
  <c r="M1595" i="1" l="1"/>
  <c r="AA1718" i="1"/>
  <c r="Q1718" i="1"/>
  <c r="R1718" i="1" s="1"/>
  <c r="S1718" i="1" s="1"/>
  <c r="Z1718" i="1"/>
  <c r="I1596" i="1"/>
  <c r="J1595" i="1"/>
  <c r="K1595" i="1" s="1"/>
  <c r="E1595" i="1" s="1"/>
  <c r="D1595" i="1" s="1"/>
  <c r="L1595" i="1" s="1"/>
  <c r="W1592" i="1"/>
  <c r="U1593" i="1"/>
  <c r="G1594" i="1"/>
  <c r="F1594" i="1"/>
  <c r="N1594" i="1"/>
  <c r="O1593" i="1"/>
  <c r="H1718" i="1"/>
  <c r="A1719" i="1"/>
  <c r="T1721" i="1"/>
  <c r="M1596" i="1" l="1"/>
  <c r="Q1719" i="1"/>
  <c r="Y1718" i="1"/>
  <c r="AA1719" i="1"/>
  <c r="Z1719" i="1"/>
  <c r="J1596" i="1"/>
  <c r="K1596" i="1" s="1"/>
  <c r="E1596" i="1" s="1"/>
  <c r="D1596" i="1" s="1"/>
  <c r="G1596" i="1" s="1"/>
  <c r="I1597" i="1"/>
  <c r="W1593" i="1"/>
  <c r="U1594" i="1"/>
  <c r="G1595" i="1"/>
  <c r="F1595" i="1"/>
  <c r="N1595" i="1"/>
  <c r="O1594" i="1"/>
  <c r="H1719" i="1"/>
  <c r="A1720" i="1"/>
  <c r="T1722" i="1"/>
  <c r="R1719" i="1" l="1"/>
  <c r="Q1720" i="1"/>
  <c r="R1720" i="1" s="1"/>
  <c r="S1720" i="1" s="1"/>
  <c r="AA1720" i="1"/>
  <c r="Z1720" i="1"/>
  <c r="J1597" i="1"/>
  <c r="K1597" i="1" s="1"/>
  <c r="E1597" i="1" s="1"/>
  <c r="D1597" i="1" s="1"/>
  <c r="G1597" i="1" s="1"/>
  <c r="I1598" i="1"/>
  <c r="M1597" i="1"/>
  <c r="W1594" i="1"/>
  <c r="U1595" i="1"/>
  <c r="L1596" i="1"/>
  <c r="F1596" i="1"/>
  <c r="N1596" i="1"/>
  <c r="O1595" i="1"/>
  <c r="T1723" i="1"/>
  <c r="A1721" i="1"/>
  <c r="H1720" i="1"/>
  <c r="Y1720" i="1" l="1"/>
  <c r="AA1721" i="1"/>
  <c r="Z1721" i="1"/>
  <c r="Q1721" i="1"/>
  <c r="R1721" i="1" s="1"/>
  <c r="S1721" i="1" s="1"/>
  <c r="M1598" i="1"/>
  <c r="J1598" i="1"/>
  <c r="K1598" i="1" s="1"/>
  <c r="E1598" i="1" s="1"/>
  <c r="D1598" i="1" s="1"/>
  <c r="L1598" i="1" s="1"/>
  <c r="I1599" i="1"/>
  <c r="W1595" i="1"/>
  <c r="U1596" i="1"/>
  <c r="L1597" i="1"/>
  <c r="F1597" i="1"/>
  <c r="O1596" i="1"/>
  <c r="N1597" i="1"/>
  <c r="H1721" i="1"/>
  <c r="A1722" i="1"/>
  <c r="T1724" i="1"/>
  <c r="Y1721" i="1" l="1"/>
  <c r="AA1722" i="1"/>
  <c r="Z1722" i="1"/>
  <c r="Q1722" i="1"/>
  <c r="R1722" i="1" s="1"/>
  <c r="S1722" i="1" s="1"/>
  <c r="I1600" i="1"/>
  <c r="J1599" i="1"/>
  <c r="K1599" i="1" s="1"/>
  <c r="E1599" i="1" s="1"/>
  <c r="D1599" i="1" s="1"/>
  <c r="G1599" i="1" s="1"/>
  <c r="M1599" i="1"/>
  <c r="W1596" i="1"/>
  <c r="U1597" i="1"/>
  <c r="G1598" i="1"/>
  <c r="F1598" i="1"/>
  <c r="N1598" i="1"/>
  <c r="O1597" i="1"/>
  <c r="H1722" i="1"/>
  <c r="A1723" i="1"/>
  <c r="T1725" i="1"/>
  <c r="Y1722" i="1" l="1"/>
  <c r="AA1723" i="1"/>
  <c r="Z1723" i="1"/>
  <c r="Q1723" i="1"/>
  <c r="M1600" i="1"/>
  <c r="I1601" i="1"/>
  <c r="J1600" i="1"/>
  <c r="K1600" i="1" s="1"/>
  <c r="E1600" i="1" s="1"/>
  <c r="D1600" i="1" s="1"/>
  <c r="G1600" i="1" s="1"/>
  <c r="W1597" i="1"/>
  <c r="U1598" i="1"/>
  <c r="L1599" i="1"/>
  <c r="F1599" i="1"/>
  <c r="N1599" i="1"/>
  <c r="O1598" i="1"/>
  <c r="H1723" i="1"/>
  <c r="A1724" i="1"/>
  <c r="T1726" i="1"/>
  <c r="R1723" i="1" l="1"/>
  <c r="S1723" i="1" s="1"/>
  <c r="AA1724" i="1"/>
  <c r="Z1724" i="1"/>
  <c r="Y1723" i="1"/>
  <c r="Q1724" i="1"/>
  <c r="R1724" i="1" s="1"/>
  <c r="S1724" i="1" s="1"/>
  <c r="J1601" i="1"/>
  <c r="K1601" i="1" s="1"/>
  <c r="E1601" i="1" s="1"/>
  <c r="D1601" i="1" s="1"/>
  <c r="I1602" i="1"/>
  <c r="M1601" i="1"/>
  <c r="W1598" i="1"/>
  <c r="U1599" i="1"/>
  <c r="L1600" i="1"/>
  <c r="F1600" i="1"/>
  <c r="N1600" i="1"/>
  <c r="O1599" i="1"/>
  <c r="A1725" i="1"/>
  <c r="H1724" i="1"/>
  <c r="T1727" i="1"/>
  <c r="Z1725" i="1" l="1"/>
  <c r="AA1725" i="1"/>
  <c r="Q1725" i="1"/>
  <c r="R1725" i="1" s="1"/>
  <c r="S1725" i="1" s="1"/>
  <c r="Y1724" i="1"/>
  <c r="I1603" i="1"/>
  <c r="J1602" i="1"/>
  <c r="K1602" i="1" s="1"/>
  <c r="E1602" i="1" s="1"/>
  <c r="D1602" i="1" s="1"/>
  <c r="M1602" i="1"/>
  <c r="W1599" i="1"/>
  <c r="U1600" i="1"/>
  <c r="G1601" i="1"/>
  <c r="F1601" i="1"/>
  <c r="L1601" i="1"/>
  <c r="N1601" i="1"/>
  <c r="O1600" i="1"/>
  <c r="T1728" i="1"/>
  <c r="H1725" i="1"/>
  <c r="A1726" i="1"/>
  <c r="Z1726" i="1" l="1"/>
  <c r="AA1726" i="1"/>
  <c r="Q1726" i="1"/>
  <c r="R1726" i="1" s="1"/>
  <c r="S1726" i="1" s="1"/>
  <c r="Y1725" i="1"/>
  <c r="I1604" i="1"/>
  <c r="J1603" i="1"/>
  <c r="K1603" i="1" s="1"/>
  <c r="E1603" i="1" s="1"/>
  <c r="D1603" i="1" s="1"/>
  <c r="L1603" i="1" s="1"/>
  <c r="M1603" i="1"/>
  <c r="F1602" i="1"/>
  <c r="W1600" i="1"/>
  <c r="U1601" i="1"/>
  <c r="G1602" i="1"/>
  <c r="L1602" i="1"/>
  <c r="N1602" i="1"/>
  <c r="O1601" i="1"/>
  <c r="H1726" i="1"/>
  <c r="A1727" i="1"/>
  <c r="T1729" i="1"/>
  <c r="AA1727" i="1" l="1"/>
  <c r="Z1727" i="1"/>
  <c r="Q1727" i="1"/>
  <c r="R1727" i="1" s="1"/>
  <c r="S1727" i="1" s="1"/>
  <c r="Y1726" i="1"/>
  <c r="M1604" i="1"/>
  <c r="J1604" i="1"/>
  <c r="K1604" i="1" s="1"/>
  <c r="E1604" i="1" s="1"/>
  <c r="D1604" i="1" s="1"/>
  <c r="I1605" i="1"/>
  <c r="W1601" i="1"/>
  <c r="U1602" i="1"/>
  <c r="G1603" i="1"/>
  <c r="F1603" i="1"/>
  <c r="N1603" i="1"/>
  <c r="O1602" i="1"/>
  <c r="T1730" i="1"/>
  <c r="H1727" i="1"/>
  <c r="A1728" i="1"/>
  <c r="Y1727" i="1" l="1"/>
  <c r="AA1728" i="1"/>
  <c r="Z1728" i="1"/>
  <c r="Q1728" i="1"/>
  <c r="R1728" i="1" s="1"/>
  <c r="S1728" i="1" s="1"/>
  <c r="M1605" i="1"/>
  <c r="J1605" i="1"/>
  <c r="K1605" i="1" s="1"/>
  <c r="E1605" i="1" s="1"/>
  <c r="D1605" i="1" s="1"/>
  <c r="L1605" i="1" s="1"/>
  <c r="I1606" i="1"/>
  <c r="W1602" i="1"/>
  <c r="U1603" i="1"/>
  <c r="L1604" i="1"/>
  <c r="F1604" i="1"/>
  <c r="G1604" i="1"/>
  <c r="N1604" i="1"/>
  <c r="O1603" i="1"/>
  <c r="A1729" i="1"/>
  <c r="H1728" i="1"/>
  <c r="T1731" i="1"/>
  <c r="AA1729" i="1" l="1"/>
  <c r="Z1729" i="1"/>
  <c r="Q1729" i="1"/>
  <c r="R1729" i="1" s="1"/>
  <c r="S1729" i="1" s="1"/>
  <c r="Y1728" i="1"/>
  <c r="J1606" i="1"/>
  <c r="K1606" i="1" s="1"/>
  <c r="E1606" i="1" s="1"/>
  <c r="D1606" i="1" s="1"/>
  <c r="G1606" i="1" s="1"/>
  <c r="I1607" i="1"/>
  <c r="M1606" i="1"/>
  <c r="W1603" i="1"/>
  <c r="U1604" i="1"/>
  <c r="G1605" i="1"/>
  <c r="F1605" i="1"/>
  <c r="N1605" i="1"/>
  <c r="O1604" i="1"/>
  <c r="T1732" i="1"/>
  <c r="H1729" i="1"/>
  <c r="A1730" i="1"/>
  <c r="AA1730" i="1" l="1"/>
  <c r="Z1730" i="1"/>
  <c r="Q1730" i="1"/>
  <c r="R1730" i="1" s="1"/>
  <c r="S1730" i="1" s="1"/>
  <c r="Y1729" i="1"/>
  <c r="J1607" i="1"/>
  <c r="K1607" i="1" s="1"/>
  <c r="E1607" i="1" s="1"/>
  <c r="D1607" i="1" s="1"/>
  <c r="I1608" i="1"/>
  <c r="M1607" i="1"/>
  <c r="W1604" i="1"/>
  <c r="U1605" i="1"/>
  <c r="L1606" i="1"/>
  <c r="F1606" i="1"/>
  <c r="N1606" i="1"/>
  <c r="O1605" i="1"/>
  <c r="T1733" i="1"/>
  <c r="H1730" i="1"/>
  <c r="A1731" i="1"/>
  <c r="AA1731" i="1" l="1"/>
  <c r="Z1731" i="1"/>
  <c r="Q1731" i="1"/>
  <c r="R1731" i="1" s="1"/>
  <c r="S1731" i="1" s="1"/>
  <c r="Y1730" i="1"/>
  <c r="M1608" i="1"/>
  <c r="I1609" i="1"/>
  <c r="J1608" i="1"/>
  <c r="K1608" i="1" s="1"/>
  <c r="E1608" i="1" s="1"/>
  <c r="D1608" i="1" s="1"/>
  <c r="W1605" i="1"/>
  <c r="U1606" i="1"/>
  <c r="L1607" i="1"/>
  <c r="F1607" i="1"/>
  <c r="G1607" i="1"/>
  <c r="N1607" i="1"/>
  <c r="O1606" i="1"/>
  <c r="T1734" i="1"/>
  <c r="H1731" i="1"/>
  <c r="A1732" i="1"/>
  <c r="AA1732" i="1" l="1"/>
  <c r="Q1732" i="1"/>
  <c r="R1732" i="1" s="1"/>
  <c r="S1732" i="1" s="1"/>
  <c r="Z1732" i="1"/>
  <c r="Y1731" i="1"/>
  <c r="I1610" i="1"/>
  <c r="J1609" i="1"/>
  <c r="K1609" i="1" s="1"/>
  <c r="E1609" i="1" s="1"/>
  <c r="D1609" i="1" s="1"/>
  <c r="M1609" i="1"/>
  <c r="W1606" i="1"/>
  <c r="U1607" i="1"/>
  <c r="L1608" i="1"/>
  <c r="F1608" i="1"/>
  <c r="G1608" i="1"/>
  <c r="N1608" i="1"/>
  <c r="O1607" i="1"/>
  <c r="A1733" i="1"/>
  <c r="H1732" i="1"/>
  <c r="T1735" i="1"/>
  <c r="AA1733" i="1" l="1"/>
  <c r="Y1732" i="1"/>
  <c r="Z1733" i="1"/>
  <c r="Q1733" i="1"/>
  <c r="R1733" i="1" s="1"/>
  <c r="S1733" i="1" s="1"/>
  <c r="M1610" i="1"/>
  <c r="J1610" i="1"/>
  <c r="K1610" i="1" s="1"/>
  <c r="E1610" i="1" s="1"/>
  <c r="D1610" i="1" s="1"/>
  <c r="L1610" i="1" s="1"/>
  <c r="I1611" i="1"/>
  <c r="W1607" i="1"/>
  <c r="U1608" i="1"/>
  <c r="L1609" i="1"/>
  <c r="F1609" i="1"/>
  <c r="G1609" i="1"/>
  <c r="N1609" i="1"/>
  <c r="O1608" i="1"/>
  <c r="H1733" i="1"/>
  <c r="A1734" i="1"/>
  <c r="T1736" i="1"/>
  <c r="AA1734" i="1" l="1"/>
  <c r="Q1734" i="1"/>
  <c r="R1734" i="1" s="1"/>
  <c r="S1734" i="1" s="1"/>
  <c r="Z1734" i="1"/>
  <c r="Y1733" i="1"/>
  <c r="M1611" i="1"/>
  <c r="I1612" i="1"/>
  <c r="J1611" i="1"/>
  <c r="K1611" i="1" s="1"/>
  <c r="E1611" i="1" s="1"/>
  <c r="D1611" i="1" s="1"/>
  <c r="G1611" i="1" s="1"/>
  <c r="G1610" i="1"/>
  <c r="W1608" i="1"/>
  <c r="U1609" i="1"/>
  <c r="F1610" i="1"/>
  <c r="N1610" i="1"/>
  <c r="O1609" i="1"/>
  <c r="T1737" i="1"/>
  <c r="H1734" i="1"/>
  <c r="A1735" i="1"/>
  <c r="Y1734" i="1" l="1"/>
  <c r="AA1735" i="1"/>
  <c r="Q1735" i="1"/>
  <c r="R1735" i="1" s="1"/>
  <c r="S1735" i="1" s="1"/>
  <c r="Z1735" i="1"/>
  <c r="M1612" i="1"/>
  <c r="I1613" i="1"/>
  <c r="J1612" i="1"/>
  <c r="K1612" i="1" s="1"/>
  <c r="E1612" i="1" s="1"/>
  <c r="D1612" i="1" s="1"/>
  <c r="W1609" i="1"/>
  <c r="U1610" i="1"/>
  <c r="L1611" i="1"/>
  <c r="F1611" i="1"/>
  <c r="N1611" i="1"/>
  <c r="O1610" i="1"/>
  <c r="T1738" i="1"/>
  <c r="H1735" i="1"/>
  <c r="A1736" i="1"/>
  <c r="Y1735" i="1" l="1"/>
  <c r="AA1736" i="1"/>
  <c r="Q1736" i="1"/>
  <c r="R1736" i="1" s="1"/>
  <c r="S1736" i="1" s="1"/>
  <c r="Z1736" i="1"/>
  <c r="J1613" i="1"/>
  <c r="K1613" i="1" s="1"/>
  <c r="E1613" i="1" s="1"/>
  <c r="D1613" i="1" s="1"/>
  <c r="L1613" i="1" s="1"/>
  <c r="M1613" i="1"/>
  <c r="I1614" i="1"/>
  <c r="W1610" i="1"/>
  <c r="U1611" i="1"/>
  <c r="L1612" i="1"/>
  <c r="F1612" i="1"/>
  <c r="G1612" i="1"/>
  <c r="N1612" i="1"/>
  <c r="O1611" i="1"/>
  <c r="T1739" i="1"/>
  <c r="A1737" i="1"/>
  <c r="H1736" i="1"/>
  <c r="AA1737" i="1" l="1"/>
  <c r="Y1736" i="1"/>
  <c r="Q1737" i="1"/>
  <c r="R1737" i="1" s="1"/>
  <c r="S1737" i="1" s="1"/>
  <c r="Z1737" i="1"/>
  <c r="M1614" i="1"/>
  <c r="I1615" i="1"/>
  <c r="J1614" i="1"/>
  <c r="K1614" i="1" s="1"/>
  <c r="E1614" i="1" s="1"/>
  <c r="D1614" i="1" s="1"/>
  <c r="G1614" i="1" s="1"/>
  <c r="W1611" i="1"/>
  <c r="U1612" i="1"/>
  <c r="G1613" i="1"/>
  <c r="F1613" i="1"/>
  <c r="N1613" i="1"/>
  <c r="O1612" i="1"/>
  <c r="H1737" i="1"/>
  <c r="A1738" i="1"/>
  <c r="T1740" i="1"/>
  <c r="AA1738" i="1" l="1"/>
  <c r="Y1737" i="1"/>
  <c r="Q1738" i="1"/>
  <c r="R1738" i="1" s="1"/>
  <c r="S1738" i="1" s="1"/>
  <c r="Z1738" i="1"/>
  <c r="I1616" i="1"/>
  <c r="J1615" i="1"/>
  <c r="K1615" i="1" s="1"/>
  <c r="E1615" i="1" s="1"/>
  <c r="D1615" i="1" s="1"/>
  <c r="G1615" i="1" s="1"/>
  <c r="M1615" i="1"/>
  <c r="W1612" i="1"/>
  <c r="U1613" i="1"/>
  <c r="L1614" i="1"/>
  <c r="F1614" i="1"/>
  <c r="N1614" i="1"/>
  <c r="O1613" i="1"/>
  <c r="T1741" i="1"/>
  <c r="H1738" i="1"/>
  <c r="A1739" i="1"/>
  <c r="Y1738" i="1" l="1"/>
  <c r="AA1739" i="1"/>
  <c r="Z1739" i="1"/>
  <c r="Q1739" i="1"/>
  <c r="R1739" i="1" s="1"/>
  <c r="S1739" i="1" s="1"/>
  <c r="M1616" i="1"/>
  <c r="J1616" i="1"/>
  <c r="K1616" i="1" s="1"/>
  <c r="E1616" i="1" s="1"/>
  <c r="D1616" i="1" s="1"/>
  <c r="L1616" i="1" s="1"/>
  <c r="I1617" i="1"/>
  <c r="W1613" i="1"/>
  <c r="U1614" i="1"/>
  <c r="L1615" i="1"/>
  <c r="F1615" i="1"/>
  <c r="N1615" i="1"/>
  <c r="O1614" i="1"/>
  <c r="H1739" i="1"/>
  <c r="A1740" i="1"/>
  <c r="T1742" i="1"/>
  <c r="Y1739" i="1" l="1"/>
  <c r="AA1740" i="1"/>
  <c r="Z1740" i="1"/>
  <c r="Q1740" i="1"/>
  <c r="R1740" i="1" s="1"/>
  <c r="S1740" i="1" s="1"/>
  <c r="J1617" i="1"/>
  <c r="K1617" i="1" s="1"/>
  <c r="E1617" i="1" s="1"/>
  <c r="D1617" i="1" s="1"/>
  <c r="M1617" i="1"/>
  <c r="I1618" i="1"/>
  <c r="W1614" i="1"/>
  <c r="U1615" i="1"/>
  <c r="G1616" i="1"/>
  <c r="F1616" i="1"/>
  <c r="N1616" i="1"/>
  <c r="O1615" i="1"/>
  <c r="T1743" i="1"/>
  <c r="A1741" i="1"/>
  <c r="H1740" i="1"/>
  <c r="Y1740" i="1" l="1"/>
  <c r="Z1741" i="1"/>
  <c r="Q1741" i="1"/>
  <c r="R1741" i="1" s="1"/>
  <c r="S1741" i="1" s="1"/>
  <c r="AA1741" i="1"/>
  <c r="J1618" i="1"/>
  <c r="K1618" i="1" s="1"/>
  <c r="E1618" i="1" s="1"/>
  <c r="D1618" i="1" s="1"/>
  <c r="I1619" i="1"/>
  <c r="M1618" i="1"/>
  <c r="F1617" i="1"/>
  <c r="W1615" i="1"/>
  <c r="U1616" i="1"/>
  <c r="L1617" i="1"/>
  <c r="G1617" i="1"/>
  <c r="N1617" i="1"/>
  <c r="O1616" i="1"/>
  <c r="H1741" i="1"/>
  <c r="A1742" i="1"/>
  <c r="T1744" i="1"/>
  <c r="Y1741" i="1" l="1"/>
  <c r="AA1742" i="1"/>
  <c r="Z1742" i="1"/>
  <c r="Q1742" i="1"/>
  <c r="R1742" i="1" s="1"/>
  <c r="S1742" i="1" s="1"/>
  <c r="M1619" i="1"/>
  <c r="I1620" i="1"/>
  <c r="J1619" i="1"/>
  <c r="K1619" i="1" s="1"/>
  <c r="E1619" i="1" s="1"/>
  <c r="D1619" i="1" s="1"/>
  <c r="G1619" i="1" s="1"/>
  <c r="F1618" i="1"/>
  <c r="W1616" i="1"/>
  <c r="U1617" i="1"/>
  <c r="L1618" i="1"/>
  <c r="G1618" i="1"/>
  <c r="N1618" i="1"/>
  <c r="O1617" i="1"/>
  <c r="Y1655" i="1"/>
  <c r="T1745" i="1"/>
  <c r="H1742" i="1"/>
  <c r="A1743" i="1"/>
  <c r="Q1743" i="1" l="1"/>
  <c r="R1743" i="1" s="1"/>
  <c r="AA1743" i="1"/>
  <c r="Z1743" i="1"/>
  <c r="Y1742" i="1"/>
  <c r="M1620" i="1"/>
  <c r="J1620" i="1"/>
  <c r="K1620" i="1" s="1"/>
  <c r="E1620" i="1" s="1"/>
  <c r="D1620" i="1" s="1"/>
  <c r="G1620" i="1" s="1"/>
  <c r="I1621" i="1"/>
  <c r="W1617" i="1"/>
  <c r="U1618" i="1"/>
  <c r="L1619" i="1"/>
  <c r="F1619" i="1"/>
  <c r="N1619" i="1"/>
  <c r="O1618" i="1"/>
  <c r="T1746" i="1"/>
  <c r="H1743" i="1"/>
  <c r="A1744" i="1"/>
  <c r="AA1744" i="1" l="1"/>
  <c r="Q1744" i="1"/>
  <c r="R1744" i="1" s="1"/>
  <c r="S1744" i="1" s="1"/>
  <c r="Z1744" i="1"/>
  <c r="M1621" i="1"/>
  <c r="I1622" i="1"/>
  <c r="J1621" i="1"/>
  <c r="K1621" i="1" s="1"/>
  <c r="E1621" i="1" s="1"/>
  <c r="D1621" i="1" s="1"/>
  <c r="L1621" i="1" s="1"/>
  <c r="W1618" i="1"/>
  <c r="U1619" i="1"/>
  <c r="L1620" i="1"/>
  <c r="F1620" i="1"/>
  <c r="N1620" i="1"/>
  <c r="O1619" i="1"/>
  <c r="T1747" i="1"/>
  <c r="A1745" i="1"/>
  <c r="H1744" i="1"/>
  <c r="M1622" i="1" l="1"/>
  <c r="Y1744" i="1"/>
  <c r="AA1745" i="1"/>
  <c r="Z1745" i="1"/>
  <c r="Q1745" i="1"/>
  <c r="R1745" i="1" s="1"/>
  <c r="S1745" i="1" s="1"/>
  <c r="I1623" i="1"/>
  <c r="J1622" i="1"/>
  <c r="K1622" i="1" s="1"/>
  <c r="E1622" i="1" s="1"/>
  <c r="D1622" i="1" s="1"/>
  <c r="G1622" i="1" s="1"/>
  <c r="W1619" i="1"/>
  <c r="U1620" i="1"/>
  <c r="G1621" i="1"/>
  <c r="F1621" i="1"/>
  <c r="N1621" i="1"/>
  <c r="O1620" i="1"/>
  <c r="H1745" i="1"/>
  <c r="A1746" i="1"/>
  <c r="T1748" i="1"/>
  <c r="Q1746" i="1" l="1"/>
  <c r="R1746" i="1" s="1"/>
  <c r="S1746" i="1" s="1"/>
  <c r="AA1746" i="1"/>
  <c r="Z1746" i="1"/>
  <c r="J1623" i="1"/>
  <c r="K1623" i="1" s="1"/>
  <c r="E1623" i="1" s="1"/>
  <c r="D1623" i="1" s="1"/>
  <c r="L1623" i="1" s="1"/>
  <c r="I1624" i="1"/>
  <c r="L1622" i="1"/>
  <c r="M1623" i="1" s="1"/>
  <c r="W1620" i="1"/>
  <c r="U1621" i="1"/>
  <c r="F1622" i="1"/>
  <c r="N1622" i="1"/>
  <c r="O1621" i="1"/>
  <c r="H1746" i="1"/>
  <c r="A1747" i="1"/>
  <c r="T1749" i="1"/>
  <c r="Y1746" i="1" l="1"/>
  <c r="AA1747" i="1"/>
  <c r="Q1747" i="1"/>
  <c r="Z1747" i="1"/>
  <c r="M1624" i="1"/>
  <c r="I1625" i="1"/>
  <c r="J1624" i="1"/>
  <c r="K1624" i="1" s="1"/>
  <c r="E1624" i="1" s="1"/>
  <c r="D1624" i="1" s="1"/>
  <c r="G1623" i="1"/>
  <c r="W1621" i="1"/>
  <c r="U1622" i="1"/>
  <c r="F1623" i="1"/>
  <c r="N1623" i="1"/>
  <c r="O1622" i="1"/>
  <c r="H1747" i="1"/>
  <c r="A1748" i="1"/>
  <c r="T1750" i="1"/>
  <c r="Q1748" i="1" l="1"/>
  <c r="R1748" i="1" s="1"/>
  <c r="S1748" i="1" s="1"/>
  <c r="R1747" i="1"/>
  <c r="AA1748" i="1"/>
  <c r="Z1748" i="1"/>
  <c r="J1625" i="1"/>
  <c r="K1625" i="1" s="1"/>
  <c r="E1625" i="1" s="1"/>
  <c r="D1625" i="1" s="1"/>
  <c r="G1625" i="1" s="1"/>
  <c r="I1626" i="1"/>
  <c r="F1624" i="1"/>
  <c r="L1624" i="1"/>
  <c r="M1625" i="1" s="1"/>
  <c r="G1624" i="1"/>
  <c r="W1622" i="1"/>
  <c r="U1623" i="1"/>
  <c r="N1624" i="1"/>
  <c r="O1623" i="1"/>
  <c r="A1749" i="1"/>
  <c r="H1748" i="1"/>
  <c r="T1751" i="1"/>
  <c r="AA1749" i="1" l="1"/>
  <c r="Y1748" i="1"/>
  <c r="Q1749" i="1"/>
  <c r="R1749" i="1" s="1"/>
  <c r="S1749" i="1" s="1"/>
  <c r="Z1749" i="1"/>
  <c r="I1627" i="1"/>
  <c r="J1626" i="1"/>
  <c r="K1626" i="1" s="1"/>
  <c r="E1626" i="1" s="1"/>
  <c r="D1626" i="1" s="1"/>
  <c r="L1626" i="1" s="1"/>
  <c r="W1623" i="1"/>
  <c r="U1624" i="1"/>
  <c r="L1625" i="1"/>
  <c r="M1626" i="1" s="1"/>
  <c r="F1625" i="1"/>
  <c r="N1625" i="1"/>
  <c r="O1624" i="1"/>
  <c r="A1750" i="1"/>
  <c r="H1749" i="1"/>
  <c r="T1752" i="1"/>
  <c r="M1627" i="1" l="1"/>
  <c r="Y1749" i="1"/>
  <c r="Q1750" i="1"/>
  <c r="R1750" i="1" s="1"/>
  <c r="S1750" i="1" s="1"/>
  <c r="AA1750" i="1"/>
  <c r="Z1750" i="1"/>
  <c r="J1627" i="1"/>
  <c r="K1627" i="1" s="1"/>
  <c r="E1627" i="1" s="1"/>
  <c r="D1627" i="1" s="1"/>
  <c r="G1627" i="1" s="1"/>
  <c r="I1628" i="1"/>
  <c r="W1624" i="1"/>
  <c r="U1625" i="1"/>
  <c r="G1626" i="1"/>
  <c r="F1626" i="1"/>
  <c r="O1625" i="1"/>
  <c r="N1626" i="1"/>
  <c r="H1750" i="1"/>
  <c r="A1751" i="1"/>
  <c r="T1753" i="1"/>
  <c r="Y1750" i="1" l="1"/>
  <c r="AA1751" i="1"/>
  <c r="Q1751" i="1"/>
  <c r="R1751" i="1" s="1"/>
  <c r="S1751" i="1" s="1"/>
  <c r="Z1751" i="1"/>
  <c r="J1628" i="1"/>
  <c r="K1628" i="1" s="1"/>
  <c r="E1628" i="1" s="1"/>
  <c r="D1628" i="1" s="1"/>
  <c r="G1628" i="1" s="1"/>
  <c r="I1629" i="1"/>
  <c r="M1628" i="1"/>
  <c r="W1625" i="1"/>
  <c r="U1626" i="1"/>
  <c r="L1627" i="1"/>
  <c r="F1627" i="1"/>
  <c r="O1626" i="1"/>
  <c r="N1627" i="1"/>
  <c r="T1754" i="1"/>
  <c r="H1751" i="1"/>
  <c r="A1752" i="1"/>
  <c r="AA1752" i="1" l="1"/>
  <c r="Y1751" i="1"/>
  <c r="Q1752" i="1"/>
  <c r="R1752" i="1" s="1"/>
  <c r="S1752" i="1" s="1"/>
  <c r="Z1752" i="1"/>
  <c r="I1630" i="1"/>
  <c r="J1629" i="1"/>
  <c r="K1629" i="1" s="1"/>
  <c r="E1629" i="1" s="1"/>
  <c r="D1629" i="1" s="1"/>
  <c r="G1629" i="1" s="1"/>
  <c r="W1626" i="1"/>
  <c r="U1627" i="1"/>
  <c r="L1628" i="1"/>
  <c r="M1629" i="1" s="1"/>
  <c r="F1628" i="1"/>
  <c r="O1627" i="1"/>
  <c r="N1628" i="1"/>
  <c r="T1755" i="1"/>
  <c r="H1752" i="1"/>
  <c r="A1753" i="1"/>
  <c r="Y1752" i="1" l="1"/>
  <c r="AA1753" i="1"/>
  <c r="Q1753" i="1"/>
  <c r="R1753" i="1" s="1"/>
  <c r="S1753" i="1" s="1"/>
  <c r="Z1753" i="1"/>
  <c r="J1630" i="1"/>
  <c r="K1630" i="1" s="1"/>
  <c r="E1630" i="1" s="1"/>
  <c r="D1630" i="1" s="1"/>
  <c r="G1630" i="1" s="1"/>
  <c r="I1631" i="1"/>
  <c r="M1630" i="1"/>
  <c r="W1627" i="1"/>
  <c r="U1628" i="1"/>
  <c r="L1629" i="1"/>
  <c r="F1629" i="1"/>
  <c r="O1628" i="1"/>
  <c r="N1629" i="1"/>
  <c r="H1753" i="1"/>
  <c r="A1754" i="1"/>
  <c r="T1756" i="1"/>
  <c r="AA1754" i="1" l="1"/>
  <c r="Q1754" i="1"/>
  <c r="R1754" i="1" s="1"/>
  <c r="S1754" i="1" s="1"/>
  <c r="Z1754" i="1"/>
  <c r="Y1753" i="1"/>
  <c r="I1632" i="1"/>
  <c r="M1631" i="1"/>
  <c r="J1631" i="1"/>
  <c r="K1631" i="1" s="1"/>
  <c r="E1631" i="1" s="1"/>
  <c r="D1631" i="1" s="1"/>
  <c r="W1628" i="1"/>
  <c r="U1629" i="1"/>
  <c r="L1630" i="1"/>
  <c r="F1630" i="1"/>
  <c r="N1630" i="1"/>
  <c r="O1629" i="1"/>
  <c r="T1757" i="1"/>
  <c r="A1755" i="1"/>
  <c r="H1754" i="1"/>
  <c r="Y1754" i="1" l="1"/>
  <c r="AA1755" i="1"/>
  <c r="Z1755" i="1"/>
  <c r="Q1755" i="1"/>
  <c r="R1755" i="1" s="1"/>
  <c r="S1755" i="1" s="1"/>
  <c r="J1632" i="1"/>
  <c r="K1632" i="1" s="1"/>
  <c r="E1632" i="1" s="1"/>
  <c r="D1632" i="1" s="1"/>
  <c r="G1632" i="1" s="1"/>
  <c r="I1633" i="1"/>
  <c r="M1632" i="1"/>
  <c r="F1631" i="1"/>
  <c r="L1631" i="1"/>
  <c r="G1631" i="1"/>
  <c r="W1629" i="1"/>
  <c r="U1630" i="1"/>
  <c r="O1630" i="1"/>
  <c r="N1631" i="1"/>
  <c r="T1758" i="1"/>
  <c r="A1756" i="1"/>
  <c r="H1755" i="1"/>
  <c r="Q1756" i="1" l="1"/>
  <c r="R1756" i="1" s="1"/>
  <c r="S1756" i="1" s="1"/>
  <c r="Z1756" i="1"/>
  <c r="Y1755" i="1"/>
  <c r="AA1756" i="1"/>
  <c r="J1633" i="1"/>
  <c r="K1633" i="1" s="1"/>
  <c r="E1633" i="1" s="1"/>
  <c r="D1633" i="1" s="1"/>
  <c r="L1633" i="1" s="1"/>
  <c r="I1634" i="1"/>
  <c r="M1633" i="1"/>
  <c r="W1630" i="1"/>
  <c r="U1631" i="1"/>
  <c r="L1632" i="1"/>
  <c r="F1632" i="1"/>
  <c r="O1631" i="1"/>
  <c r="N1632" i="1"/>
  <c r="T1759" i="1"/>
  <c r="A1757" i="1"/>
  <c r="H1756" i="1"/>
  <c r="Y1756" i="1" l="1"/>
  <c r="AA1757" i="1"/>
  <c r="Q1757" i="1"/>
  <c r="R1757" i="1" s="1"/>
  <c r="S1757" i="1" s="1"/>
  <c r="Z1757" i="1"/>
  <c r="I1635" i="1"/>
  <c r="J1634" i="1"/>
  <c r="K1634" i="1" s="1"/>
  <c r="E1634" i="1" s="1"/>
  <c r="D1634" i="1" s="1"/>
  <c r="G1634" i="1" s="1"/>
  <c r="M1634" i="1"/>
  <c r="W1631" i="1"/>
  <c r="U1632" i="1"/>
  <c r="G1633" i="1"/>
  <c r="F1633" i="1"/>
  <c r="N1633" i="1"/>
  <c r="O1632" i="1"/>
  <c r="H1757" i="1"/>
  <c r="A1758" i="1"/>
  <c r="T1760" i="1"/>
  <c r="AA1758" i="1" l="1"/>
  <c r="Y1757" i="1"/>
  <c r="Q1758" i="1"/>
  <c r="R1758" i="1" s="1"/>
  <c r="S1758" i="1" s="1"/>
  <c r="Z1758" i="1"/>
  <c r="M1635" i="1"/>
  <c r="I1636" i="1"/>
  <c r="J1635" i="1"/>
  <c r="K1635" i="1" s="1"/>
  <c r="E1635" i="1" s="1"/>
  <c r="D1635" i="1" s="1"/>
  <c r="W1632" i="1"/>
  <c r="U1633" i="1"/>
  <c r="L1634" i="1"/>
  <c r="F1634" i="1"/>
  <c r="O1633" i="1"/>
  <c r="N1634" i="1"/>
  <c r="T1761" i="1"/>
  <c r="H1758" i="1"/>
  <c r="A1759" i="1"/>
  <c r="Q1759" i="1" l="1"/>
  <c r="R1759" i="1" s="1"/>
  <c r="S1759" i="1" s="1"/>
  <c r="Y1758" i="1"/>
  <c r="AA1759" i="1"/>
  <c r="Z1759" i="1"/>
  <c r="M1636" i="1"/>
  <c r="I1637" i="1"/>
  <c r="J1636" i="1"/>
  <c r="K1636" i="1" s="1"/>
  <c r="E1636" i="1" s="1"/>
  <c r="D1636" i="1" s="1"/>
  <c r="L1636" i="1" s="1"/>
  <c r="W1633" i="1"/>
  <c r="U1634" i="1"/>
  <c r="L1635" i="1"/>
  <c r="F1635" i="1"/>
  <c r="G1635" i="1"/>
  <c r="O1634" i="1"/>
  <c r="N1635" i="1"/>
  <c r="H1759" i="1"/>
  <c r="A1760" i="1"/>
  <c r="T1762" i="1"/>
  <c r="AA1760" i="1" l="1"/>
  <c r="Q1760" i="1"/>
  <c r="R1760" i="1" s="1"/>
  <c r="S1760" i="1" s="1"/>
  <c r="Y1759" i="1"/>
  <c r="Z1760" i="1"/>
  <c r="I1638" i="1"/>
  <c r="M1637" i="1"/>
  <c r="J1637" i="1"/>
  <c r="K1637" i="1" s="1"/>
  <c r="E1637" i="1" s="1"/>
  <c r="D1637" i="1" s="1"/>
  <c r="G1637" i="1" s="1"/>
  <c r="W1634" i="1"/>
  <c r="U1635" i="1"/>
  <c r="G1636" i="1"/>
  <c r="F1636" i="1"/>
  <c r="N1636" i="1"/>
  <c r="O1635" i="1"/>
  <c r="T1763" i="1"/>
  <c r="A1761" i="1"/>
  <c r="H1760" i="1"/>
  <c r="Y1760" i="1" l="1"/>
  <c r="AA1761" i="1"/>
  <c r="Q1761" i="1"/>
  <c r="R1761" i="1" s="1"/>
  <c r="S1761" i="1" s="1"/>
  <c r="Z1761" i="1"/>
  <c r="M1638" i="1"/>
  <c r="J1638" i="1"/>
  <c r="K1638" i="1" s="1"/>
  <c r="E1638" i="1" s="1"/>
  <c r="D1638" i="1" s="1"/>
  <c r="I1639" i="1"/>
  <c r="W1635" i="1"/>
  <c r="U1636" i="1"/>
  <c r="L1637" i="1"/>
  <c r="F1637" i="1"/>
  <c r="O1636" i="1"/>
  <c r="N1637" i="1"/>
  <c r="T1764" i="1"/>
  <c r="H1761" i="1"/>
  <c r="A1762" i="1"/>
  <c r="Y1761" i="1" l="1"/>
  <c r="AA1762" i="1"/>
  <c r="Z1762" i="1"/>
  <c r="Q1762" i="1"/>
  <c r="R1762" i="1" s="1"/>
  <c r="S1762" i="1" s="1"/>
  <c r="I1640" i="1"/>
  <c r="M1639" i="1"/>
  <c r="J1639" i="1"/>
  <c r="K1639" i="1" s="1"/>
  <c r="E1639" i="1" s="1"/>
  <c r="D1639" i="1" s="1"/>
  <c r="F1638" i="1"/>
  <c r="L1638" i="1"/>
  <c r="G1638" i="1"/>
  <c r="W1636" i="1"/>
  <c r="U1637" i="1"/>
  <c r="N1638" i="1"/>
  <c r="O1637" i="1"/>
  <c r="T1765" i="1"/>
  <c r="H1762" i="1"/>
  <c r="A1763" i="1"/>
  <c r="Y1762" i="1" l="1"/>
  <c r="AA1763" i="1"/>
  <c r="Z1763" i="1"/>
  <c r="Q1763" i="1"/>
  <c r="R1763" i="1" s="1"/>
  <c r="S1763" i="1" s="1"/>
  <c r="J1640" i="1"/>
  <c r="K1640" i="1" s="1"/>
  <c r="E1640" i="1" s="1"/>
  <c r="D1640" i="1" s="1"/>
  <c r="L1640" i="1" s="1"/>
  <c r="M1640" i="1"/>
  <c r="I1641" i="1"/>
  <c r="F1639" i="1"/>
  <c r="G1639" i="1"/>
  <c r="L1639" i="1"/>
  <c r="W1637" i="1"/>
  <c r="U1638" i="1"/>
  <c r="O1638" i="1"/>
  <c r="N1639" i="1"/>
  <c r="H1763" i="1"/>
  <c r="A1764" i="1"/>
  <c r="T1766" i="1"/>
  <c r="Z1764" i="1" l="1"/>
  <c r="Q1764" i="1"/>
  <c r="R1764" i="1" s="1"/>
  <c r="S1764" i="1" s="1"/>
  <c r="AA1764" i="1"/>
  <c r="Y1763" i="1"/>
  <c r="J1641" i="1"/>
  <c r="K1641" i="1" s="1"/>
  <c r="E1641" i="1" s="1"/>
  <c r="D1641" i="1" s="1"/>
  <c r="G1641" i="1" s="1"/>
  <c r="M1641" i="1"/>
  <c r="I1642" i="1"/>
  <c r="W1638" i="1"/>
  <c r="U1639" i="1"/>
  <c r="G1640" i="1"/>
  <c r="F1640" i="1"/>
  <c r="O1639" i="1"/>
  <c r="N1640" i="1"/>
  <c r="T1767" i="1"/>
  <c r="A1765" i="1"/>
  <c r="H1764" i="1"/>
  <c r="Y1764" i="1" l="1"/>
  <c r="AA1765" i="1"/>
  <c r="Q1765" i="1"/>
  <c r="R1765" i="1" s="1"/>
  <c r="S1765" i="1" s="1"/>
  <c r="Z1765" i="1"/>
  <c r="J1642" i="1"/>
  <c r="K1642" i="1" s="1"/>
  <c r="E1642" i="1" s="1"/>
  <c r="D1642" i="1" s="1"/>
  <c r="G1642" i="1" s="1"/>
  <c r="I1643" i="1"/>
  <c r="M1642" i="1"/>
  <c r="W1639" i="1"/>
  <c r="U1640" i="1"/>
  <c r="L1641" i="1"/>
  <c r="F1641" i="1"/>
  <c r="O1640" i="1"/>
  <c r="N1641" i="1"/>
  <c r="H1765" i="1"/>
  <c r="A1766" i="1"/>
  <c r="T1768" i="1"/>
  <c r="Y1765" i="1" l="1"/>
  <c r="AA1766" i="1"/>
  <c r="Q1766" i="1"/>
  <c r="R1766" i="1" s="1"/>
  <c r="S1766" i="1" s="1"/>
  <c r="Z1766" i="1"/>
  <c r="I1644" i="1"/>
  <c r="J1643" i="1"/>
  <c r="K1643" i="1" s="1"/>
  <c r="E1643" i="1" s="1"/>
  <c r="D1643" i="1" s="1"/>
  <c r="G1643" i="1" s="1"/>
  <c r="M1643" i="1"/>
  <c r="W1640" i="1"/>
  <c r="U1641" i="1"/>
  <c r="L1642" i="1"/>
  <c r="F1642" i="1"/>
  <c r="O1641" i="1"/>
  <c r="N1642" i="1"/>
  <c r="T1769" i="1"/>
  <c r="H1766" i="1"/>
  <c r="A1767" i="1"/>
  <c r="Y1766" i="1" l="1"/>
  <c r="AA1767" i="1"/>
  <c r="Q1767" i="1"/>
  <c r="R1767" i="1" s="1"/>
  <c r="S1767" i="1" s="1"/>
  <c r="Z1767" i="1"/>
  <c r="J1644" i="1"/>
  <c r="K1644" i="1" s="1"/>
  <c r="E1644" i="1" s="1"/>
  <c r="D1644" i="1" s="1"/>
  <c r="G1644" i="1" s="1"/>
  <c r="M1644" i="1"/>
  <c r="I1645" i="1"/>
  <c r="W1641" i="1"/>
  <c r="U1642" i="1"/>
  <c r="L1643" i="1"/>
  <c r="F1643" i="1"/>
  <c r="O1642" i="1"/>
  <c r="N1643" i="1"/>
  <c r="H1767" i="1"/>
  <c r="A1768" i="1"/>
  <c r="T1770" i="1"/>
  <c r="AA1768" i="1" l="1"/>
  <c r="Q1768" i="1"/>
  <c r="R1768" i="1" s="1"/>
  <c r="S1768" i="1" s="1"/>
  <c r="Z1768" i="1"/>
  <c r="Y1767" i="1"/>
  <c r="I1646" i="1"/>
  <c r="J1645" i="1"/>
  <c r="K1645" i="1" s="1"/>
  <c r="E1645" i="1" s="1"/>
  <c r="D1645" i="1" s="1"/>
  <c r="M1645" i="1"/>
  <c r="W1642" i="1"/>
  <c r="U1643" i="1"/>
  <c r="L1644" i="1"/>
  <c r="F1644" i="1"/>
  <c r="O1643" i="1"/>
  <c r="N1644" i="1"/>
  <c r="T1771" i="1"/>
  <c r="A1769" i="1"/>
  <c r="H1768" i="1"/>
  <c r="Y1768" i="1" l="1"/>
  <c r="AA1769" i="1"/>
  <c r="Z1769" i="1"/>
  <c r="Q1769" i="1"/>
  <c r="R1769" i="1" s="1"/>
  <c r="S1769" i="1" s="1"/>
  <c r="I1647" i="1"/>
  <c r="M1646" i="1"/>
  <c r="J1646" i="1"/>
  <c r="K1646" i="1" s="1"/>
  <c r="E1646" i="1" s="1"/>
  <c r="D1646" i="1" s="1"/>
  <c r="W1643" i="1"/>
  <c r="U1644" i="1"/>
  <c r="L1645" i="1"/>
  <c r="F1645" i="1"/>
  <c r="G1645" i="1"/>
  <c r="N1645" i="1"/>
  <c r="O1644" i="1"/>
  <c r="H1769" i="1"/>
  <c r="A1770" i="1"/>
  <c r="T1772" i="1"/>
  <c r="AA1770" i="1" l="1"/>
  <c r="Q1770" i="1"/>
  <c r="R1770" i="1" s="1"/>
  <c r="S1770" i="1" s="1"/>
  <c r="Z1770" i="1"/>
  <c r="Y1769" i="1"/>
  <c r="J1647" i="1"/>
  <c r="K1647" i="1" s="1"/>
  <c r="E1647" i="1" s="1"/>
  <c r="D1647" i="1" s="1"/>
  <c r="L1647" i="1" s="1"/>
  <c r="M1647" i="1"/>
  <c r="I1648" i="1"/>
  <c r="W1644" i="1"/>
  <c r="U1645" i="1"/>
  <c r="L1646" i="1"/>
  <c r="F1646" i="1"/>
  <c r="G1646" i="1"/>
  <c r="O1645" i="1"/>
  <c r="N1646" i="1"/>
  <c r="H1770" i="1"/>
  <c r="A1771" i="1"/>
  <c r="T1773" i="1"/>
  <c r="Y1770" i="1" l="1"/>
  <c r="AA1771" i="1"/>
  <c r="Q1771" i="1"/>
  <c r="R1771" i="1" s="1"/>
  <c r="S1771" i="1" s="1"/>
  <c r="Z1771" i="1"/>
  <c r="J1648" i="1"/>
  <c r="K1648" i="1" s="1"/>
  <c r="E1648" i="1" s="1"/>
  <c r="D1648" i="1" s="1"/>
  <c r="L1648" i="1" s="1"/>
  <c r="I1649" i="1"/>
  <c r="M1648" i="1"/>
  <c r="W1645" i="1"/>
  <c r="U1646" i="1"/>
  <c r="G1647" i="1"/>
  <c r="F1647" i="1"/>
  <c r="N1647" i="1"/>
  <c r="O1646" i="1"/>
  <c r="H1771" i="1"/>
  <c r="A1772" i="1"/>
  <c r="T1774" i="1"/>
  <c r="Y1771" i="1" l="1"/>
  <c r="AA1772" i="1"/>
  <c r="Q1772" i="1"/>
  <c r="R1772" i="1" s="1"/>
  <c r="S1772" i="1" s="1"/>
  <c r="Z1772" i="1"/>
  <c r="M1649" i="1"/>
  <c r="J1649" i="1"/>
  <c r="K1649" i="1" s="1"/>
  <c r="E1649" i="1" s="1"/>
  <c r="D1649" i="1" s="1"/>
  <c r="G1649" i="1" s="1"/>
  <c r="I1650" i="1"/>
  <c r="G1648" i="1"/>
  <c r="W1646" i="1"/>
  <c r="U1647" i="1"/>
  <c r="F1648" i="1"/>
  <c r="O1647" i="1"/>
  <c r="N1648" i="1"/>
  <c r="T1775" i="1"/>
  <c r="A1773" i="1"/>
  <c r="H1772" i="1"/>
  <c r="Y1772" i="1" l="1"/>
  <c r="AA1773" i="1"/>
  <c r="Q1773" i="1"/>
  <c r="R1773" i="1" s="1"/>
  <c r="S1773" i="1" s="1"/>
  <c r="Z1773" i="1"/>
  <c r="J1650" i="1"/>
  <c r="K1650" i="1" s="1"/>
  <c r="E1650" i="1" s="1"/>
  <c r="D1650" i="1" s="1"/>
  <c r="L1650" i="1" s="1"/>
  <c r="I1651" i="1"/>
  <c r="M1650" i="1"/>
  <c r="W1647" i="1"/>
  <c r="U1648" i="1"/>
  <c r="L1649" i="1"/>
  <c r="F1649" i="1"/>
  <c r="O1648" i="1"/>
  <c r="N1649" i="1"/>
  <c r="H1773" i="1"/>
  <c r="A1774" i="1"/>
  <c r="T1776" i="1"/>
  <c r="Y1773" i="1" l="1"/>
  <c r="AA1774" i="1"/>
  <c r="Q1774" i="1"/>
  <c r="R1774" i="1" s="1"/>
  <c r="S1774" i="1" s="1"/>
  <c r="Z1774" i="1"/>
  <c r="M1651" i="1"/>
  <c r="I1652" i="1"/>
  <c r="J1651" i="1"/>
  <c r="K1651" i="1" s="1"/>
  <c r="E1651" i="1" s="1"/>
  <c r="D1651" i="1" s="1"/>
  <c r="W1648" i="1"/>
  <c r="U1649" i="1"/>
  <c r="G1650" i="1"/>
  <c r="F1650" i="1"/>
  <c r="O1649" i="1"/>
  <c r="N1650" i="1"/>
  <c r="T1777" i="1"/>
  <c r="H1774" i="1"/>
  <c r="A1775" i="1"/>
  <c r="Y1774" i="1" l="1"/>
  <c r="AA1775" i="1"/>
  <c r="Z1775" i="1"/>
  <c r="Q1775" i="1"/>
  <c r="R1775" i="1" s="1"/>
  <c r="J1652" i="1"/>
  <c r="K1652" i="1" s="1"/>
  <c r="E1652" i="1" s="1"/>
  <c r="D1652" i="1" s="1"/>
  <c r="I1653" i="1"/>
  <c r="L1651" i="1"/>
  <c r="M1652" i="1" s="1"/>
  <c r="W1649" i="1"/>
  <c r="U1650" i="1"/>
  <c r="G1651" i="1"/>
  <c r="F1651" i="1"/>
  <c r="O1650" i="1"/>
  <c r="N1651" i="1"/>
  <c r="H1775" i="1"/>
  <c r="A1776" i="1"/>
  <c r="T1778" i="1"/>
  <c r="M1653" i="1" l="1"/>
  <c r="AA1776" i="1"/>
  <c r="Z1776" i="1"/>
  <c r="Q1776" i="1"/>
  <c r="L1652" i="1"/>
  <c r="G1652" i="1"/>
  <c r="F1652" i="1"/>
  <c r="I1654" i="1"/>
  <c r="J1653" i="1"/>
  <c r="K1653" i="1" s="1"/>
  <c r="E1653" i="1" s="1"/>
  <c r="D1653" i="1" s="1"/>
  <c r="W1650" i="1"/>
  <c r="U1651" i="1"/>
  <c r="O1651" i="1"/>
  <c r="N1652" i="1"/>
  <c r="T1779" i="1"/>
  <c r="A1777" i="1"/>
  <c r="H1776" i="1"/>
  <c r="F1653" i="1" l="1"/>
  <c r="R1776" i="1"/>
  <c r="AA1777" i="1"/>
  <c r="Z1777" i="1"/>
  <c r="Q1777" i="1"/>
  <c r="R1777" i="1" s="1"/>
  <c r="S1777" i="1" s="1"/>
  <c r="J1654" i="1"/>
  <c r="K1654" i="1" s="1"/>
  <c r="E1654" i="1" s="1"/>
  <c r="D1654" i="1" s="1"/>
  <c r="I1655" i="1"/>
  <c r="G1653" i="1"/>
  <c r="L1653" i="1"/>
  <c r="M1654" i="1" s="1"/>
  <c r="W1651" i="1"/>
  <c r="U1652" i="1"/>
  <c r="O1652" i="1"/>
  <c r="N1653" i="1"/>
  <c r="H1777" i="1"/>
  <c r="A1778" i="1"/>
  <c r="T1780" i="1"/>
  <c r="F1654" i="1" l="1"/>
  <c r="AA1778" i="1"/>
  <c r="Z1778" i="1"/>
  <c r="Q1778" i="1"/>
  <c r="R1778" i="1" s="1"/>
  <c r="Y1777" i="1"/>
  <c r="M1655" i="1"/>
  <c r="J1655" i="1"/>
  <c r="K1655" i="1" s="1"/>
  <c r="E1655" i="1" s="1"/>
  <c r="D1655" i="1" s="1"/>
  <c r="L1655" i="1" s="1"/>
  <c r="I1656" i="1"/>
  <c r="L1654" i="1"/>
  <c r="G1654" i="1"/>
  <c r="W1652" i="1"/>
  <c r="U1653" i="1"/>
  <c r="N1654" i="1"/>
  <c r="O1653" i="1"/>
  <c r="T1781" i="1"/>
  <c r="H1778" i="1"/>
  <c r="A1779" i="1"/>
  <c r="AA1779" i="1" l="1"/>
  <c r="Z1779" i="1"/>
  <c r="Q1779" i="1"/>
  <c r="Y1779" i="1" s="1"/>
  <c r="I1657" i="1"/>
  <c r="J1656" i="1"/>
  <c r="K1656" i="1" s="1"/>
  <c r="E1656" i="1" s="1"/>
  <c r="D1656" i="1" s="1"/>
  <c r="G1656" i="1" s="1"/>
  <c r="M1656" i="1"/>
  <c r="W1653" i="1"/>
  <c r="U1654" i="1"/>
  <c r="G1655" i="1"/>
  <c r="F1655" i="1"/>
  <c r="N1655" i="1"/>
  <c r="O1654" i="1"/>
  <c r="H1779" i="1"/>
  <c r="A1780" i="1"/>
  <c r="T1782" i="1"/>
  <c r="R1779" i="1" l="1"/>
  <c r="S1779" i="1" s="1"/>
  <c r="Z1780" i="1"/>
  <c r="AA1780" i="1"/>
  <c r="Q1780" i="1"/>
  <c r="R1780" i="1" s="1"/>
  <c r="S1780" i="1" s="1"/>
  <c r="I1658" i="1"/>
  <c r="J1657" i="1"/>
  <c r="K1657" i="1" s="1"/>
  <c r="E1657" i="1" s="1"/>
  <c r="D1657" i="1" s="1"/>
  <c r="G1657" i="1" s="1"/>
  <c r="W1654" i="1"/>
  <c r="U1655" i="1"/>
  <c r="L1656" i="1"/>
  <c r="M1657" i="1" s="1"/>
  <c r="F1656" i="1"/>
  <c r="O1655" i="1"/>
  <c r="N1656" i="1"/>
  <c r="A1781" i="1"/>
  <c r="H1780" i="1"/>
  <c r="T1783" i="1"/>
  <c r="AA1781" i="1" l="1"/>
  <c r="Z1781" i="1"/>
  <c r="Q1781" i="1"/>
  <c r="R1781" i="1" s="1"/>
  <c r="S1781" i="1" s="1"/>
  <c r="Y1780" i="1"/>
  <c r="J1658" i="1"/>
  <c r="K1658" i="1" s="1"/>
  <c r="E1658" i="1" s="1"/>
  <c r="D1658" i="1" s="1"/>
  <c r="I1659" i="1"/>
  <c r="W1655" i="1"/>
  <c r="U1656" i="1"/>
  <c r="L1657" i="1"/>
  <c r="M1658" i="1" s="1"/>
  <c r="F1657" i="1"/>
  <c r="O1656" i="1"/>
  <c r="N1657" i="1"/>
  <c r="T1784" i="1"/>
  <c r="H1781" i="1"/>
  <c r="A1782" i="1"/>
  <c r="M1659" i="1" l="1"/>
  <c r="AA1782" i="1"/>
  <c r="Q1782" i="1"/>
  <c r="R1782" i="1" s="1"/>
  <c r="S1782" i="1" s="1"/>
  <c r="Z1782" i="1"/>
  <c r="Y1781" i="1"/>
  <c r="I1660" i="1"/>
  <c r="J1659" i="1"/>
  <c r="K1659" i="1" s="1"/>
  <c r="E1659" i="1" s="1"/>
  <c r="D1659" i="1" s="1"/>
  <c r="G1659" i="1" s="1"/>
  <c r="F1658" i="1"/>
  <c r="W1656" i="1"/>
  <c r="U1657" i="1"/>
  <c r="G1658" i="1"/>
  <c r="L1658" i="1"/>
  <c r="O1657" i="1"/>
  <c r="N1658" i="1"/>
  <c r="T1785" i="1"/>
  <c r="H1782" i="1"/>
  <c r="A1783" i="1"/>
  <c r="M1660" i="1" l="1"/>
  <c r="Y1782" i="1"/>
  <c r="AA1783" i="1"/>
  <c r="Z1783" i="1"/>
  <c r="Q1783" i="1"/>
  <c r="R1783" i="1" s="1"/>
  <c r="S1783" i="1" s="1"/>
  <c r="J1660" i="1"/>
  <c r="K1660" i="1" s="1"/>
  <c r="E1660" i="1" s="1"/>
  <c r="D1660" i="1" s="1"/>
  <c r="G1660" i="1" s="1"/>
  <c r="I1661" i="1"/>
  <c r="W1657" i="1"/>
  <c r="U1658" i="1"/>
  <c r="L1659" i="1"/>
  <c r="F1659" i="1"/>
  <c r="N1659" i="1"/>
  <c r="O1658" i="1"/>
  <c r="T1786" i="1"/>
  <c r="H1783" i="1"/>
  <c r="A1784" i="1"/>
  <c r="AA1784" i="1" l="1"/>
  <c r="Z1784" i="1"/>
  <c r="Y1783" i="1"/>
  <c r="Q1784" i="1"/>
  <c r="R1784" i="1" s="1"/>
  <c r="S1784" i="1" s="1"/>
  <c r="M1661" i="1"/>
  <c r="I1662" i="1"/>
  <c r="J1661" i="1"/>
  <c r="K1661" i="1" s="1"/>
  <c r="E1661" i="1" s="1"/>
  <c r="D1661" i="1" s="1"/>
  <c r="G1661" i="1" s="1"/>
  <c r="W1658" i="1"/>
  <c r="U1659" i="1"/>
  <c r="L1660" i="1"/>
  <c r="F1660" i="1"/>
  <c r="N1660" i="1"/>
  <c r="O1659" i="1"/>
  <c r="A1785" i="1"/>
  <c r="H1784" i="1"/>
  <c r="T1787" i="1"/>
  <c r="Z1785" i="1" l="1"/>
  <c r="AA1785" i="1"/>
  <c r="Q1785" i="1"/>
  <c r="R1785" i="1" s="1"/>
  <c r="S1785" i="1" s="1"/>
  <c r="Y1784" i="1"/>
  <c r="J1662" i="1"/>
  <c r="K1662" i="1" s="1"/>
  <c r="E1662" i="1" s="1"/>
  <c r="D1662" i="1" s="1"/>
  <c r="G1662" i="1" s="1"/>
  <c r="M1662" i="1"/>
  <c r="I1663" i="1"/>
  <c r="W1659" i="1"/>
  <c r="U1660" i="1"/>
  <c r="L1661" i="1"/>
  <c r="F1661" i="1"/>
  <c r="O1660" i="1"/>
  <c r="N1661" i="1"/>
  <c r="H1785" i="1"/>
  <c r="A1786" i="1"/>
  <c r="T1788" i="1"/>
  <c r="AA1786" i="1" l="1"/>
  <c r="Q1786" i="1"/>
  <c r="R1786" i="1" s="1"/>
  <c r="S1786" i="1" s="1"/>
  <c r="Z1786" i="1"/>
  <c r="Y1785" i="1"/>
  <c r="M1663" i="1"/>
  <c r="J1663" i="1"/>
  <c r="K1663" i="1" s="1"/>
  <c r="E1663" i="1" s="1"/>
  <c r="D1663" i="1" s="1"/>
  <c r="L1663" i="1" s="1"/>
  <c r="I1664" i="1"/>
  <c r="W1660" i="1"/>
  <c r="U1661" i="1"/>
  <c r="L1662" i="1"/>
  <c r="F1662" i="1"/>
  <c r="O1661" i="1"/>
  <c r="N1662" i="1"/>
  <c r="T1789" i="1"/>
  <c r="H1786" i="1"/>
  <c r="A1787" i="1"/>
  <c r="Y1786" i="1" l="1"/>
  <c r="AA1787" i="1"/>
  <c r="Z1787" i="1"/>
  <c r="Q1787" i="1"/>
  <c r="R1787" i="1" s="1"/>
  <c r="S1787" i="1" s="1"/>
  <c r="J1664" i="1"/>
  <c r="K1664" i="1" s="1"/>
  <c r="E1664" i="1" s="1"/>
  <c r="D1664" i="1" s="1"/>
  <c r="M1664" i="1"/>
  <c r="I1665" i="1"/>
  <c r="W1661" i="1"/>
  <c r="U1662" i="1"/>
  <c r="G1663" i="1"/>
  <c r="F1663" i="1"/>
  <c r="O1662" i="1"/>
  <c r="N1663" i="1"/>
  <c r="T1790" i="1"/>
  <c r="H1787" i="1"/>
  <c r="A1788" i="1"/>
  <c r="AA1788" i="1" l="1"/>
  <c r="Q1788" i="1"/>
  <c r="R1788" i="1" s="1"/>
  <c r="S1788" i="1" s="1"/>
  <c r="Z1788" i="1"/>
  <c r="Y1787" i="1"/>
  <c r="I1666" i="1"/>
  <c r="M1665" i="1"/>
  <c r="J1665" i="1"/>
  <c r="K1665" i="1" s="1"/>
  <c r="E1665" i="1" s="1"/>
  <c r="D1665" i="1" s="1"/>
  <c r="W1662" i="1"/>
  <c r="U1663" i="1"/>
  <c r="G1664" i="1"/>
  <c r="F1664" i="1"/>
  <c r="L1664" i="1"/>
  <c r="O1663" i="1"/>
  <c r="N1664" i="1"/>
  <c r="A1789" i="1"/>
  <c r="H1788" i="1"/>
  <c r="T1791" i="1"/>
  <c r="Y1788" i="1" l="1"/>
  <c r="AA1789" i="1"/>
  <c r="Q1789" i="1"/>
  <c r="R1789" i="1" s="1"/>
  <c r="S1789" i="1" s="1"/>
  <c r="Z1789" i="1"/>
  <c r="J1666" i="1"/>
  <c r="K1666" i="1" s="1"/>
  <c r="E1666" i="1" s="1"/>
  <c r="D1666" i="1" s="1"/>
  <c r="L1666" i="1" s="1"/>
  <c r="M1666" i="1"/>
  <c r="I1667" i="1"/>
  <c r="W1663" i="1"/>
  <c r="U1664" i="1"/>
  <c r="L1665" i="1"/>
  <c r="F1665" i="1"/>
  <c r="G1665" i="1"/>
  <c r="O1664" i="1"/>
  <c r="N1665" i="1"/>
  <c r="T1792" i="1"/>
  <c r="A1790" i="1"/>
  <c r="H1789" i="1"/>
  <c r="AA1790" i="1" l="1"/>
  <c r="Y1789" i="1"/>
  <c r="Q1790" i="1"/>
  <c r="R1790" i="1" s="1"/>
  <c r="S1790" i="1" s="1"/>
  <c r="Z1790" i="1"/>
  <c r="J1667" i="1"/>
  <c r="K1667" i="1" s="1"/>
  <c r="E1667" i="1" s="1"/>
  <c r="D1667" i="1" s="1"/>
  <c r="G1667" i="1" s="1"/>
  <c r="M1667" i="1"/>
  <c r="I1668" i="1"/>
  <c r="W1664" i="1"/>
  <c r="U1665" i="1"/>
  <c r="G1666" i="1"/>
  <c r="F1666" i="1"/>
  <c r="O1665" i="1"/>
  <c r="N1666" i="1"/>
  <c r="T1793" i="1"/>
  <c r="H1790" i="1"/>
  <c r="A1791" i="1"/>
  <c r="Y1790" i="1" l="1"/>
  <c r="AA1791" i="1"/>
  <c r="Q1791" i="1"/>
  <c r="R1791" i="1" s="1"/>
  <c r="S1791" i="1" s="1"/>
  <c r="Z1791" i="1"/>
  <c r="I1669" i="1"/>
  <c r="M1668" i="1"/>
  <c r="J1668" i="1"/>
  <c r="K1668" i="1" s="1"/>
  <c r="E1668" i="1" s="1"/>
  <c r="D1668" i="1" s="1"/>
  <c r="L1668" i="1" s="1"/>
  <c r="W1665" i="1"/>
  <c r="U1666" i="1"/>
  <c r="L1667" i="1"/>
  <c r="F1667" i="1"/>
  <c r="O1666" i="1"/>
  <c r="N1667" i="1"/>
  <c r="T1794" i="1"/>
  <c r="H1791" i="1"/>
  <c r="A1792" i="1"/>
  <c r="AA1792" i="1" l="1"/>
  <c r="Z1792" i="1"/>
  <c r="Y1791" i="1"/>
  <c r="Q1792" i="1"/>
  <c r="R1792" i="1" s="1"/>
  <c r="S1792" i="1" s="1"/>
  <c r="J1669" i="1"/>
  <c r="K1669" i="1" s="1"/>
  <c r="E1669" i="1" s="1"/>
  <c r="D1669" i="1" s="1"/>
  <c r="M1669" i="1"/>
  <c r="I1670" i="1"/>
  <c r="W1666" i="1"/>
  <c r="U1667" i="1"/>
  <c r="G1668" i="1"/>
  <c r="F1668" i="1"/>
  <c r="O1667" i="1"/>
  <c r="N1668" i="1"/>
  <c r="H1792" i="1"/>
  <c r="A1793" i="1"/>
  <c r="T1795" i="1"/>
  <c r="Z1793" i="1" l="1"/>
  <c r="AA1793" i="1"/>
  <c r="Q1793" i="1"/>
  <c r="R1793" i="1" s="1"/>
  <c r="S1793" i="1" s="1"/>
  <c r="Y1792" i="1"/>
  <c r="J1670" i="1"/>
  <c r="K1670" i="1" s="1"/>
  <c r="E1670" i="1" s="1"/>
  <c r="D1670" i="1" s="1"/>
  <c r="G1670" i="1" s="1"/>
  <c r="I1671" i="1"/>
  <c r="M1670" i="1"/>
  <c r="W1667" i="1"/>
  <c r="U1668" i="1"/>
  <c r="L1669" i="1"/>
  <c r="F1669" i="1"/>
  <c r="G1669" i="1"/>
  <c r="O1668" i="1"/>
  <c r="N1669" i="1"/>
  <c r="H1793" i="1"/>
  <c r="A1794" i="1"/>
  <c r="T1796" i="1"/>
  <c r="AA1794" i="1" l="1"/>
  <c r="Z1794" i="1"/>
  <c r="Q1794" i="1"/>
  <c r="R1794" i="1" s="1"/>
  <c r="S1794" i="1" s="1"/>
  <c r="Y1793" i="1"/>
  <c r="M1671" i="1"/>
  <c r="I1672" i="1"/>
  <c r="J1671" i="1"/>
  <c r="K1671" i="1" s="1"/>
  <c r="E1671" i="1" s="1"/>
  <c r="D1671" i="1" s="1"/>
  <c r="G1671" i="1" s="1"/>
  <c r="W1668" i="1"/>
  <c r="U1669" i="1"/>
  <c r="L1670" i="1"/>
  <c r="F1670" i="1"/>
  <c r="O1669" i="1"/>
  <c r="N1670" i="1"/>
  <c r="T1797" i="1"/>
  <c r="A1795" i="1"/>
  <c r="H1794" i="1"/>
  <c r="Y1794" i="1" l="1"/>
  <c r="AA1795" i="1"/>
  <c r="Q1795" i="1"/>
  <c r="R1795" i="1" s="1"/>
  <c r="S1795" i="1" s="1"/>
  <c r="Z1795" i="1"/>
  <c r="J1672" i="1"/>
  <c r="K1672" i="1" s="1"/>
  <c r="E1672" i="1" s="1"/>
  <c r="D1672" i="1" s="1"/>
  <c r="M1672" i="1"/>
  <c r="I1673" i="1"/>
  <c r="W1669" i="1"/>
  <c r="U1670" i="1"/>
  <c r="L1671" i="1"/>
  <c r="F1671" i="1"/>
  <c r="N1671" i="1"/>
  <c r="O1670" i="1"/>
  <c r="T1798" i="1"/>
  <c r="A1796" i="1"/>
  <c r="H1795" i="1"/>
  <c r="Y1795" i="1" l="1"/>
  <c r="AA1796" i="1"/>
  <c r="Q1796" i="1"/>
  <c r="R1796" i="1" s="1"/>
  <c r="S1796" i="1" s="1"/>
  <c r="Z1796" i="1"/>
  <c r="J1673" i="1"/>
  <c r="K1673" i="1" s="1"/>
  <c r="E1673" i="1" s="1"/>
  <c r="D1673" i="1" s="1"/>
  <c r="L1673" i="1" s="1"/>
  <c r="I1674" i="1"/>
  <c r="M1673" i="1"/>
  <c r="W1670" i="1"/>
  <c r="U1671" i="1"/>
  <c r="G1672" i="1"/>
  <c r="F1672" i="1"/>
  <c r="L1672" i="1"/>
  <c r="O1671" i="1"/>
  <c r="N1672" i="1"/>
  <c r="T1799" i="1"/>
  <c r="A1797" i="1"/>
  <c r="H1796" i="1"/>
  <c r="AA1797" i="1" l="1"/>
  <c r="Q1797" i="1"/>
  <c r="R1797" i="1" s="1"/>
  <c r="S1797" i="1" s="1"/>
  <c r="Z1797" i="1"/>
  <c r="Y1796" i="1"/>
  <c r="J1674" i="1"/>
  <c r="K1674" i="1" s="1"/>
  <c r="E1674" i="1" s="1"/>
  <c r="D1674" i="1" s="1"/>
  <c r="I1675" i="1"/>
  <c r="M1674" i="1"/>
  <c r="W1671" i="1"/>
  <c r="U1672" i="1"/>
  <c r="G1673" i="1"/>
  <c r="F1673" i="1"/>
  <c r="O1672" i="1"/>
  <c r="N1673" i="1"/>
  <c r="T1800" i="1"/>
  <c r="H1797" i="1"/>
  <c r="A1798" i="1"/>
  <c r="Y1797" i="1" l="1"/>
  <c r="AA1798" i="1"/>
  <c r="Q1798" i="1"/>
  <c r="R1798" i="1" s="1"/>
  <c r="S1798" i="1" s="1"/>
  <c r="Z1798" i="1"/>
  <c r="J1675" i="1"/>
  <c r="K1675" i="1" s="1"/>
  <c r="E1675" i="1" s="1"/>
  <c r="D1675" i="1" s="1"/>
  <c r="I1676" i="1"/>
  <c r="M1675" i="1"/>
  <c r="W1672" i="1"/>
  <c r="U1673" i="1"/>
  <c r="L1674" i="1"/>
  <c r="F1674" i="1"/>
  <c r="G1674" i="1"/>
  <c r="O1673" i="1"/>
  <c r="N1674" i="1"/>
  <c r="T1801" i="1"/>
  <c r="H1798" i="1"/>
  <c r="A1799" i="1"/>
  <c r="Y1798" i="1" l="1"/>
  <c r="AA1799" i="1"/>
  <c r="Q1799" i="1"/>
  <c r="R1799" i="1" s="1"/>
  <c r="S1799" i="1" s="1"/>
  <c r="Z1799" i="1"/>
  <c r="M1676" i="1"/>
  <c r="I1677" i="1"/>
  <c r="J1676" i="1"/>
  <c r="K1676" i="1" s="1"/>
  <c r="E1676" i="1" s="1"/>
  <c r="D1676" i="1" s="1"/>
  <c r="G1676" i="1" s="1"/>
  <c r="W1673" i="1"/>
  <c r="U1674" i="1"/>
  <c r="L1675" i="1"/>
  <c r="F1675" i="1"/>
  <c r="G1675" i="1"/>
  <c r="O1674" i="1"/>
  <c r="N1675" i="1"/>
  <c r="H1799" i="1"/>
  <c r="A1800" i="1"/>
  <c r="T1802" i="1"/>
  <c r="Y1799" i="1" l="1"/>
  <c r="AA1800" i="1"/>
  <c r="Q1800" i="1"/>
  <c r="R1800" i="1" s="1"/>
  <c r="S1800" i="1" s="1"/>
  <c r="Z1800" i="1"/>
  <c r="I1678" i="1"/>
  <c r="J1677" i="1"/>
  <c r="K1677" i="1" s="1"/>
  <c r="E1677" i="1" s="1"/>
  <c r="D1677" i="1" s="1"/>
  <c r="G1677" i="1" s="1"/>
  <c r="M1677" i="1"/>
  <c r="W1674" i="1"/>
  <c r="U1675" i="1"/>
  <c r="L1676" i="1"/>
  <c r="F1676" i="1"/>
  <c r="O1675" i="1"/>
  <c r="N1676" i="1"/>
  <c r="A1801" i="1"/>
  <c r="H1800" i="1"/>
  <c r="T1803" i="1"/>
  <c r="AA1801" i="1" l="1"/>
  <c r="Y1800" i="1"/>
  <c r="Z1801" i="1"/>
  <c r="Q1801" i="1"/>
  <c r="R1801" i="1" s="1"/>
  <c r="S1801" i="1" s="1"/>
  <c r="I1679" i="1"/>
  <c r="J1678" i="1"/>
  <c r="K1678" i="1" s="1"/>
  <c r="E1678" i="1" s="1"/>
  <c r="D1678" i="1" s="1"/>
  <c r="M1678" i="1"/>
  <c r="W1675" i="1"/>
  <c r="U1676" i="1"/>
  <c r="L1677" i="1"/>
  <c r="F1677" i="1"/>
  <c r="O1676" i="1"/>
  <c r="N1677" i="1"/>
  <c r="T1804" i="1"/>
  <c r="H1801" i="1"/>
  <c r="A1802" i="1"/>
  <c r="AA1802" i="1" l="1"/>
  <c r="Y1801" i="1"/>
  <c r="Q1802" i="1"/>
  <c r="R1802" i="1" s="1"/>
  <c r="S1802" i="1" s="1"/>
  <c r="Z1802" i="1"/>
  <c r="M1679" i="1"/>
  <c r="I1680" i="1"/>
  <c r="J1679" i="1"/>
  <c r="K1679" i="1" s="1"/>
  <c r="E1679" i="1" s="1"/>
  <c r="D1679" i="1" s="1"/>
  <c r="G1679" i="1" s="1"/>
  <c r="W1676" i="1"/>
  <c r="U1677" i="1"/>
  <c r="L1678" i="1"/>
  <c r="F1678" i="1"/>
  <c r="G1678" i="1"/>
  <c r="O1677" i="1"/>
  <c r="N1678" i="1"/>
  <c r="Y1716" i="1"/>
  <c r="H1802" i="1"/>
  <c r="A1803" i="1"/>
  <c r="T1805" i="1"/>
  <c r="Y1802" i="1" l="1"/>
  <c r="AA1803" i="1"/>
  <c r="Q1803" i="1"/>
  <c r="R1803" i="1" s="1"/>
  <c r="S1803" i="1" s="1"/>
  <c r="Z1803" i="1"/>
  <c r="J1680" i="1"/>
  <c r="K1680" i="1" s="1"/>
  <c r="E1680" i="1" s="1"/>
  <c r="D1680" i="1" s="1"/>
  <c r="M1680" i="1"/>
  <c r="I1681" i="1"/>
  <c r="W1677" i="1"/>
  <c r="U1678" i="1"/>
  <c r="L1679" i="1"/>
  <c r="F1679" i="1"/>
  <c r="O1678" i="1"/>
  <c r="N1679" i="1"/>
  <c r="T1806" i="1"/>
  <c r="H1803" i="1"/>
  <c r="A1804" i="1"/>
  <c r="Y1803" i="1" l="1"/>
  <c r="AA1804" i="1"/>
  <c r="Q1804" i="1"/>
  <c r="R1804" i="1" s="1"/>
  <c r="Z1804" i="1"/>
  <c r="M1681" i="1"/>
  <c r="I1682" i="1"/>
  <c r="J1681" i="1"/>
  <c r="K1681" i="1" s="1"/>
  <c r="E1681" i="1" s="1"/>
  <c r="D1681" i="1" s="1"/>
  <c r="L1681" i="1" s="1"/>
  <c r="W1678" i="1"/>
  <c r="U1679" i="1"/>
  <c r="G1680" i="1"/>
  <c r="F1680" i="1"/>
  <c r="L1680" i="1"/>
  <c r="O1679" i="1"/>
  <c r="N1680" i="1"/>
  <c r="A1805" i="1"/>
  <c r="H1804" i="1"/>
  <c r="T1807" i="1"/>
  <c r="AA1805" i="1" l="1"/>
  <c r="Q1805" i="1"/>
  <c r="R1805" i="1" s="1"/>
  <c r="S1805" i="1" s="1"/>
  <c r="Z1805" i="1"/>
  <c r="I1683" i="1"/>
  <c r="J1682" i="1"/>
  <c r="K1682" i="1" s="1"/>
  <c r="E1682" i="1" s="1"/>
  <c r="D1682" i="1" s="1"/>
  <c r="G1682" i="1" s="1"/>
  <c r="M1682" i="1"/>
  <c r="G1681" i="1"/>
  <c r="W1679" i="1"/>
  <c r="U1680" i="1"/>
  <c r="F1681" i="1"/>
  <c r="O1680" i="1"/>
  <c r="N1681" i="1"/>
  <c r="H1805" i="1"/>
  <c r="A1806" i="1"/>
  <c r="T1808" i="1"/>
  <c r="Y1805" i="1" l="1"/>
  <c r="AA1806" i="1"/>
  <c r="Q1806" i="1"/>
  <c r="Z1806" i="1"/>
  <c r="J1683" i="1"/>
  <c r="K1683" i="1" s="1"/>
  <c r="E1683" i="1" s="1"/>
  <c r="D1683" i="1" s="1"/>
  <c r="G1683" i="1" s="1"/>
  <c r="I1684" i="1"/>
  <c r="M1683" i="1"/>
  <c r="W1680" i="1"/>
  <c r="U1681" i="1"/>
  <c r="L1682" i="1"/>
  <c r="F1682" i="1"/>
  <c r="O1681" i="1"/>
  <c r="N1682" i="1"/>
  <c r="H1806" i="1"/>
  <c r="A1807" i="1"/>
  <c r="T1809" i="1"/>
  <c r="AA1807" i="1" l="1"/>
  <c r="Q1807" i="1"/>
  <c r="R1807" i="1" s="1"/>
  <c r="S1807" i="1" s="1"/>
  <c r="R1806" i="1"/>
  <c r="Z1807" i="1"/>
  <c r="J1684" i="1"/>
  <c r="K1684" i="1" s="1"/>
  <c r="E1684" i="1" s="1"/>
  <c r="D1684" i="1" s="1"/>
  <c r="G1684" i="1" s="1"/>
  <c r="I1685" i="1"/>
  <c r="W1681" i="1"/>
  <c r="U1682" i="1"/>
  <c r="L1683" i="1"/>
  <c r="M1684" i="1" s="1"/>
  <c r="F1683" i="1"/>
  <c r="O1682" i="1"/>
  <c r="N1683" i="1"/>
  <c r="T1810" i="1"/>
  <c r="H1807" i="1"/>
  <c r="A1808" i="1"/>
  <c r="Y1807" i="1" l="1"/>
  <c r="AA1808" i="1"/>
  <c r="Q1808" i="1"/>
  <c r="R1808" i="1" s="1"/>
  <c r="Z1808" i="1"/>
  <c r="I1686" i="1"/>
  <c r="J1685" i="1"/>
  <c r="K1685" i="1" s="1"/>
  <c r="E1685" i="1" s="1"/>
  <c r="D1685" i="1" s="1"/>
  <c r="G1685" i="1" s="1"/>
  <c r="W1682" i="1"/>
  <c r="U1683" i="1"/>
  <c r="L1684" i="1"/>
  <c r="M1685" i="1" s="1"/>
  <c r="F1684" i="1"/>
  <c r="O1683" i="1"/>
  <c r="N1684" i="1"/>
  <c r="T1811" i="1"/>
  <c r="A1809" i="1"/>
  <c r="H1808" i="1"/>
  <c r="M1686" i="1" l="1"/>
  <c r="Q1809" i="1"/>
  <c r="R1809" i="1" s="1"/>
  <c r="S1809" i="1" s="1"/>
  <c r="AA1809" i="1"/>
  <c r="Z1809" i="1"/>
  <c r="J1686" i="1"/>
  <c r="K1686" i="1" s="1"/>
  <c r="E1686" i="1" s="1"/>
  <c r="D1686" i="1" s="1"/>
  <c r="G1686" i="1" s="1"/>
  <c r="I1687" i="1"/>
  <c r="W1683" i="1"/>
  <c r="U1684" i="1"/>
  <c r="L1685" i="1"/>
  <c r="F1685" i="1"/>
  <c r="O1684" i="1"/>
  <c r="N1685" i="1"/>
  <c r="T1812" i="1"/>
  <c r="H1809" i="1"/>
  <c r="A1810" i="1"/>
  <c r="Y1809" i="1" l="1"/>
  <c r="AA1810" i="1"/>
  <c r="Q1810" i="1"/>
  <c r="R1810" i="1" s="1"/>
  <c r="S1810" i="1" s="1"/>
  <c r="Z1810" i="1"/>
  <c r="J1687" i="1"/>
  <c r="K1687" i="1" s="1"/>
  <c r="E1687" i="1" s="1"/>
  <c r="D1687" i="1" s="1"/>
  <c r="G1687" i="1" s="1"/>
  <c r="I1688" i="1"/>
  <c r="W1684" i="1"/>
  <c r="U1685" i="1"/>
  <c r="L1686" i="1"/>
  <c r="M1687" i="1" s="1"/>
  <c r="F1686" i="1"/>
  <c r="O1685" i="1"/>
  <c r="N1686" i="1"/>
  <c r="H1810" i="1"/>
  <c r="A1811" i="1"/>
  <c r="T1813" i="1"/>
  <c r="AA1811" i="1" l="1"/>
  <c r="Z1811" i="1"/>
  <c r="Q1811" i="1"/>
  <c r="Y1811" i="1" s="1"/>
  <c r="J1688" i="1"/>
  <c r="K1688" i="1" s="1"/>
  <c r="E1688" i="1" s="1"/>
  <c r="D1688" i="1" s="1"/>
  <c r="L1688" i="1" s="1"/>
  <c r="I1689" i="1"/>
  <c r="W1685" i="1"/>
  <c r="U1686" i="1"/>
  <c r="L1687" i="1"/>
  <c r="M1688" i="1" s="1"/>
  <c r="F1687" i="1"/>
  <c r="O1686" i="1"/>
  <c r="N1687" i="1"/>
  <c r="T1814" i="1"/>
  <c r="H1811" i="1"/>
  <c r="A1812" i="1"/>
  <c r="M1689" i="1" l="1"/>
  <c r="R1811" i="1"/>
  <c r="S1811" i="1" s="1"/>
  <c r="AA1812" i="1"/>
  <c r="Z1812" i="1"/>
  <c r="Q1812" i="1"/>
  <c r="R1812" i="1" s="1"/>
  <c r="I1690" i="1"/>
  <c r="J1689" i="1"/>
  <c r="K1689" i="1" s="1"/>
  <c r="E1689" i="1" s="1"/>
  <c r="D1689" i="1" s="1"/>
  <c r="G1689" i="1" s="1"/>
  <c r="W1686" i="1"/>
  <c r="U1687" i="1"/>
  <c r="G1688" i="1"/>
  <c r="F1688" i="1"/>
  <c r="N1688" i="1"/>
  <c r="O1687" i="1"/>
  <c r="A1813" i="1"/>
  <c r="H1812" i="1"/>
  <c r="T1815" i="1"/>
  <c r="AA1813" i="1" l="1"/>
  <c r="Z1813" i="1"/>
  <c r="Q1813" i="1"/>
  <c r="R1813" i="1" s="1"/>
  <c r="S1813" i="1" s="1"/>
  <c r="I1691" i="1"/>
  <c r="J1690" i="1"/>
  <c r="K1690" i="1" s="1"/>
  <c r="E1690" i="1" s="1"/>
  <c r="D1690" i="1" s="1"/>
  <c r="L1690" i="1" s="1"/>
  <c r="M1690" i="1"/>
  <c r="L1689" i="1"/>
  <c r="W1687" i="1"/>
  <c r="U1688" i="1"/>
  <c r="F1689" i="1"/>
  <c r="O1688" i="1"/>
  <c r="N1689" i="1"/>
  <c r="H1813" i="1"/>
  <c r="A1814" i="1"/>
  <c r="T1816" i="1"/>
  <c r="AA1814" i="1" l="1"/>
  <c r="Q1814" i="1"/>
  <c r="R1814" i="1" s="1"/>
  <c r="S1814" i="1" s="1"/>
  <c r="Z1814" i="1"/>
  <c r="Y1813" i="1"/>
  <c r="J1691" i="1"/>
  <c r="K1691" i="1" s="1"/>
  <c r="E1691" i="1" s="1"/>
  <c r="D1691" i="1" s="1"/>
  <c r="I1692" i="1"/>
  <c r="M1691" i="1"/>
  <c r="W1688" i="1"/>
  <c r="U1689" i="1"/>
  <c r="G1690" i="1"/>
  <c r="F1690" i="1"/>
  <c r="N1690" i="1"/>
  <c r="O1689" i="1"/>
  <c r="T1817" i="1"/>
  <c r="H1814" i="1"/>
  <c r="A1815" i="1"/>
  <c r="Y1814" i="1" l="1"/>
  <c r="AA1815" i="1"/>
  <c r="Z1815" i="1"/>
  <c r="Q1815" i="1"/>
  <c r="R1815" i="1" s="1"/>
  <c r="S1815" i="1" s="1"/>
  <c r="J1692" i="1"/>
  <c r="K1692" i="1" s="1"/>
  <c r="E1692" i="1" s="1"/>
  <c r="D1692" i="1" s="1"/>
  <c r="G1692" i="1" s="1"/>
  <c r="M1692" i="1"/>
  <c r="I1693" i="1"/>
  <c r="W1689" i="1"/>
  <c r="U1690" i="1"/>
  <c r="L1691" i="1"/>
  <c r="F1691" i="1"/>
  <c r="G1691" i="1"/>
  <c r="O1690" i="1"/>
  <c r="N1691" i="1"/>
  <c r="H1815" i="1"/>
  <c r="A1816" i="1"/>
  <c r="T1818" i="1"/>
  <c r="AA1816" i="1" l="1"/>
  <c r="Q1816" i="1"/>
  <c r="R1816" i="1" s="1"/>
  <c r="S1816" i="1" s="1"/>
  <c r="Z1816" i="1"/>
  <c r="Y1815" i="1"/>
  <c r="I1694" i="1"/>
  <c r="J1693" i="1"/>
  <c r="K1693" i="1" s="1"/>
  <c r="E1693" i="1" s="1"/>
  <c r="D1693" i="1" s="1"/>
  <c r="M1693" i="1"/>
  <c r="W1690" i="1"/>
  <c r="U1691" i="1"/>
  <c r="L1692" i="1"/>
  <c r="F1692" i="1"/>
  <c r="O1691" i="1"/>
  <c r="N1692" i="1"/>
  <c r="T1819" i="1"/>
  <c r="A1817" i="1"/>
  <c r="H1816" i="1"/>
  <c r="Y1816" i="1" l="1"/>
  <c r="AA1817" i="1"/>
  <c r="Z1817" i="1"/>
  <c r="Q1817" i="1"/>
  <c r="R1817" i="1" s="1"/>
  <c r="S1817" i="1" s="1"/>
  <c r="J1694" i="1"/>
  <c r="K1694" i="1" s="1"/>
  <c r="E1694" i="1" s="1"/>
  <c r="D1694" i="1" s="1"/>
  <c r="L1694" i="1" s="1"/>
  <c r="I1695" i="1"/>
  <c r="M1694" i="1"/>
  <c r="W1691" i="1"/>
  <c r="U1692" i="1"/>
  <c r="L1693" i="1"/>
  <c r="F1693" i="1"/>
  <c r="G1693" i="1"/>
  <c r="N1693" i="1"/>
  <c r="O1692" i="1"/>
  <c r="H1817" i="1"/>
  <c r="A1818" i="1"/>
  <c r="T1820" i="1"/>
  <c r="AA1818" i="1" l="1"/>
  <c r="Q1818" i="1"/>
  <c r="R1818" i="1" s="1"/>
  <c r="S1818" i="1" s="1"/>
  <c r="Z1818" i="1"/>
  <c r="Y1817" i="1"/>
  <c r="M1695" i="1"/>
  <c r="I1696" i="1"/>
  <c r="J1695" i="1"/>
  <c r="K1695" i="1" s="1"/>
  <c r="E1695" i="1" s="1"/>
  <c r="D1695" i="1" s="1"/>
  <c r="L1695" i="1" s="1"/>
  <c r="W1692" i="1"/>
  <c r="U1693" i="1"/>
  <c r="G1694" i="1"/>
  <c r="F1694" i="1"/>
  <c r="N1694" i="1"/>
  <c r="O1693" i="1"/>
  <c r="H1818" i="1"/>
  <c r="A1819" i="1"/>
  <c r="T1821" i="1"/>
  <c r="Y1818" i="1" l="1"/>
  <c r="AA1819" i="1"/>
  <c r="Q1819" i="1"/>
  <c r="R1819" i="1" s="1"/>
  <c r="S1819" i="1" s="1"/>
  <c r="Z1819" i="1"/>
  <c r="J1696" i="1"/>
  <c r="K1696" i="1" s="1"/>
  <c r="E1696" i="1" s="1"/>
  <c r="D1696" i="1" s="1"/>
  <c r="L1696" i="1" s="1"/>
  <c r="M1696" i="1"/>
  <c r="I1697" i="1"/>
  <c r="G1695" i="1"/>
  <c r="W1693" i="1"/>
  <c r="U1694" i="1"/>
  <c r="F1695" i="1"/>
  <c r="N1695" i="1"/>
  <c r="O1694" i="1"/>
  <c r="H1819" i="1"/>
  <c r="A1820" i="1"/>
  <c r="T1822" i="1"/>
  <c r="Y1819" i="1" l="1"/>
  <c r="AA1820" i="1"/>
  <c r="Q1820" i="1"/>
  <c r="R1820" i="1" s="1"/>
  <c r="S1820" i="1" s="1"/>
  <c r="Z1820" i="1"/>
  <c r="I1698" i="1"/>
  <c r="M1697" i="1"/>
  <c r="J1697" i="1"/>
  <c r="K1697" i="1" s="1"/>
  <c r="E1697" i="1" s="1"/>
  <c r="D1697" i="1" s="1"/>
  <c r="G1697" i="1" s="1"/>
  <c r="G1696" i="1"/>
  <c r="F1696" i="1"/>
  <c r="W1694" i="1"/>
  <c r="U1695" i="1"/>
  <c r="N1696" i="1"/>
  <c r="O1695" i="1"/>
  <c r="T1823" i="1"/>
  <c r="A1821" i="1"/>
  <c r="H1820" i="1"/>
  <c r="Y1820" i="1" l="1"/>
  <c r="AA1821" i="1"/>
  <c r="Q1821" i="1"/>
  <c r="R1821" i="1" s="1"/>
  <c r="S1821" i="1" s="1"/>
  <c r="Z1821" i="1"/>
  <c r="J1698" i="1"/>
  <c r="K1698" i="1" s="1"/>
  <c r="E1698" i="1" s="1"/>
  <c r="D1698" i="1" s="1"/>
  <c r="G1698" i="1" s="1"/>
  <c r="M1698" i="1"/>
  <c r="I1699" i="1"/>
  <c r="W1695" i="1"/>
  <c r="U1696" i="1"/>
  <c r="L1697" i="1"/>
  <c r="F1697" i="1"/>
  <c r="N1697" i="1"/>
  <c r="O1696" i="1"/>
  <c r="T1824" i="1"/>
  <c r="H1821" i="1"/>
  <c r="A1822" i="1"/>
  <c r="AA1822" i="1" l="1"/>
  <c r="Z1822" i="1"/>
  <c r="Q1822" i="1"/>
  <c r="R1822" i="1" s="1"/>
  <c r="S1822" i="1" s="1"/>
  <c r="Y1821" i="1"/>
  <c r="J1699" i="1"/>
  <c r="K1699" i="1" s="1"/>
  <c r="E1699" i="1" s="1"/>
  <c r="D1699" i="1" s="1"/>
  <c r="L1699" i="1" s="1"/>
  <c r="I1700" i="1"/>
  <c r="M1699" i="1"/>
  <c r="W1696" i="1"/>
  <c r="U1697" i="1"/>
  <c r="L1698" i="1"/>
  <c r="F1698" i="1"/>
  <c r="N1698" i="1"/>
  <c r="O1697" i="1"/>
  <c r="H1822" i="1"/>
  <c r="A1823" i="1"/>
  <c r="T1825" i="1"/>
  <c r="AA1823" i="1" l="1"/>
  <c r="Q1823" i="1"/>
  <c r="R1823" i="1" s="1"/>
  <c r="S1823" i="1" s="1"/>
  <c r="Z1823" i="1"/>
  <c r="Y1822" i="1"/>
  <c r="J1700" i="1"/>
  <c r="K1700" i="1" s="1"/>
  <c r="E1700" i="1" s="1"/>
  <c r="D1700" i="1" s="1"/>
  <c r="G1700" i="1" s="1"/>
  <c r="I1701" i="1"/>
  <c r="M1700" i="1"/>
  <c r="W1697" i="1"/>
  <c r="U1698" i="1"/>
  <c r="G1699" i="1"/>
  <c r="F1699" i="1"/>
  <c r="N1699" i="1"/>
  <c r="O1698" i="1"/>
  <c r="H1823" i="1"/>
  <c r="A1824" i="1"/>
  <c r="T1826" i="1"/>
  <c r="Y1823" i="1" l="1"/>
  <c r="AA1824" i="1"/>
  <c r="Z1824" i="1"/>
  <c r="Q1824" i="1"/>
  <c r="R1824" i="1" s="1"/>
  <c r="S1824" i="1" s="1"/>
  <c r="I1702" i="1"/>
  <c r="M1701" i="1"/>
  <c r="J1701" i="1"/>
  <c r="K1701" i="1" s="1"/>
  <c r="E1701" i="1" s="1"/>
  <c r="D1701" i="1" s="1"/>
  <c r="G1701" i="1" s="1"/>
  <c r="W1698" i="1"/>
  <c r="U1699" i="1"/>
  <c r="L1700" i="1"/>
  <c r="F1700" i="1"/>
  <c r="N1700" i="1"/>
  <c r="O1699" i="1"/>
  <c r="A1825" i="1"/>
  <c r="H1824" i="1"/>
  <c r="T1827" i="1"/>
  <c r="AA1825" i="1" l="1"/>
  <c r="Z1825" i="1"/>
  <c r="Y1824" i="1"/>
  <c r="Q1825" i="1"/>
  <c r="R1825" i="1" s="1"/>
  <c r="S1825" i="1" s="1"/>
  <c r="M1702" i="1"/>
  <c r="I1703" i="1"/>
  <c r="J1702" i="1"/>
  <c r="K1702" i="1" s="1"/>
  <c r="E1702" i="1" s="1"/>
  <c r="D1702" i="1" s="1"/>
  <c r="W1699" i="1"/>
  <c r="U1700" i="1"/>
  <c r="L1701" i="1"/>
  <c r="F1701" i="1"/>
  <c r="N1701" i="1"/>
  <c r="O1700" i="1"/>
  <c r="H1825" i="1"/>
  <c r="A1826" i="1"/>
  <c r="T1828" i="1"/>
  <c r="AA1826" i="1" l="1"/>
  <c r="Z1826" i="1"/>
  <c r="Q1826" i="1"/>
  <c r="R1826" i="1" s="1"/>
  <c r="S1826" i="1" s="1"/>
  <c r="Y1825" i="1"/>
  <c r="I1704" i="1"/>
  <c r="J1703" i="1"/>
  <c r="K1703" i="1" s="1"/>
  <c r="E1703" i="1" s="1"/>
  <c r="D1703" i="1" s="1"/>
  <c r="M1703" i="1"/>
  <c r="F1702" i="1"/>
  <c r="W1700" i="1"/>
  <c r="U1701" i="1"/>
  <c r="G1702" i="1"/>
  <c r="L1702" i="1"/>
  <c r="N1702" i="1"/>
  <c r="O1701" i="1"/>
  <c r="T1829" i="1"/>
  <c r="H1826" i="1"/>
  <c r="A1827" i="1"/>
  <c r="Z1827" i="1" l="1"/>
  <c r="AA1827" i="1"/>
  <c r="Q1827" i="1"/>
  <c r="R1827" i="1" s="1"/>
  <c r="S1827" i="1" s="1"/>
  <c r="Y1826" i="1"/>
  <c r="M1704" i="1"/>
  <c r="J1704" i="1"/>
  <c r="K1704" i="1" s="1"/>
  <c r="E1704" i="1" s="1"/>
  <c r="D1704" i="1" s="1"/>
  <c r="G1704" i="1" s="1"/>
  <c r="I1705" i="1"/>
  <c r="F1703" i="1"/>
  <c r="G1703" i="1"/>
  <c r="L1703" i="1"/>
  <c r="W1701" i="1"/>
  <c r="U1702" i="1"/>
  <c r="N1703" i="1"/>
  <c r="O1702" i="1"/>
  <c r="T1830" i="1"/>
  <c r="H1827" i="1"/>
  <c r="A1828" i="1"/>
  <c r="Q1828" i="1" l="1"/>
  <c r="R1828" i="1" s="1"/>
  <c r="S1828" i="1" s="1"/>
  <c r="Z1828" i="1"/>
  <c r="AA1828" i="1"/>
  <c r="Y1827" i="1"/>
  <c r="I1706" i="1"/>
  <c r="M1705" i="1"/>
  <c r="J1705" i="1"/>
  <c r="K1705" i="1" s="1"/>
  <c r="E1705" i="1" s="1"/>
  <c r="D1705" i="1" s="1"/>
  <c r="G1705" i="1" s="1"/>
  <c r="W1702" i="1"/>
  <c r="U1703" i="1"/>
  <c r="L1704" i="1"/>
  <c r="F1704" i="1"/>
  <c r="N1704" i="1"/>
  <c r="O1703" i="1"/>
  <c r="T1831" i="1"/>
  <c r="A1829" i="1"/>
  <c r="H1828" i="1"/>
  <c r="AA1829" i="1" l="1"/>
  <c r="Q1829" i="1"/>
  <c r="R1829" i="1" s="1"/>
  <c r="S1829" i="1" s="1"/>
  <c r="Y1828" i="1"/>
  <c r="Z1829" i="1"/>
  <c r="M1706" i="1"/>
  <c r="I1707" i="1"/>
  <c r="J1706" i="1"/>
  <c r="K1706" i="1" s="1"/>
  <c r="E1706" i="1" s="1"/>
  <c r="D1706" i="1" s="1"/>
  <c r="L1706" i="1" s="1"/>
  <c r="W1703" i="1"/>
  <c r="U1704" i="1"/>
  <c r="L1705" i="1"/>
  <c r="F1705" i="1"/>
  <c r="N1705" i="1"/>
  <c r="O1704" i="1"/>
  <c r="T1832" i="1"/>
  <c r="A1830" i="1"/>
  <c r="H1829" i="1"/>
  <c r="AA1830" i="1" l="1"/>
  <c r="Y1829" i="1"/>
  <c r="Q1830" i="1"/>
  <c r="R1830" i="1" s="1"/>
  <c r="S1830" i="1" s="1"/>
  <c r="Z1830" i="1"/>
  <c r="I1708" i="1"/>
  <c r="M1707" i="1"/>
  <c r="J1707" i="1"/>
  <c r="K1707" i="1" s="1"/>
  <c r="E1707" i="1" s="1"/>
  <c r="D1707" i="1" s="1"/>
  <c r="G1707" i="1" s="1"/>
  <c r="W1704" i="1"/>
  <c r="U1705" i="1"/>
  <c r="G1706" i="1"/>
  <c r="F1706" i="1"/>
  <c r="N1706" i="1"/>
  <c r="O1705" i="1"/>
  <c r="Y1745" i="1"/>
  <c r="T1833" i="1"/>
  <c r="H1830" i="1"/>
  <c r="A1831" i="1"/>
  <c r="Y1830" i="1" l="1"/>
  <c r="Q1831" i="1"/>
  <c r="R1831" i="1" s="1"/>
  <c r="S1831" i="1" s="1"/>
  <c r="AA1831" i="1"/>
  <c r="Z1831" i="1"/>
  <c r="I1709" i="1"/>
  <c r="J1708" i="1"/>
  <c r="K1708" i="1" s="1"/>
  <c r="E1708" i="1" s="1"/>
  <c r="D1708" i="1" s="1"/>
  <c r="G1708" i="1" s="1"/>
  <c r="M1708" i="1"/>
  <c r="W1705" i="1"/>
  <c r="U1706" i="1"/>
  <c r="L1707" i="1"/>
  <c r="F1707" i="1"/>
  <c r="N1707" i="1"/>
  <c r="O1706" i="1"/>
  <c r="T1834" i="1"/>
  <c r="H1831" i="1"/>
  <c r="A1832" i="1"/>
  <c r="Y1831" i="1" l="1"/>
  <c r="AA1832" i="1"/>
  <c r="Q1832" i="1"/>
  <c r="R1832" i="1" s="1"/>
  <c r="S1832" i="1" s="1"/>
  <c r="Z1832" i="1"/>
  <c r="M1709" i="1"/>
  <c r="I1710" i="1"/>
  <c r="J1709" i="1"/>
  <c r="K1709" i="1" s="1"/>
  <c r="E1709" i="1" s="1"/>
  <c r="D1709" i="1" s="1"/>
  <c r="W1706" i="1"/>
  <c r="U1707" i="1"/>
  <c r="L1708" i="1"/>
  <c r="F1708" i="1"/>
  <c r="N1708" i="1"/>
  <c r="O1707" i="1"/>
  <c r="H1832" i="1"/>
  <c r="A1833" i="1"/>
  <c r="T1835" i="1"/>
  <c r="AA1833" i="1" l="1"/>
  <c r="Q1833" i="1"/>
  <c r="R1833" i="1" s="1"/>
  <c r="S1833" i="1" s="1"/>
  <c r="Z1833" i="1"/>
  <c r="Y1832" i="1"/>
  <c r="M1710" i="1"/>
  <c r="I1711" i="1"/>
  <c r="J1710" i="1"/>
  <c r="K1710" i="1" s="1"/>
  <c r="E1710" i="1" s="1"/>
  <c r="D1710" i="1" s="1"/>
  <c r="F1709" i="1"/>
  <c r="W1707" i="1"/>
  <c r="U1708" i="1"/>
  <c r="L1709" i="1"/>
  <c r="G1709" i="1"/>
  <c r="N1709" i="1"/>
  <c r="O1708" i="1"/>
  <c r="T1836" i="1"/>
  <c r="H1833" i="1"/>
  <c r="A1834" i="1"/>
  <c r="AA1834" i="1" l="1"/>
  <c r="Q1834" i="1"/>
  <c r="R1834" i="1" s="1"/>
  <c r="S1834" i="1" s="1"/>
  <c r="Z1834" i="1"/>
  <c r="Y1833" i="1"/>
  <c r="I1712" i="1"/>
  <c r="M1711" i="1"/>
  <c r="J1711" i="1"/>
  <c r="K1711" i="1" s="1"/>
  <c r="E1711" i="1" s="1"/>
  <c r="D1711" i="1" s="1"/>
  <c r="G1711" i="1" s="1"/>
  <c r="F1710" i="1"/>
  <c r="L1710" i="1"/>
  <c r="G1710" i="1"/>
  <c r="W1708" i="1"/>
  <c r="U1709" i="1"/>
  <c r="N1710" i="1"/>
  <c r="O1709" i="1"/>
  <c r="A1835" i="1"/>
  <c r="H1834" i="1"/>
  <c r="T1837" i="1"/>
  <c r="Y1834" i="1" l="1"/>
  <c r="AA1835" i="1"/>
  <c r="Q1835" i="1"/>
  <c r="R1835" i="1" s="1"/>
  <c r="Z1835" i="1"/>
  <c r="I1713" i="1"/>
  <c r="M1712" i="1"/>
  <c r="J1712" i="1"/>
  <c r="K1712" i="1" s="1"/>
  <c r="E1712" i="1" s="1"/>
  <c r="D1712" i="1" s="1"/>
  <c r="L1712" i="1" s="1"/>
  <c r="W1709" i="1"/>
  <c r="U1710" i="1"/>
  <c r="L1711" i="1"/>
  <c r="F1711" i="1"/>
  <c r="N1711" i="1"/>
  <c r="O1710" i="1"/>
  <c r="A1836" i="1"/>
  <c r="H1835" i="1"/>
  <c r="T1838" i="1"/>
  <c r="M1713" i="1" l="1"/>
  <c r="AA1836" i="1"/>
  <c r="Z1836" i="1"/>
  <c r="Q1836" i="1"/>
  <c r="R1836" i="1" s="1"/>
  <c r="S1836" i="1" s="1"/>
  <c r="I1714" i="1"/>
  <c r="J1713" i="1"/>
  <c r="K1713" i="1" s="1"/>
  <c r="E1713" i="1" s="1"/>
  <c r="D1713" i="1" s="1"/>
  <c r="G1713" i="1" s="1"/>
  <c r="W1710" i="1"/>
  <c r="U1711" i="1"/>
  <c r="G1712" i="1"/>
  <c r="F1712" i="1"/>
  <c r="N1712" i="1"/>
  <c r="O1711" i="1"/>
  <c r="T1839" i="1"/>
  <c r="A1837" i="1"/>
  <c r="Q1837" i="1" s="1"/>
  <c r="R1837" i="1" s="1"/>
  <c r="H1836" i="1"/>
  <c r="Y1836" i="1" l="1"/>
  <c r="AA1837" i="1"/>
  <c r="Z1837" i="1"/>
  <c r="Z1838" i="1" s="1"/>
  <c r="J1714" i="1"/>
  <c r="K1714" i="1" s="1"/>
  <c r="E1714" i="1" s="1"/>
  <c r="D1714" i="1" s="1"/>
  <c r="G1714" i="1" s="1"/>
  <c r="I1715" i="1"/>
  <c r="W1711" i="1"/>
  <c r="U1712" i="1"/>
  <c r="L1713" i="1"/>
  <c r="M1714" i="1" s="1"/>
  <c r="F1713" i="1"/>
  <c r="N1713" i="1"/>
  <c r="O1712" i="1"/>
  <c r="T1840" i="1"/>
  <c r="H1837" i="1"/>
  <c r="A1838" i="1"/>
  <c r="Q1838" i="1" s="1"/>
  <c r="R1838" i="1" l="1"/>
  <c r="J1715" i="1"/>
  <c r="K1715" i="1" s="1"/>
  <c r="E1715" i="1" s="1"/>
  <c r="D1715" i="1" s="1"/>
  <c r="G1715" i="1" s="1"/>
  <c r="I1716" i="1"/>
  <c r="W1712" i="1"/>
  <c r="U1713" i="1"/>
  <c r="L1714" i="1"/>
  <c r="M1715" i="1" s="1"/>
  <c r="F1714" i="1"/>
  <c r="AA1838" i="1"/>
  <c r="N1714" i="1"/>
  <c r="O1713" i="1"/>
  <c r="H1838" i="1"/>
  <c r="A1839" i="1"/>
  <c r="Q1839" i="1" s="1"/>
  <c r="R1839" i="1" s="1"/>
  <c r="T1841" i="1"/>
  <c r="M1716" i="1" l="1"/>
  <c r="J1716" i="1"/>
  <c r="K1716" i="1" s="1"/>
  <c r="E1716" i="1" s="1"/>
  <c r="D1716" i="1" s="1"/>
  <c r="I1717" i="1"/>
  <c r="W1713" i="1"/>
  <c r="U1714" i="1"/>
  <c r="L1715" i="1"/>
  <c r="F1715" i="1"/>
  <c r="Z1839" i="1"/>
  <c r="Z1840" i="1" s="1"/>
  <c r="AA1839" i="1"/>
  <c r="AA1840" i="1" s="1"/>
  <c r="N1715" i="1"/>
  <c r="O1714" i="1"/>
  <c r="H1839" i="1"/>
  <c r="A1840" i="1"/>
  <c r="Q1840" i="1" s="1"/>
  <c r="R1840" i="1" s="1"/>
  <c r="T1842" i="1"/>
  <c r="J1717" i="1" l="1"/>
  <c r="K1717" i="1" s="1"/>
  <c r="E1717" i="1" s="1"/>
  <c r="D1717" i="1" s="1"/>
  <c r="I1718" i="1"/>
  <c r="M1717" i="1"/>
  <c r="F1716" i="1"/>
  <c r="G1716" i="1"/>
  <c r="W1714" i="1"/>
  <c r="U1715" i="1"/>
  <c r="L1716" i="1"/>
  <c r="AA1841" i="1"/>
  <c r="Z1841" i="1"/>
  <c r="O1715" i="1"/>
  <c r="N1716" i="1"/>
  <c r="Y1840" i="1"/>
  <c r="S1840" i="1"/>
  <c r="A1841" i="1"/>
  <c r="Q1841" i="1" s="1"/>
  <c r="R1841" i="1" s="1"/>
  <c r="H1840" i="1"/>
  <c r="T1843" i="1"/>
  <c r="I1719" i="1" l="1"/>
  <c r="M1718" i="1"/>
  <c r="J1718" i="1"/>
  <c r="K1718" i="1" s="1"/>
  <c r="E1718" i="1" s="1"/>
  <c r="D1718" i="1" s="1"/>
  <c r="F1717" i="1"/>
  <c r="G1717" i="1"/>
  <c r="L1717" i="1"/>
  <c r="W1715" i="1"/>
  <c r="U1716" i="1"/>
  <c r="AA1842" i="1"/>
  <c r="Z1842" i="1"/>
  <c r="N1717" i="1"/>
  <c r="O1716" i="1"/>
  <c r="S1841" i="1"/>
  <c r="Y1841" i="1"/>
  <c r="T1844" i="1"/>
  <c r="H1841" i="1"/>
  <c r="A1842" i="1"/>
  <c r="M1719" i="1" l="1"/>
  <c r="Q1842" i="1"/>
  <c r="R1842" i="1" s="1"/>
  <c r="S1842" i="1" s="1"/>
  <c r="J1719" i="1"/>
  <c r="K1719" i="1" s="1"/>
  <c r="E1719" i="1" s="1"/>
  <c r="D1719" i="1" s="1"/>
  <c r="L1719" i="1" s="1"/>
  <c r="I1720" i="1"/>
  <c r="F1718" i="1"/>
  <c r="L1718" i="1"/>
  <c r="G1718" i="1"/>
  <c r="W1716" i="1"/>
  <c r="U1717" i="1"/>
  <c r="N1718" i="1"/>
  <c r="O1717" i="1"/>
  <c r="H1842" i="1"/>
  <c r="A1843" i="1"/>
  <c r="T1845" i="1"/>
  <c r="Q1843" i="1" l="1"/>
  <c r="Y1842" i="1"/>
  <c r="Z1843" i="1"/>
  <c r="AA1843" i="1"/>
  <c r="I1721" i="1"/>
  <c r="J1720" i="1"/>
  <c r="K1720" i="1" s="1"/>
  <c r="E1720" i="1" s="1"/>
  <c r="D1720" i="1" s="1"/>
  <c r="G1720" i="1" s="1"/>
  <c r="M1720" i="1"/>
  <c r="W1717" i="1"/>
  <c r="U1718" i="1"/>
  <c r="G1719" i="1"/>
  <c r="F1719" i="1"/>
  <c r="N1719" i="1"/>
  <c r="O1718" i="1"/>
  <c r="H1843" i="1"/>
  <c r="A1844" i="1"/>
  <c r="T1846" i="1"/>
  <c r="Z1844" i="1" l="1"/>
  <c r="Q1844" i="1"/>
  <c r="R1844" i="1" s="1"/>
  <c r="S1844" i="1" s="1"/>
  <c r="R1843" i="1"/>
  <c r="S1843" i="1" s="1"/>
  <c r="Y1843" i="1"/>
  <c r="AA1844" i="1"/>
  <c r="I1722" i="1"/>
  <c r="J1721" i="1"/>
  <c r="K1721" i="1" s="1"/>
  <c r="E1721" i="1" s="1"/>
  <c r="D1721" i="1" s="1"/>
  <c r="M1721" i="1"/>
  <c r="W1718" i="1"/>
  <c r="U1719" i="1"/>
  <c r="L1720" i="1"/>
  <c r="F1720" i="1"/>
  <c r="N1720" i="1"/>
  <c r="O1719" i="1"/>
  <c r="A1845" i="1"/>
  <c r="H1844" i="1"/>
  <c r="T1847" i="1"/>
  <c r="Y1844" i="1" l="1"/>
  <c r="Z1845" i="1"/>
  <c r="Q1845" i="1"/>
  <c r="R1845" i="1" s="1"/>
  <c r="S1845" i="1" s="1"/>
  <c r="AA1845" i="1"/>
  <c r="J1722" i="1"/>
  <c r="K1722" i="1" s="1"/>
  <c r="E1722" i="1" s="1"/>
  <c r="D1722" i="1" s="1"/>
  <c r="I1723" i="1"/>
  <c r="M1722" i="1"/>
  <c r="W1719" i="1"/>
  <c r="U1720" i="1"/>
  <c r="L1721" i="1"/>
  <c r="F1721" i="1"/>
  <c r="G1721" i="1"/>
  <c r="N1721" i="1"/>
  <c r="O1720" i="1"/>
  <c r="T1848" i="1"/>
  <c r="H1845" i="1"/>
  <c r="A1846" i="1"/>
  <c r="Y1845" i="1" l="1"/>
  <c r="Z1846" i="1"/>
  <c r="Q1846" i="1"/>
  <c r="R1846" i="1" s="1"/>
  <c r="S1846" i="1" s="1"/>
  <c r="AA1846" i="1"/>
  <c r="M1723" i="1"/>
  <c r="I1724" i="1"/>
  <c r="J1723" i="1"/>
  <c r="K1723" i="1" s="1"/>
  <c r="E1723" i="1" s="1"/>
  <c r="D1723" i="1" s="1"/>
  <c r="W1720" i="1"/>
  <c r="U1721" i="1"/>
  <c r="L1722" i="1"/>
  <c r="F1722" i="1"/>
  <c r="G1722" i="1"/>
  <c r="N1722" i="1"/>
  <c r="O1721" i="1"/>
  <c r="T1849" i="1"/>
  <c r="H1846" i="1"/>
  <c r="A1847" i="1"/>
  <c r="Y1846" i="1" l="1"/>
  <c r="Z1847" i="1"/>
  <c r="Q1847" i="1"/>
  <c r="R1847" i="1" s="1"/>
  <c r="S1847" i="1" s="1"/>
  <c r="AA1847" i="1"/>
  <c r="J1724" i="1"/>
  <c r="K1724" i="1" s="1"/>
  <c r="E1724" i="1" s="1"/>
  <c r="D1724" i="1" s="1"/>
  <c r="I1725" i="1"/>
  <c r="M1724" i="1"/>
  <c r="F1723" i="1"/>
  <c r="W1721" i="1"/>
  <c r="U1722" i="1"/>
  <c r="G1723" i="1"/>
  <c r="L1723" i="1"/>
  <c r="N1723" i="1"/>
  <c r="O1722" i="1"/>
  <c r="T1850" i="1"/>
  <c r="H1847" i="1"/>
  <c r="A1848" i="1"/>
  <c r="Z1848" i="1" l="1"/>
  <c r="Y1847" i="1"/>
  <c r="AA1848" i="1"/>
  <c r="Q1848" i="1"/>
  <c r="R1848" i="1" s="1"/>
  <c r="S1848" i="1" s="1"/>
  <c r="M1725" i="1"/>
  <c r="I1726" i="1"/>
  <c r="J1725" i="1"/>
  <c r="K1725" i="1" s="1"/>
  <c r="E1725" i="1" s="1"/>
  <c r="D1725" i="1" s="1"/>
  <c r="G1725" i="1" s="1"/>
  <c r="F1724" i="1"/>
  <c r="G1724" i="1"/>
  <c r="L1724" i="1"/>
  <c r="W1722" i="1"/>
  <c r="U1723" i="1"/>
  <c r="N1724" i="1"/>
  <c r="O1723" i="1"/>
  <c r="T1851" i="1"/>
  <c r="A1849" i="1"/>
  <c r="H1848" i="1"/>
  <c r="Y1848" i="1" l="1"/>
  <c r="Z1849" i="1"/>
  <c r="Q1849" i="1"/>
  <c r="R1849" i="1" s="1"/>
  <c r="S1849" i="1" s="1"/>
  <c r="AA1849" i="1"/>
  <c r="J1726" i="1"/>
  <c r="K1726" i="1" s="1"/>
  <c r="E1726" i="1" s="1"/>
  <c r="D1726" i="1" s="1"/>
  <c r="M1726" i="1"/>
  <c r="I1727" i="1"/>
  <c r="W1723" i="1"/>
  <c r="U1724" i="1"/>
  <c r="L1725" i="1"/>
  <c r="F1725" i="1"/>
  <c r="N1725" i="1"/>
  <c r="O1724" i="1"/>
  <c r="H1849" i="1"/>
  <c r="A1850" i="1"/>
  <c r="T1852" i="1"/>
  <c r="Z1850" i="1" l="1"/>
  <c r="Q1850" i="1"/>
  <c r="R1850" i="1" s="1"/>
  <c r="S1850" i="1" s="1"/>
  <c r="AA1850" i="1"/>
  <c r="Y1849" i="1"/>
  <c r="I1728" i="1"/>
  <c r="M1727" i="1"/>
  <c r="J1727" i="1"/>
  <c r="K1727" i="1" s="1"/>
  <c r="E1727" i="1" s="1"/>
  <c r="D1727" i="1" s="1"/>
  <c r="L1727" i="1" s="1"/>
  <c r="W1724" i="1"/>
  <c r="U1725" i="1"/>
  <c r="L1726" i="1"/>
  <c r="F1726" i="1"/>
  <c r="G1726" i="1"/>
  <c r="N1726" i="1"/>
  <c r="O1725" i="1"/>
  <c r="T1853" i="1"/>
  <c r="H1850" i="1"/>
  <c r="A1851" i="1"/>
  <c r="Y1850" i="1" l="1"/>
  <c r="Z1851" i="1"/>
  <c r="Q1851" i="1"/>
  <c r="R1851" i="1" s="1"/>
  <c r="S1851" i="1" s="1"/>
  <c r="AA1851" i="1"/>
  <c r="J1728" i="1"/>
  <c r="K1728" i="1" s="1"/>
  <c r="E1728" i="1" s="1"/>
  <c r="D1728" i="1" s="1"/>
  <c r="G1728" i="1" s="1"/>
  <c r="I1729" i="1"/>
  <c r="M1728" i="1"/>
  <c r="F1727" i="1"/>
  <c r="W1725" i="1"/>
  <c r="U1726" i="1"/>
  <c r="G1727" i="1"/>
  <c r="N1727" i="1"/>
  <c r="O1726" i="1"/>
  <c r="H1851" i="1"/>
  <c r="A1852" i="1"/>
  <c r="T1854" i="1"/>
  <c r="Y1851" i="1" l="1"/>
  <c r="Z1852" i="1"/>
  <c r="Q1852" i="1"/>
  <c r="R1852" i="1" s="1"/>
  <c r="S1852" i="1" s="1"/>
  <c r="AA1852" i="1"/>
  <c r="J1729" i="1"/>
  <c r="K1729" i="1" s="1"/>
  <c r="E1729" i="1" s="1"/>
  <c r="D1729" i="1" s="1"/>
  <c r="M1729" i="1"/>
  <c r="I1730" i="1"/>
  <c r="W1726" i="1"/>
  <c r="U1727" i="1"/>
  <c r="L1728" i="1"/>
  <c r="F1728" i="1"/>
  <c r="N1728" i="1"/>
  <c r="O1727" i="1"/>
  <c r="A1853" i="1"/>
  <c r="H1852" i="1"/>
  <c r="T1855" i="1"/>
  <c r="Z1853" i="1" l="1"/>
  <c r="AA1853" i="1"/>
  <c r="Q1853" i="1"/>
  <c r="R1853" i="1" s="1"/>
  <c r="S1853" i="1" s="1"/>
  <c r="Y1852" i="1"/>
  <c r="M1730" i="1"/>
  <c r="I1731" i="1"/>
  <c r="J1730" i="1"/>
  <c r="K1730" i="1" s="1"/>
  <c r="E1730" i="1" s="1"/>
  <c r="D1730" i="1" s="1"/>
  <c r="W1727" i="1"/>
  <c r="U1728" i="1"/>
  <c r="L1729" i="1"/>
  <c r="F1729" i="1"/>
  <c r="G1729" i="1"/>
  <c r="N1729" i="1"/>
  <c r="O1728" i="1"/>
  <c r="H1853" i="1"/>
  <c r="A1854" i="1"/>
  <c r="T1856" i="1"/>
  <c r="Z1854" i="1" l="1"/>
  <c r="AA1854" i="1"/>
  <c r="Q1854" i="1"/>
  <c r="R1854" i="1" s="1"/>
  <c r="S1854" i="1" s="1"/>
  <c r="Y1853" i="1"/>
  <c r="M1731" i="1"/>
  <c r="J1731" i="1"/>
  <c r="K1731" i="1" s="1"/>
  <c r="E1731" i="1" s="1"/>
  <c r="D1731" i="1" s="1"/>
  <c r="G1731" i="1" s="1"/>
  <c r="I1732" i="1"/>
  <c r="F1730" i="1"/>
  <c r="W1728" i="1"/>
  <c r="U1729" i="1"/>
  <c r="G1730" i="1"/>
  <c r="L1730" i="1"/>
  <c r="N1730" i="1"/>
  <c r="O1729" i="1"/>
  <c r="T1857" i="1"/>
  <c r="H1854" i="1"/>
  <c r="A1855" i="1"/>
  <c r="AA1855" i="1" l="1"/>
  <c r="Z1855" i="1"/>
  <c r="Q1855" i="1"/>
  <c r="R1855" i="1" s="1"/>
  <c r="S1855" i="1" s="1"/>
  <c r="Y1854" i="1"/>
  <c r="J1732" i="1"/>
  <c r="K1732" i="1" s="1"/>
  <c r="E1732" i="1" s="1"/>
  <c r="D1732" i="1" s="1"/>
  <c r="M1732" i="1"/>
  <c r="I1733" i="1"/>
  <c r="W1729" i="1"/>
  <c r="U1730" i="1"/>
  <c r="L1731" i="1"/>
  <c r="F1731" i="1"/>
  <c r="N1731" i="1"/>
  <c r="O1730" i="1"/>
  <c r="H1855" i="1"/>
  <c r="A1856" i="1"/>
  <c r="Q1856" i="1" s="1"/>
  <c r="R1856" i="1" s="1"/>
  <c r="T1858" i="1"/>
  <c r="Z1856" i="1" l="1"/>
  <c r="Z1857" i="1" s="1"/>
  <c r="AA1856" i="1"/>
  <c r="AA1857" i="1" s="1"/>
  <c r="Y1855" i="1"/>
  <c r="I1734" i="1"/>
  <c r="M1733" i="1"/>
  <c r="J1733" i="1"/>
  <c r="K1733" i="1" s="1"/>
  <c r="E1733" i="1" s="1"/>
  <c r="D1733" i="1" s="1"/>
  <c r="G1733" i="1" s="1"/>
  <c r="W1730" i="1"/>
  <c r="U1731" i="1"/>
  <c r="L1732" i="1"/>
  <c r="F1732" i="1"/>
  <c r="G1732" i="1"/>
  <c r="N1732" i="1"/>
  <c r="O1731" i="1"/>
  <c r="S1856" i="1"/>
  <c r="Y1856" i="1"/>
  <c r="T1859" i="1"/>
  <c r="A1857" i="1"/>
  <c r="Q1857" i="1" s="1"/>
  <c r="R1857" i="1" s="1"/>
  <c r="H1856" i="1"/>
  <c r="M1734" i="1" l="1"/>
  <c r="J1734" i="1"/>
  <c r="K1734" i="1" s="1"/>
  <c r="E1734" i="1" s="1"/>
  <c r="D1734" i="1" s="1"/>
  <c r="G1734" i="1" s="1"/>
  <c r="I1735" i="1"/>
  <c r="W1731" i="1"/>
  <c r="U1732" i="1"/>
  <c r="L1733" i="1"/>
  <c r="F1733" i="1"/>
  <c r="Z1858" i="1"/>
  <c r="AA1858" i="1"/>
  <c r="N1733" i="1"/>
  <c r="O1732" i="1"/>
  <c r="Y1857" i="1"/>
  <c r="S1857" i="1"/>
  <c r="H1857" i="1"/>
  <c r="A1858" i="1"/>
  <c r="Q1858" i="1" s="1"/>
  <c r="R1858" i="1" s="1"/>
  <c r="T1860" i="1"/>
  <c r="I1736" i="1" l="1"/>
  <c r="J1735" i="1"/>
  <c r="K1735" i="1" s="1"/>
  <c r="E1735" i="1" s="1"/>
  <c r="D1735" i="1" s="1"/>
  <c r="G1735" i="1" s="1"/>
  <c r="M1735" i="1"/>
  <c r="Z1859" i="1"/>
  <c r="W1732" i="1"/>
  <c r="U1733" i="1"/>
  <c r="L1734" i="1"/>
  <c r="F1734" i="1"/>
  <c r="AA1859" i="1"/>
  <c r="N1734" i="1"/>
  <c r="O1733" i="1"/>
  <c r="Y1858" i="1"/>
  <c r="S1858" i="1"/>
  <c r="H1858" i="1"/>
  <c r="A1859" i="1"/>
  <c r="T1861" i="1"/>
  <c r="Q1859" i="1" l="1"/>
  <c r="R1859" i="1" s="1"/>
  <c r="S1859" i="1" s="1"/>
  <c r="M1736" i="1"/>
  <c r="J1736" i="1"/>
  <c r="K1736" i="1" s="1"/>
  <c r="E1736" i="1" s="1"/>
  <c r="D1736" i="1" s="1"/>
  <c r="G1736" i="1" s="1"/>
  <c r="I1737" i="1"/>
  <c r="W1733" i="1"/>
  <c r="U1734" i="1"/>
  <c r="L1735" i="1"/>
  <c r="F1735" i="1"/>
  <c r="N1735" i="1"/>
  <c r="O1734" i="1"/>
  <c r="T1862" i="1"/>
  <c r="H1859" i="1"/>
  <c r="A1860" i="1"/>
  <c r="Y1859" i="1" l="1"/>
  <c r="AA1860" i="1"/>
  <c r="Q1860" i="1"/>
  <c r="R1860" i="1" s="1"/>
  <c r="S1860" i="1" s="1"/>
  <c r="Z1860" i="1"/>
  <c r="M1737" i="1"/>
  <c r="I1738" i="1"/>
  <c r="J1737" i="1"/>
  <c r="K1737" i="1" s="1"/>
  <c r="E1737" i="1" s="1"/>
  <c r="D1737" i="1" s="1"/>
  <c r="G1737" i="1" s="1"/>
  <c r="W1734" i="1"/>
  <c r="U1735" i="1"/>
  <c r="L1736" i="1"/>
  <c r="F1736" i="1"/>
  <c r="N1736" i="1"/>
  <c r="O1735" i="1"/>
  <c r="A1861" i="1"/>
  <c r="H1860" i="1"/>
  <c r="T1863" i="1"/>
  <c r="AA1861" i="1" l="1"/>
  <c r="Z1861" i="1"/>
  <c r="Q1861" i="1"/>
  <c r="R1861" i="1" s="1"/>
  <c r="S1861" i="1" s="1"/>
  <c r="Y1860" i="1"/>
  <c r="M1738" i="1"/>
  <c r="I1739" i="1"/>
  <c r="J1738" i="1"/>
  <c r="K1738" i="1" s="1"/>
  <c r="E1738" i="1" s="1"/>
  <c r="D1738" i="1" s="1"/>
  <c r="L1738" i="1" s="1"/>
  <c r="L1737" i="1"/>
  <c r="W1735" i="1"/>
  <c r="U1736" i="1"/>
  <c r="F1737" i="1"/>
  <c r="N1737" i="1"/>
  <c r="O1736" i="1"/>
  <c r="T1864" i="1"/>
  <c r="H1861" i="1"/>
  <c r="A1862" i="1"/>
  <c r="Y1861" i="1" l="1"/>
  <c r="AA1862" i="1"/>
  <c r="Z1862" i="1"/>
  <c r="Q1862" i="1"/>
  <c r="R1862" i="1" s="1"/>
  <c r="S1862" i="1" s="1"/>
  <c r="I1740" i="1"/>
  <c r="J1739" i="1"/>
  <c r="K1739" i="1" s="1"/>
  <c r="E1739" i="1" s="1"/>
  <c r="D1739" i="1" s="1"/>
  <c r="G1739" i="1" s="1"/>
  <c r="M1739" i="1"/>
  <c r="W1736" i="1"/>
  <c r="U1737" i="1"/>
  <c r="G1738" i="1"/>
  <c r="F1738" i="1"/>
  <c r="N1738" i="1"/>
  <c r="O1737" i="1"/>
  <c r="T1865" i="1"/>
  <c r="H1862" i="1"/>
  <c r="A1863" i="1"/>
  <c r="Y1862" i="1" l="1"/>
  <c r="Z1863" i="1"/>
  <c r="AA1863" i="1"/>
  <c r="Q1863" i="1"/>
  <c r="R1863" i="1" s="1"/>
  <c r="S1863" i="1" s="1"/>
  <c r="M1740" i="1"/>
  <c r="J1740" i="1"/>
  <c r="K1740" i="1" s="1"/>
  <c r="E1740" i="1" s="1"/>
  <c r="D1740" i="1" s="1"/>
  <c r="I1741" i="1"/>
  <c r="W1737" i="1"/>
  <c r="U1738" i="1"/>
  <c r="L1739" i="1"/>
  <c r="F1739" i="1"/>
  <c r="N1739" i="1"/>
  <c r="O1738" i="1"/>
  <c r="T1866" i="1"/>
  <c r="A1864" i="1"/>
  <c r="H1863" i="1"/>
  <c r="Z1864" i="1" l="1"/>
  <c r="Q1864" i="1"/>
  <c r="R1864" i="1" s="1"/>
  <c r="S1864" i="1" s="1"/>
  <c r="AA1864" i="1"/>
  <c r="Y1863" i="1"/>
  <c r="J1741" i="1"/>
  <c r="K1741" i="1" s="1"/>
  <c r="E1741" i="1" s="1"/>
  <c r="D1741" i="1" s="1"/>
  <c r="L1741" i="1" s="1"/>
  <c r="I1742" i="1"/>
  <c r="M1741" i="1"/>
  <c r="W1738" i="1"/>
  <c r="U1739" i="1"/>
  <c r="G1740" i="1"/>
  <c r="F1740" i="1"/>
  <c r="L1740" i="1"/>
  <c r="N1740" i="1"/>
  <c r="O1739" i="1"/>
  <c r="A1865" i="1"/>
  <c r="H1864" i="1"/>
  <c r="T1867" i="1"/>
  <c r="Y1864" i="1" l="1"/>
  <c r="AA1865" i="1"/>
  <c r="Q1865" i="1"/>
  <c r="R1865" i="1" s="1"/>
  <c r="S1865" i="1" s="1"/>
  <c r="Z1865" i="1"/>
  <c r="J1742" i="1"/>
  <c r="K1742" i="1" s="1"/>
  <c r="E1742" i="1" s="1"/>
  <c r="D1742" i="1" s="1"/>
  <c r="G1742" i="1" s="1"/>
  <c r="I1743" i="1"/>
  <c r="M1742" i="1"/>
  <c r="W1739" i="1"/>
  <c r="U1740" i="1"/>
  <c r="G1741" i="1"/>
  <c r="F1741" i="1"/>
  <c r="N1741" i="1"/>
  <c r="O1740" i="1"/>
  <c r="T1868" i="1"/>
  <c r="H1865" i="1"/>
  <c r="A1866" i="1"/>
  <c r="Y1865" i="1" l="1"/>
  <c r="AA1866" i="1"/>
  <c r="Q1866" i="1"/>
  <c r="R1866" i="1" s="1"/>
  <c r="Z1866" i="1"/>
  <c r="M1743" i="1"/>
  <c r="J1743" i="1"/>
  <c r="K1743" i="1" s="1"/>
  <c r="E1743" i="1" s="1"/>
  <c r="D1743" i="1" s="1"/>
  <c r="L1743" i="1" s="1"/>
  <c r="I1744" i="1"/>
  <c r="W1740" i="1"/>
  <c r="U1741" i="1"/>
  <c r="L1742" i="1"/>
  <c r="F1742" i="1"/>
  <c r="N1742" i="1"/>
  <c r="O1741" i="1"/>
  <c r="T1869" i="1"/>
  <c r="H1866" i="1"/>
  <c r="A1867" i="1"/>
  <c r="M1744" i="1" l="1"/>
  <c r="AA1867" i="1"/>
  <c r="Z1867" i="1"/>
  <c r="Q1867" i="1"/>
  <c r="J1744" i="1"/>
  <c r="K1744" i="1" s="1"/>
  <c r="E1744" i="1" s="1"/>
  <c r="D1744" i="1" s="1"/>
  <c r="G1744" i="1" s="1"/>
  <c r="I1745" i="1"/>
  <c r="W1741" i="1"/>
  <c r="U1742" i="1"/>
  <c r="G1743" i="1"/>
  <c r="F1743" i="1"/>
  <c r="N1743" i="1"/>
  <c r="O1742" i="1"/>
  <c r="T1870" i="1"/>
  <c r="A1868" i="1"/>
  <c r="H1867" i="1"/>
  <c r="Q1868" i="1" l="1"/>
  <c r="R1868" i="1" s="1"/>
  <c r="R1867" i="1"/>
  <c r="AA1868" i="1"/>
  <c r="Z1868" i="1"/>
  <c r="J1745" i="1"/>
  <c r="K1745" i="1" s="1"/>
  <c r="E1745" i="1" s="1"/>
  <c r="D1745" i="1" s="1"/>
  <c r="L1745" i="1" s="1"/>
  <c r="I1746" i="1"/>
  <c r="W1742" i="1"/>
  <c r="U1743" i="1"/>
  <c r="L1744" i="1"/>
  <c r="M1745" i="1" s="1"/>
  <c r="F1744" i="1"/>
  <c r="N1744" i="1"/>
  <c r="O1743" i="1"/>
  <c r="A1869" i="1"/>
  <c r="H1868" i="1"/>
  <c r="T1871" i="1"/>
  <c r="M1746" i="1" l="1"/>
  <c r="AA1869" i="1"/>
  <c r="Q1869" i="1"/>
  <c r="R1869" i="1" s="1"/>
  <c r="S1869" i="1" s="1"/>
  <c r="Z1869" i="1"/>
  <c r="I1747" i="1"/>
  <c r="J1746" i="1"/>
  <c r="K1746" i="1" s="1"/>
  <c r="E1746" i="1" s="1"/>
  <c r="D1746" i="1" s="1"/>
  <c r="L1746" i="1" s="1"/>
  <c r="W1743" i="1"/>
  <c r="U1744" i="1"/>
  <c r="G1745" i="1"/>
  <c r="F1745" i="1"/>
  <c r="N1745" i="1"/>
  <c r="O1744" i="1"/>
  <c r="H1869" i="1"/>
  <c r="A1870" i="1"/>
  <c r="T1872" i="1"/>
  <c r="Q1870" i="1" l="1"/>
  <c r="R1870" i="1" s="1"/>
  <c r="S1870" i="1" s="1"/>
  <c r="Y1869" i="1"/>
  <c r="AA1870" i="1"/>
  <c r="Z1870" i="1"/>
  <c r="I1748" i="1"/>
  <c r="J1747" i="1"/>
  <c r="K1747" i="1" s="1"/>
  <c r="E1747" i="1" s="1"/>
  <c r="D1747" i="1" s="1"/>
  <c r="M1747" i="1"/>
  <c r="W1744" i="1"/>
  <c r="U1745" i="1"/>
  <c r="G1746" i="1"/>
  <c r="F1746" i="1"/>
  <c r="O1745" i="1"/>
  <c r="N1746" i="1"/>
  <c r="T1873" i="1"/>
  <c r="H1870" i="1"/>
  <c r="A1871" i="1"/>
  <c r="Y1870" i="1" l="1"/>
  <c r="AA1871" i="1"/>
  <c r="Q1871" i="1"/>
  <c r="R1871" i="1" s="1"/>
  <c r="S1871" i="1" s="1"/>
  <c r="Z1871" i="1"/>
  <c r="J1748" i="1"/>
  <c r="K1748" i="1" s="1"/>
  <c r="E1748" i="1" s="1"/>
  <c r="D1748" i="1" s="1"/>
  <c r="G1748" i="1" s="1"/>
  <c r="I1749" i="1"/>
  <c r="W1745" i="1"/>
  <c r="U1746" i="1"/>
  <c r="L1747" i="1"/>
  <c r="M1748" i="1" s="1"/>
  <c r="F1747" i="1"/>
  <c r="G1747" i="1"/>
  <c r="N1747" i="1"/>
  <c r="O1746" i="1"/>
  <c r="H1871" i="1"/>
  <c r="A1872" i="1"/>
  <c r="T1874" i="1"/>
  <c r="AA1872" i="1" l="1"/>
  <c r="Y1871" i="1"/>
  <c r="Q1872" i="1"/>
  <c r="R1872" i="1" s="1"/>
  <c r="S1872" i="1" s="1"/>
  <c r="Z1872" i="1"/>
  <c r="I1750" i="1"/>
  <c r="J1749" i="1"/>
  <c r="K1749" i="1" s="1"/>
  <c r="E1749" i="1" s="1"/>
  <c r="D1749" i="1" s="1"/>
  <c r="G1749" i="1" s="1"/>
  <c r="M1749" i="1"/>
  <c r="W1746" i="1"/>
  <c r="U1747" i="1"/>
  <c r="L1748" i="1"/>
  <c r="F1748" i="1"/>
  <c r="N1748" i="1"/>
  <c r="O1747" i="1"/>
  <c r="H1872" i="1"/>
  <c r="A1873" i="1"/>
  <c r="T1875" i="1"/>
  <c r="M1750" i="1" l="1"/>
  <c r="Y1872" i="1"/>
  <c r="AA1873" i="1"/>
  <c r="Q1873" i="1"/>
  <c r="R1873" i="1" s="1"/>
  <c r="S1873" i="1" s="1"/>
  <c r="Z1873" i="1"/>
  <c r="J1750" i="1"/>
  <c r="K1750" i="1" s="1"/>
  <c r="E1750" i="1" s="1"/>
  <c r="D1750" i="1" s="1"/>
  <c r="L1750" i="1" s="1"/>
  <c r="I1751" i="1"/>
  <c r="W1747" i="1"/>
  <c r="U1748" i="1"/>
  <c r="L1749" i="1"/>
  <c r="F1749" i="1"/>
  <c r="O1748" i="1"/>
  <c r="N1749" i="1"/>
  <c r="T1876" i="1"/>
  <c r="A1874" i="1"/>
  <c r="H1873" i="1"/>
  <c r="AA1874" i="1" l="1"/>
  <c r="Y1873" i="1"/>
  <c r="Z1874" i="1"/>
  <c r="Q1874" i="1"/>
  <c r="R1874" i="1" s="1"/>
  <c r="S1874" i="1" s="1"/>
  <c r="M1751" i="1"/>
  <c r="J1751" i="1"/>
  <c r="K1751" i="1" s="1"/>
  <c r="E1751" i="1" s="1"/>
  <c r="D1751" i="1" s="1"/>
  <c r="I1752" i="1"/>
  <c r="W1748" i="1"/>
  <c r="U1749" i="1"/>
  <c r="G1750" i="1"/>
  <c r="F1750" i="1"/>
  <c r="N1750" i="1"/>
  <c r="O1749" i="1"/>
  <c r="T1877" i="1"/>
  <c r="A1875" i="1"/>
  <c r="H1874" i="1"/>
  <c r="Y1874" i="1" l="1"/>
  <c r="Z1875" i="1"/>
  <c r="AA1875" i="1"/>
  <c r="Q1875" i="1"/>
  <c r="R1875" i="1" s="1"/>
  <c r="S1875" i="1" s="1"/>
  <c r="M1752" i="1"/>
  <c r="I1753" i="1"/>
  <c r="J1752" i="1"/>
  <c r="K1752" i="1" s="1"/>
  <c r="E1752" i="1" s="1"/>
  <c r="D1752" i="1" s="1"/>
  <c r="L1752" i="1" s="1"/>
  <c r="F1751" i="1"/>
  <c r="G1751" i="1"/>
  <c r="L1751" i="1"/>
  <c r="W1749" i="1"/>
  <c r="U1750" i="1"/>
  <c r="O1750" i="1"/>
  <c r="N1751" i="1"/>
  <c r="T1878" i="1"/>
  <c r="A1876" i="1"/>
  <c r="H1875" i="1"/>
  <c r="AA1876" i="1" l="1"/>
  <c r="Q1876" i="1"/>
  <c r="R1876" i="1" s="1"/>
  <c r="S1876" i="1" s="1"/>
  <c r="Z1876" i="1"/>
  <c r="Y1875" i="1"/>
  <c r="I1754" i="1"/>
  <c r="M1753" i="1"/>
  <c r="J1753" i="1"/>
  <c r="K1753" i="1" s="1"/>
  <c r="E1753" i="1" s="1"/>
  <c r="D1753" i="1" s="1"/>
  <c r="W1750" i="1"/>
  <c r="U1751" i="1"/>
  <c r="G1752" i="1"/>
  <c r="F1752" i="1"/>
  <c r="O1751" i="1"/>
  <c r="N1752" i="1"/>
  <c r="A1877" i="1"/>
  <c r="H1876" i="1"/>
  <c r="T1879" i="1"/>
  <c r="Y1876" i="1" l="1"/>
  <c r="AA1877" i="1"/>
  <c r="Q1877" i="1"/>
  <c r="R1877" i="1" s="1"/>
  <c r="S1877" i="1" s="1"/>
  <c r="Z1877" i="1"/>
  <c r="I1755" i="1"/>
  <c r="J1754" i="1"/>
  <c r="K1754" i="1" s="1"/>
  <c r="E1754" i="1" s="1"/>
  <c r="D1754" i="1" s="1"/>
  <c r="G1754" i="1" s="1"/>
  <c r="M1754" i="1"/>
  <c r="W1751" i="1"/>
  <c r="U1752" i="1"/>
  <c r="L1753" i="1"/>
  <c r="F1753" i="1"/>
  <c r="G1753" i="1"/>
  <c r="O1752" i="1"/>
  <c r="N1753" i="1"/>
  <c r="T1880" i="1"/>
  <c r="H1877" i="1"/>
  <c r="A1878" i="1"/>
  <c r="Y1877" i="1" l="1"/>
  <c r="AA1878" i="1"/>
  <c r="Q1878" i="1"/>
  <c r="R1878" i="1" s="1"/>
  <c r="S1878" i="1" s="1"/>
  <c r="Z1878" i="1"/>
  <c r="J1755" i="1"/>
  <c r="K1755" i="1" s="1"/>
  <c r="E1755" i="1" s="1"/>
  <c r="D1755" i="1" s="1"/>
  <c r="G1755" i="1" s="1"/>
  <c r="M1755" i="1"/>
  <c r="I1756" i="1"/>
  <c r="W1752" i="1"/>
  <c r="U1753" i="1"/>
  <c r="L1754" i="1"/>
  <c r="F1754" i="1"/>
  <c r="O1753" i="1"/>
  <c r="N1754" i="1"/>
  <c r="H1878" i="1"/>
  <c r="A1879" i="1"/>
  <c r="T1881" i="1"/>
  <c r="Y1878" i="1" l="1"/>
  <c r="AA1879" i="1"/>
  <c r="Q1879" i="1"/>
  <c r="R1879" i="1" s="1"/>
  <c r="S1879" i="1" s="1"/>
  <c r="Z1879" i="1"/>
  <c r="M1756" i="1"/>
  <c r="J1756" i="1"/>
  <c r="K1756" i="1" s="1"/>
  <c r="E1756" i="1" s="1"/>
  <c r="D1756" i="1" s="1"/>
  <c r="I1757" i="1"/>
  <c r="W1753" i="1"/>
  <c r="U1754" i="1"/>
  <c r="L1755" i="1"/>
  <c r="F1755" i="1"/>
  <c r="O1754" i="1"/>
  <c r="N1755" i="1"/>
  <c r="T1882" i="1"/>
  <c r="A1880" i="1"/>
  <c r="H1879" i="1"/>
  <c r="AA1880" i="1" l="1"/>
  <c r="Y1879" i="1"/>
  <c r="Z1880" i="1"/>
  <c r="Q1880" i="1"/>
  <c r="R1880" i="1" s="1"/>
  <c r="S1880" i="1" s="1"/>
  <c r="I1758" i="1"/>
  <c r="J1757" i="1"/>
  <c r="K1757" i="1" s="1"/>
  <c r="E1757" i="1" s="1"/>
  <c r="D1757" i="1" s="1"/>
  <c r="L1757" i="1" s="1"/>
  <c r="M1757" i="1"/>
  <c r="W1754" i="1"/>
  <c r="U1755" i="1"/>
  <c r="G1756" i="1"/>
  <c r="F1756" i="1"/>
  <c r="L1756" i="1"/>
  <c r="O1755" i="1"/>
  <c r="N1756" i="1"/>
  <c r="T1883" i="1"/>
  <c r="A1881" i="1"/>
  <c r="H1880" i="1"/>
  <c r="AA1881" i="1" l="1"/>
  <c r="Y1880" i="1"/>
  <c r="Q1881" i="1"/>
  <c r="R1881" i="1" s="1"/>
  <c r="S1881" i="1" s="1"/>
  <c r="Z1881" i="1"/>
  <c r="I1759" i="1"/>
  <c r="M1758" i="1"/>
  <c r="J1758" i="1"/>
  <c r="K1758" i="1" s="1"/>
  <c r="E1758" i="1" s="1"/>
  <c r="D1758" i="1" s="1"/>
  <c r="W1755" i="1"/>
  <c r="U1756" i="1"/>
  <c r="G1757" i="1"/>
  <c r="F1757" i="1"/>
  <c r="N1757" i="1"/>
  <c r="O1756" i="1"/>
  <c r="T1884" i="1"/>
  <c r="H1881" i="1"/>
  <c r="A1882" i="1"/>
  <c r="Y1881" i="1" l="1"/>
  <c r="AA1882" i="1"/>
  <c r="Q1882" i="1"/>
  <c r="R1882" i="1" s="1"/>
  <c r="S1882" i="1" s="1"/>
  <c r="Z1882" i="1"/>
  <c r="J1759" i="1"/>
  <c r="K1759" i="1" s="1"/>
  <c r="E1759" i="1" s="1"/>
  <c r="D1759" i="1" s="1"/>
  <c r="I1760" i="1"/>
  <c r="M1759" i="1"/>
  <c r="F1758" i="1"/>
  <c r="W1756" i="1"/>
  <c r="U1757" i="1"/>
  <c r="G1758" i="1"/>
  <c r="L1758" i="1"/>
  <c r="O1757" i="1"/>
  <c r="N1758" i="1"/>
  <c r="H1882" i="1"/>
  <c r="A1883" i="1"/>
  <c r="T1885" i="1"/>
  <c r="AA1883" i="1" l="1"/>
  <c r="Z1883" i="1"/>
  <c r="Q1883" i="1"/>
  <c r="R1883" i="1" s="1"/>
  <c r="S1883" i="1" s="1"/>
  <c r="Y1882" i="1"/>
  <c r="I1761" i="1"/>
  <c r="M1760" i="1"/>
  <c r="J1760" i="1"/>
  <c r="K1760" i="1" s="1"/>
  <c r="E1760" i="1" s="1"/>
  <c r="D1760" i="1" s="1"/>
  <c r="L1760" i="1" s="1"/>
  <c r="W1757" i="1"/>
  <c r="U1758" i="1"/>
  <c r="L1759" i="1"/>
  <c r="F1759" i="1"/>
  <c r="G1759" i="1"/>
  <c r="O1758" i="1"/>
  <c r="N1759" i="1"/>
  <c r="A1884" i="1"/>
  <c r="H1883" i="1"/>
  <c r="T1886" i="1"/>
  <c r="AA1884" i="1" l="1"/>
  <c r="Q1884" i="1"/>
  <c r="R1884" i="1" s="1"/>
  <c r="S1884" i="1" s="1"/>
  <c r="Z1884" i="1"/>
  <c r="Y1883" i="1"/>
  <c r="I1762" i="1"/>
  <c r="J1761" i="1"/>
  <c r="K1761" i="1" s="1"/>
  <c r="E1761" i="1" s="1"/>
  <c r="D1761" i="1" s="1"/>
  <c r="G1761" i="1" s="1"/>
  <c r="M1761" i="1"/>
  <c r="F1760" i="1"/>
  <c r="W1758" i="1"/>
  <c r="U1759" i="1"/>
  <c r="G1760" i="1"/>
  <c r="N1760" i="1"/>
  <c r="O1759" i="1"/>
  <c r="T1887" i="1"/>
  <c r="A1885" i="1"/>
  <c r="H1884" i="1"/>
  <c r="AA1885" i="1" l="1"/>
  <c r="Z1885" i="1"/>
  <c r="Q1885" i="1"/>
  <c r="R1885" i="1" s="1"/>
  <c r="S1885" i="1" s="1"/>
  <c r="Y1884" i="1"/>
  <c r="I1763" i="1"/>
  <c r="M1762" i="1"/>
  <c r="J1762" i="1"/>
  <c r="K1762" i="1" s="1"/>
  <c r="E1762" i="1" s="1"/>
  <c r="D1762" i="1" s="1"/>
  <c r="G1762" i="1" s="1"/>
  <c r="W1759" i="1"/>
  <c r="U1760" i="1"/>
  <c r="L1761" i="1"/>
  <c r="F1761" i="1"/>
  <c r="N1761" i="1"/>
  <c r="O1760" i="1"/>
  <c r="H1885" i="1"/>
  <c r="A1886" i="1"/>
  <c r="T1888" i="1"/>
  <c r="Y1885" i="1" l="1"/>
  <c r="AA1886" i="1"/>
  <c r="Q1886" i="1"/>
  <c r="R1886" i="1" s="1"/>
  <c r="S1886" i="1" s="1"/>
  <c r="Z1886" i="1"/>
  <c r="M1763" i="1"/>
  <c r="J1763" i="1"/>
  <c r="K1763" i="1" s="1"/>
  <c r="E1763" i="1" s="1"/>
  <c r="D1763" i="1" s="1"/>
  <c r="L1763" i="1" s="1"/>
  <c r="I1764" i="1"/>
  <c r="W1760" i="1"/>
  <c r="U1761" i="1"/>
  <c r="L1762" i="1"/>
  <c r="F1762" i="1"/>
  <c r="N1762" i="1"/>
  <c r="O1761" i="1"/>
  <c r="H1886" i="1"/>
  <c r="A1887" i="1"/>
  <c r="T1889" i="1"/>
  <c r="AA1887" i="1" l="1"/>
  <c r="Q1887" i="1"/>
  <c r="R1887" i="1" s="1"/>
  <c r="S1887" i="1" s="1"/>
  <c r="Z1887" i="1"/>
  <c r="Y1886" i="1"/>
  <c r="I1765" i="1"/>
  <c r="M1764" i="1"/>
  <c r="J1764" i="1"/>
  <c r="K1764" i="1" s="1"/>
  <c r="E1764" i="1" s="1"/>
  <c r="D1764" i="1" s="1"/>
  <c r="W1761" i="1"/>
  <c r="U1762" i="1"/>
  <c r="G1763" i="1"/>
  <c r="F1763" i="1"/>
  <c r="N1763" i="1"/>
  <c r="O1762" i="1"/>
  <c r="T1890" i="1"/>
  <c r="A1888" i="1"/>
  <c r="H1887" i="1"/>
  <c r="Y1887" i="1" l="1"/>
  <c r="AA1888" i="1"/>
  <c r="Q1888" i="1"/>
  <c r="R1888" i="1" s="1"/>
  <c r="S1888" i="1" s="1"/>
  <c r="Z1888" i="1"/>
  <c r="M1765" i="1"/>
  <c r="I1766" i="1"/>
  <c r="J1765" i="1"/>
  <c r="K1765" i="1" s="1"/>
  <c r="E1765" i="1" s="1"/>
  <c r="D1765" i="1" s="1"/>
  <c r="G1765" i="1" s="1"/>
  <c r="W1762" i="1"/>
  <c r="U1763" i="1"/>
  <c r="G1764" i="1"/>
  <c r="F1764" i="1"/>
  <c r="L1764" i="1"/>
  <c r="N1764" i="1"/>
  <c r="O1763" i="1"/>
  <c r="T1891" i="1"/>
  <c r="A1889" i="1"/>
  <c r="H1888" i="1"/>
  <c r="AA1889" i="1" l="1"/>
  <c r="Q1889" i="1"/>
  <c r="R1889" i="1" s="1"/>
  <c r="S1889" i="1" s="1"/>
  <c r="Z1889" i="1"/>
  <c r="Y1888" i="1"/>
  <c r="I1767" i="1"/>
  <c r="J1766" i="1"/>
  <c r="K1766" i="1" s="1"/>
  <c r="E1766" i="1" s="1"/>
  <c r="D1766" i="1" s="1"/>
  <c r="G1766" i="1" s="1"/>
  <c r="M1766" i="1"/>
  <c r="W1763" i="1"/>
  <c r="U1764" i="1"/>
  <c r="L1765" i="1"/>
  <c r="F1765" i="1"/>
  <c r="N1765" i="1"/>
  <c r="O1764" i="1"/>
  <c r="T1892" i="1"/>
  <c r="H1889" i="1"/>
  <c r="A1890" i="1"/>
  <c r="Y1889" i="1" l="1"/>
  <c r="AA1890" i="1"/>
  <c r="Z1890" i="1"/>
  <c r="Q1890" i="1"/>
  <c r="R1890" i="1" s="1"/>
  <c r="S1890" i="1" s="1"/>
  <c r="J1767" i="1"/>
  <c r="K1767" i="1" s="1"/>
  <c r="E1767" i="1" s="1"/>
  <c r="D1767" i="1" s="1"/>
  <c r="M1767" i="1"/>
  <c r="I1768" i="1"/>
  <c r="W1764" i="1"/>
  <c r="U1765" i="1"/>
  <c r="L1766" i="1"/>
  <c r="F1766" i="1"/>
  <c r="N1766" i="1"/>
  <c r="O1765" i="1"/>
  <c r="H1890" i="1"/>
  <c r="A1891" i="1"/>
  <c r="T1893" i="1"/>
  <c r="Y1890" i="1" l="1"/>
  <c r="AA1891" i="1"/>
  <c r="Z1891" i="1"/>
  <c r="Q1891" i="1"/>
  <c r="R1891" i="1" s="1"/>
  <c r="S1891" i="1" s="1"/>
  <c r="I1769" i="1"/>
  <c r="M1768" i="1"/>
  <c r="J1768" i="1"/>
  <c r="K1768" i="1" s="1"/>
  <c r="E1768" i="1" s="1"/>
  <c r="D1768" i="1" s="1"/>
  <c r="W1765" i="1"/>
  <c r="U1766" i="1"/>
  <c r="G1767" i="1"/>
  <c r="F1767" i="1"/>
  <c r="L1767" i="1"/>
  <c r="N1767" i="1"/>
  <c r="O1766" i="1"/>
  <c r="T1894" i="1"/>
  <c r="H1891" i="1"/>
  <c r="A1892" i="1"/>
  <c r="Q1892" i="1" l="1"/>
  <c r="R1892" i="1" s="1"/>
  <c r="S1892" i="1" s="1"/>
  <c r="Z1892" i="1"/>
  <c r="Y1891" i="1"/>
  <c r="AA1892" i="1"/>
  <c r="M1769" i="1"/>
  <c r="J1769" i="1"/>
  <c r="K1769" i="1" s="1"/>
  <c r="E1769" i="1" s="1"/>
  <c r="D1769" i="1" s="1"/>
  <c r="G1769" i="1" s="1"/>
  <c r="I1770" i="1"/>
  <c r="F1768" i="1"/>
  <c r="W1766" i="1"/>
  <c r="U1767" i="1"/>
  <c r="L1768" i="1"/>
  <c r="G1768" i="1"/>
  <c r="N1768" i="1"/>
  <c r="O1767" i="1"/>
  <c r="T1895" i="1"/>
  <c r="A1893" i="1"/>
  <c r="H1892" i="1"/>
  <c r="Y1892" i="1" l="1"/>
  <c r="AA1893" i="1"/>
  <c r="Q1893" i="1"/>
  <c r="R1893" i="1" s="1"/>
  <c r="S1893" i="1" s="1"/>
  <c r="Z1893" i="1"/>
  <c r="I1771" i="1"/>
  <c r="M1770" i="1"/>
  <c r="J1770" i="1"/>
  <c r="K1770" i="1" s="1"/>
  <c r="E1770" i="1" s="1"/>
  <c r="D1770" i="1" s="1"/>
  <c r="G1770" i="1" s="1"/>
  <c r="W1767" i="1"/>
  <c r="U1768" i="1"/>
  <c r="L1769" i="1"/>
  <c r="F1769" i="1"/>
  <c r="N1769" i="1"/>
  <c r="O1768" i="1"/>
  <c r="H1893" i="1"/>
  <c r="A1894" i="1"/>
  <c r="T1896" i="1"/>
  <c r="AA1894" i="1" l="1"/>
  <c r="Z1894" i="1"/>
  <c r="Y1893" i="1"/>
  <c r="Q1894" i="1"/>
  <c r="R1894" i="1" s="1"/>
  <c r="S1894" i="1" s="1"/>
  <c r="I1772" i="1"/>
  <c r="M1771" i="1"/>
  <c r="J1771" i="1"/>
  <c r="K1771" i="1" s="1"/>
  <c r="E1771" i="1" s="1"/>
  <c r="D1771" i="1" s="1"/>
  <c r="G1771" i="1" s="1"/>
  <c r="W1768" i="1"/>
  <c r="U1769" i="1"/>
  <c r="L1770" i="1"/>
  <c r="F1770" i="1"/>
  <c r="N1770" i="1"/>
  <c r="O1769" i="1"/>
  <c r="H1894" i="1"/>
  <c r="A1895" i="1"/>
  <c r="T1897" i="1"/>
  <c r="Y1894" i="1" l="1"/>
  <c r="AA1895" i="1"/>
  <c r="Z1895" i="1"/>
  <c r="Q1895" i="1"/>
  <c r="R1895" i="1" s="1"/>
  <c r="S1895" i="1" s="1"/>
  <c r="I1773" i="1"/>
  <c r="J1772" i="1"/>
  <c r="K1772" i="1" s="1"/>
  <c r="E1772" i="1" s="1"/>
  <c r="D1772" i="1" s="1"/>
  <c r="L1772" i="1" s="1"/>
  <c r="M1772" i="1"/>
  <c r="W1769" i="1"/>
  <c r="U1770" i="1"/>
  <c r="L1771" i="1"/>
  <c r="F1771" i="1"/>
  <c r="N1771" i="1"/>
  <c r="O1770" i="1"/>
  <c r="T1898" i="1"/>
  <c r="H1895" i="1"/>
  <c r="A1896" i="1"/>
  <c r="Y1895" i="1" l="1"/>
  <c r="Q1896" i="1"/>
  <c r="R1896" i="1" s="1"/>
  <c r="Z1896" i="1"/>
  <c r="AA1896" i="1"/>
  <c r="J1773" i="1"/>
  <c r="K1773" i="1" s="1"/>
  <c r="E1773" i="1" s="1"/>
  <c r="D1773" i="1" s="1"/>
  <c r="L1773" i="1" s="1"/>
  <c r="I1774" i="1"/>
  <c r="M1773" i="1"/>
  <c r="W1770" i="1"/>
  <c r="U1771" i="1"/>
  <c r="G1772" i="1"/>
  <c r="F1772" i="1"/>
  <c r="N1772" i="1"/>
  <c r="O1771" i="1"/>
  <c r="T1899" i="1"/>
  <c r="A1897" i="1"/>
  <c r="H1896" i="1"/>
  <c r="AA1897" i="1" l="1"/>
  <c r="Q1897" i="1"/>
  <c r="R1897" i="1" s="1"/>
  <c r="S1897" i="1" s="1"/>
  <c r="Z1897" i="1"/>
  <c r="J1774" i="1"/>
  <c r="K1774" i="1" s="1"/>
  <c r="E1774" i="1" s="1"/>
  <c r="D1774" i="1" s="1"/>
  <c r="L1774" i="1" s="1"/>
  <c r="M1774" i="1"/>
  <c r="I1775" i="1"/>
  <c r="G1773" i="1"/>
  <c r="W1771" i="1"/>
  <c r="U1772" i="1"/>
  <c r="F1773" i="1"/>
  <c r="N1773" i="1"/>
  <c r="O1772" i="1"/>
  <c r="T1900" i="1"/>
  <c r="H1897" i="1"/>
  <c r="A1898" i="1"/>
  <c r="Y1897" i="1" l="1"/>
  <c r="AA1898" i="1"/>
  <c r="Q1898" i="1"/>
  <c r="Z1898" i="1"/>
  <c r="M1775" i="1"/>
  <c r="J1775" i="1"/>
  <c r="K1775" i="1" s="1"/>
  <c r="E1775" i="1" s="1"/>
  <c r="D1775" i="1" s="1"/>
  <c r="G1775" i="1" s="1"/>
  <c r="I1776" i="1"/>
  <c r="W1772" i="1"/>
  <c r="U1773" i="1"/>
  <c r="G1774" i="1"/>
  <c r="F1774" i="1"/>
  <c r="N1774" i="1"/>
  <c r="O1773" i="1"/>
  <c r="T1901" i="1"/>
  <c r="H1898" i="1"/>
  <c r="A1899" i="1"/>
  <c r="R1898" i="1" l="1"/>
  <c r="Z1899" i="1"/>
  <c r="AA1899" i="1"/>
  <c r="Q1899" i="1"/>
  <c r="R1899" i="1" s="1"/>
  <c r="J1776" i="1"/>
  <c r="K1776" i="1" s="1"/>
  <c r="E1776" i="1" s="1"/>
  <c r="D1776" i="1" s="1"/>
  <c r="I1777" i="1"/>
  <c r="W1773" i="1"/>
  <c r="U1774" i="1"/>
  <c r="L1775" i="1"/>
  <c r="M1776" i="1" s="1"/>
  <c r="F1775" i="1"/>
  <c r="N1775" i="1"/>
  <c r="O1774" i="1"/>
  <c r="T1902" i="1"/>
  <c r="H1899" i="1"/>
  <c r="A1900" i="1"/>
  <c r="AA1900" i="1" l="1"/>
  <c r="Z1900" i="1"/>
  <c r="Q1900" i="1"/>
  <c r="R1900" i="1" s="1"/>
  <c r="S1900" i="1" s="1"/>
  <c r="I1778" i="1"/>
  <c r="J1777" i="1"/>
  <c r="K1777" i="1" s="1"/>
  <c r="E1777" i="1" s="1"/>
  <c r="D1777" i="1" s="1"/>
  <c r="W1774" i="1"/>
  <c r="U1775" i="1"/>
  <c r="L1776" i="1"/>
  <c r="M1777" i="1" s="1"/>
  <c r="F1776" i="1"/>
  <c r="G1776" i="1"/>
  <c r="N1776" i="1"/>
  <c r="O1775" i="1"/>
  <c r="T1903" i="1"/>
  <c r="A1901" i="1"/>
  <c r="H1900" i="1"/>
  <c r="Y1900" i="1" l="1"/>
  <c r="Z1901" i="1"/>
  <c r="AA1901" i="1"/>
  <c r="Q1901" i="1"/>
  <c r="R1901" i="1" s="1"/>
  <c r="S1901" i="1" s="1"/>
  <c r="J1778" i="1"/>
  <c r="K1778" i="1" s="1"/>
  <c r="E1778" i="1" s="1"/>
  <c r="D1778" i="1" s="1"/>
  <c r="G1778" i="1" s="1"/>
  <c r="I1779" i="1"/>
  <c r="W1775" i="1"/>
  <c r="U1776" i="1"/>
  <c r="G1777" i="1"/>
  <c r="F1777" i="1"/>
  <c r="L1777" i="1"/>
  <c r="M1778" i="1" s="1"/>
  <c r="O1776" i="1"/>
  <c r="N1777" i="1"/>
  <c r="H1901" i="1"/>
  <c r="A1902" i="1"/>
  <c r="T1904" i="1"/>
  <c r="Z1902" i="1" l="1"/>
  <c r="Q1902" i="1"/>
  <c r="R1902" i="1" s="1"/>
  <c r="S1902" i="1" s="1"/>
  <c r="Y1901" i="1"/>
  <c r="AA1902" i="1"/>
  <c r="J1779" i="1"/>
  <c r="K1779" i="1" s="1"/>
  <c r="E1779" i="1" s="1"/>
  <c r="D1779" i="1" s="1"/>
  <c r="I1780" i="1"/>
  <c r="W1776" i="1"/>
  <c r="U1777" i="1"/>
  <c r="L1778" i="1"/>
  <c r="M1779" i="1" s="1"/>
  <c r="F1778" i="1"/>
  <c r="N1778" i="1"/>
  <c r="O1777" i="1"/>
  <c r="T1905" i="1"/>
  <c r="H1902" i="1"/>
  <c r="A1903" i="1"/>
  <c r="Y1902" i="1" l="1"/>
  <c r="AA1903" i="1"/>
  <c r="Q1903" i="1"/>
  <c r="R1903" i="1" s="1"/>
  <c r="S1903" i="1" s="1"/>
  <c r="Z1903" i="1"/>
  <c r="I1781" i="1"/>
  <c r="J1780" i="1"/>
  <c r="K1780" i="1" s="1"/>
  <c r="E1780" i="1" s="1"/>
  <c r="D1780" i="1" s="1"/>
  <c r="G1780" i="1" s="1"/>
  <c r="M1780" i="1"/>
  <c r="W1777" i="1"/>
  <c r="U1778" i="1"/>
  <c r="L1779" i="1"/>
  <c r="F1779" i="1"/>
  <c r="G1779" i="1"/>
  <c r="N1779" i="1"/>
  <c r="O1778" i="1"/>
  <c r="T1906" i="1"/>
  <c r="H1903" i="1"/>
  <c r="A1904" i="1"/>
  <c r="AA1904" i="1" l="1"/>
  <c r="Q1904" i="1"/>
  <c r="R1904" i="1" s="1"/>
  <c r="S1904" i="1" s="1"/>
  <c r="Z1904" i="1"/>
  <c r="Y1903" i="1"/>
  <c r="M1781" i="1"/>
  <c r="J1781" i="1"/>
  <c r="K1781" i="1" s="1"/>
  <c r="E1781" i="1" s="1"/>
  <c r="D1781" i="1" s="1"/>
  <c r="I1782" i="1"/>
  <c r="W1778" i="1"/>
  <c r="U1779" i="1"/>
  <c r="L1780" i="1"/>
  <c r="F1780" i="1"/>
  <c r="N1780" i="1"/>
  <c r="O1779" i="1"/>
  <c r="T1907" i="1"/>
  <c r="A1905" i="1"/>
  <c r="H1904" i="1"/>
  <c r="Y1904" i="1" l="1"/>
  <c r="AA1905" i="1"/>
  <c r="Q1905" i="1"/>
  <c r="R1905" i="1" s="1"/>
  <c r="S1905" i="1" s="1"/>
  <c r="Z1905" i="1"/>
  <c r="M1782" i="1"/>
  <c r="J1782" i="1"/>
  <c r="K1782" i="1" s="1"/>
  <c r="E1782" i="1" s="1"/>
  <c r="D1782" i="1" s="1"/>
  <c r="L1782" i="1" s="1"/>
  <c r="I1783" i="1"/>
  <c r="F1781" i="1"/>
  <c r="L1781" i="1"/>
  <c r="G1781" i="1"/>
  <c r="W1779" i="1"/>
  <c r="U1780" i="1"/>
  <c r="N1781" i="1"/>
  <c r="O1780" i="1"/>
  <c r="H1905" i="1"/>
  <c r="A1906" i="1"/>
  <c r="T1908" i="1"/>
  <c r="AA1906" i="1" l="1"/>
  <c r="Q1906" i="1"/>
  <c r="R1906" i="1" s="1"/>
  <c r="S1906" i="1" s="1"/>
  <c r="Z1906" i="1"/>
  <c r="Y1905" i="1"/>
  <c r="M1783" i="1"/>
  <c r="J1783" i="1"/>
  <c r="K1783" i="1" s="1"/>
  <c r="E1783" i="1" s="1"/>
  <c r="D1783" i="1" s="1"/>
  <c r="I1784" i="1"/>
  <c r="W1780" i="1"/>
  <c r="U1781" i="1"/>
  <c r="G1782" i="1"/>
  <c r="F1782" i="1"/>
  <c r="N1782" i="1"/>
  <c r="O1781" i="1"/>
  <c r="T1909" i="1"/>
  <c r="H1906" i="1"/>
  <c r="A1907" i="1"/>
  <c r="Y1906" i="1" l="1"/>
  <c r="AA1907" i="1"/>
  <c r="Z1907" i="1"/>
  <c r="Q1907" i="1"/>
  <c r="R1907" i="1" s="1"/>
  <c r="S1907" i="1" s="1"/>
  <c r="J1784" i="1"/>
  <c r="K1784" i="1" s="1"/>
  <c r="E1784" i="1" s="1"/>
  <c r="D1784" i="1" s="1"/>
  <c r="G1784" i="1" s="1"/>
  <c r="M1784" i="1"/>
  <c r="I1785" i="1"/>
  <c r="W1781" i="1"/>
  <c r="U1782" i="1"/>
  <c r="L1783" i="1"/>
  <c r="F1783" i="1"/>
  <c r="G1783" i="1"/>
  <c r="N1783" i="1"/>
  <c r="O1782" i="1"/>
  <c r="H1907" i="1"/>
  <c r="A1908" i="1"/>
  <c r="T1910" i="1"/>
  <c r="AA1908" i="1" l="1"/>
  <c r="Q1908" i="1"/>
  <c r="R1908" i="1" s="1"/>
  <c r="S1908" i="1" s="1"/>
  <c r="Z1908" i="1"/>
  <c r="Y1907" i="1"/>
  <c r="I1786" i="1"/>
  <c r="M1785" i="1"/>
  <c r="J1785" i="1"/>
  <c r="K1785" i="1" s="1"/>
  <c r="E1785" i="1" s="1"/>
  <c r="D1785" i="1" s="1"/>
  <c r="W1782" i="1"/>
  <c r="U1783" i="1"/>
  <c r="L1784" i="1"/>
  <c r="F1784" i="1"/>
  <c r="N1784" i="1"/>
  <c r="O1783" i="1"/>
  <c r="T1911" i="1"/>
  <c r="A1909" i="1"/>
  <c r="H1908" i="1"/>
  <c r="Y1908" i="1" l="1"/>
  <c r="AA1909" i="1"/>
  <c r="Z1909" i="1"/>
  <c r="Q1909" i="1"/>
  <c r="R1909" i="1" s="1"/>
  <c r="S1909" i="1" s="1"/>
  <c r="M1786" i="1"/>
  <c r="I1787" i="1"/>
  <c r="J1786" i="1"/>
  <c r="K1786" i="1" s="1"/>
  <c r="E1786" i="1" s="1"/>
  <c r="D1786" i="1" s="1"/>
  <c r="G1786" i="1" s="1"/>
  <c r="F1785" i="1"/>
  <c r="G1785" i="1"/>
  <c r="L1785" i="1"/>
  <c r="W1783" i="1"/>
  <c r="U1784" i="1"/>
  <c r="N1785" i="1"/>
  <c r="O1784" i="1"/>
  <c r="A1910" i="1"/>
  <c r="H1909" i="1"/>
  <c r="T1912" i="1"/>
  <c r="AA1910" i="1" l="1"/>
  <c r="Z1910" i="1"/>
  <c r="Y1909" i="1"/>
  <c r="Q1910" i="1"/>
  <c r="R1910" i="1" s="1"/>
  <c r="S1910" i="1" s="1"/>
  <c r="M1787" i="1"/>
  <c r="J1787" i="1"/>
  <c r="K1787" i="1" s="1"/>
  <c r="E1787" i="1" s="1"/>
  <c r="D1787" i="1" s="1"/>
  <c r="L1787" i="1" s="1"/>
  <c r="I1788" i="1"/>
  <c r="W1784" i="1"/>
  <c r="U1785" i="1"/>
  <c r="L1786" i="1"/>
  <c r="F1786" i="1"/>
  <c r="N1786" i="1"/>
  <c r="O1785" i="1"/>
  <c r="T1913" i="1"/>
  <c r="H1910" i="1"/>
  <c r="A1911" i="1"/>
  <c r="Y1910" i="1" l="1"/>
  <c r="Q1911" i="1"/>
  <c r="R1911" i="1" s="1"/>
  <c r="S1911" i="1" s="1"/>
  <c r="Z1911" i="1"/>
  <c r="AA1911" i="1"/>
  <c r="J1788" i="1"/>
  <c r="K1788" i="1" s="1"/>
  <c r="E1788" i="1" s="1"/>
  <c r="D1788" i="1" s="1"/>
  <c r="L1788" i="1" s="1"/>
  <c r="M1788" i="1"/>
  <c r="I1789" i="1"/>
  <c r="W1785" i="1"/>
  <c r="U1786" i="1"/>
  <c r="G1787" i="1"/>
  <c r="F1787" i="1"/>
  <c r="N1787" i="1"/>
  <c r="O1786" i="1"/>
  <c r="H1911" i="1"/>
  <c r="A1912" i="1"/>
  <c r="T1914" i="1"/>
  <c r="Y1911" i="1" l="1"/>
  <c r="AA1912" i="1"/>
  <c r="Z1912" i="1"/>
  <c r="Q1912" i="1"/>
  <c r="R1912" i="1" s="1"/>
  <c r="S1912" i="1" s="1"/>
  <c r="J1789" i="1"/>
  <c r="K1789" i="1" s="1"/>
  <c r="E1789" i="1" s="1"/>
  <c r="D1789" i="1" s="1"/>
  <c r="G1789" i="1" s="1"/>
  <c r="I1790" i="1"/>
  <c r="M1789" i="1"/>
  <c r="W1786" i="1"/>
  <c r="U1787" i="1"/>
  <c r="G1788" i="1"/>
  <c r="F1788" i="1"/>
  <c r="N1788" i="1"/>
  <c r="O1787" i="1"/>
  <c r="T1915" i="1"/>
  <c r="H1912" i="1"/>
  <c r="A1913" i="1"/>
  <c r="Y1912" i="1" l="1"/>
  <c r="AA1913" i="1"/>
  <c r="Q1913" i="1"/>
  <c r="R1913" i="1" s="1"/>
  <c r="S1913" i="1" s="1"/>
  <c r="Z1913" i="1"/>
  <c r="J1790" i="1"/>
  <c r="K1790" i="1" s="1"/>
  <c r="E1790" i="1" s="1"/>
  <c r="D1790" i="1" s="1"/>
  <c r="M1790" i="1"/>
  <c r="I1791" i="1"/>
  <c r="W1787" i="1"/>
  <c r="U1788" i="1"/>
  <c r="L1789" i="1"/>
  <c r="F1789" i="1"/>
  <c r="N1789" i="1"/>
  <c r="O1788" i="1"/>
  <c r="H1913" i="1"/>
  <c r="A1914" i="1"/>
  <c r="T1916" i="1"/>
  <c r="AA1914" i="1" l="1"/>
  <c r="Q1914" i="1"/>
  <c r="R1914" i="1" s="1"/>
  <c r="S1914" i="1" s="1"/>
  <c r="Z1914" i="1"/>
  <c r="Y1913" i="1"/>
  <c r="J1791" i="1"/>
  <c r="K1791" i="1" s="1"/>
  <c r="E1791" i="1" s="1"/>
  <c r="D1791" i="1" s="1"/>
  <c r="L1791" i="1" s="1"/>
  <c r="M1791" i="1"/>
  <c r="I1792" i="1"/>
  <c r="W1788" i="1"/>
  <c r="U1789" i="1"/>
  <c r="G1790" i="1"/>
  <c r="F1790" i="1"/>
  <c r="L1790" i="1"/>
  <c r="N1790" i="1"/>
  <c r="O1789" i="1"/>
  <c r="T1917" i="1"/>
  <c r="A1915" i="1"/>
  <c r="H1914" i="1"/>
  <c r="AA1915" i="1" l="1"/>
  <c r="Z1915" i="1"/>
  <c r="Q1915" i="1"/>
  <c r="R1915" i="1" s="1"/>
  <c r="S1915" i="1" s="1"/>
  <c r="Y1914" i="1"/>
  <c r="J1792" i="1"/>
  <c r="K1792" i="1" s="1"/>
  <c r="E1792" i="1" s="1"/>
  <c r="D1792" i="1" s="1"/>
  <c r="M1792" i="1"/>
  <c r="I1793" i="1"/>
  <c r="W1789" i="1"/>
  <c r="U1790" i="1"/>
  <c r="G1791" i="1"/>
  <c r="F1791" i="1"/>
  <c r="N1791" i="1"/>
  <c r="O1790" i="1"/>
  <c r="A1916" i="1"/>
  <c r="H1915" i="1"/>
  <c r="T1918" i="1"/>
  <c r="Y1915" i="1" l="1"/>
  <c r="AA1916" i="1"/>
  <c r="Z1916" i="1"/>
  <c r="Q1916" i="1"/>
  <c r="R1916" i="1" s="1"/>
  <c r="S1916" i="1" s="1"/>
  <c r="M1793" i="1"/>
  <c r="J1793" i="1"/>
  <c r="K1793" i="1" s="1"/>
  <c r="E1793" i="1" s="1"/>
  <c r="D1793" i="1" s="1"/>
  <c r="G1793" i="1" s="1"/>
  <c r="I1794" i="1"/>
  <c r="W1790" i="1"/>
  <c r="U1791" i="1"/>
  <c r="G1792" i="1"/>
  <c r="F1792" i="1"/>
  <c r="L1792" i="1"/>
  <c r="N1792" i="1"/>
  <c r="O1791" i="1"/>
  <c r="A1917" i="1"/>
  <c r="H1916" i="1"/>
  <c r="T1919" i="1"/>
  <c r="AA1917" i="1" l="1"/>
  <c r="Z1917" i="1"/>
  <c r="Q1917" i="1"/>
  <c r="R1917" i="1" s="1"/>
  <c r="S1917" i="1" s="1"/>
  <c r="Y1916" i="1"/>
  <c r="I1795" i="1"/>
  <c r="J1794" i="1"/>
  <c r="K1794" i="1" s="1"/>
  <c r="E1794" i="1" s="1"/>
  <c r="D1794" i="1" s="1"/>
  <c r="M1794" i="1"/>
  <c r="W1791" i="1"/>
  <c r="U1792" i="1"/>
  <c r="L1793" i="1"/>
  <c r="F1793" i="1"/>
  <c r="N1793" i="1"/>
  <c r="O1792" i="1"/>
  <c r="T1920" i="1"/>
  <c r="H1917" i="1"/>
  <c r="A1918" i="1"/>
  <c r="AA1918" i="1" l="1"/>
  <c r="Z1918" i="1"/>
  <c r="Q1918" i="1"/>
  <c r="R1918" i="1" s="1"/>
  <c r="S1918" i="1" s="1"/>
  <c r="Y1917" i="1"/>
  <c r="J1795" i="1"/>
  <c r="K1795" i="1" s="1"/>
  <c r="E1795" i="1" s="1"/>
  <c r="D1795" i="1" s="1"/>
  <c r="L1795" i="1" s="1"/>
  <c r="M1795" i="1"/>
  <c r="I1796" i="1"/>
  <c r="W1792" i="1"/>
  <c r="U1793" i="1"/>
  <c r="L1794" i="1"/>
  <c r="F1794" i="1"/>
  <c r="G1794" i="1"/>
  <c r="N1794" i="1"/>
  <c r="O1793" i="1"/>
  <c r="T1921" i="1"/>
  <c r="H1918" i="1"/>
  <c r="A1919" i="1"/>
  <c r="AA1919" i="1" l="1"/>
  <c r="Q1919" i="1"/>
  <c r="R1919" i="1" s="1"/>
  <c r="S1919" i="1" s="1"/>
  <c r="Z1919" i="1"/>
  <c r="Y1918" i="1"/>
  <c r="I1797" i="1"/>
  <c r="M1796" i="1"/>
  <c r="J1796" i="1"/>
  <c r="K1796" i="1" s="1"/>
  <c r="E1796" i="1" s="1"/>
  <c r="D1796" i="1" s="1"/>
  <c r="W1793" i="1"/>
  <c r="U1794" i="1"/>
  <c r="G1795" i="1"/>
  <c r="F1795" i="1"/>
  <c r="N1795" i="1"/>
  <c r="O1794" i="1"/>
  <c r="H1919" i="1"/>
  <c r="A1920" i="1"/>
  <c r="T1922" i="1"/>
  <c r="Y1919" i="1" l="1"/>
  <c r="AA1920" i="1"/>
  <c r="Z1920" i="1"/>
  <c r="Q1920" i="1"/>
  <c r="R1920" i="1" s="1"/>
  <c r="S1920" i="1" s="1"/>
  <c r="I1798" i="1"/>
  <c r="J1797" i="1"/>
  <c r="K1797" i="1" s="1"/>
  <c r="E1797" i="1" s="1"/>
  <c r="D1797" i="1" s="1"/>
  <c r="G1797" i="1" s="1"/>
  <c r="M1797" i="1"/>
  <c r="F1796" i="1"/>
  <c r="L1796" i="1"/>
  <c r="G1796" i="1"/>
  <c r="W1794" i="1"/>
  <c r="U1795" i="1"/>
  <c r="N1796" i="1"/>
  <c r="O1795" i="1"/>
  <c r="T1923" i="1"/>
  <c r="A1921" i="1"/>
  <c r="H1920" i="1"/>
  <c r="Y1920" i="1" l="1"/>
  <c r="AA1921" i="1"/>
  <c r="Z1921" i="1"/>
  <c r="Q1921" i="1"/>
  <c r="R1921" i="1" s="1"/>
  <c r="S1921" i="1" s="1"/>
  <c r="J1798" i="1"/>
  <c r="K1798" i="1" s="1"/>
  <c r="E1798" i="1" s="1"/>
  <c r="D1798" i="1" s="1"/>
  <c r="G1798" i="1" s="1"/>
  <c r="M1798" i="1"/>
  <c r="I1799" i="1"/>
  <c r="W1795" i="1"/>
  <c r="U1796" i="1"/>
  <c r="L1797" i="1"/>
  <c r="F1797" i="1"/>
  <c r="N1797" i="1"/>
  <c r="O1796" i="1"/>
  <c r="H1921" i="1"/>
  <c r="A1922" i="1"/>
  <c r="T1924" i="1"/>
  <c r="AA1922" i="1" l="1"/>
  <c r="Z1922" i="1"/>
  <c r="Y1921" i="1"/>
  <c r="Q1922" i="1"/>
  <c r="R1922" i="1" s="1"/>
  <c r="S1922" i="1" s="1"/>
  <c r="J1799" i="1"/>
  <c r="K1799" i="1" s="1"/>
  <c r="E1799" i="1" s="1"/>
  <c r="D1799" i="1" s="1"/>
  <c r="G1799" i="1" s="1"/>
  <c r="I1800" i="1"/>
  <c r="M1799" i="1"/>
  <c r="W1796" i="1"/>
  <c r="U1797" i="1"/>
  <c r="L1798" i="1"/>
  <c r="F1798" i="1"/>
  <c r="N1798" i="1"/>
  <c r="O1797" i="1"/>
  <c r="H1922" i="1"/>
  <c r="A1923" i="1"/>
  <c r="T1925" i="1"/>
  <c r="AA1923" i="1" l="1"/>
  <c r="Z1923" i="1"/>
  <c r="Q1923" i="1"/>
  <c r="R1923" i="1" s="1"/>
  <c r="S1923" i="1" s="1"/>
  <c r="Y1922" i="1"/>
  <c r="I1801" i="1"/>
  <c r="J1800" i="1"/>
  <c r="K1800" i="1" s="1"/>
  <c r="E1800" i="1" s="1"/>
  <c r="D1800" i="1" s="1"/>
  <c r="L1800" i="1" s="1"/>
  <c r="M1800" i="1"/>
  <c r="W1797" i="1"/>
  <c r="U1798" i="1"/>
  <c r="L1799" i="1"/>
  <c r="F1799" i="1"/>
  <c r="N1799" i="1"/>
  <c r="O1798" i="1"/>
  <c r="T1926" i="1"/>
  <c r="H1923" i="1"/>
  <c r="A1924" i="1"/>
  <c r="AA1924" i="1" l="1"/>
  <c r="Z1924" i="1"/>
  <c r="Q1924" i="1"/>
  <c r="R1924" i="1" s="1"/>
  <c r="S1924" i="1" s="1"/>
  <c r="Y1923" i="1"/>
  <c r="M1801" i="1"/>
  <c r="J1801" i="1"/>
  <c r="K1801" i="1" s="1"/>
  <c r="E1801" i="1" s="1"/>
  <c r="D1801" i="1" s="1"/>
  <c r="G1801" i="1" s="1"/>
  <c r="I1802" i="1"/>
  <c r="W1798" i="1"/>
  <c r="U1799" i="1"/>
  <c r="G1800" i="1"/>
  <c r="F1800" i="1"/>
  <c r="N1800" i="1"/>
  <c r="O1799" i="1"/>
  <c r="A1925" i="1"/>
  <c r="H1924" i="1"/>
  <c r="T1927" i="1"/>
  <c r="AA1925" i="1" l="1"/>
  <c r="Z1925" i="1"/>
  <c r="Q1925" i="1"/>
  <c r="R1925" i="1" s="1"/>
  <c r="S1925" i="1" s="1"/>
  <c r="Y1924" i="1"/>
  <c r="J1802" i="1"/>
  <c r="K1802" i="1" s="1"/>
  <c r="E1802" i="1" s="1"/>
  <c r="D1802" i="1" s="1"/>
  <c r="G1802" i="1" s="1"/>
  <c r="M1802" i="1"/>
  <c r="I1803" i="1"/>
  <c r="W1799" i="1"/>
  <c r="U1800" i="1"/>
  <c r="L1801" i="1"/>
  <c r="F1801" i="1"/>
  <c r="N1801" i="1"/>
  <c r="O1800" i="1"/>
  <c r="T1928" i="1"/>
  <c r="H1925" i="1"/>
  <c r="A1926" i="1"/>
  <c r="AA1926" i="1" l="1"/>
  <c r="Z1926" i="1"/>
  <c r="Y1925" i="1"/>
  <c r="Q1926" i="1"/>
  <c r="R1926" i="1" s="1"/>
  <c r="S1926" i="1" s="1"/>
  <c r="M1803" i="1"/>
  <c r="I1804" i="1"/>
  <c r="J1803" i="1"/>
  <c r="K1803" i="1" s="1"/>
  <c r="E1803" i="1" s="1"/>
  <c r="D1803" i="1" s="1"/>
  <c r="G1803" i="1" s="1"/>
  <c r="W1800" i="1"/>
  <c r="U1801" i="1"/>
  <c r="L1802" i="1"/>
  <c r="F1802" i="1"/>
  <c r="N1802" i="1"/>
  <c r="O1801" i="1"/>
  <c r="H1926" i="1"/>
  <c r="A1927" i="1"/>
  <c r="T1929" i="1"/>
  <c r="Y1926" i="1" l="1"/>
  <c r="AA1927" i="1"/>
  <c r="Z1927" i="1"/>
  <c r="Q1927" i="1"/>
  <c r="R1927" i="1" s="1"/>
  <c r="S1927" i="1" s="1"/>
  <c r="I1805" i="1"/>
  <c r="J1804" i="1"/>
  <c r="K1804" i="1" s="1"/>
  <c r="E1804" i="1" s="1"/>
  <c r="D1804" i="1" s="1"/>
  <c r="G1804" i="1" s="1"/>
  <c r="M1804" i="1"/>
  <c r="W1801" i="1"/>
  <c r="U1802" i="1"/>
  <c r="L1803" i="1"/>
  <c r="F1803" i="1"/>
  <c r="N1803" i="1"/>
  <c r="O1802" i="1"/>
  <c r="H1927" i="1"/>
  <c r="A1928" i="1"/>
  <c r="T1930" i="1"/>
  <c r="AA1928" i="1" l="1"/>
  <c r="Z1928" i="1"/>
  <c r="Y1927" i="1"/>
  <c r="Q1928" i="1"/>
  <c r="R1928" i="1" s="1"/>
  <c r="S1928" i="1" s="1"/>
  <c r="J1805" i="1"/>
  <c r="K1805" i="1" s="1"/>
  <c r="E1805" i="1" s="1"/>
  <c r="D1805" i="1" s="1"/>
  <c r="G1805" i="1" s="1"/>
  <c r="I1806" i="1"/>
  <c r="W1802" i="1"/>
  <c r="U1803" i="1"/>
  <c r="L1804" i="1"/>
  <c r="M1805" i="1" s="1"/>
  <c r="F1804" i="1"/>
  <c r="N1804" i="1"/>
  <c r="O1803" i="1"/>
  <c r="A1929" i="1"/>
  <c r="H1928" i="1"/>
  <c r="T1931" i="1"/>
  <c r="Z1929" i="1" l="1"/>
  <c r="AA1929" i="1"/>
  <c r="Y1928" i="1"/>
  <c r="Q1929" i="1"/>
  <c r="J1806" i="1"/>
  <c r="K1806" i="1" s="1"/>
  <c r="E1806" i="1" s="1"/>
  <c r="D1806" i="1" s="1"/>
  <c r="G1806" i="1" s="1"/>
  <c r="I1807" i="1"/>
  <c r="W1803" i="1"/>
  <c r="U1804" i="1"/>
  <c r="L1805" i="1"/>
  <c r="M1806" i="1" s="1"/>
  <c r="F1805" i="1"/>
  <c r="N1805" i="1"/>
  <c r="O1804" i="1"/>
  <c r="T1932" i="1"/>
  <c r="H1929" i="1"/>
  <c r="A1930" i="1"/>
  <c r="R1929" i="1" l="1"/>
  <c r="Z1930" i="1"/>
  <c r="AA1930" i="1"/>
  <c r="Q1930" i="1"/>
  <c r="R1930" i="1" s="1"/>
  <c r="S1930" i="1" s="1"/>
  <c r="J1807" i="1"/>
  <c r="K1807" i="1" s="1"/>
  <c r="E1807" i="1" s="1"/>
  <c r="D1807" i="1" s="1"/>
  <c r="G1807" i="1" s="1"/>
  <c r="I1808" i="1"/>
  <c r="W1804" i="1"/>
  <c r="U1805" i="1"/>
  <c r="L1806" i="1"/>
  <c r="M1807" i="1" s="1"/>
  <c r="F1806" i="1"/>
  <c r="N1806" i="1"/>
  <c r="O1805" i="1"/>
  <c r="T1933" i="1"/>
  <c r="H1930" i="1"/>
  <c r="A1931" i="1"/>
  <c r="M1808" i="1" l="1"/>
  <c r="AA1931" i="1"/>
  <c r="Z1931" i="1"/>
  <c r="Q1931" i="1"/>
  <c r="Y1931" i="1" s="1"/>
  <c r="I1809" i="1"/>
  <c r="J1808" i="1"/>
  <c r="K1808" i="1" s="1"/>
  <c r="E1808" i="1" s="1"/>
  <c r="D1808" i="1" s="1"/>
  <c r="G1808" i="1" s="1"/>
  <c r="W1805" i="1"/>
  <c r="U1806" i="1"/>
  <c r="L1807" i="1"/>
  <c r="F1807" i="1"/>
  <c r="N1807" i="1"/>
  <c r="O1806" i="1"/>
  <c r="H1931" i="1"/>
  <c r="A1932" i="1"/>
  <c r="T1934" i="1"/>
  <c r="R1931" i="1" l="1"/>
  <c r="S1931" i="1" s="1"/>
  <c r="AA1932" i="1"/>
  <c r="Z1932" i="1"/>
  <c r="Q1932" i="1"/>
  <c r="R1932" i="1" s="1"/>
  <c r="S1932" i="1" s="1"/>
  <c r="I1810" i="1"/>
  <c r="J1809" i="1"/>
  <c r="K1809" i="1" s="1"/>
  <c r="E1809" i="1" s="1"/>
  <c r="D1809" i="1" s="1"/>
  <c r="M1809" i="1"/>
  <c r="W1806" i="1"/>
  <c r="U1807" i="1"/>
  <c r="L1808" i="1"/>
  <c r="F1808" i="1"/>
  <c r="O1807" i="1"/>
  <c r="N1808" i="1"/>
  <c r="H1932" i="1"/>
  <c r="A1933" i="1"/>
  <c r="T1935" i="1"/>
  <c r="AA1933" i="1" l="1"/>
  <c r="Z1933" i="1"/>
  <c r="Q1933" i="1"/>
  <c r="R1933" i="1" s="1"/>
  <c r="S1933" i="1" s="1"/>
  <c r="Y1932" i="1"/>
  <c r="M1810" i="1"/>
  <c r="J1810" i="1"/>
  <c r="K1810" i="1" s="1"/>
  <c r="E1810" i="1" s="1"/>
  <c r="D1810" i="1" s="1"/>
  <c r="I1811" i="1"/>
  <c r="W1807" i="1"/>
  <c r="U1808" i="1"/>
  <c r="L1809" i="1"/>
  <c r="F1809" i="1"/>
  <c r="G1809" i="1"/>
  <c r="N1809" i="1"/>
  <c r="O1808" i="1"/>
  <c r="A1934" i="1"/>
  <c r="H1933" i="1"/>
  <c r="T1936" i="1"/>
  <c r="AA1934" i="1" l="1"/>
  <c r="Q1934" i="1"/>
  <c r="R1934" i="1" s="1"/>
  <c r="S1934" i="1" s="1"/>
  <c r="Z1934" i="1"/>
  <c r="Y1933" i="1"/>
  <c r="J1811" i="1"/>
  <c r="K1811" i="1" s="1"/>
  <c r="E1811" i="1" s="1"/>
  <c r="D1811" i="1" s="1"/>
  <c r="G1811" i="1" s="1"/>
  <c r="I1812" i="1"/>
  <c r="M1811" i="1"/>
  <c r="F1810" i="1"/>
  <c r="G1810" i="1"/>
  <c r="L1810" i="1"/>
  <c r="W1808" i="1"/>
  <c r="U1809" i="1"/>
  <c r="N1810" i="1"/>
  <c r="O1809" i="1"/>
  <c r="T1937" i="1"/>
  <c r="H1934" i="1"/>
  <c r="A1935" i="1"/>
  <c r="AA1935" i="1" l="1"/>
  <c r="Q1935" i="1"/>
  <c r="R1935" i="1" s="1"/>
  <c r="S1935" i="1" s="1"/>
  <c r="Z1935" i="1"/>
  <c r="Y1934" i="1"/>
  <c r="J1812" i="1"/>
  <c r="K1812" i="1" s="1"/>
  <c r="E1812" i="1" s="1"/>
  <c r="D1812" i="1" s="1"/>
  <c r="M1812" i="1"/>
  <c r="I1813" i="1"/>
  <c r="W1809" i="1"/>
  <c r="U1810" i="1"/>
  <c r="L1811" i="1"/>
  <c r="F1811" i="1"/>
  <c r="N1811" i="1"/>
  <c r="O1810" i="1"/>
  <c r="H1935" i="1"/>
  <c r="A1936" i="1"/>
  <c r="T1938" i="1"/>
  <c r="Y1935" i="1" l="1"/>
  <c r="AA1936" i="1"/>
  <c r="Q1936" i="1"/>
  <c r="R1936" i="1" s="1"/>
  <c r="S1936" i="1" s="1"/>
  <c r="Z1936" i="1"/>
  <c r="I1814" i="1"/>
  <c r="J1813" i="1"/>
  <c r="K1813" i="1" s="1"/>
  <c r="E1813" i="1" s="1"/>
  <c r="D1813" i="1" s="1"/>
  <c r="W1810" i="1"/>
  <c r="U1811" i="1"/>
  <c r="L1812" i="1"/>
  <c r="M1813" i="1" s="1"/>
  <c r="F1812" i="1"/>
  <c r="G1812" i="1"/>
  <c r="N1812" i="1"/>
  <c r="O1811" i="1"/>
  <c r="H1936" i="1"/>
  <c r="A1937" i="1"/>
  <c r="T1939" i="1"/>
  <c r="AA1937" i="1" l="1"/>
  <c r="Z1937" i="1"/>
  <c r="Q1937" i="1"/>
  <c r="R1937" i="1" s="1"/>
  <c r="S1937" i="1" s="1"/>
  <c r="Y1936" i="1"/>
  <c r="M1814" i="1"/>
  <c r="J1814" i="1"/>
  <c r="K1814" i="1" s="1"/>
  <c r="E1814" i="1" s="1"/>
  <c r="D1814" i="1" s="1"/>
  <c r="I1815" i="1"/>
  <c r="W1811" i="1"/>
  <c r="U1812" i="1"/>
  <c r="L1813" i="1"/>
  <c r="F1813" i="1"/>
  <c r="G1813" i="1"/>
  <c r="N1813" i="1"/>
  <c r="O1812" i="1"/>
  <c r="A1938" i="1"/>
  <c r="H1937" i="1"/>
  <c r="T1940" i="1"/>
  <c r="AA1938" i="1" l="1"/>
  <c r="Q1938" i="1"/>
  <c r="R1938" i="1" s="1"/>
  <c r="S1938" i="1" s="1"/>
  <c r="Z1938" i="1"/>
  <c r="Y1937" i="1"/>
  <c r="J1815" i="1"/>
  <c r="K1815" i="1" s="1"/>
  <c r="E1815" i="1" s="1"/>
  <c r="D1815" i="1" s="1"/>
  <c r="M1815" i="1"/>
  <c r="I1816" i="1"/>
  <c r="W1812" i="1"/>
  <c r="U1813" i="1"/>
  <c r="G1814" i="1"/>
  <c r="F1814" i="1"/>
  <c r="L1814" i="1"/>
  <c r="N1814" i="1"/>
  <c r="O1813" i="1"/>
  <c r="T1941" i="1"/>
  <c r="H1938" i="1"/>
  <c r="A1939" i="1"/>
  <c r="Y1938" i="1" l="1"/>
  <c r="AA1939" i="1"/>
  <c r="Z1939" i="1"/>
  <c r="Q1939" i="1"/>
  <c r="R1939" i="1" s="1"/>
  <c r="S1939" i="1" s="1"/>
  <c r="I1817" i="1"/>
  <c r="M1816" i="1"/>
  <c r="J1816" i="1"/>
  <c r="K1816" i="1" s="1"/>
  <c r="E1816" i="1" s="1"/>
  <c r="D1816" i="1" s="1"/>
  <c r="G1816" i="1" s="1"/>
  <c r="F1815" i="1"/>
  <c r="W1813" i="1"/>
  <c r="U1814" i="1"/>
  <c r="G1815" i="1"/>
  <c r="L1815" i="1"/>
  <c r="N1815" i="1"/>
  <c r="O1814" i="1"/>
  <c r="H1939" i="1"/>
  <c r="A1940" i="1"/>
  <c r="T1942" i="1"/>
  <c r="AA1940" i="1" l="1"/>
  <c r="Y1939" i="1"/>
  <c r="Q1940" i="1"/>
  <c r="R1940" i="1" s="1"/>
  <c r="S1940" i="1" s="1"/>
  <c r="Z1940" i="1"/>
  <c r="J1817" i="1"/>
  <c r="K1817" i="1" s="1"/>
  <c r="E1817" i="1" s="1"/>
  <c r="D1817" i="1" s="1"/>
  <c r="L1817" i="1" s="1"/>
  <c r="M1817" i="1"/>
  <c r="I1818" i="1"/>
  <c r="W1814" i="1"/>
  <c r="U1815" i="1"/>
  <c r="L1816" i="1"/>
  <c r="F1816" i="1"/>
  <c r="N1816" i="1"/>
  <c r="O1815" i="1"/>
  <c r="T1943" i="1"/>
  <c r="H1940" i="1"/>
  <c r="A1941" i="1"/>
  <c r="Y1940" i="1" l="1"/>
  <c r="AA1941" i="1"/>
  <c r="Q1941" i="1"/>
  <c r="R1941" i="1" s="1"/>
  <c r="S1941" i="1" s="1"/>
  <c r="Z1941" i="1"/>
  <c r="J1818" i="1"/>
  <c r="K1818" i="1" s="1"/>
  <c r="E1818" i="1" s="1"/>
  <c r="D1818" i="1" s="1"/>
  <c r="G1818" i="1" s="1"/>
  <c r="I1819" i="1"/>
  <c r="M1818" i="1"/>
  <c r="W1815" i="1"/>
  <c r="U1816" i="1"/>
  <c r="G1817" i="1"/>
  <c r="F1817" i="1"/>
  <c r="N1817" i="1"/>
  <c r="O1816" i="1"/>
  <c r="A1942" i="1"/>
  <c r="H1941" i="1"/>
  <c r="T1944" i="1"/>
  <c r="Y1941" i="1" l="1"/>
  <c r="Z1942" i="1"/>
  <c r="AA1942" i="1"/>
  <c r="Q1942" i="1"/>
  <c r="R1942" i="1" s="1"/>
  <c r="S1942" i="1" s="1"/>
  <c r="J1819" i="1"/>
  <c r="K1819" i="1" s="1"/>
  <c r="E1819" i="1" s="1"/>
  <c r="D1819" i="1" s="1"/>
  <c r="L1819" i="1" s="1"/>
  <c r="I1820" i="1"/>
  <c r="M1819" i="1"/>
  <c r="W1816" i="1"/>
  <c r="U1817" i="1"/>
  <c r="L1818" i="1"/>
  <c r="F1818" i="1"/>
  <c r="N1818" i="1"/>
  <c r="O1817" i="1"/>
  <c r="T1945" i="1"/>
  <c r="H1942" i="1"/>
  <c r="A1943" i="1"/>
  <c r="Y1942" i="1" l="1"/>
  <c r="AA1943" i="1"/>
  <c r="Q1943" i="1"/>
  <c r="R1943" i="1" s="1"/>
  <c r="S1943" i="1" s="1"/>
  <c r="Z1943" i="1"/>
  <c r="J1820" i="1"/>
  <c r="K1820" i="1" s="1"/>
  <c r="E1820" i="1" s="1"/>
  <c r="D1820" i="1" s="1"/>
  <c r="G1820" i="1" s="1"/>
  <c r="I1821" i="1"/>
  <c r="M1820" i="1"/>
  <c r="W1817" i="1"/>
  <c r="U1818" i="1"/>
  <c r="G1819" i="1"/>
  <c r="F1819" i="1"/>
  <c r="N1819" i="1"/>
  <c r="O1818" i="1"/>
  <c r="H1943" i="1"/>
  <c r="A1944" i="1"/>
  <c r="T1946" i="1"/>
  <c r="AA1944" i="1" l="1"/>
  <c r="Q1944" i="1"/>
  <c r="R1944" i="1" s="1"/>
  <c r="S1944" i="1" s="1"/>
  <c r="Z1944" i="1"/>
  <c r="Y1943" i="1"/>
  <c r="J1821" i="1"/>
  <c r="K1821" i="1" s="1"/>
  <c r="E1821" i="1" s="1"/>
  <c r="D1821" i="1" s="1"/>
  <c r="L1821" i="1" s="1"/>
  <c r="I1822" i="1"/>
  <c r="M1821" i="1"/>
  <c r="W1818" i="1"/>
  <c r="U1819" i="1"/>
  <c r="L1820" i="1"/>
  <c r="F1820" i="1"/>
  <c r="N1820" i="1"/>
  <c r="O1819" i="1"/>
  <c r="T1947" i="1"/>
  <c r="H1944" i="1"/>
  <c r="A1945" i="1"/>
  <c r="AA1945" i="1" l="1"/>
  <c r="Q1945" i="1"/>
  <c r="R1945" i="1" s="1"/>
  <c r="S1945" i="1" s="1"/>
  <c r="Z1945" i="1"/>
  <c r="Y1944" i="1"/>
  <c r="M1822" i="1"/>
  <c r="J1822" i="1"/>
  <c r="K1822" i="1" s="1"/>
  <c r="E1822" i="1" s="1"/>
  <c r="D1822" i="1" s="1"/>
  <c r="L1822" i="1" s="1"/>
  <c r="I1823" i="1"/>
  <c r="W1819" i="1"/>
  <c r="U1820" i="1"/>
  <c r="G1821" i="1"/>
  <c r="F1821" i="1"/>
  <c r="N1821" i="1"/>
  <c r="O1820" i="1"/>
  <c r="A1946" i="1"/>
  <c r="H1945" i="1"/>
  <c r="T1948" i="1"/>
  <c r="Y1945" i="1" l="1"/>
  <c r="AA1946" i="1"/>
  <c r="Q1946" i="1"/>
  <c r="R1946" i="1" s="1"/>
  <c r="S1946" i="1" s="1"/>
  <c r="Z1946" i="1"/>
  <c r="I1824" i="1"/>
  <c r="J1823" i="1"/>
  <c r="K1823" i="1" s="1"/>
  <c r="E1823" i="1" s="1"/>
  <c r="D1823" i="1" s="1"/>
  <c r="M1823" i="1"/>
  <c r="W1820" i="1"/>
  <c r="U1821" i="1"/>
  <c r="G1822" i="1"/>
  <c r="F1822" i="1"/>
  <c r="N1822" i="1"/>
  <c r="O1821" i="1"/>
  <c r="T1949" i="1"/>
  <c r="H1946" i="1"/>
  <c r="A1947" i="1"/>
  <c r="AA1947" i="1" l="1"/>
  <c r="Y1946" i="1"/>
  <c r="Z1947" i="1"/>
  <c r="Q1947" i="1"/>
  <c r="R1947" i="1" s="1"/>
  <c r="S1947" i="1" s="1"/>
  <c r="J1824" i="1"/>
  <c r="K1824" i="1" s="1"/>
  <c r="E1824" i="1" s="1"/>
  <c r="D1824" i="1" s="1"/>
  <c r="M1824" i="1"/>
  <c r="I1825" i="1"/>
  <c r="F1823" i="1"/>
  <c r="W1821" i="1"/>
  <c r="U1822" i="1"/>
  <c r="G1823" i="1"/>
  <c r="L1823" i="1"/>
  <c r="N1823" i="1"/>
  <c r="O1822" i="1"/>
  <c r="T1950" i="1"/>
  <c r="H1947" i="1"/>
  <c r="A1948" i="1"/>
  <c r="AA1948" i="1" l="1"/>
  <c r="Y1947" i="1"/>
  <c r="Q1948" i="1"/>
  <c r="R1948" i="1" s="1"/>
  <c r="S1948" i="1" s="1"/>
  <c r="Z1948" i="1"/>
  <c r="M1825" i="1"/>
  <c r="I1826" i="1"/>
  <c r="J1825" i="1"/>
  <c r="K1825" i="1" s="1"/>
  <c r="E1825" i="1" s="1"/>
  <c r="D1825" i="1" s="1"/>
  <c r="G1825" i="1" s="1"/>
  <c r="W1822" i="1"/>
  <c r="U1823" i="1"/>
  <c r="G1824" i="1"/>
  <c r="F1824" i="1"/>
  <c r="L1824" i="1"/>
  <c r="N1824" i="1"/>
  <c r="O1823" i="1"/>
  <c r="H1948" i="1"/>
  <c r="A1949" i="1"/>
  <c r="T1951" i="1"/>
  <c r="Y1948" i="1" l="1"/>
  <c r="AA1949" i="1"/>
  <c r="Q1949" i="1"/>
  <c r="R1949" i="1" s="1"/>
  <c r="S1949" i="1" s="1"/>
  <c r="Z1949" i="1"/>
  <c r="I1827" i="1"/>
  <c r="M1826" i="1"/>
  <c r="J1826" i="1"/>
  <c r="K1826" i="1" s="1"/>
  <c r="E1826" i="1" s="1"/>
  <c r="D1826" i="1" s="1"/>
  <c r="L1826" i="1" s="1"/>
  <c r="W1823" i="1"/>
  <c r="U1824" i="1"/>
  <c r="L1825" i="1"/>
  <c r="F1825" i="1"/>
  <c r="N1825" i="1"/>
  <c r="O1824" i="1"/>
  <c r="T1952" i="1"/>
  <c r="A1950" i="1"/>
  <c r="H1949" i="1"/>
  <c r="Y1949" i="1" l="1"/>
  <c r="AA1950" i="1"/>
  <c r="Z1950" i="1"/>
  <c r="Q1950" i="1"/>
  <c r="R1950" i="1" s="1"/>
  <c r="S1950" i="1" s="1"/>
  <c r="I1828" i="1"/>
  <c r="M1827" i="1"/>
  <c r="J1827" i="1"/>
  <c r="K1827" i="1" s="1"/>
  <c r="E1827" i="1" s="1"/>
  <c r="D1827" i="1" s="1"/>
  <c r="G1827" i="1" s="1"/>
  <c r="W1824" i="1"/>
  <c r="U1825" i="1"/>
  <c r="G1826" i="1"/>
  <c r="F1826" i="1"/>
  <c r="N1826" i="1"/>
  <c r="O1825" i="1"/>
  <c r="T1953" i="1"/>
  <c r="A1951" i="1"/>
  <c r="H1950" i="1"/>
  <c r="Z1951" i="1" l="1"/>
  <c r="Q1951" i="1"/>
  <c r="R1951" i="1" s="1"/>
  <c r="S1951" i="1" s="1"/>
  <c r="Y1950" i="1"/>
  <c r="AA1951" i="1"/>
  <c r="M1828" i="1"/>
  <c r="J1828" i="1"/>
  <c r="K1828" i="1" s="1"/>
  <c r="E1828" i="1" s="1"/>
  <c r="D1828" i="1" s="1"/>
  <c r="G1828" i="1" s="1"/>
  <c r="I1829" i="1"/>
  <c r="W1825" i="1"/>
  <c r="U1826" i="1"/>
  <c r="L1827" i="1"/>
  <c r="F1827" i="1"/>
  <c r="N1827" i="1"/>
  <c r="O1826" i="1"/>
  <c r="A1952" i="1"/>
  <c r="H1951" i="1"/>
  <c r="T1954" i="1"/>
  <c r="AA1952" i="1" l="1"/>
  <c r="Y1951" i="1"/>
  <c r="Q1952" i="1"/>
  <c r="R1952" i="1" s="1"/>
  <c r="S1952" i="1" s="1"/>
  <c r="Z1952" i="1"/>
  <c r="I1830" i="1"/>
  <c r="J1829" i="1"/>
  <c r="K1829" i="1" s="1"/>
  <c r="E1829" i="1" s="1"/>
  <c r="D1829" i="1" s="1"/>
  <c r="G1829" i="1" s="1"/>
  <c r="M1829" i="1"/>
  <c r="W1826" i="1"/>
  <c r="U1827" i="1"/>
  <c r="L1828" i="1"/>
  <c r="F1828" i="1"/>
  <c r="N1828" i="1"/>
  <c r="O1827" i="1"/>
  <c r="T1955" i="1"/>
  <c r="H1952" i="1"/>
  <c r="A1953" i="1"/>
  <c r="Y1952" i="1" l="1"/>
  <c r="AA1953" i="1"/>
  <c r="Q1953" i="1"/>
  <c r="R1953" i="1" s="1"/>
  <c r="S1953" i="1" s="1"/>
  <c r="Z1953" i="1"/>
  <c r="I1831" i="1"/>
  <c r="J1830" i="1"/>
  <c r="K1830" i="1" s="1"/>
  <c r="E1830" i="1" s="1"/>
  <c r="D1830" i="1" s="1"/>
  <c r="G1830" i="1" s="1"/>
  <c r="M1830" i="1"/>
  <c r="W1827" i="1"/>
  <c r="U1828" i="1"/>
  <c r="L1829" i="1"/>
  <c r="F1829" i="1"/>
  <c r="N1829" i="1"/>
  <c r="O1828" i="1"/>
  <c r="T1956" i="1"/>
  <c r="H1953" i="1"/>
  <c r="A1954" i="1"/>
  <c r="Y1953" i="1" l="1"/>
  <c r="AA1954" i="1"/>
  <c r="Z1954" i="1"/>
  <c r="Q1954" i="1"/>
  <c r="R1954" i="1" s="1"/>
  <c r="S1954" i="1" s="1"/>
  <c r="M1831" i="1"/>
  <c r="I1832" i="1"/>
  <c r="J1831" i="1"/>
  <c r="K1831" i="1" s="1"/>
  <c r="E1831" i="1" s="1"/>
  <c r="D1831" i="1" s="1"/>
  <c r="W1828" i="1"/>
  <c r="U1829" i="1"/>
  <c r="L1830" i="1"/>
  <c r="F1830" i="1"/>
  <c r="N1830" i="1"/>
  <c r="O1829" i="1"/>
  <c r="H1954" i="1"/>
  <c r="A1955" i="1"/>
  <c r="T1957" i="1"/>
  <c r="AA1955" i="1" l="1"/>
  <c r="Y1954" i="1"/>
  <c r="Z1955" i="1"/>
  <c r="Q1955" i="1"/>
  <c r="R1955" i="1" s="1"/>
  <c r="S1955" i="1" s="1"/>
  <c r="I1833" i="1"/>
  <c r="M1832" i="1"/>
  <c r="J1832" i="1"/>
  <c r="K1832" i="1" s="1"/>
  <c r="E1832" i="1" s="1"/>
  <c r="D1832" i="1" s="1"/>
  <c r="G1832" i="1" s="1"/>
  <c r="W1829" i="1"/>
  <c r="U1830" i="1"/>
  <c r="L1831" i="1"/>
  <c r="F1831" i="1"/>
  <c r="G1831" i="1"/>
  <c r="N1831" i="1"/>
  <c r="O1830" i="1"/>
  <c r="T1958" i="1"/>
  <c r="H1955" i="1"/>
  <c r="A1956" i="1"/>
  <c r="Y1955" i="1" l="1"/>
  <c r="AA1956" i="1"/>
  <c r="Z1956" i="1"/>
  <c r="Q1956" i="1"/>
  <c r="R1956" i="1" s="1"/>
  <c r="S1956" i="1" s="1"/>
  <c r="M1833" i="1"/>
  <c r="J1833" i="1"/>
  <c r="K1833" i="1" s="1"/>
  <c r="E1833" i="1" s="1"/>
  <c r="D1833" i="1" s="1"/>
  <c r="L1833" i="1" s="1"/>
  <c r="I1834" i="1"/>
  <c r="W1830" i="1"/>
  <c r="U1831" i="1"/>
  <c r="L1832" i="1"/>
  <c r="F1832" i="1"/>
  <c r="N1832" i="1"/>
  <c r="O1831" i="1"/>
  <c r="H1956" i="1"/>
  <c r="A1957" i="1"/>
  <c r="T1959" i="1"/>
  <c r="Y1956" i="1" l="1"/>
  <c r="AA1957" i="1"/>
  <c r="Z1957" i="1"/>
  <c r="Q1957" i="1"/>
  <c r="R1957" i="1" s="1"/>
  <c r="J1834" i="1"/>
  <c r="K1834" i="1" s="1"/>
  <c r="E1834" i="1" s="1"/>
  <c r="D1834" i="1" s="1"/>
  <c r="G1834" i="1" s="1"/>
  <c r="M1834" i="1"/>
  <c r="I1835" i="1"/>
  <c r="G1833" i="1"/>
  <c r="W1831" i="1"/>
  <c r="U1832" i="1"/>
  <c r="F1833" i="1"/>
  <c r="N1833" i="1"/>
  <c r="O1832" i="1"/>
  <c r="A1958" i="1"/>
  <c r="H1957" i="1"/>
  <c r="T1960" i="1"/>
  <c r="AA1958" i="1" l="1"/>
  <c r="Z1958" i="1"/>
  <c r="Q1958" i="1"/>
  <c r="R1958" i="1" s="1"/>
  <c r="S1958" i="1" s="1"/>
  <c r="M1835" i="1"/>
  <c r="J1835" i="1"/>
  <c r="K1835" i="1" s="1"/>
  <c r="E1835" i="1" s="1"/>
  <c r="D1835" i="1" s="1"/>
  <c r="G1835" i="1" s="1"/>
  <c r="I1836" i="1"/>
  <c r="W1832" i="1"/>
  <c r="U1833" i="1"/>
  <c r="L1834" i="1"/>
  <c r="F1834" i="1"/>
  <c r="N1834" i="1"/>
  <c r="O1833" i="1"/>
  <c r="H1958" i="1"/>
  <c r="A1959" i="1"/>
  <c r="T1961" i="1"/>
  <c r="AA1959" i="1" l="1"/>
  <c r="Z1959" i="1"/>
  <c r="Y1958" i="1"/>
  <c r="Q1959" i="1"/>
  <c r="J1836" i="1"/>
  <c r="K1836" i="1" s="1"/>
  <c r="E1836" i="1" s="1"/>
  <c r="D1836" i="1" s="1"/>
  <c r="G1836" i="1" s="1"/>
  <c r="I1837" i="1"/>
  <c r="W1833" i="1"/>
  <c r="U1834" i="1"/>
  <c r="L1835" i="1"/>
  <c r="M1836" i="1" s="1"/>
  <c r="F1835" i="1"/>
  <c r="N1835" i="1"/>
  <c r="O1834" i="1"/>
  <c r="T1962" i="1"/>
  <c r="H1959" i="1"/>
  <c r="A1960" i="1"/>
  <c r="R1959" i="1" l="1"/>
  <c r="Z1960" i="1"/>
  <c r="AA1960" i="1"/>
  <c r="Q1960" i="1"/>
  <c r="R1960" i="1" s="1"/>
  <c r="S1960" i="1" s="1"/>
  <c r="J1837" i="1"/>
  <c r="K1837" i="1" s="1"/>
  <c r="E1837" i="1" s="1"/>
  <c r="D1837" i="1" s="1"/>
  <c r="G1837" i="1" s="1"/>
  <c r="I1838" i="1"/>
  <c r="M1837" i="1"/>
  <c r="W1834" i="1"/>
  <c r="U1835" i="1"/>
  <c r="L1836" i="1"/>
  <c r="F1836" i="1"/>
  <c r="N1836" i="1"/>
  <c r="O1835" i="1"/>
  <c r="H1960" i="1"/>
  <c r="A1961" i="1"/>
  <c r="T1963" i="1"/>
  <c r="AA1961" i="1" l="1"/>
  <c r="Z1961" i="1"/>
  <c r="Q1961" i="1"/>
  <c r="R1961" i="1" s="1"/>
  <c r="S1961" i="1" s="1"/>
  <c r="Y1960" i="1"/>
  <c r="I1839" i="1"/>
  <c r="J1838" i="1"/>
  <c r="K1838" i="1" s="1"/>
  <c r="E1838" i="1" s="1"/>
  <c r="D1838" i="1" s="1"/>
  <c r="M1838" i="1"/>
  <c r="W1835" i="1"/>
  <c r="U1836" i="1"/>
  <c r="L1837" i="1"/>
  <c r="F1837" i="1"/>
  <c r="N1837" i="1"/>
  <c r="O1836" i="1"/>
  <c r="A1962" i="1"/>
  <c r="H1961" i="1"/>
  <c r="T1964" i="1"/>
  <c r="AA1962" i="1" l="1"/>
  <c r="Z1962" i="1"/>
  <c r="Y1961" i="1"/>
  <c r="Q1962" i="1"/>
  <c r="R1962" i="1" s="1"/>
  <c r="S1962" i="1" s="1"/>
  <c r="J1839" i="1"/>
  <c r="K1839" i="1" s="1"/>
  <c r="E1839" i="1" s="1"/>
  <c r="D1839" i="1" s="1"/>
  <c r="I1840" i="1"/>
  <c r="F1838" i="1"/>
  <c r="G1838" i="1"/>
  <c r="W1836" i="1"/>
  <c r="U1837" i="1"/>
  <c r="L1838" i="1"/>
  <c r="M1839" i="1" s="1"/>
  <c r="N1838" i="1"/>
  <c r="O1837" i="1"/>
  <c r="T1965" i="1"/>
  <c r="H1962" i="1"/>
  <c r="A1963" i="1"/>
  <c r="Z1963" i="1" l="1"/>
  <c r="Y1962" i="1"/>
  <c r="AA1963" i="1"/>
  <c r="Q1963" i="1"/>
  <c r="R1963" i="1" s="1"/>
  <c r="S1963" i="1" s="1"/>
  <c r="J1840" i="1"/>
  <c r="K1840" i="1" s="1"/>
  <c r="E1840" i="1" s="1"/>
  <c r="D1840" i="1" s="1"/>
  <c r="I1841" i="1"/>
  <c r="W1837" i="1"/>
  <c r="U1838" i="1"/>
  <c r="G1839" i="1"/>
  <c r="F1839" i="1"/>
  <c r="L1839" i="1"/>
  <c r="M1840" i="1" s="1"/>
  <c r="N1839" i="1"/>
  <c r="O1838" i="1"/>
  <c r="T1966" i="1"/>
  <c r="H1963" i="1"/>
  <c r="A1964" i="1"/>
  <c r="M1841" i="1" l="1"/>
  <c r="Z1964" i="1"/>
  <c r="AA1964" i="1"/>
  <c r="Q1964" i="1"/>
  <c r="R1964" i="1" s="1"/>
  <c r="S1964" i="1" s="1"/>
  <c r="Y1963" i="1"/>
  <c r="I1842" i="1"/>
  <c r="J1841" i="1"/>
  <c r="K1841" i="1" s="1"/>
  <c r="E1841" i="1" s="1"/>
  <c r="D1841" i="1" s="1"/>
  <c r="G1841" i="1" s="1"/>
  <c r="W1838" i="1"/>
  <c r="U1839" i="1"/>
  <c r="L1840" i="1"/>
  <c r="F1840" i="1"/>
  <c r="G1840" i="1"/>
  <c r="O1839" i="1"/>
  <c r="N1840" i="1"/>
  <c r="H1964" i="1"/>
  <c r="A1965" i="1"/>
  <c r="T1967" i="1"/>
  <c r="Y1964" i="1" l="1"/>
  <c r="AA1965" i="1"/>
  <c r="Z1965" i="1"/>
  <c r="Q1965" i="1"/>
  <c r="R1965" i="1" s="1"/>
  <c r="S1965" i="1" s="1"/>
  <c r="I1843" i="1"/>
  <c r="J1842" i="1"/>
  <c r="K1842" i="1" s="1"/>
  <c r="E1842" i="1" s="1"/>
  <c r="D1842" i="1" s="1"/>
  <c r="L1842" i="1" s="1"/>
  <c r="M1842" i="1"/>
  <c r="W1839" i="1"/>
  <c r="U1840" i="1"/>
  <c r="L1841" i="1"/>
  <c r="F1841" i="1"/>
  <c r="O1840" i="1"/>
  <c r="N1841" i="1"/>
  <c r="A1966" i="1"/>
  <c r="H1965" i="1"/>
  <c r="T1968" i="1"/>
  <c r="M1843" i="1" l="1"/>
  <c r="AA1966" i="1"/>
  <c r="Z1966" i="1"/>
  <c r="Q1966" i="1"/>
  <c r="R1966" i="1" s="1"/>
  <c r="S1966" i="1" s="1"/>
  <c r="Y1965" i="1"/>
  <c r="I1844" i="1"/>
  <c r="J1843" i="1"/>
  <c r="K1843" i="1" s="1"/>
  <c r="E1843" i="1" s="1"/>
  <c r="D1843" i="1" s="1"/>
  <c r="G1843" i="1" s="1"/>
  <c r="W1840" i="1"/>
  <c r="U1841" i="1"/>
  <c r="G1842" i="1"/>
  <c r="F1842" i="1"/>
  <c r="O1841" i="1"/>
  <c r="N1842" i="1"/>
  <c r="H1966" i="1"/>
  <c r="A1967" i="1"/>
  <c r="T1969" i="1"/>
  <c r="Y1966" i="1" l="1"/>
  <c r="Z1967" i="1"/>
  <c r="AA1967" i="1"/>
  <c r="Q1967" i="1"/>
  <c r="R1967" i="1" s="1"/>
  <c r="S1967" i="1" s="1"/>
  <c r="I1845" i="1"/>
  <c r="J1844" i="1"/>
  <c r="K1844" i="1" s="1"/>
  <c r="E1844" i="1" s="1"/>
  <c r="D1844" i="1" s="1"/>
  <c r="G1844" i="1" s="1"/>
  <c r="M1844" i="1"/>
  <c r="W1841" i="1"/>
  <c r="U1842" i="1"/>
  <c r="L1843" i="1"/>
  <c r="F1843" i="1"/>
  <c r="O1842" i="1"/>
  <c r="N1843" i="1"/>
  <c r="H1967" i="1"/>
  <c r="A1968" i="1"/>
  <c r="T1970" i="1"/>
  <c r="AA1968" i="1" l="1"/>
  <c r="Z1968" i="1"/>
  <c r="Y1967" i="1"/>
  <c r="Q1968" i="1"/>
  <c r="R1968" i="1" s="1"/>
  <c r="S1968" i="1" s="1"/>
  <c r="J1845" i="1"/>
  <c r="K1845" i="1" s="1"/>
  <c r="E1845" i="1" s="1"/>
  <c r="D1845" i="1" s="1"/>
  <c r="G1845" i="1" s="1"/>
  <c r="I1846" i="1"/>
  <c r="M1845" i="1"/>
  <c r="W1842" i="1"/>
  <c r="U1843" i="1"/>
  <c r="L1844" i="1"/>
  <c r="F1844" i="1"/>
  <c r="O1843" i="1"/>
  <c r="N1844" i="1"/>
  <c r="H1968" i="1"/>
  <c r="A1969" i="1"/>
  <c r="T1971" i="1"/>
  <c r="AA1969" i="1" l="1"/>
  <c r="Z1969" i="1"/>
  <c r="Q1969" i="1"/>
  <c r="R1969" i="1" s="1"/>
  <c r="S1969" i="1" s="1"/>
  <c r="Y1968" i="1"/>
  <c r="I1847" i="1"/>
  <c r="M1846" i="1"/>
  <c r="J1846" i="1"/>
  <c r="K1846" i="1" s="1"/>
  <c r="E1846" i="1" s="1"/>
  <c r="D1846" i="1" s="1"/>
  <c r="W1843" i="1"/>
  <c r="U1844" i="1"/>
  <c r="L1845" i="1"/>
  <c r="F1845" i="1"/>
  <c r="O1844" i="1"/>
  <c r="N1845" i="1"/>
  <c r="T1972" i="1"/>
  <c r="A1970" i="1"/>
  <c r="H1969" i="1"/>
  <c r="AA1970" i="1" l="1"/>
  <c r="Q1970" i="1"/>
  <c r="R1970" i="1" s="1"/>
  <c r="S1970" i="1" s="1"/>
  <c r="Z1970" i="1"/>
  <c r="Y1969" i="1"/>
  <c r="J1847" i="1"/>
  <c r="K1847" i="1" s="1"/>
  <c r="E1847" i="1" s="1"/>
  <c r="D1847" i="1" s="1"/>
  <c r="M1847" i="1"/>
  <c r="I1848" i="1"/>
  <c r="W1844" i="1"/>
  <c r="U1845" i="1"/>
  <c r="G1846" i="1"/>
  <c r="F1846" i="1"/>
  <c r="L1846" i="1"/>
  <c r="O1845" i="1"/>
  <c r="N1846" i="1"/>
  <c r="T1973" i="1"/>
  <c r="H1970" i="1"/>
  <c r="A1971" i="1"/>
  <c r="Y1970" i="1" l="1"/>
  <c r="AA1971" i="1"/>
  <c r="Z1971" i="1"/>
  <c r="Q1971" i="1"/>
  <c r="R1971" i="1" s="1"/>
  <c r="S1971" i="1" s="1"/>
  <c r="M1848" i="1"/>
  <c r="I1849" i="1"/>
  <c r="J1848" i="1"/>
  <c r="K1848" i="1" s="1"/>
  <c r="E1848" i="1" s="1"/>
  <c r="D1848" i="1" s="1"/>
  <c r="G1848" i="1" s="1"/>
  <c r="W1845" i="1"/>
  <c r="U1846" i="1"/>
  <c r="G1847" i="1"/>
  <c r="F1847" i="1"/>
  <c r="L1847" i="1"/>
  <c r="O1846" i="1"/>
  <c r="N1847" i="1"/>
  <c r="T1974" i="1"/>
  <c r="H1971" i="1"/>
  <c r="A1972" i="1"/>
  <c r="Y1971" i="1" l="1"/>
  <c r="AA1972" i="1"/>
  <c r="Q1972" i="1"/>
  <c r="R1972" i="1" s="1"/>
  <c r="S1972" i="1" s="1"/>
  <c r="Z1972" i="1"/>
  <c r="M1849" i="1"/>
  <c r="J1849" i="1"/>
  <c r="K1849" i="1" s="1"/>
  <c r="E1849" i="1" s="1"/>
  <c r="D1849" i="1" s="1"/>
  <c r="I1850" i="1"/>
  <c r="W1846" i="1"/>
  <c r="U1847" i="1"/>
  <c r="L1848" i="1"/>
  <c r="F1848" i="1"/>
  <c r="O1847" i="1"/>
  <c r="N1848" i="1"/>
  <c r="T1975" i="1"/>
  <c r="H1972" i="1"/>
  <c r="A1973" i="1"/>
  <c r="AA1973" i="1" l="1"/>
  <c r="Y1972" i="1"/>
  <c r="Q1973" i="1"/>
  <c r="R1973" i="1" s="1"/>
  <c r="S1973" i="1" s="1"/>
  <c r="Z1973" i="1"/>
  <c r="J1850" i="1"/>
  <c r="K1850" i="1" s="1"/>
  <c r="E1850" i="1" s="1"/>
  <c r="D1850" i="1" s="1"/>
  <c r="L1850" i="1" s="1"/>
  <c r="M1850" i="1"/>
  <c r="I1851" i="1"/>
  <c r="W1847" i="1"/>
  <c r="U1848" i="1"/>
  <c r="G1849" i="1"/>
  <c r="F1849" i="1"/>
  <c r="L1849" i="1"/>
  <c r="O1848" i="1"/>
  <c r="N1849" i="1"/>
  <c r="T1976" i="1"/>
  <c r="A1974" i="1"/>
  <c r="H1973" i="1"/>
  <c r="Y1973" i="1" l="1"/>
  <c r="AA1974" i="1"/>
  <c r="Q1974" i="1"/>
  <c r="R1974" i="1" s="1"/>
  <c r="S1974" i="1" s="1"/>
  <c r="Z1974" i="1"/>
  <c r="J1851" i="1"/>
  <c r="K1851" i="1" s="1"/>
  <c r="E1851" i="1" s="1"/>
  <c r="D1851" i="1" s="1"/>
  <c r="G1851" i="1" s="1"/>
  <c r="I1852" i="1"/>
  <c r="M1851" i="1"/>
  <c r="W1848" i="1"/>
  <c r="U1849" i="1"/>
  <c r="G1850" i="1"/>
  <c r="F1850" i="1"/>
  <c r="O1849" i="1"/>
  <c r="N1850" i="1"/>
  <c r="T1977" i="1"/>
  <c r="H1974" i="1"/>
  <c r="A1975" i="1"/>
  <c r="Y1974" i="1" l="1"/>
  <c r="Z1975" i="1"/>
  <c r="AA1975" i="1"/>
  <c r="Q1975" i="1"/>
  <c r="R1975" i="1" s="1"/>
  <c r="S1975" i="1" s="1"/>
  <c r="M1852" i="1"/>
  <c r="I1853" i="1"/>
  <c r="J1852" i="1"/>
  <c r="K1852" i="1" s="1"/>
  <c r="E1852" i="1" s="1"/>
  <c r="D1852" i="1" s="1"/>
  <c r="L1852" i="1" s="1"/>
  <c r="W1849" i="1"/>
  <c r="U1850" i="1"/>
  <c r="L1851" i="1"/>
  <c r="F1851" i="1"/>
  <c r="O1850" i="1"/>
  <c r="N1851" i="1"/>
  <c r="T1978" i="1"/>
  <c r="H1975" i="1"/>
  <c r="A1976" i="1"/>
  <c r="AA1976" i="1" l="1"/>
  <c r="Q1976" i="1"/>
  <c r="R1976" i="1" s="1"/>
  <c r="S1976" i="1" s="1"/>
  <c r="Z1976" i="1"/>
  <c r="Y1975" i="1"/>
  <c r="M1853" i="1"/>
  <c r="I1854" i="1"/>
  <c r="J1853" i="1"/>
  <c r="K1853" i="1" s="1"/>
  <c r="E1853" i="1" s="1"/>
  <c r="D1853" i="1" s="1"/>
  <c r="G1853" i="1" s="1"/>
  <c r="W1850" i="1"/>
  <c r="U1851" i="1"/>
  <c r="G1852" i="1"/>
  <c r="F1852" i="1"/>
  <c r="N1852" i="1"/>
  <c r="O1851" i="1"/>
  <c r="H1976" i="1"/>
  <c r="A1977" i="1"/>
  <c r="T1979" i="1"/>
  <c r="Y1976" i="1" l="1"/>
  <c r="AA1977" i="1"/>
  <c r="Q1977" i="1"/>
  <c r="R1977" i="1" s="1"/>
  <c r="S1977" i="1" s="1"/>
  <c r="Z1977" i="1"/>
  <c r="M1854" i="1"/>
  <c r="J1854" i="1"/>
  <c r="K1854" i="1" s="1"/>
  <c r="E1854" i="1" s="1"/>
  <c r="D1854" i="1" s="1"/>
  <c r="I1855" i="1"/>
  <c r="W1851" i="1"/>
  <c r="U1852" i="1"/>
  <c r="L1853" i="1"/>
  <c r="F1853" i="1"/>
  <c r="N1853" i="1"/>
  <c r="O1852" i="1"/>
  <c r="A1978" i="1"/>
  <c r="H1977" i="1"/>
  <c r="T1980" i="1"/>
  <c r="Y1977" i="1" l="1"/>
  <c r="AA1978" i="1"/>
  <c r="Z1978" i="1"/>
  <c r="Q1978" i="1"/>
  <c r="R1978" i="1" s="1"/>
  <c r="S1978" i="1" s="1"/>
  <c r="J1855" i="1"/>
  <c r="K1855" i="1" s="1"/>
  <c r="E1855" i="1" s="1"/>
  <c r="D1855" i="1" s="1"/>
  <c r="L1855" i="1" s="1"/>
  <c r="I1856" i="1"/>
  <c r="M1855" i="1"/>
  <c r="W1852" i="1"/>
  <c r="U1853" i="1"/>
  <c r="L1854" i="1"/>
  <c r="F1854" i="1"/>
  <c r="G1854" i="1"/>
  <c r="O1853" i="1"/>
  <c r="N1854" i="1"/>
  <c r="T1981" i="1"/>
  <c r="H1978" i="1"/>
  <c r="A1979" i="1"/>
  <c r="AA1979" i="1" l="1"/>
  <c r="Y1978" i="1"/>
  <c r="Q1979" i="1"/>
  <c r="R1979" i="1" s="1"/>
  <c r="S1979" i="1" s="1"/>
  <c r="Z1979" i="1"/>
  <c r="I1857" i="1"/>
  <c r="M1856" i="1"/>
  <c r="J1856" i="1"/>
  <c r="K1856" i="1" s="1"/>
  <c r="E1856" i="1" s="1"/>
  <c r="D1856" i="1" s="1"/>
  <c r="G1856" i="1" s="1"/>
  <c r="W1853" i="1"/>
  <c r="U1854" i="1"/>
  <c r="G1855" i="1"/>
  <c r="F1855" i="1"/>
  <c r="O1854" i="1"/>
  <c r="N1855" i="1"/>
  <c r="T1982" i="1"/>
  <c r="H1979" i="1"/>
  <c r="A1980" i="1"/>
  <c r="Y1979" i="1" l="1"/>
  <c r="AA1980" i="1"/>
  <c r="Q1980" i="1"/>
  <c r="R1980" i="1" s="1"/>
  <c r="S1980" i="1" s="1"/>
  <c r="Z1980" i="1"/>
  <c r="M1857" i="1"/>
  <c r="I1858" i="1"/>
  <c r="J1857" i="1"/>
  <c r="K1857" i="1" s="1"/>
  <c r="E1857" i="1" s="1"/>
  <c r="D1857" i="1" s="1"/>
  <c r="W1854" i="1"/>
  <c r="U1855" i="1"/>
  <c r="L1856" i="1"/>
  <c r="F1856" i="1"/>
  <c r="O1855" i="1"/>
  <c r="N1856" i="1"/>
  <c r="H1980" i="1"/>
  <c r="A1981" i="1"/>
  <c r="T1983" i="1"/>
  <c r="AA1981" i="1" l="1"/>
  <c r="Q1981" i="1"/>
  <c r="R1981" i="1" s="1"/>
  <c r="S1981" i="1" s="1"/>
  <c r="Z1981" i="1"/>
  <c r="Y1980" i="1"/>
  <c r="M1858" i="1"/>
  <c r="I1859" i="1"/>
  <c r="J1858" i="1"/>
  <c r="K1858" i="1" s="1"/>
  <c r="E1858" i="1" s="1"/>
  <c r="D1858" i="1" s="1"/>
  <c r="L1858" i="1" s="1"/>
  <c r="W1855" i="1"/>
  <c r="U1856" i="1"/>
  <c r="G1857" i="1"/>
  <c r="F1857" i="1"/>
  <c r="L1857" i="1"/>
  <c r="O1856" i="1"/>
  <c r="N1857" i="1"/>
  <c r="A1982" i="1"/>
  <c r="H1981" i="1"/>
  <c r="T1984" i="1"/>
  <c r="AA1982" i="1" l="1"/>
  <c r="Q1982" i="1"/>
  <c r="R1982" i="1" s="1"/>
  <c r="S1982" i="1" s="1"/>
  <c r="Y1981" i="1"/>
  <c r="Z1982" i="1"/>
  <c r="J1859" i="1"/>
  <c r="K1859" i="1" s="1"/>
  <c r="E1859" i="1" s="1"/>
  <c r="D1859" i="1" s="1"/>
  <c r="L1859" i="1" s="1"/>
  <c r="M1859" i="1"/>
  <c r="I1860" i="1"/>
  <c r="F1858" i="1"/>
  <c r="G1858" i="1"/>
  <c r="W1856" i="1"/>
  <c r="U1857" i="1"/>
  <c r="O1857" i="1"/>
  <c r="N1858" i="1"/>
  <c r="T1985" i="1"/>
  <c r="H1982" i="1"/>
  <c r="A1983" i="1"/>
  <c r="Y1982" i="1" l="1"/>
  <c r="AA1983" i="1"/>
  <c r="Q1983" i="1"/>
  <c r="R1983" i="1" s="1"/>
  <c r="S1983" i="1" s="1"/>
  <c r="Z1983" i="1"/>
  <c r="J1860" i="1"/>
  <c r="K1860" i="1" s="1"/>
  <c r="E1860" i="1" s="1"/>
  <c r="D1860" i="1" s="1"/>
  <c r="G1860" i="1" s="1"/>
  <c r="I1861" i="1"/>
  <c r="M1860" i="1"/>
  <c r="W1857" i="1"/>
  <c r="U1858" i="1"/>
  <c r="G1859" i="1"/>
  <c r="F1859" i="1"/>
  <c r="O1858" i="1"/>
  <c r="N1859" i="1"/>
  <c r="T1986" i="1"/>
  <c r="H1983" i="1"/>
  <c r="A1984" i="1"/>
  <c r="Y1983" i="1" l="1"/>
  <c r="AA1984" i="1"/>
  <c r="Z1984" i="1"/>
  <c r="Q1984" i="1"/>
  <c r="R1984" i="1" s="1"/>
  <c r="S1984" i="1" s="1"/>
  <c r="M1861" i="1"/>
  <c r="I1862" i="1"/>
  <c r="J1861" i="1"/>
  <c r="K1861" i="1" s="1"/>
  <c r="E1861" i="1" s="1"/>
  <c r="D1861" i="1" s="1"/>
  <c r="G1861" i="1" s="1"/>
  <c r="W1858" i="1"/>
  <c r="U1859" i="1"/>
  <c r="L1860" i="1"/>
  <c r="F1860" i="1"/>
  <c r="O1859" i="1"/>
  <c r="N1860" i="1"/>
  <c r="T1987" i="1"/>
  <c r="H1984" i="1"/>
  <c r="A1985" i="1"/>
  <c r="Y1984" i="1" l="1"/>
  <c r="AA1985" i="1"/>
  <c r="Q1985" i="1"/>
  <c r="R1985" i="1" s="1"/>
  <c r="S1985" i="1" s="1"/>
  <c r="Z1985" i="1"/>
  <c r="J1862" i="1"/>
  <c r="K1862" i="1" s="1"/>
  <c r="E1862" i="1" s="1"/>
  <c r="D1862" i="1" s="1"/>
  <c r="I1863" i="1"/>
  <c r="M1862" i="1"/>
  <c r="W1859" i="1"/>
  <c r="U1860" i="1"/>
  <c r="L1861" i="1"/>
  <c r="F1861" i="1"/>
  <c r="O1860" i="1"/>
  <c r="N1861" i="1"/>
  <c r="A1986" i="1"/>
  <c r="H1985" i="1"/>
  <c r="T1988" i="1"/>
  <c r="Y1985" i="1" l="1"/>
  <c r="Q1986" i="1"/>
  <c r="R1986" i="1" s="1"/>
  <c r="S1986" i="1" s="1"/>
  <c r="AA1986" i="1"/>
  <c r="Z1986" i="1"/>
  <c r="I1864" i="1"/>
  <c r="J1863" i="1"/>
  <c r="K1863" i="1" s="1"/>
  <c r="E1863" i="1" s="1"/>
  <c r="D1863" i="1" s="1"/>
  <c r="G1863" i="1" s="1"/>
  <c r="M1863" i="1"/>
  <c r="W1860" i="1"/>
  <c r="U1861" i="1"/>
  <c r="L1862" i="1"/>
  <c r="F1862" i="1"/>
  <c r="G1862" i="1"/>
  <c r="O1861" i="1"/>
  <c r="N1862" i="1"/>
  <c r="H1986" i="1"/>
  <c r="A1987" i="1"/>
  <c r="T1989" i="1"/>
  <c r="Y1986" i="1" l="1"/>
  <c r="AA1987" i="1"/>
  <c r="Q1987" i="1"/>
  <c r="R1987" i="1" s="1"/>
  <c r="S1987" i="1" s="1"/>
  <c r="Z1987" i="1"/>
  <c r="J1864" i="1"/>
  <c r="K1864" i="1" s="1"/>
  <c r="E1864" i="1" s="1"/>
  <c r="D1864" i="1" s="1"/>
  <c r="L1864" i="1" s="1"/>
  <c r="I1865" i="1"/>
  <c r="M1864" i="1"/>
  <c r="W1861" i="1"/>
  <c r="U1862" i="1"/>
  <c r="L1863" i="1"/>
  <c r="F1863" i="1"/>
  <c r="O1862" i="1"/>
  <c r="N1863" i="1"/>
  <c r="T1990" i="1"/>
  <c r="H1987" i="1"/>
  <c r="A1988" i="1"/>
  <c r="Y1987" i="1" l="1"/>
  <c r="AA1988" i="1"/>
  <c r="Z1988" i="1"/>
  <c r="Q1988" i="1"/>
  <c r="R1988" i="1" s="1"/>
  <c r="J1865" i="1"/>
  <c r="K1865" i="1" s="1"/>
  <c r="E1865" i="1" s="1"/>
  <c r="D1865" i="1" s="1"/>
  <c r="G1865" i="1" s="1"/>
  <c r="I1866" i="1"/>
  <c r="M1865" i="1"/>
  <c r="W1862" i="1"/>
  <c r="U1863" i="1"/>
  <c r="G1864" i="1"/>
  <c r="F1864" i="1"/>
  <c r="N1864" i="1"/>
  <c r="O1863" i="1"/>
  <c r="H1988" i="1"/>
  <c r="A1989" i="1"/>
  <c r="T1991" i="1"/>
  <c r="AA1989" i="1" l="1"/>
  <c r="Z1989" i="1"/>
  <c r="Q1989" i="1"/>
  <c r="R1989" i="1" s="1"/>
  <c r="S1989" i="1" s="1"/>
  <c r="I1867" i="1"/>
  <c r="M1866" i="1"/>
  <c r="J1866" i="1"/>
  <c r="K1866" i="1" s="1"/>
  <c r="E1866" i="1" s="1"/>
  <c r="D1866" i="1" s="1"/>
  <c r="G1866" i="1" s="1"/>
  <c r="W1863" i="1"/>
  <c r="U1864" i="1"/>
  <c r="L1865" i="1"/>
  <c r="F1865" i="1"/>
  <c r="O1864" i="1"/>
  <c r="N1865" i="1"/>
  <c r="A1990" i="1"/>
  <c r="H1989" i="1"/>
  <c r="T1992" i="1"/>
  <c r="Z1990" i="1" l="1"/>
  <c r="Q1990" i="1"/>
  <c r="R1990" i="1" s="1"/>
  <c r="S1990" i="1" s="1"/>
  <c r="AA1990" i="1"/>
  <c r="Y1989" i="1"/>
  <c r="I1868" i="1"/>
  <c r="J1867" i="1"/>
  <c r="K1867" i="1" s="1"/>
  <c r="E1867" i="1" s="1"/>
  <c r="D1867" i="1" s="1"/>
  <c r="G1867" i="1" s="1"/>
  <c r="W1864" i="1"/>
  <c r="U1865" i="1"/>
  <c r="L1866" i="1"/>
  <c r="M1867" i="1" s="1"/>
  <c r="F1866" i="1"/>
  <c r="N1866" i="1"/>
  <c r="O1865" i="1"/>
  <c r="T1993" i="1"/>
  <c r="A1991" i="1"/>
  <c r="H1990" i="1"/>
  <c r="AA1991" i="1" l="1"/>
  <c r="Z1991" i="1"/>
  <c r="Q1991" i="1"/>
  <c r="R1991" i="1" s="1"/>
  <c r="S1991" i="1" s="1"/>
  <c r="J1868" i="1"/>
  <c r="K1868" i="1" s="1"/>
  <c r="E1868" i="1" s="1"/>
  <c r="D1868" i="1" s="1"/>
  <c r="G1868" i="1" s="1"/>
  <c r="I1869" i="1"/>
  <c r="W1865" i="1"/>
  <c r="U1866" i="1"/>
  <c r="L1867" i="1"/>
  <c r="M1868" i="1" s="1"/>
  <c r="F1867" i="1"/>
  <c r="O1866" i="1"/>
  <c r="N1867" i="1"/>
  <c r="A1992" i="1"/>
  <c r="H1991" i="1"/>
  <c r="T1994" i="1"/>
  <c r="Q1992" i="1" l="1"/>
  <c r="AA1992" i="1"/>
  <c r="Z1992" i="1"/>
  <c r="I1870" i="1"/>
  <c r="J1869" i="1"/>
  <c r="K1869" i="1" s="1"/>
  <c r="E1869" i="1" s="1"/>
  <c r="D1869" i="1" s="1"/>
  <c r="L1869" i="1" s="1"/>
  <c r="W1866" i="1"/>
  <c r="U1867" i="1"/>
  <c r="L1868" i="1"/>
  <c r="M1869" i="1" s="1"/>
  <c r="F1868" i="1"/>
  <c r="O1867" i="1"/>
  <c r="N1868" i="1"/>
  <c r="T1995" i="1"/>
  <c r="H1992" i="1"/>
  <c r="A1993" i="1"/>
  <c r="AA1993" i="1" l="1"/>
  <c r="Q1993" i="1"/>
  <c r="R1993" i="1" s="1"/>
  <c r="S1993" i="1" s="1"/>
  <c r="R1992" i="1"/>
  <c r="Z1993" i="1"/>
  <c r="I1871" i="1"/>
  <c r="J1870" i="1"/>
  <c r="K1870" i="1" s="1"/>
  <c r="E1870" i="1" s="1"/>
  <c r="D1870" i="1" s="1"/>
  <c r="G1870" i="1" s="1"/>
  <c r="M1870" i="1"/>
  <c r="W1867" i="1"/>
  <c r="U1868" i="1"/>
  <c r="G1869" i="1"/>
  <c r="F1869" i="1"/>
  <c r="N1869" i="1"/>
  <c r="O1868" i="1"/>
  <c r="H1993" i="1"/>
  <c r="A1994" i="1"/>
  <c r="T1996" i="1"/>
  <c r="M1871" i="1" l="1"/>
  <c r="Y1993" i="1"/>
  <c r="AA1994" i="1"/>
  <c r="Q1994" i="1"/>
  <c r="R1994" i="1" s="1"/>
  <c r="S1994" i="1" s="1"/>
  <c r="Z1994" i="1"/>
  <c r="J1871" i="1"/>
  <c r="K1871" i="1" s="1"/>
  <c r="E1871" i="1" s="1"/>
  <c r="D1871" i="1" s="1"/>
  <c r="G1871" i="1" s="1"/>
  <c r="I1872" i="1"/>
  <c r="W1868" i="1"/>
  <c r="U1869" i="1"/>
  <c r="L1870" i="1"/>
  <c r="F1870" i="1"/>
  <c r="N1870" i="1"/>
  <c r="O1869" i="1"/>
  <c r="T1997" i="1"/>
  <c r="H1994" i="1"/>
  <c r="A1995" i="1"/>
  <c r="Y1994" i="1" l="1"/>
  <c r="AA1995" i="1"/>
  <c r="Q1995" i="1"/>
  <c r="Z1995" i="1"/>
  <c r="J1872" i="1"/>
  <c r="K1872" i="1" s="1"/>
  <c r="E1872" i="1" s="1"/>
  <c r="D1872" i="1" s="1"/>
  <c r="L1872" i="1" s="1"/>
  <c r="I1873" i="1"/>
  <c r="L1871" i="1"/>
  <c r="M1872" i="1" s="1"/>
  <c r="F1871" i="1"/>
  <c r="W1869" i="1"/>
  <c r="U1870" i="1"/>
  <c r="N1871" i="1"/>
  <c r="O1870" i="1"/>
  <c r="H1995" i="1"/>
  <c r="A1996" i="1"/>
  <c r="T1998" i="1"/>
  <c r="M1873" i="1" l="1"/>
  <c r="R1995" i="1"/>
  <c r="S1995" i="1" s="1"/>
  <c r="AA1996" i="1"/>
  <c r="Z1996" i="1"/>
  <c r="Y1995" i="1"/>
  <c r="Q1996" i="1"/>
  <c r="R1996" i="1" s="1"/>
  <c r="S1996" i="1" s="1"/>
  <c r="I1874" i="1"/>
  <c r="J1873" i="1"/>
  <c r="K1873" i="1" s="1"/>
  <c r="E1873" i="1" s="1"/>
  <c r="D1873" i="1" s="1"/>
  <c r="W1870" i="1"/>
  <c r="U1871" i="1"/>
  <c r="G1872" i="1"/>
  <c r="F1872" i="1"/>
  <c r="N1872" i="1"/>
  <c r="O1871" i="1"/>
  <c r="H1996" i="1"/>
  <c r="A1997" i="1"/>
  <c r="T1999" i="1"/>
  <c r="AA1997" i="1" l="1"/>
  <c r="Z1997" i="1"/>
  <c r="Y1996" i="1"/>
  <c r="Q1997" i="1"/>
  <c r="R1997" i="1" s="1"/>
  <c r="S1997" i="1" s="1"/>
  <c r="I1875" i="1"/>
  <c r="J1874" i="1"/>
  <c r="K1874" i="1" s="1"/>
  <c r="E1874" i="1" s="1"/>
  <c r="D1874" i="1" s="1"/>
  <c r="L1874" i="1" s="1"/>
  <c r="M1874" i="1"/>
  <c r="W1871" i="1"/>
  <c r="U1872" i="1"/>
  <c r="L1873" i="1"/>
  <c r="F1873" i="1"/>
  <c r="G1873" i="1"/>
  <c r="N1873" i="1"/>
  <c r="O1872" i="1"/>
  <c r="A1998" i="1"/>
  <c r="H1997" i="1"/>
  <c r="T2000" i="1"/>
  <c r="AA1998" i="1" l="1"/>
  <c r="Z1998" i="1"/>
  <c r="Q1998" i="1"/>
  <c r="R1998" i="1" s="1"/>
  <c r="S1998" i="1" s="1"/>
  <c r="Y1997" i="1"/>
  <c r="M1875" i="1"/>
  <c r="J1875" i="1"/>
  <c r="K1875" i="1" s="1"/>
  <c r="E1875" i="1" s="1"/>
  <c r="D1875" i="1" s="1"/>
  <c r="L1875" i="1" s="1"/>
  <c r="I1876" i="1"/>
  <c r="G1874" i="1"/>
  <c r="W1872" i="1"/>
  <c r="U1873" i="1"/>
  <c r="F1874" i="1"/>
  <c r="N1874" i="1"/>
  <c r="O1873" i="1"/>
  <c r="H1998" i="1"/>
  <c r="A1999" i="1"/>
  <c r="T2001" i="1"/>
  <c r="Y1998" i="1" l="1"/>
  <c r="AA1999" i="1"/>
  <c r="Q1999" i="1"/>
  <c r="R1999" i="1" s="1"/>
  <c r="S1999" i="1" s="1"/>
  <c r="Z1999" i="1"/>
  <c r="J1876" i="1"/>
  <c r="K1876" i="1" s="1"/>
  <c r="E1876" i="1" s="1"/>
  <c r="D1876" i="1" s="1"/>
  <c r="I1877" i="1"/>
  <c r="M1876" i="1"/>
  <c r="W1873" i="1"/>
  <c r="U1874" i="1"/>
  <c r="G1875" i="1"/>
  <c r="F1875" i="1"/>
  <c r="N1875" i="1"/>
  <c r="O1874" i="1"/>
  <c r="H1999" i="1"/>
  <c r="A2000" i="1"/>
  <c r="T2002" i="1"/>
  <c r="AA2000" i="1" l="1"/>
  <c r="Q2000" i="1"/>
  <c r="R2000" i="1" s="1"/>
  <c r="S2000" i="1" s="1"/>
  <c r="Z2000" i="1"/>
  <c r="Y1999" i="1"/>
  <c r="M1877" i="1"/>
  <c r="J1877" i="1"/>
  <c r="K1877" i="1" s="1"/>
  <c r="E1877" i="1" s="1"/>
  <c r="D1877" i="1" s="1"/>
  <c r="L1877" i="1" s="1"/>
  <c r="I1878" i="1"/>
  <c r="F1876" i="1"/>
  <c r="W1874" i="1"/>
  <c r="U1875" i="1"/>
  <c r="G1876" i="1"/>
  <c r="L1876" i="1"/>
  <c r="N1876" i="1"/>
  <c r="O1875" i="1"/>
  <c r="T2003" i="1"/>
  <c r="H2000" i="1"/>
  <c r="A2001" i="1"/>
  <c r="AA2001" i="1" l="1"/>
  <c r="Q2001" i="1"/>
  <c r="R2001" i="1" s="1"/>
  <c r="S2001" i="1" s="1"/>
  <c r="Z2001" i="1"/>
  <c r="Y2000" i="1"/>
  <c r="I1879" i="1"/>
  <c r="J1878" i="1"/>
  <c r="K1878" i="1" s="1"/>
  <c r="E1878" i="1" s="1"/>
  <c r="D1878" i="1" s="1"/>
  <c r="M1878" i="1"/>
  <c r="W1875" i="1"/>
  <c r="U1876" i="1"/>
  <c r="G1877" i="1"/>
  <c r="F1877" i="1"/>
  <c r="N1877" i="1"/>
  <c r="O1876" i="1"/>
  <c r="A2002" i="1"/>
  <c r="H2001" i="1"/>
  <c r="T2004" i="1"/>
  <c r="Y2001" i="1" l="1"/>
  <c r="AA2002" i="1"/>
  <c r="Q2002" i="1"/>
  <c r="R2002" i="1" s="1"/>
  <c r="S2002" i="1" s="1"/>
  <c r="Z2002" i="1"/>
  <c r="J1879" i="1"/>
  <c r="K1879" i="1" s="1"/>
  <c r="E1879" i="1" s="1"/>
  <c r="D1879" i="1" s="1"/>
  <c r="G1879" i="1" s="1"/>
  <c r="I1880" i="1"/>
  <c r="M1879" i="1"/>
  <c r="F1878" i="1"/>
  <c r="L1878" i="1"/>
  <c r="G1878" i="1"/>
  <c r="W1876" i="1"/>
  <c r="U1877" i="1"/>
  <c r="N1878" i="1"/>
  <c r="O1877" i="1"/>
  <c r="H2002" i="1"/>
  <c r="A2003" i="1"/>
  <c r="T2005" i="1"/>
  <c r="Y2002" i="1" l="1"/>
  <c r="AA2003" i="1"/>
  <c r="Q2003" i="1"/>
  <c r="R2003" i="1" s="1"/>
  <c r="S2003" i="1" s="1"/>
  <c r="Z2003" i="1"/>
  <c r="J1880" i="1"/>
  <c r="K1880" i="1" s="1"/>
  <c r="E1880" i="1" s="1"/>
  <c r="D1880" i="1" s="1"/>
  <c r="G1880" i="1" s="1"/>
  <c r="I1881" i="1"/>
  <c r="M1880" i="1"/>
  <c r="W1877" i="1"/>
  <c r="U1878" i="1"/>
  <c r="L1879" i="1"/>
  <c r="F1879" i="1"/>
  <c r="N1879" i="1"/>
  <c r="O1878" i="1"/>
  <c r="T2006" i="1"/>
  <c r="H2003" i="1"/>
  <c r="A2004" i="1"/>
  <c r="Y2003" i="1" l="1"/>
  <c r="AA2004" i="1"/>
  <c r="Q2004" i="1"/>
  <c r="R2004" i="1" s="1"/>
  <c r="S2004" i="1" s="1"/>
  <c r="Z2004" i="1"/>
  <c r="M1881" i="1"/>
  <c r="I1882" i="1"/>
  <c r="J1881" i="1"/>
  <c r="K1881" i="1" s="1"/>
  <c r="E1881" i="1" s="1"/>
  <c r="D1881" i="1" s="1"/>
  <c r="G1881" i="1" s="1"/>
  <c r="W1878" i="1"/>
  <c r="U1879" i="1"/>
  <c r="L1880" i="1"/>
  <c r="F1880" i="1"/>
  <c r="N1880" i="1"/>
  <c r="O1879" i="1"/>
  <c r="T2007" i="1"/>
  <c r="H2004" i="1"/>
  <c r="A2005" i="1"/>
  <c r="Y2004" i="1" l="1"/>
  <c r="AA2005" i="1"/>
  <c r="Q2005" i="1"/>
  <c r="R2005" i="1" s="1"/>
  <c r="S2005" i="1" s="1"/>
  <c r="Z2005" i="1"/>
  <c r="J1882" i="1"/>
  <c r="K1882" i="1" s="1"/>
  <c r="E1882" i="1" s="1"/>
  <c r="D1882" i="1" s="1"/>
  <c r="G1882" i="1" s="1"/>
  <c r="M1882" i="1"/>
  <c r="I1883" i="1"/>
  <c r="W1879" i="1"/>
  <c r="U1880" i="1"/>
  <c r="L1881" i="1"/>
  <c r="F1881" i="1"/>
  <c r="N1881" i="1"/>
  <c r="O1880" i="1"/>
  <c r="A2006" i="1"/>
  <c r="H2005" i="1"/>
  <c r="T2008" i="1"/>
  <c r="Y2005" i="1" l="1"/>
  <c r="Q2006" i="1"/>
  <c r="R2006" i="1" s="1"/>
  <c r="S2006" i="1" s="1"/>
  <c r="AA2006" i="1"/>
  <c r="Z2006" i="1"/>
  <c r="I1884" i="1"/>
  <c r="M1883" i="1"/>
  <c r="J1883" i="1"/>
  <c r="K1883" i="1" s="1"/>
  <c r="E1883" i="1" s="1"/>
  <c r="D1883" i="1" s="1"/>
  <c r="G1883" i="1" s="1"/>
  <c r="L1882" i="1"/>
  <c r="W1880" i="1"/>
  <c r="U1881" i="1"/>
  <c r="F1882" i="1"/>
  <c r="N1882" i="1"/>
  <c r="O1881" i="1"/>
  <c r="T2009" i="1"/>
  <c r="H2006" i="1"/>
  <c r="A2007" i="1"/>
  <c r="Y2006" i="1" l="1"/>
  <c r="AA2007" i="1"/>
  <c r="Q2007" i="1"/>
  <c r="R2007" i="1" s="1"/>
  <c r="S2007" i="1" s="1"/>
  <c r="Z2007" i="1"/>
  <c r="M1884" i="1"/>
  <c r="J1884" i="1"/>
  <c r="K1884" i="1" s="1"/>
  <c r="E1884" i="1" s="1"/>
  <c r="D1884" i="1" s="1"/>
  <c r="I1885" i="1"/>
  <c r="W1881" i="1"/>
  <c r="U1882" i="1"/>
  <c r="L1883" i="1"/>
  <c r="F1883" i="1"/>
  <c r="N1883" i="1"/>
  <c r="O1882" i="1"/>
  <c r="T2010" i="1"/>
  <c r="H2007" i="1"/>
  <c r="A2008" i="1"/>
  <c r="AA2008" i="1" l="1"/>
  <c r="Z2008" i="1"/>
  <c r="Q2008" i="1"/>
  <c r="R2008" i="1" s="1"/>
  <c r="S2008" i="1" s="1"/>
  <c r="Y2007" i="1"/>
  <c r="I1886" i="1"/>
  <c r="M1885" i="1"/>
  <c r="J1885" i="1"/>
  <c r="K1885" i="1" s="1"/>
  <c r="E1885" i="1" s="1"/>
  <c r="D1885" i="1" s="1"/>
  <c r="W1882" i="1"/>
  <c r="U1883" i="1"/>
  <c r="G1884" i="1"/>
  <c r="F1884" i="1"/>
  <c r="L1884" i="1"/>
  <c r="N1884" i="1"/>
  <c r="O1883" i="1"/>
  <c r="H2008" i="1"/>
  <c r="A2009" i="1"/>
  <c r="T2011" i="1"/>
  <c r="AA2009" i="1" l="1"/>
  <c r="Z2009" i="1"/>
  <c r="Y2008" i="1"/>
  <c r="Q2009" i="1"/>
  <c r="R2009" i="1" s="1"/>
  <c r="S2009" i="1" s="1"/>
  <c r="M1886" i="1"/>
  <c r="I1887" i="1"/>
  <c r="J1886" i="1"/>
  <c r="K1886" i="1" s="1"/>
  <c r="E1886" i="1" s="1"/>
  <c r="D1886" i="1" s="1"/>
  <c r="G1886" i="1" s="1"/>
  <c r="W1883" i="1"/>
  <c r="U1884" i="1"/>
  <c r="L1885" i="1"/>
  <c r="F1885" i="1"/>
  <c r="G1885" i="1"/>
  <c r="N1885" i="1"/>
  <c r="O1884" i="1"/>
  <c r="A2010" i="1"/>
  <c r="H2009" i="1"/>
  <c r="T2012" i="1"/>
  <c r="Z2010" i="1" l="1"/>
  <c r="Q2010" i="1"/>
  <c r="R2010" i="1" s="1"/>
  <c r="S2010" i="1" s="1"/>
  <c r="Y2009" i="1"/>
  <c r="AA2010" i="1"/>
  <c r="J1887" i="1"/>
  <c r="K1887" i="1" s="1"/>
  <c r="E1887" i="1" s="1"/>
  <c r="D1887" i="1" s="1"/>
  <c r="G1887" i="1" s="1"/>
  <c r="M1887" i="1"/>
  <c r="I1888" i="1"/>
  <c r="W1884" i="1"/>
  <c r="U1885" i="1"/>
  <c r="L1886" i="1"/>
  <c r="F1886" i="1"/>
  <c r="N1886" i="1"/>
  <c r="O1885" i="1"/>
  <c r="H2010" i="1"/>
  <c r="A2011" i="1"/>
  <c r="T2013" i="1"/>
  <c r="Y2010" i="1" l="1"/>
  <c r="AA2011" i="1"/>
  <c r="Z2011" i="1"/>
  <c r="Q2011" i="1"/>
  <c r="R2011" i="1" s="1"/>
  <c r="S2011" i="1" s="1"/>
  <c r="J1888" i="1"/>
  <c r="K1888" i="1" s="1"/>
  <c r="E1888" i="1" s="1"/>
  <c r="D1888" i="1" s="1"/>
  <c r="G1888" i="1" s="1"/>
  <c r="I1889" i="1"/>
  <c r="M1888" i="1"/>
  <c r="W1885" i="1"/>
  <c r="U1886" i="1"/>
  <c r="L1887" i="1"/>
  <c r="F1887" i="1"/>
  <c r="N1887" i="1"/>
  <c r="O1886" i="1"/>
  <c r="T2014" i="1"/>
  <c r="H2011" i="1"/>
  <c r="A2012" i="1"/>
  <c r="AA2012" i="1" l="1"/>
  <c r="Q2012" i="1"/>
  <c r="R2012" i="1" s="1"/>
  <c r="S2012" i="1" s="1"/>
  <c r="Z2012" i="1"/>
  <c r="Y2011" i="1"/>
  <c r="I1890" i="1"/>
  <c r="J1889" i="1"/>
  <c r="K1889" i="1" s="1"/>
  <c r="E1889" i="1" s="1"/>
  <c r="D1889" i="1" s="1"/>
  <c r="L1889" i="1" s="1"/>
  <c r="M1889" i="1"/>
  <c r="L1888" i="1"/>
  <c r="W1886" i="1"/>
  <c r="U1887" i="1"/>
  <c r="F1888" i="1"/>
  <c r="N1888" i="1"/>
  <c r="O1887" i="1"/>
  <c r="H2012" i="1"/>
  <c r="A2013" i="1"/>
  <c r="T2015" i="1"/>
  <c r="Y2012" i="1" l="1"/>
  <c r="AA2013" i="1"/>
  <c r="Q2013" i="1"/>
  <c r="R2013" i="1" s="1"/>
  <c r="S2013" i="1" s="1"/>
  <c r="Z2013" i="1"/>
  <c r="I1891" i="1"/>
  <c r="J1890" i="1"/>
  <c r="K1890" i="1" s="1"/>
  <c r="E1890" i="1" s="1"/>
  <c r="D1890" i="1" s="1"/>
  <c r="M1890" i="1"/>
  <c r="W1887" i="1"/>
  <c r="U1888" i="1"/>
  <c r="G1889" i="1"/>
  <c r="F1889" i="1"/>
  <c r="N1889" i="1"/>
  <c r="O1888" i="1"/>
  <c r="A2014" i="1"/>
  <c r="H2013" i="1"/>
  <c r="T2016" i="1"/>
  <c r="Y2013" i="1" l="1"/>
  <c r="AA2014" i="1"/>
  <c r="Z2014" i="1"/>
  <c r="Q2014" i="1"/>
  <c r="R2014" i="1" s="1"/>
  <c r="S2014" i="1" s="1"/>
  <c r="J1891" i="1"/>
  <c r="K1891" i="1" s="1"/>
  <c r="E1891" i="1" s="1"/>
  <c r="D1891" i="1" s="1"/>
  <c r="I1892" i="1"/>
  <c r="M1891" i="1"/>
  <c r="F1890" i="1"/>
  <c r="W1888" i="1"/>
  <c r="U1889" i="1"/>
  <c r="G1890" i="1"/>
  <c r="L1890" i="1"/>
  <c r="N1890" i="1"/>
  <c r="O1889" i="1"/>
  <c r="T2017" i="1"/>
  <c r="H2014" i="1"/>
  <c r="A2015" i="1"/>
  <c r="AA2015" i="1" l="1"/>
  <c r="Y2014" i="1"/>
  <c r="Q2015" i="1"/>
  <c r="R2015" i="1" s="1"/>
  <c r="S2015" i="1" s="1"/>
  <c r="Z2015" i="1"/>
  <c r="M1892" i="1"/>
  <c r="J1892" i="1"/>
  <c r="K1892" i="1" s="1"/>
  <c r="E1892" i="1" s="1"/>
  <c r="D1892" i="1" s="1"/>
  <c r="I1893" i="1"/>
  <c r="F1891" i="1"/>
  <c r="G1891" i="1"/>
  <c r="L1891" i="1"/>
  <c r="W1889" i="1"/>
  <c r="U1890" i="1"/>
  <c r="N1891" i="1"/>
  <c r="O1890" i="1"/>
  <c r="T2018" i="1"/>
  <c r="H2015" i="1"/>
  <c r="A2016" i="1"/>
  <c r="Y2015" i="1" l="1"/>
  <c r="AA2016" i="1"/>
  <c r="Q2016" i="1"/>
  <c r="R2016" i="1" s="1"/>
  <c r="Z2016" i="1"/>
  <c r="M1893" i="1"/>
  <c r="I1894" i="1"/>
  <c r="J1893" i="1"/>
  <c r="K1893" i="1" s="1"/>
  <c r="E1893" i="1" s="1"/>
  <c r="D1893" i="1" s="1"/>
  <c r="F1892" i="1"/>
  <c r="G1892" i="1"/>
  <c r="L1892" i="1"/>
  <c r="W1890" i="1"/>
  <c r="U1891" i="1"/>
  <c r="N1892" i="1"/>
  <c r="O1891" i="1"/>
  <c r="T2019" i="1"/>
  <c r="H2016" i="1"/>
  <c r="A2017" i="1"/>
  <c r="AA2017" i="1" l="1"/>
  <c r="Z2017" i="1"/>
  <c r="Q2017" i="1"/>
  <c r="R2017" i="1" s="1"/>
  <c r="S2017" i="1" s="1"/>
  <c r="F1893" i="1"/>
  <c r="I1895" i="1"/>
  <c r="J1894" i="1"/>
  <c r="K1894" i="1" s="1"/>
  <c r="E1894" i="1" s="1"/>
  <c r="D1894" i="1" s="1"/>
  <c r="L1894" i="1" s="1"/>
  <c r="M1894" i="1"/>
  <c r="L1893" i="1"/>
  <c r="G1893" i="1"/>
  <c r="W1891" i="1"/>
  <c r="U1892" i="1"/>
  <c r="N1893" i="1"/>
  <c r="O1892" i="1"/>
  <c r="Y1930" i="1"/>
  <c r="A2018" i="1"/>
  <c r="H2017" i="1"/>
  <c r="T2020" i="1"/>
  <c r="AA2018" i="1" l="1"/>
  <c r="Q2018" i="1"/>
  <c r="R2018" i="1" s="1"/>
  <c r="S2018" i="1" s="1"/>
  <c r="Z2018" i="1"/>
  <c r="Y2017" i="1"/>
  <c r="M1895" i="1"/>
  <c r="J1895" i="1"/>
  <c r="K1895" i="1" s="1"/>
  <c r="E1895" i="1" s="1"/>
  <c r="D1895" i="1" s="1"/>
  <c r="I1896" i="1"/>
  <c r="W1892" i="1"/>
  <c r="U1893" i="1"/>
  <c r="G1894" i="1"/>
  <c r="F1894" i="1"/>
  <c r="N1894" i="1"/>
  <c r="O1893" i="1"/>
  <c r="T2021" i="1"/>
  <c r="H2018" i="1"/>
  <c r="A2019" i="1"/>
  <c r="Y2018" i="1" l="1"/>
  <c r="AA2019" i="1"/>
  <c r="Q2019" i="1"/>
  <c r="R2019" i="1" s="1"/>
  <c r="S2019" i="1" s="1"/>
  <c r="Z2019" i="1"/>
  <c r="I1897" i="1"/>
  <c r="J1896" i="1"/>
  <c r="K1896" i="1" s="1"/>
  <c r="E1896" i="1" s="1"/>
  <c r="D1896" i="1" s="1"/>
  <c r="L1896" i="1" s="1"/>
  <c r="M1896" i="1"/>
  <c r="F1895" i="1"/>
  <c r="L1895" i="1"/>
  <c r="G1895" i="1"/>
  <c r="W1893" i="1"/>
  <c r="U1894" i="1"/>
  <c r="N1895" i="1"/>
  <c r="O1894" i="1"/>
  <c r="T2022" i="1"/>
  <c r="H2019" i="1"/>
  <c r="A2020" i="1"/>
  <c r="AA2020" i="1" l="1"/>
  <c r="Y2019" i="1"/>
  <c r="Q2020" i="1"/>
  <c r="Z2020" i="1"/>
  <c r="M1897" i="1"/>
  <c r="J1897" i="1"/>
  <c r="K1897" i="1" s="1"/>
  <c r="E1897" i="1" s="1"/>
  <c r="D1897" i="1" s="1"/>
  <c r="I1898" i="1"/>
  <c r="W1894" i="1"/>
  <c r="U1895" i="1"/>
  <c r="G1896" i="1"/>
  <c r="F1896" i="1"/>
  <c r="N1896" i="1"/>
  <c r="O1895" i="1"/>
  <c r="H2020" i="1"/>
  <c r="A2021" i="1"/>
  <c r="T2023" i="1"/>
  <c r="AA2021" i="1" l="1"/>
  <c r="Q2021" i="1"/>
  <c r="R2021" i="1" s="1"/>
  <c r="R2020" i="1"/>
  <c r="Z2021" i="1"/>
  <c r="J1898" i="1"/>
  <c r="K1898" i="1" s="1"/>
  <c r="E1898" i="1" s="1"/>
  <c r="D1898" i="1" s="1"/>
  <c r="I1899" i="1"/>
  <c r="W1895" i="1"/>
  <c r="U1896" i="1"/>
  <c r="G1897" i="1"/>
  <c r="F1897" i="1"/>
  <c r="L1897" i="1"/>
  <c r="M1898" i="1" s="1"/>
  <c r="N1897" i="1"/>
  <c r="O1896" i="1"/>
  <c r="A2022" i="1"/>
  <c r="H2021" i="1"/>
  <c r="T2024" i="1"/>
  <c r="AA2022" i="1" l="1"/>
  <c r="Q2022" i="1"/>
  <c r="R2022" i="1" s="1"/>
  <c r="Z2022" i="1"/>
  <c r="J1899" i="1"/>
  <c r="K1899" i="1" s="1"/>
  <c r="E1899" i="1" s="1"/>
  <c r="D1899" i="1" s="1"/>
  <c r="L1899" i="1" s="1"/>
  <c r="I1900" i="1"/>
  <c r="W1896" i="1"/>
  <c r="U1897" i="1"/>
  <c r="L1898" i="1"/>
  <c r="M1899" i="1" s="1"/>
  <c r="F1898" i="1"/>
  <c r="G1898" i="1"/>
  <c r="N1898" i="1"/>
  <c r="O1897" i="1"/>
  <c r="H2022" i="1"/>
  <c r="A2023" i="1"/>
  <c r="T2025" i="1"/>
  <c r="M1900" i="1" l="1"/>
  <c r="AA2023" i="1"/>
  <c r="Q2023" i="1"/>
  <c r="R2023" i="1" s="1"/>
  <c r="S2023" i="1" s="1"/>
  <c r="Z2023" i="1"/>
  <c r="I1901" i="1"/>
  <c r="J1900" i="1"/>
  <c r="K1900" i="1" s="1"/>
  <c r="E1900" i="1" s="1"/>
  <c r="D1900" i="1" s="1"/>
  <c r="G1900" i="1" s="1"/>
  <c r="W1897" i="1"/>
  <c r="U1898" i="1"/>
  <c r="G1899" i="1"/>
  <c r="F1899" i="1"/>
  <c r="N1899" i="1"/>
  <c r="O1898" i="1"/>
  <c r="T2026" i="1"/>
  <c r="H2023" i="1"/>
  <c r="A2024" i="1"/>
  <c r="Y2023" i="1" l="1"/>
  <c r="AA2024" i="1"/>
  <c r="Q2024" i="1"/>
  <c r="R2024" i="1" s="1"/>
  <c r="S2024" i="1" s="1"/>
  <c r="Z2024" i="1"/>
  <c r="J1901" i="1"/>
  <c r="K1901" i="1" s="1"/>
  <c r="E1901" i="1" s="1"/>
  <c r="D1901" i="1" s="1"/>
  <c r="I1902" i="1"/>
  <c r="M1901" i="1"/>
  <c r="W1898" i="1"/>
  <c r="U1899" i="1"/>
  <c r="L1900" i="1"/>
  <c r="F1900" i="1"/>
  <c r="O1899" i="1"/>
  <c r="N1900" i="1"/>
  <c r="T2027" i="1"/>
  <c r="H2024" i="1"/>
  <c r="A2025" i="1"/>
  <c r="Q2025" i="1" s="1"/>
  <c r="R2025" i="1" s="1"/>
  <c r="AA2025" i="1" l="1"/>
  <c r="AA2026" i="1" s="1"/>
  <c r="Z2025" i="1"/>
  <c r="Z2026" i="1" s="1"/>
  <c r="Y2024" i="1"/>
  <c r="J1902" i="1"/>
  <c r="K1902" i="1" s="1"/>
  <c r="E1902" i="1" s="1"/>
  <c r="D1902" i="1" s="1"/>
  <c r="M1902" i="1"/>
  <c r="I1903" i="1"/>
  <c r="W1899" i="1"/>
  <c r="U1900" i="1"/>
  <c r="L1901" i="1"/>
  <c r="F1901" i="1"/>
  <c r="G1901" i="1"/>
  <c r="O1900" i="1"/>
  <c r="N1901" i="1"/>
  <c r="S2025" i="1"/>
  <c r="A2026" i="1"/>
  <c r="Q2026" i="1" s="1"/>
  <c r="R2026" i="1" s="1"/>
  <c r="H2025" i="1"/>
  <c r="T2028" i="1"/>
  <c r="M1903" i="1" l="1"/>
  <c r="J1903" i="1"/>
  <c r="K1903" i="1" s="1"/>
  <c r="E1903" i="1" s="1"/>
  <c r="D1903" i="1" s="1"/>
  <c r="I1904" i="1"/>
  <c r="W1900" i="1"/>
  <c r="U1901" i="1"/>
  <c r="L1902" i="1"/>
  <c r="F1902" i="1"/>
  <c r="G1902" i="1"/>
  <c r="Z2027" i="1"/>
  <c r="AA2027" i="1"/>
  <c r="N1902" i="1"/>
  <c r="O1901" i="1"/>
  <c r="Y2026" i="1"/>
  <c r="S2026" i="1"/>
  <c r="T2029" i="1"/>
  <c r="H2026" i="1"/>
  <c r="A2027" i="1"/>
  <c r="Q2027" i="1" s="1"/>
  <c r="R2027" i="1" s="1"/>
  <c r="J1904" i="1" l="1"/>
  <c r="K1904" i="1" s="1"/>
  <c r="E1904" i="1" s="1"/>
  <c r="D1904" i="1" s="1"/>
  <c r="I1905" i="1"/>
  <c r="M1904" i="1"/>
  <c r="W1901" i="1"/>
  <c r="U1902" i="1"/>
  <c r="L1903" i="1"/>
  <c r="F1903" i="1"/>
  <c r="G1903" i="1"/>
  <c r="Z2028" i="1"/>
  <c r="AA2028" i="1"/>
  <c r="N1903" i="1"/>
  <c r="O1902" i="1"/>
  <c r="S2027" i="1"/>
  <c r="Y2027" i="1"/>
  <c r="H2027" i="1"/>
  <c r="A2028" i="1"/>
  <c r="Q2028" i="1" s="1"/>
  <c r="R2028" i="1" s="1"/>
  <c r="T2030" i="1"/>
  <c r="I1906" i="1" l="1"/>
  <c r="J1905" i="1"/>
  <c r="K1905" i="1" s="1"/>
  <c r="E1905" i="1" s="1"/>
  <c r="D1905" i="1" s="1"/>
  <c r="G1905" i="1" s="1"/>
  <c r="M1905" i="1"/>
  <c r="F1904" i="1"/>
  <c r="G1904" i="1"/>
  <c r="L1904" i="1"/>
  <c r="W1902" i="1"/>
  <c r="U1903" i="1"/>
  <c r="Z2029" i="1"/>
  <c r="AA2029" i="1"/>
  <c r="N1904" i="1"/>
  <c r="O1903" i="1"/>
  <c r="S2028" i="1"/>
  <c r="Y2028" i="1"/>
  <c r="H2028" i="1"/>
  <c r="A2029" i="1"/>
  <c r="T2031" i="1"/>
  <c r="Q2029" i="1" l="1"/>
  <c r="R2029" i="1" s="1"/>
  <c r="S2029" i="1" s="1"/>
  <c r="M1906" i="1"/>
  <c r="J1906" i="1"/>
  <c r="K1906" i="1" s="1"/>
  <c r="E1906" i="1" s="1"/>
  <c r="D1906" i="1" s="1"/>
  <c r="I1907" i="1"/>
  <c r="W1903" i="1"/>
  <c r="U1904" i="1"/>
  <c r="L1905" i="1"/>
  <c r="F1905" i="1"/>
  <c r="N1905" i="1"/>
  <c r="O1904" i="1"/>
  <c r="A2030" i="1"/>
  <c r="H2029" i="1"/>
  <c r="T2032" i="1"/>
  <c r="Y2029" i="1" l="1"/>
  <c r="Q2030" i="1"/>
  <c r="R2030" i="1" s="1"/>
  <c r="S2030" i="1" s="1"/>
  <c r="AA2030" i="1"/>
  <c r="Z2030" i="1"/>
  <c r="I1908" i="1"/>
  <c r="J1907" i="1"/>
  <c r="K1907" i="1" s="1"/>
  <c r="E1907" i="1" s="1"/>
  <c r="D1907" i="1" s="1"/>
  <c r="G1907" i="1" s="1"/>
  <c r="M1907" i="1"/>
  <c r="F1906" i="1"/>
  <c r="G1906" i="1"/>
  <c r="L1906" i="1"/>
  <c r="W1904" i="1"/>
  <c r="U1905" i="1"/>
  <c r="N1906" i="1"/>
  <c r="O1905" i="1"/>
  <c r="A2031" i="1"/>
  <c r="H2030" i="1"/>
  <c r="T2033" i="1"/>
  <c r="AA2031" i="1" l="1"/>
  <c r="Q2031" i="1"/>
  <c r="R2031" i="1" s="1"/>
  <c r="S2031" i="1" s="1"/>
  <c r="Z2031" i="1"/>
  <c r="Y2030" i="1"/>
  <c r="I1909" i="1"/>
  <c r="M1908" i="1"/>
  <c r="J1908" i="1"/>
  <c r="K1908" i="1" s="1"/>
  <c r="E1908" i="1" s="1"/>
  <c r="D1908" i="1" s="1"/>
  <c r="G1908" i="1" s="1"/>
  <c r="W1905" i="1"/>
  <c r="U1906" i="1"/>
  <c r="L1907" i="1"/>
  <c r="F1907" i="1"/>
  <c r="N1907" i="1"/>
  <c r="O1906" i="1"/>
  <c r="T2034" i="1"/>
  <c r="A2032" i="1"/>
  <c r="H2031" i="1"/>
  <c r="Y2031" i="1" l="1"/>
  <c r="AA2032" i="1"/>
  <c r="Q2032" i="1"/>
  <c r="R2032" i="1" s="1"/>
  <c r="S2032" i="1" s="1"/>
  <c r="Z2032" i="1"/>
  <c r="I1910" i="1"/>
  <c r="M1909" i="1"/>
  <c r="J1909" i="1"/>
  <c r="K1909" i="1" s="1"/>
  <c r="E1909" i="1" s="1"/>
  <c r="D1909" i="1" s="1"/>
  <c r="W1906" i="1"/>
  <c r="U1907" i="1"/>
  <c r="L1908" i="1"/>
  <c r="F1908" i="1"/>
  <c r="N1908" i="1"/>
  <c r="O1907" i="1"/>
  <c r="H2032" i="1"/>
  <c r="A2033" i="1"/>
  <c r="T2035" i="1"/>
  <c r="AA2033" i="1" l="1"/>
  <c r="Y2032" i="1"/>
  <c r="Z2033" i="1"/>
  <c r="Q2033" i="1"/>
  <c r="R2033" i="1" s="1"/>
  <c r="S2033" i="1" s="1"/>
  <c r="M1910" i="1"/>
  <c r="J1910" i="1"/>
  <c r="K1910" i="1" s="1"/>
  <c r="E1910" i="1" s="1"/>
  <c r="D1910" i="1" s="1"/>
  <c r="G1910" i="1" s="1"/>
  <c r="I1911" i="1"/>
  <c r="F1909" i="1"/>
  <c r="G1909" i="1"/>
  <c r="L1909" i="1"/>
  <c r="W1907" i="1"/>
  <c r="U1908" i="1"/>
  <c r="N1909" i="1"/>
  <c r="O1908" i="1"/>
  <c r="T2036" i="1"/>
  <c r="H2033" i="1"/>
  <c r="A2034" i="1"/>
  <c r="Y2033" i="1" l="1"/>
  <c r="AA2034" i="1"/>
  <c r="Q2034" i="1"/>
  <c r="R2034" i="1" s="1"/>
  <c r="S2034" i="1" s="1"/>
  <c r="Z2034" i="1"/>
  <c r="J1911" i="1"/>
  <c r="K1911" i="1" s="1"/>
  <c r="E1911" i="1" s="1"/>
  <c r="D1911" i="1" s="1"/>
  <c r="G1911" i="1" s="1"/>
  <c r="I1912" i="1"/>
  <c r="M1911" i="1"/>
  <c r="W1908" i="1"/>
  <c r="U1909" i="1"/>
  <c r="L1910" i="1"/>
  <c r="F1910" i="1"/>
  <c r="N1910" i="1"/>
  <c r="O1909" i="1"/>
  <c r="H2034" i="1"/>
  <c r="A2035" i="1"/>
  <c r="T2037" i="1"/>
  <c r="Y2034" i="1" l="1"/>
  <c r="AA2035" i="1"/>
  <c r="Q2035" i="1"/>
  <c r="R2035" i="1" s="1"/>
  <c r="S2035" i="1" s="1"/>
  <c r="Z2035" i="1"/>
  <c r="M1912" i="1"/>
  <c r="I1913" i="1"/>
  <c r="J1912" i="1"/>
  <c r="K1912" i="1" s="1"/>
  <c r="E1912" i="1" s="1"/>
  <c r="D1912" i="1" s="1"/>
  <c r="W1909" i="1"/>
  <c r="U1910" i="1"/>
  <c r="L1911" i="1"/>
  <c r="F1911" i="1"/>
  <c r="N1911" i="1"/>
  <c r="O1910" i="1"/>
  <c r="H2035" i="1"/>
  <c r="A2036" i="1"/>
  <c r="T2038" i="1"/>
  <c r="Y2035" i="1" l="1"/>
  <c r="AA2036" i="1"/>
  <c r="Q2036" i="1"/>
  <c r="R2036" i="1" s="1"/>
  <c r="S2036" i="1" s="1"/>
  <c r="Z2036" i="1"/>
  <c r="I1914" i="1"/>
  <c r="M1913" i="1"/>
  <c r="J1913" i="1"/>
  <c r="K1913" i="1" s="1"/>
  <c r="E1913" i="1" s="1"/>
  <c r="D1913" i="1" s="1"/>
  <c r="W1910" i="1"/>
  <c r="U1911" i="1"/>
  <c r="L1912" i="1"/>
  <c r="F1912" i="1"/>
  <c r="G1912" i="1"/>
  <c r="N1912" i="1"/>
  <c r="O1911" i="1"/>
  <c r="T2039" i="1"/>
  <c r="H2036" i="1"/>
  <c r="A2037" i="1"/>
  <c r="AA2037" i="1" l="1"/>
  <c r="Z2037" i="1"/>
  <c r="Q2037" i="1"/>
  <c r="R2037" i="1" s="1"/>
  <c r="S2037" i="1" s="1"/>
  <c r="Y2036" i="1"/>
  <c r="M1914" i="1"/>
  <c r="J1914" i="1"/>
  <c r="K1914" i="1" s="1"/>
  <c r="E1914" i="1" s="1"/>
  <c r="D1914" i="1" s="1"/>
  <c r="G1914" i="1" s="1"/>
  <c r="I1915" i="1"/>
  <c r="F1913" i="1"/>
  <c r="W1911" i="1"/>
  <c r="U1912" i="1"/>
  <c r="G1913" i="1"/>
  <c r="L1913" i="1"/>
  <c r="N1913" i="1"/>
  <c r="O1912" i="1"/>
  <c r="T2040" i="1"/>
  <c r="A2038" i="1"/>
  <c r="H2037" i="1"/>
  <c r="Z2038" i="1" l="1"/>
  <c r="AA2038" i="1"/>
  <c r="Q2038" i="1"/>
  <c r="R2038" i="1" s="1"/>
  <c r="S2038" i="1" s="1"/>
  <c r="Y2037" i="1"/>
  <c r="I1916" i="1"/>
  <c r="M1915" i="1"/>
  <c r="J1915" i="1"/>
  <c r="K1915" i="1" s="1"/>
  <c r="E1915" i="1" s="1"/>
  <c r="D1915" i="1" s="1"/>
  <c r="G1915" i="1" s="1"/>
  <c r="W1912" i="1"/>
  <c r="U1913" i="1"/>
  <c r="L1914" i="1"/>
  <c r="F1914" i="1"/>
  <c r="N1914" i="1"/>
  <c r="O1913" i="1"/>
  <c r="H2038" i="1"/>
  <c r="A2039" i="1"/>
  <c r="T2041" i="1"/>
  <c r="Y2038" i="1" l="1"/>
  <c r="AA2039" i="1"/>
  <c r="Q2039" i="1"/>
  <c r="R2039" i="1" s="1"/>
  <c r="S2039" i="1" s="1"/>
  <c r="Z2039" i="1"/>
  <c r="J1916" i="1"/>
  <c r="K1916" i="1" s="1"/>
  <c r="E1916" i="1" s="1"/>
  <c r="D1916" i="1" s="1"/>
  <c r="M1916" i="1"/>
  <c r="I1917" i="1"/>
  <c r="W1913" i="1"/>
  <c r="U1914" i="1"/>
  <c r="L1915" i="1"/>
  <c r="F1915" i="1"/>
  <c r="N1915" i="1"/>
  <c r="O1914" i="1"/>
  <c r="H2039" i="1"/>
  <c r="A2040" i="1"/>
  <c r="T2042" i="1"/>
  <c r="AA2040" i="1" l="1"/>
  <c r="Q2040" i="1"/>
  <c r="R2040" i="1" s="1"/>
  <c r="S2040" i="1" s="1"/>
  <c r="Z2040" i="1"/>
  <c r="Y2039" i="1"/>
  <c r="I1918" i="1"/>
  <c r="J1917" i="1"/>
  <c r="K1917" i="1" s="1"/>
  <c r="E1917" i="1" s="1"/>
  <c r="D1917" i="1" s="1"/>
  <c r="L1917" i="1" s="1"/>
  <c r="M1917" i="1"/>
  <c r="F1916" i="1"/>
  <c r="L1916" i="1"/>
  <c r="G1916" i="1"/>
  <c r="W1914" i="1"/>
  <c r="U1915" i="1"/>
  <c r="N1916" i="1"/>
  <c r="O1915" i="1"/>
  <c r="T2043" i="1"/>
  <c r="H2040" i="1"/>
  <c r="A2041" i="1"/>
  <c r="AA2041" i="1" l="1"/>
  <c r="Q2041" i="1"/>
  <c r="R2041" i="1" s="1"/>
  <c r="S2041" i="1" s="1"/>
  <c r="Z2041" i="1"/>
  <c r="Y2040" i="1"/>
  <c r="I1919" i="1"/>
  <c r="M1918" i="1"/>
  <c r="J1918" i="1"/>
  <c r="K1918" i="1" s="1"/>
  <c r="E1918" i="1" s="1"/>
  <c r="D1918" i="1" s="1"/>
  <c r="W1915" i="1"/>
  <c r="U1916" i="1"/>
  <c r="G1917" i="1"/>
  <c r="F1917" i="1"/>
  <c r="N1917" i="1"/>
  <c r="O1916" i="1"/>
  <c r="A2042" i="1"/>
  <c r="H2041" i="1"/>
  <c r="T2044" i="1"/>
  <c r="Y2041" i="1" l="1"/>
  <c r="AA2042" i="1"/>
  <c r="Q2042" i="1"/>
  <c r="R2042" i="1" s="1"/>
  <c r="S2042" i="1" s="1"/>
  <c r="Z2042" i="1"/>
  <c r="M1919" i="1"/>
  <c r="J1919" i="1"/>
  <c r="K1919" i="1" s="1"/>
  <c r="E1919" i="1" s="1"/>
  <c r="D1919" i="1" s="1"/>
  <c r="L1919" i="1" s="1"/>
  <c r="I1920" i="1"/>
  <c r="F1918" i="1"/>
  <c r="L1918" i="1"/>
  <c r="G1918" i="1"/>
  <c r="W1916" i="1"/>
  <c r="U1917" i="1"/>
  <c r="N1918" i="1"/>
  <c r="O1917" i="1"/>
  <c r="T2045" i="1"/>
  <c r="H2042" i="1"/>
  <c r="A2043" i="1"/>
  <c r="AA2043" i="1" l="1"/>
  <c r="Z2043" i="1"/>
  <c r="Q2043" i="1"/>
  <c r="R2043" i="1" s="1"/>
  <c r="S2043" i="1" s="1"/>
  <c r="Y2042" i="1"/>
  <c r="I1921" i="1"/>
  <c r="J1920" i="1"/>
  <c r="K1920" i="1" s="1"/>
  <c r="E1920" i="1" s="1"/>
  <c r="D1920" i="1" s="1"/>
  <c r="M1920" i="1"/>
  <c r="W1917" i="1"/>
  <c r="U1918" i="1"/>
  <c r="G1919" i="1"/>
  <c r="F1919" i="1"/>
  <c r="N1919" i="1"/>
  <c r="O1918" i="1"/>
  <c r="H2043" i="1"/>
  <c r="A2044" i="1"/>
  <c r="T2046" i="1"/>
  <c r="AA2044" i="1" l="1"/>
  <c r="Q2044" i="1"/>
  <c r="R2044" i="1" s="1"/>
  <c r="S2044" i="1" s="1"/>
  <c r="Z2044" i="1"/>
  <c r="Y2043" i="1"/>
  <c r="J1921" i="1"/>
  <c r="K1921" i="1" s="1"/>
  <c r="E1921" i="1" s="1"/>
  <c r="D1921" i="1" s="1"/>
  <c r="G1921" i="1" s="1"/>
  <c r="M1921" i="1"/>
  <c r="I1922" i="1"/>
  <c r="F1920" i="1"/>
  <c r="L1920" i="1"/>
  <c r="G1920" i="1"/>
  <c r="W1918" i="1"/>
  <c r="U1919" i="1"/>
  <c r="N1920" i="1"/>
  <c r="O1919" i="1"/>
  <c r="T2047" i="1"/>
  <c r="H2044" i="1"/>
  <c r="A2045" i="1"/>
  <c r="AA2045" i="1" l="1"/>
  <c r="Q2045" i="1"/>
  <c r="R2045" i="1" s="1"/>
  <c r="S2045" i="1" s="1"/>
  <c r="Z2045" i="1"/>
  <c r="Y2044" i="1"/>
  <c r="I1923" i="1"/>
  <c r="J1922" i="1"/>
  <c r="K1922" i="1" s="1"/>
  <c r="E1922" i="1" s="1"/>
  <c r="D1922" i="1" s="1"/>
  <c r="M1922" i="1"/>
  <c r="W1919" i="1"/>
  <c r="U1920" i="1"/>
  <c r="L1921" i="1"/>
  <c r="F1921" i="1"/>
  <c r="N1921" i="1"/>
  <c r="O1920" i="1"/>
  <c r="T2048" i="1"/>
  <c r="A2046" i="1"/>
  <c r="H2045" i="1"/>
  <c r="Y2045" i="1" l="1"/>
  <c r="AA2046" i="1"/>
  <c r="Q2046" i="1"/>
  <c r="R2046" i="1" s="1"/>
  <c r="S2046" i="1" s="1"/>
  <c r="Z2046" i="1"/>
  <c r="M1923" i="1"/>
  <c r="J1923" i="1"/>
  <c r="K1923" i="1" s="1"/>
  <c r="E1923" i="1" s="1"/>
  <c r="D1923" i="1" s="1"/>
  <c r="I1924" i="1"/>
  <c r="F1922" i="1"/>
  <c r="W1920" i="1"/>
  <c r="U1921" i="1"/>
  <c r="L1922" i="1"/>
  <c r="G1922" i="1"/>
  <c r="N1922" i="1"/>
  <c r="O1921" i="1"/>
  <c r="H2046" i="1"/>
  <c r="A2047" i="1"/>
  <c r="T2049" i="1"/>
  <c r="Y2046" i="1" l="1"/>
  <c r="AA2047" i="1"/>
  <c r="Q2047" i="1"/>
  <c r="R2047" i="1" s="1"/>
  <c r="S2047" i="1" s="1"/>
  <c r="Z2047" i="1"/>
  <c r="I1925" i="1"/>
  <c r="J1924" i="1"/>
  <c r="K1924" i="1" s="1"/>
  <c r="E1924" i="1" s="1"/>
  <c r="D1924" i="1" s="1"/>
  <c r="L1924" i="1" s="1"/>
  <c r="M1924" i="1"/>
  <c r="W1921" i="1"/>
  <c r="U1922" i="1"/>
  <c r="G1923" i="1"/>
  <c r="F1923" i="1"/>
  <c r="L1923" i="1"/>
  <c r="N1923" i="1"/>
  <c r="O1922" i="1"/>
  <c r="T2050" i="1"/>
  <c r="H2047" i="1"/>
  <c r="A2048" i="1"/>
  <c r="Y2047" i="1" l="1"/>
  <c r="AA2048" i="1"/>
  <c r="Q2048" i="1"/>
  <c r="R2048" i="1" s="1"/>
  <c r="Z2048" i="1"/>
  <c r="M1925" i="1"/>
  <c r="I1926" i="1"/>
  <c r="J1925" i="1"/>
  <c r="K1925" i="1" s="1"/>
  <c r="E1925" i="1" s="1"/>
  <c r="D1925" i="1" s="1"/>
  <c r="G1925" i="1" s="1"/>
  <c r="W1922" i="1"/>
  <c r="U1923" i="1"/>
  <c r="G1924" i="1"/>
  <c r="F1924" i="1"/>
  <c r="N1924" i="1"/>
  <c r="O1923" i="1"/>
  <c r="H2048" i="1"/>
  <c r="A2049" i="1"/>
  <c r="T2051" i="1"/>
  <c r="AA2049" i="1" l="1"/>
  <c r="Q2049" i="1"/>
  <c r="R2049" i="1" s="1"/>
  <c r="Z2049" i="1"/>
  <c r="J1926" i="1"/>
  <c r="K1926" i="1" s="1"/>
  <c r="E1926" i="1" s="1"/>
  <c r="D1926" i="1" s="1"/>
  <c r="G1926" i="1" s="1"/>
  <c r="M1926" i="1"/>
  <c r="I1927" i="1"/>
  <c r="W1923" i="1"/>
  <c r="U1924" i="1"/>
  <c r="L1925" i="1"/>
  <c r="F1925" i="1"/>
  <c r="N1925" i="1"/>
  <c r="O1924" i="1"/>
  <c r="T2052" i="1"/>
  <c r="A2050" i="1"/>
  <c r="H2049" i="1"/>
  <c r="AA2050" i="1" l="1"/>
  <c r="Q2050" i="1"/>
  <c r="R2050" i="1" s="1"/>
  <c r="S2050" i="1" s="1"/>
  <c r="Z2050" i="1"/>
  <c r="M1927" i="1"/>
  <c r="I1928" i="1"/>
  <c r="J1927" i="1"/>
  <c r="K1927" i="1" s="1"/>
  <c r="E1927" i="1" s="1"/>
  <c r="D1927" i="1" s="1"/>
  <c r="G1927" i="1" s="1"/>
  <c r="W1924" i="1"/>
  <c r="U1925" i="1"/>
  <c r="L1926" i="1"/>
  <c r="F1926" i="1"/>
  <c r="N1926" i="1"/>
  <c r="O1925" i="1"/>
  <c r="H2050" i="1"/>
  <c r="A2051" i="1"/>
  <c r="T2053" i="1"/>
  <c r="Y2050" i="1" l="1"/>
  <c r="AA2051" i="1"/>
  <c r="Z2051" i="1"/>
  <c r="Q2051" i="1"/>
  <c r="I1929" i="1"/>
  <c r="J1928" i="1"/>
  <c r="K1928" i="1" s="1"/>
  <c r="E1928" i="1" s="1"/>
  <c r="D1928" i="1" s="1"/>
  <c r="W1925" i="1"/>
  <c r="U1926" i="1"/>
  <c r="L1927" i="1"/>
  <c r="M1928" i="1" s="1"/>
  <c r="F1927" i="1"/>
  <c r="N1927" i="1"/>
  <c r="O1926" i="1"/>
  <c r="H2051" i="1"/>
  <c r="A2052" i="1"/>
  <c r="T2054" i="1"/>
  <c r="M1929" i="1" l="1"/>
  <c r="Q2052" i="1"/>
  <c r="R2052" i="1" s="1"/>
  <c r="R2051" i="1"/>
  <c r="AA2052" i="1"/>
  <c r="Z2052" i="1"/>
  <c r="J1929" i="1"/>
  <c r="K1929" i="1" s="1"/>
  <c r="E1929" i="1" s="1"/>
  <c r="D1929" i="1" s="1"/>
  <c r="L1929" i="1" s="1"/>
  <c r="I1930" i="1"/>
  <c r="F1928" i="1"/>
  <c r="L1928" i="1"/>
  <c r="W1926" i="1"/>
  <c r="U1927" i="1"/>
  <c r="G1928" i="1"/>
  <c r="N1928" i="1"/>
  <c r="O1927" i="1"/>
  <c r="H2052" i="1"/>
  <c r="A2053" i="1"/>
  <c r="T2055" i="1"/>
  <c r="M1930" i="1" l="1"/>
  <c r="AA2053" i="1"/>
  <c r="Q2053" i="1"/>
  <c r="R2053" i="1" s="1"/>
  <c r="S2053" i="1" s="1"/>
  <c r="Z2053" i="1"/>
  <c r="J1930" i="1"/>
  <c r="K1930" i="1" s="1"/>
  <c r="E1930" i="1" s="1"/>
  <c r="D1930" i="1" s="1"/>
  <c r="G1930" i="1" s="1"/>
  <c r="I1931" i="1"/>
  <c r="W1927" i="1"/>
  <c r="U1928" i="1"/>
  <c r="G1929" i="1"/>
  <c r="F1929" i="1"/>
  <c r="N1929" i="1"/>
  <c r="O1928" i="1"/>
  <c r="A2054" i="1"/>
  <c r="H2053" i="1"/>
  <c r="T2056" i="1"/>
  <c r="Q2054" i="1" l="1"/>
  <c r="R2054" i="1" s="1"/>
  <c r="S2054" i="1" s="1"/>
  <c r="Y2053" i="1"/>
  <c r="AA2054" i="1"/>
  <c r="Z2054" i="1"/>
  <c r="J1931" i="1"/>
  <c r="K1931" i="1" s="1"/>
  <c r="E1931" i="1" s="1"/>
  <c r="D1931" i="1" s="1"/>
  <c r="L1931" i="1" s="1"/>
  <c r="I1932" i="1"/>
  <c r="M1931" i="1"/>
  <c r="W1928" i="1"/>
  <c r="U1929" i="1"/>
  <c r="L1930" i="1"/>
  <c r="F1930" i="1"/>
  <c r="N1930" i="1"/>
  <c r="O1929" i="1"/>
  <c r="T2057" i="1"/>
  <c r="H2054" i="1"/>
  <c r="A2055" i="1"/>
  <c r="AA2055" i="1" l="1"/>
  <c r="Q2055" i="1"/>
  <c r="R2055" i="1" s="1"/>
  <c r="S2055" i="1" s="1"/>
  <c r="Y2054" i="1"/>
  <c r="Z2055" i="1"/>
  <c r="M1932" i="1"/>
  <c r="J1932" i="1"/>
  <c r="K1932" i="1" s="1"/>
  <c r="E1932" i="1" s="1"/>
  <c r="D1932" i="1" s="1"/>
  <c r="G1932" i="1" s="1"/>
  <c r="I1933" i="1"/>
  <c r="W1929" i="1"/>
  <c r="U1930" i="1"/>
  <c r="G1931" i="1"/>
  <c r="F1931" i="1"/>
  <c r="O1930" i="1"/>
  <c r="N1931" i="1"/>
  <c r="H2055" i="1"/>
  <c r="A2056" i="1"/>
  <c r="T2058" i="1"/>
  <c r="AA2056" i="1" l="1"/>
  <c r="Q2056" i="1"/>
  <c r="R2056" i="1" s="1"/>
  <c r="S2056" i="1" s="1"/>
  <c r="Z2056" i="1"/>
  <c r="Y2055" i="1"/>
  <c r="I1934" i="1"/>
  <c r="J1933" i="1"/>
  <c r="K1933" i="1" s="1"/>
  <c r="E1933" i="1" s="1"/>
  <c r="D1933" i="1" s="1"/>
  <c r="L1933" i="1" s="1"/>
  <c r="M1933" i="1"/>
  <c r="W1930" i="1"/>
  <c r="U1931" i="1"/>
  <c r="L1932" i="1"/>
  <c r="F1932" i="1"/>
  <c r="N1932" i="1"/>
  <c r="O1931" i="1"/>
  <c r="H2056" i="1"/>
  <c r="A2057" i="1"/>
  <c r="T2059" i="1"/>
  <c r="Y2056" i="1" l="1"/>
  <c r="AA2057" i="1"/>
  <c r="Q2057" i="1"/>
  <c r="R2057" i="1" s="1"/>
  <c r="S2057" i="1" s="1"/>
  <c r="Z2057" i="1"/>
  <c r="J1934" i="1"/>
  <c r="K1934" i="1" s="1"/>
  <c r="E1934" i="1" s="1"/>
  <c r="D1934" i="1" s="1"/>
  <c r="G1934" i="1" s="1"/>
  <c r="I1935" i="1"/>
  <c r="M1934" i="1"/>
  <c r="W1931" i="1"/>
  <c r="U1932" i="1"/>
  <c r="G1933" i="1"/>
  <c r="F1933" i="1"/>
  <c r="N1933" i="1"/>
  <c r="O1932" i="1"/>
  <c r="T2060" i="1"/>
  <c r="A2058" i="1"/>
  <c r="H2057" i="1"/>
  <c r="Y2057" i="1" l="1"/>
  <c r="AA2058" i="1"/>
  <c r="Q2058" i="1"/>
  <c r="R2058" i="1" s="1"/>
  <c r="S2058" i="1" s="1"/>
  <c r="Z2058" i="1"/>
  <c r="M1935" i="1"/>
  <c r="J1935" i="1"/>
  <c r="K1935" i="1" s="1"/>
  <c r="E1935" i="1" s="1"/>
  <c r="D1935" i="1" s="1"/>
  <c r="G1935" i="1" s="1"/>
  <c r="I1936" i="1"/>
  <c r="W1932" i="1"/>
  <c r="U1933" i="1"/>
  <c r="L1934" i="1"/>
  <c r="F1934" i="1"/>
  <c r="N1934" i="1"/>
  <c r="O1933" i="1"/>
  <c r="T2061" i="1"/>
  <c r="H2058" i="1"/>
  <c r="A2059" i="1"/>
  <c r="Y2058" i="1" l="1"/>
  <c r="AA2059" i="1"/>
  <c r="Q2059" i="1"/>
  <c r="R2059" i="1" s="1"/>
  <c r="S2059" i="1" s="1"/>
  <c r="Z2059" i="1"/>
  <c r="M1936" i="1"/>
  <c r="J1936" i="1"/>
  <c r="K1936" i="1" s="1"/>
  <c r="E1936" i="1" s="1"/>
  <c r="D1936" i="1" s="1"/>
  <c r="G1936" i="1" s="1"/>
  <c r="I1937" i="1"/>
  <c r="W1933" i="1"/>
  <c r="U1934" i="1"/>
  <c r="L1935" i="1"/>
  <c r="F1935" i="1"/>
  <c r="N1935" i="1"/>
  <c r="O1934" i="1"/>
  <c r="T2062" i="1"/>
  <c r="H2059" i="1"/>
  <c r="A2060" i="1"/>
  <c r="Y2059" i="1" l="1"/>
  <c r="AA2060" i="1"/>
  <c r="Q2060" i="1"/>
  <c r="R2060" i="1" s="1"/>
  <c r="S2060" i="1" s="1"/>
  <c r="Z2060" i="1"/>
  <c r="M1937" i="1"/>
  <c r="I1938" i="1"/>
  <c r="J1937" i="1"/>
  <c r="K1937" i="1" s="1"/>
  <c r="E1937" i="1" s="1"/>
  <c r="D1937" i="1" s="1"/>
  <c r="W1934" i="1"/>
  <c r="U1935" i="1"/>
  <c r="L1936" i="1"/>
  <c r="F1936" i="1"/>
  <c r="N1936" i="1"/>
  <c r="O1935" i="1"/>
  <c r="H2060" i="1"/>
  <c r="A2061" i="1"/>
  <c r="T2063" i="1"/>
  <c r="Y2060" i="1" l="1"/>
  <c r="AA2061" i="1"/>
  <c r="Q2061" i="1"/>
  <c r="R2061" i="1" s="1"/>
  <c r="S2061" i="1" s="1"/>
  <c r="Z2061" i="1"/>
  <c r="I1939" i="1"/>
  <c r="M1938" i="1"/>
  <c r="J1938" i="1"/>
  <c r="K1938" i="1" s="1"/>
  <c r="E1938" i="1" s="1"/>
  <c r="D1938" i="1" s="1"/>
  <c r="G1938" i="1" s="1"/>
  <c r="F1937" i="1"/>
  <c r="W1935" i="1"/>
  <c r="U1936" i="1"/>
  <c r="L1937" i="1"/>
  <c r="G1937" i="1"/>
  <c r="N1937" i="1"/>
  <c r="O1936" i="1"/>
  <c r="T2064" i="1"/>
  <c r="A2062" i="1"/>
  <c r="H2061" i="1"/>
  <c r="AA2062" i="1" l="1"/>
  <c r="Z2062" i="1"/>
  <c r="Q2062" i="1"/>
  <c r="R2062" i="1" s="1"/>
  <c r="S2062" i="1" s="1"/>
  <c r="Y2061" i="1"/>
  <c r="I1940" i="1"/>
  <c r="J1939" i="1"/>
  <c r="K1939" i="1" s="1"/>
  <c r="E1939" i="1" s="1"/>
  <c r="D1939" i="1" s="1"/>
  <c r="L1939" i="1" s="1"/>
  <c r="M1939" i="1"/>
  <c r="W1936" i="1"/>
  <c r="U1937" i="1"/>
  <c r="L1938" i="1"/>
  <c r="F1938" i="1"/>
  <c r="N1938" i="1"/>
  <c r="O1937" i="1"/>
  <c r="T2065" i="1"/>
  <c r="H2062" i="1"/>
  <c r="A2063" i="1"/>
  <c r="Y2062" i="1" l="1"/>
  <c r="AA2063" i="1"/>
  <c r="Z2063" i="1"/>
  <c r="Q2063" i="1"/>
  <c r="R2063" i="1" s="1"/>
  <c r="S2063" i="1" s="1"/>
  <c r="I1941" i="1"/>
  <c r="M1940" i="1"/>
  <c r="J1940" i="1"/>
  <c r="K1940" i="1" s="1"/>
  <c r="E1940" i="1" s="1"/>
  <c r="D1940" i="1" s="1"/>
  <c r="L1940" i="1" s="1"/>
  <c r="W1937" i="1"/>
  <c r="U1938" i="1"/>
  <c r="G1939" i="1"/>
  <c r="F1939" i="1"/>
  <c r="N1939" i="1"/>
  <c r="O1938" i="1"/>
  <c r="H2063" i="1"/>
  <c r="A2064" i="1"/>
  <c r="T2066" i="1"/>
  <c r="Z2064" i="1" l="1"/>
  <c r="AA2064" i="1"/>
  <c r="Q2064" i="1"/>
  <c r="R2064" i="1" s="1"/>
  <c r="S2064" i="1" s="1"/>
  <c r="Y2063" i="1"/>
  <c r="M1941" i="1"/>
  <c r="I1942" i="1"/>
  <c r="J1941" i="1"/>
  <c r="K1941" i="1" s="1"/>
  <c r="E1941" i="1" s="1"/>
  <c r="D1941" i="1" s="1"/>
  <c r="G1941" i="1" s="1"/>
  <c r="W1938" i="1"/>
  <c r="U1939" i="1"/>
  <c r="G1940" i="1"/>
  <c r="F1940" i="1"/>
  <c r="N1940" i="1"/>
  <c r="O1939" i="1"/>
  <c r="T2067" i="1"/>
  <c r="H2064" i="1"/>
  <c r="A2065" i="1"/>
  <c r="AA2065" i="1" l="1"/>
  <c r="Z2065" i="1"/>
  <c r="Y2064" i="1"/>
  <c r="Q2065" i="1"/>
  <c r="R2065" i="1" s="1"/>
  <c r="S2065" i="1" s="1"/>
  <c r="I1943" i="1"/>
  <c r="J1942" i="1"/>
  <c r="K1942" i="1" s="1"/>
  <c r="E1942" i="1" s="1"/>
  <c r="D1942" i="1" s="1"/>
  <c r="L1942" i="1" s="1"/>
  <c r="M1942" i="1"/>
  <c r="W1939" i="1"/>
  <c r="U1940" i="1"/>
  <c r="L1941" i="1"/>
  <c r="F1941" i="1"/>
  <c r="N1941" i="1"/>
  <c r="O1940" i="1"/>
  <c r="A2066" i="1"/>
  <c r="H2065" i="1"/>
  <c r="T2068" i="1"/>
  <c r="AA2066" i="1" l="1"/>
  <c r="Z2066" i="1"/>
  <c r="Q2066" i="1"/>
  <c r="R2066" i="1" s="1"/>
  <c r="S2066" i="1" s="1"/>
  <c r="Y2065" i="1"/>
  <c r="J1943" i="1"/>
  <c r="K1943" i="1" s="1"/>
  <c r="E1943" i="1" s="1"/>
  <c r="D1943" i="1" s="1"/>
  <c r="G1943" i="1" s="1"/>
  <c r="I1944" i="1"/>
  <c r="M1943" i="1"/>
  <c r="W1940" i="1"/>
  <c r="U1941" i="1"/>
  <c r="G1942" i="1"/>
  <c r="F1942" i="1"/>
  <c r="N1942" i="1"/>
  <c r="O1941" i="1"/>
  <c r="T2069" i="1"/>
  <c r="H2066" i="1"/>
  <c r="A2067" i="1"/>
  <c r="AA2067" i="1" l="1"/>
  <c r="Z2067" i="1"/>
  <c r="Q2067" i="1"/>
  <c r="R2067" i="1" s="1"/>
  <c r="S2067" i="1" s="1"/>
  <c r="Y2066" i="1"/>
  <c r="J1944" i="1"/>
  <c r="K1944" i="1" s="1"/>
  <c r="E1944" i="1" s="1"/>
  <c r="D1944" i="1" s="1"/>
  <c r="L1944" i="1" s="1"/>
  <c r="M1944" i="1"/>
  <c r="I1945" i="1"/>
  <c r="W1941" i="1"/>
  <c r="U1942" i="1"/>
  <c r="L1943" i="1"/>
  <c r="F1943" i="1"/>
  <c r="N1943" i="1"/>
  <c r="O1942" i="1"/>
  <c r="H2067" i="1"/>
  <c r="A2068" i="1"/>
  <c r="T2070" i="1"/>
  <c r="Y2067" i="1" l="1"/>
  <c r="AA2068" i="1"/>
  <c r="Z2068" i="1"/>
  <c r="Q2068" i="1"/>
  <c r="R2068" i="1" s="1"/>
  <c r="S2068" i="1" s="1"/>
  <c r="J1945" i="1"/>
  <c r="K1945" i="1" s="1"/>
  <c r="E1945" i="1" s="1"/>
  <c r="D1945" i="1" s="1"/>
  <c r="G1945" i="1" s="1"/>
  <c r="I1946" i="1"/>
  <c r="M1945" i="1"/>
  <c r="W1942" i="1"/>
  <c r="U1943" i="1"/>
  <c r="G1944" i="1"/>
  <c r="F1944" i="1"/>
  <c r="N1944" i="1"/>
  <c r="O1943" i="1"/>
  <c r="T2071" i="1"/>
  <c r="H2068" i="1"/>
  <c r="A2069" i="1"/>
  <c r="Y2068" i="1" l="1"/>
  <c r="AA2069" i="1"/>
  <c r="Q2069" i="1"/>
  <c r="R2069" i="1" s="1"/>
  <c r="S2069" i="1" s="1"/>
  <c r="Z2069" i="1"/>
  <c r="I1947" i="1"/>
  <c r="M1946" i="1"/>
  <c r="J1946" i="1"/>
  <c r="K1946" i="1" s="1"/>
  <c r="E1946" i="1" s="1"/>
  <c r="D1946" i="1" s="1"/>
  <c r="G1946" i="1" s="1"/>
  <c r="W1943" i="1"/>
  <c r="U1944" i="1"/>
  <c r="L1945" i="1"/>
  <c r="F1945" i="1"/>
  <c r="N1945" i="1"/>
  <c r="O1944" i="1"/>
  <c r="A2070" i="1"/>
  <c r="H2069" i="1"/>
  <c r="T2072" i="1"/>
  <c r="AA2070" i="1" l="1"/>
  <c r="Z2070" i="1"/>
  <c r="Q2070" i="1"/>
  <c r="R2070" i="1" s="1"/>
  <c r="S2070" i="1" s="1"/>
  <c r="Y2069" i="1"/>
  <c r="M1947" i="1"/>
  <c r="I1948" i="1"/>
  <c r="J1947" i="1"/>
  <c r="K1947" i="1" s="1"/>
  <c r="E1947" i="1" s="1"/>
  <c r="D1947" i="1" s="1"/>
  <c r="W1944" i="1"/>
  <c r="U1945" i="1"/>
  <c r="L1946" i="1"/>
  <c r="F1946" i="1"/>
  <c r="N1946" i="1"/>
  <c r="O1945" i="1"/>
  <c r="T2073" i="1"/>
  <c r="A2071" i="1"/>
  <c r="H2070" i="1"/>
  <c r="Y2070" i="1" l="1"/>
  <c r="AA2071" i="1"/>
  <c r="Q2071" i="1"/>
  <c r="R2071" i="1" s="1"/>
  <c r="S2071" i="1" s="1"/>
  <c r="Z2071" i="1"/>
  <c r="I1949" i="1"/>
  <c r="M1948" i="1"/>
  <c r="J1948" i="1"/>
  <c r="K1948" i="1" s="1"/>
  <c r="E1948" i="1" s="1"/>
  <c r="D1948" i="1" s="1"/>
  <c r="G1948" i="1" s="1"/>
  <c r="W1945" i="1"/>
  <c r="U1946" i="1"/>
  <c r="L1947" i="1"/>
  <c r="F1947" i="1"/>
  <c r="G1947" i="1"/>
  <c r="N1947" i="1"/>
  <c r="O1946" i="1"/>
  <c r="A2072" i="1"/>
  <c r="H2071" i="1"/>
  <c r="T2074" i="1"/>
  <c r="AA2072" i="1" l="1"/>
  <c r="Z2072" i="1"/>
  <c r="Q2072" i="1"/>
  <c r="R2072" i="1" s="1"/>
  <c r="S2072" i="1" s="1"/>
  <c r="Y2071" i="1"/>
  <c r="M1949" i="1"/>
  <c r="I1950" i="1"/>
  <c r="J1949" i="1"/>
  <c r="K1949" i="1" s="1"/>
  <c r="E1949" i="1" s="1"/>
  <c r="D1949" i="1" s="1"/>
  <c r="G1949" i="1" s="1"/>
  <c r="W1946" i="1"/>
  <c r="U1947" i="1"/>
  <c r="L1948" i="1"/>
  <c r="F1948" i="1"/>
  <c r="N1948" i="1"/>
  <c r="O1947" i="1"/>
  <c r="H2072" i="1"/>
  <c r="A2073" i="1"/>
  <c r="T2075" i="1"/>
  <c r="Y2072" i="1" l="1"/>
  <c r="AA2073" i="1"/>
  <c r="Q2073" i="1"/>
  <c r="R2073" i="1" s="1"/>
  <c r="S2073" i="1" s="1"/>
  <c r="Z2073" i="1"/>
  <c r="M1950" i="1"/>
  <c r="I1951" i="1"/>
  <c r="J1950" i="1"/>
  <c r="K1950" i="1" s="1"/>
  <c r="E1950" i="1" s="1"/>
  <c r="D1950" i="1" s="1"/>
  <c r="W1947" i="1"/>
  <c r="U1948" i="1"/>
  <c r="L1949" i="1"/>
  <c r="F1949" i="1"/>
  <c r="N1949" i="1"/>
  <c r="O1948" i="1"/>
  <c r="T2076" i="1"/>
  <c r="H2073" i="1"/>
  <c r="A2074" i="1"/>
  <c r="Y2073" i="1" l="1"/>
  <c r="AA2074" i="1"/>
  <c r="Z2074" i="1"/>
  <c r="Q2074" i="1"/>
  <c r="R2074" i="1" s="1"/>
  <c r="S2074" i="1" s="1"/>
  <c r="J1951" i="1"/>
  <c r="K1951" i="1" s="1"/>
  <c r="E1951" i="1" s="1"/>
  <c r="D1951" i="1" s="1"/>
  <c r="L1951" i="1" s="1"/>
  <c r="M1951" i="1"/>
  <c r="I1952" i="1"/>
  <c r="W1948" i="1"/>
  <c r="U1949" i="1"/>
  <c r="L1950" i="1"/>
  <c r="F1950" i="1"/>
  <c r="G1950" i="1"/>
  <c r="N1950" i="1"/>
  <c r="O1949" i="1"/>
  <c r="T2077" i="1"/>
  <c r="H2074" i="1"/>
  <c r="A2075" i="1"/>
  <c r="Z2075" i="1" l="1"/>
  <c r="AA2075" i="1"/>
  <c r="Y2074" i="1"/>
  <c r="Q2075" i="1"/>
  <c r="R2075" i="1" s="1"/>
  <c r="S2075" i="1" s="1"/>
  <c r="I1953" i="1"/>
  <c r="M1952" i="1"/>
  <c r="J1952" i="1"/>
  <c r="K1952" i="1" s="1"/>
  <c r="E1952" i="1" s="1"/>
  <c r="D1952" i="1" s="1"/>
  <c r="G1952" i="1" s="1"/>
  <c r="W1949" i="1"/>
  <c r="U1950" i="1"/>
  <c r="G1951" i="1"/>
  <c r="F1951" i="1"/>
  <c r="N1951" i="1"/>
  <c r="O1950" i="1"/>
  <c r="H2075" i="1"/>
  <c r="A2076" i="1"/>
  <c r="T2078" i="1"/>
  <c r="Z2076" i="1" l="1"/>
  <c r="AA2076" i="1"/>
  <c r="Q2076" i="1"/>
  <c r="R2076" i="1" s="1"/>
  <c r="S2076" i="1" s="1"/>
  <c r="Y2075" i="1"/>
  <c r="I1954" i="1"/>
  <c r="M1953" i="1"/>
  <c r="J1953" i="1"/>
  <c r="K1953" i="1" s="1"/>
  <c r="E1953" i="1" s="1"/>
  <c r="D1953" i="1" s="1"/>
  <c r="G1953" i="1" s="1"/>
  <c r="W1950" i="1"/>
  <c r="U1951" i="1"/>
  <c r="L1952" i="1"/>
  <c r="F1952" i="1"/>
  <c r="N1952" i="1"/>
  <c r="O1951" i="1"/>
  <c r="H2076" i="1"/>
  <c r="A2077" i="1"/>
  <c r="T2079" i="1"/>
  <c r="Y2076" i="1" l="1"/>
  <c r="AA2077" i="1"/>
  <c r="Q2077" i="1"/>
  <c r="R2077" i="1" s="1"/>
  <c r="S2077" i="1" s="1"/>
  <c r="Z2077" i="1"/>
  <c r="M1954" i="1"/>
  <c r="J1954" i="1"/>
  <c r="K1954" i="1" s="1"/>
  <c r="E1954" i="1" s="1"/>
  <c r="D1954" i="1" s="1"/>
  <c r="G1954" i="1" s="1"/>
  <c r="I1955" i="1"/>
  <c r="W1951" i="1"/>
  <c r="U1952" i="1"/>
  <c r="L1953" i="1"/>
  <c r="F1953" i="1"/>
  <c r="N1953" i="1"/>
  <c r="O1952" i="1"/>
  <c r="T2080" i="1"/>
  <c r="A2078" i="1"/>
  <c r="H2077" i="1"/>
  <c r="AA2078" i="1" l="1"/>
  <c r="Q2078" i="1"/>
  <c r="R2078" i="1" s="1"/>
  <c r="Z2078" i="1"/>
  <c r="Y2077" i="1"/>
  <c r="I1956" i="1"/>
  <c r="M1955" i="1"/>
  <c r="J1955" i="1"/>
  <c r="K1955" i="1" s="1"/>
  <c r="E1955" i="1" s="1"/>
  <c r="D1955" i="1" s="1"/>
  <c r="G1955" i="1" s="1"/>
  <c r="W1952" i="1"/>
  <c r="U1953" i="1"/>
  <c r="L1954" i="1"/>
  <c r="F1954" i="1"/>
  <c r="N1954" i="1"/>
  <c r="O1953" i="1"/>
  <c r="Y1991" i="1"/>
  <c r="H2078" i="1"/>
  <c r="A2079" i="1"/>
  <c r="T2081" i="1"/>
  <c r="AA2079" i="1" l="1"/>
  <c r="Q2079" i="1"/>
  <c r="R2079" i="1" s="1"/>
  <c r="S2079" i="1" s="1"/>
  <c r="Z2079" i="1"/>
  <c r="I1957" i="1"/>
  <c r="J1956" i="1"/>
  <c r="K1956" i="1" s="1"/>
  <c r="E1956" i="1" s="1"/>
  <c r="D1956" i="1" s="1"/>
  <c r="L1956" i="1" s="1"/>
  <c r="M1956" i="1"/>
  <c r="W1953" i="1"/>
  <c r="U1954" i="1"/>
  <c r="L1955" i="1"/>
  <c r="F1955" i="1"/>
  <c r="N1955" i="1"/>
  <c r="O1954" i="1"/>
  <c r="T2082" i="1"/>
  <c r="H2079" i="1"/>
  <c r="A2080" i="1"/>
  <c r="AA2080" i="1" l="1"/>
  <c r="Q2080" i="1"/>
  <c r="R2080" i="1" s="1"/>
  <c r="Z2080" i="1"/>
  <c r="Y2079" i="1"/>
  <c r="J1957" i="1"/>
  <c r="K1957" i="1" s="1"/>
  <c r="E1957" i="1" s="1"/>
  <c r="D1957" i="1" s="1"/>
  <c r="G1957" i="1" s="1"/>
  <c r="I1958" i="1"/>
  <c r="M1957" i="1"/>
  <c r="W1954" i="1"/>
  <c r="U1955" i="1"/>
  <c r="G1956" i="1"/>
  <c r="F1956" i="1"/>
  <c r="N1956" i="1"/>
  <c r="O1955" i="1"/>
  <c r="H2080" i="1"/>
  <c r="A2081" i="1"/>
  <c r="T2083" i="1"/>
  <c r="AA2081" i="1" l="1"/>
  <c r="Z2081" i="1"/>
  <c r="Q2081" i="1"/>
  <c r="R2081" i="1" s="1"/>
  <c r="J1958" i="1"/>
  <c r="K1958" i="1" s="1"/>
  <c r="E1958" i="1" s="1"/>
  <c r="D1958" i="1" s="1"/>
  <c r="G1958" i="1" s="1"/>
  <c r="I1959" i="1"/>
  <c r="W1955" i="1"/>
  <c r="U1956" i="1"/>
  <c r="L1957" i="1"/>
  <c r="M1958" i="1" s="1"/>
  <c r="F1957" i="1"/>
  <c r="N1957" i="1"/>
  <c r="O1956" i="1"/>
  <c r="A2082" i="1"/>
  <c r="H2081" i="1"/>
  <c r="T2084" i="1"/>
  <c r="Q2082" i="1" l="1"/>
  <c r="R2082" i="1" s="1"/>
  <c r="S2082" i="1" s="1"/>
  <c r="AA2082" i="1"/>
  <c r="Z2082" i="1"/>
  <c r="I1960" i="1"/>
  <c r="J1959" i="1"/>
  <c r="K1959" i="1" s="1"/>
  <c r="E1959" i="1" s="1"/>
  <c r="D1959" i="1" s="1"/>
  <c r="G1959" i="1" s="1"/>
  <c r="W1956" i="1"/>
  <c r="U1957" i="1"/>
  <c r="L1958" i="1"/>
  <c r="M1959" i="1" s="1"/>
  <c r="F1958" i="1"/>
  <c r="N1958" i="1"/>
  <c r="O1957" i="1"/>
  <c r="H2082" i="1"/>
  <c r="A2083" i="1"/>
  <c r="T2085" i="1"/>
  <c r="Y2082" i="1" l="1"/>
  <c r="AA2083" i="1"/>
  <c r="Q2083" i="1"/>
  <c r="R2083" i="1" s="1"/>
  <c r="Z2083" i="1"/>
  <c r="J1960" i="1"/>
  <c r="K1960" i="1" s="1"/>
  <c r="E1960" i="1" s="1"/>
  <c r="D1960" i="1" s="1"/>
  <c r="G1960" i="1" s="1"/>
  <c r="I1961" i="1"/>
  <c r="W1957" i="1"/>
  <c r="U1958" i="1"/>
  <c r="L1959" i="1"/>
  <c r="M1960" i="1" s="1"/>
  <c r="F1959" i="1"/>
  <c r="N1959" i="1"/>
  <c r="O1958" i="1"/>
  <c r="T2086" i="1"/>
  <c r="H2083" i="1"/>
  <c r="A2084" i="1"/>
  <c r="M1961" i="1" l="1"/>
  <c r="AA2084" i="1"/>
  <c r="Z2084" i="1"/>
  <c r="Q2084" i="1"/>
  <c r="R2084" i="1" s="1"/>
  <c r="S2084" i="1" s="1"/>
  <c r="J1961" i="1"/>
  <c r="K1961" i="1" s="1"/>
  <c r="E1961" i="1" s="1"/>
  <c r="D1961" i="1" s="1"/>
  <c r="G1961" i="1" s="1"/>
  <c r="I1962" i="1"/>
  <c r="W1958" i="1"/>
  <c r="U1959" i="1"/>
  <c r="L1960" i="1"/>
  <c r="F1960" i="1"/>
  <c r="N1960" i="1"/>
  <c r="O1959" i="1"/>
  <c r="T2087" i="1"/>
  <c r="H2084" i="1"/>
  <c r="A2085" i="1"/>
  <c r="AA2085" i="1" l="1"/>
  <c r="Z2085" i="1"/>
  <c r="Y2084" i="1"/>
  <c r="Q2085" i="1"/>
  <c r="M1962" i="1"/>
  <c r="I1963" i="1"/>
  <c r="J1962" i="1"/>
  <c r="K1962" i="1" s="1"/>
  <c r="E1962" i="1" s="1"/>
  <c r="D1962" i="1" s="1"/>
  <c r="W1959" i="1"/>
  <c r="U1960" i="1"/>
  <c r="L1961" i="1"/>
  <c r="F1961" i="1"/>
  <c r="N1961" i="1"/>
  <c r="O1960" i="1"/>
  <c r="A2086" i="1"/>
  <c r="H2085" i="1"/>
  <c r="T2088" i="1"/>
  <c r="Q2086" i="1" l="1"/>
  <c r="R2086" i="1" s="1"/>
  <c r="S2086" i="1" s="1"/>
  <c r="R2085" i="1"/>
  <c r="Z2086" i="1"/>
  <c r="AA2086" i="1"/>
  <c r="J1963" i="1"/>
  <c r="K1963" i="1" s="1"/>
  <c r="E1963" i="1" s="1"/>
  <c r="D1963" i="1" s="1"/>
  <c r="L1963" i="1" s="1"/>
  <c r="I1964" i="1"/>
  <c r="F1962" i="1"/>
  <c r="G1962" i="1"/>
  <c r="W1960" i="1"/>
  <c r="U1961" i="1"/>
  <c r="L1962" i="1"/>
  <c r="M1963" i="1" s="1"/>
  <c r="O1961" i="1"/>
  <c r="N1962" i="1"/>
  <c r="T2089" i="1"/>
  <c r="H2086" i="1"/>
  <c r="A2087" i="1"/>
  <c r="AA2087" i="1" l="1"/>
  <c r="M1964" i="1"/>
  <c r="Q2087" i="1"/>
  <c r="R2087" i="1" s="1"/>
  <c r="S2087" i="1" s="1"/>
  <c r="Y2086" i="1"/>
  <c r="Z2087" i="1"/>
  <c r="I1965" i="1"/>
  <c r="J1964" i="1"/>
  <c r="K1964" i="1" s="1"/>
  <c r="E1964" i="1" s="1"/>
  <c r="D1964" i="1" s="1"/>
  <c r="G1964" i="1" s="1"/>
  <c r="W1961" i="1"/>
  <c r="U1962" i="1"/>
  <c r="G1963" i="1"/>
  <c r="F1963" i="1"/>
  <c r="N1963" i="1"/>
  <c r="O1962" i="1"/>
  <c r="T2090" i="1"/>
  <c r="H2087" i="1"/>
  <c r="A2088" i="1"/>
  <c r="Y2087" i="1" l="1"/>
  <c r="AA2088" i="1"/>
  <c r="Q2088" i="1"/>
  <c r="R2088" i="1" s="1"/>
  <c r="S2088" i="1" s="1"/>
  <c r="Z2088" i="1"/>
  <c r="J1965" i="1"/>
  <c r="K1965" i="1" s="1"/>
  <c r="E1965" i="1" s="1"/>
  <c r="D1965" i="1" s="1"/>
  <c r="G1965" i="1" s="1"/>
  <c r="I1966" i="1"/>
  <c r="M1965" i="1"/>
  <c r="W1962" i="1"/>
  <c r="U1963" i="1"/>
  <c r="L1964" i="1"/>
  <c r="F1964" i="1"/>
  <c r="N1964" i="1"/>
  <c r="O1963" i="1"/>
  <c r="H2088" i="1"/>
  <c r="A2089" i="1"/>
  <c r="T2091" i="1"/>
  <c r="Y2088" i="1" l="1"/>
  <c r="AA2089" i="1"/>
  <c r="Z2089" i="1"/>
  <c r="Q2089" i="1"/>
  <c r="R2089" i="1" s="1"/>
  <c r="S2089" i="1" s="1"/>
  <c r="J1966" i="1"/>
  <c r="K1966" i="1" s="1"/>
  <c r="E1966" i="1" s="1"/>
  <c r="D1966" i="1" s="1"/>
  <c r="L1966" i="1" s="1"/>
  <c r="M1966" i="1"/>
  <c r="I1967" i="1"/>
  <c r="W1963" i="1"/>
  <c r="U1964" i="1"/>
  <c r="L1965" i="1"/>
  <c r="F1965" i="1"/>
  <c r="N1965" i="1"/>
  <c r="O1964" i="1"/>
  <c r="T2092" i="1"/>
  <c r="A2090" i="1"/>
  <c r="H2089" i="1"/>
  <c r="AA2090" i="1" l="1"/>
  <c r="Y2089" i="1"/>
  <c r="Z2090" i="1"/>
  <c r="Q2090" i="1"/>
  <c r="R2090" i="1" s="1"/>
  <c r="S2090" i="1" s="1"/>
  <c r="J1967" i="1"/>
  <c r="K1967" i="1" s="1"/>
  <c r="E1967" i="1" s="1"/>
  <c r="D1967" i="1" s="1"/>
  <c r="L1967" i="1" s="1"/>
  <c r="I1968" i="1"/>
  <c r="M1967" i="1"/>
  <c r="W1964" i="1"/>
  <c r="U1965" i="1"/>
  <c r="G1966" i="1"/>
  <c r="F1966" i="1"/>
  <c r="N1966" i="1"/>
  <c r="O1965" i="1"/>
  <c r="T2093" i="1"/>
  <c r="H2090" i="1"/>
  <c r="A2091" i="1"/>
  <c r="AA2091" i="1" l="1"/>
  <c r="Y2090" i="1"/>
  <c r="Q2091" i="1"/>
  <c r="Z2091" i="1"/>
  <c r="M1968" i="1"/>
  <c r="I1969" i="1"/>
  <c r="J1968" i="1"/>
  <c r="K1968" i="1" s="1"/>
  <c r="E1968" i="1" s="1"/>
  <c r="D1968" i="1" s="1"/>
  <c r="G1968" i="1" s="1"/>
  <c r="W1965" i="1"/>
  <c r="U1966" i="1"/>
  <c r="G1967" i="1"/>
  <c r="F1967" i="1"/>
  <c r="N1967" i="1"/>
  <c r="O1966" i="1"/>
  <c r="H2091" i="1"/>
  <c r="A2092" i="1"/>
  <c r="T2094" i="1"/>
  <c r="AA2092" i="1" l="1"/>
  <c r="R2091" i="1"/>
  <c r="S2091" i="1" s="1"/>
  <c r="Y2091" i="1"/>
  <c r="Q2092" i="1"/>
  <c r="R2092" i="1" s="1"/>
  <c r="S2092" i="1" s="1"/>
  <c r="Z2092" i="1"/>
  <c r="I1970" i="1"/>
  <c r="M1969" i="1"/>
  <c r="J1969" i="1"/>
  <c r="K1969" i="1" s="1"/>
  <c r="E1969" i="1" s="1"/>
  <c r="D1969" i="1" s="1"/>
  <c r="W1966" i="1"/>
  <c r="U1967" i="1"/>
  <c r="L1968" i="1"/>
  <c r="F1968" i="1"/>
  <c r="N1968" i="1"/>
  <c r="O1967" i="1"/>
  <c r="T2095" i="1"/>
  <c r="H2092" i="1"/>
  <c r="A2093" i="1"/>
  <c r="Y2092" i="1" l="1"/>
  <c r="AA2093" i="1"/>
  <c r="Z2093" i="1"/>
  <c r="Q2093" i="1"/>
  <c r="R2093" i="1" s="1"/>
  <c r="S2093" i="1" s="1"/>
  <c r="I1971" i="1"/>
  <c r="M1970" i="1"/>
  <c r="J1970" i="1"/>
  <c r="K1970" i="1" s="1"/>
  <c r="E1970" i="1" s="1"/>
  <c r="D1970" i="1" s="1"/>
  <c r="G1970" i="1" s="1"/>
  <c r="W1967" i="1"/>
  <c r="U1968" i="1"/>
  <c r="L1969" i="1"/>
  <c r="F1969" i="1"/>
  <c r="G1969" i="1"/>
  <c r="N1969" i="1"/>
  <c r="O1968" i="1"/>
  <c r="A2094" i="1"/>
  <c r="H2093" i="1"/>
  <c r="T2096" i="1"/>
  <c r="Y2093" i="1" l="1"/>
  <c r="AA2094" i="1"/>
  <c r="Z2094" i="1"/>
  <c r="Q2094" i="1"/>
  <c r="R2094" i="1" s="1"/>
  <c r="S2094" i="1" s="1"/>
  <c r="J1971" i="1"/>
  <c r="K1971" i="1" s="1"/>
  <c r="E1971" i="1" s="1"/>
  <c r="D1971" i="1" s="1"/>
  <c r="G1971" i="1" s="1"/>
  <c r="M1971" i="1"/>
  <c r="I1972" i="1"/>
  <c r="W1968" i="1"/>
  <c r="U1969" i="1"/>
  <c r="L1970" i="1"/>
  <c r="F1970" i="1"/>
  <c r="N1970" i="1"/>
  <c r="O1969" i="1"/>
  <c r="T2097" i="1"/>
  <c r="H2094" i="1"/>
  <c r="A2095" i="1"/>
  <c r="AA2095" i="1" l="1"/>
  <c r="Z2095" i="1"/>
  <c r="Y2094" i="1"/>
  <c r="Q2095" i="1"/>
  <c r="R2095" i="1" s="1"/>
  <c r="S2095" i="1" s="1"/>
  <c r="J1972" i="1"/>
  <c r="K1972" i="1" s="1"/>
  <c r="E1972" i="1" s="1"/>
  <c r="D1972" i="1" s="1"/>
  <c r="M1972" i="1"/>
  <c r="I1973" i="1"/>
  <c r="W1969" i="1"/>
  <c r="U1970" i="1"/>
  <c r="L1971" i="1"/>
  <c r="F1971" i="1"/>
  <c r="N1971" i="1"/>
  <c r="O1970" i="1"/>
  <c r="H2095" i="1"/>
  <c r="A2096" i="1"/>
  <c r="T2098" i="1"/>
  <c r="AA2096" i="1" l="1"/>
  <c r="Z2096" i="1"/>
  <c r="Q2096" i="1"/>
  <c r="R2096" i="1" s="1"/>
  <c r="S2096" i="1" s="1"/>
  <c r="Y2095" i="1"/>
  <c r="J1973" i="1"/>
  <c r="K1973" i="1" s="1"/>
  <c r="E1973" i="1" s="1"/>
  <c r="D1973" i="1" s="1"/>
  <c r="L1973" i="1" s="1"/>
  <c r="I1974" i="1"/>
  <c r="M1973" i="1"/>
  <c r="F1972" i="1"/>
  <c r="G1972" i="1"/>
  <c r="L1972" i="1"/>
  <c r="W1970" i="1"/>
  <c r="U1971" i="1"/>
  <c r="N1972" i="1"/>
  <c r="O1971" i="1"/>
  <c r="A2097" i="1"/>
  <c r="H2096" i="1"/>
  <c r="T2099" i="1"/>
  <c r="AA2097" i="1" l="1"/>
  <c r="Q2097" i="1"/>
  <c r="R2097" i="1" s="1"/>
  <c r="S2097" i="1" s="1"/>
  <c r="Z2097" i="1"/>
  <c r="Y2096" i="1"/>
  <c r="I1975" i="1"/>
  <c r="J1974" i="1"/>
  <c r="K1974" i="1" s="1"/>
  <c r="E1974" i="1" s="1"/>
  <c r="D1974" i="1" s="1"/>
  <c r="G1974" i="1" s="1"/>
  <c r="M1974" i="1"/>
  <c r="W1971" i="1"/>
  <c r="U1972" i="1"/>
  <c r="G1973" i="1"/>
  <c r="F1973" i="1"/>
  <c r="N1973" i="1"/>
  <c r="O1972" i="1"/>
  <c r="T2100" i="1"/>
  <c r="A2098" i="1"/>
  <c r="H2097" i="1"/>
  <c r="Y2097" i="1" l="1"/>
  <c r="AA2098" i="1"/>
  <c r="Z2098" i="1"/>
  <c r="Q2098" i="1"/>
  <c r="R2098" i="1" s="1"/>
  <c r="S2098" i="1" s="1"/>
  <c r="J1975" i="1"/>
  <c r="K1975" i="1" s="1"/>
  <c r="E1975" i="1" s="1"/>
  <c r="D1975" i="1" s="1"/>
  <c r="M1975" i="1"/>
  <c r="I1976" i="1"/>
  <c r="W1972" i="1"/>
  <c r="U1973" i="1"/>
  <c r="L1974" i="1"/>
  <c r="F1974" i="1"/>
  <c r="N1974" i="1"/>
  <c r="O1973" i="1"/>
  <c r="A2099" i="1"/>
  <c r="H2098" i="1"/>
  <c r="T2101" i="1"/>
  <c r="AA2099" i="1" l="1"/>
  <c r="Z2099" i="1"/>
  <c r="Y2098" i="1"/>
  <c r="Q2099" i="1"/>
  <c r="R2099" i="1" s="1"/>
  <c r="S2099" i="1" s="1"/>
  <c r="J1976" i="1"/>
  <c r="K1976" i="1" s="1"/>
  <c r="E1976" i="1" s="1"/>
  <c r="D1976" i="1" s="1"/>
  <c r="I1977" i="1"/>
  <c r="M1976" i="1"/>
  <c r="W1973" i="1"/>
  <c r="U1974" i="1"/>
  <c r="L1975" i="1"/>
  <c r="F1975" i="1"/>
  <c r="G1975" i="1"/>
  <c r="N1975" i="1"/>
  <c r="O1974" i="1"/>
  <c r="T2102" i="1"/>
  <c r="H2099" i="1"/>
  <c r="A2100" i="1"/>
  <c r="Z2100" i="1" l="1"/>
  <c r="AA2100" i="1"/>
  <c r="Q2100" i="1"/>
  <c r="R2100" i="1" s="1"/>
  <c r="S2100" i="1" s="1"/>
  <c r="Y2099" i="1"/>
  <c r="M1977" i="1"/>
  <c r="I1978" i="1"/>
  <c r="J1977" i="1"/>
  <c r="K1977" i="1" s="1"/>
  <c r="E1977" i="1" s="1"/>
  <c r="D1977" i="1" s="1"/>
  <c r="G1977" i="1" s="1"/>
  <c r="F1976" i="1"/>
  <c r="L1976" i="1"/>
  <c r="G1976" i="1"/>
  <c r="W1974" i="1"/>
  <c r="U1975" i="1"/>
  <c r="N1976" i="1"/>
  <c r="O1975" i="1"/>
  <c r="T2103" i="1"/>
  <c r="H2100" i="1"/>
  <c r="A2101" i="1"/>
  <c r="AA2101" i="1" l="1"/>
  <c r="Q2101" i="1"/>
  <c r="R2101" i="1" s="1"/>
  <c r="S2101" i="1" s="1"/>
  <c r="Z2101" i="1"/>
  <c r="Y2100" i="1"/>
  <c r="M1978" i="1"/>
  <c r="I1979" i="1"/>
  <c r="J1978" i="1"/>
  <c r="K1978" i="1" s="1"/>
  <c r="E1978" i="1" s="1"/>
  <c r="D1978" i="1" s="1"/>
  <c r="G1978" i="1" s="1"/>
  <c r="W1975" i="1"/>
  <c r="U1976" i="1"/>
  <c r="L1977" i="1"/>
  <c r="F1977" i="1"/>
  <c r="N1977" i="1"/>
  <c r="O1976" i="1"/>
  <c r="A2102" i="1"/>
  <c r="H2101" i="1"/>
  <c r="T2104" i="1"/>
  <c r="Y2101" i="1" l="1"/>
  <c r="AA2102" i="1"/>
  <c r="Q2102" i="1"/>
  <c r="R2102" i="1" s="1"/>
  <c r="S2102" i="1" s="1"/>
  <c r="Z2102" i="1"/>
  <c r="J1979" i="1"/>
  <c r="K1979" i="1" s="1"/>
  <c r="E1979" i="1" s="1"/>
  <c r="D1979" i="1" s="1"/>
  <c r="G1979" i="1" s="1"/>
  <c r="M1979" i="1"/>
  <c r="I1980" i="1"/>
  <c r="W1976" i="1"/>
  <c r="U1977" i="1"/>
  <c r="L1978" i="1"/>
  <c r="F1978" i="1"/>
  <c r="N1978" i="1"/>
  <c r="O1977" i="1"/>
  <c r="T2105" i="1"/>
  <c r="A2103" i="1"/>
  <c r="H2102" i="1"/>
  <c r="Y2102" i="1" l="1"/>
  <c r="AA2103" i="1"/>
  <c r="Z2103" i="1"/>
  <c r="Q2103" i="1"/>
  <c r="R2103" i="1" s="1"/>
  <c r="S2103" i="1" s="1"/>
  <c r="M1980" i="1"/>
  <c r="J1980" i="1"/>
  <c r="K1980" i="1" s="1"/>
  <c r="E1980" i="1" s="1"/>
  <c r="D1980" i="1" s="1"/>
  <c r="G1980" i="1" s="1"/>
  <c r="I1981" i="1"/>
  <c r="W1977" i="1"/>
  <c r="U1978" i="1"/>
  <c r="L1979" i="1"/>
  <c r="F1979" i="1"/>
  <c r="N1979" i="1"/>
  <c r="O1978" i="1"/>
  <c r="T2106" i="1"/>
  <c r="H2103" i="1"/>
  <c r="A2104" i="1"/>
  <c r="Y2103" i="1" l="1"/>
  <c r="AA2104" i="1"/>
  <c r="Q2104" i="1"/>
  <c r="R2104" i="1" s="1"/>
  <c r="S2104" i="1" s="1"/>
  <c r="Z2104" i="1"/>
  <c r="J1981" i="1"/>
  <c r="K1981" i="1" s="1"/>
  <c r="E1981" i="1" s="1"/>
  <c r="D1981" i="1" s="1"/>
  <c r="L1981" i="1" s="1"/>
  <c r="M1981" i="1"/>
  <c r="I1982" i="1"/>
  <c r="W1978" i="1"/>
  <c r="U1979" i="1"/>
  <c r="L1980" i="1"/>
  <c r="F1980" i="1"/>
  <c r="N1980" i="1"/>
  <c r="O1979" i="1"/>
  <c r="H2104" i="1"/>
  <c r="A2105" i="1"/>
  <c r="T2107" i="1"/>
  <c r="AA2105" i="1" l="1"/>
  <c r="Q2105" i="1"/>
  <c r="R2105" i="1" s="1"/>
  <c r="S2105" i="1" s="1"/>
  <c r="Z2105" i="1"/>
  <c r="Y2104" i="1"/>
  <c r="M1982" i="1"/>
  <c r="I1983" i="1"/>
  <c r="J1982" i="1"/>
  <c r="K1982" i="1" s="1"/>
  <c r="E1982" i="1" s="1"/>
  <c r="D1982" i="1" s="1"/>
  <c r="G1982" i="1" s="1"/>
  <c r="W1979" i="1"/>
  <c r="U1980" i="1"/>
  <c r="G1981" i="1"/>
  <c r="F1981" i="1"/>
  <c r="N1981" i="1"/>
  <c r="O1980" i="1"/>
  <c r="T2108" i="1"/>
  <c r="A2106" i="1"/>
  <c r="H2105" i="1"/>
  <c r="Y2105" i="1" l="1"/>
  <c r="AA2106" i="1"/>
  <c r="Q2106" i="1"/>
  <c r="R2106" i="1" s="1"/>
  <c r="S2106" i="1" s="1"/>
  <c r="Z2106" i="1"/>
  <c r="J1983" i="1"/>
  <c r="K1983" i="1" s="1"/>
  <c r="E1983" i="1" s="1"/>
  <c r="D1983" i="1" s="1"/>
  <c r="L1983" i="1" s="1"/>
  <c r="I1984" i="1"/>
  <c r="M1983" i="1"/>
  <c r="L1982" i="1"/>
  <c r="W1980" i="1"/>
  <c r="U1981" i="1"/>
  <c r="F1982" i="1"/>
  <c r="N1982" i="1"/>
  <c r="O1981" i="1"/>
  <c r="A2107" i="1"/>
  <c r="H2106" i="1"/>
  <c r="T2109" i="1"/>
  <c r="AA2107" i="1" l="1"/>
  <c r="Y2106" i="1"/>
  <c r="Z2107" i="1"/>
  <c r="Q2107" i="1"/>
  <c r="R2107" i="1" s="1"/>
  <c r="S2107" i="1" s="1"/>
  <c r="M1984" i="1"/>
  <c r="J1984" i="1"/>
  <c r="K1984" i="1" s="1"/>
  <c r="E1984" i="1" s="1"/>
  <c r="D1984" i="1" s="1"/>
  <c r="G1984" i="1" s="1"/>
  <c r="I1985" i="1"/>
  <c r="W1981" i="1"/>
  <c r="U1982" i="1"/>
  <c r="G1983" i="1"/>
  <c r="F1983" i="1"/>
  <c r="N1983" i="1"/>
  <c r="O1982" i="1"/>
  <c r="H2107" i="1"/>
  <c r="A2108" i="1"/>
  <c r="T2110" i="1"/>
  <c r="AA2108" i="1" l="1"/>
  <c r="Y2107" i="1"/>
  <c r="Z2108" i="1"/>
  <c r="Q2108" i="1"/>
  <c r="R2108" i="1" s="1"/>
  <c r="M1985" i="1"/>
  <c r="J1985" i="1"/>
  <c r="K1985" i="1" s="1"/>
  <c r="E1985" i="1" s="1"/>
  <c r="D1985" i="1" s="1"/>
  <c r="I1986" i="1"/>
  <c r="W1982" i="1"/>
  <c r="U1983" i="1"/>
  <c r="L1984" i="1"/>
  <c r="F1984" i="1"/>
  <c r="N1984" i="1"/>
  <c r="O1983" i="1"/>
  <c r="T2111" i="1"/>
  <c r="H2108" i="1"/>
  <c r="A2109" i="1"/>
  <c r="AA2109" i="1" l="1"/>
  <c r="Q2109" i="1"/>
  <c r="R2109" i="1" s="1"/>
  <c r="S2109" i="1" s="1"/>
  <c r="Z2109" i="1"/>
  <c r="I1987" i="1"/>
  <c r="M1986" i="1"/>
  <c r="J1986" i="1"/>
  <c r="K1986" i="1" s="1"/>
  <c r="E1986" i="1" s="1"/>
  <c r="D1986" i="1" s="1"/>
  <c r="L1986" i="1" s="1"/>
  <c r="F1985" i="1"/>
  <c r="L1985" i="1"/>
  <c r="G1985" i="1"/>
  <c r="W1983" i="1"/>
  <c r="U1984" i="1"/>
  <c r="N1985" i="1"/>
  <c r="O1984" i="1"/>
  <c r="H2109" i="1"/>
  <c r="A2110" i="1"/>
  <c r="T2112" i="1"/>
  <c r="M1987" i="1" l="1"/>
  <c r="Q2110" i="1"/>
  <c r="R2110" i="1" s="1"/>
  <c r="S2110" i="1" s="1"/>
  <c r="Z2110" i="1"/>
  <c r="AA2110" i="1"/>
  <c r="Y2109" i="1"/>
  <c r="I1988" i="1"/>
  <c r="J1987" i="1"/>
  <c r="K1987" i="1" s="1"/>
  <c r="E1987" i="1" s="1"/>
  <c r="D1987" i="1" s="1"/>
  <c r="W1984" i="1"/>
  <c r="U1985" i="1"/>
  <c r="G1986" i="1"/>
  <c r="F1986" i="1"/>
  <c r="N1986" i="1"/>
  <c r="O1985" i="1"/>
  <c r="T2113" i="1"/>
  <c r="H2110" i="1"/>
  <c r="A2111" i="1"/>
  <c r="Y2110" i="1" l="1"/>
  <c r="AA2111" i="1"/>
  <c r="Q2111" i="1"/>
  <c r="Z2111" i="1"/>
  <c r="J1988" i="1"/>
  <c r="K1988" i="1" s="1"/>
  <c r="E1988" i="1" s="1"/>
  <c r="D1988" i="1" s="1"/>
  <c r="L1988" i="1" s="1"/>
  <c r="I1989" i="1"/>
  <c r="M1988" i="1"/>
  <c r="F1987" i="1"/>
  <c r="G1987" i="1"/>
  <c r="L1987" i="1"/>
  <c r="W1985" i="1"/>
  <c r="U1986" i="1"/>
  <c r="N1987" i="1"/>
  <c r="O1986" i="1"/>
  <c r="A2112" i="1"/>
  <c r="H2111" i="1"/>
  <c r="T2114" i="1"/>
  <c r="R2111" i="1" l="1"/>
  <c r="Z2112" i="1"/>
  <c r="AA2112" i="1"/>
  <c r="Q2112" i="1"/>
  <c r="R2112" i="1" s="1"/>
  <c r="M1989" i="1"/>
  <c r="I1990" i="1"/>
  <c r="J1989" i="1"/>
  <c r="K1989" i="1" s="1"/>
  <c r="E1989" i="1" s="1"/>
  <c r="D1989" i="1" s="1"/>
  <c r="L1989" i="1" s="1"/>
  <c r="W1986" i="1"/>
  <c r="U1987" i="1"/>
  <c r="G1988" i="1"/>
  <c r="F1988" i="1"/>
  <c r="N1988" i="1"/>
  <c r="O1987" i="1"/>
  <c r="A2113" i="1"/>
  <c r="H2112" i="1"/>
  <c r="T2115" i="1"/>
  <c r="AA2113" i="1" l="1"/>
  <c r="Z2113" i="1"/>
  <c r="Q2113" i="1"/>
  <c r="R2113" i="1" s="1"/>
  <c r="S2113" i="1" s="1"/>
  <c r="I1991" i="1"/>
  <c r="J1990" i="1"/>
  <c r="K1990" i="1" s="1"/>
  <c r="E1990" i="1" s="1"/>
  <c r="D1990" i="1" s="1"/>
  <c r="G1990" i="1" s="1"/>
  <c r="M1990" i="1"/>
  <c r="W1987" i="1"/>
  <c r="U1988" i="1"/>
  <c r="G1989" i="1"/>
  <c r="F1989" i="1"/>
  <c r="N1989" i="1"/>
  <c r="O1988" i="1"/>
  <c r="H2113" i="1"/>
  <c r="A2114" i="1"/>
  <c r="T2116" i="1"/>
  <c r="Z2114" i="1" l="1"/>
  <c r="AA2114" i="1"/>
  <c r="Q2114" i="1"/>
  <c r="R2114" i="1" s="1"/>
  <c r="S2114" i="1" s="1"/>
  <c r="Y2113" i="1"/>
  <c r="I1992" i="1"/>
  <c r="M1991" i="1"/>
  <c r="J1991" i="1"/>
  <c r="K1991" i="1" s="1"/>
  <c r="E1991" i="1" s="1"/>
  <c r="D1991" i="1" s="1"/>
  <c r="G1991" i="1" s="1"/>
  <c r="W1988" i="1"/>
  <c r="U1989" i="1"/>
  <c r="L1990" i="1"/>
  <c r="F1990" i="1"/>
  <c r="N1990" i="1"/>
  <c r="O1989" i="1"/>
  <c r="H2114" i="1"/>
  <c r="A2115" i="1"/>
  <c r="T2117" i="1"/>
  <c r="AA2115" i="1" l="1"/>
  <c r="Q2115" i="1"/>
  <c r="Z2115" i="1"/>
  <c r="Y2114" i="1"/>
  <c r="M1992" i="1"/>
  <c r="I1993" i="1"/>
  <c r="J1992" i="1"/>
  <c r="K1992" i="1" s="1"/>
  <c r="E1992" i="1" s="1"/>
  <c r="D1992" i="1" s="1"/>
  <c r="L1992" i="1" s="1"/>
  <c r="M1993" i="1" s="1"/>
  <c r="W1989" i="1"/>
  <c r="U1990" i="1"/>
  <c r="L1991" i="1"/>
  <c r="F1991" i="1"/>
  <c r="O1990" i="1"/>
  <c r="N1991" i="1"/>
  <c r="T2118" i="1"/>
  <c r="H2115" i="1"/>
  <c r="A2116" i="1"/>
  <c r="AA2116" i="1" l="1"/>
  <c r="Y2115" i="1"/>
  <c r="R2115" i="1"/>
  <c r="S2115" i="1" s="1"/>
  <c r="Z2116" i="1"/>
  <c r="Q2116" i="1"/>
  <c r="R2116" i="1" s="1"/>
  <c r="S2116" i="1" s="1"/>
  <c r="J1993" i="1"/>
  <c r="K1993" i="1" s="1"/>
  <c r="E1993" i="1" s="1"/>
  <c r="D1993" i="1" s="1"/>
  <c r="L1993" i="1" s="1"/>
  <c r="I1994" i="1"/>
  <c r="W1990" i="1"/>
  <c r="U1991" i="1"/>
  <c r="G1992" i="1"/>
  <c r="F1992" i="1"/>
  <c r="N1992" i="1"/>
  <c r="O1991" i="1"/>
  <c r="H2116" i="1"/>
  <c r="A2117" i="1"/>
  <c r="T2119" i="1"/>
  <c r="AA2117" i="1" l="1"/>
  <c r="Z2117" i="1"/>
  <c r="Y2116" i="1"/>
  <c r="Q2117" i="1"/>
  <c r="R2117" i="1" s="1"/>
  <c r="S2117" i="1" s="1"/>
  <c r="I1995" i="1"/>
  <c r="J1994" i="1"/>
  <c r="K1994" i="1" s="1"/>
  <c r="E1994" i="1" s="1"/>
  <c r="D1994" i="1" s="1"/>
  <c r="G1994" i="1" s="1"/>
  <c r="M1994" i="1"/>
  <c r="W1991" i="1"/>
  <c r="U1992" i="1"/>
  <c r="G1993" i="1"/>
  <c r="F1993" i="1"/>
  <c r="N1993" i="1"/>
  <c r="O1992" i="1"/>
  <c r="H2117" i="1"/>
  <c r="A2118" i="1"/>
  <c r="T2120" i="1"/>
  <c r="M1995" i="1" l="1"/>
  <c r="Z2118" i="1"/>
  <c r="AA2118" i="1"/>
  <c r="Q2118" i="1"/>
  <c r="R2118" i="1" s="1"/>
  <c r="S2118" i="1" s="1"/>
  <c r="Y2117" i="1"/>
  <c r="J1995" i="1"/>
  <c r="K1995" i="1" s="1"/>
  <c r="E1995" i="1" s="1"/>
  <c r="D1995" i="1" s="1"/>
  <c r="G1995" i="1" s="1"/>
  <c r="I1996" i="1"/>
  <c r="W1992" i="1"/>
  <c r="U1993" i="1"/>
  <c r="L1994" i="1"/>
  <c r="F1994" i="1"/>
  <c r="N1994" i="1"/>
  <c r="O1993" i="1"/>
  <c r="A2119" i="1"/>
  <c r="H2118" i="1"/>
  <c r="T2121" i="1"/>
  <c r="Y2118" i="1" l="1"/>
  <c r="AA2119" i="1"/>
  <c r="Z2119" i="1"/>
  <c r="Q2119" i="1"/>
  <c r="R2119" i="1" s="1"/>
  <c r="S2119" i="1" s="1"/>
  <c r="I1997" i="1"/>
  <c r="J1996" i="1"/>
  <c r="K1996" i="1" s="1"/>
  <c r="E1996" i="1" s="1"/>
  <c r="D1996" i="1" s="1"/>
  <c r="L1996" i="1" s="1"/>
  <c r="M1996" i="1"/>
  <c r="W1993" i="1"/>
  <c r="U1994" i="1"/>
  <c r="L1995" i="1"/>
  <c r="F1995" i="1"/>
  <c r="N1995" i="1"/>
  <c r="O1994" i="1"/>
  <c r="H2119" i="1"/>
  <c r="A2120" i="1"/>
  <c r="T2122" i="1"/>
  <c r="Y2119" i="1" l="1"/>
  <c r="AA2120" i="1"/>
  <c r="Z2120" i="1"/>
  <c r="Q2120" i="1"/>
  <c r="R2120" i="1" s="1"/>
  <c r="S2120" i="1" s="1"/>
  <c r="I1998" i="1"/>
  <c r="J1997" i="1"/>
  <c r="K1997" i="1" s="1"/>
  <c r="E1997" i="1" s="1"/>
  <c r="D1997" i="1" s="1"/>
  <c r="M1997" i="1"/>
  <c r="W1994" i="1"/>
  <c r="U1995" i="1"/>
  <c r="G1996" i="1"/>
  <c r="F1996" i="1"/>
  <c r="N1996" i="1"/>
  <c r="O1995" i="1"/>
  <c r="H2120" i="1"/>
  <c r="A2121" i="1"/>
  <c r="T2123" i="1"/>
  <c r="AA2121" i="1" l="1"/>
  <c r="Z2121" i="1"/>
  <c r="Y2120" i="1"/>
  <c r="Q2121" i="1"/>
  <c r="R2121" i="1" s="1"/>
  <c r="S2121" i="1" s="1"/>
  <c r="J1998" i="1"/>
  <c r="K1998" i="1" s="1"/>
  <c r="E1998" i="1" s="1"/>
  <c r="D1998" i="1" s="1"/>
  <c r="G1998" i="1" s="1"/>
  <c r="I1999" i="1"/>
  <c r="M1998" i="1"/>
  <c r="W1995" i="1"/>
  <c r="U1996" i="1"/>
  <c r="L1997" i="1"/>
  <c r="F1997" i="1"/>
  <c r="G1997" i="1"/>
  <c r="N1997" i="1"/>
  <c r="O1996" i="1"/>
  <c r="H2121" i="1"/>
  <c r="A2122" i="1"/>
  <c r="T2124" i="1"/>
  <c r="AA2122" i="1" l="1"/>
  <c r="Q2122" i="1"/>
  <c r="R2122" i="1" s="1"/>
  <c r="S2122" i="1" s="1"/>
  <c r="Z2122" i="1"/>
  <c r="Y2121" i="1"/>
  <c r="I2000" i="1"/>
  <c r="M1999" i="1"/>
  <c r="J1999" i="1"/>
  <c r="K1999" i="1" s="1"/>
  <c r="E1999" i="1" s="1"/>
  <c r="D1999" i="1" s="1"/>
  <c r="W1996" i="1"/>
  <c r="U1997" i="1"/>
  <c r="L1998" i="1"/>
  <c r="F1998" i="1"/>
  <c r="N1998" i="1"/>
  <c r="O1997" i="1"/>
  <c r="A2123" i="1"/>
  <c r="H2122" i="1"/>
  <c r="T2125" i="1"/>
  <c r="Y2122" i="1" l="1"/>
  <c r="AA2123" i="1"/>
  <c r="Q2123" i="1"/>
  <c r="R2123" i="1" s="1"/>
  <c r="S2123" i="1" s="1"/>
  <c r="Z2123" i="1"/>
  <c r="I2001" i="1"/>
  <c r="M2000" i="1"/>
  <c r="J2000" i="1"/>
  <c r="K2000" i="1" s="1"/>
  <c r="E2000" i="1" s="1"/>
  <c r="D2000" i="1" s="1"/>
  <c r="G2000" i="1" s="1"/>
  <c r="W1997" i="1"/>
  <c r="U1998" i="1"/>
  <c r="L1999" i="1"/>
  <c r="F1999" i="1"/>
  <c r="G1999" i="1"/>
  <c r="N1999" i="1"/>
  <c r="O1998" i="1"/>
  <c r="T2126" i="1"/>
  <c r="H2123" i="1"/>
  <c r="A2124" i="1"/>
  <c r="Y2123" i="1" l="1"/>
  <c r="AA2124" i="1"/>
  <c r="Q2124" i="1"/>
  <c r="R2124" i="1" s="1"/>
  <c r="S2124" i="1" s="1"/>
  <c r="Z2124" i="1"/>
  <c r="J2001" i="1"/>
  <c r="K2001" i="1" s="1"/>
  <c r="E2001" i="1" s="1"/>
  <c r="D2001" i="1" s="1"/>
  <c r="L2001" i="1" s="1"/>
  <c r="I2002" i="1"/>
  <c r="M2001" i="1"/>
  <c r="W1998" i="1"/>
  <c r="U1999" i="1"/>
  <c r="L2000" i="1"/>
  <c r="F2000" i="1"/>
  <c r="N2000" i="1"/>
  <c r="O1999" i="1"/>
  <c r="H2124" i="1"/>
  <c r="A2125" i="1"/>
  <c r="T2127" i="1"/>
  <c r="Y2124" i="1" l="1"/>
  <c r="AA2125" i="1"/>
  <c r="Q2125" i="1"/>
  <c r="R2125" i="1" s="1"/>
  <c r="S2125" i="1" s="1"/>
  <c r="Z2125" i="1"/>
  <c r="I2003" i="1"/>
  <c r="J2002" i="1"/>
  <c r="K2002" i="1" s="1"/>
  <c r="E2002" i="1" s="1"/>
  <c r="D2002" i="1" s="1"/>
  <c r="G2002" i="1" s="1"/>
  <c r="M2002" i="1"/>
  <c r="W1999" i="1"/>
  <c r="U2000" i="1"/>
  <c r="G2001" i="1"/>
  <c r="F2001" i="1"/>
  <c r="N2001" i="1"/>
  <c r="O2000" i="1"/>
  <c r="H2125" i="1"/>
  <c r="A2126" i="1"/>
  <c r="T2128" i="1"/>
  <c r="Y2125" i="1" l="1"/>
  <c r="AA2126" i="1"/>
  <c r="Q2126" i="1"/>
  <c r="R2126" i="1" s="1"/>
  <c r="S2126" i="1" s="1"/>
  <c r="Z2126" i="1"/>
  <c r="J2003" i="1"/>
  <c r="K2003" i="1" s="1"/>
  <c r="E2003" i="1" s="1"/>
  <c r="D2003" i="1" s="1"/>
  <c r="L2003" i="1" s="1"/>
  <c r="M2003" i="1"/>
  <c r="I2004" i="1"/>
  <c r="W2000" i="1"/>
  <c r="U2001" i="1"/>
  <c r="L2002" i="1"/>
  <c r="F2002" i="1"/>
  <c r="N2002" i="1"/>
  <c r="O2001" i="1"/>
  <c r="A2127" i="1"/>
  <c r="H2126" i="1"/>
  <c r="T2129" i="1"/>
  <c r="Y2126" i="1" l="1"/>
  <c r="AA2127" i="1"/>
  <c r="Z2127" i="1"/>
  <c r="Q2127" i="1"/>
  <c r="R2127" i="1" s="1"/>
  <c r="S2127" i="1" s="1"/>
  <c r="I2005" i="1"/>
  <c r="J2004" i="1"/>
  <c r="K2004" i="1" s="1"/>
  <c r="E2004" i="1" s="1"/>
  <c r="D2004" i="1" s="1"/>
  <c r="G2004" i="1" s="1"/>
  <c r="M2004" i="1"/>
  <c r="W2001" i="1"/>
  <c r="U2002" i="1"/>
  <c r="G2003" i="1"/>
  <c r="F2003" i="1"/>
  <c r="N2003" i="1"/>
  <c r="O2002" i="1"/>
  <c r="T2130" i="1"/>
  <c r="H2127" i="1"/>
  <c r="A2128" i="1"/>
  <c r="Y2127" i="1" l="1"/>
  <c r="AA2128" i="1"/>
  <c r="Z2128" i="1"/>
  <c r="Q2128" i="1"/>
  <c r="R2128" i="1" s="1"/>
  <c r="S2128" i="1" s="1"/>
  <c r="M2005" i="1"/>
  <c r="J2005" i="1"/>
  <c r="K2005" i="1" s="1"/>
  <c r="E2005" i="1" s="1"/>
  <c r="D2005" i="1" s="1"/>
  <c r="G2005" i="1" s="1"/>
  <c r="I2006" i="1"/>
  <c r="W2002" i="1"/>
  <c r="U2003" i="1"/>
  <c r="L2004" i="1"/>
  <c r="F2004" i="1"/>
  <c r="N2004" i="1"/>
  <c r="O2003" i="1"/>
  <c r="H2128" i="1"/>
  <c r="A2129" i="1"/>
  <c r="T2131" i="1"/>
  <c r="Y2128" i="1" l="1"/>
  <c r="AA2129" i="1"/>
  <c r="Z2129" i="1"/>
  <c r="Q2129" i="1"/>
  <c r="R2129" i="1" s="1"/>
  <c r="S2129" i="1" s="1"/>
  <c r="M2006" i="1"/>
  <c r="I2007" i="1"/>
  <c r="J2006" i="1"/>
  <c r="K2006" i="1" s="1"/>
  <c r="E2006" i="1" s="1"/>
  <c r="D2006" i="1" s="1"/>
  <c r="G2006" i="1" s="1"/>
  <c r="W2003" i="1"/>
  <c r="U2004" i="1"/>
  <c r="L2005" i="1"/>
  <c r="F2005" i="1"/>
  <c r="N2005" i="1"/>
  <c r="O2004" i="1"/>
  <c r="T2132" i="1"/>
  <c r="H2129" i="1"/>
  <c r="A2130" i="1"/>
  <c r="AA2130" i="1" l="1"/>
  <c r="Q2130" i="1"/>
  <c r="R2130" i="1" s="1"/>
  <c r="S2130" i="1" s="1"/>
  <c r="Z2130" i="1"/>
  <c r="Y2129" i="1"/>
  <c r="I2008" i="1"/>
  <c r="J2007" i="1"/>
  <c r="K2007" i="1" s="1"/>
  <c r="E2007" i="1" s="1"/>
  <c r="D2007" i="1" s="1"/>
  <c r="M2007" i="1"/>
  <c r="W2004" i="1"/>
  <c r="U2005" i="1"/>
  <c r="L2006" i="1"/>
  <c r="F2006" i="1"/>
  <c r="N2006" i="1"/>
  <c r="O2005" i="1"/>
  <c r="T2133" i="1"/>
  <c r="A2131" i="1"/>
  <c r="H2130" i="1"/>
  <c r="Y2130" i="1" l="1"/>
  <c r="AA2131" i="1"/>
  <c r="Z2131" i="1"/>
  <c r="Q2131" i="1"/>
  <c r="R2131" i="1" s="1"/>
  <c r="S2131" i="1" s="1"/>
  <c r="M2008" i="1"/>
  <c r="I2009" i="1"/>
  <c r="J2008" i="1"/>
  <c r="K2008" i="1" s="1"/>
  <c r="E2008" i="1" s="1"/>
  <c r="D2008" i="1" s="1"/>
  <c r="F2007" i="1"/>
  <c r="W2005" i="1"/>
  <c r="U2006" i="1"/>
  <c r="G2007" i="1"/>
  <c r="L2007" i="1"/>
  <c r="N2007" i="1"/>
  <c r="O2006" i="1"/>
  <c r="H2131" i="1"/>
  <c r="A2132" i="1"/>
  <c r="T2134" i="1"/>
  <c r="AA2132" i="1" l="1"/>
  <c r="Q2132" i="1"/>
  <c r="R2132" i="1" s="1"/>
  <c r="S2132" i="1" s="1"/>
  <c r="Z2132" i="1"/>
  <c r="Y2131" i="1"/>
  <c r="I2010" i="1"/>
  <c r="M2009" i="1"/>
  <c r="J2009" i="1"/>
  <c r="K2009" i="1" s="1"/>
  <c r="E2009" i="1" s="1"/>
  <c r="D2009" i="1" s="1"/>
  <c r="G2009" i="1" s="1"/>
  <c r="W2006" i="1"/>
  <c r="U2007" i="1"/>
  <c r="G2008" i="1"/>
  <c r="F2008" i="1"/>
  <c r="L2008" i="1"/>
  <c r="N2008" i="1"/>
  <c r="O2007" i="1"/>
  <c r="T2135" i="1"/>
  <c r="H2132" i="1"/>
  <c r="A2133" i="1"/>
  <c r="Y2132" i="1" l="1"/>
  <c r="AA2133" i="1"/>
  <c r="Z2133" i="1"/>
  <c r="Q2133" i="1"/>
  <c r="R2133" i="1" s="1"/>
  <c r="S2133" i="1" s="1"/>
  <c r="M2010" i="1"/>
  <c r="J2010" i="1"/>
  <c r="K2010" i="1" s="1"/>
  <c r="E2010" i="1" s="1"/>
  <c r="D2010" i="1" s="1"/>
  <c r="I2011" i="1"/>
  <c r="W2007" i="1"/>
  <c r="U2008" i="1"/>
  <c r="L2009" i="1"/>
  <c r="F2009" i="1"/>
  <c r="N2009" i="1"/>
  <c r="O2008" i="1"/>
  <c r="H2133" i="1"/>
  <c r="A2134" i="1"/>
  <c r="T2136" i="1"/>
  <c r="Y2133" i="1" l="1"/>
  <c r="AA2134" i="1"/>
  <c r="Z2134" i="1"/>
  <c r="Q2134" i="1"/>
  <c r="R2134" i="1" s="1"/>
  <c r="S2134" i="1" s="1"/>
  <c r="M2011" i="1"/>
  <c r="J2011" i="1"/>
  <c r="K2011" i="1" s="1"/>
  <c r="E2011" i="1" s="1"/>
  <c r="D2011" i="1" s="1"/>
  <c r="G2011" i="1" s="1"/>
  <c r="I2012" i="1"/>
  <c r="W2008" i="1"/>
  <c r="U2009" i="1"/>
  <c r="L2010" i="1"/>
  <c r="F2010" i="1"/>
  <c r="G2010" i="1"/>
  <c r="N2010" i="1"/>
  <c r="O2009" i="1"/>
  <c r="T2137" i="1"/>
  <c r="A2135" i="1"/>
  <c r="H2134" i="1"/>
  <c r="Y2134" i="1" l="1"/>
  <c r="AA2135" i="1"/>
  <c r="Q2135" i="1"/>
  <c r="R2135" i="1" s="1"/>
  <c r="S2135" i="1" s="1"/>
  <c r="Z2135" i="1"/>
  <c r="I2013" i="1"/>
  <c r="M2012" i="1"/>
  <c r="J2012" i="1"/>
  <c r="K2012" i="1" s="1"/>
  <c r="E2012" i="1" s="1"/>
  <c r="D2012" i="1" s="1"/>
  <c r="W2009" i="1"/>
  <c r="U2010" i="1"/>
  <c r="L2011" i="1"/>
  <c r="F2011" i="1"/>
  <c r="N2011" i="1"/>
  <c r="O2010" i="1"/>
  <c r="T2138" i="1"/>
  <c r="H2135" i="1"/>
  <c r="A2136" i="1"/>
  <c r="AA2136" i="1" l="1"/>
  <c r="Y2135" i="1"/>
  <c r="Q2136" i="1"/>
  <c r="R2136" i="1" s="1"/>
  <c r="S2136" i="1" s="1"/>
  <c r="Z2136" i="1"/>
  <c r="J2013" i="1"/>
  <c r="K2013" i="1" s="1"/>
  <c r="E2013" i="1" s="1"/>
  <c r="D2013" i="1" s="1"/>
  <c r="L2013" i="1" s="1"/>
  <c r="M2013" i="1"/>
  <c r="I2014" i="1"/>
  <c r="F2012" i="1"/>
  <c r="G2012" i="1"/>
  <c r="L2012" i="1"/>
  <c r="W2010" i="1"/>
  <c r="U2011" i="1"/>
  <c r="N2012" i="1"/>
  <c r="O2011" i="1"/>
  <c r="H2136" i="1"/>
  <c r="A2137" i="1"/>
  <c r="T2139" i="1"/>
  <c r="Y2136" i="1" l="1"/>
  <c r="Q2137" i="1"/>
  <c r="R2137" i="1" s="1"/>
  <c r="S2137" i="1" s="1"/>
  <c r="AA2137" i="1"/>
  <c r="Z2137" i="1"/>
  <c r="I2015" i="1"/>
  <c r="J2014" i="1"/>
  <c r="K2014" i="1" s="1"/>
  <c r="E2014" i="1" s="1"/>
  <c r="D2014" i="1" s="1"/>
  <c r="M2014" i="1"/>
  <c r="W2011" i="1"/>
  <c r="U2012" i="1"/>
  <c r="G2013" i="1"/>
  <c r="F2013" i="1"/>
  <c r="N2013" i="1"/>
  <c r="O2012" i="1"/>
  <c r="T2140" i="1"/>
  <c r="H2137" i="1"/>
  <c r="A2138" i="1"/>
  <c r="Y2137" i="1" l="1"/>
  <c r="AA2138" i="1"/>
  <c r="Q2138" i="1"/>
  <c r="R2138" i="1" s="1"/>
  <c r="S2138" i="1" s="1"/>
  <c r="Z2138" i="1"/>
  <c r="J2015" i="1"/>
  <c r="K2015" i="1" s="1"/>
  <c r="E2015" i="1" s="1"/>
  <c r="D2015" i="1" s="1"/>
  <c r="M2015" i="1"/>
  <c r="I2016" i="1"/>
  <c r="W2012" i="1"/>
  <c r="U2013" i="1"/>
  <c r="G2014" i="1"/>
  <c r="F2014" i="1"/>
  <c r="L2014" i="1"/>
  <c r="N2014" i="1"/>
  <c r="O2013" i="1"/>
  <c r="T2141" i="1"/>
  <c r="A2139" i="1"/>
  <c r="H2138" i="1"/>
  <c r="Y2138" i="1" l="1"/>
  <c r="AA2139" i="1"/>
  <c r="Q2139" i="1"/>
  <c r="R2139" i="1" s="1"/>
  <c r="Z2139" i="1"/>
  <c r="J2016" i="1"/>
  <c r="K2016" i="1" s="1"/>
  <c r="E2016" i="1" s="1"/>
  <c r="D2016" i="1" s="1"/>
  <c r="M2016" i="1"/>
  <c r="I2017" i="1"/>
  <c r="W2013" i="1"/>
  <c r="U2014" i="1"/>
  <c r="G2015" i="1"/>
  <c r="F2015" i="1"/>
  <c r="L2015" i="1"/>
  <c r="N2015" i="1"/>
  <c r="O2014" i="1"/>
  <c r="H2139" i="1"/>
  <c r="A2140" i="1"/>
  <c r="T2142" i="1"/>
  <c r="Q2140" i="1" l="1"/>
  <c r="R2140" i="1" s="1"/>
  <c r="S2140" i="1" s="1"/>
  <c r="AA2140" i="1"/>
  <c r="Z2140" i="1"/>
  <c r="J2017" i="1"/>
  <c r="K2017" i="1" s="1"/>
  <c r="E2017" i="1" s="1"/>
  <c r="D2017" i="1" s="1"/>
  <c r="I2018" i="1"/>
  <c r="G2016" i="1"/>
  <c r="W2014" i="1"/>
  <c r="U2015" i="1"/>
  <c r="L2016" i="1"/>
  <c r="M2017" i="1" s="1"/>
  <c r="F2016" i="1"/>
  <c r="N2016" i="1"/>
  <c r="O2015" i="1"/>
  <c r="H2140" i="1"/>
  <c r="A2141" i="1"/>
  <c r="T2143" i="1"/>
  <c r="Y2140" i="1" l="1"/>
  <c r="AA2141" i="1"/>
  <c r="Q2141" i="1"/>
  <c r="Z2141" i="1"/>
  <c r="L2017" i="1"/>
  <c r="F2017" i="1"/>
  <c r="G2017" i="1"/>
  <c r="I2019" i="1"/>
  <c r="J2018" i="1"/>
  <c r="K2018" i="1" s="1"/>
  <c r="E2018" i="1" s="1"/>
  <c r="D2018" i="1" s="1"/>
  <c r="G2018" i="1" s="1"/>
  <c r="W2015" i="1"/>
  <c r="U2016" i="1"/>
  <c r="M2018" i="1"/>
  <c r="N2017" i="1"/>
  <c r="O2016" i="1"/>
  <c r="T2144" i="1"/>
  <c r="H2141" i="1"/>
  <c r="A2142" i="1"/>
  <c r="AA2142" i="1" l="1"/>
  <c r="R2141" i="1"/>
  <c r="Q2142" i="1"/>
  <c r="R2142" i="1" s="1"/>
  <c r="S2142" i="1" s="1"/>
  <c r="Z2142" i="1"/>
  <c r="J2019" i="1"/>
  <c r="K2019" i="1" s="1"/>
  <c r="E2019" i="1" s="1"/>
  <c r="D2019" i="1" s="1"/>
  <c r="G2019" i="1" s="1"/>
  <c r="I2020" i="1"/>
  <c r="M2019" i="1"/>
  <c r="W2016" i="1"/>
  <c r="U2017" i="1"/>
  <c r="L2018" i="1"/>
  <c r="F2018" i="1"/>
  <c r="N2018" i="1"/>
  <c r="O2017" i="1"/>
  <c r="A2143" i="1"/>
  <c r="H2142" i="1"/>
  <c r="T2145" i="1"/>
  <c r="AA2143" i="1" l="1"/>
  <c r="Z2143" i="1"/>
  <c r="Q2143" i="1"/>
  <c r="R2143" i="1" s="1"/>
  <c r="Y2142" i="1"/>
  <c r="M2020" i="1"/>
  <c r="I2021" i="1"/>
  <c r="J2020" i="1"/>
  <c r="K2020" i="1" s="1"/>
  <c r="E2020" i="1" s="1"/>
  <c r="D2020" i="1" s="1"/>
  <c r="G2020" i="1" s="1"/>
  <c r="W2017" i="1"/>
  <c r="U2018" i="1"/>
  <c r="L2019" i="1"/>
  <c r="F2019" i="1"/>
  <c r="N2019" i="1"/>
  <c r="O2018" i="1"/>
  <c r="T2146" i="1"/>
  <c r="A2144" i="1"/>
  <c r="H2143" i="1"/>
  <c r="AA2144" i="1" l="1"/>
  <c r="Z2144" i="1"/>
  <c r="Q2144" i="1"/>
  <c r="R2144" i="1" s="1"/>
  <c r="J2021" i="1"/>
  <c r="K2021" i="1" s="1"/>
  <c r="E2021" i="1" s="1"/>
  <c r="D2021" i="1" s="1"/>
  <c r="G2021" i="1" s="1"/>
  <c r="I2022" i="1"/>
  <c r="W2018" i="1"/>
  <c r="U2019" i="1"/>
  <c r="L2020" i="1"/>
  <c r="M2021" i="1" s="1"/>
  <c r="F2020" i="1"/>
  <c r="N2020" i="1"/>
  <c r="O2019" i="1"/>
  <c r="H2144" i="1"/>
  <c r="A2145" i="1"/>
  <c r="T2147" i="1"/>
  <c r="AA2145" i="1" l="1"/>
  <c r="Z2145" i="1"/>
  <c r="Q2145" i="1"/>
  <c r="R2145" i="1" s="1"/>
  <c r="S2145" i="1" s="1"/>
  <c r="I2023" i="1"/>
  <c r="J2022" i="1"/>
  <c r="K2022" i="1" s="1"/>
  <c r="E2022" i="1" s="1"/>
  <c r="D2022" i="1" s="1"/>
  <c r="L2022" i="1" s="1"/>
  <c r="L2021" i="1"/>
  <c r="M2022" i="1" s="1"/>
  <c r="W2019" i="1"/>
  <c r="U2020" i="1"/>
  <c r="F2021" i="1"/>
  <c r="N2021" i="1"/>
  <c r="O2020" i="1"/>
  <c r="T2148" i="1"/>
  <c r="H2145" i="1"/>
  <c r="A2146" i="1"/>
  <c r="M2023" i="1" l="1"/>
  <c r="AA2146" i="1"/>
  <c r="Z2146" i="1"/>
  <c r="Q2146" i="1"/>
  <c r="R2146" i="1" s="1"/>
  <c r="S2146" i="1" s="1"/>
  <c r="Y2145" i="1"/>
  <c r="I2024" i="1"/>
  <c r="J2023" i="1"/>
  <c r="K2023" i="1" s="1"/>
  <c r="E2023" i="1" s="1"/>
  <c r="D2023" i="1" s="1"/>
  <c r="L2023" i="1" s="1"/>
  <c r="F2022" i="1"/>
  <c r="G2022" i="1"/>
  <c r="W2020" i="1"/>
  <c r="U2021" i="1"/>
  <c r="O2021" i="1"/>
  <c r="N2022" i="1"/>
  <c r="T2149" i="1"/>
  <c r="H2146" i="1"/>
  <c r="A2147" i="1"/>
  <c r="Y2146" i="1" l="1"/>
  <c r="AA2147" i="1"/>
  <c r="Q2147" i="1"/>
  <c r="Z2147" i="1"/>
  <c r="J2024" i="1"/>
  <c r="K2024" i="1" s="1"/>
  <c r="E2024" i="1" s="1"/>
  <c r="D2024" i="1" s="1"/>
  <c r="L2024" i="1" s="1"/>
  <c r="I2025" i="1"/>
  <c r="M2024" i="1"/>
  <c r="W2021" i="1"/>
  <c r="U2022" i="1"/>
  <c r="G2023" i="1"/>
  <c r="F2023" i="1"/>
  <c r="O2022" i="1"/>
  <c r="N2023" i="1"/>
  <c r="T2150" i="1"/>
  <c r="A2148" i="1"/>
  <c r="H2147" i="1"/>
  <c r="R2147" i="1" l="1"/>
  <c r="S2147" i="1" s="1"/>
  <c r="Q2148" i="1"/>
  <c r="R2148" i="1" s="1"/>
  <c r="S2148" i="1" s="1"/>
  <c r="Z2148" i="1"/>
  <c r="AA2148" i="1"/>
  <c r="Y2147" i="1"/>
  <c r="J2025" i="1"/>
  <c r="K2025" i="1" s="1"/>
  <c r="E2025" i="1" s="1"/>
  <c r="D2025" i="1" s="1"/>
  <c r="G2025" i="1" s="1"/>
  <c r="M2025" i="1"/>
  <c r="I2026" i="1"/>
  <c r="W2022" i="1"/>
  <c r="U2023" i="1"/>
  <c r="G2024" i="1"/>
  <c r="F2024" i="1"/>
  <c r="N2024" i="1"/>
  <c r="O2023" i="1"/>
  <c r="T2151" i="1"/>
  <c r="H2148" i="1"/>
  <c r="A2149" i="1"/>
  <c r="Q2149" i="1" l="1"/>
  <c r="R2149" i="1" s="1"/>
  <c r="S2149" i="1" s="1"/>
  <c r="Z2149" i="1"/>
  <c r="AA2149" i="1"/>
  <c r="Y2148" i="1"/>
  <c r="I2027" i="1"/>
  <c r="J2026" i="1"/>
  <c r="K2026" i="1" s="1"/>
  <c r="E2026" i="1" s="1"/>
  <c r="D2026" i="1" s="1"/>
  <c r="W2023" i="1"/>
  <c r="U2024" i="1"/>
  <c r="L2025" i="1"/>
  <c r="M2026" i="1" s="1"/>
  <c r="F2025" i="1"/>
  <c r="O2024" i="1"/>
  <c r="N2025" i="1"/>
  <c r="H2149" i="1"/>
  <c r="A2150" i="1"/>
  <c r="T2152" i="1"/>
  <c r="Y2149" i="1" l="1"/>
  <c r="M2027" i="1"/>
  <c r="Q2150" i="1"/>
  <c r="R2150" i="1" s="1"/>
  <c r="S2150" i="1" s="1"/>
  <c r="AA2150" i="1"/>
  <c r="Z2150" i="1"/>
  <c r="I2028" i="1"/>
  <c r="J2027" i="1"/>
  <c r="K2027" i="1" s="1"/>
  <c r="E2027" i="1" s="1"/>
  <c r="D2027" i="1" s="1"/>
  <c r="G2027" i="1" s="1"/>
  <c r="F2026" i="1"/>
  <c r="L2026" i="1"/>
  <c r="G2026" i="1"/>
  <c r="W2024" i="1"/>
  <c r="U2025" i="1"/>
  <c r="O2025" i="1"/>
  <c r="N2026" i="1"/>
  <c r="T2153" i="1"/>
  <c r="H2150" i="1"/>
  <c r="A2151" i="1"/>
  <c r="Y2150" i="1" l="1"/>
  <c r="AA2151" i="1"/>
  <c r="Q2151" i="1"/>
  <c r="R2151" i="1" s="1"/>
  <c r="S2151" i="1" s="1"/>
  <c r="Z2151" i="1"/>
  <c r="I2029" i="1"/>
  <c r="J2028" i="1"/>
  <c r="K2028" i="1" s="1"/>
  <c r="E2028" i="1" s="1"/>
  <c r="D2028" i="1" s="1"/>
  <c r="G2028" i="1" s="1"/>
  <c r="M2028" i="1"/>
  <c r="W2025" i="1"/>
  <c r="U2026" i="1"/>
  <c r="L2027" i="1"/>
  <c r="F2027" i="1"/>
  <c r="O2026" i="1"/>
  <c r="N2027" i="1"/>
  <c r="H2151" i="1"/>
  <c r="A2152" i="1"/>
  <c r="T2154" i="1"/>
  <c r="AA2152" i="1" l="1"/>
  <c r="Q2152" i="1"/>
  <c r="R2152" i="1" s="1"/>
  <c r="S2152" i="1" s="1"/>
  <c r="Z2152" i="1"/>
  <c r="Y2151" i="1"/>
  <c r="M2029" i="1"/>
  <c r="J2029" i="1"/>
  <c r="K2029" i="1" s="1"/>
  <c r="E2029" i="1" s="1"/>
  <c r="D2029" i="1" s="1"/>
  <c r="I2030" i="1"/>
  <c r="W2026" i="1"/>
  <c r="U2027" i="1"/>
  <c r="L2028" i="1"/>
  <c r="F2028" i="1"/>
  <c r="O2027" i="1"/>
  <c r="N2028" i="1"/>
  <c r="H2152" i="1"/>
  <c r="A2153" i="1"/>
  <c r="T2155" i="1"/>
  <c r="Y2152" i="1" l="1"/>
  <c r="AA2153" i="1"/>
  <c r="Q2153" i="1"/>
  <c r="R2153" i="1" s="1"/>
  <c r="S2153" i="1" s="1"/>
  <c r="Z2153" i="1"/>
  <c r="M2030" i="1"/>
  <c r="J2030" i="1"/>
  <c r="K2030" i="1" s="1"/>
  <c r="E2030" i="1" s="1"/>
  <c r="D2030" i="1" s="1"/>
  <c r="L2030" i="1" s="1"/>
  <c r="I2031" i="1"/>
  <c r="W2027" i="1"/>
  <c r="U2028" i="1"/>
  <c r="L2029" i="1"/>
  <c r="F2029" i="1"/>
  <c r="G2029" i="1"/>
  <c r="O2028" i="1"/>
  <c r="N2029" i="1"/>
  <c r="A2154" i="1"/>
  <c r="H2153" i="1"/>
  <c r="T2156" i="1"/>
  <c r="AA2154" i="1" l="1"/>
  <c r="Z2154" i="1"/>
  <c r="Q2154" i="1"/>
  <c r="R2154" i="1" s="1"/>
  <c r="S2154" i="1" s="1"/>
  <c r="Y2153" i="1"/>
  <c r="M2031" i="1"/>
  <c r="J2031" i="1"/>
  <c r="K2031" i="1" s="1"/>
  <c r="E2031" i="1" s="1"/>
  <c r="D2031" i="1" s="1"/>
  <c r="L2031" i="1" s="1"/>
  <c r="I2032" i="1"/>
  <c r="W2028" i="1"/>
  <c r="U2029" i="1"/>
  <c r="G2030" i="1"/>
  <c r="F2030" i="1"/>
  <c r="O2029" i="1"/>
  <c r="N2030" i="1"/>
  <c r="A2155" i="1"/>
  <c r="H2154" i="1"/>
  <c r="T2157" i="1"/>
  <c r="AA2155" i="1" l="1"/>
  <c r="Z2155" i="1"/>
  <c r="Q2155" i="1"/>
  <c r="R2155" i="1" s="1"/>
  <c r="S2155" i="1" s="1"/>
  <c r="Y2154" i="1"/>
  <c r="I2033" i="1"/>
  <c r="J2032" i="1"/>
  <c r="K2032" i="1" s="1"/>
  <c r="E2032" i="1" s="1"/>
  <c r="D2032" i="1" s="1"/>
  <c r="G2032" i="1" s="1"/>
  <c r="M2032" i="1"/>
  <c r="W2029" i="1"/>
  <c r="U2030" i="1"/>
  <c r="G2031" i="1"/>
  <c r="F2031" i="1"/>
  <c r="N2031" i="1"/>
  <c r="O2030" i="1"/>
  <c r="T2158" i="1"/>
  <c r="A2156" i="1"/>
  <c r="H2155" i="1"/>
  <c r="AA2156" i="1" l="1"/>
  <c r="Q2156" i="1"/>
  <c r="R2156" i="1" s="1"/>
  <c r="S2156" i="1" s="1"/>
  <c r="Z2156" i="1"/>
  <c r="Y2155" i="1"/>
  <c r="J2033" i="1"/>
  <c r="K2033" i="1" s="1"/>
  <c r="E2033" i="1" s="1"/>
  <c r="D2033" i="1" s="1"/>
  <c r="M2033" i="1"/>
  <c r="I2034" i="1"/>
  <c r="W2030" i="1"/>
  <c r="U2031" i="1"/>
  <c r="L2032" i="1"/>
  <c r="F2032" i="1"/>
  <c r="O2031" i="1"/>
  <c r="N2032" i="1"/>
  <c r="H2156" i="1"/>
  <c r="A2157" i="1"/>
  <c r="T2159" i="1"/>
  <c r="Y2156" i="1" l="1"/>
  <c r="AA2157" i="1"/>
  <c r="Q2157" i="1"/>
  <c r="R2157" i="1" s="1"/>
  <c r="S2157" i="1" s="1"/>
  <c r="Z2157" i="1"/>
  <c r="M2034" i="1"/>
  <c r="J2034" i="1"/>
  <c r="K2034" i="1" s="1"/>
  <c r="E2034" i="1" s="1"/>
  <c r="D2034" i="1" s="1"/>
  <c r="G2034" i="1" s="1"/>
  <c r="I2035" i="1"/>
  <c r="W2031" i="1"/>
  <c r="U2032" i="1"/>
  <c r="L2033" i="1"/>
  <c r="F2033" i="1"/>
  <c r="G2033" i="1"/>
  <c r="O2032" i="1"/>
  <c r="N2033" i="1"/>
  <c r="H2157" i="1"/>
  <c r="A2158" i="1"/>
  <c r="T2160" i="1"/>
  <c r="Y2157" i="1" l="1"/>
  <c r="AA2158" i="1"/>
  <c r="Q2158" i="1"/>
  <c r="R2158" i="1" s="1"/>
  <c r="S2158" i="1" s="1"/>
  <c r="Z2158" i="1"/>
  <c r="J2035" i="1"/>
  <c r="K2035" i="1" s="1"/>
  <c r="E2035" i="1" s="1"/>
  <c r="D2035" i="1" s="1"/>
  <c r="G2035" i="1" s="1"/>
  <c r="I2036" i="1"/>
  <c r="M2035" i="1"/>
  <c r="W2032" i="1"/>
  <c r="U2033" i="1"/>
  <c r="L2034" i="1"/>
  <c r="F2034" i="1"/>
  <c r="O2033" i="1"/>
  <c r="N2034" i="1"/>
  <c r="T2161" i="1"/>
  <c r="H2158" i="1"/>
  <c r="A2159" i="1"/>
  <c r="Y2158" i="1" l="1"/>
  <c r="AA2159" i="1"/>
  <c r="Z2159" i="1"/>
  <c r="Q2159" i="1"/>
  <c r="R2159" i="1" s="1"/>
  <c r="S2159" i="1" s="1"/>
  <c r="I2037" i="1"/>
  <c r="M2036" i="1"/>
  <c r="J2036" i="1"/>
  <c r="K2036" i="1" s="1"/>
  <c r="E2036" i="1" s="1"/>
  <c r="D2036" i="1" s="1"/>
  <c r="G2036" i="1" s="1"/>
  <c r="W2033" i="1"/>
  <c r="U2034" i="1"/>
  <c r="L2035" i="1"/>
  <c r="F2035" i="1"/>
  <c r="O2034" i="1"/>
  <c r="N2035" i="1"/>
  <c r="A2160" i="1"/>
  <c r="H2159" i="1"/>
  <c r="T2162" i="1"/>
  <c r="Y2159" i="1" l="1"/>
  <c r="AA2160" i="1"/>
  <c r="Q2160" i="1"/>
  <c r="R2160" i="1" s="1"/>
  <c r="S2160" i="1" s="1"/>
  <c r="Z2160" i="1"/>
  <c r="J2037" i="1"/>
  <c r="K2037" i="1" s="1"/>
  <c r="E2037" i="1" s="1"/>
  <c r="D2037" i="1" s="1"/>
  <c r="M2037" i="1"/>
  <c r="I2038" i="1"/>
  <c r="W2034" i="1"/>
  <c r="U2035" i="1"/>
  <c r="L2036" i="1"/>
  <c r="F2036" i="1"/>
  <c r="O2035" i="1"/>
  <c r="N2036" i="1"/>
  <c r="T2163" i="1"/>
  <c r="H2160" i="1"/>
  <c r="A2161" i="1"/>
  <c r="Y2160" i="1" l="1"/>
  <c r="AA2161" i="1"/>
  <c r="Q2161" i="1"/>
  <c r="R2161" i="1" s="1"/>
  <c r="S2161" i="1" s="1"/>
  <c r="Z2161" i="1"/>
  <c r="J2038" i="1"/>
  <c r="K2038" i="1" s="1"/>
  <c r="E2038" i="1" s="1"/>
  <c r="D2038" i="1" s="1"/>
  <c r="M2038" i="1"/>
  <c r="I2039" i="1"/>
  <c r="W2035" i="1"/>
  <c r="U2036" i="1"/>
  <c r="G2037" i="1"/>
  <c r="F2037" i="1"/>
  <c r="L2037" i="1"/>
  <c r="O2036" i="1"/>
  <c r="N2037" i="1"/>
  <c r="H2161" i="1"/>
  <c r="A2162" i="1"/>
  <c r="T2164" i="1"/>
  <c r="Q2162" i="1" l="1"/>
  <c r="R2162" i="1" s="1"/>
  <c r="S2162" i="1" s="1"/>
  <c r="Z2162" i="1"/>
  <c r="AA2162" i="1"/>
  <c r="Y2161" i="1"/>
  <c r="I2040" i="1"/>
  <c r="M2039" i="1"/>
  <c r="J2039" i="1"/>
  <c r="K2039" i="1" s="1"/>
  <c r="E2039" i="1" s="1"/>
  <c r="D2039" i="1" s="1"/>
  <c r="F2038" i="1"/>
  <c r="W2036" i="1"/>
  <c r="U2037" i="1"/>
  <c r="L2038" i="1"/>
  <c r="G2038" i="1"/>
  <c r="N2038" i="1"/>
  <c r="O2037" i="1"/>
  <c r="T2165" i="1"/>
  <c r="H2162" i="1"/>
  <c r="A2163" i="1"/>
  <c r="Y2162" i="1" l="1"/>
  <c r="AA2163" i="1"/>
  <c r="Q2163" i="1"/>
  <c r="R2163" i="1" s="1"/>
  <c r="S2163" i="1" s="1"/>
  <c r="Z2163" i="1"/>
  <c r="I2041" i="1"/>
  <c r="J2040" i="1"/>
  <c r="K2040" i="1" s="1"/>
  <c r="E2040" i="1" s="1"/>
  <c r="D2040" i="1" s="1"/>
  <c r="G2040" i="1" s="1"/>
  <c r="M2040" i="1"/>
  <c r="F2039" i="1"/>
  <c r="G2039" i="1"/>
  <c r="L2039" i="1"/>
  <c r="W2037" i="1"/>
  <c r="U2038" i="1"/>
  <c r="N2039" i="1"/>
  <c r="O2038" i="1"/>
  <c r="A2164" i="1"/>
  <c r="H2163" i="1"/>
  <c r="T2166" i="1"/>
  <c r="AA2164" i="1" l="1"/>
  <c r="Z2164" i="1"/>
  <c r="Q2164" i="1"/>
  <c r="R2164" i="1" s="1"/>
  <c r="S2164" i="1" s="1"/>
  <c r="Y2163" i="1"/>
  <c r="I2042" i="1"/>
  <c r="J2041" i="1"/>
  <c r="K2041" i="1" s="1"/>
  <c r="E2041" i="1" s="1"/>
  <c r="D2041" i="1" s="1"/>
  <c r="G2041" i="1" s="1"/>
  <c r="M2041" i="1"/>
  <c r="W2038" i="1"/>
  <c r="U2039" i="1"/>
  <c r="L2040" i="1"/>
  <c r="F2040" i="1"/>
  <c r="N2040" i="1"/>
  <c r="O2039" i="1"/>
  <c r="T2167" i="1"/>
  <c r="H2164" i="1"/>
  <c r="A2165" i="1"/>
  <c r="AA2165" i="1" l="1"/>
  <c r="Z2165" i="1"/>
  <c r="Y2164" i="1"/>
  <c r="Q2165" i="1"/>
  <c r="R2165" i="1" s="1"/>
  <c r="S2165" i="1" s="1"/>
  <c r="J2042" i="1"/>
  <c r="K2042" i="1" s="1"/>
  <c r="E2042" i="1" s="1"/>
  <c r="D2042" i="1" s="1"/>
  <c r="G2042" i="1" s="1"/>
  <c r="M2042" i="1"/>
  <c r="I2043" i="1"/>
  <c r="W2039" i="1"/>
  <c r="U2040" i="1"/>
  <c r="L2041" i="1"/>
  <c r="F2041" i="1"/>
  <c r="N2041" i="1"/>
  <c r="O2040" i="1"/>
  <c r="H2165" i="1"/>
  <c r="A2166" i="1"/>
  <c r="T2168" i="1"/>
  <c r="AA2166" i="1" l="1"/>
  <c r="Z2166" i="1"/>
  <c r="Q2166" i="1"/>
  <c r="R2166" i="1" s="1"/>
  <c r="S2166" i="1" s="1"/>
  <c r="Y2165" i="1"/>
  <c r="I2044" i="1"/>
  <c r="J2043" i="1"/>
  <c r="K2043" i="1" s="1"/>
  <c r="E2043" i="1" s="1"/>
  <c r="D2043" i="1" s="1"/>
  <c r="L2043" i="1" s="1"/>
  <c r="M2043" i="1"/>
  <c r="W2040" i="1"/>
  <c r="U2041" i="1"/>
  <c r="L2042" i="1"/>
  <c r="F2042" i="1"/>
  <c r="N2042" i="1"/>
  <c r="O2041" i="1"/>
  <c r="H2166" i="1"/>
  <c r="A2167" i="1"/>
  <c r="T2169" i="1"/>
  <c r="Y2166" i="1" l="1"/>
  <c r="AA2167" i="1"/>
  <c r="Q2167" i="1"/>
  <c r="R2167" i="1" s="1"/>
  <c r="S2167" i="1" s="1"/>
  <c r="Z2167" i="1"/>
  <c r="M2044" i="1"/>
  <c r="I2045" i="1"/>
  <c r="J2044" i="1"/>
  <c r="K2044" i="1" s="1"/>
  <c r="E2044" i="1" s="1"/>
  <c r="D2044" i="1" s="1"/>
  <c r="G2044" i="1" s="1"/>
  <c r="W2041" i="1"/>
  <c r="U2042" i="1"/>
  <c r="G2043" i="1"/>
  <c r="F2043" i="1"/>
  <c r="N2043" i="1"/>
  <c r="O2042" i="1"/>
  <c r="Y2081" i="1"/>
  <c r="T2170" i="1"/>
  <c r="A2168" i="1"/>
  <c r="H2167" i="1"/>
  <c r="AA2168" i="1" l="1"/>
  <c r="Q2168" i="1"/>
  <c r="R2168" i="1" s="1"/>
  <c r="S2168" i="1" s="1"/>
  <c r="Z2168" i="1"/>
  <c r="Y2167" i="1"/>
  <c r="I2046" i="1"/>
  <c r="J2045" i="1"/>
  <c r="K2045" i="1" s="1"/>
  <c r="E2045" i="1" s="1"/>
  <c r="D2045" i="1" s="1"/>
  <c r="G2045" i="1" s="1"/>
  <c r="M2045" i="1"/>
  <c r="W2042" i="1"/>
  <c r="U2043" i="1"/>
  <c r="L2044" i="1"/>
  <c r="F2044" i="1"/>
  <c r="N2044" i="1"/>
  <c r="O2043" i="1"/>
  <c r="H2168" i="1"/>
  <c r="A2169" i="1"/>
  <c r="T2171" i="1"/>
  <c r="Y2168" i="1" l="1"/>
  <c r="AA2169" i="1"/>
  <c r="Q2169" i="1"/>
  <c r="R2169" i="1" s="1"/>
  <c r="Z2169" i="1"/>
  <c r="J2046" i="1"/>
  <c r="K2046" i="1" s="1"/>
  <c r="E2046" i="1" s="1"/>
  <c r="D2046" i="1" s="1"/>
  <c r="G2046" i="1" s="1"/>
  <c r="I2047" i="1"/>
  <c r="M2046" i="1"/>
  <c r="W2043" i="1"/>
  <c r="U2044" i="1"/>
  <c r="L2045" i="1"/>
  <c r="F2045" i="1"/>
  <c r="N2045" i="1"/>
  <c r="O2044" i="1"/>
  <c r="H2169" i="1"/>
  <c r="A2170" i="1"/>
  <c r="T2172" i="1"/>
  <c r="AA2170" i="1" l="1"/>
  <c r="Q2170" i="1"/>
  <c r="R2170" i="1" s="1"/>
  <c r="S2170" i="1" s="1"/>
  <c r="Z2170" i="1"/>
  <c r="I2048" i="1"/>
  <c r="J2047" i="1"/>
  <c r="K2047" i="1" s="1"/>
  <c r="E2047" i="1" s="1"/>
  <c r="D2047" i="1" s="1"/>
  <c r="G2047" i="1" s="1"/>
  <c r="M2047" i="1"/>
  <c r="W2044" i="1"/>
  <c r="U2045" i="1"/>
  <c r="L2046" i="1"/>
  <c r="F2046" i="1"/>
  <c r="N2046" i="1"/>
  <c r="O2045" i="1"/>
  <c r="H2170" i="1"/>
  <c r="A2171" i="1"/>
  <c r="T2173" i="1"/>
  <c r="Y2170" i="1" l="1"/>
  <c r="AA2171" i="1"/>
  <c r="Q2171" i="1"/>
  <c r="Z2171" i="1"/>
  <c r="J2048" i="1"/>
  <c r="K2048" i="1" s="1"/>
  <c r="E2048" i="1" s="1"/>
  <c r="D2048" i="1" s="1"/>
  <c r="G2048" i="1" s="1"/>
  <c r="M2048" i="1"/>
  <c r="I2049" i="1"/>
  <c r="W2045" i="1"/>
  <c r="U2046" i="1"/>
  <c r="L2047" i="1"/>
  <c r="F2047" i="1"/>
  <c r="N2047" i="1"/>
  <c r="O2046" i="1"/>
  <c r="T2174" i="1"/>
  <c r="A2172" i="1"/>
  <c r="H2171" i="1"/>
  <c r="AA2172" i="1" l="1"/>
  <c r="R2171" i="1"/>
  <c r="Z2172" i="1"/>
  <c r="Q2172" i="1"/>
  <c r="R2172" i="1" s="1"/>
  <c r="J2049" i="1"/>
  <c r="K2049" i="1" s="1"/>
  <c r="E2049" i="1" s="1"/>
  <c r="D2049" i="1" s="1"/>
  <c r="G2049" i="1" s="1"/>
  <c r="I2050" i="1"/>
  <c r="W2046" i="1"/>
  <c r="U2047" i="1"/>
  <c r="L2048" i="1"/>
  <c r="M2049" i="1" s="1"/>
  <c r="F2048" i="1"/>
  <c r="N2048" i="1"/>
  <c r="O2047" i="1"/>
  <c r="H2172" i="1"/>
  <c r="A2173" i="1"/>
  <c r="T2175" i="1"/>
  <c r="Q2173" i="1" l="1"/>
  <c r="R2173" i="1" s="1"/>
  <c r="S2173" i="1" s="1"/>
  <c r="AA2173" i="1"/>
  <c r="Z2173" i="1"/>
  <c r="J2050" i="1"/>
  <c r="K2050" i="1" s="1"/>
  <c r="E2050" i="1" s="1"/>
  <c r="D2050" i="1" s="1"/>
  <c r="I2051" i="1"/>
  <c r="W2047" i="1"/>
  <c r="U2048" i="1"/>
  <c r="L2049" i="1"/>
  <c r="M2050" i="1" s="1"/>
  <c r="F2049" i="1"/>
  <c r="N2049" i="1"/>
  <c r="O2048" i="1"/>
  <c r="T2176" i="1"/>
  <c r="H2173" i="1"/>
  <c r="A2174" i="1"/>
  <c r="Q2174" i="1" l="1"/>
  <c r="R2174" i="1" s="1"/>
  <c r="Y2173" i="1"/>
  <c r="AA2174" i="1"/>
  <c r="M2051" i="1"/>
  <c r="Z2174" i="1"/>
  <c r="I2052" i="1"/>
  <c r="J2051" i="1"/>
  <c r="K2051" i="1" s="1"/>
  <c r="E2051" i="1" s="1"/>
  <c r="D2051" i="1" s="1"/>
  <c r="G2051" i="1" s="1"/>
  <c r="F2050" i="1"/>
  <c r="L2050" i="1"/>
  <c r="G2050" i="1"/>
  <c r="W2048" i="1"/>
  <c r="U2049" i="1"/>
  <c r="N2050" i="1"/>
  <c r="O2049" i="1"/>
  <c r="T2177" i="1"/>
  <c r="H2174" i="1"/>
  <c r="A2175" i="1"/>
  <c r="AA2175" i="1" l="1"/>
  <c r="Q2175" i="1"/>
  <c r="R2175" i="1" s="1"/>
  <c r="S2175" i="1" s="1"/>
  <c r="Z2175" i="1"/>
  <c r="J2052" i="1"/>
  <c r="K2052" i="1" s="1"/>
  <c r="E2052" i="1" s="1"/>
  <c r="D2052" i="1" s="1"/>
  <c r="G2052" i="1" s="1"/>
  <c r="I2053" i="1"/>
  <c r="W2049" i="1"/>
  <c r="U2050" i="1"/>
  <c r="L2051" i="1"/>
  <c r="M2052" i="1" s="1"/>
  <c r="F2051" i="1"/>
  <c r="N2051" i="1"/>
  <c r="O2050" i="1"/>
  <c r="T2178" i="1"/>
  <c r="A2176" i="1"/>
  <c r="H2175" i="1"/>
  <c r="Y2175" i="1" l="1"/>
  <c r="AA2176" i="1"/>
  <c r="Z2176" i="1"/>
  <c r="Q2176" i="1"/>
  <c r="R2176" i="1" s="1"/>
  <c r="S2176" i="1" s="1"/>
  <c r="M2053" i="1"/>
  <c r="J2053" i="1"/>
  <c r="K2053" i="1" s="1"/>
  <c r="E2053" i="1" s="1"/>
  <c r="D2053" i="1" s="1"/>
  <c r="L2053" i="1" s="1"/>
  <c r="I2054" i="1"/>
  <c r="W2050" i="1"/>
  <c r="U2051" i="1"/>
  <c r="L2052" i="1"/>
  <c r="F2052" i="1"/>
  <c r="N2052" i="1"/>
  <c r="O2051" i="1"/>
  <c r="H2176" i="1"/>
  <c r="A2177" i="1"/>
  <c r="T2179" i="1"/>
  <c r="M2054" i="1" l="1"/>
  <c r="Y2176" i="1"/>
  <c r="AA2177" i="1"/>
  <c r="Z2177" i="1"/>
  <c r="Q2177" i="1"/>
  <c r="R2177" i="1" s="1"/>
  <c r="S2177" i="1" s="1"/>
  <c r="I2055" i="1"/>
  <c r="J2054" i="1"/>
  <c r="K2054" i="1" s="1"/>
  <c r="E2054" i="1" s="1"/>
  <c r="D2054" i="1" s="1"/>
  <c r="G2054" i="1" s="1"/>
  <c r="W2051" i="1"/>
  <c r="U2052" i="1"/>
  <c r="G2053" i="1"/>
  <c r="F2053" i="1"/>
  <c r="O2052" i="1"/>
  <c r="N2053" i="1"/>
  <c r="T2180" i="1"/>
  <c r="H2177" i="1"/>
  <c r="A2178" i="1"/>
  <c r="AA2178" i="1" l="1"/>
  <c r="Z2178" i="1"/>
  <c r="Y2177" i="1"/>
  <c r="Q2178" i="1"/>
  <c r="R2178" i="1" s="1"/>
  <c r="S2178" i="1" s="1"/>
  <c r="I2056" i="1"/>
  <c r="J2055" i="1"/>
  <c r="K2055" i="1" s="1"/>
  <c r="E2055" i="1" s="1"/>
  <c r="D2055" i="1" s="1"/>
  <c r="L2055" i="1" s="1"/>
  <c r="M2055" i="1"/>
  <c r="W2052" i="1"/>
  <c r="U2053" i="1"/>
  <c r="L2054" i="1"/>
  <c r="F2054" i="1"/>
  <c r="N2054" i="1"/>
  <c r="O2053" i="1"/>
  <c r="T2181" i="1"/>
  <c r="H2178" i="1"/>
  <c r="A2179" i="1"/>
  <c r="M2056" i="1" l="1"/>
  <c r="Q2179" i="1"/>
  <c r="R2179" i="1" s="1"/>
  <c r="S2179" i="1" s="1"/>
  <c r="Z2179" i="1"/>
  <c r="Y2178" i="1"/>
  <c r="AA2179" i="1"/>
  <c r="I2057" i="1"/>
  <c r="J2056" i="1"/>
  <c r="K2056" i="1" s="1"/>
  <c r="E2056" i="1" s="1"/>
  <c r="D2056" i="1" s="1"/>
  <c r="W2053" i="1"/>
  <c r="U2054" i="1"/>
  <c r="G2055" i="1"/>
  <c r="F2055" i="1"/>
  <c r="N2055" i="1"/>
  <c r="O2054" i="1"/>
  <c r="A2180" i="1"/>
  <c r="H2179" i="1"/>
  <c r="T2182" i="1"/>
  <c r="Y2179" i="1" l="1"/>
  <c r="AA2180" i="1"/>
  <c r="Q2180" i="1"/>
  <c r="R2180" i="1" s="1"/>
  <c r="S2180" i="1" s="1"/>
  <c r="Z2180" i="1"/>
  <c r="M2057" i="1"/>
  <c r="J2057" i="1"/>
  <c r="K2057" i="1" s="1"/>
  <c r="E2057" i="1" s="1"/>
  <c r="D2057" i="1" s="1"/>
  <c r="G2057" i="1" s="1"/>
  <c r="I2058" i="1"/>
  <c r="F2056" i="1"/>
  <c r="W2054" i="1"/>
  <c r="U2055" i="1"/>
  <c r="G2056" i="1"/>
  <c r="L2056" i="1"/>
  <c r="N2056" i="1"/>
  <c r="O2055" i="1"/>
  <c r="T2183" i="1"/>
  <c r="H2180" i="1"/>
  <c r="A2181" i="1"/>
  <c r="Y2180" i="1" l="1"/>
  <c r="AA2181" i="1"/>
  <c r="Z2181" i="1"/>
  <c r="Q2181" i="1"/>
  <c r="R2181" i="1" s="1"/>
  <c r="S2181" i="1" s="1"/>
  <c r="I2059" i="1"/>
  <c r="J2058" i="1"/>
  <c r="K2058" i="1" s="1"/>
  <c r="E2058" i="1" s="1"/>
  <c r="D2058" i="1" s="1"/>
  <c r="G2058" i="1" s="1"/>
  <c r="M2058" i="1"/>
  <c r="W2055" i="1"/>
  <c r="U2056" i="1"/>
  <c r="L2057" i="1"/>
  <c r="F2057" i="1"/>
  <c r="N2057" i="1"/>
  <c r="O2056" i="1"/>
  <c r="H2181" i="1"/>
  <c r="A2182" i="1"/>
  <c r="T2184" i="1"/>
  <c r="AA2182" i="1" l="1"/>
  <c r="Z2182" i="1"/>
  <c r="Y2181" i="1"/>
  <c r="Q2182" i="1"/>
  <c r="R2182" i="1" s="1"/>
  <c r="S2182" i="1" s="1"/>
  <c r="J2059" i="1"/>
  <c r="K2059" i="1" s="1"/>
  <c r="E2059" i="1" s="1"/>
  <c r="D2059" i="1" s="1"/>
  <c r="G2059" i="1" s="1"/>
  <c r="I2060" i="1"/>
  <c r="M2059" i="1"/>
  <c r="W2056" i="1"/>
  <c r="U2057" i="1"/>
  <c r="L2058" i="1"/>
  <c r="F2058" i="1"/>
  <c r="N2058" i="1"/>
  <c r="O2057" i="1"/>
  <c r="H2182" i="1"/>
  <c r="A2183" i="1"/>
  <c r="T2185" i="1"/>
  <c r="AA2183" i="1" l="1"/>
  <c r="Z2183" i="1"/>
  <c r="Q2183" i="1"/>
  <c r="R2183" i="1" s="1"/>
  <c r="S2183" i="1" s="1"/>
  <c r="Y2182" i="1"/>
  <c r="J2060" i="1"/>
  <c r="K2060" i="1" s="1"/>
  <c r="E2060" i="1" s="1"/>
  <c r="D2060" i="1" s="1"/>
  <c r="I2061" i="1"/>
  <c r="M2060" i="1"/>
  <c r="W2057" i="1"/>
  <c r="U2058" i="1"/>
  <c r="L2059" i="1"/>
  <c r="F2059" i="1"/>
  <c r="N2059" i="1"/>
  <c r="O2058" i="1"/>
  <c r="A2184" i="1"/>
  <c r="H2183" i="1"/>
  <c r="T2186" i="1"/>
  <c r="AA2184" i="1" l="1"/>
  <c r="Z2184" i="1"/>
  <c r="Q2184" i="1"/>
  <c r="R2184" i="1" s="1"/>
  <c r="S2184" i="1" s="1"/>
  <c r="Y2183" i="1"/>
  <c r="M2061" i="1"/>
  <c r="I2062" i="1"/>
  <c r="J2061" i="1"/>
  <c r="K2061" i="1" s="1"/>
  <c r="E2061" i="1" s="1"/>
  <c r="D2061" i="1" s="1"/>
  <c r="L2061" i="1" s="1"/>
  <c r="W2058" i="1"/>
  <c r="U2059" i="1"/>
  <c r="L2060" i="1"/>
  <c r="F2060" i="1"/>
  <c r="G2060" i="1"/>
  <c r="N2060" i="1"/>
  <c r="O2059" i="1"/>
  <c r="T2187" i="1"/>
  <c r="H2184" i="1"/>
  <c r="A2185" i="1"/>
  <c r="AA2185" i="1" l="1"/>
  <c r="Q2185" i="1"/>
  <c r="R2185" i="1" s="1"/>
  <c r="S2185" i="1" s="1"/>
  <c r="Z2185" i="1"/>
  <c r="Y2184" i="1"/>
  <c r="I2063" i="1"/>
  <c r="J2062" i="1"/>
  <c r="K2062" i="1" s="1"/>
  <c r="E2062" i="1" s="1"/>
  <c r="D2062" i="1" s="1"/>
  <c r="G2062" i="1" s="1"/>
  <c r="M2062" i="1"/>
  <c r="W2059" i="1"/>
  <c r="U2060" i="1"/>
  <c r="G2061" i="1"/>
  <c r="F2061" i="1"/>
  <c r="N2061" i="1"/>
  <c r="O2060" i="1"/>
  <c r="H2185" i="1"/>
  <c r="A2186" i="1"/>
  <c r="T2188" i="1"/>
  <c r="Y2185" i="1" l="1"/>
  <c r="AA2186" i="1"/>
  <c r="Z2186" i="1"/>
  <c r="Q2186" i="1"/>
  <c r="R2186" i="1" s="1"/>
  <c r="S2186" i="1" s="1"/>
  <c r="J2063" i="1"/>
  <c r="K2063" i="1" s="1"/>
  <c r="E2063" i="1" s="1"/>
  <c r="D2063" i="1" s="1"/>
  <c r="M2063" i="1"/>
  <c r="I2064" i="1"/>
  <c r="W2060" i="1"/>
  <c r="U2061" i="1"/>
  <c r="L2062" i="1"/>
  <c r="F2062" i="1"/>
  <c r="N2062" i="1"/>
  <c r="O2061" i="1"/>
  <c r="T2189" i="1"/>
  <c r="H2186" i="1"/>
  <c r="A2187" i="1"/>
  <c r="Y2186" i="1" l="1"/>
  <c r="AA2187" i="1"/>
  <c r="Q2187" i="1"/>
  <c r="R2187" i="1" s="1"/>
  <c r="S2187" i="1" s="1"/>
  <c r="Z2187" i="1"/>
  <c r="M2064" i="1"/>
  <c r="J2064" i="1"/>
  <c r="K2064" i="1" s="1"/>
  <c r="E2064" i="1" s="1"/>
  <c r="D2064" i="1" s="1"/>
  <c r="G2064" i="1" s="1"/>
  <c r="I2065" i="1"/>
  <c r="W2061" i="1"/>
  <c r="U2062" i="1"/>
  <c r="L2063" i="1"/>
  <c r="F2063" i="1"/>
  <c r="G2063" i="1"/>
  <c r="N2063" i="1"/>
  <c r="O2062" i="1"/>
  <c r="T2190" i="1"/>
  <c r="A2188" i="1"/>
  <c r="H2187" i="1"/>
  <c r="AA2188" i="1" l="1"/>
  <c r="Q2188" i="1"/>
  <c r="R2188" i="1" s="1"/>
  <c r="S2188" i="1" s="1"/>
  <c r="Z2188" i="1"/>
  <c r="Y2187" i="1"/>
  <c r="I2066" i="1"/>
  <c r="M2065" i="1"/>
  <c r="J2065" i="1"/>
  <c r="K2065" i="1" s="1"/>
  <c r="E2065" i="1" s="1"/>
  <c r="D2065" i="1" s="1"/>
  <c r="G2065" i="1" s="1"/>
  <c r="W2062" i="1"/>
  <c r="U2063" i="1"/>
  <c r="L2064" i="1"/>
  <c r="F2064" i="1"/>
  <c r="N2064" i="1"/>
  <c r="O2063" i="1"/>
  <c r="H2188" i="1"/>
  <c r="A2189" i="1"/>
  <c r="T2191" i="1"/>
  <c r="Y2188" i="1" l="1"/>
  <c r="AA2189" i="1"/>
  <c r="Q2189" i="1"/>
  <c r="R2189" i="1" s="1"/>
  <c r="S2189" i="1" s="1"/>
  <c r="Z2189" i="1"/>
  <c r="I2067" i="1"/>
  <c r="M2066" i="1"/>
  <c r="J2066" i="1"/>
  <c r="K2066" i="1" s="1"/>
  <c r="E2066" i="1" s="1"/>
  <c r="D2066" i="1" s="1"/>
  <c r="G2066" i="1" s="1"/>
  <c r="W2063" i="1"/>
  <c r="U2064" i="1"/>
  <c r="L2065" i="1"/>
  <c r="F2065" i="1"/>
  <c r="N2065" i="1"/>
  <c r="O2064" i="1"/>
  <c r="H2189" i="1"/>
  <c r="A2190" i="1"/>
  <c r="T2192" i="1"/>
  <c r="Y2189" i="1" l="1"/>
  <c r="AA2190" i="1"/>
  <c r="Z2190" i="1"/>
  <c r="Q2190" i="1"/>
  <c r="R2190" i="1" s="1"/>
  <c r="S2190" i="1" s="1"/>
  <c r="M2067" i="1"/>
  <c r="I2068" i="1"/>
  <c r="J2067" i="1"/>
  <c r="K2067" i="1" s="1"/>
  <c r="E2067" i="1" s="1"/>
  <c r="D2067" i="1" s="1"/>
  <c r="G2067" i="1" s="1"/>
  <c r="W2064" i="1"/>
  <c r="U2065" i="1"/>
  <c r="L2066" i="1"/>
  <c r="F2066" i="1"/>
  <c r="N2066" i="1"/>
  <c r="O2065" i="1"/>
  <c r="T2193" i="1"/>
  <c r="H2190" i="1"/>
  <c r="A2191" i="1"/>
  <c r="Y2190" i="1" l="1"/>
  <c r="AA2191" i="1"/>
  <c r="Q2191" i="1"/>
  <c r="R2191" i="1" s="1"/>
  <c r="S2191" i="1" s="1"/>
  <c r="Z2191" i="1"/>
  <c r="J2068" i="1"/>
  <c r="K2068" i="1" s="1"/>
  <c r="E2068" i="1" s="1"/>
  <c r="D2068" i="1" s="1"/>
  <c r="L2068" i="1" s="1"/>
  <c r="I2069" i="1"/>
  <c r="M2068" i="1"/>
  <c r="W2065" i="1"/>
  <c r="U2066" i="1"/>
  <c r="L2067" i="1"/>
  <c r="F2067" i="1"/>
  <c r="N2067" i="1"/>
  <c r="O2066" i="1"/>
  <c r="H2191" i="1"/>
  <c r="A2192" i="1"/>
  <c r="T2194" i="1"/>
  <c r="Y2191" i="1" l="1"/>
  <c r="AA2192" i="1"/>
  <c r="Z2192" i="1"/>
  <c r="Q2192" i="1"/>
  <c r="R2192" i="1" s="1"/>
  <c r="S2192" i="1" s="1"/>
  <c r="I2070" i="1"/>
  <c r="M2069" i="1"/>
  <c r="J2069" i="1"/>
  <c r="K2069" i="1" s="1"/>
  <c r="E2069" i="1" s="1"/>
  <c r="D2069" i="1" s="1"/>
  <c r="G2069" i="1" s="1"/>
  <c r="W2066" i="1"/>
  <c r="U2067" i="1"/>
  <c r="G2068" i="1"/>
  <c r="F2068" i="1"/>
  <c r="N2068" i="1"/>
  <c r="O2067" i="1"/>
  <c r="T2195" i="1"/>
  <c r="H2192" i="1"/>
  <c r="A2193" i="1"/>
  <c r="AA2193" i="1" l="1"/>
  <c r="Y2192" i="1"/>
  <c r="Q2193" i="1"/>
  <c r="R2193" i="1" s="1"/>
  <c r="S2193" i="1" s="1"/>
  <c r="Z2193" i="1"/>
  <c r="J2070" i="1"/>
  <c r="K2070" i="1" s="1"/>
  <c r="E2070" i="1" s="1"/>
  <c r="D2070" i="1" s="1"/>
  <c r="G2070" i="1" s="1"/>
  <c r="M2070" i="1"/>
  <c r="I2071" i="1"/>
  <c r="L2069" i="1"/>
  <c r="W2067" i="1"/>
  <c r="U2068" i="1"/>
  <c r="F2069" i="1"/>
  <c r="N2069" i="1"/>
  <c r="O2068" i="1"/>
  <c r="A2194" i="1"/>
  <c r="H2193" i="1"/>
  <c r="T2196" i="1"/>
  <c r="Y2193" i="1" l="1"/>
  <c r="Q2194" i="1"/>
  <c r="R2194" i="1" s="1"/>
  <c r="S2194" i="1" s="1"/>
  <c r="AA2194" i="1"/>
  <c r="Z2194" i="1"/>
  <c r="J2071" i="1"/>
  <c r="K2071" i="1" s="1"/>
  <c r="E2071" i="1" s="1"/>
  <c r="D2071" i="1" s="1"/>
  <c r="G2071" i="1" s="1"/>
  <c r="I2072" i="1"/>
  <c r="M2071" i="1"/>
  <c r="W2068" i="1"/>
  <c r="U2069" i="1"/>
  <c r="L2070" i="1"/>
  <c r="F2070" i="1"/>
  <c r="N2070" i="1"/>
  <c r="O2069" i="1"/>
  <c r="A2195" i="1"/>
  <c r="H2194" i="1"/>
  <c r="T2197" i="1"/>
  <c r="Y2194" i="1" l="1"/>
  <c r="AA2195" i="1"/>
  <c r="Q2195" i="1"/>
  <c r="R2195" i="1" s="1"/>
  <c r="S2195" i="1" s="1"/>
  <c r="Z2195" i="1"/>
  <c r="M2072" i="1"/>
  <c r="J2072" i="1"/>
  <c r="K2072" i="1" s="1"/>
  <c r="E2072" i="1" s="1"/>
  <c r="D2072" i="1" s="1"/>
  <c r="G2072" i="1" s="1"/>
  <c r="I2073" i="1"/>
  <c r="W2069" i="1"/>
  <c r="U2070" i="1"/>
  <c r="L2071" i="1"/>
  <c r="F2071" i="1"/>
  <c r="N2071" i="1"/>
  <c r="O2070" i="1"/>
  <c r="T2198" i="1"/>
  <c r="A2196" i="1"/>
  <c r="H2195" i="1"/>
  <c r="Y2195" i="1" l="1"/>
  <c r="AA2196" i="1"/>
  <c r="Q2196" i="1"/>
  <c r="R2196" i="1" s="1"/>
  <c r="S2196" i="1" s="1"/>
  <c r="Z2196" i="1"/>
  <c r="J2073" i="1"/>
  <c r="K2073" i="1" s="1"/>
  <c r="E2073" i="1" s="1"/>
  <c r="D2073" i="1" s="1"/>
  <c r="M2073" i="1"/>
  <c r="I2074" i="1"/>
  <c r="W2070" i="1"/>
  <c r="U2071" i="1"/>
  <c r="L2072" i="1"/>
  <c r="F2072" i="1"/>
  <c r="N2072" i="1"/>
  <c r="O2071" i="1"/>
  <c r="H2196" i="1"/>
  <c r="A2197" i="1"/>
  <c r="T2199" i="1"/>
  <c r="AA2197" i="1" l="1"/>
  <c r="Q2197" i="1"/>
  <c r="R2197" i="1" s="1"/>
  <c r="S2197" i="1" s="1"/>
  <c r="Z2197" i="1"/>
  <c r="Y2196" i="1"/>
  <c r="M2074" i="1"/>
  <c r="J2074" i="1"/>
  <c r="K2074" i="1" s="1"/>
  <c r="E2074" i="1" s="1"/>
  <c r="D2074" i="1" s="1"/>
  <c r="G2074" i="1" s="1"/>
  <c r="I2075" i="1"/>
  <c r="W2071" i="1"/>
  <c r="U2072" i="1"/>
  <c r="L2073" i="1"/>
  <c r="F2073" i="1"/>
  <c r="G2073" i="1"/>
  <c r="N2073" i="1"/>
  <c r="O2072" i="1"/>
  <c r="H2197" i="1"/>
  <c r="A2198" i="1"/>
  <c r="T2200" i="1"/>
  <c r="AA2198" i="1" l="1"/>
  <c r="Q2198" i="1"/>
  <c r="R2198" i="1" s="1"/>
  <c r="S2198" i="1" s="1"/>
  <c r="Y2197" i="1"/>
  <c r="Z2198" i="1"/>
  <c r="I2076" i="1"/>
  <c r="M2075" i="1"/>
  <c r="J2075" i="1"/>
  <c r="K2075" i="1" s="1"/>
  <c r="E2075" i="1" s="1"/>
  <c r="D2075" i="1" s="1"/>
  <c r="L2075" i="1" s="1"/>
  <c r="W2072" i="1"/>
  <c r="U2073" i="1"/>
  <c r="L2074" i="1"/>
  <c r="F2074" i="1"/>
  <c r="N2074" i="1"/>
  <c r="O2073" i="1"/>
  <c r="H2198" i="1"/>
  <c r="A2199" i="1"/>
  <c r="T2201" i="1"/>
  <c r="Y2198" i="1" l="1"/>
  <c r="Q2199" i="1"/>
  <c r="R2199" i="1" s="1"/>
  <c r="S2199" i="1" s="1"/>
  <c r="AA2199" i="1"/>
  <c r="Z2199" i="1"/>
  <c r="M2076" i="1"/>
  <c r="I2077" i="1"/>
  <c r="J2076" i="1"/>
  <c r="K2076" i="1" s="1"/>
  <c r="E2076" i="1" s="1"/>
  <c r="D2076" i="1" s="1"/>
  <c r="L2076" i="1" s="1"/>
  <c r="W2073" i="1"/>
  <c r="U2074" i="1"/>
  <c r="G2075" i="1"/>
  <c r="F2075" i="1"/>
  <c r="N2075" i="1"/>
  <c r="O2074" i="1"/>
  <c r="T2202" i="1"/>
  <c r="A2200" i="1"/>
  <c r="H2199" i="1"/>
  <c r="Y2199" i="1" l="1"/>
  <c r="AA2200" i="1"/>
  <c r="Q2200" i="1"/>
  <c r="R2200" i="1" s="1"/>
  <c r="S2200" i="1" s="1"/>
  <c r="Z2200" i="1"/>
  <c r="J2077" i="1"/>
  <c r="K2077" i="1" s="1"/>
  <c r="E2077" i="1" s="1"/>
  <c r="D2077" i="1" s="1"/>
  <c r="G2077" i="1" s="1"/>
  <c r="I2078" i="1"/>
  <c r="M2077" i="1"/>
  <c r="W2074" i="1"/>
  <c r="U2075" i="1"/>
  <c r="G2076" i="1"/>
  <c r="F2076" i="1"/>
  <c r="N2076" i="1"/>
  <c r="O2075" i="1"/>
  <c r="H2200" i="1"/>
  <c r="A2201" i="1"/>
  <c r="T2203" i="1"/>
  <c r="AA2201" i="1" l="1"/>
  <c r="Q2201" i="1"/>
  <c r="R2201" i="1" s="1"/>
  <c r="S2201" i="1" s="1"/>
  <c r="Z2201" i="1"/>
  <c r="Y2200" i="1"/>
  <c r="J2078" i="1"/>
  <c r="K2078" i="1" s="1"/>
  <c r="E2078" i="1" s="1"/>
  <c r="D2078" i="1" s="1"/>
  <c r="L2078" i="1" s="1"/>
  <c r="I2079" i="1"/>
  <c r="W2075" i="1"/>
  <c r="U2076" i="1"/>
  <c r="L2077" i="1"/>
  <c r="M2078" i="1" s="1"/>
  <c r="F2077" i="1"/>
  <c r="N2077" i="1"/>
  <c r="O2076" i="1"/>
  <c r="T2204" i="1"/>
  <c r="H2201" i="1"/>
  <c r="A2202" i="1"/>
  <c r="Y2201" i="1" l="1"/>
  <c r="AA2202" i="1"/>
  <c r="Z2202" i="1"/>
  <c r="Q2202" i="1"/>
  <c r="J2079" i="1"/>
  <c r="K2079" i="1" s="1"/>
  <c r="E2079" i="1" s="1"/>
  <c r="D2079" i="1" s="1"/>
  <c r="I2080" i="1"/>
  <c r="M2079" i="1"/>
  <c r="W2076" i="1"/>
  <c r="U2077" i="1"/>
  <c r="G2078" i="1"/>
  <c r="F2078" i="1"/>
  <c r="N2078" i="1"/>
  <c r="O2077" i="1"/>
  <c r="T2205" i="1"/>
  <c r="H2202" i="1"/>
  <c r="A2203" i="1"/>
  <c r="Q2203" i="1" s="1"/>
  <c r="R2203" i="1" l="1"/>
  <c r="R2202" i="1"/>
  <c r="AA2203" i="1"/>
  <c r="AA2204" i="1" s="1"/>
  <c r="Z2203" i="1"/>
  <c r="Z2204" i="1" s="1"/>
  <c r="I2081" i="1"/>
  <c r="J2080" i="1"/>
  <c r="K2080" i="1" s="1"/>
  <c r="E2080" i="1" s="1"/>
  <c r="D2080" i="1" s="1"/>
  <c r="F2079" i="1"/>
  <c r="W2077" i="1"/>
  <c r="U2078" i="1"/>
  <c r="G2079" i="1"/>
  <c r="L2079" i="1"/>
  <c r="M2080" i="1" s="1"/>
  <c r="N2079" i="1"/>
  <c r="O2078" i="1"/>
  <c r="A2204" i="1"/>
  <c r="Q2204" i="1" s="1"/>
  <c r="R2204" i="1" s="1"/>
  <c r="H2203" i="1"/>
  <c r="T2206" i="1"/>
  <c r="M2081" i="1" l="1"/>
  <c r="I2082" i="1"/>
  <c r="J2081" i="1"/>
  <c r="K2081" i="1" s="1"/>
  <c r="E2081" i="1" s="1"/>
  <c r="D2081" i="1" s="1"/>
  <c r="G2081" i="1" s="1"/>
  <c r="F2080" i="1"/>
  <c r="G2080" i="1"/>
  <c r="W2078" i="1"/>
  <c r="U2079" i="1"/>
  <c r="L2080" i="1"/>
  <c r="AA2205" i="1"/>
  <c r="Z2205" i="1"/>
  <c r="N2080" i="1"/>
  <c r="O2079" i="1"/>
  <c r="Y2204" i="1"/>
  <c r="S2204" i="1"/>
  <c r="H2204" i="1"/>
  <c r="A2205" i="1"/>
  <c r="Q2205" i="1" s="1"/>
  <c r="R2205" i="1" s="1"/>
  <c r="T2207" i="1"/>
  <c r="I2083" i="1" l="1"/>
  <c r="J2082" i="1"/>
  <c r="K2082" i="1" s="1"/>
  <c r="E2082" i="1" s="1"/>
  <c r="D2082" i="1" s="1"/>
  <c r="L2082" i="1" s="1"/>
  <c r="M2082" i="1"/>
  <c r="W2079" i="1"/>
  <c r="U2080" i="1"/>
  <c r="L2081" i="1"/>
  <c r="F2081" i="1"/>
  <c r="Z2206" i="1"/>
  <c r="AA2206" i="1"/>
  <c r="N2081" i="1"/>
  <c r="O2080" i="1"/>
  <c r="T2208" i="1"/>
  <c r="H2205" i="1"/>
  <c r="A2206" i="1"/>
  <c r="Q2206" i="1" s="1"/>
  <c r="R2206" i="1" s="1"/>
  <c r="M2083" i="1" l="1"/>
  <c r="I2084" i="1"/>
  <c r="J2083" i="1"/>
  <c r="K2083" i="1" s="1"/>
  <c r="E2083" i="1" s="1"/>
  <c r="D2083" i="1" s="1"/>
  <c r="G2083" i="1" s="1"/>
  <c r="W2080" i="1"/>
  <c r="U2081" i="1"/>
  <c r="G2082" i="1"/>
  <c r="F2082" i="1"/>
  <c r="Z2207" i="1"/>
  <c r="AA2207" i="1"/>
  <c r="O2081" i="1"/>
  <c r="N2082" i="1"/>
  <c r="S2206" i="1"/>
  <c r="Y2206" i="1"/>
  <c r="H2206" i="1"/>
  <c r="A2207" i="1"/>
  <c r="Q2207" i="1" s="1"/>
  <c r="R2207" i="1" s="1"/>
  <c r="T2209" i="1"/>
  <c r="I2085" i="1" l="1"/>
  <c r="J2084" i="1"/>
  <c r="K2084" i="1" s="1"/>
  <c r="E2084" i="1" s="1"/>
  <c r="D2084" i="1" s="1"/>
  <c r="G2084" i="1" s="1"/>
  <c r="W2081" i="1"/>
  <c r="U2082" i="1"/>
  <c r="L2083" i="1"/>
  <c r="M2084" i="1" s="1"/>
  <c r="F2083" i="1"/>
  <c r="AA2208" i="1"/>
  <c r="Z2208" i="1"/>
  <c r="O2082" i="1"/>
  <c r="N2083" i="1"/>
  <c r="Y2207" i="1"/>
  <c r="S2207" i="1"/>
  <c r="A2208" i="1"/>
  <c r="Q2208" i="1" s="1"/>
  <c r="R2208" i="1" s="1"/>
  <c r="H2207" i="1"/>
  <c r="T2210" i="1"/>
  <c r="M2085" i="1" l="1"/>
  <c r="J2085" i="1"/>
  <c r="K2085" i="1" s="1"/>
  <c r="E2085" i="1" s="1"/>
  <c r="D2085" i="1" s="1"/>
  <c r="G2085" i="1" s="1"/>
  <c r="I2086" i="1"/>
  <c r="W2082" i="1"/>
  <c r="U2083" i="1"/>
  <c r="L2084" i="1"/>
  <c r="F2084" i="1"/>
  <c r="Z2209" i="1"/>
  <c r="AA2209" i="1"/>
  <c r="N2084" i="1"/>
  <c r="O2083" i="1"/>
  <c r="Y2208" i="1"/>
  <c r="S2208" i="1"/>
  <c r="T2211" i="1"/>
  <c r="H2208" i="1"/>
  <c r="A2209" i="1"/>
  <c r="Q2209" i="1" s="1"/>
  <c r="R2209" i="1" s="1"/>
  <c r="J2086" i="1" l="1"/>
  <c r="K2086" i="1" s="1"/>
  <c r="E2086" i="1" s="1"/>
  <c r="D2086" i="1" s="1"/>
  <c r="G2086" i="1" s="1"/>
  <c r="I2087" i="1"/>
  <c r="W2083" i="1"/>
  <c r="U2084" i="1"/>
  <c r="L2085" i="1"/>
  <c r="M2086" i="1" s="1"/>
  <c r="F2085" i="1"/>
  <c r="Z2210" i="1"/>
  <c r="AA2210" i="1"/>
  <c r="N2085" i="1"/>
  <c r="O2084" i="1"/>
  <c r="S2209" i="1"/>
  <c r="Y2209" i="1"/>
  <c r="H2209" i="1"/>
  <c r="A2210" i="1"/>
  <c r="Q2210" i="1" s="1"/>
  <c r="R2210" i="1" s="1"/>
  <c r="T2212" i="1"/>
  <c r="I2088" i="1" l="1"/>
  <c r="M2087" i="1"/>
  <c r="J2087" i="1"/>
  <c r="K2087" i="1" s="1"/>
  <c r="E2087" i="1" s="1"/>
  <c r="D2087" i="1" s="1"/>
  <c r="Z2211" i="1"/>
  <c r="W2084" i="1"/>
  <c r="U2085" i="1"/>
  <c r="L2086" i="1"/>
  <c r="F2086" i="1"/>
  <c r="AA2211" i="1"/>
  <c r="N2086" i="1"/>
  <c r="O2085" i="1"/>
  <c r="Y2210" i="1"/>
  <c r="S2210" i="1"/>
  <c r="T2213" i="1"/>
  <c r="H2210" i="1"/>
  <c r="A2211" i="1"/>
  <c r="Q2211" i="1" l="1"/>
  <c r="R2211" i="1" s="1"/>
  <c r="S2211" i="1" s="1"/>
  <c r="J2088" i="1"/>
  <c r="K2088" i="1" s="1"/>
  <c r="E2088" i="1" s="1"/>
  <c r="D2088" i="1" s="1"/>
  <c r="G2088" i="1" s="1"/>
  <c r="M2088" i="1"/>
  <c r="I2089" i="1"/>
  <c r="W2085" i="1"/>
  <c r="U2086" i="1"/>
  <c r="G2087" i="1"/>
  <c r="F2087" i="1"/>
  <c r="L2087" i="1"/>
  <c r="N2087" i="1"/>
  <c r="O2086" i="1"/>
  <c r="A2212" i="1"/>
  <c r="H2211" i="1"/>
  <c r="T2214" i="1"/>
  <c r="AA2212" i="1" l="1"/>
  <c r="Y2211" i="1"/>
  <c r="Q2212" i="1"/>
  <c r="R2212" i="1" s="1"/>
  <c r="S2212" i="1" s="1"/>
  <c r="Z2212" i="1"/>
  <c r="M2089" i="1"/>
  <c r="I2090" i="1"/>
  <c r="J2089" i="1"/>
  <c r="K2089" i="1" s="1"/>
  <c r="E2089" i="1" s="1"/>
  <c r="D2089" i="1" s="1"/>
  <c r="G2089" i="1" s="1"/>
  <c r="W2086" i="1"/>
  <c r="U2087" i="1"/>
  <c r="L2088" i="1"/>
  <c r="F2088" i="1"/>
  <c r="N2088" i="1"/>
  <c r="O2087" i="1"/>
  <c r="T2215" i="1"/>
  <c r="H2212" i="1"/>
  <c r="A2213" i="1"/>
  <c r="Y2212" i="1" l="1"/>
  <c r="AA2213" i="1"/>
  <c r="Q2213" i="1"/>
  <c r="R2213" i="1" s="1"/>
  <c r="S2213" i="1" s="1"/>
  <c r="Z2213" i="1"/>
  <c r="J2090" i="1"/>
  <c r="K2090" i="1" s="1"/>
  <c r="E2090" i="1" s="1"/>
  <c r="D2090" i="1" s="1"/>
  <c r="L2090" i="1" s="1"/>
  <c r="M2090" i="1"/>
  <c r="I2091" i="1"/>
  <c r="W2087" i="1"/>
  <c r="U2088" i="1"/>
  <c r="L2089" i="1"/>
  <c r="F2089" i="1"/>
  <c r="N2089" i="1"/>
  <c r="O2088" i="1"/>
  <c r="T2216" i="1"/>
  <c r="H2213" i="1"/>
  <c r="A2214" i="1"/>
  <c r="AA2214" i="1" l="1"/>
  <c r="Z2214" i="1"/>
  <c r="Q2214" i="1"/>
  <c r="R2214" i="1" s="1"/>
  <c r="S2214" i="1" s="1"/>
  <c r="Y2213" i="1"/>
  <c r="I2092" i="1"/>
  <c r="M2091" i="1"/>
  <c r="J2091" i="1"/>
  <c r="K2091" i="1" s="1"/>
  <c r="E2091" i="1" s="1"/>
  <c r="D2091" i="1" s="1"/>
  <c r="G2091" i="1" s="1"/>
  <c r="W2088" i="1"/>
  <c r="U2089" i="1"/>
  <c r="G2090" i="1"/>
  <c r="F2090" i="1"/>
  <c r="N2090" i="1"/>
  <c r="O2089" i="1"/>
  <c r="H2214" i="1"/>
  <c r="A2215" i="1"/>
  <c r="T2217" i="1"/>
  <c r="AA2215" i="1" l="1"/>
  <c r="Q2215" i="1"/>
  <c r="R2215" i="1" s="1"/>
  <c r="S2215" i="1" s="1"/>
  <c r="Z2215" i="1"/>
  <c r="Y2214" i="1"/>
  <c r="M2092" i="1"/>
  <c r="I2093" i="1"/>
  <c r="J2092" i="1"/>
  <c r="K2092" i="1" s="1"/>
  <c r="E2092" i="1" s="1"/>
  <c r="D2092" i="1" s="1"/>
  <c r="G2092" i="1" s="1"/>
  <c r="W2089" i="1"/>
  <c r="U2090" i="1"/>
  <c r="L2091" i="1"/>
  <c r="F2091" i="1"/>
  <c r="N2091" i="1"/>
  <c r="O2090" i="1"/>
  <c r="T2218" i="1"/>
  <c r="H2215" i="1"/>
  <c r="A2216" i="1"/>
  <c r="AA2216" i="1" l="1"/>
  <c r="Q2216" i="1"/>
  <c r="R2216" i="1" s="1"/>
  <c r="S2216" i="1" s="1"/>
  <c r="Z2216" i="1"/>
  <c r="Y2215" i="1"/>
  <c r="I2094" i="1"/>
  <c r="M2093" i="1"/>
  <c r="J2093" i="1"/>
  <c r="K2093" i="1" s="1"/>
  <c r="E2093" i="1" s="1"/>
  <c r="D2093" i="1" s="1"/>
  <c r="G2093" i="1" s="1"/>
  <c r="W2090" i="1"/>
  <c r="U2091" i="1"/>
  <c r="L2092" i="1"/>
  <c r="F2092" i="1"/>
  <c r="N2092" i="1"/>
  <c r="O2091" i="1"/>
  <c r="T2219" i="1"/>
  <c r="A2217" i="1"/>
  <c r="H2216" i="1"/>
  <c r="Y2216" i="1" l="1"/>
  <c r="AA2217" i="1"/>
  <c r="Z2217" i="1"/>
  <c r="Q2217" i="1"/>
  <c r="R2217" i="1" s="1"/>
  <c r="S2217" i="1" s="1"/>
  <c r="J2094" i="1"/>
  <c r="K2094" i="1" s="1"/>
  <c r="E2094" i="1" s="1"/>
  <c r="D2094" i="1" s="1"/>
  <c r="G2094" i="1" s="1"/>
  <c r="M2094" i="1"/>
  <c r="I2095" i="1"/>
  <c r="W2091" i="1"/>
  <c r="U2092" i="1"/>
  <c r="L2093" i="1"/>
  <c r="F2093" i="1"/>
  <c r="N2093" i="1"/>
  <c r="O2092" i="1"/>
  <c r="H2217" i="1"/>
  <c r="A2218" i="1"/>
  <c r="T2220" i="1"/>
  <c r="AA2218" i="1" l="1"/>
  <c r="Z2218" i="1"/>
  <c r="Y2217" i="1"/>
  <c r="Q2218" i="1"/>
  <c r="R2218" i="1" s="1"/>
  <c r="S2218" i="1" s="1"/>
  <c r="I2096" i="1"/>
  <c r="J2095" i="1"/>
  <c r="K2095" i="1" s="1"/>
  <c r="E2095" i="1" s="1"/>
  <c r="D2095" i="1" s="1"/>
  <c r="L2095" i="1" s="1"/>
  <c r="M2095" i="1"/>
  <c r="W2092" i="1"/>
  <c r="U2093" i="1"/>
  <c r="L2094" i="1"/>
  <c r="F2094" i="1"/>
  <c r="N2094" i="1"/>
  <c r="O2093" i="1"/>
  <c r="T2221" i="1"/>
  <c r="A2219" i="1"/>
  <c r="H2218" i="1"/>
  <c r="Y2218" i="1" l="1"/>
  <c r="Z2219" i="1"/>
  <c r="Q2219" i="1"/>
  <c r="R2219" i="1" s="1"/>
  <c r="S2219" i="1" s="1"/>
  <c r="AA2219" i="1"/>
  <c r="J2096" i="1"/>
  <c r="K2096" i="1" s="1"/>
  <c r="E2096" i="1" s="1"/>
  <c r="D2096" i="1" s="1"/>
  <c r="M2096" i="1"/>
  <c r="I2097" i="1"/>
  <c r="W2093" i="1"/>
  <c r="U2094" i="1"/>
  <c r="G2095" i="1"/>
  <c r="F2095" i="1"/>
  <c r="N2095" i="1"/>
  <c r="O2094" i="1"/>
  <c r="H2219" i="1"/>
  <c r="A2220" i="1"/>
  <c r="T2222" i="1"/>
  <c r="AA2220" i="1" l="1"/>
  <c r="Q2220" i="1"/>
  <c r="R2220" i="1" s="1"/>
  <c r="S2220" i="1" s="1"/>
  <c r="Z2220" i="1"/>
  <c r="Y2219" i="1"/>
  <c r="J2097" i="1"/>
  <c r="K2097" i="1" s="1"/>
  <c r="E2097" i="1" s="1"/>
  <c r="D2097" i="1" s="1"/>
  <c r="M2097" i="1"/>
  <c r="I2098" i="1"/>
  <c r="F2096" i="1"/>
  <c r="G2096" i="1"/>
  <c r="L2096" i="1"/>
  <c r="W2094" i="1"/>
  <c r="U2095" i="1"/>
  <c r="N2096" i="1"/>
  <c r="O2095" i="1"/>
  <c r="H2220" i="1"/>
  <c r="A2221" i="1"/>
  <c r="T2223" i="1"/>
  <c r="AA2221" i="1" l="1"/>
  <c r="Z2221" i="1"/>
  <c r="Q2221" i="1"/>
  <c r="R2221" i="1" s="1"/>
  <c r="S2221" i="1" s="1"/>
  <c r="Y2220" i="1"/>
  <c r="M2098" i="1"/>
  <c r="J2098" i="1"/>
  <c r="K2098" i="1" s="1"/>
  <c r="E2098" i="1" s="1"/>
  <c r="D2098" i="1" s="1"/>
  <c r="I2099" i="1"/>
  <c r="F2097" i="1"/>
  <c r="G2097" i="1"/>
  <c r="L2097" i="1"/>
  <c r="W2095" i="1"/>
  <c r="U2096" i="1"/>
  <c r="N2097" i="1"/>
  <c r="O2096" i="1"/>
  <c r="T2224" i="1"/>
  <c r="H2221" i="1"/>
  <c r="A2222" i="1"/>
  <c r="AA2222" i="1" l="1"/>
  <c r="Q2222" i="1"/>
  <c r="R2222" i="1" s="1"/>
  <c r="S2222" i="1" s="1"/>
  <c r="Z2222" i="1"/>
  <c r="Y2221" i="1"/>
  <c r="J2099" i="1"/>
  <c r="K2099" i="1" s="1"/>
  <c r="E2099" i="1" s="1"/>
  <c r="D2099" i="1" s="1"/>
  <c r="G2099" i="1" s="1"/>
  <c r="M2099" i="1"/>
  <c r="I2100" i="1"/>
  <c r="F2098" i="1"/>
  <c r="L2098" i="1"/>
  <c r="G2098" i="1"/>
  <c r="W2096" i="1"/>
  <c r="U2097" i="1"/>
  <c r="N2098" i="1"/>
  <c r="O2097" i="1"/>
  <c r="A2223" i="1"/>
  <c r="H2222" i="1"/>
  <c r="T2225" i="1"/>
  <c r="AA2223" i="1" l="1"/>
  <c r="Z2223" i="1"/>
  <c r="Q2223" i="1"/>
  <c r="R2223" i="1" s="1"/>
  <c r="S2223" i="1" s="1"/>
  <c r="Y2222" i="1"/>
  <c r="I2101" i="1"/>
  <c r="M2100" i="1"/>
  <c r="J2100" i="1"/>
  <c r="K2100" i="1" s="1"/>
  <c r="E2100" i="1" s="1"/>
  <c r="D2100" i="1" s="1"/>
  <c r="W2097" i="1"/>
  <c r="U2098" i="1"/>
  <c r="L2099" i="1"/>
  <c r="F2099" i="1"/>
  <c r="N2099" i="1"/>
  <c r="O2098" i="1"/>
  <c r="H2223" i="1"/>
  <c r="A2224" i="1"/>
  <c r="T2226" i="1"/>
  <c r="Y2223" i="1" l="1"/>
  <c r="AA2224" i="1"/>
  <c r="Q2224" i="1"/>
  <c r="R2224" i="1" s="1"/>
  <c r="S2224" i="1" s="1"/>
  <c r="Z2224" i="1"/>
  <c r="I2102" i="1"/>
  <c r="M2101" i="1"/>
  <c r="J2101" i="1"/>
  <c r="K2101" i="1" s="1"/>
  <c r="E2101" i="1" s="1"/>
  <c r="D2101" i="1" s="1"/>
  <c r="L2101" i="1" s="1"/>
  <c r="F2100" i="1"/>
  <c r="L2100" i="1"/>
  <c r="G2100" i="1"/>
  <c r="W2098" i="1"/>
  <c r="U2099" i="1"/>
  <c r="N2100" i="1"/>
  <c r="O2099" i="1"/>
  <c r="T2227" i="1"/>
  <c r="H2224" i="1"/>
  <c r="A2225" i="1"/>
  <c r="Y2224" i="1" l="1"/>
  <c r="AA2225" i="1"/>
  <c r="Z2225" i="1"/>
  <c r="Q2225" i="1"/>
  <c r="R2225" i="1" s="1"/>
  <c r="S2225" i="1" s="1"/>
  <c r="M2102" i="1"/>
  <c r="I2103" i="1"/>
  <c r="J2102" i="1"/>
  <c r="K2102" i="1" s="1"/>
  <c r="E2102" i="1" s="1"/>
  <c r="D2102" i="1" s="1"/>
  <c r="L2102" i="1" s="1"/>
  <c r="W2099" i="1"/>
  <c r="U2100" i="1"/>
  <c r="G2101" i="1"/>
  <c r="F2101" i="1"/>
  <c r="N2101" i="1"/>
  <c r="O2100" i="1"/>
  <c r="T2228" i="1"/>
  <c r="H2225" i="1"/>
  <c r="A2226" i="1"/>
  <c r="AA2226" i="1" l="1"/>
  <c r="Y2225" i="1"/>
  <c r="Q2226" i="1"/>
  <c r="R2226" i="1" s="1"/>
  <c r="S2226" i="1" s="1"/>
  <c r="Z2226" i="1"/>
  <c r="M2103" i="1"/>
  <c r="I2104" i="1"/>
  <c r="J2103" i="1"/>
  <c r="K2103" i="1" s="1"/>
  <c r="E2103" i="1" s="1"/>
  <c r="D2103" i="1" s="1"/>
  <c r="W2100" i="1"/>
  <c r="U2101" i="1"/>
  <c r="G2102" i="1"/>
  <c r="F2102" i="1"/>
  <c r="N2102" i="1"/>
  <c r="O2101" i="1"/>
  <c r="A2227" i="1"/>
  <c r="H2226" i="1"/>
  <c r="T2229" i="1"/>
  <c r="AA2227" i="1" l="1"/>
  <c r="Q2227" i="1"/>
  <c r="R2227" i="1" s="1"/>
  <c r="S2227" i="1" s="1"/>
  <c r="Y2226" i="1"/>
  <c r="Z2227" i="1"/>
  <c r="M2104" i="1"/>
  <c r="J2104" i="1"/>
  <c r="K2104" i="1" s="1"/>
  <c r="E2104" i="1" s="1"/>
  <c r="D2104" i="1" s="1"/>
  <c r="I2105" i="1"/>
  <c r="F2103" i="1"/>
  <c r="G2103" i="1"/>
  <c r="L2103" i="1"/>
  <c r="W2101" i="1"/>
  <c r="U2102" i="1"/>
  <c r="N2103" i="1"/>
  <c r="O2102" i="1"/>
  <c r="T2230" i="1"/>
  <c r="H2227" i="1"/>
  <c r="A2228" i="1"/>
  <c r="AA2228" i="1" l="1"/>
  <c r="Q2228" i="1"/>
  <c r="R2228" i="1" s="1"/>
  <c r="S2228" i="1" s="1"/>
  <c r="Z2228" i="1"/>
  <c r="Y2227" i="1"/>
  <c r="F2104" i="1"/>
  <c r="I2106" i="1"/>
  <c r="J2105" i="1"/>
  <c r="K2105" i="1" s="1"/>
  <c r="E2105" i="1" s="1"/>
  <c r="D2105" i="1" s="1"/>
  <c r="G2105" i="1" s="1"/>
  <c r="M2105" i="1"/>
  <c r="L2104" i="1"/>
  <c r="G2104" i="1"/>
  <c r="W2102" i="1"/>
  <c r="U2103" i="1"/>
  <c r="N2104" i="1"/>
  <c r="O2103" i="1"/>
  <c r="T2231" i="1"/>
  <c r="H2228" i="1"/>
  <c r="A2229" i="1"/>
  <c r="Y2228" i="1" l="1"/>
  <c r="AA2229" i="1"/>
  <c r="Q2229" i="1"/>
  <c r="R2229" i="1" s="1"/>
  <c r="S2229" i="1" s="1"/>
  <c r="Z2229" i="1"/>
  <c r="M2106" i="1"/>
  <c r="J2106" i="1"/>
  <c r="K2106" i="1" s="1"/>
  <c r="E2106" i="1" s="1"/>
  <c r="D2106" i="1" s="1"/>
  <c r="G2106" i="1" s="1"/>
  <c r="I2107" i="1"/>
  <c r="W2103" i="1"/>
  <c r="U2104" i="1"/>
  <c r="L2105" i="1"/>
  <c r="F2105" i="1"/>
  <c r="N2105" i="1"/>
  <c r="O2104" i="1"/>
  <c r="H2229" i="1"/>
  <c r="A2230" i="1"/>
  <c r="T2232" i="1"/>
  <c r="Y2229" i="1" l="1"/>
  <c r="AA2230" i="1"/>
  <c r="Z2230" i="1"/>
  <c r="Q2230" i="1"/>
  <c r="R2230" i="1" s="1"/>
  <c r="S2230" i="1" s="1"/>
  <c r="J2107" i="1"/>
  <c r="K2107" i="1" s="1"/>
  <c r="E2107" i="1" s="1"/>
  <c r="D2107" i="1" s="1"/>
  <c r="G2107" i="1" s="1"/>
  <c r="I2108" i="1"/>
  <c r="M2107" i="1"/>
  <c r="W2104" i="1"/>
  <c r="U2105" i="1"/>
  <c r="L2106" i="1"/>
  <c r="F2106" i="1"/>
  <c r="N2106" i="1"/>
  <c r="O2105" i="1"/>
  <c r="T2233" i="1"/>
  <c r="H2230" i="1"/>
  <c r="A2231" i="1"/>
  <c r="Y2230" i="1" l="1"/>
  <c r="AA2231" i="1"/>
  <c r="Q2231" i="1"/>
  <c r="R2231" i="1" s="1"/>
  <c r="Z2231" i="1"/>
  <c r="M2108" i="1"/>
  <c r="J2108" i="1"/>
  <c r="K2108" i="1" s="1"/>
  <c r="E2108" i="1" s="1"/>
  <c r="D2108" i="1" s="1"/>
  <c r="L2108" i="1" s="1"/>
  <c r="I2109" i="1"/>
  <c r="W2105" i="1"/>
  <c r="U2106" i="1"/>
  <c r="L2107" i="1"/>
  <c r="F2107" i="1"/>
  <c r="N2107" i="1"/>
  <c r="O2106" i="1"/>
  <c r="T2234" i="1"/>
  <c r="A2232" i="1"/>
  <c r="H2231" i="1"/>
  <c r="M2109" i="1" l="1"/>
  <c r="AA2232" i="1"/>
  <c r="Z2232" i="1"/>
  <c r="Q2232" i="1"/>
  <c r="I2110" i="1"/>
  <c r="J2109" i="1"/>
  <c r="K2109" i="1" s="1"/>
  <c r="E2109" i="1" s="1"/>
  <c r="D2109" i="1" s="1"/>
  <c r="G2109" i="1" s="1"/>
  <c r="W2106" i="1"/>
  <c r="U2107" i="1"/>
  <c r="G2108" i="1"/>
  <c r="F2108" i="1"/>
  <c r="N2108" i="1"/>
  <c r="O2107" i="1"/>
  <c r="A2233" i="1"/>
  <c r="H2232" i="1"/>
  <c r="T2235" i="1"/>
  <c r="R2232" i="1" l="1"/>
  <c r="Q2233" i="1"/>
  <c r="R2233" i="1" s="1"/>
  <c r="AA2233" i="1"/>
  <c r="Z2233" i="1"/>
  <c r="I2111" i="1"/>
  <c r="J2110" i="1"/>
  <c r="K2110" i="1" s="1"/>
  <c r="E2110" i="1" s="1"/>
  <c r="D2110" i="1" s="1"/>
  <c r="G2110" i="1" s="1"/>
  <c r="W2107" i="1"/>
  <c r="U2108" i="1"/>
  <c r="L2109" i="1"/>
  <c r="M2110" i="1" s="1"/>
  <c r="F2109" i="1"/>
  <c r="N2109" i="1"/>
  <c r="O2108" i="1"/>
  <c r="H2233" i="1"/>
  <c r="A2234" i="1"/>
  <c r="T2236" i="1"/>
  <c r="AA2234" i="1" l="1"/>
  <c r="M2111" i="1"/>
  <c r="Z2234" i="1"/>
  <c r="Q2234" i="1"/>
  <c r="R2234" i="1" s="1"/>
  <c r="I2112" i="1"/>
  <c r="J2111" i="1"/>
  <c r="K2111" i="1" s="1"/>
  <c r="E2111" i="1" s="1"/>
  <c r="D2111" i="1" s="1"/>
  <c r="W2108" i="1"/>
  <c r="U2109" i="1"/>
  <c r="L2110" i="1"/>
  <c r="F2110" i="1"/>
  <c r="N2110" i="1"/>
  <c r="O2109" i="1"/>
  <c r="H2234" i="1"/>
  <c r="A2235" i="1"/>
  <c r="T2237" i="1"/>
  <c r="Q2235" i="1" l="1"/>
  <c r="Y2235" i="1" s="1"/>
  <c r="Z2235" i="1"/>
  <c r="AA2235" i="1"/>
  <c r="J2112" i="1"/>
  <c r="K2112" i="1" s="1"/>
  <c r="E2112" i="1" s="1"/>
  <c r="D2112" i="1" s="1"/>
  <c r="G2112" i="1" s="1"/>
  <c r="I2113" i="1"/>
  <c r="W2109" i="1"/>
  <c r="U2110" i="1"/>
  <c r="G2111" i="1"/>
  <c r="F2111" i="1"/>
  <c r="L2111" i="1"/>
  <c r="M2112" i="1" s="1"/>
  <c r="N2111" i="1"/>
  <c r="O2110" i="1"/>
  <c r="H2235" i="1"/>
  <c r="A2236" i="1"/>
  <c r="T2238" i="1"/>
  <c r="AA2236" i="1" l="1"/>
  <c r="R2235" i="1"/>
  <c r="S2235" i="1" s="1"/>
  <c r="Q2236" i="1"/>
  <c r="R2236" i="1" s="1"/>
  <c r="S2236" i="1" s="1"/>
  <c r="Z2236" i="1"/>
  <c r="J2113" i="1"/>
  <c r="K2113" i="1" s="1"/>
  <c r="E2113" i="1" s="1"/>
  <c r="D2113" i="1" s="1"/>
  <c r="I2114" i="1"/>
  <c r="W2110" i="1"/>
  <c r="U2111" i="1"/>
  <c r="L2112" i="1"/>
  <c r="M2113" i="1" s="1"/>
  <c r="F2112" i="1"/>
  <c r="N2112" i="1"/>
  <c r="O2111" i="1"/>
  <c r="T2239" i="1"/>
  <c r="H2236" i="1"/>
  <c r="A2237" i="1"/>
  <c r="AA2237" i="1" l="1"/>
  <c r="Z2237" i="1"/>
  <c r="Y2236" i="1"/>
  <c r="Q2237" i="1"/>
  <c r="R2237" i="1" s="1"/>
  <c r="S2237" i="1" s="1"/>
  <c r="I2115" i="1"/>
  <c r="M2114" i="1"/>
  <c r="J2114" i="1"/>
  <c r="K2114" i="1" s="1"/>
  <c r="E2114" i="1" s="1"/>
  <c r="D2114" i="1" s="1"/>
  <c r="G2114" i="1" s="1"/>
  <c r="W2111" i="1"/>
  <c r="U2112" i="1"/>
  <c r="G2113" i="1"/>
  <c r="F2113" i="1"/>
  <c r="L2113" i="1"/>
  <c r="O2112" i="1"/>
  <c r="N2113" i="1"/>
  <c r="H2237" i="1"/>
  <c r="A2238" i="1"/>
  <c r="T2240" i="1"/>
  <c r="AA2238" i="1" l="1"/>
  <c r="Z2238" i="1"/>
  <c r="Q2238" i="1"/>
  <c r="R2238" i="1" s="1"/>
  <c r="S2238" i="1" s="1"/>
  <c r="Y2237" i="1"/>
  <c r="I2116" i="1"/>
  <c r="M2115" i="1"/>
  <c r="J2115" i="1"/>
  <c r="K2115" i="1" s="1"/>
  <c r="E2115" i="1" s="1"/>
  <c r="D2115" i="1" s="1"/>
  <c r="L2115" i="1" s="1"/>
  <c r="W2112" i="1"/>
  <c r="U2113" i="1"/>
  <c r="L2114" i="1"/>
  <c r="F2114" i="1"/>
  <c r="O2113" i="1"/>
  <c r="N2114" i="1"/>
  <c r="T2241" i="1"/>
  <c r="A2239" i="1"/>
  <c r="H2238" i="1"/>
  <c r="AA2239" i="1" l="1"/>
  <c r="Q2239" i="1"/>
  <c r="R2239" i="1" s="1"/>
  <c r="S2239" i="1" s="1"/>
  <c r="Z2239" i="1"/>
  <c r="Y2238" i="1"/>
  <c r="M2116" i="1"/>
  <c r="I2117" i="1"/>
  <c r="J2116" i="1"/>
  <c r="K2116" i="1" s="1"/>
  <c r="E2116" i="1" s="1"/>
  <c r="D2116" i="1" s="1"/>
  <c r="L2116" i="1" s="1"/>
  <c r="W2113" i="1"/>
  <c r="U2114" i="1"/>
  <c r="G2115" i="1"/>
  <c r="F2115" i="1"/>
  <c r="O2114" i="1"/>
  <c r="N2115" i="1"/>
  <c r="H2239" i="1"/>
  <c r="A2240" i="1"/>
  <c r="T2242" i="1"/>
  <c r="Y2239" i="1" l="1"/>
  <c r="M2117" i="1"/>
  <c r="AA2240" i="1"/>
  <c r="Z2240" i="1"/>
  <c r="Q2240" i="1"/>
  <c r="R2240" i="1" s="1"/>
  <c r="S2240" i="1" s="1"/>
  <c r="J2117" i="1"/>
  <c r="K2117" i="1" s="1"/>
  <c r="E2117" i="1" s="1"/>
  <c r="D2117" i="1" s="1"/>
  <c r="G2117" i="1" s="1"/>
  <c r="I2118" i="1"/>
  <c r="W2114" i="1"/>
  <c r="U2115" i="1"/>
  <c r="G2116" i="1"/>
  <c r="F2116" i="1"/>
  <c r="N2116" i="1"/>
  <c r="O2115" i="1"/>
  <c r="H2240" i="1"/>
  <c r="A2241" i="1"/>
  <c r="T2243" i="1"/>
  <c r="Y2240" i="1" l="1"/>
  <c r="AA2241" i="1"/>
  <c r="Z2241" i="1"/>
  <c r="Q2241" i="1"/>
  <c r="R2241" i="1" s="1"/>
  <c r="S2241" i="1" s="1"/>
  <c r="J2118" i="1"/>
  <c r="K2118" i="1" s="1"/>
  <c r="E2118" i="1" s="1"/>
  <c r="D2118" i="1" s="1"/>
  <c r="G2118" i="1" s="1"/>
  <c r="I2119" i="1"/>
  <c r="M2118" i="1"/>
  <c r="W2115" i="1"/>
  <c r="U2116" i="1"/>
  <c r="L2117" i="1"/>
  <c r="F2117" i="1"/>
  <c r="N2117" i="1"/>
  <c r="O2116" i="1"/>
  <c r="H2241" i="1"/>
  <c r="A2242" i="1"/>
  <c r="T2244" i="1"/>
  <c r="M2119" i="1" l="1"/>
  <c r="AA2242" i="1"/>
  <c r="Z2242" i="1"/>
  <c r="Q2242" i="1"/>
  <c r="R2242" i="1" s="1"/>
  <c r="S2242" i="1" s="1"/>
  <c r="Y2241" i="1"/>
  <c r="J2119" i="1"/>
  <c r="K2119" i="1" s="1"/>
  <c r="E2119" i="1" s="1"/>
  <c r="D2119" i="1" s="1"/>
  <c r="G2119" i="1" s="1"/>
  <c r="I2120" i="1"/>
  <c r="W2116" i="1"/>
  <c r="U2117" i="1"/>
  <c r="L2118" i="1"/>
  <c r="F2118" i="1"/>
  <c r="N2118" i="1"/>
  <c r="O2117" i="1"/>
  <c r="A2243" i="1"/>
  <c r="H2242" i="1"/>
  <c r="T2245" i="1"/>
  <c r="Y2242" i="1" l="1"/>
  <c r="AA2243" i="1"/>
  <c r="Z2243" i="1"/>
  <c r="Q2243" i="1"/>
  <c r="R2243" i="1" s="1"/>
  <c r="S2243" i="1" s="1"/>
  <c r="I2121" i="1"/>
  <c r="M2120" i="1"/>
  <c r="J2120" i="1"/>
  <c r="K2120" i="1" s="1"/>
  <c r="E2120" i="1" s="1"/>
  <c r="D2120" i="1" s="1"/>
  <c r="L2120" i="1" s="1"/>
  <c r="W2117" i="1"/>
  <c r="U2118" i="1"/>
  <c r="L2119" i="1"/>
  <c r="F2119" i="1"/>
  <c r="N2119" i="1"/>
  <c r="O2118" i="1"/>
  <c r="T2246" i="1"/>
  <c r="H2243" i="1"/>
  <c r="A2244" i="1"/>
  <c r="Q2244" i="1" l="1"/>
  <c r="R2244" i="1" s="1"/>
  <c r="S2244" i="1" s="1"/>
  <c r="Z2244" i="1"/>
  <c r="AA2244" i="1"/>
  <c r="Y2243" i="1"/>
  <c r="M2121" i="1"/>
  <c r="I2122" i="1"/>
  <c r="J2121" i="1"/>
  <c r="K2121" i="1" s="1"/>
  <c r="E2121" i="1" s="1"/>
  <c r="D2121" i="1" s="1"/>
  <c r="W2118" i="1"/>
  <c r="U2119" i="1"/>
  <c r="G2120" i="1"/>
  <c r="F2120" i="1"/>
  <c r="N2120" i="1"/>
  <c r="O2119" i="1"/>
  <c r="T2247" i="1"/>
  <c r="H2244" i="1"/>
  <c r="A2245" i="1"/>
  <c r="Y2244" i="1" l="1"/>
  <c r="AA2245" i="1"/>
  <c r="Q2245" i="1"/>
  <c r="R2245" i="1" s="1"/>
  <c r="S2245" i="1" s="1"/>
  <c r="Z2245" i="1"/>
  <c r="J2122" i="1"/>
  <c r="K2122" i="1" s="1"/>
  <c r="E2122" i="1" s="1"/>
  <c r="D2122" i="1" s="1"/>
  <c r="G2122" i="1" s="1"/>
  <c r="I2123" i="1"/>
  <c r="M2122" i="1"/>
  <c r="W2119" i="1"/>
  <c r="U2120" i="1"/>
  <c r="L2121" i="1"/>
  <c r="F2121" i="1"/>
  <c r="G2121" i="1"/>
  <c r="N2121" i="1"/>
  <c r="O2120" i="1"/>
  <c r="T2248" i="1"/>
  <c r="H2245" i="1"/>
  <c r="A2246" i="1"/>
  <c r="AA2246" i="1" l="1"/>
  <c r="Z2246" i="1"/>
  <c r="Q2246" i="1"/>
  <c r="R2246" i="1" s="1"/>
  <c r="S2246" i="1" s="1"/>
  <c r="Y2245" i="1"/>
  <c r="M2123" i="1"/>
  <c r="J2123" i="1"/>
  <c r="K2123" i="1" s="1"/>
  <c r="E2123" i="1" s="1"/>
  <c r="D2123" i="1" s="1"/>
  <c r="L2123" i="1" s="1"/>
  <c r="I2124" i="1"/>
  <c r="W2120" i="1"/>
  <c r="U2121" i="1"/>
  <c r="L2122" i="1"/>
  <c r="F2122" i="1"/>
  <c r="N2122" i="1"/>
  <c r="O2121" i="1"/>
  <c r="A2247" i="1"/>
  <c r="H2246" i="1"/>
  <c r="T2249" i="1"/>
  <c r="Y2246" i="1" l="1"/>
  <c r="AA2247" i="1"/>
  <c r="Z2247" i="1"/>
  <c r="Q2247" i="1"/>
  <c r="R2247" i="1" s="1"/>
  <c r="S2247" i="1" s="1"/>
  <c r="J2124" i="1"/>
  <c r="K2124" i="1" s="1"/>
  <c r="E2124" i="1" s="1"/>
  <c r="D2124" i="1" s="1"/>
  <c r="M2124" i="1"/>
  <c r="I2125" i="1"/>
  <c r="G2123" i="1"/>
  <c r="W2121" i="1"/>
  <c r="U2122" i="1"/>
  <c r="F2123" i="1"/>
  <c r="N2123" i="1"/>
  <c r="O2122" i="1"/>
  <c r="H2247" i="1"/>
  <c r="A2248" i="1"/>
  <c r="T2250" i="1"/>
  <c r="AA2248" i="1" l="1"/>
  <c r="Z2248" i="1"/>
  <c r="Y2247" i="1"/>
  <c r="Q2248" i="1"/>
  <c r="R2248" i="1" s="1"/>
  <c r="S2248" i="1" s="1"/>
  <c r="I2126" i="1"/>
  <c r="M2125" i="1"/>
  <c r="J2125" i="1"/>
  <c r="K2125" i="1" s="1"/>
  <c r="E2125" i="1" s="1"/>
  <c r="D2125" i="1" s="1"/>
  <c r="G2125" i="1" s="1"/>
  <c r="F2124" i="1"/>
  <c r="W2122" i="1"/>
  <c r="U2123" i="1"/>
  <c r="L2124" i="1"/>
  <c r="G2124" i="1"/>
  <c r="N2124" i="1"/>
  <c r="O2123" i="1"/>
  <c r="H2248" i="1"/>
  <c r="A2249" i="1"/>
  <c r="T2251" i="1"/>
  <c r="Z2249" i="1" l="1"/>
  <c r="AA2249" i="1"/>
  <c r="Q2249" i="1"/>
  <c r="R2249" i="1" s="1"/>
  <c r="S2249" i="1" s="1"/>
  <c r="Y2248" i="1"/>
  <c r="J2126" i="1"/>
  <c r="K2126" i="1" s="1"/>
  <c r="E2126" i="1" s="1"/>
  <c r="D2126" i="1" s="1"/>
  <c r="M2126" i="1"/>
  <c r="I2127" i="1"/>
  <c r="W2123" i="1"/>
  <c r="U2124" i="1"/>
  <c r="L2125" i="1"/>
  <c r="F2125" i="1"/>
  <c r="N2125" i="1"/>
  <c r="O2124" i="1"/>
  <c r="T2252" i="1"/>
  <c r="A2250" i="1"/>
  <c r="H2249" i="1"/>
  <c r="AA2250" i="1" l="1"/>
  <c r="Q2250" i="1"/>
  <c r="R2250" i="1" s="1"/>
  <c r="S2250" i="1" s="1"/>
  <c r="Z2250" i="1"/>
  <c r="Y2249" i="1"/>
  <c r="M2127" i="1"/>
  <c r="J2127" i="1"/>
  <c r="K2127" i="1" s="1"/>
  <c r="E2127" i="1" s="1"/>
  <c r="D2127" i="1" s="1"/>
  <c r="I2128" i="1"/>
  <c r="F2126" i="1"/>
  <c r="W2124" i="1"/>
  <c r="U2125" i="1"/>
  <c r="L2126" i="1"/>
  <c r="G2126" i="1"/>
  <c r="N2126" i="1"/>
  <c r="O2125" i="1"/>
  <c r="A2251" i="1"/>
  <c r="H2250" i="1"/>
  <c r="T2253" i="1"/>
  <c r="AA2251" i="1" l="1"/>
  <c r="Z2251" i="1"/>
  <c r="Q2251" i="1"/>
  <c r="R2251" i="1" s="1"/>
  <c r="S2251" i="1" s="1"/>
  <c r="Y2250" i="1"/>
  <c r="M2128" i="1"/>
  <c r="J2128" i="1"/>
  <c r="K2128" i="1" s="1"/>
  <c r="E2128" i="1" s="1"/>
  <c r="D2128" i="1" s="1"/>
  <c r="G2128" i="1" s="1"/>
  <c r="I2129" i="1"/>
  <c r="W2125" i="1"/>
  <c r="U2126" i="1"/>
  <c r="L2127" i="1"/>
  <c r="F2127" i="1"/>
  <c r="G2127" i="1"/>
  <c r="N2127" i="1"/>
  <c r="O2126" i="1"/>
  <c r="H2251" i="1"/>
  <c r="A2252" i="1"/>
  <c r="T2254" i="1"/>
  <c r="AA2252" i="1" l="1"/>
  <c r="Q2252" i="1"/>
  <c r="R2252" i="1" s="1"/>
  <c r="S2252" i="1" s="1"/>
  <c r="Z2252" i="1"/>
  <c r="Y2251" i="1"/>
  <c r="M2129" i="1"/>
  <c r="J2129" i="1"/>
  <c r="K2129" i="1" s="1"/>
  <c r="E2129" i="1" s="1"/>
  <c r="D2129" i="1" s="1"/>
  <c r="I2130" i="1"/>
  <c r="W2126" i="1"/>
  <c r="U2127" i="1"/>
  <c r="L2128" i="1"/>
  <c r="F2128" i="1"/>
  <c r="N2128" i="1"/>
  <c r="O2127" i="1"/>
  <c r="T2255" i="1"/>
  <c r="H2252" i="1"/>
  <c r="A2253" i="1"/>
  <c r="Y2252" i="1" l="1"/>
  <c r="AA2253" i="1"/>
  <c r="Z2253" i="1"/>
  <c r="Q2253" i="1"/>
  <c r="R2253" i="1" s="1"/>
  <c r="S2253" i="1" s="1"/>
  <c r="I2131" i="1"/>
  <c r="J2130" i="1"/>
  <c r="K2130" i="1" s="1"/>
  <c r="E2130" i="1" s="1"/>
  <c r="D2130" i="1" s="1"/>
  <c r="G2130" i="1" s="1"/>
  <c r="M2130" i="1"/>
  <c r="W2127" i="1"/>
  <c r="U2128" i="1"/>
  <c r="L2129" i="1"/>
  <c r="F2129" i="1"/>
  <c r="G2129" i="1"/>
  <c r="N2129" i="1"/>
  <c r="O2128" i="1"/>
  <c r="A2254" i="1"/>
  <c r="H2253" i="1"/>
  <c r="T2256" i="1"/>
  <c r="AA2254" i="1" l="1"/>
  <c r="Y2253" i="1"/>
  <c r="Z2254" i="1"/>
  <c r="Q2254" i="1"/>
  <c r="R2254" i="1" s="1"/>
  <c r="S2254" i="1" s="1"/>
  <c r="I2132" i="1"/>
  <c r="J2131" i="1"/>
  <c r="K2131" i="1" s="1"/>
  <c r="E2131" i="1" s="1"/>
  <c r="D2131" i="1" s="1"/>
  <c r="G2131" i="1" s="1"/>
  <c r="M2131" i="1"/>
  <c r="W2128" i="1"/>
  <c r="U2129" i="1"/>
  <c r="L2130" i="1"/>
  <c r="F2130" i="1"/>
  <c r="N2130" i="1"/>
  <c r="O2129" i="1"/>
  <c r="A2255" i="1"/>
  <c r="H2254" i="1"/>
  <c r="T2257" i="1"/>
  <c r="Y2254" i="1" l="1"/>
  <c r="Q2255" i="1"/>
  <c r="R2255" i="1" s="1"/>
  <c r="S2255" i="1" s="1"/>
  <c r="AA2255" i="1"/>
  <c r="Z2255" i="1"/>
  <c r="J2132" i="1"/>
  <c r="K2132" i="1" s="1"/>
  <c r="E2132" i="1" s="1"/>
  <c r="D2132" i="1" s="1"/>
  <c r="G2132" i="1" s="1"/>
  <c r="M2132" i="1"/>
  <c r="I2133" i="1"/>
  <c r="W2129" i="1"/>
  <c r="U2130" i="1"/>
  <c r="L2131" i="1"/>
  <c r="F2131" i="1"/>
  <c r="N2131" i="1"/>
  <c r="O2130" i="1"/>
  <c r="T2258" i="1"/>
  <c r="H2255" i="1"/>
  <c r="A2256" i="1"/>
  <c r="Y2255" i="1" l="1"/>
  <c r="AA2256" i="1"/>
  <c r="Q2256" i="1"/>
  <c r="R2256" i="1" s="1"/>
  <c r="S2256" i="1" s="1"/>
  <c r="Z2256" i="1"/>
  <c r="J2133" i="1"/>
  <c r="K2133" i="1" s="1"/>
  <c r="E2133" i="1" s="1"/>
  <c r="D2133" i="1" s="1"/>
  <c r="I2134" i="1"/>
  <c r="M2133" i="1"/>
  <c r="W2130" i="1"/>
  <c r="U2131" i="1"/>
  <c r="L2132" i="1"/>
  <c r="F2132" i="1"/>
  <c r="N2132" i="1"/>
  <c r="O2131" i="1"/>
  <c r="T2259" i="1"/>
  <c r="H2256" i="1"/>
  <c r="A2257" i="1"/>
  <c r="Y2256" i="1" l="1"/>
  <c r="AA2257" i="1"/>
  <c r="Z2257" i="1"/>
  <c r="Q2257" i="1"/>
  <c r="R2257" i="1" s="1"/>
  <c r="S2257" i="1" s="1"/>
  <c r="I2135" i="1"/>
  <c r="M2134" i="1"/>
  <c r="J2134" i="1"/>
  <c r="K2134" i="1" s="1"/>
  <c r="E2134" i="1" s="1"/>
  <c r="D2134" i="1" s="1"/>
  <c r="G2134" i="1" s="1"/>
  <c r="F2133" i="1"/>
  <c r="W2131" i="1"/>
  <c r="U2132" i="1"/>
  <c r="L2133" i="1"/>
  <c r="G2133" i="1"/>
  <c r="N2133" i="1"/>
  <c r="O2132" i="1"/>
  <c r="A2258" i="1"/>
  <c r="H2257" i="1"/>
  <c r="T2260" i="1"/>
  <c r="AA2258" i="1" l="1"/>
  <c r="Y2257" i="1"/>
  <c r="Z2258" i="1"/>
  <c r="Q2258" i="1"/>
  <c r="R2258" i="1" s="1"/>
  <c r="S2258" i="1" s="1"/>
  <c r="I2136" i="1"/>
  <c r="M2135" i="1"/>
  <c r="J2135" i="1"/>
  <c r="K2135" i="1" s="1"/>
  <c r="E2135" i="1" s="1"/>
  <c r="D2135" i="1" s="1"/>
  <c r="W2132" i="1"/>
  <c r="U2133" i="1"/>
  <c r="L2134" i="1"/>
  <c r="F2134" i="1"/>
  <c r="N2134" i="1"/>
  <c r="O2133" i="1"/>
  <c r="A2259" i="1"/>
  <c r="H2258" i="1"/>
  <c r="T2261" i="1"/>
  <c r="AA2259" i="1" l="1"/>
  <c r="Y2258" i="1"/>
  <c r="Q2259" i="1"/>
  <c r="R2259" i="1" s="1"/>
  <c r="S2259" i="1" s="1"/>
  <c r="Z2259" i="1"/>
  <c r="I2137" i="1"/>
  <c r="M2136" i="1"/>
  <c r="J2136" i="1"/>
  <c r="K2136" i="1" s="1"/>
  <c r="E2136" i="1" s="1"/>
  <c r="D2136" i="1" s="1"/>
  <c r="L2136" i="1" s="1"/>
  <c r="W2133" i="1"/>
  <c r="U2134" i="1"/>
  <c r="L2135" i="1"/>
  <c r="F2135" i="1"/>
  <c r="G2135" i="1"/>
  <c r="N2135" i="1"/>
  <c r="O2134" i="1"/>
  <c r="T2262" i="1"/>
  <c r="H2259" i="1"/>
  <c r="A2260" i="1"/>
  <c r="Y2259" i="1" l="1"/>
  <c r="AA2260" i="1"/>
  <c r="Q2260" i="1"/>
  <c r="R2260" i="1" s="1"/>
  <c r="S2260" i="1" s="1"/>
  <c r="Z2260" i="1"/>
  <c r="J2137" i="1"/>
  <c r="K2137" i="1" s="1"/>
  <c r="E2137" i="1" s="1"/>
  <c r="D2137" i="1" s="1"/>
  <c r="I2138" i="1"/>
  <c r="M2137" i="1"/>
  <c r="W2134" i="1"/>
  <c r="U2135" i="1"/>
  <c r="G2136" i="1"/>
  <c r="F2136" i="1"/>
  <c r="N2136" i="1"/>
  <c r="O2135" i="1"/>
  <c r="H2260" i="1"/>
  <c r="A2261" i="1"/>
  <c r="T2263" i="1"/>
  <c r="AA2261" i="1" l="1"/>
  <c r="Q2261" i="1"/>
  <c r="R2261" i="1" s="1"/>
  <c r="Z2261" i="1"/>
  <c r="Y2260" i="1"/>
  <c r="M2138" i="1"/>
  <c r="J2138" i="1"/>
  <c r="K2138" i="1" s="1"/>
  <c r="E2138" i="1" s="1"/>
  <c r="D2138" i="1" s="1"/>
  <c r="G2138" i="1" s="1"/>
  <c r="I2139" i="1"/>
  <c r="W2135" i="1"/>
  <c r="U2136" i="1"/>
  <c r="G2137" i="1"/>
  <c r="F2137" i="1"/>
  <c r="L2137" i="1"/>
  <c r="N2137" i="1"/>
  <c r="O2136" i="1"/>
  <c r="T2264" i="1"/>
  <c r="A2262" i="1"/>
  <c r="H2261" i="1"/>
  <c r="AA2262" i="1" l="1"/>
  <c r="Z2262" i="1"/>
  <c r="Q2262" i="1"/>
  <c r="R2262" i="1" s="1"/>
  <c r="S2262" i="1" s="1"/>
  <c r="I2140" i="1"/>
  <c r="J2139" i="1"/>
  <c r="K2139" i="1" s="1"/>
  <c r="E2139" i="1" s="1"/>
  <c r="D2139" i="1" s="1"/>
  <c r="M2139" i="1"/>
  <c r="W2136" i="1"/>
  <c r="U2137" i="1"/>
  <c r="L2138" i="1"/>
  <c r="F2138" i="1"/>
  <c r="N2138" i="1"/>
  <c r="O2137" i="1"/>
  <c r="A2263" i="1"/>
  <c r="H2262" i="1"/>
  <c r="T2265" i="1"/>
  <c r="Y2262" i="1" l="1"/>
  <c r="AA2263" i="1"/>
  <c r="Z2263" i="1"/>
  <c r="Q2263" i="1"/>
  <c r="R2263" i="1" s="1"/>
  <c r="S2263" i="1" s="1"/>
  <c r="I2141" i="1"/>
  <c r="J2140" i="1"/>
  <c r="K2140" i="1" s="1"/>
  <c r="E2140" i="1" s="1"/>
  <c r="D2140" i="1" s="1"/>
  <c r="G2140" i="1" s="1"/>
  <c r="F2139" i="1"/>
  <c r="G2139" i="1"/>
  <c r="L2139" i="1"/>
  <c r="M2140" i="1" s="1"/>
  <c r="W2137" i="1"/>
  <c r="U2138" i="1"/>
  <c r="N2139" i="1"/>
  <c r="O2138" i="1"/>
  <c r="T2266" i="1"/>
  <c r="H2263" i="1"/>
  <c r="A2264" i="1"/>
  <c r="M2141" i="1" l="1"/>
  <c r="AA2264" i="1"/>
  <c r="Q2264" i="1"/>
  <c r="R2264" i="1" s="1"/>
  <c r="Z2264" i="1"/>
  <c r="Y2263" i="1"/>
  <c r="I2142" i="1"/>
  <c r="J2141" i="1"/>
  <c r="K2141" i="1" s="1"/>
  <c r="E2141" i="1" s="1"/>
  <c r="D2141" i="1" s="1"/>
  <c r="L2141" i="1" s="1"/>
  <c r="W2138" i="1"/>
  <c r="U2139" i="1"/>
  <c r="L2140" i="1"/>
  <c r="F2140" i="1"/>
  <c r="N2140" i="1"/>
  <c r="O2139" i="1"/>
  <c r="T2267" i="1"/>
  <c r="H2264" i="1"/>
  <c r="A2265" i="1"/>
  <c r="Z2265" i="1" l="1"/>
  <c r="AA2265" i="1"/>
  <c r="Q2265" i="1"/>
  <c r="I2143" i="1"/>
  <c r="J2142" i="1"/>
  <c r="K2142" i="1" s="1"/>
  <c r="E2142" i="1" s="1"/>
  <c r="D2142" i="1" s="1"/>
  <c r="G2142" i="1" s="1"/>
  <c r="M2142" i="1"/>
  <c r="W2139" i="1"/>
  <c r="U2140" i="1"/>
  <c r="G2141" i="1"/>
  <c r="F2141" i="1"/>
  <c r="N2141" i="1"/>
  <c r="O2140" i="1"/>
  <c r="H2265" i="1"/>
  <c r="A2266" i="1"/>
  <c r="T2268" i="1"/>
  <c r="Q2266" i="1" l="1"/>
  <c r="R2266" i="1" s="1"/>
  <c r="S2266" i="1" s="1"/>
  <c r="R2265" i="1"/>
  <c r="AA2266" i="1"/>
  <c r="Z2266" i="1"/>
  <c r="J2143" i="1"/>
  <c r="K2143" i="1" s="1"/>
  <c r="E2143" i="1" s="1"/>
  <c r="D2143" i="1" s="1"/>
  <c r="L2143" i="1" s="1"/>
  <c r="I2144" i="1"/>
  <c r="M2143" i="1"/>
  <c r="W2140" i="1"/>
  <c r="U2141" i="1"/>
  <c r="L2142" i="1"/>
  <c r="F2142" i="1"/>
  <c r="N2142" i="1"/>
  <c r="O2141" i="1"/>
  <c r="T2269" i="1"/>
  <c r="A2267" i="1"/>
  <c r="H2266" i="1"/>
  <c r="AA2267" i="1" l="1"/>
  <c r="Q2267" i="1"/>
  <c r="Z2267" i="1"/>
  <c r="I2145" i="1"/>
  <c r="J2144" i="1"/>
  <c r="K2144" i="1" s="1"/>
  <c r="E2144" i="1" s="1"/>
  <c r="D2144" i="1" s="1"/>
  <c r="G2144" i="1" s="1"/>
  <c r="M2144" i="1"/>
  <c r="W2141" i="1"/>
  <c r="U2142" i="1"/>
  <c r="G2143" i="1"/>
  <c r="F2143" i="1"/>
  <c r="O2142" i="1"/>
  <c r="N2143" i="1"/>
  <c r="A2268" i="1"/>
  <c r="H2267" i="1"/>
  <c r="T2270" i="1"/>
  <c r="AA2268" i="1" l="1"/>
  <c r="Y2267" i="1"/>
  <c r="Q2268" i="1"/>
  <c r="R2268" i="1" s="1"/>
  <c r="S2268" i="1" s="1"/>
  <c r="R2267" i="1"/>
  <c r="S2267" i="1" s="1"/>
  <c r="Z2268" i="1"/>
  <c r="J2145" i="1"/>
  <c r="K2145" i="1" s="1"/>
  <c r="E2145" i="1" s="1"/>
  <c r="D2145" i="1" s="1"/>
  <c r="L2145" i="1" s="1"/>
  <c r="M2145" i="1"/>
  <c r="I2146" i="1"/>
  <c r="W2142" i="1"/>
  <c r="U2143" i="1"/>
  <c r="L2144" i="1"/>
  <c r="F2144" i="1"/>
  <c r="N2144" i="1"/>
  <c r="O2143" i="1"/>
  <c r="T2271" i="1"/>
  <c r="H2268" i="1"/>
  <c r="A2269" i="1"/>
  <c r="Y2268" i="1" l="1"/>
  <c r="AA2269" i="1"/>
  <c r="Q2269" i="1"/>
  <c r="R2269" i="1" s="1"/>
  <c r="S2269" i="1" s="1"/>
  <c r="Z2269" i="1"/>
  <c r="M2146" i="1"/>
  <c r="I2147" i="1"/>
  <c r="J2146" i="1"/>
  <c r="K2146" i="1" s="1"/>
  <c r="E2146" i="1" s="1"/>
  <c r="D2146" i="1" s="1"/>
  <c r="L2146" i="1" s="1"/>
  <c r="W2143" i="1"/>
  <c r="U2144" i="1"/>
  <c r="G2145" i="1"/>
  <c r="F2145" i="1"/>
  <c r="N2145" i="1"/>
  <c r="O2144" i="1"/>
  <c r="H2269" i="1"/>
  <c r="A2270" i="1"/>
  <c r="T2272" i="1"/>
  <c r="AA2270" i="1" l="1"/>
  <c r="Q2270" i="1"/>
  <c r="R2270" i="1" s="1"/>
  <c r="S2270" i="1" s="1"/>
  <c r="Z2270" i="1"/>
  <c r="Y2269" i="1"/>
  <c r="I2148" i="1"/>
  <c r="J2147" i="1"/>
  <c r="K2147" i="1" s="1"/>
  <c r="E2147" i="1" s="1"/>
  <c r="D2147" i="1" s="1"/>
  <c r="G2147" i="1" s="1"/>
  <c r="M2147" i="1"/>
  <c r="W2144" i="1"/>
  <c r="U2145" i="1"/>
  <c r="G2146" i="1"/>
  <c r="F2146" i="1"/>
  <c r="N2146" i="1"/>
  <c r="O2145" i="1"/>
  <c r="H2270" i="1"/>
  <c r="A2271" i="1"/>
  <c r="T2273" i="1"/>
  <c r="AA2271" i="1" l="1"/>
  <c r="Q2271" i="1"/>
  <c r="R2271" i="1" s="1"/>
  <c r="S2271" i="1" s="1"/>
  <c r="Z2271" i="1"/>
  <c r="Y2270" i="1"/>
  <c r="I2149" i="1"/>
  <c r="M2148" i="1"/>
  <c r="J2148" i="1"/>
  <c r="K2148" i="1" s="1"/>
  <c r="E2148" i="1" s="1"/>
  <c r="D2148" i="1" s="1"/>
  <c r="G2148" i="1" s="1"/>
  <c r="W2145" i="1"/>
  <c r="U2146" i="1"/>
  <c r="L2147" i="1"/>
  <c r="F2147" i="1"/>
  <c r="N2147" i="1"/>
  <c r="O2146" i="1"/>
  <c r="H2271" i="1"/>
  <c r="A2272" i="1"/>
  <c r="T2274" i="1"/>
  <c r="Y2271" i="1" l="1"/>
  <c r="AA2272" i="1"/>
  <c r="Z2272" i="1"/>
  <c r="Q2272" i="1"/>
  <c r="R2272" i="1" s="1"/>
  <c r="S2272" i="1" s="1"/>
  <c r="M2149" i="1"/>
  <c r="I2150" i="1"/>
  <c r="J2149" i="1"/>
  <c r="K2149" i="1" s="1"/>
  <c r="E2149" i="1" s="1"/>
  <c r="D2149" i="1" s="1"/>
  <c r="G2149" i="1" s="1"/>
  <c r="W2146" i="1"/>
  <c r="U2147" i="1"/>
  <c r="L2148" i="1"/>
  <c r="F2148" i="1"/>
  <c r="N2148" i="1"/>
  <c r="O2147" i="1"/>
  <c r="T2275" i="1"/>
  <c r="H2272" i="1"/>
  <c r="A2273" i="1"/>
  <c r="AA2273" i="1" l="1"/>
  <c r="Q2273" i="1"/>
  <c r="R2273" i="1" s="1"/>
  <c r="S2273" i="1" s="1"/>
  <c r="Z2273" i="1"/>
  <c r="Y2272" i="1"/>
  <c r="I2151" i="1"/>
  <c r="J2150" i="1"/>
  <c r="K2150" i="1" s="1"/>
  <c r="E2150" i="1" s="1"/>
  <c r="D2150" i="1" s="1"/>
  <c r="G2150" i="1" s="1"/>
  <c r="M2150" i="1"/>
  <c r="W2147" i="1"/>
  <c r="U2148" i="1"/>
  <c r="L2149" i="1"/>
  <c r="F2149" i="1"/>
  <c r="N2149" i="1"/>
  <c r="O2148" i="1"/>
  <c r="A2274" i="1"/>
  <c r="H2273" i="1"/>
  <c r="T2276" i="1"/>
  <c r="Y2273" i="1" l="1"/>
  <c r="AA2274" i="1"/>
  <c r="Q2274" i="1"/>
  <c r="R2274" i="1" s="1"/>
  <c r="S2274" i="1" s="1"/>
  <c r="Z2274" i="1"/>
  <c r="J2151" i="1"/>
  <c r="K2151" i="1" s="1"/>
  <c r="E2151" i="1" s="1"/>
  <c r="D2151" i="1" s="1"/>
  <c r="I2152" i="1"/>
  <c r="M2151" i="1"/>
  <c r="W2148" i="1"/>
  <c r="U2149" i="1"/>
  <c r="L2150" i="1"/>
  <c r="F2150" i="1"/>
  <c r="N2150" i="1"/>
  <c r="O2149" i="1"/>
  <c r="T2277" i="1"/>
  <c r="A2275" i="1"/>
  <c r="H2274" i="1"/>
  <c r="AA2275" i="1" l="1"/>
  <c r="Y2274" i="1"/>
  <c r="Z2275" i="1"/>
  <c r="Q2275" i="1"/>
  <c r="R2275" i="1" s="1"/>
  <c r="S2275" i="1" s="1"/>
  <c r="M2152" i="1"/>
  <c r="I2153" i="1"/>
  <c r="J2152" i="1"/>
  <c r="K2152" i="1" s="1"/>
  <c r="E2152" i="1" s="1"/>
  <c r="D2152" i="1" s="1"/>
  <c r="L2152" i="1" s="1"/>
  <c r="W2149" i="1"/>
  <c r="U2150" i="1"/>
  <c r="G2151" i="1"/>
  <c r="F2151" i="1"/>
  <c r="L2151" i="1"/>
  <c r="N2151" i="1"/>
  <c r="O2150" i="1"/>
  <c r="H2275" i="1"/>
  <c r="A2276" i="1"/>
  <c r="T2278" i="1"/>
  <c r="Y2275" i="1" l="1"/>
  <c r="AA2276" i="1"/>
  <c r="Q2276" i="1"/>
  <c r="R2276" i="1" s="1"/>
  <c r="S2276" i="1" s="1"/>
  <c r="Z2276" i="1"/>
  <c r="I2154" i="1"/>
  <c r="J2153" i="1"/>
  <c r="K2153" i="1" s="1"/>
  <c r="E2153" i="1" s="1"/>
  <c r="D2153" i="1" s="1"/>
  <c r="M2153" i="1"/>
  <c r="G2152" i="1"/>
  <c r="W2150" i="1"/>
  <c r="U2151" i="1"/>
  <c r="F2152" i="1"/>
  <c r="N2152" i="1"/>
  <c r="O2151" i="1"/>
  <c r="H2276" i="1"/>
  <c r="A2277" i="1"/>
  <c r="T2279" i="1"/>
  <c r="Y2276" i="1" l="1"/>
  <c r="AA2277" i="1"/>
  <c r="Q2277" i="1"/>
  <c r="R2277" i="1" s="1"/>
  <c r="S2277" i="1" s="1"/>
  <c r="Z2277" i="1"/>
  <c r="I2155" i="1"/>
  <c r="M2154" i="1"/>
  <c r="J2154" i="1"/>
  <c r="K2154" i="1" s="1"/>
  <c r="E2154" i="1" s="1"/>
  <c r="D2154" i="1" s="1"/>
  <c r="L2154" i="1" s="1"/>
  <c r="F2153" i="1"/>
  <c r="L2153" i="1"/>
  <c r="W2151" i="1"/>
  <c r="U2152" i="1"/>
  <c r="G2153" i="1"/>
  <c r="N2153" i="1"/>
  <c r="O2152" i="1"/>
  <c r="A2278" i="1"/>
  <c r="H2277" i="1"/>
  <c r="T2280" i="1"/>
  <c r="Z2278" i="1" l="1"/>
  <c r="AA2278" i="1"/>
  <c r="Q2278" i="1"/>
  <c r="R2278" i="1" s="1"/>
  <c r="S2278" i="1" s="1"/>
  <c r="Y2277" i="1"/>
  <c r="J2155" i="1"/>
  <c r="K2155" i="1" s="1"/>
  <c r="E2155" i="1" s="1"/>
  <c r="D2155" i="1" s="1"/>
  <c r="L2155" i="1" s="1"/>
  <c r="I2156" i="1"/>
  <c r="M2155" i="1"/>
  <c r="W2152" i="1"/>
  <c r="U2153" i="1"/>
  <c r="G2154" i="1"/>
  <c r="F2154" i="1"/>
  <c r="N2154" i="1"/>
  <c r="O2153" i="1"/>
  <c r="T2281" i="1"/>
  <c r="A2279" i="1"/>
  <c r="H2278" i="1"/>
  <c r="AA2279" i="1" l="1"/>
  <c r="Q2279" i="1"/>
  <c r="R2279" i="1" s="1"/>
  <c r="S2279" i="1" s="1"/>
  <c r="Z2279" i="1"/>
  <c r="Y2278" i="1"/>
  <c r="I2157" i="1"/>
  <c r="M2156" i="1"/>
  <c r="J2156" i="1"/>
  <c r="K2156" i="1" s="1"/>
  <c r="E2156" i="1" s="1"/>
  <c r="D2156" i="1" s="1"/>
  <c r="G2156" i="1" s="1"/>
  <c r="W2153" i="1"/>
  <c r="U2154" i="1"/>
  <c r="G2155" i="1"/>
  <c r="F2155" i="1"/>
  <c r="N2155" i="1"/>
  <c r="O2154" i="1"/>
  <c r="H2279" i="1"/>
  <c r="A2280" i="1"/>
  <c r="T2282" i="1"/>
  <c r="Y2279" i="1" l="1"/>
  <c r="AA2280" i="1"/>
  <c r="Z2280" i="1"/>
  <c r="Q2280" i="1"/>
  <c r="R2280" i="1" s="1"/>
  <c r="S2280" i="1" s="1"/>
  <c r="J2157" i="1"/>
  <c r="K2157" i="1" s="1"/>
  <c r="E2157" i="1" s="1"/>
  <c r="D2157" i="1" s="1"/>
  <c r="G2157" i="1" s="1"/>
  <c r="I2158" i="1"/>
  <c r="M2157" i="1"/>
  <c r="W2154" i="1"/>
  <c r="U2155" i="1"/>
  <c r="L2156" i="1"/>
  <c r="F2156" i="1"/>
  <c r="N2156" i="1"/>
  <c r="O2155" i="1"/>
  <c r="H2280" i="1"/>
  <c r="A2281" i="1"/>
  <c r="T2283" i="1"/>
  <c r="Y2280" i="1" l="1"/>
  <c r="AA2281" i="1"/>
  <c r="Z2281" i="1"/>
  <c r="Q2281" i="1"/>
  <c r="R2281" i="1" s="1"/>
  <c r="S2281" i="1" s="1"/>
  <c r="J2158" i="1"/>
  <c r="K2158" i="1" s="1"/>
  <c r="E2158" i="1" s="1"/>
  <c r="D2158" i="1" s="1"/>
  <c r="G2158" i="1" s="1"/>
  <c r="M2158" i="1"/>
  <c r="I2159" i="1"/>
  <c r="W2155" i="1"/>
  <c r="U2156" i="1"/>
  <c r="L2157" i="1"/>
  <c r="F2157" i="1"/>
  <c r="N2157" i="1"/>
  <c r="O2156" i="1"/>
  <c r="A2282" i="1"/>
  <c r="H2281" i="1"/>
  <c r="T2284" i="1"/>
  <c r="Z2282" i="1" l="1"/>
  <c r="Q2282" i="1"/>
  <c r="R2282" i="1" s="1"/>
  <c r="S2282" i="1" s="1"/>
  <c r="AA2282" i="1"/>
  <c r="Y2281" i="1"/>
  <c r="M2159" i="1"/>
  <c r="J2159" i="1"/>
  <c r="K2159" i="1" s="1"/>
  <c r="E2159" i="1" s="1"/>
  <c r="D2159" i="1" s="1"/>
  <c r="L2159" i="1" s="1"/>
  <c r="I2160" i="1"/>
  <c r="W2156" i="1"/>
  <c r="U2157" i="1"/>
  <c r="L2158" i="1"/>
  <c r="F2158" i="1"/>
  <c r="N2158" i="1"/>
  <c r="O2157" i="1"/>
  <c r="A2283" i="1"/>
  <c r="H2282" i="1"/>
  <c r="T2285" i="1"/>
  <c r="Y2282" i="1" l="1"/>
  <c r="AA2283" i="1"/>
  <c r="Q2283" i="1"/>
  <c r="R2283" i="1" s="1"/>
  <c r="S2283" i="1" s="1"/>
  <c r="Z2283" i="1"/>
  <c r="J2160" i="1"/>
  <c r="K2160" i="1" s="1"/>
  <c r="E2160" i="1" s="1"/>
  <c r="D2160" i="1" s="1"/>
  <c r="I2161" i="1"/>
  <c r="M2160" i="1"/>
  <c r="F2159" i="1"/>
  <c r="W2157" i="1"/>
  <c r="U2158" i="1"/>
  <c r="G2159" i="1"/>
  <c r="N2159" i="1"/>
  <c r="O2158" i="1"/>
  <c r="H2283" i="1"/>
  <c r="A2284" i="1"/>
  <c r="T2286" i="1"/>
  <c r="Y2283" i="1" l="1"/>
  <c r="AA2284" i="1"/>
  <c r="Q2284" i="1"/>
  <c r="R2284" i="1" s="1"/>
  <c r="S2284" i="1" s="1"/>
  <c r="Z2284" i="1"/>
  <c r="J2161" i="1"/>
  <c r="K2161" i="1" s="1"/>
  <c r="E2161" i="1" s="1"/>
  <c r="D2161" i="1" s="1"/>
  <c r="G2161" i="1" s="1"/>
  <c r="M2161" i="1"/>
  <c r="I2162" i="1"/>
  <c r="F2160" i="1"/>
  <c r="G2160" i="1"/>
  <c r="L2160" i="1"/>
  <c r="W2158" i="1"/>
  <c r="U2159" i="1"/>
  <c r="N2160" i="1"/>
  <c r="O2159" i="1"/>
  <c r="H2284" i="1"/>
  <c r="A2285" i="1"/>
  <c r="T2287" i="1"/>
  <c r="Y2284" i="1" l="1"/>
  <c r="AA2285" i="1"/>
  <c r="Q2285" i="1"/>
  <c r="R2285" i="1" s="1"/>
  <c r="S2285" i="1" s="1"/>
  <c r="Z2285" i="1"/>
  <c r="J2162" i="1"/>
  <c r="K2162" i="1" s="1"/>
  <c r="E2162" i="1" s="1"/>
  <c r="D2162" i="1" s="1"/>
  <c r="G2162" i="1" s="1"/>
  <c r="M2162" i="1"/>
  <c r="I2163" i="1"/>
  <c r="W2159" i="1"/>
  <c r="U2160" i="1"/>
  <c r="L2161" i="1"/>
  <c r="F2161" i="1"/>
  <c r="N2161" i="1"/>
  <c r="O2160" i="1"/>
  <c r="T2288" i="1"/>
  <c r="A2286" i="1"/>
  <c r="H2285" i="1"/>
  <c r="AA2286" i="1" l="1"/>
  <c r="Q2286" i="1"/>
  <c r="R2286" i="1" s="1"/>
  <c r="S2286" i="1" s="1"/>
  <c r="Z2286" i="1"/>
  <c r="Y2285" i="1"/>
  <c r="J2163" i="1"/>
  <c r="K2163" i="1" s="1"/>
  <c r="E2163" i="1" s="1"/>
  <c r="D2163" i="1" s="1"/>
  <c r="I2164" i="1"/>
  <c r="M2163" i="1"/>
  <c r="W2160" i="1"/>
  <c r="U2161" i="1"/>
  <c r="L2162" i="1"/>
  <c r="F2162" i="1"/>
  <c r="N2162" i="1"/>
  <c r="O2161" i="1"/>
  <c r="T2289" i="1"/>
  <c r="A2287" i="1"/>
  <c r="H2286" i="1"/>
  <c r="Y2286" i="1" l="1"/>
  <c r="AA2287" i="1"/>
  <c r="Q2287" i="1"/>
  <c r="R2287" i="1" s="1"/>
  <c r="S2287" i="1" s="1"/>
  <c r="Z2287" i="1"/>
  <c r="J2164" i="1"/>
  <c r="K2164" i="1" s="1"/>
  <c r="E2164" i="1" s="1"/>
  <c r="D2164" i="1" s="1"/>
  <c r="L2164" i="1" s="1"/>
  <c r="M2164" i="1"/>
  <c r="I2165" i="1"/>
  <c r="W2161" i="1"/>
  <c r="U2162" i="1"/>
  <c r="L2163" i="1"/>
  <c r="F2163" i="1"/>
  <c r="G2163" i="1"/>
  <c r="N2163" i="1"/>
  <c r="O2162" i="1"/>
  <c r="H2287" i="1"/>
  <c r="A2288" i="1"/>
  <c r="T2290" i="1"/>
  <c r="AA2288" i="1" l="1"/>
  <c r="Q2288" i="1"/>
  <c r="R2288" i="1" s="1"/>
  <c r="S2288" i="1" s="1"/>
  <c r="Z2288" i="1"/>
  <c r="Y2287" i="1"/>
  <c r="I2166" i="1"/>
  <c r="J2165" i="1"/>
  <c r="K2165" i="1" s="1"/>
  <c r="E2165" i="1" s="1"/>
  <c r="D2165" i="1" s="1"/>
  <c r="G2165" i="1" s="1"/>
  <c r="M2165" i="1"/>
  <c r="W2162" i="1"/>
  <c r="U2163" i="1"/>
  <c r="G2164" i="1"/>
  <c r="F2164" i="1"/>
  <c r="N2164" i="1"/>
  <c r="O2163" i="1"/>
  <c r="T2291" i="1"/>
  <c r="H2288" i="1"/>
  <c r="A2289" i="1"/>
  <c r="Y2288" i="1" l="1"/>
  <c r="AA2289" i="1"/>
  <c r="Q2289" i="1"/>
  <c r="R2289" i="1" s="1"/>
  <c r="S2289" i="1" s="1"/>
  <c r="Z2289" i="1"/>
  <c r="I2167" i="1"/>
  <c r="M2166" i="1"/>
  <c r="J2166" i="1"/>
  <c r="K2166" i="1" s="1"/>
  <c r="E2166" i="1" s="1"/>
  <c r="D2166" i="1" s="1"/>
  <c r="G2166" i="1" s="1"/>
  <c r="W2163" i="1"/>
  <c r="U2164" i="1"/>
  <c r="L2165" i="1"/>
  <c r="F2165" i="1"/>
  <c r="N2165" i="1"/>
  <c r="O2164" i="1"/>
  <c r="A2290" i="1"/>
  <c r="H2289" i="1"/>
  <c r="T2292" i="1"/>
  <c r="AA2290" i="1" l="1"/>
  <c r="Z2290" i="1"/>
  <c r="Q2290" i="1"/>
  <c r="R2290" i="1" s="1"/>
  <c r="S2290" i="1" s="1"/>
  <c r="Y2289" i="1"/>
  <c r="J2167" i="1"/>
  <c r="K2167" i="1" s="1"/>
  <c r="E2167" i="1" s="1"/>
  <c r="D2167" i="1" s="1"/>
  <c r="G2167" i="1" s="1"/>
  <c r="M2167" i="1"/>
  <c r="I2168" i="1"/>
  <c r="W2164" i="1"/>
  <c r="U2165" i="1"/>
  <c r="L2166" i="1"/>
  <c r="F2166" i="1"/>
  <c r="N2166" i="1"/>
  <c r="O2165" i="1"/>
  <c r="A2291" i="1"/>
  <c r="H2290" i="1"/>
  <c r="T2293" i="1"/>
  <c r="AA2291" i="1" l="1"/>
  <c r="Z2291" i="1"/>
  <c r="Q2291" i="1"/>
  <c r="R2291" i="1" s="1"/>
  <c r="S2291" i="1" s="1"/>
  <c r="Y2290" i="1"/>
  <c r="I2169" i="1"/>
  <c r="J2168" i="1"/>
  <c r="K2168" i="1" s="1"/>
  <c r="E2168" i="1" s="1"/>
  <c r="D2168" i="1" s="1"/>
  <c r="G2168" i="1" s="1"/>
  <c r="M2168" i="1"/>
  <c r="W2165" i="1"/>
  <c r="U2166" i="1"/>
  <c r="L2167" i="1"/>
  <c r="F2167" i="1"/>
  <c r="N2167" i="1"/>
  <c r="O2166" i="1"/>
  <c r="H2291" i="1"/>
  <c r="A2292" i="1"/>
  <c r="T2294" i="1"/>
  <c r="AA2292" i="1" l="1"/>
  <c r="Q2292" i="1"/>
  <c r="R2292" i="1" s="1"/>
  <c r="S2292" i="1" s="1"/>
  <c r="Z2292" i="1"/>
  <c r="Y2291" i="1"/>
  <c r="M2169" i="1"/>
  <c r="I2170" i="1"/>
  <c r="J2169" i="1"/>
  <c r="K2169" i="1" s="1"/>
  <c r="E2169" i="1" s="1"/>
  <c r="D2169" i="1" s="1"/>
  <c r="L2169" i="1" s="1"/>
  <c r="W2166" i="1"/>
  <c r="U2167" i="1"/>
  <c r="L2168" i="1"/>
  <c r="F2168" i="1"/>
  <c r="N2168" i="1"/>
  <c r="O2167" i="1"/>
  <c r="Y2205" i="1"/>
  <c r="H2292" i="1"/>
  <c r="A2293" i="1"/>
  <c r="Q2293" i="1" s="1"/>
  <c r="R2293" i="1" s="1"/>
  <c r="T2295" i="1"/>
  <c r="Y2292" i="1" l="1"/>
  <c r="M2170" i="1"/>
  <c r="AA2293" i="1"/>
  <c r="Z2293" i="1"/>
  <c r="Z2294" i="1" s="1"/>
  <c r="I2171" i="1"/>
  <c r="J2170" i="1"/>
  <c r="K2170" i="1" s="1"/>
  <c r="E2170" i="1" s="1"/>
  <c r="D2170" i="1" s="1"/>
  <c r="G2170" i="1" s="1"/>
  <c r="W2167" i="1"/>
  <c r="U2168" i="1"/>
  <c r="G2169" i="1"/>
  <c r="F2169" i="1"/>
  <c r="N2169" i="1"/>
  <c r="O2168" i="1"/>
  <c r="T2296" i="1"/>
  <c r="A2294" i="1"/>
  <c r="Q2294" i="1" s="1"/>
  <c r="H2293" i="1"/>
  <c r="R2294" i="1" l="1"/>
  <c r="I2172" i="1"/>
  <c r="J2171" i="1"/>
  <c r="K2171" i="1" s="1"/>
  <c r="E2171" i="1" s="1"/>
  <c r="D2171" i="1" s="1"/>
  <c r="G2171" i="1" s="1"/>
  <c r="W2168" i="1"/>
  <c r="U2169" i="1"/>
  <c r="L2170" i="1"/>
  <c r="M2171" i="1" s="1"/>
  <c r="F2170" i="1"/>
  <c r="AA2294" i="1"/>
  <c r="N2170" i="1"/>
  <c r="O2169" i="1"/>
  <c r="Z2295" i="1"/>
  <c r="T2297" i="1"/>
  <c r="A2295" i="1"/>
  <c r="Q2295" i="1" s="1"/>
  <c r="R2295" i="1" s="1"/>
  <c r="H2294" i="1"/>
  <c r="J2172" i="1" l="1"/>
  <c r="K2172" i="1" s="1"/>
  <c r="E2172" i="1" s="1"/>
  <c r="D2172" i="1" s="1"/>
  <c r="I2173" i="1"/>
  <c r="W2169" i="1"/>
  <c r="U2170" i="1"/>
  <c r="L2171" i="1"/>
  <c r="M2172" i="1" s="1"/>
  <c r="F2171" i="1"/>
  <c r="Z2296" i="1"/>
  <c r="AA2295" i="1"/>
  <c r="AA2296" i="1" s="1"/>
  <c r="N2171" i="1"/>
  <c r="O2170" i="1"/>
  <c r="S2295" i="1"/>
  <c r="Y2295" i="1"/>
  <c r="H2295" i="1"/>
  <c r="A2296" i="1"/>
  <c r="Q2296" i="1" s="1"/>
  <c r="R2296" i="1" s="1"/>
  <c r="T2298" i="1"/>
  <c r="M2173" i="1" l="1"/>
  <c r="I2174" i="1"/>
  <c r="J2173" i="1"/>
  <c r="K2173" i="1" s="1"/>
  <c r="E2173" i="1" s="1"/>
  <c r="D2173" i="1" s="1"/>
  <c r="W2170" i="1"/>
  <c r="U2171" i="1"/>
  <c r="L2172" i="1"/>
  <c r="F2172" i="1"/>
  <c r="G2172" i="1"/>
  <c r="Z2297" i="1"/>
  <c r="AA2297" i="1"/>
  <c r="N2172" i="1"/>
  <c r="O2171" i="1"/>
  <c r="Y2296" i="1"/>
  <c r="S2296" i="1"/>
  <c r="H2296" i="1"/>
  <c r="A2297" i="1"/>
  <c r="Q2297" i="1" s="1"/>
  <c r="R2297" i="1" s="1"/>
  <c r="T2299" i="1"/>
  <c r="M2174" i="1" l="1"/>
  <c r="J2174" i="1"/>
  <c r="K2174" i="1" s="1"/>
  <c r="E2174" i="1" s="1"/>
  <c r="D2174" i="1" s="1"/>
  <c r="G2174" i="1" s="1"/>
  <c r="I2175" i="1"/>
  <c r="Z2298" i="1"/>
  <c r="W2171" i="1"/>
  <c r="U2172" i="1"/>
  <c r="L2173" i="1"/>
  <c r="F2173" i="1"/>
  <c r="G2173" i="1"/>
  <c r="AA2298" i="1"/>
  <c r="N2173" i="1"/>
  <c r="O2172" i="1"/>
  <c r="S2297" i="1"/>
  <c r="Y2297" i="1"/>
  <c r="T2300" i="1"/>
  <c r="A2298" i="1"/>
  <c r="H2297" i="1"/>
  <c r="Q2298" i="1" l="1"/>
  <c r="R2298" i="1" s="1"/>
  <c r="S2298" i="1" s="1"/>
  <c r="I2176" i="1"/>
  <c r="J2175" i="1"/>
  <c r="K2175" i="1" s="1"/>
  <c r="E2175" i="1" s="1"/>
  <c r="D2175" i="1" s="1"/>
  <c r="G2175" i="1" s="1"/>
  <c r="W2172" i="1"/>
  <c r="U2173" i="1"/>
  <c r="L2174" i="1"/>
  <c r="M2175" i="1" s="1"/>
  <c r="F2174" i="1"/>
  <c r="N2174" i="1"/>
  <c r="O2173" i="1"/>
  <c r="A2299" i="1"/>
  <c r="H2298" i="1"/>
  <c r="T2301" i="1"/>
  <c r="Q2299" i="1" l="1"/>
  <c r="AA2299" i="1"/>
  <c r="Z2299" i="1"/>
  <c r="M2176" i="1"/>
  <c r="J2176" i="1"/>
  <c r="K2176" i="1" s="1"/>
  <c r="E2176" i="1" s="1"/>
  <c r="D2176" i="1" s="1"/>
  <c r="G2176" i="1" s="1"/>
  <c r="I2177" i="1"/>
  <c r="W2173" i="1"/>
  <c r="U2174" i="1"/>
  <c r="L2175" i="1"/>
  <c r="F2175" i="1"/>
  <c r="N2175" i="1"/>
  <c r="O2174" i="1"/>
  <c r="H2299" i="1"/>
  <c r="A2300" i="1"/>
  <c r="T2302" i="1"/>
  <c r="AA2300" i="1" l="1"/>
  <c r="Y2299" i="1"/>
  <c r="Q2300" i="1"/>
  <c r="R2300" i="1" s="1"/>
  <c r="S2300" i="1" s="1"/>
  <c r="R2299" i="1"/>
  <c r="S2299" i="1" s="1"/>
  <c r="Z2300" i="1"/>
  <c r="M2177" i="1"/>
  <c r="I2178" i="1"/>
  <c r="J2177" i="1"/>
  <c r="K2177" i="1" s="1"/>
  <c r="E2177" i="1" s="1"/>
  <c r="D2177" i="1" s="1"/>
  <c r="G2177" i="1" s="1"/>
  <c r="W2174" i="1"/>
  <c r="U2175" i="1"/>
  <c r="L2176" i="1"/>
  <c r="F2176" i="1"/>
  <c r="O2175" i="1"/>
  <c r="N2176" i="1"/>
  <c r="H2300" i="1"/>
  <c r="A2301" i="1"/>
  <c r="T2303" i="1"/>
  <c r="Y2300" i="1" l="1"/>
  <c r="AA2301" i="1"/>
  <c r="Q2301" i="1"/>
  <c r="R2301" i="1" s="1"/>
  <c r="S2301" i="1" s="1"/>
  <c r="Z2301" i="1"/>
  <c r="J2178" i="1"/>
  <c r="K2178" i="1" s="1"/>
  <c r="E2178" i="1" s="1"/>
  <c r="D2178" i="1" s="1"/>
  <c r="M2178" i="1"/>
  <c r="I2179" i="1"/>
  <c r="W2175" i="1"/>
  <c r="U2176" i="1"/>
  <c r="L2177" i="1"/>
  <c r="F2177" i="1"/>
  <c r="O2176" i="1"/>
  <c r="N2177" i="1"/>
  <c r="A2302" i="1"/>
  <c r="H2301" i="1"/>
  <c r="T2304" i="1"/>
  <c r="Y2301" i="1" l="1"/>
  <c r="AA2302" i="1"/>
  <c r="Z2302" i="1"/>
  <c r="Q2302" i="1"/>
  <c r="R2302" i="1" s="1"/>
  <c r="S2302" i="1" s="1"/>
  <c r="I2180" i="1"/>
  <c r="J2179" i="1"/>
  <c r="K2179" i="1" s="1"/>
  <c r="E2179" i="1" s="1"/>
  <c r="D2179" i="1" s="1"/>
  <c r="G2179" i="1" s="1"/>
  <c r="M2179" i="1"/>
  <c r="W2176" i="1"/>
  <c r="U2177" i="1"/>
  <c r="L2178" i="1"/>
  <c r="F2178" i="1"/>
  <c r="G2178" i="1"/>
  <c r="O2177" i="1"/>
  <c r="N2178" i="1"/>
  <c r="T2305" i="1"/>
  <c r="A2303" i="1"/>
  <c r="H2302" i="1"/>
  <c r="Y2302" i="1" l="1"/>
  <c r="AA2303" i="1"/>
  <c r="Q2303" i="1"/>
  <c r="R2303" i="1" s="1"/>
  <c r="S2303" i="1" s="1"/>
  <c r="Z2303" i="1"/>
  <c r="I2181" i="1"/>
  <c r="J2180" i="1"/>
  <c r="K2180" i="1" s="1"/>
  <c r="E2180" i="1" s="1"/>
  <c r="D2180" i="1" s="1"/>
  <c r="G2180" i="1" s="1"/>
  <c r="M2180" i="1"/>
  <c r="W2177" i="1"/>
  <c r="U2178" i="1"/>
  <c r="L2179" i="1"/>
  <c r="F2179" i="1"/>
  <c r="N2179" i="1"/>
  <c r="O2178" i="1"/>
  <c r="T2306" i="1"/>
  <c r="H2303" i="1"/>
  <c r="A2304" i="1"/>
  <c r="Y2303" i="1" l="1"/>
  <c r="AA2304" i="1"/>
  <c r="Q2304" i="1"/>
  <c r="R2304" i="1" s="1"/>
  <c r="S2304" i="1" s="1"/>
  <c r="Z2304" i="1"/>
  <c r="J2181" i="1"/>
  <c r="K2181" i="1" s="1"/>
  <c r="E2181" i="1" s="1"/>
  <c r="D2181" i="1" s="1"/>
  <c r="I2182" i="1"/>
  <c r="M2181" i="1"/>
  <c r="W2178" i="1"/>
  <c r="U2179" i="1"/>
  <c r="L2180" i="1"/>
  <c r="F2180" i="1"/>
  <c r="O2179" i="1"/>
  <c r="N2180" i="1"/>
  <c r="H2304" i="1"/>
  <c r="A2305" i="1"/>
  <c r="T2307" i="1"/>
  <c r="AA2305" i="1" l="1"/>
  <c r="Q2305" i="1"/>
  <c r="R2305" i="1" s="1"/>
  <c r="S2305" i="1" s="1"/>
  <c r="Z2305" i="1"/>
  <c r="Y2304" i="1"/>
  <c r="J2182" i="1"/>
  <c r="K2182" i="1" s="1"/>
  <c r="E2182" i="1" s="1"/>
  <c r="D2182" i="1" s="1"/>
  <c r="I2183" i="1"/>
  <c r="M2182" i="1"/>
  <c r="W2179" i="1"/>
  <c r="U2180" i="1"/>
  <c r="L2181" i="1"/>
  <c r="F2181" i="1"/>
  <c r="G2181" i="1"/>
  <c r="O2180" i="1"/>
  <c r="N2181" i="1"/>
  <c r="H2305" i="1"/>
  <c r="A2306" i="1"/>
  <c r="T2308" i="1"/>
  <c r="AA2306" i="1" l="1"/>
  <c r="Q2306" i="1"/>
  <c r="R2306" i="1" s="1"/>
  <c r="S2306" i="1" s="1"/>
  <c r="Y2305" i="1"/>
  <c r="Z2306" i="1"/>
  <c r="M2183" i="1"/>
  <c r="J2183" i="1"/>
  <c r="K2183" i="1" s="1"/>
  <c r="E2183" i="1" s="1"/>
  <c r="D2183" i="1" s="1"/>
  <c r="G2183" i="1" s="1"/>
  <c r="I2184" i="1"/>
  <c r="W2180" i="1"/>
  <c r="U2181" i="1"/>
  <c r="L2182" i="1"/>
  <c r="F2182" i="1"/>
  <c r="G2182" i="1"/>
  <c r="O2181" i="1"/>
  <c r="N2182" i="1"/>
  <c r="T2309" i="1"/>
  <c r="A2307" i="1"/>
  <c r="H2306" i="1"/>
  <c r="Y2306" i="1" l="1"/>
  <c r="AA2307" i="1"/>
  <c r="Q2307" i="1"/>
  <c r="R2307" i="1" s="1"/>
  <c r="S2307" i="1" s="1"/>
  <c r="Z2307" i="1"/>
  <c r="M2184" i="1"/>
  <c r="J2184" i="1"/>
  <c r="K2184" i="1" s="1"/>
  <c r="E2184" i="1" s="1"/>
  <c r="D2184" i="1" s="1"/>
  <c r="G2184" i="1" s="1"/>
  <c r="I2185" i="1"/>
  <c r="W2181" i="1"/>
  <c r="U2182" i="1"/>
  <c r="L2183" i="1"/>
  <c r="F2183" i="1"/>
  <c r="N2183" i="1"/>
  <c r="O2182" i="1"/>
  <c r="A2308" i="1"/>
  <c r="H2307" i="1"/>
  <c r="T2310" i="1"/>
  <c r="Y2307" i="1" l="1"/>
  <c r="AA2308" i="1"/>
  <c r="Z2308" i="1"/>
  <c r="Q2308" i="1"/>
  <c r="R2308" i="1" s="1"/>
  <c r="S2308" i="1" s="1"/>
  <c r="I2186" i="1"/>
  <c r="M2185" i="1"/>
  <c r="J2185" i="1"/>
  <c r="K2185" i="1" s="1"/>
  <c r="E2185" i="1" s="1"/>
  <c r="D2185" i="1" s="1"/>
  <c r="W2182" i="1"/>
  <c r="U2183" i="1"/>
  <c r="L2184" i="1"/>
  <c r="F2184" i="1"/>
  <c r="N2184" i="1"/>
  <c r="O2183" i="1"/>
  <c r="T2311" i="1"/>
  <c r="H2308" i="1"/>
  <c r="A2309" i="1"/>
  <c r="AA2309" i="1" l="1"/>
  <c r="Y2308" i="1"/>
  <c r="Q2309" i="1"/>
  <c r="R2309" i="1" s="1"/>
  <c r="S2309" i="1" s="1"/>
  <c r="Z2309" i="1"/>
  <c r="J2186" i="1"/>
  <c r="K2186" i="1" s="1"/>
  <c r="E2186" i="1" s="1"/>
  <c r="D2186" i="1" s="1"/>
  <c r="G2186" i="1" s="1"/>
  <c r="I2187" i="1"/>
  <c r="M2186" i="1"/>
  <c r="F2185" i="1"/>
  <c r="L2185" i="1"/>
  <c r="G2185" i="1"/>
  <c r="W2183" i="1"/>
  <c r="U2184" i="1"/>
  <c r="N2185" i="1"/>
  <c r="O2184" i="1"/>
  <c r="T2312" i="1"/>
  <c r="H2309" i="1"/>
  <c r="A2310" i="1"/>
  <c r="Y2309" i="1" l="1"/>
  <c r="AA2310" i="1"/>
  <c r="Q2310" i="1"/>
  <c r="R2310" i="1" s="1"/>
  <c r="S2310" i="1" s="1"/>
  <c r="Z2310" i="1"/>
  <c r="I2188" i="1"/>
  <c r="J2187" i="1"/>
  <c r="K2187" i="1" s="1"/>
  <c r="E2187" i="1" s="1"/>
  <c r="D2187" i="1" s="1"/>
  <c r="G2187" i="1" s="1"/>
  <c r="M2187" i="1"/>
  <c r="W2184" i="1"/>
  <c r="U2185" i="1"/>
  <c r="L2186" i="1"/>
  <c r="F2186" i="1"/>
  <c r="N2186" i="1"/>
  <c r="O2185" i="1"/>
  <c r="H2310" i="1"/>
  <c r="A2311" i="1"/>
  <c r="T2313" i="1"/>
  <c r="Y2310" i="1" l="1"/>
  <c r="AA2311" i="1"/>
  <c r="Z2311" i="1"/>
  <c r="Q2311" i="1"/>
  <c r="R2311" i="1" s="1"/>
  <c r="S2311" i="1" s="1"/>
  <c r="I2189" i="1"/>
  <c r="J2188" i="1"/>
  <c r="K2188" i="1" s="1"/>
  <c r="E2188" i="1" s="1"/>
  <c r="D2188" i="1" s="1"/>
  <c r="G2188" i="1" s="1"/>
  <c r="M2188" i="1"/>
  <c r="W2185" i="1"/>
  <c r="U2186" i="1"/>
  <c r="L2187" i="1"/>
  <c r="F2187" i="1"/>
  <c r="N2187" i="1"/>
  <c r="O2186" i="1"/>
  <c r="T2314" i="1"/>
  <c r="H2311" i="1"/>
  <c r="A2312" i="1"/>
  <c r="AA2312" i="1" l="1"/>
  <c r="Y2311" i="1"/>
  <c r="Q2312" i="1"/>
  <c r="R2312" i="1" s="1"/>
  <c r="S2312" i="1" s="1"/>
  <c r="Z2312" i="1"/>
  <c r="I2190" i="1"/>
  <c r="M2189" i="1"/>
  <c r="J2189" i="1"/>
  <c r="K2189" i="1" s="1"/>
  <c r="E2189" i="1" s="1"/>
  <c r="D2189" i="1" s="1"/>
  <c r="G2189" i="1" s="1"/>
  <c r="W2186" i="1"/>
  <c r="U2187" i="1"/>
  <c r="L2188" i="1"/>
  <c r="F2188" i="1"/>
  <c r="N2188" i="1"/>
  <c r="O2187" i="1"/>
  <c r="H2312" i="1"/>
  <c r="A2313" i="1"/>
  <c r="T2315" i="1"/>
  <c r="Y2312" i="1" l="1"/>
  <c r="AA2313" i="1"/>
  <c r="Q2313" i="1"/>
  <c r="R2313" i="1" s="1"/>
  <c r="S2313" i="1" s="1"/>
  <c r="Z2313" i="1"/>
  <c r="J2190" i="1"/>
  <c r="K2190" i="1" s="1"/>
  <c r="E2190" i="1" s="1"/>
  <c r="D2190" i="1" s="1"/>
  <c r="G2190" i="1" s="1"/>
  <c r="M2190" i="1"/>
  <c r="I2191" i="1"/>
  <c r="W2187" i="1"/>
  <c r="U2188" i="1"/>
  <c r="L2189" i="1"/>
  <c r="F2189" i="1"/>
  <c r="N2189" i="1"/>
  <c r="O2188" i="1"/>
  <c r="A2314" i="1"/>
  <c r="H2313" i="1"/>
  <c r="T2316" i="1"/>
  <c r="AA2314" i="1" l="1"/>
  <c r="Z2314" i="1"/>
  <c r="Q2314" i="1"/>
  <c r="R2314" i="1" s="1"/>
  <c r="S2314" i="1" s="1"/>
  <c r="Y2313" i="1"/>
  <c r="J2191" i="1"/>
  <c r="K2191" i="1" s="1"/>
  <c r="E2191" i="1" s="1"/>
  <c r="D2191" i="1" s="1"/>
  <c r="L2191" i="1" s="1"/>
  <c r="M2191" i="1"/>
  <c r="I2192" i="1"/>
  <c r="W2188" i="1"/>
  <c r="U2189" i="1"/>
  <c r="L2190" i="1"/>
  <c r="F2190" i="1"/>
  <c r="N2190" i="1"/>
  <c r="O2189" i="1"/>
  <c r="T2317" i="1"/>
  <c r="A2315" i="1"/>
  <c r="H2314" i="1"/>
  <c r="AA2315" i="1" l="1"/>
  <c r="Z2315" i="1"/>
  <c r="Q2315" i="1"/>
  <c r="R2315" i="1" s="1"/>
  <c r="S2315" i="1" s="1"/>
  <c r="Y2314" i="1"/>
  <c r="I2193" i="1"/>
  <c r="M2192" i="1"/>
  <c r="J2192" i="1"/>
  <c r="K2192" i="1" s="1"/>
  <c r="E2192" i="1" s="1"/>
  <c r="D2192" i="1" s="1"/>
  <c r="W2189" i="1"/>
  <c r="U2190" i="1"/>
  <c r="G2191" i="1"/>
  <c r="F2191" i="1"/>
  <c r="N2191" i="1"/>
  <c r="O2190" i="1"/>
  <c r="H2315" i="1"/>
  <c r="A2316" i="1"/>
  <c r="T2318" i="1"/>
  <c r="AA2316" i="1" l="1"/>
  <c r="Q2316" i="1"/>
  <c r="R2316" i="1" s="1"/>
  <c r="S2316" i="1" s="1"/>
  <c r="Z2316" i="1"/>
  <c r="Y2315" i="1"/>
  <c r="J2193" i="1"/>
  <c r="K2193" i="1" s="1"/>
  <c r="E2193" i="1" s="1"/>
  <c r="D2193" i="1" s="1"/>
  <c r="G2193" i="1" s="1"/>
  <c r="M2193" i="1"/>
  <c r="I2194" i="1"/>
  <c r="F2192" i="1"/>
  <c r="W2190" i="1"/>
  <c r="U2191" i="1"/>
  <c r="G2192" i="1"/>
  <c r="L2192" i="1"/>
  <c r="N2192" i="1"/>
  <c r="O2191" i="1"/>
  <c r="T2319" i="1"/>
  <c r="H2316" i="1"/>
  <c r="A2317" i="1"/>
  <c r="AA2317" i="1" l="1"/>
  <c r="Q2317" i="1"/>
  <c r="R2317" i="1" s="1"/>
  <c r="S2317" i="1" s="1"/>
  <c r="Z2317" i="1"/>
  <c r="Y2316" i="1"/>
  <c r="M2194" i="1"/>
  <c r="I2195" i="1"/>
  <c r="J2194" i="1"/>
  <c r="K2194" i="1" s="1"/>
  <c r="E2194" i="1" s="1"/>
  <c r="D2194" i="1" s="1"/>
  <c r="G2194" i="1" s="1"/>
  <c r="W2191" i="1"/>
  <c r="U2192" i="1"/>
  <c r="L2193" i="1"/>
  <c r="F2193" i="1"/>
  <c r="N2193" i="1"/>
  <c r="O2192" i="1"/>
  <c r="T2320" i="1"/>
  <c r="A2318" i="1"/>
  <c r="H2317" i="1"/>
  <c r="Y2317" i="1" l="1"/>
  <c r="AA2318" i="1"/>
  <c r="Q2318" i="1"/>
  <c r="R2318" i="1" s="1"/>
  <c r="S2318" i="1" s="1"/>
  <c r="Z2318" i="1"/>
  <c r="J2195" i="1"/>
  <c r="K2195" i="1" s="1"/>
  <c r="E2195" i="1" s="1"/>
  <c r="D2195" i="1" s="1"/>
  <c r="G2195" i="1" s="1"/>
  <c r="M2195" i="1"/>
  <c r="I2196" i="1"/>
  <c r="W2192" i="1"/>
  <c r="U2193" i="1"/>
  <c r="L2194" i="1"/>
  <c r="F2194" i="1"/>
  <c r="N2194" i="1"/>
  <c r="O2193" i="1"/>
  <c r="A2319" i="1"/>
  <c r="H2318" i="1"/>
  <c r="T2321" i="1"/>
  <c r="Y2318" i="1" l="1"/>
  <c r="AA2319" i="1"/>
  <c r="Z2319" i="1"/>
  <c r="Q2319" i="1"/>
  <c r="R2319" i="1" s="1"/>
  <c r="S2319" i="1" s="1"/>
  <c r="I2197" i="1"/>
  <c r="M2196" i="1"/>
  <c r="J2196" i="1"/>
  <c r="K2196" i="1" s="1"/>
  <c r="E2196" i="1" s="1"/>
  <c r="D2196" i="1" s="1"/>
  <c r="G2196" i="1" s="1"/>
  <c r="W2193" i="1"/>
  <c r="U2194" i="1"/>
  <c r="L2195" i="1"/>
  <c r="F2195" i="1"/>
  <c r="N2195" i="1"/>
  <c r="O2194" i="1"/>
  <c r="H2319" i="1"/>
  <c r="A2320" i="1"/>
  <c r="T2322" i="1"/>
  <c r="Y2319" i="1" l="1"/>
  <c r="AA2320" i="1"/>
  <c r="Q2320" i="1"/>
  <c r="R2320" i="1" s="1"/>
  <c r="S2320" i="1" s="1"/>
  <c r="Z2320" i="1"/>
  <c r="I2198" i="1"/>
  <c r="M2197" i="1"/>
  <c r="J2197" i="1"/>
  <c r="K2197" i="1" s="1"/>
  <c r="E2197" i="1" s="1"/>
  <c r="D2197" i="1" s="1"/>
  <c r="G2197" i="1" s="1"/>
  <c r="W2194" i="1"/>
  <c r="U2195" i="1"/>
  <c r="L2196" i="1"/>
  <c r="F2196" i="1"/>
  <c r="N2196" i="1"/>
  <c r="O2195" i="1"/>
  <c r="T2323" i="1"/>
  <c r="H2320" i="1"/>
  <c r="A2321" i="1"/>
  <c r="Y2320" i="1" l="1"/>
  <c r="AA2321" i="1"/>
  <c r="Q2321" i="1"/>
  <c r="R2321" i="1" s="1"/>
  <c r="Z2321" i="1"/>
  <c r="J2198" i="1"/>
  <c r="K2198" i="1" s="1"/>
  <c r="E2198" i="1" s="1"/>
  <c r="D2198" i="1" s="1"/>
  <c r="G2198" i="1" s="1"/>
  <c r="I2199" i="1"/>
  <c r="M2198" i="1"/>
  <c r="W2195" i="1"/>
  <c r="U2196" i="1"/>
  <c r="L2197" i="1"/>
  <c r="F2197" i="1"/>
  <c r="N2197" i="1"/>
  <c r="O2196" i="1"/>
  <c r="A2322" i="1"/>
  <c r="H2321" i="1"/>
  <c r="T2324" i="1"/>
  <c r="Q2322" i="1" l="1"/>
  <c r="R2322" i="1" s="1"/>
  <c r="AA2322" i="1"/>
  <c r="Z2322" i="1"/>
  <c r="I2200" i="1"/>
  <c r="M2199" i="1"/>
  <c r="J2199" i="1"/>
  <c r="K2199" i="1" s="1"/>
  <c r="E2199" i="1" s="1"/>
  <c r="D2199" i="1" s="1"/>
  <c r="W2196" i="1"/>
  <c r="U2197" i="1"/>
  <c r="L2198" i="1"/>
  <c r="F2198" i="1"/>
  <c r="N2198" i="1"/>
  <c r="O2197" i="1"/>
  <c r="T2325" i="1"/>
  <c r="A2323" i="1"/>
  <c r="H2322" i="1"/>
  <c r="AA2323" i="1" l="1"/>
  <c r="Q2323" i="1"/>
  <c r="R2323" i="1" s="1"/>
  <c r="S2323" i="1" s="1"/>
  <c r="Z2323" i="1"/>
  <c r="I2201" i="1"/>
  <c r="J2200" i="1"/>
  <c r="K2200" i="1" s="1"/>
  <c r="E2200" i="1" s="1"/>
  <c r="D2200" i="1" s="1"/>
  <c r="L2200" i="1" s="1"/>
  <c r="F2199" i="1"/>
  <c r="L2199" i="1"/>
  <c r="M2200" i="1" s="1"/>
  <c r="G2199" i="1"/>
  <c r="W2197" i="1"/>
  <c r="U2198" i="1"/>
  <c r="N2199" i="1"/>
  <c r="O2198" i="1"/>
  <c r="T2326" i="1"/>
  <c r="H2323" i="1"/>
  <c r="A2324" i="1"/>
  <c r="Y2323" i="1" l="1"/>
  <c r="AA2324" i="1"/>
  <c r="Q2324" i="1"/>
  <c r="Z2324" i="1"/>
  <c r="J2201" i="1"/>
  <c r="K2201" i="1" s="1"/>
  <c r="E2201" i="1" s="1"/>
  <c r="D2201" i="1" s="1"/>
  <c r="M2201" i="1"/>
  <c r="I2202" i="1"/>
  <c r="F2200" i="1"/>
  <c r="G2200" i="1"/>
  <c r="W2198" i="1"/>
  <c r="U2199" i="1"/>
  <c r="N2200" i="1"/>
  <c r="O2199" i="1"/>
  <c r="H2324" i="1"/>
  <c r="A2325" i="1"/>
  <c r="T2327" i="1"/>
  <c r="Q2325" i="1" l="1"/>
  <c r="R2325" i="1" s="1"/>
  <c r="R2324" i="1"/>
  <c r="Z2325" i="1"/>
  <c r="AA2325" i="1"/>
  <c r="F2201" i="1"/>
  <c r="I2203" i="1"/>
  <c r="J2202" i="1"/>
  <c r="K2202" i="1" s="1"/>
  <c r="E2202" i="1" s="1"/>
  <c r="D2202" i="1" s="1"/>
  <c r="L2202" i="1" s="1"/>
  <c r="M2203" i="1" s="1"/>
  <c r="G2201" i="1"/>
  <c r="L2201" i="1"/>
  <c r="M2202" i="1" s="1"/>
  <c r="W2199" i="1"/>
  <c r="U2200" i="1"/>
  <c r="N2201" i="1"/>
  <c r="O2200" i="1"/>
  <c r="T2328" i="1"/>
  <c r="A2326" i="1"/>
  <c r="H2325" i="1"/>
  <c r="AA2326" i="1" l="1"/>
  <c r="Q2326" i="1"/>
  <c r="R2326" i="1" s="1"/>
  <c r="Z2326" i="1"/>
  <c r="J2203" i="1"/>
  <c r="K2203" i="1" s="1"/>
  <c r="E2203" i="1" s="1"/>
  <c r="D2203" i="1" s="1"/>
  <c r="L2203" i="1" s="1"/>
  <c r="I2204" i="1"/>
  <c r="W2200" i="1"/>
  <c r="U2201" i="1"/>
  <c r="G2202" i="1"/>
  <c r="F2202" i="1"/>
  <c r="N2202" i="1"/>
  <c r="O2201" i="1"/>
  <c r="A2327" i="1"/>
  <c r="H2326" i="1"/>
  <c r="T2329" i="1"/>
  <c r="Q2327" i="1" l="1"/>
  <c r="R2327" i="1" s="1"/>
  <c r="S2327" i="1" s="1"/>
  <c r="AA2327" i="1"/>
  <c r="Z2327" i="1"/>
  <c r="I2205" i="1"/>
  <c r="J2204" i="1"/>
  <c r="K2204" i="1" s="1"/>
  <c r="E2204" i="1" s="1"/>
  <c r="D2204" i="1" s="1"/>
  <c r="G2204" i="1" s="1"/>
  <c r="M2204" i="1"/>
  <c r="F2203" i="1"/>
  <c r="G2203" i="1"/>
  <c r="W2201" i="1"/>
  <c r="U2202" i="1"/>
  <c r="N2203" i="1"/>
  <c r="O2202" i="1"/>
  <c r="T2330" i="1"/>
  <c r="H2327" i="1"/>
  <c r="A2328" i="1"/>
  <c r="M2205" i="1" l="1"/>
  <c r="Y2327" i="1"/>
  <c r="AA2328" i="1"/>
  <c r="Q2328" i="1"/>
  <c r="R2328" i="1" s="1"/>
  <c r="S2328" i="1" s="1"/>
  <c r="Z2328" i="1"/>
  <c r="J2205" i="1"/>
  <c r="K2205" i="1" s="1"/>
  <c r="E2205" i="1" s="1"/>
  <c r="D2205" i="1" s="1"/>
  <c r="G2205" i="1" s="1"/>
  <c r="I2206" i="1"/>
  <c r="W2202" i="1"/>
  <c r="U2203" i="1"/>
  <c r="L2204" i="1"/>
  <c r="F2204" i="1"/>
  <c r="O2203" i="1"/>
  <c r="N2204" i="1"/>
  <c r="H2328" i="1"/>
  <c r="A2329" i="1"/>
  <c r="T2331" i="1"/>
  <c r="Y2328" i="1" l="1"/>
  <c r="AA2329" i="1"/>
  <c r="Z2329" i="1"/>
  <c r="Q2329" i="1"/>
  <c r="R2329" i="1" s="1"/>
  <c r="S2329" i="1" s="1"/>
  <c r="J2206" i="1"/>
  <c r="K2206" i="1" s="1"/>
  <c r="E2206" i="1" s="1"/>
  <c r="D2206" i="1" s="1"/>
  <c r="G2206" i="1" s="1"/>
  <c r="I2207" i="1"/>
  <c r="M2206" i="1"/>
  <c r="W2203" i="1"/>
  <c r="U2204" i="1"/>
  <c r="L2205" i="1"/>
  <c r="F2205" i="1"/>
  <c r="N2205" i="1"/>
  <c r="O2204" i="1"/>
  <c r="A2330" i="1"/>
  <c r="H2329" i="1"/>
  <c r="T2332" i="1"/>
  <c r="AA2330" i="1" l="1"/>
  <c r="Z2330" i="1"/>
  <c r="Y2329" i="1"/>
  <c r="Q2330" i="1"/>
  <c r="R2330" i="1" s="1"/>
  <c r="S2330" i="1" s="1"/>
  <c r="I2208" i="1"/>
  <c r="M2207" i="1"/>
  <c r="J2207" i="1"/>
  <c r="K2207" i="1" s="1"/>
  <c r="E2207" i="1" s="1"/>
  <c r="D2207" i="1" s="1"/>
  <c r="G2207" i="1" s="1"/>
  <c r="W2204" i="1"/>
  <c r="U2205" i="1"/>
  <c r="L2206" i="1"/>
  <c r="F2206" i="1"/>
  <c r="O2205" i="1"/>
  <c r="N2206" i="1"/>
  <c r="A2331" i="1"/>
  <c r="H2330" i="1"/>
  <c r="T2333" i="1"/>
  <c r="Y2330" i="1" l="1"/>
  <c r="Z2331" i="1"/>
  <c r="AA2331" i="1"/>
  <c r="Q2331" i="1"/>
  <c r="M2208" i="1"/>
  <c r="I2209" i="1"/>
  <c r="J2208" i="1"/>
  <c r="K2208" i="1" s="1"/>
  <c r="E2208" i="1" s="1"/>
  <c r="D2208" i="1" s="1"/>
  <c r="W2205" i="1"/>
  <c r="U2206" i="1"/>
  <c r="L2207" i="1"/>
  <c r="F2207" i="1"/>
  <c r="N2207" i="1"/>
  <c r="O2206" i="1"/>
  <c r="T2334" i="1"/>
  <c r="H2331" i="1"/>
  <c r="A2332" i="1"/>
  <c r="R2331" i="1" l="1"/>
  <c r="S2331" i="1" s="1"/>
  <c r="Q2332" i="1"/>
  <c r="R2332" i="1" s="1"/>
  <c r="S2332" i="1" s="1"/>
  <c r="Z2332" i="1"/>
  <c r="AA2332" i="1"/>
  <c r="Y2331" i="1"/>
  <c r="M2209" i="1"/>
  <c r="I2210" i="1"/>
  <c r="J2209" i="1"/>
  <c r="K2209" i="1" s="1"/>
  <c r="E2209" i="1" s="1"/>
  <c r="D2209" i="1" s="1"/>
  <c r="W2206" i="1"/>
  <c r="U2207" i="1"/>
  <c r="L2208" i="1"/>
  <c r="F2208" i="1"/>
  <c r="G2208" i="1"/>
  <c r="N2208" i="1"/>
  <c r="O2207" i="1"/>
  <c r="H2332" i="1"/>
  <c r="A2333" i="1"/>
  <c r="T2335" i="1"/>
  <c r="AA2333" i="1" l="1"/>
  <c r="Q2333" i="1"/>
  <c r="R2333" i="1" s="1"/>
  <c r="S2333" i="1" s="1"/>
  <c r="Y2332" i="1"/>
  <c r="Z2333" i="1"/>
  <c r="J2210" i="1"/>
  <c r="K2210" i="1" s="1"/>
  <c r="E2210" i="1" s="1"/>
  <c r="D2210" i="1" s="1"/>
  <c r="G2210" i="1" s="1"/>
  <c r="M2210" i="1"/>
  <c r="I2211" i="1"/>
  <c r="F2209" i="1"/>
  <c r="W2207" i="1"/>
  <c r="U2208" i="1"/>
  <c r="G2209" i="1"/>
  <c r="L2209" i="1"/>
  <c r="N2209" i="1"/>
  <c r="O2208" i="1"/>
  <c r="T2336" i="1"/>
  <c r="A2334" i="1"/>
  <c r="H2333" i="1"/>
  <c r="AA2334" i="1" l="1"/>
  <c r="Q2334" i="1"/>
  <c r="R2334" i="1" s="1"/>
  <c r="S2334" i="1" s="1"/>
  <c r="Y2333" i="1"/>
  <c r="Z2334" i="1"/>
  <c r="I2212" i="1"/>
  <c r="J2211" i="1"/>
  <c r="K2211" i="1" s="1"/>
  <c r="E2211" i="1" s="1"/>
  <c r="D2211" i="1" s="1"/>
  <c r="M2211" i="1"/>
  <c r="W2208" i="1"/>
  <c r="U2209" i="1"/>
  <c r="L2210" i="1"/>
  <c r="F2210" i="1"/>
  <c r="N2210" i="1"/>
  <c r="O2209" i="1"/>
  <c r="A2335" i="1"/>
  <c r="H2334" i="1"/>
  <c r="T2337" i="1"/>
  <c r="Y2334" i="1" l="1"/>
  <c r="AA2335" i="1"/>
  <c r="Q2335" i="1"/>
  <c r="R2335" i="1" s="1"/>
  <c r="S2335" i="1" s="1"/>
  <c r="Z2335" i="1"/>
  <c r="J2212" i="1"/>
  <c r="K2212" i="1" s="1"/>
  <c r="E2212" i="1" s="1"/>
  <c r="D2212" i="1" s="1"/>
  <c r="G2212" i="1" s="1"/>
  <c r="M2212" i="1"/>
  <c r="I2213" i="1"/>
  <c r="F2211" i="1"/>
  <c r="L2211" i="1"/>
  <c r="G2211" i="1"/>
  <c r="W2209" i="1"/>
  <c r="U2210" i="1"/>
  <c r="N2211" i="1"/>
  <c r="O2210" i="1"/>
  <c r="T2338" i="1"/>
  <c r="H2335" i="1"/>
  <c r="A2336" i="1"/>
  <c r="Y2335" i="1" l="1"/>
  <c r="AA2336" i="1"/>
  <c r="Q2336" i="1"/>
  <c r="R2336" i="1" s="1"/>
  <c r="S2336" i="1" s="1"/>
  <c r="Z2336" i="1"/>
  <c r="M2213" i="1"/>
  <c r="I2214" i="1"/>
  <c r="J2213" i="1"/>
  <c r="K2213" i="1" s="1"/>
  <c r="E2213" i="1" s="1"/>
  <c r="D2213" i="1" s="1"/>
  <c r="G2213" i="1" s="1"/>
  <c r="W2210" i="1"/>
  <c r="U2211" i="1"/>
  <c r="L2212" i="1"/>
  <c r="F2212" i="1"/>
  <c r="N2212" i="1"/>
  <c r="O2211" i="1"/>
  <c r="T2339" i="1"/>
  <c r="H2336" i="1"/>
  <c r="A2337" i="1"/>
  <c r="Y2336" i="1" l="1"/>
  <c r="AA2337" i="1"/>
  <c r="Q2337" i="1"/>
  <c r="R2337" i="1" s="1"/>
  <c r="S2337" i="1" s="1"/>
  <c r="Z2337" i="1"/>
  <c r="M2214" i="1"/>
  <c r="I2215" i="1"/>
  <c r="J2214" i="1"/>
  <c r="K2214" i="1" s="1"/>
  <c r="E2214" i="1" s="1"/>
  <c r="D2214" i="1" s="1"/>
  <c r="L2214" i="1" s="1"/>
  <c r="W2211" i="1"/>
  <c r="U2212" i="1"/>
  <c r="L2213" i="1"/>
  <c r="F2213" i="1"/>
  <c r="N2213" i="1"/>
  <c r="O2212" i="1"/>
  <c r="A2338" i="1"/>
  <c r="H2337" i="1"/>
  <c r="T2340" i="1"/>
  <c r="AA2338" i="1" l="1"/>
  <c r="Z2338" i="1"/>
  <c r="Q2338" i="1"/>
  <c r="R2338" i="1" s="1"/>
  <c r="S2338" i="1" s="1"/>
  <c r="Y2337" i="1"/>
  <c r="J2215" i="1"/>
  <c r="K2215" i="1" s="1"/>
  <c r="E2215" i="1" s="1"/>
  <c r="D2215" i="1" s="1"/>
  <c r="G2215" i="1" s="1"/>
  <c r="I2216" i="1"/>
  <c r="M2215" i="1"/>
  <c r="W2212" i="1"/>
  <c r="U2213" i="1"/>
  <c r="G2214" i="1"/>
  <c r="F2214" i="1"/>
  <c r="N2214" i="1"/>
  <c r="O2213" i="1"/>
  <c r="T2341" i="1"/>
  <c r="A2339" i="1"/>
  <c r="H2338" i="1"/>
  <c r="AA2339" i="1" l="1"/>
  <c r="Q2339" i="1"/>
  <c r="R2339" i="1" s="1"/>
  <c r="S2339" i="1" s="1"/>
  <c r="Z2339" i="1"/>
  <c r="Y2338" i="1"/>
  <c r="I2217" i="1"/>
  <c r="M2216" i="1"/>
  <c r="J2216" i="1"/>
  <c r="K2216" i="1" s="1"/>
  <c r="E2216" i="1" s="1"/>
  <c r="D2216" i="1" s="1"/>
  <c r="W2213" i="1"/>
  <c r="U2214" i="1"/>
  <c r="L2215" i="1"/>
  <c r="F2215" i="1"/>
  <c r="N2215" i="1"/>
  <c r="O2214" i="1"/>
  <c r="T2342" i="1"/>
  <c r="H2339" i="1"/>
  <c r="A2340" i="1"/>
  <c r="Y2339" i="1" l="1"/>
  <c r="AA2340" i="1"/>
  <c r="Q2340" i="1"/>
  <c r="R2340" i="1" s="1"/>
  <c r="S2340" i="1" s="1"/>
  <c r="Z2340" i="1"/>
  <c r="J2217" i="1"/>
  <c r="K2217" i="1" s="1"/>
  <c r="E2217" i="1" s="1"/>
  <c r="D2217" i="1" s="1"/>
  <c r="G2217" i="1" s="1"/>
  <c r="I2218" i="1"/>
  <c r="M2217" i="1"/>
  <c r="W2214" i="1"/>
  <c r="U2215" i="1"/>
  <c r="G2216" i="1"/>
  <c r="F2216" i="1"/>
  <c r="L2216" i="1"/>
  <c r="N2216" i="1"/>
  <c r="O2215" i="1"/>
  <c r="H2340" i="1"/>
  <c r="A2341" i="1"/>
  <c r="T2343" i="1"/>
  <c r="Y2340" i="1" l="1"/>
  <c r="AA2341" i="1"/>
  <c r="Z2341" i="1"/>
  <c r="Q2341" i="1"/>
  <c r="R2341" i="1" s="1"/>
  <c r="S2341" i="1" s="1"/>
  <c r="J2218" i="1"/>
  <c r="K2218" i="1" s="1"/>
  <c r="E2218" i="1" s="1"/>
  <c r="D2218" i="1" s="1"/>
  <c r="L2218" i="1" s="1"/>
  <c r="M2218" i="1"/>
  <c r="I2219" i="1"/>
  <c r="W2215" i="1"/>
  <c r="U2216" i="1"/>
  <c r="L2217" i="1"/>
  <c r="F2217" i="1"/>
  <c r="N2217" i="1"/>
  <c r="O2216" i="1"/>
  <c r="T2344" i="1"/>
  <c r="A2342" i="1"/>
  <c r="H2341" i="1"/>
  <c r="Y2341" i="1" l="1"/>
  <c r="AA2342" i="1"/>
  <c r="Z2342" i="1"/>
  <c r="Q2342" i="1"/>
  <c r="R2342" i="1" s="1"/>
  <c r="S2342" i="1" s="1"/>
  <c r="I2220" i="1"/>
  <c r="M2219" i="1"/>
  <c r="J2219" i="1"/>
  <c r="K2219" i="1" s="1"/>
  <c r="E2219" i="1" s="1"/>
  <c r="D2219" i="1" s="1"/>
  <c r="G2219" i="1" s="1"/>
  <c r="W2216" i="1"/>
  <c r="U2217" i="1"/>
  <c r="G2218" i="1"/>
  <c r="F2218" i="1"/>
  <c r="N2218" i="1"/>
  <c r="O2217" i="1"/>
  <c r="A2343" i="1"/>
  <c r="H2342" i="1"/>
  <c r="T2345" i="1"/>
  <c r="Q2343" i="1" l="1"/>
  <c r="R2343" i="1" s="1"/>
  <c r="S2343" i="1" s="1"/>
  <c r="Y2342" i="1"/>
  <c r="AA2343" i="1"/>
  <c r="Z2343" i="1"/>
  <c r="M2220" i="1"/>
  <c r="J2220" i="1"/>
  <c r="K2220" i="1" s="1"/>
  <c r="E2220" i="1" s="1"/>
  <c r="D2220" i="1" s="1"/>
  <c r="G2220" i="1" s="1"/>
  <c r="I2221" i="1"/>
  <c r="W2217" i="1"/>
  <c r="U2218" i="1"/>
  <c r="L2219" i="1"/>
  <c r="F2219" i="1"/>
  <c r="N2219" i="1"/>
  <c r="O2218" i="1"/>
  <c r="T2346" i="1"/>
  <c r="H2343" i="1"/>
  <c r="A2344" i="1"/>
  <c r="AA2344" i="1" l="1"/>
  <c r="Q2344" i="1"/>
  <c r="R2344" i="1" s="1"/>
  <c r="S2344" i="1" s="1"/>
  <c r="Y2343" i="1"/>
  <c r="Z2344" i="1"/>
  <c r="M2221" i="1"/>
  <c r="I2222" i="1"/>
  <c r="J2221" i="1"/>
  <c r="K2221" i="1" s="1"/>
  <c r="E2221" i="1" s="1"/>
  <c r="D2221" i="1" s="1"/>
  <c r="G2221" i="1" s="1"/>
  <c r="W2218" i="1"/>
  <c r="U2219" i="1"/>
  <c r="L2220" i="1"/>
  <c r="F2220" i="1"/>
  <c r="N2220" i="1"/>
  <c r="O2219" i="1"/>
  <c r="H2344" i="1"/>
  <c r="A2345" i="1"/>
  <c r="T2347" i="1"/>
  <c r="AA2345" i="1" l="1"/>
  <c r="Y2344" i="1"/>
  <c r="Q2345" i="1"/>
  <c r="R2345" i="1" s="1"/>
  <c r="S2345" i="1" s="1"/>
  <c r="Z2345" i="1"/>
  <c r="M2222" i="1"/>
  <c r="I2223" i="1"/>
  <c r="J2222" i="1"/>
  <c r="K2222" i="1" s="1"/>
  <c r="E2222" i="1" s="1"/>
  <c r="D2222" i="1" s="1"/>
  <c r="L2222" i="1" s="1"/>
  <c r="W2219" i="1"/>
  <c r="U2220" i="1"/>
  <c r="L2221" i="1"/>
  <c r="F2221" i="1"/>
  <c r="N2221" i="1"/>
  <c r="O2220" i="1"/>
  <c r="T2348" i="1"/>
  <c r="H2345" i="1"/>
  <c r="A2346" i="1"/>
  <c r="Y2345" i="1" l="1"/>
  <c r="AA2346" i="1"/>
  <c r="Q2346" i="1"/>
  <c r="R2346" i="1" s="1"/>
  <c r="S2346" i="1" s="1"/>
  <c r="Z2346" i="1"/>
  <c r="I2224" i="1"/>
  <c r="M2223" i="1"/>
  <c r="J2223" i="1"/>
  <c r="K2223" i="1" s="1"/>
  <c r="E2223" i="1" s="1"/>
  <c r="D2223" i="1" s="1"/>
  <c r="G2223" i="1" s="1"/>
  <c r="G2222" i="1"/>
  <c r="W2220" i="1"/>
  <c r="U2221" i="1"/>
  <c r="F2222" i="1"/>
  <c r="N2222" i="1"/>
  <c r="O2221" i="1"/>
  <c r="A2347" i="1"/>
  <c r="H2346" i="1"/>
  <c r="T2349" i="1"/>
  <c r="Q2347" i="1" l="1"/>
  <c r="R2347" i="1" s="1"/>
  <c r="S2347" i="1" s="1"/>
  <c r="Y2346" i="1"/>
  <c r="AA2347" i="1"/>
  <c r="Z2347" i="1"/>
  <c r="I2225" i="1"/>
  <c r="M2224" i="1"/>
  <c r="J2224" i="1"/>
  <c r="K2224" i="1" s="1"/>
  <c r="E2224" i="1" s="1"/>
  <c r="D2224" i="1" s="1"/>
  <c r="G2224" i="1" s="1"/>
  <c r="W2221" i="1"/>
  <c r="U2222" i="1"/>
  <c r="L2223" i="1"/>
  <c r="F2223" i="1"/>
  <c r="N2223" i="1"/>
  <c r="O2222" i="1"/>
  <c r="T2350" i="1"/>
  <c r="A2348" i="1"/>
  <c r="H2347" i="1"/>
  <c r="AA2348" i="1" l="1"/>
  <c r="Q2348" i="1"/>
  <c r="R2348" i="1" s="1"/>
  <c r="S2348" i="1" s="1"/>
  <c r="Y2347" i="1"/>
  <c r="Z2348" i="1"/>
  <c r="I2226" i="1"/>
  <c r="J2225" i="1"/>
  <c r="K2225" i="1" s="1"/>
  <c r="E2225" i="1" s="1"/>
  <c r="D2225" i="1" s="1"/>
  <c r="G2225" i="1" s="1"/>
  <c r="M2225" i="1"/>
  <c r="W2222" i="1"/>
  <c r="U2223" i="1"/>
  <c r="L2224" i="1"/>
  <c r="F2224" i="1"/>
  <c r="N2224" i="1"/>
  <c r="O2223" i="1"/>
  <c r="H2348" i="1"/>
  <c r="A2349" i="1"/>
  <c r="T2351" i="1"/>
  <c r="Y2348" i="1" l="1"/>
  <c r="AA2349" i="1"/>
  <c r="Q2349" i="1"/>
  <c r="R2349" i="1" s="1"/>
  <c r="S2349" i="1" s="1"/>
  <c r="Z2349" i="1"/>
  <c r="J2226" i="1"/>
  <c r="K2226" i="1" s="1"/>
  <c r="E2226" i="1" s="1"/>
  <c r="D2226" i="1" s="1"/>
  <c r="M2226" i="1"/>
  <c r="I2227" i="1"/>
  <c r="W2223" i="1"/>
  <c r="U2224" i="1"/>
  <c r="L2225" i="1"/>
  <c r="F2225" i="1"/>
  <c r="N2225" i="1"/>
  <c r="O2224" i="1"/>
  <c r="H2349" i="1"/>
  <c r="A2350" i="1"/>
  <c r="T2352" i="1"/>
  <c r="Y2349" i="1" l="1"/>
  <c r="AA2350" i="1"/>
  <c r="Q2350" i="1"/>
  <c r="R2350" i="1" s="1"/>
  <c r="S2350" i="1" s="1"/>
  <c r="Z2350" i="1"/>
  <c r="M2227" i="1"/>
  <c r="J2227" i="1"/>
  <c r="K2227" i="1" s="1"/>
  <c r="E2227" i="1" s="1"/>
  <c r="D2227" i="1" s="1"/>
  <c r="G2227" i="1" s="1"/>
  <c r="I2228" i="1"/>
  <c r="W2224" i="1"/>
  <c r="U2225" i="1"/>
  <c r="G2226" i="1"/>
  <c r="F2226" i="1"/>
  <c r="L2226" i="1"/>
  <c r="N2226" i="1"/>
  <c r="O2225" i="1"/>
  <c r="H2350" i="1"/>
  <c r="A2351" i="1"/>
  <c r="T2353" i="1"/>
  <c r="AA2351" i="1" l="1"/>
  <c r="Z2351" i="1"/>
  <c r="Q2351" i="1"/>
  <c r="R2351" i="1" s="1"/>
  <c r="S2351" i="1" s="1"/>
  <c r="Y2350" i="1"/>
  <c r="J2228" i="1"/>
  <c r="K2228" i="1" s="1"/>
  <c r="E2228" i="1" s="1"/>
  <c r="D2228" i="1" s="1"/>
  <c r="G2228" i="1" s="1"/>
  <c r="M2228" i="1"/>
  <c r="I2229" i="1"/>
  <c r="W2225" i="1"/>
  <c r="U2226" i="1"/>
  <c r="L2227" i="1"/>
  <c r="F2227" i="1"/>
  <c r="N2227" i="1"/>
  <c r="O2226" i="1"/>
  <c r="H2351" i="1"/>
  <c r="A2352" i="1"/>
  <c r="T2354" i="1"/>
  <c r="AA2352" i="1" l="1"/>
  <c r="Q2352" i="1"/>
  <c r="R2352" i="1" s="1"/>
  <c r="S2352" i="1" s="1"/>
  <c r="Z2352" i="1"/>
  <c r="Y2351" i="1"/>
  <c r="J2229" i="1"/>
  <c r="K2229" i="1" s="1"/>
  <c r="E2229" i="1" s="1"/>
  <c r="D2229" i="1" s="1"/>
  <c r="L2229" i="1" s="1"/>
  <c r="M2229" i="1"/>
  <c r="I2230" i="1"/>
  <c r="W2226" i="1"/>
  <c r="U2227" i="1"/>
  <c r="L2228" i="1"/>
  <c r="F2228" i="1"/>
  <c r="N2228" i="1"/>
  <c r="O2227" i="1"/>
  <c r="T2355" i="1"/>
  <c r="H2352" i="1"/>
  <c r="A2353" i="1"/>
  <c r="Y2352" i="1" l="1"/>
  <c r="AA2353" i="1"/>
  <c r="Q2353" i="1"/>
  <c r="R2353" i="1" s="1"/>
  <c r="Z2353" i="1"/>
  <c r="I2231" i="1"/>
  <c r="M2230" i="1"/>
  <c r="J2230" i="1"/>
  <c r="K2230" i="1" s="1"/>
  <c r="E2230" i="1" s="1"/>
  <c r="D2230" i="1" s="1"/>
  <c r="L2230" i="1" s="1"/>
  <c r="M2231" i="1" s="1"/>
  <c r="W2227" i="1"/>
  <c r="U2228" i="1"/>
  <c r="G2229" i="1"/>
  <c r="F2229" i="1"/>
  <c r="N2229" i="1"/>
  <c r="O2228" i="1"/>
  <c r="Y2266" i="1"/>
  <c r="A2354" i="1"/>
  <c r="H2353" i="1"/>
  <c r="T2356" i="1"/>
  <c r="AA2354" i="1" l="1"/>
  <c r="Q2354" i="1"/>
  <c r="R2354" i="1" s="1"/>
  <c r="S2354" i="1" s="1"/>
  <c r="Z2354" i="1"/>
  <c r="J2231" i="1"/>
  <c r="K2231" i="1" s="1"/>
  <c r="E2231" i="1" s="1"/>
  <c r="D2231" i="1" s="1"/>
  <c r="G2231" i="1" s="1"/>
  <c r="I2232" i="1"/>
  <c r="W2228" i="1"/>
  <c r="U2229" i="1"/>
  <c r="G2230" i="1"/>
  <c r="F2230" i="1"/>
  <c r="N2230" i="1"/>
  <c r="O2229" i="1"/>
  <c r="H2354" i="1"/>
  <c r="A2355" i="1"/>
  <c r="T2357" i="1"/>
  <c r="Y2354" i="1" l="1"/>
  <c r="AA2355" i="1"/>
  <c r="Q2355" i="1"/>
  <c r="R2355" i="1" s="1"/>
  <c r="S2355" i="1" s="1"/>
  <c r="Z2355" i="1"/>
  <c r="J2232" i="1"/>
  <c r="K2232" i="1" s="1"/>
  <c r="E2232" i="1" s="1"/>
  <c r="D2232" i="1" s="1"/>
  <c r="L2232" i="1" s="1"/>
  <c r="I2233" i="1"/>
  <c r="W2229" i="1"/>
  <c r="U2230" i="1"/>
  <c r="L2231" i="1"/>
  <c r="M2232" i="1" s="1"/>
  <c r="F2231" i="1"/>
  <c r="N2231" i="1"/>
  <c r="O2230" i="1"/>
  <c r="H2355" i="1"/>
  <c r="A2356" i="1"/>
  <c r="T2358" i="1"/>
  <c r="M2233" i="1" l="1"/>
  <c r="AA2356" i="1"/>
  <c r="Q2356" i="1"/>
  <c r="Z2356" i="1"/>
  <c r="Y2355" i="1"/>
  <c r="J2233" i="1"/>
  <c r="K2233" i="1" s="1"/>
  <c r="E2233" i="1" s="1"/>
  <c r="D2233" i="1" s="1"/>
  <c r="G2233" i="1" s="1"/>
  <c r="I2234" i="1"/>
  <c r="F2232" i="1"/>
  <c r="G2232" i="1"/>
  <c r="W2230" i="1"/>
  <c r="U2231" i="1"/>
  <c r="N2232" i="1"/>
  <c r="O2231" i="1"/>
  <c r="H2356" i="1"/>
  <c r="A2357" i="1"/>
  <c r="T2359" i="1"/>
  <c r="R2356" i="1" l="1"/>
  <c r="Z2357" i="1"/>
  <c r="Q2357" i="1"/>
  <c r="R2357" i="1" s="1"/>
  <c r="S2357" i="1" s="1"/>
  <c r="AA2357" i="1"/>
  <c r="J2234" i="1"/>
  <c r="K2234" i="1" s="1"/>
  <c r="E2234" i="1" s="1"/>
  <c r="D2234" i="1" s="1"/>
  <c r="G2234" i="1" s="1"/>
  <c r="I2235" i="1"/>
  <c r="W2231" i="1"/>
  <c r="U2232" i="1"/>
  <c r="L2233" i="1"/>
  <c r="M2234" i="1" s="1"/>
  <c r="F2233" i="1"/>
  <c r="N2233" i="1"/>
  <c r="O2232" i="1"/>
  <c r="T2360" i="1"/>
  <c r="A2358" i="1"/>
  <c r="H2357" i="1"/>
  <c r="AA2358" i="1" l="1"/>
  <c r="Y2357" i="1"/>
  <c r="Q2358" i="1"/>
  <c r="R2358" i="1" s="1"/>
  <c r="S2358" i="1" s="1"/>
  <c r="Z2358" i="1"/>
  <c r="I2236" i="1"/>
  <c r="M2235" i="1"/>
  <c r="J2235" i="1"/>
  <c r="K2235" i="1" s="1"/>
  <c r="E2235" i="1" s="1"/>
  <c r="D2235" i="1" s="1"/>
  <c r="G2235" i="1" s="1"/>
  <c r="W2232" i="1"/>
  <c r="U2233" i="1"/>
  <c r="L2234" i="1"/>
  <c r="F2234" i="1"/>
  <c r="N2234" i="1"/>
  <c r="O2233" i="1"/>
  <c r="H2358" i="1"/>
  <c r="A2359" i="1"/>
  <c r="T2361" i="1"/>
  <c r="Y2358" i="1" l="1"/>
  <c r="AA2359" i="1"/>
  <c r="Q2359" i="1"/>
  <c r="R2359" i="1" s="1"/>
  <c r="S2359" i="1" s="1"/>
  <c r="Z2359" i="1"/>
  <c r="M2236" i="1"/>
  <c r="J2236" i="1"/>
  <c r="K2236" i="1" s="1"/>
  <c r="E2236" i="1" s="1"/>
  <c r="D2236" i="1" s="1"/>
  <c r="L2236" i="1" s="1"/>
  <c r="I2237" i="1"/>
  <c r="W2233" i="1"/>
  <c r="U2234" i="1"/>
  <c r="L2235" i="1"/>
  <c r="F2235" i="1"/>
  <c r="O2234" i="1"/>
  <c r="N2235" i="1"/>
  <c r="T2362" i="1"/>
  <c r="H2359" i="1"/>
  <c r="A2360" i="1"/>
  <c r="AA2360" i="1" l="1"/>
  <c r="Z2360" i="1"/>
  <c r="Q2360" i="1"/>
  <c r="R2360" i="1" s="1"/>
  <c r="S2360" i="1" s="1"/>
  <c r="I2238" i="1"/>
  <c r="J2237" i="1"/>
  <c r="K2237" i="1" s="1"/>
  <c r="E2237" i="1" s="1"/>
  <c r="D2237" i="1" s="1"/>
  <c r="G2237" i="1" s="1"/>
  <c r="M2237" i="1"/>
  <c r="W2234" i="1"/>
  <c r="U2235" i="1"/>
  <c r="G2236" i="1"/>
  <c r="F2236" i="1"/>
  <c r="O2235" i="1"/>
  <c r="N2236" i="1"/>
  <c r="H2360" i="1"/>
  <c r="A2361" i="1"/>
  <c r="T2363" i="1"/>
  <c r="AA2361" i="1" l="1"/>
  <c r="Z2361" i="1"/>
  <c r="Y2360" i="1"/>
  <c r="Q2361" i="1"/>
  <c r="R2361" i="1" s="1"/>
  <c r="S2361" i="1" s="1"/>
  <c r="M2238" i="1"/>
  <c r="I2239" i="1"/>
  <c r="J2238" i="1"/>
  <c r="K2238" i="1" s="1"/>
  <c r="E2238" i="1" s="1"/>
  <c r="D2238" i="1" s="1"/>
  <c r="G2238" i="1" s="1"/>
  <c r="W2235" i="1"/>
  <c r="U2236" i="1"/>
  <c r="L2237" i="1"/>
  <c r="F2237" i="1"/>
  <c r="N2237" i="1"/>
  <c r="O2236" i="1"/>
  <c r="T2364" i="1"/>
  <c r="A2362" i="1"/>
  <c r="H2361" i="1"/>
  <c r="Z2362" i="1" l="1"/>
  <c r="Q2362" i="1"/>
  <c r="R2362" i="1" s="1"/>
  <c r="S2362" i="1" s="1"/>
  <c r="AA2362" i="1"/>
  <c r="Y2361" i="1"/>
  <c r="M2239" i="1"/>
  <c r="J2239" i="1"/>
  <c r="K2239" i="1" s="1"/>
  <c r="E2239" i="1" s="1"/>
  <c r="D2239" i="1" s="1"/>
  <c r="G2239" i="1" s="1"/>
  <c r="I2240" i="1"/>
  <c r="W2236" i="1"/>
  <c r="U2237" i="1"/>
  <c r="L2238" i="1"/>
  <c r="F2238" i="1"/>
  <c r="N2238" i="1"/>
  <c r="O2237" i="1"/>
  <c r="T2365" i="1"/>
  <c r="H2362" i="1"/>
  <c r="A2363" i="1"/>
  <c r="Y2362" i="1" l="1"/>
  <c r="AA2363" i="1"/>
  <c r="Q2363" i="1"/>
  <c r="R2363" i="1" s="1"/>
  <c r="S2363" i="1" s="1"/>
  <c r="Z2363" i="1"/>
  <c r="I2241" i="1"/>
  <c r="M2240" i="1"/>
  <c r="J2240" i="1"/>
  <c r="K2240" i="1" s="1"/>
  <c r="E2240" i="1" s="1"/>
  <c r="D2240" i="1" s="1"/>
  <c r="G2240" i="1" s="1"/>
  <c r="W2237" i="1"/>
  <c r="U2238" i="1"/>
  <c r="L2239" i="1"/>
  <c r="F2239" i="1"/>
  <c r="N2239" i="1"/>
  <c r="O2238" i="1"/>
  <c r="H2363" i="1"/>
  <c r="A2364" i="1"/>
  <c r="T2366" i="1"/>
  <c r="Y2363" i="1" l="1"/>
  <c r="AA2364" i="1"/>
  <c r="Z2364" i="1"/>
  <c r="Q2364" i="1"/>
  <c r="R2364" i="1" s="1"/>
  <c r="S2364" i="1" s="1"/>
  <c r="J2241" i="1"/>
  <c r="K2241" i="1" s="1"/>
  <c r="E2241" i="1" s="1"/>
  <c r="D2241" i="1" s="1"/>
  <c r="L2241" i="1" s="1"/>
  <c r="M2241" i="1"/>
  <c r="I2242" i="1"/>
  <c r="W2238" i="1"/>
  <c r="U2239" i="1"/>
  <c r="L2240" i="1"/>
  <c r="F2240" i="1"/>
  <c r="N2240" i="1"/>
  <c r="O2239" i="1"/>
  <c r="H2364" i="1"/>
  <c r="A2365" i="1"/>
  <c r="T2367" i="1"/>
  <c r="Y2364" i="1" l="1"/>
  <c r="AA2365" i="1"/>
  <c r="Z2365" i="1"/>
  <c r="Q2365" i="1"/>
  <c r="R2365" i="1" s="1"/>
  <c r="S2365" i="1" s="1"/>
  <c r="J2242" i="1"/>
  <c r="K2242" i="1" s="1"/>
  <c r="E2242" i="1" s="1"/>
  <c r="D2242" i="1" s="1"/>
  <c r="L2242" i="1" s="1"/>
  <c r="M2242" i="1"/>
  <c r="I2243" i="1"/>
  <c r="F2241" i="1"/>
  <c r="W2239" i="1"/>
  <c r="U2240" i="1"/>
  <c r="G2241" i="1"/>
  <c r="N2241" i="1"/>
  <c r="O2240" i="1"/>
  <c r="T2368" i="1"/>
  <c r="A2366" i="1"/>
  <c r="H2365" i="1"/>
  <c r="AA2366" i="1" l="1"/>
  <c r="Z2366" i="1"/>
  <c r="Y2365" i="1"/>
  <c r="Q2366" i="1"/>
  <c r="R2366" i="1" s="1"/>
  <c r="S2366" i="1" s="1"/>
  <c r="J2243" i="1"/>
  <c r="K2243" i="1" s="1"/>
  <c r="E2243" i="1" s="1"/>
  <c r="D2243" i="1" s="1"/>
  <c r="G2243" i="1" s="1"/>
  <c r="I2244" i="1"/>
  <c r="M2243" i="1"/>
  <c r="F2242" i="1"/>
  <c r="G2242" i="1"/>
  <c r="W2240" i="1"/>
  <c r="U2241" i="1"/>
  <c r="N2242" i="1"/>
  <c r="O2241" i="1"/>
  <c r="H2366" i="1"/>
  <c r="A2367" i="1"/>
  <c r="T2369" i="1"/>
  <c r="Z2367" i="1" l="1"/>
  <c r="AA2367" i="1"/>
  <c r="Q2367" i="1"/>
  <c r="R2367" i="1" s="1"/>
  <c r="S2367" i="1" s="1"/>
  <c r="Y2366" i="1"/>
  <c r="I2245" i="1"/>
  <c r="M2244" i="1"/>
  <c r="J2244" i="1"/>
  <c r="K2244" i="1" s="1"/>
  <c r="E2244" i="1" s="1"/>
  <c r="D2244" i="1" s="1"/>
  <c r="G2244" i="1" s="1"/>
  <c r="W2241" i="1"/>
  <c r="U2242" i="1"/>
  <c r="L2243" i="1"/>
  <c r="F2243" i="1"/>
  <c r="N2243" i="1"/>
  <c r="O2242" i="1"/>
  <c r="H2367" i="1"/>
  <c r="A2368" i="1"/>
  <c r="T2370" i="1"/>
  <c r="Y2367" i="1" l="1"/>
  <c r="AA2368" i="1"/>
  <c r="Q2368" i="1"/>
  <c r="R2368" i="1" s="1"/>
  <c r="S2368" i="1" s="1"/>
  <c r="Z2368" i="1"/>
  <c r="M2245" i="1"/>
  <c r="J2245" i="1"/>
  <c r="K2245" i="1" s="1"/>
  <c r="E2245" i="1" s="1"/>
  <c r="D2245" i="1" s="1"/>
  <c r="G2245" i="1" s="1"/>
  <c r="I2246" i="1"/>
  <c r="W2242" i="1"/>
  <c r="U2243" i="1"/>
  <c r="L2244" i="1"/>
  <c r="F2244" i="1"/>
  <c r="N2244" i="1"/>
  <c r="O2243" i="1"/>
  <c r="H2368" i="1"/>
  <c r="A2369" i="1"/>
  <c r="T2371" i="1"/>
  <c r="Y2368" i="1" l="1"/>
  <c r="AA2369" i="1"/>
  <c r="Q2369" i="1"/>
  <c r="R2369" i="1" s="1"/>
  <c r="S2369" i="1" s="1"/>
  <c r="Z2369" i="1"/>
  <c r="I2247" i="1"/>
  <c r="M2246" i="1"/>
  <c r="J2246" i="1"/>
  <c r="K2246" i="1" s="1"/>
  <c r="E2246" i="1" s="1"/>
  <c r="D2246" i="1" s="1"/>
  <c r="G2246" i="1" s="1"/>
  <c r="W2243" i="1"/>
  <c r="U2244" i="1"/>
  <c r="L2245" i="1"/>
  <c r="F2245" i="1"/>
  <c r="N2245" i="1"/>
  <c r="O2244" i="1"/>
  <c r="T2372" i="1"/>
  <c r="A2370" i="1"/>
  <c r="H2369" i="1"/>
  <c r="AA2370" i="1" l="1"/>
  <c r="Z2370" i="1"/>
  <c r="Q2370" i="1"/>
  <c r="R2370" i="1" s="1"/>
  <c r="S2370" i="1" s="1"/>
  <c r="Y2369" i="1"/>
  <c r="J2247" i="1"/>
  <c r="K2247" i="1" s="1"/>
  <c r="E2247" i="1" s="1"/>
  <c r="D2247" i="1" s="1"/>
  <c r="G2247" i="1" s="1"/>
  <c r="I2248" i="1"/>
  <c r="M2247" i="1"/>
  <c r="W2244" i="1"/>
  <c r="U2245" i="1"/>
  <c r="L2246" i="1"/>
  <c r="F2246" i="1"/>
  <c r="N2246" i="1"/>
  <c r="O2245" i="1"/>
  <c r="H2370" i="1"/>
  <c r="A2371" i="1"/>
  <c r="T2373" i="1"/>
  <c r="Y2370" i="1" l="1"/>
  <c r="AA2371" i="1"/>
  <c r="Q2371" i="1"/>
  <c r="R2371" i="1" s="1"/>
  <c r="S2371" i="1" s="1"/>
  <c r="Z2371" i="1"/>
  <c r="M2248" i="1"/>
  <c r="I2249" i="1"/>
  <c r="J2248" i="1"/>
  <c r="K2248" i="1" s="1"/>
  <c r="E2248" i="1" s="1"/>
  <c r="D2248" i="1" s="1"/>
  <c r="G2248" i="1" s="1"/>
  <c r="W2245" i="1"/>
  <c r="U2246" i="1"/>
  <c r="L2247" i="1"/>
  <c r="F2247" i="1"/>
  <c r="N2247" i="1"/>
  <c r="O2246" i="1"/>
  <c r="T2374" i="1"/>
  <c r="H2371" i="1"/>
  <c r="A2372" i="1"/>
  <c r="AA2372" i="1" l="1"/>
  <c r="Z2372" i="1"/>
  <c r="Q2372" i="1"/>
  <c r="R2372" i="1" s="1"/>
  <c r="S2372" i="1" s="1"/>
  <c r="Y2371" i="1"/>
  <c r="I2250" i="1"/>
  <c r="J2249" i="1"/>
  <c r="K2249" i="1" s="1"/>
  <c r="E2249" i="1" s="1"/>
  <c r="D2249" i="1" s="1"/>
  <c r="G2249" i="1" s="1"/>
  <c r="M2249" i="1"/>
  <c r="W2246" i="1"/>
  <c r="U2247" i="1"/>
  <c r="L2248" i="1"/>
  <c r="F2248" i="1"/>
  <c r="N2248" i="1"/>
  <c r="O2247" i="1"/>
  <c r="T2375" i="1"/>
  <c r="H2372" i="1"/>
  <c r="A2373" i="1"/>
  <c r="Y2372" i="1" l="1"/>
  <c r="AA2373" i="1"/>
  <c r="Z2373" i="1"/>
  <c r="Q2373" i="1"/>
  <c r="R2373" i="1" s="1"/>
  <c r="S2373" i="1" s="1"/>
  <c r="M2250" i="1"/>
  <c r="J2250" i="1"/>
  <c r="K2250" i="1" s="1"/>
  <c r="E2250" i="1" s="1"/>
  <c r="D2250" i="1" s="1"/>
  <c r="G2250" i="1" s="1"/>
  <c r="I2251" i="1"/>
  <c r="W2247" i="1"/>
  <c r="U2248" i="1"/>
  <c r="L2249" i="1"/>
  <c r="F2249" i="1"/>
  <c r="N2249" i="1"/>
  <c r="O2248" i="1"/>
  <c r="T2376" i="1"/>
  <c r="A2374" i="1"/>
  <c r="H2373" i="1"/>
  <c r="AA2374" i="1" l="1"/>
  <c r="Z2374" i="1"/>
  <c r="Q2374" i="1"/>
  <c r="R2374" i="1" s="1"/>
  <c r="S2374" i="1" s="1"/>
  <c r="Y2373" i="1"/>
  <c r="M2251" i="1"/>
  <c r="J2251" i="1"/>
  <c r="K2251" i="1" s="1"/>
  <c r="E2251" i="1" s="1"/>
  <c r="D2251" i="1" s="1"/>
  <c r="L2251" i="1" s="1"/>
  <c r="I2252" i="1"/>
  <c r="W2248" i="1"/>
  <c r="U2249" i="1"/>
  <c r="L2250" i="1"/>
  <c r="F2250" i="1"/>
  <c r="N2250" i="1"/>
  <c r="O2249" i="1"/>
  <c r="H2374" i="1"/>
  <c r="A2375" i="1"/>
  <c r="T2377" i="1"/>
  <c r="AA2375" i="1" l="1"/>
  <c r="Q2375" i="1"/>
  <c r="R2375" i="1" s="1"/>
  <c r="S2375" i="1" s="1"/>
  <c r="Z2375" i="1"/>
  <c r="Y2374" i="1"/>
  <c r="M2252" i="1"/>
  <c r="J2252" i="1"/>
  <c r="K2252" i="1" s="1"/>
  <c r="E2252" i="1" s="1"/>
  <c r="D2252" i="1" s="1"/>
  <c r="L2252" i="1" s="1"/>
  <c r="I2253" i="1"/>
  <c r="W2249" i="1"/>
  <c r="U2250" i="1"/>
  <c r="G2251" i="1"/>
  <c r="F2251" i="1"/>
  <c r="N2251" i="1"/>
  <c r="O2250" i="1"/>
  <c r="H2375" i="1"/>
  <c r="A2376" i="1"/>
  <c r="T2378" i="1"/>
  <c r="Y2375" i="1" l="1"/>
  <c r="AA2376" i="1"/>
  <c r="Z2376" i="1"/>
  <c r="Q2376" i="1"/>
  <c r="R2376" i="1" s="1"/>
  <c r="S2376" i="1" s="1"/>
  <c r="J2253" i="1"/>
  <c r="K2253" i="1" s="1"/>
  <c r="E2253" i="1" s="1"/>
  <c r="D2253" i="1" s="1"/>
  <c r="G2253" i="1" s="1"/>
  <c r="I2254" i="1"/>
  <c r="M2253" i="1"/>
  <c r="W2250" i="1"/>
  <c r="U2251" i="1"/>
  <c r="G2252" i="1"/>
  <c r="F2252" i="1"/>
  <c r="N2252" i="1"/>
  <c r="O2251" i="1"/>
  <c r="H2376" i="1"/>
  <c r="A2377" i="1"/>
  <c r="T2379" i="1"/>
  <c r="AA2377" i="1" l="1"/>
  <c r="Y2376" i="1"/>
  <c r="Z2377" i="1"/>
  <c r="Q2377" i="1"/>
  <c r="R2377" i="1" s="1"/>
  <c r="S2377" i="1" s="1"/>
  <c r="J2254" i="1"/>
  <c r="K2254" i="1" s="1"/>
  <c r="E2254" i="1" s="1"/>
  <c r="D2254" i="1" s="1"/>
  <c r="L2254" i="1" s="1"/>
  <c r="I2255" i="1"/>
  <c r="M2254" i="1"/>
  <c r="W2251" i="1"/>
  <c r="U2252" i="1"/>
  <c r="L2253" i="1"/>
  <c r="F2253" i="1"/>
  <c r="N2253" i="1"/>
  <c r="O2252" i="1"/>
  <c r="T2380" i="1"/>
  <c r="A2378" i="1"/>
  <c r="H2377" i="1"/>
  <c r="AA2378" i="1" l="1"/>
  <c r="Y2377" i="1"/>
  <c r="Z2378" i="1"/>
  <c r="Q2378" i="1"/>
  <c r="R2378" i="1" s="1"/>
  <c r="S2378" i="1" s="1"/>
  <c r="I2256" i="1"/>
  <c r="J2255" i="1"/>
  <c r="K2255" i="1" s="1"/>
  <c r="E2255" i="1" s="1"/>
  <c r="D2255" i="1" s="1"/>
  <c r="M2255" i="1"/>
  <c r="W2252" i="1"/>
  <c r="U2253" i="1"/>
  <c r="G2254" i="1"/>
  <c r="F2254" i="1"/>
  <c r="N2254" i="1"/>
  <c r="O2253" i="1"/>
  <c r="H2378" i="1"/>
  <c r="A2379" i="1"/>
  <c r="T2381" i="1"/>
  <c r="Y2378" i="1" l="1"/>
  <c r="Z2379" i="1"/>
  <c r="AA2379" i="1"/>
  <c r="Q2379" i="1"/>
  <c r="R2379" i="1" s="1"/>
  <c r="S2379" i="1" s="1"/>
  <c r="I2257" i="1"/>
  <c r="J2256" i="1"/>
  <c r="K2256" i="1" s="1"/>
  <c r="E2256" i="1" s="1"/>
  <c r="D2256" i="1" s="1"/>
  <c r="G2256" i="1" s="1"/>
  <c r="M2256" i="1"/>
  <c r="W2253" i="1"/>
  <c r="U2254" i="1"/>
  <c r="G2255" i="1"/>
  <c r="F2255" i="1"/>
  <c r="L2255" i="1"/>
  <c r="N2255" i="1"/>
  <c r="O2254" i="1"/>
  <c r="T2382" i="1"/>
  <c r="H2379" i="1"/>
  <c r="A2380" i="1"/>
  <c r="AA2380" i="1" l="1"/>
  <c r="Z2380" i="1"/>
  <c r="Y2379" i="1"/>
  <c r="Q2380" i="1"/>
  <c r="R2380" i="1" s="1"/>
  <c r="S2380" i="1" s="1"/>
  <c r="I2258" i="1"/>
  <c r="J2257" i="1"/>
  <c r="K2257" i="1" s="1"/>
  <c r="E2257" i="1" s="1"/>
  <c r="D2257" i="1" s="1"/>
  <c r="L2257" i="1" s="1"/>
  <c r="M2257" i="1"/>
  <c r="W2254" i="1"/>
  <c r="U2255" i="1"/>
  <c r="L2256" i="1"/>
  <c r="F2256" i="1"/>
  <c r="N2256" i="1"/>
  <c r="O2255" i="1"/>
  <c r="H2380" i="1"/>
  <c r="A2381" i="1"/>
  <c r="T2383" i="1"/>
  <c r="Y2380" i="1" l="1"/>
  <c r="Z2381" i="1"/>
  <c r="AA2381" i="1"/>
  <c r="Q2381" i="1"/>
  <c r="R2381" i="1" s="1"/>
  <c r="M2258" i="1"/>
  <c r="J2258" i="1"/>
  <c r="K2258" i="1" s="1"/>
  <c r="E2258" i="1" s="1"/>
  <c r="D2258" i="1" s="1"/>
  <c r="I2259" i="1"/>
  <c r="W2255" i="1"/>
  <c r="U2256" i="1"/>
  <c r="G2257" i="1"/>
  <c r="F2257" i="1"/>
  <c r="N2257" i="1"/>
  <c r="O2256" i="1"/>
  <c r="T2384" i="1"/>
  <c r="A2382" i="1"/>
  <c r="H2381" i="1"/>
  <c r="Z2382" i="1" l="1"/>
  <c r="AA2382" i="1"/>
  <c r="Q2382" i="1"/>
  <c r="R2382" i="1" s="1"/>
  <c r="S2382" i="1" s="1"/>
  <c r="J2259" i="1"/>
  <c r="K2259" i="1" s="1"/>
  <c r="E2259" i="1" s="1"/>
  <c r="D2259" i="1" s="1"/>
  <c r="G2259" i="1" s="1"/>
  <c r="I2260" i="1"/>
  <c r="M2259" i="1"/>
  <c r="F2258" i="1"/>
  <c r="W2256" i="1"/>
  <c r="U2257" i="1"/>
  <c r="G2258" i="1"/>
  <c r="L2258" i="1"/>
  <c r="N2258" i="1"/>
  <c r="O2257" i="1"/>
  <c r="T2385" i="1"/>
  <c r="H2382" i="1"/>
  <c r="A2383" i="1"/>
  <c r="Z2383" i="1" l="1"/>
  <c r="AA2383" i="1"/>
  <c r="Q2383" i="1"/>
  <c r="R2383" i="1" s="1"/>
  <c r="S2383" i="1" s="1"/>
  <c r="Y2382" i="1"/>
  <c r="I2261" i="1"/>
  <c r="M2260" i="1"/>
  <c r="J2260" i="1"/>
  <c r="K2260" i="1" s="1"/>
  <c r="E2260" i="1" s="1"/>
  <c r="D2260" i="1" s="1"/>
  <c r="G2260" i="1" s="1"/>
  <c r="W2257" i="1"/>
  <c r="U2258" i="1"/>
  <c r="L2259" i="1"/>
  <c r="F2259" i="1"/>
  <c r="N2259" i="1"/>
  <c r="O2258" i="1"/>
  <c r="T2386" i="1"/>
  <c r="H2383" i="1"/>
  <c r="A2384" i="1"/>
  <c r="AA2384" i="1" l="1"/>
  <c r="Z2384" i="1"/>
  <c r="Q2384" i="1"/>
  <c r="R2384" i="1" s="1"/>
  <c r="Y2383" i="1"/>
  <c r="J2261" i="1"/>
  <c r="K2261" i="1" s="1"/>
  <c r="E2261" i="1" s="1"/>
  <c r="D2261" i="1" s="1"/>
  <c r="G2261" i="1" s="1"/>
  <c r="I2262" i="1"/>
  <c r="M2261" i="1"/>
  <c r="W2258" i="1"/>
  <c r="U2259" i="1"/>
  <c r="L2260" i="1"/>
  <c r="F2260" i="1"/>
  <c r="N2260" i="1"/>
  <c r="O2259" i="1"/>
  <c r="H2384" i="1"/>
  <c r="A2385" i="1"/>
  <c r="T2387" i="1"/>
  <c r="AA2385" i="1" l="1"/>
  <c r="Z2385" i="1"/>
  <c r="Q2385" i="1"/>
  <c r="J2262" i="1"/>
  <c r="K2262" i="1" s="1"/>
  <c r="E2262" i="1" s="1"/>
  <c r="D2262" i="1" s="1"/>
  <c r="G2262" i="1" s="1"/>
  <c r="I2263" i="1"/>
  <c r="W2259" i="1"/>
  <c r="U2260" i="1"/>
  <c r="L2261" i="1"/>
  <c r="M2262" i="1" s="1"/>
  <c r="F2261" i="1"/>
  <c r="N2261" i="1"/>
  <c r="O2260" i="1"/>
  <c r="T2388" i="1"/>
  <c r="H2385" i="1"/>
  <c r="A2386" i="1"/>
  <c r="Q2386" i="1" l="1"/>
  <c r="R2386" i="1" s="1"/>
  <c r="R2385" i="1"/>
  <c r="AA2386" i="1"/>
  <c r="Z2386" i="1"/>
  <c r="I2264" i="1"/>
  <c r="J2263" i="1"/>
  <c r="K2263" i="1" s="1"/>
  <c r="E2263" i="1" s="1"/>
  <c r="D2263" i="1" s="1"/>
  <c r="G2263" i="1" s="1"/>
  <c r="W2260" i="1"/>
  <c r="U2261" i="1"/>
  <c r="L2262" i="1"/>
  <c r="M2263" i="1" s="1"/>
  <c r="F2262" i="1"/>
  <c r="N2262" i="1"/>
  <c r="O2261" i="1"/>
  <c r="A2387" i="1"/>
  <c r="H2386" i="1"/>
  <c r="T2389" i="1"/>
  <c r="M2264" i="1" l="1"/>
  <c r="AA2387" i="1"/>
  <c r="Q2387" i="1"/>
  <c r="R2387" i="1" s="1"/>
  <c r="Z2387" i="1"/>
  <c r="I2265" i="1"/>
  <c r="J2264" i="1"/>
  <c r="K2264" i="1" s="1"/>
  <c r="E2264" i="1" s="1"/>
  <c r="D2264" i="1" s="1"/>
  <c r="G2264" i="1" s="1"/>
  <c r="W2261" i="1"/>
  <c r="U2262" i="1"/>
  <c r="L2263" i="1"/>
  <c r="F2263" i="1"/>
  <c r="N2263" i="1"/>
  <c r="O2262" i="1"/>
  <c r="Y2298" i="1"/>
  <c r="A2388" i="1"/>
  <c r="H2387" i="1"/>
  <c r="T2390" i="1"/>
  <c r="Q2388" i="1" l="1"/>
  <c r="R2388" i="1" s="1"/>
  <c r="S2388" i="1" s="1"/>
  <c r="AA2388" i="1"/>
  <c r="Z2388" i="1"/>
  <c r="J2265" i="1"/>
  <c r="K2265" i="1" s="1"/>
  <c r="E2265" i="1" s="1"/>
  <c r="D2265" i="1" s="1"/>
  <c r="G2265" i="1" s="1"/>
  <c r="I2266" i="1"/>
  <c r="M2265" i="1"/>
  <c r="W2262" i="1"/>
  <c r="U2263" i="1"/>
  <c r="L2264" i="1"/>
  <c r="F2264" i="1"/>
  <c r="O2263" i="1"/>
  <c r="N2264" i="1"/>
  <c r="H2388" i="1"/>
  <c r="A2389" i="1"/>
  <c r="Q2389" i="1" s="1"/>
  <c r="R2389" i="1" s="1"/>
  <c r="T2391" i="1"/>
  <c r="Y2388" i="1" l="1"/>
  <c r="AA2389" i="1"/>
  <c r="AA2390" i="1" s="1"/>
  <c r="Z2389" i="1"/>
  <c r="Z2390" i="1" s="1"/>
  <c r="J2266" i="1"/>
  <c r="K2266" i="1" s="1"/>
  <c r="E2266" i="1" s="1"/>
  <c r="D2266" i="1" s="1"/>
  <c r="G2266" i="1" s="1"/>
  <c r="I2267" i="1"/>
  <c r="W2263" i="1"/>
  <c r="U2264" i="1"/>
  <c r="L2265" i="1"/>
  <c r="M2266" i="1" s="1"/>
  <c r="F2265" i="1"/>
  <c r="N2265" i="1"/>
  <c r="O2264" i="1"/>
  <c r="H2389" i="1"/>
  <c r="A2390" i="1"/>
  <c r="Q2390" i="1" s="1"/>
  <c r="R2390" i="1" s="1"/>
  <c r="T2392" i="1"/>
  <c r="M2267" i="1" l="1"/>
  <c r="J2267" i="1"/>
  <c r="K2267" i="1" s="1"/>
  <c r="E2267" i="1" s="1"/>
  <c r="D2267" i="1" s="1"/>
  <c r="I2268" i="1"/>
  <c r="W2264" i="1"/>
  <c r="U2265" i="1"/>
  <c r="L2266" i="1"/>
  <c r="F2266" i="1"/>
  <c r="Z2391" i="1"/>
  <c r="AA2391" i="1"/>
  <c r="N2266" i="1"/>
  <c r="O2265" i="1"/>
  <c r="S2390" i="1"/>
  <c r="Y2390" i="1"/>
  <c r="T2393" i="1"/>
  <c r="H2390" i="1"/>
  <c r="A2391" i="1"/>
  <c r="Q2391" i="1" s="1"/>
  <c r="R2391" i="1" s="1"/>
  <c r="M2268" i="1" l="1"/>
  <c r="J2268" i="1"/>
  <c r="K2268" i="1" s="1"/>
  <c r="E2268" i="1" s="1"/>
  <c r="D2268" i="1" s="1"/>
  <c r="L2268" i="1" s="1"/>
  <c r="I2269" i="1"/>
  <c r="F2267" i="1"/>
  <c r="L2267" i="1"/>
  <c r="G2267" i="1"/>
  <c r="W2265" i="1"/>
  <c r="U2266" i="1"/>
  <c r="AA2392" i="1"/>
  <c r="Z2392" i="1"/>
  <c r="O2266" i="1"/>
  <c r="N2267" i="1"/>
  <c r="S2391" i="1"/>
  <c r="Y2391" i="1"/>
  <c r="H2391" i="1"/>
  <c r="A2392" i="1"/>
  <c r="Q2392" i="1" s="1"/>
  <c r="R2392" i="1" s="1"/>
  <c r="T2394" i="1"/>
  <c r="M2269" i="1" l="1"/>
  <c r="J2269" i="1"/>
  <c r="K2269" i="1" s="1"/>
  <c r="E2269" i="1" s="1"/>
  <c r="D2269" i="1" s="1"/>
  <c r="G2269" i="1" s="1"/>
  <c r="I2270" i="1"/>
  <c r="W2266" i="1"/>
  <c r="U2267" i="1"/>
  <c r="G2268" i="1"/>
  <c r="F2268" i="1"/>
  <c r="AA2393" i="1"/>
  <c r="Z2393" i="1"/>
  <c r="N2268" i="1"/>
  <c r="O2267" i="1"/>
  <c r="Y2392" i="1"/>
  <c r="S2392" i="1"/>
  <c r="H2392" i="1"/>
  <c r="A2393" i="1"/>
  <c r="Q2393" i="1" s="1"/>
  <c r="R2393" i="1" s="1"/>
  <c r="T2395" i="1"/>
  <c r="I2271" i="1" l="1"/>
  <c r="J2270" i="1"/>
  <c r="K2270" i="1" s="1"/>
  <c r="E2270" i="1" s="1"/>
  <c r="D2270" i="1" s="1"/>
  <c r="M2270" i="1"/>
  <c r="W2267" i="1"/>
  <c r="U2268" i="1"/>
  <c r="L2269" i="1"/>
  <c r="F2269" i="1"/>
  <c r="AA2394" i="1"/>
  <c r="Z2394" i="1"/>
  <c r="O2268" i="1"/>
  <c r="N2269" i="1"/>
  <c r="S2393" i="1"/>
  <c r="Y2393" i="1"/>
  <c r="A2394" i="1"/>
  <c r="Q2394" i="1" s="1"/>
  <c r="R2394" i="1" s="1"/>
  <c r="H2393" i="1"/>
  <c r="T2396" i="1"/>
  <c r="M2271" i="1" l="1"/>
  <c r="I2272" i="1"/>
  <c r="J2271" i="1"/>
  <c r="K2271" i="1" s="1"/>
  <c r="E2271" i="1" s="1"/>
  <c r="D2271" i="1" s="1"/>
  <c r="F2270" i="1"/>
  <c r="G2270" i="1"/>
  <c r="L2270" i="1"/>
  <c r="W2268" i="1"/>
  <c r="U2269" i="1"/>
  <c r="Z2395" i="1"/>
  <c r="AA2395" i="1"/>
  <c r="N2270" i="1"/>
  <c r="O2269" i="1"/>
  <c r="Y2394" i="1"/>
  <c r="S2394" i="1"/>
  <c r="T2397" i="1"/>
  <c r="H2394" i="1"/>
  <c r="A2395" i="1"/>
  <c r="Q2395" i="1" s="1"/>
  <c r="R2395" i="1" s="1"/>
  <c r="F2271" i="1" l="1"/>
  <c r="I2273" i="1"/>
  <c r="M2272" i="1"/>
  <c r="J2272" i="1"/>
  <c r="K2272" i="1" s="1"/>
  <c r="E2272" i="1" s="1"/>
  <c r="D2272" i="1" s="1"/>
  <c r="G2272" i="1" s="1"/>
  <c r="G2271" i="1"/>
  <c r="L2271" i="1"/>
  <c r="W2269" i="1"/>
  <c r="U2270" i="1"/>
  <c r="Z2396" i="1"/>
  <c r="AA2396" i="1"/>
  <c r="N2271" i="1"/>
  <c r="O2270" i="1"/>
  <c r="S2395" i="1"/>
  <c r="Y2395" i="1"/>
  <c r="T2398" i="1"/>
  <c r="H2395" i="1"/>
  <c r="A2396" i="1"/>
  <c r="Q2396" i="1" l="1"/>
  <c r="R2396" i="1" s="1"/>
  <c r="S2396" i="1" s="1"/>
  <c r="M2273" i="1"/>
  <c r="I2274" i="1"/>
  <c r="J2273" i="1"/>
  <c r="K2273" i="1" s="1"/>
  <c r="E2273" i="1" s="1"/>
  <c r="D2273" i="1" s="1"/>
  <c r="G2273" i="1" s="1"/>
  <c r="W2270" i="1"/>
  <c r="U2271" i="1"/>
  <c r="L2272" i="1"/>
  <c r="F2272" i="1"/>
  <c r="N2272" i="1"/>
  <c r="O2271" i="1"/>
  <c r="H2396" i="1"/>
  <c r="A2397" i="1"/>
  <c r="T2399" i="1"/>
  <c r="Q2397" i="1" l="1"/>
  <c r="R2397" i="1" s="1"/>
  <c r="S2397" i="1" s="1"/>
  <c r="Y2396" i="1"/>
  <c r="AA2397" i="1"/>
  <c r="Z2397" i="1"/>
  <c r="M2274" i="1"/>
  <c r="I2275" i="1"/>
  <c r="J2274" i="1"/>
  <c r="K2274" i="1" s="1"/>
  <c r="E2274" i="1" s="1"/>
  <c r="D2274" i="1" s="1"/>
  <c r="W2271" i="1"/>
  <c r="U2272" i="1"/>
  <c r="L2273" i="1"/>
  <c r="F2273" i="1"/>
  <c r="N2273" i="1"/>
  <c r="O2272" i="1"/>
  <c r="T2400" i="1"/>
  <c r="A2398" i="1"/>
  <c r="H2397" i="1"/>
  <c r="AA2398" i="1" l="1"/>
  <c r="Q2398" i="1"/>
  <c r="R2398" i="1" s="1"/>
  <c r="S2398" i="1" s="1"/>
  <c r="Y2397" i="1"/>
  <c r="Z2398" i="1"/>
  <c r="J2275" i="1"/>
  <c r="K2275" i="1" s="1"/>
  <c r="E2275" i="1" s="1"/>
  <c r="D2275" i="1" s="1"/>
  <c r="I2276" i="1"/>
  <c r="M2275" i="1"/>
  <c r="F2274" i="1"/>
  <c r="W2272" i="1"/>
  <c r="U2273" i="1"/>
  <c r="L2274" i="1"/>
  <c r="G2274" i="1"/>
  <c r="N2274" i="1"/>
  <c r="O2273" i="1"/>
  <c r="H2398" i="1"/>
  <c r="A2399" i="1"/>
  <c r="T2401" i="1"/>
  <c r="AA2399" i="1" l="1"/>
  <c r="Q2399" i="1"/>
  <c r="R2399" i="1" s="1"/>
  <c r="S2399" i="1" s="1"/>
  <c r="Z2399" i="1"/>
  <c r="Y2398" i="1"/>
  <c r="I2277" i="1"/>
  <c r="J2276" i="1"/>
  <c r="K2276" i="1" s="1"/>
  <c r="E2276" i="1" s="1"/>
  <c r="D2276" i="1" s="1"/>
  <c r="G2276" i="1" s="1"/>
  <c r="M2276" i="1"/>
  <c r="F2275" i="1"/>
  <c r="G2275" i="1"/>
  <c r="L2275" i="1"/>
  <c r="W2273" i="1"/>
  <c r="U2274" i="1"/>
  <c r="N2275" i="1"/>
  <c r="O2274" i="1"/>
  <c r="T2402" i="1"/>
  <c r="H2399" i="1"/>
  <c r="A2400" i="1"/>
  <c r="Y2399" i="1" l="1"/>
  <c r="AA2400" i="1"/>
  <c r="Q2400" i="1"/>
  <c r="R2400" i="1" s="1"/>
  <c r="S2400" i="1" s="1"/>
  <c r="Z2400" i="1"/>
  <c r="I2278" i="1"/>
  <c r="J2277" i="1"/>
  <c r="K2277" i="1" s="1"/>
  <c r="E2277" i="1" s="1"/>
  <c r="D2277" i="1" s="1"/>
  <c r="G2277" i="1" s="1"/>
  <c r="M2277" i="1"/>
  <c r="W2274" i="1"/>
  <c r="U2275" i="1"/>
  <c r="L2276" i="1"/>
  <c r="F2276" i="1"/>
  <c r="N2276" i="1"/>
  <c r="O2275" i="1"/>
  <c r="T2403" i="1"/>
  <c r="H2400" i="1"/>
  <c r="A2401" i="1"/>
  <c r="AA2401" i="1" l="1"/>
  <c r="Y2400" i="1"/>
  <c r="Q2401" i="1"/>
  <c r="R2401" i="1" s="1"/>
  <c r="S2401" i="1" s="1"/>
  <c r="Z2401" i="1"/>
  <c r="J2278" i="1"/>
  <c r="K2278" i="1" s="1"/>
  <c r="E2278" i="1" s="1"/>
  <c r="D2278" i="1" s="1"/>
  <c r="L2278" i="1" s="1"/>
  <c r="I2279" i="1"/>
  <c r="M2278" i="1"/>
  <c r="W2275" i="1"/>
  <c r="U2276" i="1"/>
  <c r="L2277" i="1"/>
  <c r="F2277" i="1"/>
  <c r="N2277" i="1"/>
  <c r="O2276" i="1"/>
  <c r="A2402" i="1"/>
  <c r="H2401" i="1"/>
  <c r="T2404" i="1"/>
  <c r="Y2401" i="1" l="1"/>
  <c r="Q2402" i="1"/>
  <c r="R2402" i="1" s="1"/>
  <c r="S2402" i="1" s="1"/>
  <c r="AA2402" i="1"/>
  <c r="Z2402" i="1"/>
  <c r="I2280" i="1"/>
  <c r="J2279" i="1"/>
  <c r="K2279" i="1" s="1"/>
  <c r="E2279" i="1" s="1"/>
  <c r="D2279" i="1" s="1"/>
  <c r="L2279" i="1" s="1"/>
  <c r="M2279" i="1"/>
  <c r="G2278" i="1"/>
  <c r="W2276" i="1"/>
  <c r="U2277" i="1"/>
  <c r="F2278" i="1"/>
  <c r="N2278" i="1"/>
  <c r="O2277" i="1"/>
  <c r="H2402" i="1"/>
  <c r="A2403" i="1"/>
  <c r="T2405" i="1"/>
  <c r="Y2402" i="1" l="1"/>
  <c r="AA2403" i="1"/>
  <c r="Q2403" i="1"/>
  <c r="R2403" i="1" s="1"/>
  <c r="S2403" i="1" s="1"/>
  <c r="Z2403" i="1"/>
  <c r="J2280" i="1"/>
  <c r="K2280" i="1" s="1"/>
  <c r="E2280" i="1" s="1"/>
  <c r="D2280" i="1" s="1"/>
  <c r="M2280" i="1"/>
  <c r="I2281" i="1"/>
  <c r="W2277" i="1"/>
  <c r="U2278" i="1"/>
  <c r="G2279" i="1"/>
  <c r="F2279" i="1"/>
  <c r="N2279" i="1"/>
  <c r="O2278" i="1"/>
  <c r="T2406" i="1"/>
  <c r="H2403" i="1"/>
  <c r="A2404" i="1"/>
  <c r="Y2403" i="1" l="1"/>
  <c r="AA2404" i="1"/>
  <c r="Q2404" i="1"/>
  <c r="R2404" i="1" s="1"/>
  <c r="S2404" i="1" s="1"/>
  <c r="Z2404" i="1"/>
  <c r="J2281" i="1"/>
  <c r="K2281" i="1" s="1"/>
  <c r="E2281" i="1" s="1"/>
  <c r="D2281" i="1" s="1"/>
  <c r="G2281" i="1" s="1"/>
  <c r="M2281" i="1"/>
  <c r="I2282" i="1"/>
  <c r="W2278" i="1"/>
  <c r="U2279" i="1"/>
  <c r="G2280" i="1"/>
  <c r="F2280" i="1"/>
  <c r="L2280" i="1"/>
  <c r="N2280" i="1"/>
  <c r="O2279" i="1"/>
  <c r="H2404" i="1"/>
  <c r="A2405" i="1"/>
  <c r="T2407" i="1"/>
  <c r="AA2405" i="1" l="1"/>
  <c r="Z2405" i="1"/>
  <c r="Q2405" i="1"/>
  <c r="R2405" i="1" s="1"/>
  <c r="S2405" i="1" s="1"/>
  <c r="Y2404" i="1"/>
  <c r="I2283" i="1"/>
  <c r="M2282" i="1"/>
  <c r="J2282" i="1"/>
  <c r="K2282" i="1" s="1"/>
  <c r="E2282" i="1" s="1"/>
  <c r="D2282" i="1" s="1"/>
  <c r="G2282" i="1" s="1"/>
  <c r="W2279" i="1"/>
  <c r="U2280" i="1"/>
  <c r="L2281" i="1"/>
  <c r="F2281" i="1"/>
  <c r="N2281" i="1"/>
  <c r="O2280" i="1"/>
  <c r="A2406" i="1"/>
  <c r="H2405" i="1"/>
  <c r="T2408" i="1"/>
  <c r="Y2405" i="1" l="1"/>
  <c r="AA2406" i="1"/>
  <c r="Z2406" i="1"/>
  <c r="Q2406" i="1"/>
  <c r="R2406" i="1" s="1"/>
  <c r="S2406" i="1" s="1"/>
  <c r="I2284" i="1"/>
  <c r="J2283" i="1"/>
  <c r="K2283" i="1" s="1"/>
  <c r="E2283" i="1" s="1"/>
  <c r="D2283" i="1" s="1"/>
  <c r="L2283" i="1" s="1"/>
  <c r="M2283" i="1"/>
  <c r="W2280" i="1"/>
  <c r="U2281" i="1"/>
  <c r="L2282" i="1"/>
  <c r="F2282" i="1"/>
  <c r="N2282" i="1"/>
  <c r="O2281" i="1"/>
  <c r="T2409" i="1"/>
  <c r="H2406" i="1"/>
  <c r="A2407" i="1"/>
  <c r="Y2406" i="1" l="1"/>
  <c r="AA2407" i="1"/>
  <c r="Q2407" i="1"/>
  <c r="R2407" i="1" s="1"/>
  <c r="S2407" i="1" s="1"/>
  <c r="Z2407" i="1"/>
  <c r="M2284" i="1"/>
  <c r="I2285" i="1"/>
  <c r="J2284" i="1"/>
  <c r="K2284" i="1" s="1"/>
  <c r="E2284" i="1" s="1"/>
  <c r="D2284" i="1" s="1"/>
  <c r="G2284" i="1" s="1"/>
  <c r="G2283" i="1"/>
  <c r="W2281" i="1"/>
  <c r="U2282" i="1"/>
  <c r="F2283" i="1"/>
  <c r="N2283" i="1"/>
  <c r="O2282" i="1"/>
  <c r="T2410" i="1"/>
  <c r="H2407" i="1"/>
  <c r="A2408" i="1"/>
  <c r="Z2408" i="1" l="1"/>
  <c r="AA2408" i="1"/>
  <c r="Q2408" i="1"/>
  <c r="R2408" i="1" s="1"/>
  <c r="S2408" i="1" s="1"/>
  <c r="Y2407" i="1"/>
  <c r="M2285" i="1"/>
  <c r="J2285" i="1"/>
  <c r="K2285" i="1" s="1"/>
  <c r="E2285" i="1" s="1"/>
  <c r="D2285" i="1" s="1"/>
  <c r="G2285" i="1" s="1"/>
  <c r="I2286" i="1"/>
  <c r="W2282" i="1"/>
  <c r="U2283" i="1"/>
  <c r="L2284" i="1"/>
  <c r="F2284" i="1"/>
  <c r="N2284" i="1"/>
  <c r="O2283" i="1"/>
  <c r="T2411" i="1"/>
  <c r="H2408" i="1"/>
  <c r="A2409" i="1"/>
  <c r="AA2409" i="1" l="1"/>
  <c r="Z2409" i="1"/>
  <c r="Q2409" i="1"/>
  <c r="R2409" i="1" s="1"/>
  <c r="S2409" i="1" s="1"/>
  <c r="Y2408" i="1"/>
  <c r="I2287" i="1"/>
  <c r="M2286" i="1"/>
  <c r="J2286" i="1"/>
  <c r="K2286" i="1" s="1"/>
  <c r="E2286" i="1" s="1"/>
  <c r="D2286" i="1" s="1"/>
  <c r="W2283" i="1"/>
  <c r="U2284" i="1"/>
  <c r="L2285" i="1"/>
  <c r="F2285" i="1"/>
  <c r="N2285" i="1"/>
  <c r="O2284" i="1"/>
  <c r="A2410" i="1"/>
  <c r="H2409" i="1"/>
  <c r="T2412" i="1"/>
  <c r="AA2410" i="1" l="1"/>
  <c r="Z2410" i="1"/>
  <c r="Y2409" i="1"/>
  <c r="Q2410" i="1"/>
  <c r="R2410" i="1" s="1"/>
  <c r="S2410" i="1" s="1"/>
  <c r="M2287" i="1"/>
  <c r="I2288" i="1"/>
  <c r="J2287" i="1"/>
  <c r="K2287" i="1" s="1"/>
  <c r="E2287" i="1" s="1"/>
  <c r="D2287" i="1" s="1"/>
  <c r="L2287" i="1" s="1"/>
  <c r="F2286" i="1"/>
  <c r="W2284" i="1"/>
  <c r="U2285" i="1"/>
  <c r="L2286" i="1"/>
  <c r="G2286" i="1"/>
  <c r="N2286" i="1"/>
  <c r="O2285" i="1"/>
  <c r="H2410" i="1"/>
  <c r="A2411" i="1"/>
  <c r="T2413" i="1"/>
  <c r="Z2411" i="1" l="1"/>
  <c r="AA2411" i="1"/>
  <c r="Q2411" i="1"/>
  <c r="R2411" i="1" s="1"/>
  <c r="S2411" i="1" s="1"/>
  <c r="Y2410" i="1"/>
  <c r="M2288" i="1"/>
  <c r="I2289" i="1"/>
  <c r="J2288" i="1"/>
  <c r="K2288" i="1" s="1"/>
  <c r="E2288" i="1" s="1"/>
  <c r="D2288" i="1" s="1"/>
  <c r="L2288" i="1" s="1"/>
  <c r="W2285" i="1"/>
  <c r="U2286" i="1"/>
  <c r="G2287" i="1"/>
  <c r="F2287" i="1"/>
  <c r="N2287" i="1"/>
  <c r="O2286" i="1"/>
  <c r="H2411" i="1"/>
  <c r="A2412" i="1"/>
  <c r="T2414" i="1"/>
  <c r="AA2412" i="1" l="1"/>
  <c r="Q2412" i="1"/>
  <c r="R2412" i="1" s="1"/>
  <c r="Z2412" i="1"/>
  <c r="Y2411" i="1"/>
  <c r="M2289" i="1"/>
  <c r="I2290" i="1"/>
  <c r="J2289" i="1"/>
  <c r="K2289" i="1" s="1"/>
  <c r="E2289" i="1" s="1"/>
  <c r="D2289" i="1" s="1"/>
  <c r="G2289" i="1" s="1"/>
  <c r="W2286" i="1"/>
  <c r="U2287" i="1"/>
  <c r="G2288" i="1"/>
  <c r="F2288" i="1"/>
  <c r="N2288" i="1"/>
  <c r="O2287" i="1"/>
  <c r="T2415" i="1"/>
  <c r="H2412" i="1"/>
  <c r="A2413" i="1"/>
  <c r="AA2413" i="1" l="1"/>
  <c r="Z2413" i="1"/>
  <c r="Q2413" i="1"/>
  <c r="R2413" i="1" s="1"/>
  <c r="S2413" i="1" s="1"/>
  <c r="J2290" i="1"/>
  <c r="K2290" i="1" s="1"/>
  <c r="E2290" i="1" s="1"/>
  <c r="D2290" i="1" s="1"/>
  <c r="M2290" i="1"/>
  <c r="I2291" i="1"/>
  <c r="W2287" i="1"/>
  <c r="U2288" i="1"/>
  <c r="L2289" i="1"/>
  <c r="F2289" i="1"/>
  <c r="N2289" i="1"/>
  <c r="O2288" i="1"/>
  <c r="A2414" i="1"/>
  <c r="H2413" i="1"/>
  <c r="T2416" i="1"/>
  <c r="AA2414" i="1" l="1"/>
  <c r="Z2414" i="1"/>
  <c r="Y2413" i="1"/>
  <c r="Q2414" i="1"/>
  <c r="R2414" i="1" s="1"/>
  <c r="J2291" i="1"/>
  <c r="K2291" i="1" s="1"/>
  <c r="E2291" i="1" s="1"/>
  <c r="D2291" i="1" s="1"/>
  <c r="M2291" i="1"/>
  <c r="I2292" i="1"/>
  <c r="W2288" i="1"/>
  <c r="U2289" i="1"/>
  <c r="G2290" i="1"/>
  <c r="F2290" i="1"/>
  <c r="L2290" i="1"/>
  <c r="N2290" i="1"/>
  <c r="O2289" i="1"/>
  <c r="T2417" i="1"/>
  <c r="H2414" i="1"/>
  <c r="A2415" i="1"/>
  <c r="Z2415" i="1" l="1"/>
  <c r="AA2415" i="1"/>
  <c r="Q2415" i="1"/>
  <c r="R2415" i="1" s="1"/>
  <c r="S2415" i="1" s="1"/>
  <c r="J2292" i="1"/>
  <c r="K2292" i="1" s="1"/>
  <c r="E2292" i="1" s="1"/>
  <c r="D2292" i="1" s="1"/>
  <c r="L2292" i="1" s="1"/>
  <c r="M2292" i="1"/>
  <c r="I2293" i="1"/>
  <c r="F2291" i="1"/>
  <c r="L2291" i="1"/>
  <c r="G2291" i="1"/>
  <c r="W2289" i="1"/>
  <c r="U2290" i="1"/>
  <c r="N2291" i="1"/>
  <c r="O2290" i="1"/>
  <c r="T2418" i="1"/>
  <c r="H2415" i="1"/>
  <c r="A2416" i="1"/>
  <c r="AA2416" i="1" l="1"/>
  <c r="Q2416" i="1"/>
  <c r="Z2416" i="1"/>
  <c r="Y2415" i="1"/>
  <c r="M2293" i="1"/>
  <c r="I2294" i="1"/>
  <c r="J2293" i="1"/>
  <c r="K2293" i="1" s="1"/>
  <c r="E2293" i="1" s="1"/>
  <c r="D2293" i="1" s="1"/>
  <c r="W2290" i="1"/>
  <c r="U2291" i="1"/>
  <c r="G2292" i="1"/>
  <c r="F2292" i="1"/>
  <c r="N2292" i="1"/>
  <c r="O2291" i="1"/>
  <c r="H2416" i="1"/>
  <c r="A2417" i="1"/>
  <c r="T2419" i="1"/>
  <c r="AA2417" i="1" l="1"/>
  <c r="R2416" i="1"/>
  <c r="Z2417" i="1"/>
  <c r="Q2417" i="1"/>
  <c r="R2417" i="1" s="1"/>
  <c r="S2417" i="1" s="1"/>
  <c r="J2294" i="1"/>
  <c r="K2294" i="1" s="1"/>
  <c r="E2294" i="1" s="1"/>
  <c r="D2294" i="1" s="1"/>
  <c r="I2295" i="1"/>
  <c r="F2293" i="1"/>
  <c r="G2293" i="1"/>
  <c r="W2291" i="1"/>
  <c r="U2292" i="1"/>
  <c r="L2293" i="1"/>
  <c r="M2294" i="1" s="1"/>
  <c r="N2293" i="1"/>
  <c r="O2292" i="1"/>
  <c r="A2418" i="1"/>
  <c r="H2417" i="1"/>
  <c r="T2420" i="1"/>
  <c r="AA2418" i="1" l="1"/>
  <c r="Z2418" i="1"/>
  <c r="Q2418" i="1"/>
  <c r="R2418" i="1" s="1"/>
  <c r="S2418" i="1" s="1"/>
  <c r="Y2417" i="1"/>
  <c r="I2296" i="1"/>
  <c r="J2295" i="1"/>
  <c r="K2295" i="1" s="1"/>
  <c r="E2295" i="1" s="1"/>
  <c r="D2295" i="1" s="1"/>
  <c r="W2292" i="1"/>
  <c r="U2293" i="1"/>
  <c r="L2294" i="1"/>
  <c r="M2295" i="1" s="1"/>
  <c r="F2294" i="1"/>
  <c r="G2294" i="1"/>
  <c r="N2294" i="1"/>
  <c r="O2293" i="1"/>
  <c r="H2418" i="1"/>
  <c r="A2419" i="1"/>
  <c r="T2421" i="1"/>
  <c r="Y2418" i="1" l="1"/>
  <c r="AA2419" i="1"/>
  <c r="Q2419" i="1"/>
  <c r="R2419" i="1" s="1"/>
  <c r="S2419" i="1" s="1"/>
  <c r="Z2419" i="1"/>
  <c r="J2296" i="1"/>
  <c r="K2296" i="1" s="1"/>
  <c r="E2296" i="1" s="1"/>
  <c r="D2296" i="1" s="1"/>
  <c r="L2296" i="1" s="1"/>
  <c r="I2297" i="1"/>
  <c r="F2295" i="1"/>
  <c r="W2293" i="1"/>
  <c r="U2294" i="1"/>
  <c r="G2295" i="1"/>
  <c r="L2295" i="1"/>
  <c r="M2296" i="1" s="1"/>
  <c r="N2295" i="1"/>
  <c r="O2294" i="1"/>
  <c r="H2419" i="1"/>
  <c r="A2420" i="1"/>
  <c r="T2422" i="1"/>
  <c r="M2297" i="1" l="1"/>
  <c r="Y2419" i="1"/>
  <c r="AA2420" i="1"/>
  <c r="Q2420" i="1"/>
  <c r="R2420" i="1" s="1"/>
  <c r="Z2420" i="1"/>
  <c r="J2297" i="1"/>
  <c r="K2297" i="1" s="1"/>
  <c r="E2297" i="1" s="1"/>
  <c r="D2297" i="1" s="1"/>
  <c r="G2297" i="1" s="1"/>
  <c r="I2298" i="1"/>
  <c r="W2294" i="1"/>
  <c r="U2295" i="1"/>
  <c r="G2296" i="1"/>
  <c r="F2296" i="1"/>
  <c r="O2295" i="1"/>
  <c r="N2296" i="1"/>
  <c r="T2423" i="1"/>
  <c r="H2420" i="1"/>
  <c r="A2421" i="1"/>
  <c r="Z2421" i="1" l="1"/>
  <c r="Q2421" i="1"/>
  <c r="R2421" i="1" s="1"/>
  <c r="S2421" i="1" s="1"/>
  <c r="AA2421" i="1"/>
  <c r="I2299" i="1"/>
  <c r="J2298" i="1"/>
  <c r="K2298" i="1" s="1"/>
  <c r="E2298" i="1" s="1"/>
  <c r="D2298" i="1" s="1"/>
  <c r="M2298" i="1"/>
  <c r="W2295" i="1"/>
  <c r="U2296" i="1"/>
  <c r="L2297" i="1"/>
  <c r="F2297" i="1"/>
  <c r="N2297" i="1"/>
  <c r="O2296" i="1"/>
  <c r="T2424" i="1"/>
  <c r="A2422" i="1"/>
  <c r="H2421" i="1"/>
  <c r="Y2421" i="1" l="1"/>
  <c r="AA2422" i="1"/>
  <c r="Z2422" i="1"/>
  <c r="Q2422" i="1"/>
  <c r="R2422" i="1" s="1"/>
  <c r="S2422" i="1" s="1"/>
  <c r="J2299" i="1"/>
  <c r="K2299" i="1" s="1"/>
  <c r="E2299" i="1" s="1"/>
  <c r="D2299" i="1" s="1"/>
  <c r="L2299" i="1" s="1"/>
  <c r="I2300" i="1"/>
  <c r="F2298" i="1"/>
  <c r="L2298" i="1"/>
  <c r="M2299" i="1" s="1"/>
  <c r="W2296" i="1"/>
  <c r="U2297" i="1"/>
  <c r="G2298" i="1"/>
  <c r="O2297" i="1"/>
  <c r="N2298" i="1"/>
  <c r="H2422" i="1"/>
  <c r="A2423" i="1"/>
  <c r="T2425" i="1"/>
  <c r="M2300" i="1" l="1"/>
  <c r="AA2423" i="1"/>
  <c r="Z2423" i="1"/>
  <c r="Y2422" i="1"/>
  <c r="Q2423" i="1"/>
  <c r="R2423" i="1" s="1"/>
  <c r="S2423" i="1" s="1"/>
  <c r="I2301" i="1"/>
  <c r="J2300" i="1"/>
  <c r="K2300" i="1" s="1"/>
  <c r="E2300" i="1" s="1"/>
  <c r="D2300" i="1" s="1"/>
  <c r="G2300" i="1" s="1"/>
  <c r="W2297" i="1"/>
  <c r="U2298" i="1"/>
  <c r="G2299" i="1"/>
  <c r="F2299" i="1"/>
  <c r="N2299" i="1"/>
  <c r="O2298" i="1"/>
  <c r="T2426" i="1"/>
  <c r="H2423" i="1"/>
  <c r="A2424" i="1"/>
  <c r="Z2424" i="1" l="1"/>
  <c r="Y2423" i="1"/>
  <c r="AA2424" i="1"/>
  <c r="Q2424" i="1"/>
  <c r="R2424" i="1" s="1"/>
  <c r="S2424" i="1" s="1"/>
  <c r="J2301" i="1"/>
  <c r="K2301" i="1" s="1"/>
  <c r="E2301" i="1" s="1"/>
  <c r="D2301" i="1" s="1"/>
  <c r="L2301" i="1" s="1"/>
  <c r="I2302" i="1"/>
  <c r="M2301" i="1"/>
  <c r="W2298" i="1"/>
  <c r="U2299" i="1"/>
  <c r="L2300" i="1"/>
  <c r="F2300" i="1"/>
  <c r="N2300" i="1"/>
  <c r="O2299" i="1"/>
  <c r="T2427" i="1"/>
  <c r="H2424" i="1"/>
  <c r="A2425" i="1"/>
  <c r="Q2425" i="1" l="1"/>
  <c r="R2425" i="1" s="1"/>
  <c r="S2425" i="1" s="1"/>
  <c r="Z2425" i="1"/>
  <c r="AA2425" i="1"/>
  <c r="Y2424" i="1"/>
  <c r="J2302" i="1"/>
  <c r="K2302" i="1" s="1"/>
  <c r="E2302" i="1" s="1"/>
  <c r="D2302" i="1" s="1"/>
  <c r="L2302" i="1" s="1"/>
  <c r="M2302" i="1"/>
  <c r="I2303" i="1"/>
  <c r="G2301" i="1"/>
  <c r="W2299" i="1"/>
  <c r="U2300" i="1"/>
  <c r="F2301" i="1"/>
  <c r="N2301" i="1"/>
  <c r="O2300" i="1"/>
  <c r="H2425" i="1"/>
  <c r="A2426" i="1"/>
  <c r="T2428" i="1"/>
  <c r="AA2426" i="1" l="1"/>
  <c r="Q2426" i="1"/>
  <c r="R2426" i="1" s="1"/>
  <c r="S2426" i="1" s="1"/>
  <c r="Y2425" i="1"/>
  <c r="Z2426" i="1"/>
  <c r="I2304" i="1"/>
  <c r="M2303" i="1"/>
  <c r="J2303" i="1"/>
  <c r="K2303" i="1" s="1"/>
  <c r="E2303" i="1" s="1"/>
  <c r="D2303" i="1" s="1"/>
  <c r="G2303" i="1" s="1"/>
  <c r="W2300" i="1"/>
  <c r="U2301" i="1"/>
  <c r="G2302" i="1"/>
  <c r="F2302" i="1"/>
  <c r="N2302" i="1"/>
  <c r="O2301" i="1"/>
  <c r="T2429" i="1"/>
  <c r="A2427" i="1"/>
  <c r="H2426" i="1"/>
  <c r="Y2426" i="1" l="1"/>
  <c r="AA2427" i="1"/>
  <c r="Q2427" i="1"/>
  <c r="R2427" i="1" s="1"/>
  <c r="S2427" i="1" s="1"/>
  <c r="Z2427" i="1"/>
  <c r="M2304" i="1"/>
  <c r="J2304" i="1"/>
  <c r="K2304" i="1" s="1"/>
  <c r="E2304" i="1" s="1"/>
  <c r="D2304" i="1" s="1"/>
  <c r="G2304" i="1" s="1"/>
  <c r="I2305" i="1"/>
  <c r="W2301" i="1"/>
  <c r="U2302" i="1"/>
  <c r="L2303" i="1"/>
  <c r="F2303" i="1"/>
  <c r="N2303" i="1"/>
  <c r="O2302" i="1"/>
  <c r="A2428" i="1"/>
  <c r="H2427" i="1"/>
  <c r="T2430" i="1"/>
  <c r="Y2427" i="1" l="1"/>
  <c r="Q2428" i="1"/>
  <c r="R2428" i="1" s="1"/>
  <c r="S2428" i="1" s="1"/>
  <c r="AA2428" i="1"/>
  <c r="Z2428" i="1"/>
  <c r="I2306" i="1"/>
  <c r="M2305" i="1"/>
  <c r="J2305" i="1"/>
  <c r="K2305" i="1" s="1"/>
  <c r="E2305" i="1" s="1"/>
  <c r="D2305" i="1" s="1"/>
  <c r="G2305" i="1" s="1"/>
  <c r="W2302" i="1"/>
  <c r="U2303" i="1"/>
  <c r="L2304" i="1"/>
  <c r="F2304" i="1"/>
  <c r="N2304" i="1"/>
  <c r="O2303" i="1"/>
  <c r="T2431" i="1"/>
  <c r="H2428" i="1"/>
  <c r="A2429" i="1"/>
  <c r="Y2428" i="1" l="1"/>
  <c r="AA2429" i="1"/>
  <c r="Q2429" i="1"/>
  <c r="R2429" i="1" s="1"/>
  <c r="S2429" i="1" s="1"/>
  <c r="Z2429" i="1"/>
  <c r="J2306" i="1"/>
  <c r="K2306" i="1" s="1"/>
  <c r="E2306" i="1" s="1"/>
  <c r="D2306" i="1" s="1"/>
  <c r="I2307" i="1"/>
  <c r="M2306" i="1"/>
  <c r="W2303" i="1"/>
  <c r="U2304" i="1"/>
  <c r="L2305" i="1"/>
  <c r="F2305" i="1"/>
  <c r="N2305" i="1"/>
  <c r="O2304" i="1"/>
  <c r="H2429" i="1"/>
  <c r="A2430" i="1"/>
  <c r="T2432" i="1"/>
  <c r="Y2429" i="1" l="1"/>
  <c r="AA2430" i="1"/>
  <c r="Z2430" i="1"/>
  <c r="Q2430" i="1"/>
  <c r="R2430" i="1" s="1"/>
  <c r="S2430" i="1" s="1"/>
  <c r="I2308" i="1"/>
  <c r="M2307" i="1"/>
  <c r="J2307" i="1"/>
  <c r="K2307" i="1" s="1"/>
  <c r="E2307" i="1" s="1"/>
  <c r="D2307" i="1" s="1"/>
  <c r="G2307" i="1" s="1"/>
  <c r="W2304" i="1"/>
  <c r="U2305" i="1"/>
  <c r="L2306" i="1"/>
  <c r="F2306" i="1"/>
  <c r="G2306" i="1"/>
  <c r="N2306" i="1"/>
  <c r="O2305" i="1"/>
  <c r="T2433" i="1"/>
  <c r="H2430" i="1"/>
  <c r="A2431" i="1"/>
  <c r="Y2430" i="1" l="1"/>
  <c r="AA2431" i="1"/>
  <c r="Z2431" i="1"/>
  <c r="Q2431" i="1"/>
  <c r="R2431" i="1" s="1"/>
  <c r="S2431" i="1" s="1"/>
  <c r="I2309" i="1"/>
  <c r="J2308" i="1"/>
  <c r="K2308" i="1" s="1"/>
  <c r="E2308" i="1" s="1"/>
  <c r="D2308" i="1" s="1"/>
  <c r="L2308" i="1" s="1"/>
  <c r="M2308" i="1"/>
  <c r="W2305" i="1"/>
  <c r="U2306" i="1"/>
  <c r="L2307" i="1"/>
  <c r="F2307" i="1"/>
  <c r="N2307" i="1"/>
  <c r="O2306" i="1"/>
  <c r="T2434" i="1"/>
  <c r="H2431" i="1"/>
  <c r="A2432" i="1"/>
  <c r="Y2431" i="1" l="1"/>
  <c r="AA2432" i="1"/>
  <c r="Q2432" i="1"/>
  <c r="R2432" i="1" s="1"/>
  <c r="S2432" i="1" s="1"/>
  <c r="Z2432" i="1"/>
  <c r="J2309" i="1"/>
  <c r="K2309" i="1" s="1"/>
  <c r="E2309" i="1" s="1"/>
  <c r="D2309" i="1" s="1"/>
  <c r="L2309" i="1" s="1"/>
  <c r="I2310" i="1"/>
  <c r="M2309" i="1"/>
  <c r="W2306" i="1"/>
  <c r="U2307" i="1"/>
  <c r="G2308" i="1"/>
  <c r="F2308" i="1"/>
  <c r="N2308" i="1"/>
  <c r="O2307" i="1"/>
  <c r="T2435" i="1"/>
  <c r="H2432" i="1"/>
  <c r="A2433" i="1"/>
  <c r="Y2432" i="1" l="1"/>
  <c r="AA2433" i="1"/>
  <c r="Q2433" i="1"/>
  <c r="R2433" i="1" s="1"/>
  <c r="S2433" i="1" s="1"/>
  <c r="Z2433" i="1"/>
  <c r="J2310" i="1"/>
  <c r="K2310" i="1" s="1"/>
  <c r="E2310" i="1" s="1"/>
  <c r="D2310" i="1" s="1"/>
  <c r="G2310" i="1" s="1"/>
  <c r="I2311" i="1"/>
  <c r="M2310" i="1"/>
  <c r="G2309" i="1"/>
  <c r="W2307" i="1"/>
  <c r="U2308" i="1"/>
  <c r="F2309" i="1"/>
  <c r="N2309" i="1"/>
  <c r="O2308" i="1"/>
  <c r="A2434" i="1"/>
  <c r="H2433" i="1"/>
  <c r="T2436" i="1"/>
  <c r="Y2433" i="1" l="1"/>
  <c r="AA2434" i="1"/>
  <c r="Z2434" i="1"/>
  <c r="Q2434" i="1"/>
  <c r="R2434" i="1" s="1"/>
  <c r="S2434" i="1" s="1"/>
  <c r="J2311" i="1"/>
  <c r="K2311" i="1" s="1"/>
  <c r="E2311" i="1" s="1"/>
  <c r="D2311" i="1" s="1"/>
  <c r="M2311" i="1"/>
  <c r="I2312" i="1"/>
  <c r="W2308" i="1"/>
  <c r="U2309" i="1"/>
  <c r="L2310" i="1"/>
  <c r="F2310" i="1"/>
  <c r="N2310" i="1"/>
  <c r="O2309" i="1"/>
  <c r="H2434" i="1"/>
  <c r="A2435" i="1"/>
  <c r="T2437" i="1"/>
  <c r="AA2435" i="1" l="1"/>
  <c r="Y2434" i="1"/>
  <c r="Z2435" i="1"/>
  <c r="Q2435" i="1"/>
  <c r="R2435" i="1" s="1"/>
  <c r="S2435" i="1" s="1"/>
  <c r="I2313" i="1"/>
  <c r="M2312" i="1"/>
  <c r="J2312" i="1"/>
  <c r="K2312" i="1" s="1"/>
  <c r="E2312" i="1" s="1"/>
  <c r="D2312" i="1" s="1"/>
  <c r="F2311" i="1"/>
  <c r="W2309" i="1"/>
  <c r="U2310" i="1"/>
  <c r="G2311" i="1"/>
  <c r="L2311" i="1"/>
  <c r="N2311" i="1"/>
  <c r="O2310" i="1"/>
  <c r="T2438" i="1"/>
  <c r="H2435" i="1"/>
  <c r="A2436" i="1"/>
  <c r="AA2436" i="1" l="1"/>
  <c r="Y2435" i="1"/>
  <c r="Q2436" i="1"/>
  <c r="R2436" i="1" s="1"/>
  <c r="S2436" i="1" s="1"/>
  <c r="Z2436" i="1"/>
  <c r="F2312" i="1"/>
  <c r="I2314" i="1"/>
  <c r="M2313" i="1"/>
  <c r="J2313" i="1"/>
  <c r="K2313" i="1" s="1"/>
  <c r="E2313" i="1" s="1"/>
  <c r="D2313" i="1" s="1"/>
  <c r="W2310" i="1"/>
  <c r="U2311" i="1"/>
  <c r="L2312" i="1"/>
  <c r="G2312" i="1"/>
  <c r="N2312" i="1"/>
  <c r="O2311" i="1"/>
  <c r="H2436" i="1"/>
  <c r="A2437" i="1"/>
  <c r="T2439" i="1"/>
  <c r="Y2436" i="1" l="1"/>
  <c r="Q2437" i="1"/>
  <c r="R2437" i="1" s="1"/>
  <c r="S2437" i="1" s="1"/>
  <c r="AA2437" i="1"/>
  <c r="Z2437" i="1"/>
  <c r="M2314" i="1"/>
  <c r="J2314" i="1"/>
  <c r="K2314" i="1" s="1"/>
  <c r="E2314" i="1" s="1"/>
  <c r="D2314" i="1" s="1"/>
  <c r="G2314" i="1" s="1"/>
  <c r="I2315" i="1"/>
  <c r="W2311" i="1"/>
  <c r="U2312" i="1"/>
  <c r="L2313" i="1"/>
  <c r="F2313" i="1"/>
  <c r="G2313" i="1"/>
  <c r="N2313" i="1"/>
  <c r="O2312" i="1"/>
  <c r="T2440" i="1"/>
  <c r="A2438" i="1"/>
  <c r="H2437" i="1"/>
  <c r="Y2437" i="1" l="1"/>
  <c r="AA2438" i="1"/>
  <c r="Q2438" i="1"/>
  <c r="R2438" i="1" s="1"/>
  <c r="S2438" i="1" s="1"/>
  <c r="Z2438" i="1"/>
  <c r="J2315" i="1"/>
  <c r="K2315" i="1" s="1"/>
  <c r="E2315" i="1" s="1"/>
  <c r="D2315" i="1" s="1"/>
  <c r="M2315" i="1"/>
  <c r="I2316" i="1"/>
  <c r="W2312" i="1"/>
  <c r="U2313" i="1"/>
  <c r="L2314" i="1"/>
  <c r="F2314" i="1"/>
  <c r="N2314" i="1"/>
  <c r="O2313" i="1"/>
  <c r="H2438" i="1"/>
  <c r="A2439" i="1"/>
  <c r="T2441" i="1"/>
  <c r="Y2438" i="1" l="1"/>
  <c r="AA2439" i="1"/>
  <c r="Z2439" i="1"/>
  <c r="Q2439" i="1"/>
  <c r="R2439" i="1" s="1"/>
  <c r="S2439" i="1" s="1"/>
  <c r="J2316" i="1"/>
  <c r="K2316" i="1" s="1"/>
  <c r="E2316" i="1" s="1"/>
  <c r="D2316" i="1" s="1"/>
  <c r="L2316" i="1" s="1"/>
  <c r="I2317" i="1"/>
  <c r="M2316" i="1"/>
  <c r="W2313" i="1"/>
  <c r="U2314" i="1"/>
  <c r="L2315" i="1"/>
  <c r="F2315" i="1"/>
  <c r="G2315" i="1"/>
  <c r="N2315" i="1"/>
  <c r="O2314" i="1"/>
  <c r="H2439" i="1"/>
  <c r="A2440" i="1"/>
  <c r="T2442" i="1"/>
  <c r="Y2439" i="1" l="1"/>
  <c r="AA2440" i="1"/>
  <c r="Q2440" i="1"/>
  <c r="R2440" i="1" s="1"/>
  <c r="S2440" i="1" s="1"/>
  <c r="Z2440" i="1"/>
  <c r="J2317" i="1"/>
  <c r="K2317" i="1" s="1"/>
  <c r="E2317" i="1" s="1"/>
  <c r="D2317" i="1" s="1"/>
  <c r="L2317" i="1" s="1"/>
  <c r="I2318" i="1"/>
  <c r="M2317" i="1"/>
  <c r="F2316" i="1"/>
  <c r="W2314" i="1"/>
  <c r="U2315" i="1"/>
  <c r="G2316" i="1"/>
  <c r="N2316" i="1"/>
  <c r="O2315" i="1"/>
  <c r="T2443" i="1"/>
  <c r="H2440" i="1"/>
  <c r="A2441" i="1"/>
  <c r="Y2440" i="1" l="1"/>
  <c r="AA2441" i="1"/>
  <c r="Q2441" i="1"/>
  <c r="R2441" i="1" s="1"/>
  <c r="S2441" i="1" s="1"/>
  <c r="Z2441" i="1"/>
  <c r="I2319" i="1"/>
  <c r="M2318" i="1"/>
  <c r="J2318" i="1"/>
  <c r="K2318" i="1" s="1"/>
  <c r="E2318" i="1" s="1"/>
  <c r="D2318" i="1" s="1"/>
  <c r="W2315" i="1"/>
  <c r="U2316" i="1"/>
  <c r="G2317" i="1"/>
  <c r="F2317" i="1"/>
  <c r="N2317" i="1"/>
  <c r="O2316" i="1"/>
  <c r="A2442" i="1"/>
  <c r="H2441" i="1"/>
  <c r="T2444" i="1"/>
  <c r="Y2441" i="1" l="1"/>
  <c r="Z2442" i="1"/>
  <c r="AA2442" i="1"/>
  <c r="Q2442" i="1"/>
  <c r="R2442" i="1" s="1"/>
  <c r="S2442" i="1" s="1"/>
  <c r="M2319" i="1"/>
  <c r="J2319" i="1"/>
  <c r="K2319" i="1" s="1"/>
  <c r="E2319" i="1" s="1"/>
  <c r="D2319" i="1" s="1"/>
  <c r="G2319" i="1" s="1"/>
  <c r="I2320" i="1"/>
  <c r="F2318" i="1"/>
  <c r="W2316" i="1"/>
  <c r="U2317" i="1"/>
  <c r="G2318" i="1"/>
  <c r="L2318" i="1"/>
  <c r="N2318" i="1"/>
  <c r="O2317" i="1"/>
  <c r="H2442" i="1"/>
  <c r="A2443" i="1"/>
  <c r="T2445" i="1"/>
  <c r="AA2443" i="1" l="1"/>
  <c r="Z2443" i="1"/>
  <c r="Q2443" i="1"/>
  <c r="R2443" i="1" s="1"/>
  <c r="Y2442" i="1"/>
  <c r="I2321" i="1"/>
  <c r="M2320" i="1"/>
  <c r="J2320" i="1"/>
  <c r="K2320" i="1" s="1"/>
  <c r="E2320" i="1" s="1"/>
  <c r="D2320" i="1" s="1"/>
  <c r="G2320" i="1" s="1"/>
  <c r="W2317" i="1"/>
  <c r="U2318" i="1"/>
  <c r="L2319" i="1"/>
  <c r="F2319" i="1"/>
  <c r="N2319" i="1"/>
  <c r="O2318" i="1"/>
  <c r="T2446" i="1"/>
  <c r="H2443" i="1"/>
  <c r="A2444" i="1"/>
  <c r="AA2444" i="1" l="1"/>
  <c r="Z2444" i="1"/>
  <c r="Q2444" i="1"/>
  <c r="R2444" i="1" s="1"/>
  <c r="S2444" i="1" s="1"/>
  <c r="I2322" i="1"/>
  <c r="J2321" i="1"/>
  <c r="K2321" i="1" s="1"/>
  <c r="E2321" i="1" s="1"/>
  <c r="D2321" i="1" s="1"/>
  <c r="L2321" i="1" s="1"/>
  <c r="M2321" i="1"/>
  <c r="W2318" i="1"/>
  <c r="U2319" i="1"/>
  <c r="L2320" i="1"/>
  <c r="F2320" i="1"/>
  <c r="N2320" i="1"/>
  <c r="O2319" i="1"/>
  <c r="H2444" i="1"/>
  <c r="A2445" i="1"/>
  <c r="T2447" i="1"/>
  <c r="AA2445" i="1" l="1"/>
  <c r="Z2445" i="1"/>
  <c r="Q2445" i="1"/>
  <c r="R2445" i="1" s="1"/>
  <c r="S2445" i="1" s="1"/>
  <c r="Y2444" i="1"/>
  <c r="M2322" i="1"/>
  <c r="I2323" i="1"/>
  <c r="J2322" i="1"/>
  <c r="K2322" i="1" s="1"/>
  <c r="E2322" i="1" s="1"/>
  <c r="D2322" i="1" s="1"/>
  <c r="G2322" i="1" s="1"/>
  <c r="W2319" i="1"/>
  <c r="U2320" i="1"/>
  <c r="G2321" i="1"/>
  <c r="F2321" i="1"/>
  <c r="N2321" i="1"/>
  <c r="O2320" i="1"/>
  <c r="A2446" i="1"/>
  <c r="H2445" i="1"/>
  <c r="T2448" i="1"/>
  <c r="AA2446" i="1" l="1"/>
  <c r="Z2446" i="1"/>
  <c r="Q2446" i="1"/>
  <c r="R2446" i="1" s="1"/>
  <c r="S2446" i="1" s="1"/>
  <c r="Y2445" i="1"/>
  <c r="J2323" i="1"/>
  <c r="K2323" i="1" s="1"/>
  <c r="E2323" i="1" s="1"/>
  <c r="D2323" i="1" s="1"/>
  <c r="G2323" i="1" s="1"/>
  <c r="I2324" i="1"/>
  <c r="W2320" i="1"/>
  <c r="U2321" i="1"/>
  <c r="L2322" i="1"/>
  <c r="M2323" i="1" s="1"/>
  <c r="F2322" i="1"/>
  <c r="N2322" i="1"/>
  <c r="O2321" i="1"/>
  <c r="T2449" i="1"/>
  <c r="H2446" i="1"/>
  <c r="A2447" i="1"/>
  <c r="Y2446" i="1" l="1"/>
  <c r="AA2447" i="1"/>
  <c r="Z2447" i="1"/>
  <c r="Q2447" i="1"/>
  <c r="J2324" i="1"/>
  <c r="K2324" i="1" s="1"/>
  <c r="E2324" i="1" s="1"/>
  <c r="D2324" i="1" s="1"/>
  <c r="G2324" i="1" s="1"/>
  <c r="I2325" i="1"/>
  <c r="W2321" i="1"/>
  <c r="U2322" i="1"/>
  <c r="L2323" i="1"/>
  <c r="M2324" i="1" s="1"/>
  <c r="F2323" i="1"/>
  <c r="N2323" i="1"/>
  <c r="O2322" i="1"/>
  <c r="H2447" i="1"/>
  <c r="A2448" i="1"/>
  <c r="T2450" i="1"/>
  <c r="R2447" i="1" l="1"/>
  <c r="Z2448" i="1"/>
  <c r="Q2448" i="1"/>
  <c r="R2448" i="1" s="1"/>
  <c r="AA2448" i="1"/>
  <c r="J2325" i="1"/>
  <c r="K2325" i="1" s="1"/>
  <c r="E2325" i="1" s="1"/>
  <c r="D2325" i="1" s="1"/>
  <c r="I2326" i="1"/>
  <c r="W2322" i="1"/>
  <c r="U2323" i="1"/>
  <c r="L2324" i="1"/>
  <c r="M2325" i="1" s="1"/>
  <c r="F2324" i="1"/>
  <c r="N2324" i="1"/>
  <c r="O2323" i="1"/>
  <c r="Y2359" i="1"/>
  <c r="H2448" i="1"/>
  <c r="A2449" i="1"/>
  <c r="T2451" i="1"/>
  <c r="M2326" i="1" l="1"/>
  <c r="AA2449" i="1"/>
  <c r="Z2449" i="1"/>
  <c r="Q2449" i="1"/>
  <c r="R2449" i="1" s="1"/>
  <c r="S2449" i="1" s="1"/>
  <c r="I2327" i="1"/>
  <c r="J2326" i="1"/>
  <c r="K2326" i="1" s="1"/>
  <c r="E2326" i="1" s="1"/>
  <c r="D2326" i="1" s="1"/>
  <c r="L2326" i="1" s="1"/>
  <c r="F2325" i="1"/>
  <c r="G2325" i="1"/>
  <c r="W2323" i="1"/>
  <c r="U2324" i="1"/>
  <c r="L2325" i="1"/>
  <c r="N2325" i="1"/>
  <c r="O2324" i="1"/>
  <c r="A2450" i="1"/>
  <c r="H2449" i="1"/>
  <c r="T2452" i="1"/>
  <c r="Z2450" i="1" l="1"/>
  <c r="Y2449" i="1"/>
  <c r="AA2450" i="1"/>
  <c r="Q2450" i="1"/>
  <c r="R2450" i="1" s="1"/>
  <c r="S2450" i="1" s="1"/>
  <c r="J2327" i="1"/>
  <c r="K2327" i="1" s="1"/>
  <c r="E2327" i="1" s="1"/>
  <c r="D2327" i="1" s="1"/>
  <c r="L2327" i="1" s="1"/>
  <c r="I2328" i="1"/>
  <c r="M2327" i="1"/>
  <c r="W2324" i="1"/>
  <c r="U2325" i="1"/>
  <c r="G2326" i="1"/>
  <c r="F2326" i="1"/>
  <c r="N2326" i="1"/>
  <c r="O2325" i="1"/>
  <c r="T2453" i="1"/>
  <c r="H2450" i="1"/>
  <c r="A2451" i="1"/>
  <c r="Y2450" i="1" l="1"/>
  <c r="Z2451" i="1"/>
  <c r="AA2451" i="1"/>
  <c r="Q2451" i="1"/>
  <c r="I2329" i="1"/>
  <c r="M2328" i="1"/>
  <c r="J2328" i="1"/>
  <c r="K2328" i="1" s="1"/>
  <c r="E2328" i="1" s="1"/>
  <c r="D2328" i="1" s="1"/>
  <c r="G2328" i="1" s="1"/>
  <c r="W2325" i="1"/>
  <c r="U2326" i="1"/>
  <c r="G2327" i="1"/>
  <c r="F2327" i="1"/>
  <c r="N2327" i="1"/>
  <c r="O2326" i="1"/>
  <c r="H2451" i="1"/>
  <c r="A2452" i="1"/>
  <c r="T2454" i="1"/>
  <c r="R2451" i="1" l="1"/>
  <c r="S2451" i="1" s="1"/>
  <c r="Z2452" i="1"/>
  <c r="AA2452" i="1"/>
  <c r="Q2452" i="1"/>
  <c r="R2452" i="1" s="1"/>
  <c r="S2452" i="1" s="1"/>
  <c r="Y2451" i="1"/>
  <c r="J2329" i="1"/>
  <c r="K2329" i="1" s="1"/>
  <c r="E2329" i="1" s="1"/>
  <c r="D2329" i="1" s="1"/>
  <c r="G2329" i="1" s="1"/>
  <c r="I2330" i="1"/>
  <c r="M2329" i="1"/>
  <c r="W2326" i="1"/>
  <c r="U2327" i="1"/>
  <c r="L2328" i="1"/>
  <c r="F2328" i="1"/>
  <c r="N2328" i="1"/>
  <c r="O2327" i="1"/>
  <c r="T2455" i="1"/>
  <c r="H2452" i="1"/>
  <c r="A2453" i="1"/>
  <c r="Z2453" i="1" l="1"/>
  <c r="AA2453" i="1"/>
  <c r="Y2452" i="1"/>
  <c r="Q2453" i="1"/>
  <c r="R2453" i="1" s="1"/>
  <c r="S2453" i="1" s="1"/>
  <c r="M2330" i="1"/>
  <c r="J2330" i="1"/>
  <c r="K2330" i="1" s="1"/>
  <c r="E2330" i="1" s="1"/>
  <c r="D2330" i="1" s="1"/>
  <c r="G2330" i="1" s="1"/>
  <c r="I2331" i="1"/>
  <c r="W2327" i="1"/>
  <c r="U2328" i="1"/>
  <c r="L2329" i="1"/>
  <c r="F2329" i="1"/>
  <c r="N2329" i="1"/>
  <c r="O2328" i="1"/>
  <c r="A2454" i="1"/>
  <c r="H2453" i="1"/>
  <c r="T2456" i="1"/>
  <c r="Z2454" i="1" l="1"/>
  <c r="AA2454" i="1"/>
  <c r="Q2454" i="1"/>
  <c r="R2454" i="1" s="1"/>
  <c r="S2454" i="1" s="1"/>
  <c r="Y2453" i="1"/>
  <c r="M2331" i="1"/>
  <c r="I2332" i="1"/>
  <c r="J2331" i="1"/>
  <c r="K2331" i="1" s="1"/>
  <c r="E2331" i="1" s="1"/>
  <c r="D2331" i="1" s="1"/>
  <c r="W2328" i="1"/>
  <c r="U2329" i="1"/>
  <c r="L2330" i="1"/>
  <c r="F2330" i="1"/>
  <c r="O2329" i="1"/>
  <c r="N2330" i="1"/>
  <c r="T2457" i="1"/>
  <c r="H2454" i="1"/>
  <c r="A2455" i="1"/>
  <c r="Y2454" i="1" l="1"/>
  <c r="AA2455" i="1"/>
  <c r="Z2455" i="1"/>
  <c r="Q2455" i="1"/>
  <c r="R2455" i="1" s="1"/>
  <c r="S2455" i="1" s="1"/>
  <c r="J2332" i="1"/>
  <c r="K2332" i="1" s="1"/>
  <c r="E2332" i="1" s="1"/>
  <c r="D2332" i="1" s="1"/>
  <c r="L2332" i="1" s="1"/>
  <c r="M2332" i="1"/>
  <c r="I2333" i="1"/>
  <c r="W2329" i="1"/>
  <c r="U2330" i="1"/>
  <c r="L2331" i="1"/>
  <c r="F2331" i="1"/>
  <c r="G2331" i="1"/>
  <c r="N2331" i="1"/>
  <c r="O2330" i="1"/>
  <c r="H2455" i="1"/>
  <c r="A2456" i="1"/>
  <c r="T2458" i="1"/>
  <c r="AA2456" i="1" l="1"/>
  <c r="Q2456" i="1"/>
  <c r="R2456" i="1" s="1"/>
  <c r="S2456" i="1" s="1"/>
  <c r="Z2456" i="1"/>
  <c r="Y2455" i="1"/>
  <c r="I2334" i="1"/>
  <c r="M2333" i="1"/>
  <c r="J2333" i="1"/>
  <c r="K2333" i="1" s="1"/>
  <c r="E2333" i="1" s="1"/>
  <c r="D2333" i="1" s="1"/>
  <c r="W2330" i="1"/>
  <c r="U2331" i="1"/>
  <c r="G2332" i="1"/>
  <c r="F2332" i="1"/>
  <c r="N2332" i="1"/>
  <c r="O2331" i="1"/>
  <c r="T2459" i="1"/>
  <c r="H2456" i="1"/>
  <c r="A2457" i="1"/>
  <c r="Y2456" i="1" l="1"/>
  <c r="AA2457" i="1"/>
  <c r="Z2457" i="1"/>
  <c r="Q2457" i="1"/>
  <c r="R2457" i="1" s="1"/>
  <c r="S2457" i="1" s="1"/>
  <c r="I2335" i="1"/>
  <c r="J2334" i="1"/>
  <c r="K2334" i="1" s="1"/>
  <c r="E2334" i="1" s="1"/>
  <c r="D2334" i="1" s="1"/>
  <c r="L2334" i="1" s="1"/>
  <c r="M2334" i="1"/>
  <c r="W2331" i="1"/>
  <c r="U2332" i="1"/>
  <c r="G2333" i="1"/>
  <c r="F2333" i="1"/>
  <c r="L2333" i="1"/>
  <c r="N2333" i="1"/>
  <c r="O2332" i="1"/>
  <c r="T2460" i="1"/>
  <c r="A2458" i="1"/>
  <c r="H2457" i="1"/>
  <c r="AA2458" i="1" l="1"/>
  <c r="Q2458" i="1"/>
  <c r="R2458" i="1" s="1"/>
  <c r="S2458" i="1" s="1"/>
  <c r="Z2458" i="1"/>
  <c r="Y2457" i="1"/>
  <c r="J2335" i="1"/>
  <c r="K2335" i="1" s="1"/>
  <c r="E2335" i="1" s="1"/>
  <c r="D2335" i="1" s="1"/>
  <c r="L2335" i="1" s="1"/>
  <c r="M2335" i="1"/>
  <c r="I2336" i="1"/>
  <c r="W2332" i="1"/>
  <c r="U2333" i="1"/>
  <c r="G2334" i="1"/>
  <c r="F2334" i="1"/>
  <c r="N2334" i="1"/>
  <c r="O2333" i="1"/>
  <c r="T2461" i="1"/>
  <c r="H2458" i="1"/>
  <c r="A2459" i="1"/>
  <c r="Y2458" i="1" l="1"/>
  <c r="AA2459" i="1"/>
  <c r="Z2459" i="1"/>
  <c r="Q2459" i="1"/>
  <c r="R2459" i="1" s="1"/>
  <c r="S2459" i="1" s="1"/>
  <c r="I2337" i="1"/>
  <c r="M2336" i="1"/>
  <c r="J2336" i="1"/>
  <c r="K2336" i="1" s="1"/>
  <c r="E2336" i="1" s="1"/>
  <c r="D2336" i="1" s="1"/>
  <c r="G2336" i="1" s="1"/>
  <c r="G2335" i="1"/>
  <c r="W2333" i="1"/>
  <c r="U2334" i="1"/>
  <c r="F2335" i="1"/>
  <c r="N2335" i="1"/>
  <c r="O2334" i="1"/>
  <c r="H2459" i="1"/>
  <c r="A2460" i="1"/>
  <c r="T2462" i="1"/>
  <c r="Y2459" i="1" l="1"/>
  <c r="AA2460" i="1"/>
  <c r="Z2460" i="1"/>
  <c r="Q2460" i="1"/>
  <c r="R2460" i="1" s="1"/>
  <c r="S2460" i="1" s="1"/>
  <c r="I2338" i="1"/>
  <c r="M2337" i="1"/>
  <c r="J2337" i="1"/>
  <c r="K2337" i="1" s="1"/>
  <c r="E2337" i="1" s="1"/>
  <c r="D2337" i="1" s="1"/>
  <c r="W2334" i="1"/>
  <c r="U2335" i="1"/>
  <c r="L2336" i="1"/>
  <c r="F2336" i="1"/>
  <c r="N2336" i="1"/>
  <c r="O2335" i="1"/>
  <c r="H2460" i="1"/>
  <c r="A2461" i="1"/>
  <c r="T2463" i="1"/>
  <c r="Y2460" i="1" l="1"/>
  <c r="AA2461" i="1"/>
  <c r="Z2461" i="1"/>
  <c r="Q2461" i="1"/>
  <c r="R2461" i="1" s="1"/>
  <c r="S2461" i="1" s="1"/>
  <c r="M2338" i="1"/>
  <c r="J2338" i="1"/>
  <c r="K2338" i="1" s="1"/>
  <c r="E2338" i="1" s="1"/>
  <c r="D2338" i="1" s="1"/>
  <c r="G2338" i="1" s="1"/>
  <c r="I2339" i="1"/>
  <c r="W2335" i="1"/>
  <c r="U2336" i="1"/>
  <c r="L2337" i="1"/>
  <c r="F2337" i="1"/>
  <c r="G2337" i="1"/>
  <c r="N2337" i="1"/>
  <c r="O2336" i="1"/>
  <c r="T2464" i="1"/>
  <c r="A2462" i="1"/>
  <c r="H2461" i="1"/>
  <c r="AA2462" i="1" l="1"/>
  <c r="Q2462" i="1"/>
  <c r="R2462" i="1" s="1"/>
  <c r="S2462" i="1" s="1"/>
  <c r="Z2462" i="1"/>
  <c r="Y2461" i="1"/>
  <c r="M2339" i="1"/>
  <c r="I2340" i="1"/>
  <c r="J2339" i="1"/>
  <c r="K2339" i="1" s="1"/>
  <c r="E2339" i="1" s="1"/>
  <c r="D2339" i="1" s="1"/>
  <c r="W2336" i="1"/>
  <c r="U2337" i="1"/>
  <c r="L2338" i="1"/>
  <c r="F2338" i="1"/>
  <c r="N2338" i="1"/>
  <c r="O2337" i="1"/>
  <c r="H2462" i="1"/>
  <c r="A2463" i="1"/>
  <c r="T2465" i="1"/>
  <c r="Y2462" i="1" l="1"/>
  <c r="AA2463" i="1"/>
  <c r="Q2463" i="1"/>
  <c r="R2463" i="1" s="1"/>
  <c r="S2463" i="1" s="1"/>
  <c r="Z2463" i="1"/>
  <c r="I2341" i="1"/>
  <c r="M2340" i="1"/>
  <c r="J2340" i="1"/>
  <c r="K2340" i="1" s="1"/>
  <c r="E2340" i="1" s="1"/>
  <c r="D2340" i="1" s="1"/>
  <c r="W2337" i="1"/>
  <c r="U2338" i="1"/>
  <c r="L2339" i="1"/>
  <c r="F2339" i="1"/>
  <c r="G2339" i="1"/>
  <c r="N2339" i="1"/>
  <c r="O2338" i="1"/>
  <c r="T2466" i="1"/>
  <c r="H2463" i="1"/>
  <c r="A2464" i="1"/>
  <c r="AA2464" i="1" l="1"/>
  <c r="Q2464" i="1"/>
  <c r="R2464" i="1" s="1"/>
  <c r="S2464" i="1" s="1"/>
  <c r="Z2464" i="1"/>
  <c r="Y2463" i="1"/>
  <c r="I2342" i="1"/>
  <c r="M2341" i="1"/>
  <c r="J2341" i="1"/>
  <c r="K2341" i="1" s="1"/>
  <c r="E2341" i="1" s="1"/>
  <c r="D2341" i="1" s="1"/>
  <c r="W2338" i="1"/>
  <c r="U2339" i="1"/>
  <c r="G2340" i="1"/>
  <c r="F2340" i="1"/>
  <c r="L2340" i="1"/>
  <c r="N2340" i="1"/>
  <c r="O2339" i="1"/>
  <c r="H2464" i="1"/>
  <c r="A2465" i="1"/>
  <c r="T2467" i="1"/>
  <c r="Y2464" i="1" l="1"/>
  <c r="AA2465" i="1"/>
  <c r="Q2465" i="1"/>
  <c r="R2465" i="1" s="1"/>
  <c r="S2465" i="1" s="1"/>
  <c r="Z2465" i="1"/>
  <c r="J2342" i="1"/>
  <c r="K2342" i="1" s="1"/>
  <c r="E2342" i="1" s="1"/>
  <c r="D2342" i="1" s="1"/>
  <c r="I2343" i="1"/>
  <c r="M2342" i="1"/>
  <c r="F2341" i="1"/>
  <c r="W2339" i="1"/>
  <c r="U2340" i="1"/>
  <c r="L2341" i="1"/>
  <c r="G2341" i="1"/>
  <c r="N2341" i="1"/>
  <c r="O2340" i="1"/>
  <c r="H2465" i="1"/>
  <c r="A2466" i="1"/>
  <c r="T2468" i="1"/>
  <c r="Y2465" i="1" l="1"/>
  <c r="AA2466" i="1"/>
  <c r="Q2466" i="1"/>
  <c r="R2466" i="1" s="1"/>
  <c r="S2466" i="1" s="1"/>
  <c r="Z2466" i="1"/>
  <c r="I2344" i="1"/>
  <c r="M2343" i="1"/>
  <c r="J2343" i="1"/>
  <c r="K2343" i="1" s="1"/>
  <c r="E2343" i="1" s="1"/>
  <c r="D2343" i="1" s="1"/>
  <c r="G2343" i="1" s="1"/>
  <c r="F2342" i="1"/>
  <c r="G2342" i="1"/>
  <c r="L2342" i="1"/>
  <c r="W2340" i="1"/>
  <c r="U2341" i="1"/>
  <c r="N2342" i="1"/>
  <c r="O2341" i="1"/>
  <c r="A2467" i="1"/>
  <c r="H2466" i="1"/>
  <c r="T2469" i="1"/>
  <c r="Y2466" i="1" l="1"/>
  <c r="AA2467" i="1"/>
  <c r="Q2467" i="1"/>
  <c r="R2467" i="1" s="1"/>
  <c r="S2467" i="1" s="1"/>
  <c r="Z2467" i="1"/>
  <c r="J2344" i="1"/>
  <c r="K2344" i="1" s="1"/>
  <c r="E2344" i="1" s="1"/>
  <c r="D2344" i="1" s="1"/>
  <c r="L2344" i="1" s="1"/>
  <c r="I2345" i="1"/>
  <c r="M2344" i="1"/>
  <c r="W2341" i="1"/>
  <c r="U2342" i="1"/>
  <c r="L2343" i="1"/>
  <c r="F2343" i="1"/>
  <c r="N2343" i="1"/>
  <c r="O2342" i="1"/>
  <c r="T2470" i="1"/>
  <c r="A2468" i="1"/>
  <c r="H2467" i="1"/>
  <c r="AA2468" i="1" l="1"/>
  <c r="Q2468" i="1"/>
  <c r="R2468" i="1" s="1"/>
  <c r="S2468" i="1" s="1"/>
  <c r="Z2468" i="1"/>
  <c r="Y2467" i="1"/>
  <c r="I2346" i="1"/>
  <c r="J2345" i="1"/>
  <c r="K2345" i="1" s="1"/>
  <c r="E2345" i="1" s="1"/>
  <c r="D2345" i="1" s="1"/>
  <c r="G2345" i="1" s="1"/>
  <c r="M2345" i="1"/>
  <c r="W2342" i="1"/>
  <c r="U2343" i="1"/>
  <c r="G2344" i="1"/>
  <c r="F2344" i="1"/>
  <c r="N2344" i="1"/>
  <c r="O2343" i="1"/>
  <c r="H2468" i="1"/>
  <c r="A2469" i="1"/>
  <c r="T2471" i="1"/>
  <c r="Y2468" i="1" l="1"/>
  <c r="AA2469" i="1"/>
  <c r="Z2469" i="1"/>
  <c r="Q2469" i="1"/>
  <c r="R2469" i="1" s="1"/>
  <c r="S2469" i="1" s="1"/>
  <c r="M2346" i="1"/>
  <c r="I2347" i="1"/>
  <c r="J2346" i="1"/>
  <c r="K2346" i="1" s="1"/>
  <c r="E2346" i="1" s="1"/>
  <c r="D2346" i="1" s="1"/>
  <c r="G2346" i="1" s="1"/>
  <c r="W2343" i="1"/>
  <c r="U2344" i="1"/>
  <c r="L2345" i="1"/>
  <c r="F2345" i="1"/>
  <c r="N2345" i="1"/>
  <c r="O2344" i="1"/>
  <c r="H2469" i="1"/>
  <c r="A2470" i="1"/>
  <c r="T2472" i="1"/>
  <c r="Y2469" i="1" l="1"/>
  <c r="AA2470" i="1"/>
  <c r="Z2470" i="1"/>
  <c r="Q2470" i="1"/>
  <c r="R2470" i="1" s="1"/>
  <c r="S2470" i="1" s="1"/>
  <c r="I2348" i="1"/>
  <c r="J2347" i="1"/>
  <c r="K2347" i="1" s="1"/>
  <c r="E2347" i="1" s="1"/>
  <c r="D2347" i="1" s="1"/>
  <c r="M2347" i="1"/>
  <c r="W2344" i="1"/>
  <c r="U2345" i="1"/>
  <c r="L2346" i="1"/>
  <c r="F2346" i="1"/>
  <c r="N2346" i="1"/>
  <c r="O2345" i="1"/>
  <c r="T2473" i="1"/>
  <c r="H2470" i="1"/>
  <c r="A2471" i="1"/>
  <c r="Y2470" i="1" l="1"/>
  <c r="Q2471" i="1"/>
  <c r="R2471" i="1" s="1"/>
  <c r="S2471" i="1" s="1"/>
  <c r="Z2471" i="1"/>
  <c r="AA2471" i="1"/>
  <c r="J2348" i="1"/>
  <c r="K2348" i="1" s="1"/>
  <c r="E2348" i="1" s="1"/>
  <c r="D2348" i="1" s="1"/>
  <c r="G2348" i="1" s="1"/>
  <c r="M2348" i="1"/>
  <c r="I2349" i="1"/>
  <c r="W2345" i="1"/>
  <c r="U2346" i="1"/>
  <c r="G2347" i="1"/>
  <c r="F2347" i="1"/>
  <c r="L2347" i="1"/>
  <c r="N2347" i="1"/>
  <c r="O2346" i="1"/>
  <c r="H2471" i="1"/>
  <c r="A2472" i="1"/>
  <c r="T2474" i="1"/>
  <c r="AA2472" i="1" l="1"/>
  <c r="Y2471" i="1"/>
  <c r="Z2472" i="1"/>
  <c r="Q2472" i="1"/>
  <c r="R2472" i="1" s="1"/>
  <c r="S2472" i="1" s="1"/>
  <c r="J2349" i="1"/>
  <c r="K2349" i="1" s="1"/>
  <c r="E2349" i="1" s="1"/>
  <c r="D2349" i="1" s="1"/>
  <c r="I2350" i="1"/>
  <c r="M2349" i="1"/>
  <c r="W2346" i="1"/>
  <c r="U2347" i="1"/>
  <c r="L2348" i="1"/>
  <c r="F2348" i="1"/>
  <c r="N2348" i="1"/>
  <c r="O2347" i="1"/>
  <c r="T2475" i="1"/>
  <c r="H2472" i="1"/>
  <c r="A2473" i="1"/>
  <c r="AA2473" i="1" l="1"/>
  <c r="Q2473" i="1"/>
  <c r="R2473" i="1" s="1"/>
  <c r="S2473" i="1" s="1"/>
  <c r="Z2473" i="1"/>
  <c r="Y2472" i="1"/>
  <c r="J2350" i="1"/>
  <c r="K2350" i="1" s="1"/>
  <c r="E2350" i="1" s="1"/>
  <c r="D2350" i="1" s="1"/>
  <c r="M2350" i="1"/>
  <c r="I2351" i="1"/>
  <c r="W2347" i="1"/>
  <c r="U2348" i="1"/>
  <c r="G2349" i="1"/>
  <c r="F2349" i="1"/>
  <c r="L2349" i="1"/>
  <c r="N2349" i="1"/>
  <c r="O2348" i="1"/>
  <c r="A2474" i="1"/>
  <c r="H2473" i="1"/>
  <c r="T2476" i="1"/>
  <c r="Y2473" i="1" l="1"/>
  <c r="AA2474" i="1"/>
  <c r="Q2474" i="1"/>
  <c r="R2474" i="1" s="1"/>
  <c r="S2474" i="1" s="1"/>
  <c r="Z2474" i="1"/>
  <c r="M2351" i="1"/>
  <c r="J2351" i="1"/>
  <c r="K2351" i="1" s="1"/>
  <c r="E2351" i="1" s="1"/>
  <c r="D2351" i="1" s="1"/>
  <c r="L2351" i="1" s="1"/>
  <c r="I2352" i="1"/>
  <c r="W2348" i="1"/>
  <c r="U2349" i="1"/>
  <c r="L2350" i="1"/>
  <c r="F2350" i="1"/>
  <c r="G2350" i="1"/>
  <c r="N2350" i="1"/>
  <c r="O2349" i="1"/>
  <c r="T2477" i="1"/>
  <c r="H2474" i="1"/>
  <c r="A2475" i="1"/>
  <c r="Y2474" i="1" l="1"/>
  <c r="M2352" i="1"/>
  <c r="Q2475" i="1"/>
  <c r="AA2475" i="1"/>
  <c r="Z2475" i="1"/>
  <c r="J2352" i="1"/>
  <c r="K2352" i="1" s="1"/>
  <c r="E2352" i="1" s="1"/>
  <c r="D2352" i="1" s="1"/>
  <c r="I2353" i="1"/>
  <c r="W2349" i="1"/>
  <c r="U2350" i="1"/>
  <c r="G2351" i="1"/>
  <c r="F2351" i="1"/>
  <c r="N2351" i="1"/>
  <c r="O2350" i="1"/>
  <c r="H2475" i="1"/>
  <c r="A2476" i="1"/>
  <c r="T2478" i="1"/>
  <c r="AA2476" i="1" l="1"/>
  <c r="Q2476" i="1"/>
  <c r="R2476" i="1" s="1"/>
  <c r="R2475" i="1"/>
  <c r="Z2476" i="1"/>
  <c r="J2353" i="1"/>
  <c r="K2353" i="1" s="1"/>
  <c r="E2353" i="1" s="1"/>
  <c r="D2353" i="1" s="1"/>
  <c r="I2354" i="1"/>
  <c r="M2353" i="1"/>
  <c r="F2352" i="1"/>
  <c r="G2352" i="1"/>
  <c r="W2350" i="1"/>
  <c r="U2351" i="1"/>
  <c r="L2352" i="1"/>
  <c r="N2352" i="1"/>
  <c r="O2351" i="1"/>
  <c r="H2476" i="1"/>
  <c r="A2477" i="1"/>
  <c r="T2479" i="1"/>
  <c r="AA2477" i="1" l="1"/>
  <c r="Q2477" i="1"/>
  <c r="R2477" i="1" s="1"/>
  <c r="Z2477" i="1"/>
  <c r="F2353" i="1"/>
  <c r="I2355" i="1"/>
  <c r="J2354" i="1"/>
  <c r="K2354" i="1" s="1"/>
  <c r="E2354" i="1" s="1"/>
  <c r="D2354" i="1" s="1"/>
  <c r="G2354" i="1" s="1"/>
  <c r="G2353" i="1"/>
  <c r="L2353" i="1"/>
  <c r="M2354" i="1" s="1"/>
  <c r="W2351" i="1"/>
  <c r="U2352" i="1"/>
  <c r="N2353" i="1"/>
  <c r="O2352" i="1"/>
  <c r="T2480" i="1"/>
  <c r="A2478" i="1"/>
  <c r="H2477" i="1"/>
  <c r="AA2478" i="1" l="1"/>
  <c r="Z2478" i="1"/>
  <c r="Q2478" i="1"/>
  <c r="R2478" i="1" s="1"/>
  <c r="S2478" i="1" s="1"/>
  <c r="I2356" i="1"/>
  <c r="J2355" i="1"/>
  <c r="K2355" i="1" s="1"/>
  <c r="E2355" i="1" s="1"/>
  <c r="D2355" i="1" s="1"/>
  <c r="G2355" i="1" s="1"/>
  <c r="W2352" i="1"/>
  <c r="U2353" i="1"/>
  <c r="L2354" i="1"/>
  <c r="M2355" i="1" s="1"/>
  <c r="F2354" i="1"/>
  <c r="N2354" i="1"/>
  <c r="O2353" i="1"/>
  <c r="T2481" i="1"/>
  <c r="H2478" i="1"/>
  <c r="A2479" i="1"/>
  <c r="M2356" i="1" l="1"/>
  <c r="Y2478" i="1"/>
  <c r="AA2479" i="1"/>
  <c r="Z2479" i="1"/>
  <c r="Q2479" i="1"/>
  <c r="R2479" i="1" s="1"/>
  <c r="S2479" i="1" s="1"/>
  <c r="I2357" i="1"/>
  <c r="J2356" i="1"/>
  <c r="K2356" i="1" s="1"/>
  <c r="E2356" i="1" s="1"/>
  <c r="D2356" i="1" s="1"/>
  <c r="L2355" i="1"/>
  <c r="W2353" i="1"/>
  <c r="U2354" i="1"/>
  <c r="F2355" i="1"/>
  <c r="N2355" i="1"/>
  <c r="O2354" i="1"/>
  <c r="T2482" i="1"/>
  <c r="H2479" i="1"/>
  <c r="A2480" i="1"/>
  <c r="AA2480" i="1" l="1"/>
  <c r="Z2480" i="1"/>
  <c r="Q2480" i="1"/>
  <c r="R2480" i="1" s="1"/>
  <c r="S2480" i="1" s="1"/>
  <c r="Y2479" i="1"/>
  <c r="I2358" i="1"/>
  <c r="J2357" i="1"/>
  <c r="K2357" i="1" s="1"/>
  <c r="E2357" i="1" s="1"/>
  <c r="D2357" i="1" s="1"/>
  <c r="G2357" i="1" s="1"/>
  <c r="F2356" i="1"/>
  <c r="G2356" i="1"/>
  <c r="L2356" i="1"/>
  <c r="M2357" i="1" s="1"/>
  <c r="W2354" i="1"/>
  <c r="U2355" i="1"/>
  <c r="N2356" i="1"/>
  <c r="O2355" i="1"/>
  <c r="H2480" i="1"/>
  <c r="A2481" i="1"/>
  <c r="T2483" i="1"/>
  <c r="M2358" i="1" l="1"/>
  <c r="AA2481" i="1"/>
  <c r="Q2481" i="1"/>
  <c r="R2481" i="1" s="1"/>
  <c r="S2481" i="1" s="1"/>
  <c r="Z2481" i="1"/>
  <c r="Y2480" i="1"/>
  <c r="J2358" i="1"/>
  <c r="K2358" i="1" s="1"/>
  <c r="E2358" i="1" s="1"/>
  <c r="D2358" i="1" s="1"/>
  <c r="G2358" i="1" s="1"/>
  <c r="I2359" i="1"/>
  <c r="W2355" i="1"/>
  <c r="U2356" i="1"/>
  <c r="L2357" i="1"/>
  <c r="F2357" i="1"/>
  <c r="N2357" i="1"/>
  <c r="O2356" i="1"/>
  <c r="T2484" i="1"/>
  <c r="A2482" i="1"/>
  <c r="H2481" i="1"/>
  <c r="Y2481" i="1" l="1"/>
  <c r="AA2482" i="1"/>
  <c r="Z2482" i="1"/>
  <c r="Q2482" i="1"/>
  <c r="R2482" i="1" s="1"/>
  <c r="S2482" i="1" s="1"/>
  <c r="I2360" i="1"/>
  <c r="J2359" i="1"/>
  <c r="K2359" i="1" s="1"/>
  <c r="E2359" i="1" s="1"/>
  <c r="D2359" i="1" s="1"/>
  <c r="G2359" i="1" s="1"/>
  <c r="M2359" i="1"/>
  <c r="W2356" i="1"/>
  <c r="U2357" i="1"/>
  <c r="L2358" i="1"/>
  <c r="F2358" i="1"/>
  <c r="O2357" i="1"/>
  <c r="N2358" i="1"/>
  <c r="H2482" i="1"/>
  <c r="A2483" i="1"/>
  <c r="T2485" i="1"/>
  <c r="AA2483" i="1" l="1"/>
  <c r="Y2482" i="1"/>
  <c r="Z2483" i="1"/>
  <c r="Q2483" i="1"/>
  <c r="R2483" i="1" s="1"/>
  <c r="S2483" i="1" s="1"/>
  <c r="I2361" i="1"/>
  <c r="J2360" i="1"/>
  <c r="K2360" i="1" s="1"/>
  <c r="E2360" i="1" s="1"/>
  <c r="D2360" i="1" s="1"/>
  <c r="M2360" i="1"/>
  <c r="W2357" i="1"/>
  <c r="U2358" i="1"/>
  <c r="L2359" i="1"/>
  <c r="F2359" i="1"/>
  <c r="N2359" i="1"/>
  <c r="O2358" i="1"/>
  <c r="T2486" i="1"/>
  <c r="H2483" i="1"/>
  <c r="A2484" i="1"/>
  <c r="Y2483" i="1" l="1"/>
  <c r="AA2484" i="1"/>
  <c r="Q2484" i="1"/>
  <c r="R2484" i="1" s="1"/>
  <c r="S2484" i="1" s="1"/>
  <c r="Z2484" i="1"/>
  <c r="I2362" i="1"/>
  <c r="J2361" i="1"/>
  <c r="K2361" i="1" s="1"/>
  <c r="E2361" i="1" s="1"/>
  <c r="D2361" i="1" s="1"/>
  <c r="G2361" i="1" s="1"/>
  <c r="M2361" i="1"/>
  <c r="W2358" i="1"/>
  <c r="U2359" i="1"/>
  <c r="L2360" i="1"/>
  <c r="F2360" i="1"/>
  <c r="G2360" i="1"/>
  <c r="N2360" i="1"/>
  <c r="O2359" i="1"/>
  <c r="H2484" i="1"/>
  <c r="A2485" i="1"/>
  <c r="T2487" i="1"/>
  <c r="AA2485" i="1" l="1"/>
  <c r="Z2485" i="1"/>
  <c r="Y2484" i="1"/>
  <c r="Q2485" i="1"/>
  <c r="R2485" i="1" s="1"/>
  <c r="S2485" i="1" s="1"/>
  <c r="M2362" i="1"/>
  <c r="I2363" i="1"/>
  <c r="J2362" i="1"/>
  <c r="K2362" i="1" s="1"/>
  <c r="E2362" i="1" s="1"/>
  <c r="D2362" i="1" s="1"/>
  <c r="G2362" i="1" s="1"/>
  <c r="W2359" i="1"/>
  <c r="U2360" i="1"/>
  <c r="L2361" i="1"/>
  <c r="F2361" i="1"/>
  <c r="N2361" i="1"/>
  <c r="O2360" i="1"/>
  <c r="T2488" i="1"/>
  <c r="A2486" i="1"/>
  <c r="H2485" i="1"/>
  <c r="Z2486" i="1" l="1"/>
  <c r="Q2486" i="1"/>
  <c r="R2486" i="1" s="1"/>
  <c r="S2486" i="1" s="1"/>
  <c r="AA2486" i="1"/>
  <c r="Y2485" i="1"/>
  <c r="M2363" i="1"/>
  <c r="J2363" i="1"/>
  <c r="K2363" i="1" s="1"/>
  <c r="E2363" i="1" s="1"/>
  <c r="D2363" i="1" s="1"/>
  <c r="G2363" i="1" s="1"/>
  <c r="I2364" i="1"/>
  <c r="W2360" i="1"/>
  <c r="U2361" i="1"/>
  <c r="L2362" i="1"/>
  <c r="F2362" i="1"/>
  <c r="N2362" i="1"/>
  <c r="O2361" i="1"/>
  <c r="H2486" i="1"/>
  <c r="A2487" i="1"/>
  <c r="T2489" i="1"/>
  <c r="Y2486" i="1" l="1"/>
  <c r="AA2487" i="1"/>
  <c r="Z2487" i="1"/>
  <c r="Q2487" i="1"/>
  <c r="R2487" i="1" s="1"/>
  <c r="S2487" i="1" s="1"/>
  <c r="I2365" i="1"/>
  <c r="J2364" i="1"/>
  <c r="K2364" i="1" s="1"/>
  <c r="E2364" i="1" s="1"/>
  <c r="D2364" i="1" s="1"/>
  <c r="G2364" i="1" s="1"/>
  <c r="M2364" i="1"/>
  <c r="L2363" i="1"/>
  <c r="W2361" i="1"/>
  <c r="U2362" i="1"/>
  <c r="F2363" i="1"/>
  <c r="N2363" i="1"/>
  <c r="O2362" i="1"/>
  <c r="T2490" i="1"/>
  <c r="H2487" i="1"/>
  <c r="A2488" i="1"/>
  <c r="Y2487" i="1" l="1"/>
  <c r="AA2488" i="1"/>
  <c r="Q2488" i="1"/>
  <c r="R2488" i="1" s="1"/>
  <c r="S2488" i="1" s="1"/>
  <c r="Z2488" i="1"/>
  <c r="J2365" i="1"/>
  <c r="K2365" i="1" s="1"/>
  <c r="E2365" i="1" s="1"/>
  <c r="D2365" i="1" s="1"/>
  <c r="I2366" i="1"/>
  <c r="M2365" i="1"/>
  <c r="W2362" i="1"/>
  <c r="U2363" i="1"/>
  <c r="L2364" i="1"/>
  <c r="F2364" i="1"/>
  <c r="N2364" i="1"/>
  <c r="O2363" i="1"/>
  <c r="H2488" i="1"/>
  <c r="A2489" i="1"/>
  <c r="T2491" i="1"/>
  <c r="AA2489" i="1" l="1"/>
  <c r="Q2489" i="1"/>
  <c r="R2489" i="1" s="1"/>
  <c r="S2489" i="1" s="1"/>
  <c r="Z2489" i="1"/>
  <c r="Y2488" i="1"/>
  <c r="M2366" i="1"/>
  <c r="J2366" i="1"/>
  <c r="K2366" i="1" s="1"/>
  <c r="E2366" i="1" s="1"/>
  <c r="D2366" i="1" s="1"/>
  <c r="I2367" i="1"/>
  <c r="W2363" i="1"/>
  <c r="U2364" i="1"/>
  <c r="L2365" i="1"/>
  <c r="F2365" i="1"/>
  <c r="G2365" i="1"/>
  <c r="N2365" i="1"/>
  <c r="O2364" i="1"/>
  <c r="T2492" i="1"/>
  <c r="A2490" i="1"/>
  <c r="H2489" i="1"/>
  <c r="AA2490" i="1" l="1"/>
  <c r="Y2489" i="1"/>
  <c r="Z2490" i="1"/>
  <c r="Q2490" i="1"/>
  <c r="R2490" i="1" s="1"/>
  <c r="S2490" i="1" s="1"/>
  <c r="M2367" i="1"/>
  <c r="I2368" i="1"/>
  <c r="J2367" i="1"/>
  <c r="K2367" i="1" s="1"/>
  <c r="E2367" i="1" s="1"/>
  <c r="D2367" i="1" s="1"/>
  <c r="G2367" i="1" s="1"/>
  <c r="W2364" i="1"/>
  <c r="U2365" i="1"/>
  <c r="L2366" i="1"/>
  <c r="F2366" i="1"/>
  <c r="G2366" i="1"/>
  <c r="N2366" i="1"/>
  <c r="O2365" i="1"/>
  <c r="H2490" i="1"/>
  <c r="A2491" i="1"/>
  <c r="T2493" i="1"/>
  <c r="AA2491" i="1" l="1"/>
  <c r="Y2490" i="1"/>
  <c r="Q2491" i="1"/>
  <c r="R2491" i="1" s="1"/>
  <c r="S2491" i="1" s="1"/>
  <c r="Z2491" i="1"/>
  <c r="I2369" i="1"/>
  <c r="J2368" i="1"/>
  <c r="K2368" i="1" s="1"/>
  <c r="E2368" i="1" s="1"/>
  <c r="D2368" i="1" s="1"/>
  <c r="G2368" i="1" s="1"/>
  <c r="M2368" i="1"/>
  <c r="W2365" i="1"/>
  <c r="U2366" i="1"/>
  <c r="L2367" i="1"/>
  <c r="F2367" i="1"/>
  <c r="N2367" i="1"/>
  <c r="O2366" i="1"/>
  <c r="T2494" i="1"/>
  <c r="H2491" i="1"/>
  <c r="A2492" i="1"/>
  <c r="AA2492" i="1" l="1"/>
  <c r="Z2492" i="1"/>
  <c r="Q2492" i="1"/>
  <c r="R2492" i="1" s="1"/>
  <c r="S2492" i="1" s="1"/>
  <c r="Y2491" i="1"/>
  <c r="I2370" i="1"/>
  <c r="M2369" i="1"/>
  <c r="J2369" i="1"/>
  <c r="K2369" i="1" s="1"/>
  <c r="E2369" i="1" s="1"/>
  <c r="D2369" i="1" s="1"/>
  <c r="W2366" i="1"/>
  <c r="U2367" i="1"/>
  <c r="L2368" i="1"/>
  <c r="F2368" i="1"/>
  <c r="N2368" i="1"/>
  <c r="O2367" i="1"/>
  <c r="H2492" i="1"/>
  <c r="A2493" i="1"/>
  <c r="T2495" i="1"/>
  <c r="Y2492" i="1" l="1"/>
  <c r="AA2493" i="1"/>
  <c r="Q2493" i="1"/>
  <c r="R2493" i="1" s="1"/>
  <c r="S2493" i="1" s="1"/>
  <c r="Z2493" i="1"/>
  <c r="M2370" i="1"/>
  <c r="J2370" i="1"/>
  <c r="K2370" i="1" s="1"/>
  <c r="E2370" i="1" s="1"/>
  <c r="D2370" i="1" s="1"/>
  <c r="G2370" i="1" s="1"/>
  <c r="I2371" i="1"/>
  <c r="W2367" i="1"/>
  <c r="U2368" i="1"/>
  <c r="G2369" i="1"/>
  <c r="F2369" i="1"/>
  <c r="L2369" i="1"/>
  <c r="N2369" i="1"/>
  <c r="O2368" i="1"/>
  <c r="A2494" i="1"/>
  <c r="H2493" i="1"/>
  <c r="T2496" i="1"/>
  <c r="Q2494" i="1" l="1"/>
  <c r="R2494" i="1" s="1"/>
  <c r="S2494" i="1" s="1"/>
  <c r="Z2494" i="1"/>
  <c r="AA2494" i="1"/>
  <c r="Y2493" i="1"/>
  <c r="I2372" i="1"/>
  <c r="M2371" i="1"/>
  <c r="J2371" i="1"/>
  <c r="K2371" i="1" s="1"/>
  <c r="E2371" i="1" s="1"/>
  <c r="D2371" i="1" s="1"/>
  <c r="G2371" i="1" s="1"/>
  <c r="W2368" i="1"/>
  <c r="U2369" i="1"/>
  <c r="L2370" i="1"/>
  <c r="F2370" i="1"/>
  <c r="N2370" i="1"/>
  <c r="O2369" i="1"/>
  <c r="H2494" i="1"/>
  <c r="A2495" i="1"/>
  <c r="T2497" i="1"/>
  <c r="AA2495" i="1" l="1"/>
  <c r="Q2495" i="1"/>
  <c r="R2495" i="1" s="1"/>
  <c r="S2495" i="1" s="1"/>
  <c r="Y2494" i="1"/>
  <c r="Z2495" i="1"/>
  <c r="J2372" i="1"/>
  <c r="K2372" i="1" s="1"/>
  <c r="E2372" i="1" s="1"/>
  <c r="D2372" i="1" s="1"/>
  <c r="L2372" i="1" s="1"/>
  <c r="M2372" i="1"/>
  <c r="I2373" i="1"/>
  <c r="W2369" i="1"/>
  <c r="U2370" i="1"/>
  <c r="L2371" i="1"/>
  <c r="F2371" i="1"/>
  <c r="N2371" i="1"/>
  <c r="O2370" i="1"/>
  <c r="H2495" i="1"/>
  <c r="A2496" i="1"/>
  <c r="T2498" i="1"/>
  <c r="Y2495" i="1" l="1"/>
  <c r="AA2496" i="1"/>
  <c r="Z2496" i="1"/>
  <c r="Q2496" i="1"/>
  <c r="R2496" i="1" s="1"/>
  <c r="S2496" i="1" s="1"/>
  <c r="M2373" i="1"/>
  <c r="I2374" i="1"/>
  <c r="J2373" i="1"/>
  <c r="K2373" i="1" s="1"/>
  <c r="E2373" i="1" s="1"/>
  <c r="D2373" i="1" s="1"/>
  <c r="G2373" i="1" s="1"/>
  <c r="W2370" i="1"/>
  <c r="U2371" i="1"/>
  <c r="G2372" i="1"/>
  <c r="F2372" i="1"/>
  <c r="N2372" i="1"/>
  <c r="O2371" i="1"/>
  <c r="T2499" i="1"/>
  <c r="H2496" i="1"/>
  <c r="A2497" i="1"/>
  <c r="Y2496" i="1" l="1"/>
  <c r="AA2497" i="1"/>
  <c r="Q2497" i="1"/>
  <c r="R2497" i="1" s="1"/>
  <c r="S2497" i="1" s="1"/>
  <c r="Z2497" i="1"/>
  <c r="J2374" i="1"/>
  <c r="K2374" i="1" s="1"/>
  <c r="E2374" i="1" s="1"/>
  <c r="D2374" i="1" s="1"/>
  <c r="I2375" i="1"/>
  <c r="M2374" i="1"/>
  <c r="L2373" i="1"/>
  <c r="W2371" i="1"/>
  <c r="U2372" i="1"/>
  <c r="F2373" i="1"/>
  <c r="N2373" i="1"/>
  <c r="O2372" i="1"/>
  <c r="T2500" i="1"/>
  <c r="A2498" i="1"/>
  <c r="H2497" i="1"/>
  <c r="Y2497" i="1" l="1"/>
  <c r="AA2498" i="1"/>
  <c r="Q2498" i="1"/>
  <c r="R2498" i="1" s="1"/>
  <c r="S2498" i="1" s="1"/>
  <c r="Z2498" i="1"/>
  <c r="I2376" i="1"/>
  <c r="M2375" i="1"/>
  <c r="J2375" i="1"/>
  <c r="K2375" i="1" s="1"/>
  <c r="E2375" i="1" s="1"/>
  <c r="D2375" i="1" s="1"/>
  <c r="L2375" i="1" s="1"/>
  <c r="F2374" i="1"/>
  <c r="L2374" i="1"/>
  <c r="G2374" i="1"/>
  <c r="W2372" i="1"/>
  <c r="U2373" i="1"/>
  <c r="N2374" i="1"/>
  <c r="O2373" i="1"/>
  <c r="H2498" i="1"/>
  <c r="A2499" i="1"/>
  <c r="T2501" i="1"/>
  <c r="AA2499" i="1" l="1"/>
  <c r="Q2499" i="1"/>
  <c r="R2499" i="1" s="1"/>
  <c r="S2499" i="1" s="1"/>
  <c r="Z2499" i="1"/>
  <c r="Y2498" i="1"/>
  <c r="M2376" i="1"/>
  <c r="J2376" i="1"/>
  <c r="K2376" i="1" s="1"/>
  <c r="E2376" i="1" s="1"/>
  <c r="D2376" i="1" s="1"/>
  <c r="G2376" i="1" s="1"/>
  <c r="I2377" i="1"/>
  <c r="W2373" i="1"/>
  <c r="U2374" i="1"/>
  <c r="G2375" i="1"/>
  <c r="F2375" i="1"/>
  <c r="N2375" i="1"/>
  <c r="O2374" i="1"/>
  <c r="T2502" i="1"/>
  <c r="H2499" i="1"/>
  <c r="A2500" i="1"/>
  <c r="AA2500" i="1" l="1"/>
  <c r="Y2499" i="1"/>
  <c r="Z2500" i="1"/>
  <c r="Q2500" i="1"/>
  <c r="R2500" i="1" s="1"/>
  <c r="S2500" i="1" s="1"/>
  <c r="J2377" i="1"/>
  <c r="K2377" i="1" s="1"/>
  <c r="E2377" i="1" s="1"/>
  <c r="D2377" i="1" s="1"/>
  <c r="L2377" i="1" s="1"/>
  <c r="M2377" i="1"/>
  <c r="I2378" i="1"/>
  <c r="W2374" i="1"/>
  <c r="U2375" i="1"/>
  <c r="L2376" i="1"/>
  <c r="F2376" i="1"/>
  <c r="N2376" i="1"/>
  <c r="O2375" i="1"/>
  <c r="H2500" i="1"/>
  <c r="A2501" i="1"/>
  <c r="T2503" i="1"/>
  <c r="AA2501" i="1" l="1"/>
  <c r="Z2501" i="1"/>
  <c r="Q2501" i="1"/>
  <c r="R2501" i="1" s="1"/>
  <c r="S2501" i="1" s="1"/>
  <c r="Y2500" i="1"/>
  <c r="M2378" i="1"/>
  <c r="I2379" i="1"/>
  <c r="J2378" i="1"/>
  <c r="K2378" i="1" s="1"/>
  <c r="E2378" i="1" s="1"/>
  <c r="D2378" i="1" s="1"/>
  <c r="W2375" i="1"/>
  <c r="U2376" i="1"/>
  <c r="G2377" i="1"/>
  <c r="F2377" i="1"/>
  <c r="N2377" i="1"/>
  <c r="O2376" i="1"/>
  <c r="T2504" i="1"/>
  <c r="A2502" i="1"/>
  <c r="H2501" i="1"/>
  <c r="Y2501" i="1" l="1"/>
  <c r="AA2502" i="1"/>
  <c r="Q2502" i="1"/>
  <c r="R2502" i="1" s="1"/>
  <c r="S2502" i="1" s="1"/>
  <c r="Z2502" i="1"/>
  <c r="M2379" i="1"/>
  <c r="J2379" i="1"/>
  <c r="K2379" i="1" s="1"/>
  <c r="E2379" i="1" s="1"/>
  <c r="D2379" i="1" s="1"/>
  <c r="G2379" i="1" s="1"/>
  <c r="I2380" i="1"/>
  <c r="W2376" i="1"/>
  <c r="U2377" i="1"/>
  <c r="G2378" i="1"/>
  <c r="F2378" i="1"/>
  <c r="L2378" i="1"/>
  <c r="N2378" i="1"/>
  <c r="O2377" i="1"/>
  <c r="H2502" i="1"/>
  <c r="A2503" i="1"/>
  <c r="T2505" i="1"/>
  <c r="AA2503" i="1" l="1"/>
  <c r="Q2503" i="1"/>
  <c r="R2503" i="1" s="1"/>
  <c r="S2503" i="1" s="1"/>
  <c r="Z2503" i="1"/>
  <c r="Y2502" i="1"/>
  <c r="M2380" i="1"/>
  <c r="J2380" i="1"/>
  <c r="K2380" i="1" s="1"/>
  <c r="E2380" i="1" s="1"/>
  <c r="D2380" i="1" s="1"/>
  <c r="G2380" i="1" s="1"/>
  <c r="I2381" i="1"/>
  <c r="W2377" i="1"/>
  <c r="U2378" i="1"/>
  <c r="L2379" i="1"/>
  <c r="F2379" i="1"/>
  <c r="N2379" i="1"/>
  <c r="O2378" i="1"/>
  <c r="T2506" i="1"/>
  <c r="H2503" i="1"/>
  <c r="A2504" i="1"/>
  <c r="Y2503" i="1" l="1"/>
  <c r="AA2504" i="1"/>
  <c r="Q2504" i="1"/>
  <c r="R2504" i="1" s="1"/>
  <c r="Z2504" i="1"/>
  <c r="I2382" i="1"/>
  <c r="M2381" i="1"/>
  <c r="J2381" i="1"/>
  <c r="K2381" i="1" s="1"/>
  <c r="E2381" i="1" s="1"/>
  <c r="D2381" i="1" s="1"/>
  <c r="W2378" i="1"/>
  <c r="U2379" i="1"/>
  <c r="L2380" i="1"/>
  <c r="F2380" i="1"/>
  <c r="N2380" i="1"/>
  <c r="O2379" i="1"/>
  <c r="H2504" i="1"/>
  <c r="A2505" i="1"/>
  <c r="T2507" i="1"/>
  <c r="AA2505" i="1" l="1"/>
  <c r="Q2505" i="1"/>
  <c r="R2505" i="1" s="1"/>
  <c r="S2505" i="1" s="1"/>
  <c r="Z2505" i="1"/>
  <c r="J2382" i="1"/>
  <c r="K2382" i="1" s="1"/>
  <c r="E2382" i="1" s="1"/>
  <c r="D2382" i="1" s="1"/>
  <c r="I2383" i="1"/>
  <c r="G2381" i="1"/>
  <c r="W2379" i="1"/>
  <c r="U2380" i="1"/>
  <c r="L2381" i="1"/>
  <c r="M2382" i="1" s="1"/>
  <c r="F2381" i="1"/>
  <c r="N2381" i="1"/>
  <c r="O2380" i="1"/>
  <c r="T2508" i="1"/>
  <c r="H2505" i="1"/>
  <c r="A2506" i="1"/>
  <c r="Q2506" i="1" l="1"/>
  <c r="Y2505" i="1"/>
  <c r="AA2506" i="1"/>
  <c r="Z2506" i="1"/>
  <c r="G2382" i="1"/>
  <c r="L2382" i="1"/>
  <c r="F2382" i="1"/>
  <c r="I2384" i="1"/>
  <c r="J2383" i="1"/>
  <c r="K2383" i="1" s="1"/>
  <c r="E2383" i="1" s="1"/>
  <c r="D2383" i="1" s="1"/>
  <c r="L2383" i="1" s="1"/>
  <c r="W2380" i="1"/>
  <c r="U2381" i="1"/>
  <c r="M2383" i="1"/>
  <c r="N2382" i="1"/>
  <c r="O2381" i="1"/>
  <c r="A2507" i="1"/>
  <c r="H2506" i="1"/>
  <c r="T2509" i="1"/>
  <c r="R2506" i="1" l="1"/>
  <c r="Q2507" i="1"/>
  <c r="AA2507" i="1"/>
  <c r="Z2507" i="1"/>
  <c r="J2384" i="1"/>
  <c r="K2384" i="1" s="1"/>
  <c r="E2384" i="1" s="1"/>
  <c r="D2384" i="1" s="1"/>
  <c r="L2384" i="1" s="1"/>
  <c r="I2385" i="1"/>
  <c r="M2384" i="1"/>
  <c r="W2381" i="1"/>
  <c r="U2382" i="1"/>
  <c r="G2383" i="1"/>
  <c r="F2383" i="1"/>
  <c r="N2383" i="1"/>
  <c r="O2382" i="1"/>
  <c r="A2508" i="1"/>
  <c r="H2507" i="1"/>
  <c r="T2510" i="1"/>
  <c r="AA2508" i="1" l="1"/>
  <c r="R2507" i="1"/>
  <c r="Z2508" i="1"/>
  <c r="Q2508" i="1"/>
  <c r="R2508" i="1" s="1"/>
  <c r="M2385" i="1"/>
  <c r="J2385" i="1"/>
  <c r="K2385" i="1" s="1"/>
  <c r="E2385" i="1" s="1"/>
  <c r="D2385" i="1" s="1"/>
  <c r="G2385" i="1" s="1"/>
  <c r="I2386" i="1"/>
  <c r="W2382" i="1"/>
  <c r="U2383" i="1"/>
  <c r="G2384" i="1"/>
  <c r="F2384" i="1"/>
  <c r="N2384" i="1"/>
  <c r="O2383" i="1"/>
  <c r="T2511" i="1"/>
  <c r="H2508" i="1"/>
  <c r="A2509" i="1"/>
  <c r="Z2509" i="1" l="1"/>
  <c r="AA2509" i="1"/>
  <c r="Q2509" i="1"/>
  <c r="R2509" i="1" s="1"/>
  <c r="S2509" i="1" s="1"/>
  <c r="I2387" i="1"/>
  <c r="J2386" i="1"/>
  <c r="K2386" i="1" s="1"/>
  <c r="E2386" i="1" s="1"/>
  <c r="D2386" i="1" s="1"/>
  <c r="G2386" i="1" s="1"/>
  <c r="W2383" i="1"/>
  <c r="U2384" i="1"/>
  <c r="L2385" i="1"/>
  <c r="M2386" i="1" s="1"/>
  <c r="F2385" i="1"/>
  <c r="N2385" i="1"/>
  <c r="O2384" i="1"/>
  <c r="Y2420" i="1"/>
  <c r="T2512" i="1"/>
  <c r="H2509" i="1"/>
  <c r="A2510" i="1"/>
  <c r="Q2510" i="1" l="1"/>
  <c r="R2510" i="1" s="1"/>
  <c r="AA2510" i="1"/>
  <c r="Z2510" i="1"/>
  <c r="Y2509" i="1"/>
  <c r="J2387" i="1"/>
  <c r="K2387" i="1" s="1"/>
  <c r="E2387" i="1" s="1"/>
  <c r="D2387" i="1" s="1"/>
  <c r="G2387" i="1" s="1"/>
  <c r="I2388" i="1"/>
  <c r="W2384" i="1"/>
  <c r="U2385" i="1"/>
  <c r="L2386" i="1"/>
  <c r="M2387" i="1" s="1"/>
  <c r="F2386" i="1"/>
  <c r="N2386" i="1"/>
  <c r="O2385" i="1"/>
  <c r="H2510" i="1"/>
  <c r="A2511" i="1"/>
  <c r="T2513" i="1"/>
  <c r="AA2511" i="1" l="1"/>
  <c r="Q2511" i="1"/>
  <c r="R2511" i="1" s="1"/>
  <c r="S2511" i="1" s="1"/>
  <c r="Z2511" i="1"/>
  <c r="M2388" i="1"/>
  <c r="J2388" i="1"/>
  <c r="K2388" i="1" s="1"/>
  <c r="E2388" i="1" s="1"/>
  <c r="D2388" i="1" s="1"/>
  <c r="G2388" i="1" s="1"/>
  <c r="I2389" i="1"/>
  <c r="W2385" i="1"/>
  <c r="U2386" i="1"/>
  <c r="L2387" i="1"/>
  <c r="F2387" i="1"/>
  <c r="N2387" i="1"/>
  <c r="O2386" i="1"/>
  <c r="T2514" i="1"/>
  <c r="H2511" i="1"/>
  <c r="A2512" i="1"/>
  <c r="AA2512" i="1" l="1"/>
  <c r="Z2512" i="1"/>
  <c r="Q2512" i="1"/>
  <c r="R2512" i="1" s="1"/>
  <c r="S2512" i="1" s="1"/>
  <c r="Y2511" i="1"/>
  <c r="M2389" i="1"/>
  <c r="I2390" i="1"/>
  <c r="J2389" i="1"/>
  <c r="K2389" i="1" s="1"/>
  <c r="E2389" i="1" s="1"/>
  <c r="D2389" i="1" s="1"/>
  <c r="G2389" i="1" s="1"/>
  <c r="W2386" i="1"/>
  <c r="U2387" i="1"/>
  <c r="L2388" i="1"/>
  <c r="F2388" i="1"/>
  <c r="O2387" i="1"/>
  <c r="N2388" i="1"/>
  <c r="H2512" i="1"/>
  <c r="A2513" i="1"/>
  <c r="T2515" i="1"/>
  <c r="AA2513" i="1" l="1"/>
  <c r="Q2513" i="1"/>
  <c r="R2513" i="1" s="1"/>
  <c r="S2513" i="1" s="1"/>
  <c r="Z2513" i="1"/>
  <c r="Y2512" i="1"/>
  <c r="M2390" i="1"/>
  <c r="I2391" i="1"/>
  <c r="J2390" i="1"/>
  <c r="K2390" i="1" s="1"/>
  <c r="E2390" i="1" s="1"/>
  <c r="D2390" i="1" s="1"/>
  <c r="G2390" i="1" s="1"/>
  <c r="W2387" i="1"/>
  <c r="U2388" i="1"/>
  <c r="L2389" i="1"/>
  <c r="F2389" i="1"/>
  <c r="N2389" i="1"/>
  <c r="O2388" i="1"/>
  <c r="T2516" i="1"/>
  <c r="A2514" i="1"/>
  <c r="H2513" i="1"/>
  <c r="Y2513" i="1" l="1"/>
  <c r="AA2514" i="1"/>
  <c r="Q2514" i="1"/>
  <c r="R2514" i="1" s="1"/>
  <c r="S2514" i="1" s="1"/>
  <c r="Z2514" i="1"/>
  <c r="J2391" i="1"/>
  <c r="K2391" i="1" s="1"/>
  <c r="E2391" i="1" s="1"/>
  <c r="D2391" i="1" s="1"/>
  <c r="L2391" i="1" s="1"/>
  <c r="M2391" i="1"/>
  <c r="I2392" i="1"/>
  <c r="W2388" i="1"/>
  <c r="U2389" i="1"/>
  <c r="L2390" i="1"/>
  <c r="F2390" i="1"/>
  <c r="N2390" i="1"/>
  <c r="O2389" i="1"/>
  <c r="H2514" i="1"/>
  <c r="A2515" i="1"/>
  <c r="T2517" i="1"/>
  <c r="Y2514" i="1" l="1"/>
  <c r="AA2515" i="1"/>
  <c r="Q2515" i="1"/>
  <c r="R2515" i="1" s="1"/>
  <c r="S2515" i="1" s="1"/>
  <c r="Z2515" i="1"/>
  <c r="M2392" i="1"/>
  <c r="I2393" i="1"/>
  <c r="J2392" i="1"/>
  <c r="K2392" i="1" s="1"/>
  <c r="E2392" i="1" s="1"/>
  <c r="D2392" i="1" s="1"/>
  <c r="G2392" i="1" s="1"/>
  <c r="W2389" i="1"/>
  <c r="U2390" i="1"/>
  <c r="G2391" i="1"/>
  <c r="F2391" i="1"/>
  <c r="N2391" i="1"/>
  <c r="O2390" i="1"/>
  <c r="T2518" i="1"/>
  <c r="H2515" i="1"/>
  <c r="A2516" i="1"/>
  <c r="Y2515" i="1" l="1"/>
  <c r="Z2516" i="1"/>
  <c r="AA2516" i="1"/>
  <c r="Q2516" i="1"/>
  <c r="R2516" i="1" s="1"/>
  <c r="S2516" i="1" s="1"/>
  <c r="J2393" i="1"/>
  <c r="K2393" i="1" s="1"/>
  <c r="E2393" i="1" s="1"/>
  <c r="D2393" i="1" s="1"/>
  <c r="I2394" i="1"/>
  <c r="M2393" i="1"/>
  <c r="W2390" i="1"/>
  <c r="U2391" i="1"/>
  <c r="L2392" i="1"/>
  <c r="F2392" i="1"/>
  <c r="N2392" i="1"/>
  <c r="O2391" i="1"/>
  <c r="H2516" i="1"/>
  <c r="A2517" i="1"/>
  <c r="T2519" i="1"/>
  <c r="AA2517" i="1" l="1"/>
  <c r="Z2517" i="1"/>
  <c r="Q2517" i="1"/>
  <c r="R2517" i="1" s="1"/>
  <c r="S2517" i="1" s="1"/>
  <c r="Y2516" i="1"/>
  <c r="J2394" i="1"/>
  <c r="K2394" i="1" s="1"/>
  <c r="E2394" i="1" s="1"/>
  <c r="D2394" i="1" s="1"/>
  <c r="G2394" i="1" s="1"/>
  <c r="I2395" i="1"/>
  <c r="M2394" i="1"/>
  <c r="W2391" i="1"/>
  <c r="U2392" i="1"/>
  <c r="L2393" i="1"/>
  <c r="F2393" i="1"/>
  <c r="G2393" i="1"/>
  <c r="N2393" i="1"/>
  <c r="O2392" i="1"/>
  <c r="A2518" i="1"/>
  <c r="H2517" i="1"/>
  <c r="T2520" i="1"/>
  <c r="AA2518" i="1" l="1"/>
  <c r="Q2518" i="1"/>
  <c r="R2518" i="1" s="1"/>
  <c r="S2518" i="1" s="1"/>
  <c r="Z2518" i="1"/>
  <c r="Y2517" i="1"/>
  <c r="J2395" i="1"/>
  <c r="K2395" i="1" s="1"/>
  <c r="E2395" i="1" s="1"/>
  <c r="D2395" i="1" s="1"/>
  <c r="L2395" i="1" s="1"/>
  <c r="I2396" i="1"/>
  <c r="M2395" i="1"/>
  <c r="W2392" i="1"/>
  <c r="U2393" i="1"/>
  <c r="L2394" i="1"/>
  <c r="F2394" i="1"/>
  <c r="N2394" i="1"/>
  <c r="O2393" i="1"/>
  <c r="H2518" i="1"/>
  <c r="A2519" i="1"/>
  <c r="T2521" i="1"/>
  <c r="Y2518" i="1" l="1"/>
  <c r="AA2519" i="1"/>
  <c r="Q2519" i="1"/>
  <c r="R2519" i="1" s="1"/>
  <c r="S2519" i="1" s="1"/>
  <c r="Z2519" i="1"/>
  <c r="M2396" i="1"/>
  <c r="J2396" i="1"/>
  <c r="K2396" i="1" s="1"/>
  <c r="E2396" i="1" s="1"/>
  <c r="D2396" i="1" s="1"/>
  <c r="G2396" i="1" s="1"/>
  <c r="I2397" i="1"/>
  <c r="W2393" i="1"/>
  <c r="U2394" i="1"/>
  <c r="G2395" i="1"/>
  <c r="F2395" i="1"/>
  <c r="N2395" i="1"/>
  <c r="O2394" i="1"/>
  <c r="H2519" i="1"/>
  <c r="A2520" i="1"/>
  <c r="T2522" i="1"/>
  <c r="Y2519" i="1" l="1"/>
  <c r="AA2520" i="1"/>
  <c r="Q2520" i="1"/>
  <c r="R2520" i="1" s="1"/>
  <c r="S2520" i="1" s="1"/>
  <c r="Z2520" i="1"/>
  <c r="M2397" i="1"/>
  <c r="J2397" i="1"/>
  <c r="K2397" i="1" s="1"/>
  <c r="E2397" i="1" s="1"/>
  <c r="D2397" i="1" s="1"/>
  <c r="L2397" i="1" s="1"/>
  <c r="I2398" i="1"/>
  <c r="W2394" i="1"/>
  <c r="U2395" i="1"/>
  <c r="L2396" i="1"/>
  <c r="F2396" i="1"/>
  <c r="N2396" i="1"/>
  <c r="O2395" i="1"/>
  <c r="H2520" i="1"/>
  <c r="A2521" i="1"/>
  <c r="Q2521" i="1" s="1"/>
  <c r="R2521" i="1" s="1"/>
  <c r="T2523" i="1"/>
  <c r="Y2520" i="1" l="1"/>
  <c r="AA2521" i="1"/>
  <c r="Z2521" i="1"/>
  <c r="Z2522" i="1" s="1"/>
  <c r="J2398" i="1"/>
  <c r="K2398" i="1" s="1"/>
  <c r="E2398" i="1" s="1"/>
  <c r="D2398" i="1" s="1"/>
  <c r="G2398" i="1" s="1"/>
  <c r="M2398" i="1"/>
  <c r="I2399" i="1"/>
  <c r="W2395" i="1"/>
  <c r="U2396" i="1"/>
  <c r="G2397" i="1"/>
  <c r="F2397" i="1"/>
  <c r="N2397" i="1"/>
  <c r="O2396" i="1"/>
  <c r="T2524" i="1"/>
  <c r="A2522" i="1"/>
  <c r="Q2522" i="1" s="1"/>
  <c r="R2522" i="1" s="1"/>
  <c r="H2521" i="1"/>
  <c r="J2399" i="1" l="1"/>
  <c r="K2399" i="1" s="1"/>
  <c r="E2399" i="1" s="1"/>
  <c r="D2399" i="1" s="1"/>
  <c r="G2399" i="1" s="1"/>
  <c r="M2399" i="1"/>
  <c r="I2400" i="1"/>
  <c r="W2396" i="1"/>
  <c r="U2397" i="1"/>
  <c r="L2398" i="1"/>
  <c r="F2398" i="1"/>
  <c r="AA2522" i="1"/>
  <c r="AA2523" i="1" s="1"/>
  <c r="Z2523" i="1"/>
  <c r="N2398" i="1"/>
  <c r="O2397" i="1"/>
  <c r="Y2522" i="1"/>
  <c r="S2522" i="1"/>
  <c r="S2521" i="1"/>
  <c r="Y2521" i="1"/>
  <c r="H2522" i="1"/>
  <c r="A2523" i="1"/>
  <c r="Q2523" i="1" s="1"/>
  <c r="R2523" i="1" s="1"/>
  <c r="T2525" i="1"/>
  <c r="M2400" i="1" l="1"/>
  <c r="J2400" i="1"/>
  <c r="K2400" i="1" s="1"/>
  <c r="E2400" i="1" s="1"/>
  <c r="D2400" i="1" s="1"/>
  <c r="I2401" i="1"/>
  <c r="W2397" i="1"/>
  <c r="U2398" i="1"/>
  <c r="L2399" i="1"/>
  <c r="F2399" i="1"/>
  <c r="Z2524" i="1"/>
  <c r="AA2524" i="1"/>
  <c r="N2399" i="1"/>
  <c r="O2398" i="1"/>
  <c r="S2523" i="1"/>
  <c r="Y2523" i="1"/>
  <c r="H2523" i="1"/>
  <c r="A2524" i="1"/>
  <c r="Q2524" i="1" s="1"/>
  <c r="R2524" i="1" s="1"/>
  <c r="T2526" i="1"/>
  <c r="M2401" i="1" l="1"/>
  <c r="J2401" i="1"/>
  <c r="K2401" i="1" s="1"/>
  <c r="E2401" i="1" s="1"/>
  <c r="D2401" i="1" s="1"/>
  <c r="G2401" i="1" s="1"/>
  <c r="I2402" i="1"/>
  <c r="W2398" i="1"/>
  <c r="U2399" i="1"/>
  <c r="L2400" i="1"/>
  <c r="F2400" i="1"/>
  <c r="G2400" i="1"/>
  <c r="AA2525" i="1"/>
  <c r="Z2525" i="1"/>
  <c r="N2400" i="1"/>
  <c r="O2399" i="1"/>
  <c r="Y2524" i="1"/>
  <c r="S2524" i="1"/>
  <c r="H2524" i="1"/>
  <c r="A2525" i="1"/>
  <c r="Q2525" i="1" s="1"/>
  <c r="R2525" i="1" s="1"/>
  <c r="T2527" i="1"/>
  <c r="J2402" i="1" l="1"/>
  <c r="K2402" i="1" s="1"/>
  <c r="E2402" i="1" s="1"/>
  <c r="D2402" i="1" s="1"/>
  <c r="G2402" i="1" s="1"/>
  <c r="M2402" i="1"/>
  <c r="I2403" i="1"/>
  <c r="W2399" i="1"/>
  <c r="U2400" i="1"/>
  <c r="L2401" i="1"/>
  <c r="F2401" i="1"/>
  <c r="Z2526" i="1"/>
  <c r="AA2526" i="1"/>
  <c r="N2401" i="1"/>
  <c r="O2400" i="1"/>
  <c r="S2525" i="1"/>
  <c r="Y2525" i="1"/>
  <c r="T2528" i="1"/>
  <c r="A2526" i="1"/>
  <c r="Q2526" i="1" s="1"/>
  <c r="R2526" i="1" s="1"/>
  <c r="H2525" i="1"/>
  <c r="M2403" i="1" l="1"/>
  <c r="I2404" i="1"/>
  <c r="J2403" i="1"/>
  <c r="K2403" i="1" s="1"/>
  <c r="E2403" i="1" s="1"/>
  <c r="D2403" i="1" s="1"/>
  <c r="G2403" i="1" s="1"/>
  <c r="W2400" i="1"/>
  <c r="U2401" i="1"/>
  <c r="L2402" i="1"/>
  <c r="F2402" i="1"/>
  <c r="AA2527" i="1"/>
  <c r="Z2527" i="1"/>
  <c r="N2402" i="1"/>
  <c r="O2401" i="1"/>
  <c r="Y2526" i="1"/>
  <c r="S2526" i="1"/>
  <c r="H2526" i="1"/>
  <c r="A2527" i="1"/>
  <c r="Q2527" i="1" s="1"/>
  <c r="R2527" i="1" s="1"/>
  <c r="T2529" i="1"/>
  <c r="J2404" i="1" l="1"/>
  <c r="K2404" i="1" s="1"/>
  <c r="E2404" i="1" s="1"/>
  <c r="D2404" i="1" s="1"/>
  <c r="L2404" i="1" s="1"/>
  <c r="M2404" i="1"/>
  <c r="I2405" i="1"/>
  <c r="W2401" i="1"/>
  <c r="U2402" i="1"/>
  <c r="L2403" i="1"/>
  <c r="F2403" i="1"/>
  <c r="Z2528" i="1"/>
  <c r="AA2528" i="1"/>
  <c r="N2403" i="1"/>
  <c r="O2402" i="1"/>
  <c r="S2527" i="1"/>
  <c r="Y2527" i="1"/>
  <c r="T2530" i="1"/>
  <c r="H2527" i="1"/>
  <c r="A2528" i="1"/>
  <c r="Q2528" i="1" s="1"/>
  <c r="R2528" i="1" s="1"/>
  <c r="I2406" i="1" l="1"/>
  <c r="J2405" i="1"/>
  <c r="K2405" i="1" s="1"/>
  <c r="E2405" i="1" s="1"/>
  <c r="D2405" i="1" s="1"/>
  <c r="G2405" i="1" s="1"/>
  <c r="M2405" i="1"/>
  <c r="W2402" i="1"/>
  <c r="U2403" i="1"/>
  <c r="G2404" i="1"/>
  <c r="F2404" i="1"/>
  <c r="Z2529" i="1"/>
  <c r="AA2529" i="1"/>
  <c r="N2404" i="1"/>
  <c r="O2403" i="1"/>
  <c r="S2528" i="1"/>
  <c r="Y2528" i="1"/>
  <c r="H2528" i="1"/>
  <c r="A2529" i="1"/>
  <c r="Q2529" i="1" s="1"/>
  <c r="R2529" i="1" s="1"/>
  <c r="T2531" i="1"/>
  <c r="M2406" i="1" l="1"/>
  <c r="I2407" i="1"/>
  <c r="J2406" i="1"/>
  <c r="K2406" i="1" s="1"/>
  <c r="E2406" i="1" s="1"/>
  <c r="D2406" i="1" s="1"/>
  <c r="G2406" i="1" s="1"/>
  <c r="W2403" i="1"/>
  <c r="U2404" i="1"/>
  <c r="L2405" i="1"/>
  <c r="F2405" i="1"/>
  <c r="AA2530" i="1"/>
  <c r="Z2530" i="1"/>
  <c r="N2405" i="1"/>
  <c r="O2404" i="1"/>
  <c r="Y2529" i="1"/>
  <c r="S2529" i="1"/>
  <c r="A2530" i="1"/>
  <c r="Q2530" i="1" s="1"/>
  <c r="R2530" i="1" s="1"/>
  <c r="H2529" i="1"/>
  <c r="T2532" i="1"/>
  <c r="I2408" i="1" l="1"/>
  <c r="M2407" i="1"/>
  <c r="J2407" i="1"/>
  <c r="K2407" i="1" s="1"/>
  <c r="E2407" i="1" s="1"/>
  <c r="D2407" i="1" s="1"/>
  <c r="G2407" i="1" s="1"/>
  <c r="W2404" i="1"/>
  <c r="U2405" i="1"/>
  <c r="L2406" i="1"/>
  <c r="F2406" i="1"/>
  <c r="Z2531" i="1"/>
  <c r="AA2531" i="1"/>
  <c r="N2406" i="1"/>
  <c r="O2405" i="1"/>
  <c r="Y2530" i="1"/>
  <c r="S2530" i="1"/>
  <c r="T2533" i="1"/>
  <c r="H2530" i="1"/>
  <c r="A2531" i="1"/>
  <c r="Q2531" i="1" s="1"/>
  <c r="R2531" i="1" s="1"/>
  <c r="M2408" i="1" l="1"/>
  <c r="I2409" i="1"/>
  <c r="J2408" i="1"/>
  <c r="K2408" i="1" s="1"/>
  <c r="E2408" i="1" s="1"/>
  <c r="D2408" i="1" s="1"/>
  <c r="L2408" i="1" s="1"/>
  <c r="W2405" i="1"/>
  <c r="U2406" i="1"/>
  <c r="L2407" i="1"/>
  <c r="F2407" i="1"/>
  <c r="AA2532" i="1"/>
  <c r="Z2532" i="1"/>
  <c r="N2407" i="1"/>
  <c r="O2406" i="1"/>
  <c r="S2531" i="1"/>
  <c r="Y2531" i="1"/>
  <c r="H2531" i="1"/>
  <c r="A2532" i="1"/>
  <c r="Q2532" i="1" s="1"/>
  <c r="R2532" i="1" s="1"/>
  <c r="T2534" i="1"/>
  <c r="J2409" i="1" l="1"/>
  <c r="K2409" i="1" s="1"/>
  <c r="E2409" i="1" s="1"/>
  <c r="D2409" i="1" s="1"/>
  <c r="L2409" i="1" s="1"/>
  <c r="I2410" i="1"/>
  <c r="M2409" i="1"/>
  <c r="W2406" i="1"/>
  <c r="U2407" i="1"/>
  <c r="G2408" i="1"/>
  <c r="F2408" i="1"/>
  <c r="Z2533" i="1"/>
  <c r="AA2533" i="1"/>
  <c r="N2408" i="1"/>
  <c r="O2407" i="1"/>
  <c r="S2532" i="1"/>
  <c r="Y2532" i="1"/>
  <c r="T2535" i="1"/>
  <c r="H2532" i="1"/>
  <c r="A2533" i="1"/>
  <c r="Q2533" i="1" s="1"/>
  <c r="R2533" i="1" s="1"/>
  <c r="J2410" i="1" l="1"/>
  <c r="K2410" i="1" s="1"/>
  <c r="E2410" i="1" s="1"/>
  <c r="D2410" i="1" s="1"/>
  <c r="L2410" i="1" s="1"/>
  <c r="M2410" i="1"/>
  <c r="I2411" i="1"/>
  <c r="W2407" i="1"/>
  <c r="U2408" i="1"/>
  <c r="G2409" i="1"/>
  <c r="F2409" i="1"/>
  <c r="AA2534" i="1"/>
  <c r="Z2534" i="1"/>
  <c r="N2409" i="1"/>
  <c r="O2408" i="1"/>
  <c r="S2533" i="1"/>
  <c r="Y2533" i="1"/>
  <c r="A2534" i="1"/>
  <c r="Q2534" i="1" s="1"/>
  <c r="R2534" i="1" s="1"/>
  <c r="H2533" i="1"/>
  <c r="T2536" i="1"/>
  <c r="I2412" i="1" l="1"/>
  <c r="M2411" i="1"/>
  <c r="J2411" i="1"/>
  <c r="K2411" i="1" s="1"/>
  <c r="E2411" i="1" s="1"/>
  <c r="D2411" i="1" s="1"/>
  <c r="L2411" i="1" s="1"/>
  <c r="W2408" i="1"/>
  <c r="U2409" i="1"/>
  <c r="G2410" i="1"/>
  <c r="F2410" i="1"/>
  <c r="Z2535" i="1"/>
  <c r="AA2535" i="1"/>
  <c r="N2410" i="1"/>
  <c r="O2409" i="1"/>
  <c r="T2537" i="1"/>
  <c r="H2534" i="1"/>
  <c r="A2535" i="1"/>
  <c r="Q2535" i="1" s="1"/>
  <c r="R2535" i="1" s="1"/>
  <c r="I2413" i="1" l="1"/>
  <c r="J2412" i="1"/>
  <c r="K2412" i="1" s="1"/>
  <c r="E2412" i="1" s="1"/>
  <c r="D2412" i="1" s="1"/>
  <c r="L2412" i="1" s="1"/>
  <c r="M2412" i="1"/>
  <c r="W2409" i="1"/>
  <c r="U2410" i="1"/>
  <c r="G2411" i="1"/>
  <c r="F2411" i="1"/>
  <c r="AA2536" i="1"/>
  <c r="Z2536" i="1"/>
  <c r="N2411" i="1"/>
  <c r="O2410" i="1"/>
  <c r="T2538" i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S2535" i="1"/>
  <c r="Y2535" i="1"/>
  <c r="A2536" i="1"/>
  <c r="Q2536" i="1" s="1"/>
  <c r="R2536" i="1" s="1"/>
  <c r="H2535" i="1"/>
  <c r="M2413" i="1" l="1"/>
  <c r="I2414" i="1"/>
  <c r="J2413" i="1"/>
  <c r="K2413" i="1" s="1"/>
  <c r="E2413" i="1" s="1"/>
  <c r="D2413" i="1" s="1"/>
  <c r="G2413" i="1" s="1"/>
  <c r="W2410" i="1"/>
  <c r="U2411" i="1"/>
  <c r="G2412" i="1"/>
  <c r="F2412" i="1"/>
  <c r="Z2537" i="1"/>
  <c r="AA2537" i="1"/>
  <c r="N2412" i="1"/>
  <c r="O2411" i="1"/>
  <c r="S2536" i="1"/>
  <c r="Y2536" i="1"/>
  <c r="A2537" i="1"/>
  <c r="Q2537" i="1" s="1"/>
  <c r="R2537" i="1" s="1"/>
  <c r="H2536" i="1"/>
  <c r="J2414" i="1" l="1"/>
  <c r="K2414" i="1" s="1"/>
  <c r="E2414" i="1" s="1"/>
  <c r="D2414" i="1" s="1"/>
  <c r="G2414" i="1" s="1"/>
  <c r="I2415" i="1"/>
  <c r="W2411" i="1"/>
  <c r="U2412" i="1"/>
  <c r="L2413" i="1"/>
  <c r="M2414" i="1" s="1"/>
  <c r="F2413" i="1"/>
  <c r="N2413" i="1"/>
  <c r="O2412" i="1"/>
  <c r="A2538" i="1"/>
  <c r="Q2538" i="1" s="1"/>
  <c r="H2537" i="1"/>
  <c r="R2538" i="1" l="1"/>
  <c r="I2416" i="1"/>
  <c r="J2415" i="1"/>
  <c r="K2415" i="1" s="1"/>
  <c r="E2415" i="1" s="1"/>
  <c r="D2415" i="1" s="1"/>
  <c r="L2415" i="1" s="1"/>
  <c r="W2412" i="1"/>
  <c r="U2413" i="1"/>
  <c r="L2414" i="1"/>
  <c r="M2415" i="1" s="1"/>
  <c r="F2414" i="1"/>
  <c r="Z2538" i="1"/>
  <c r="AA2538" i="1"/>
  <c r="N2414" i="1"/>
  <c r="O2413" i="1"/>
  <c r="A2539" i="1"/>
  <c r="Q2539" i="1" s="1"/>
  <c r="H2538" i="1"/>
  <c r="M2416" i="1" l="1"/>
  <c r="R2539" i="1"/>
  <c r="J2416" i="1"/>
  <c r="K2416" i="1" s="1"/>
  <c r="E2416" i="1" s="1"/>
  <c r="D2416" i="1" s="1"/>
  <c r="L2416" i="1" s="1"/>
  <c r="I2417" i="1"/>
  <c r="W2413" i="1"/>
  <c r="U2414" i="1"/>
  <c r="G2415" i="1"/>
  <c r="F2415" i="1"/>
  <c r="AA2539" i="1"/>
  <c r="Z2539" i="1"/>
  <c r="N2415" i="1"/>
  <c r="O2414" i="1"/>
  <c r="H2539" i="1"/>
  <c r="A2540" i="1"/>
  <c r="Q2540" i="1" s="1"/>
  <c r="R2540" i="1" s="1"/>
  <c r="J2417" i="1" l="1"/>
  <c r="K2417" i="1" s="1"/>
  <c r="E2417" i="1" s="1"/>
  <c r="D2417" i="1" s="1"/>
  <c r="L2417" i="1" s="1"/>
  <c r="I2418" i="1"/>
  <c r="M2417" i="1"/>
  <c r="W2414" i="1"/>
  <c r="U2415" i="1"/>
  <c r="G2416" i="1"/>
  <c r="F2416" i="1"/>
  <c r="Z2540" i="1"/>
  <c r="AA2540" i="1"/>
  <c r="N2416" i="1"/>
  <c r="O2415" i="1"/>
  <c r="A2541" i="1"/>
  <c r="Q2541" i="1" s="1"/>
  <c r="R2541" i="1" s="1"/>
  <c r="H2540" i="1"/>
  <c r="I2419" i="1" l="1"/>
  <c r="J2418" i="1"/>
  <c r="K2418" i="1" s="1"/>
  <c r="E2418" i="1" s="1"/>
  <c r="D2418" i="1" s="1"/>
  <c r="L2418" i="1" s="1"/>
  <c r="M2418" i="1"/>
  <c r="W2415" i="1"/>
  <c r="U2416" i="1"/>
  <c r="G2417" i="1"/>
  <c r="F2417" i="1"/>
  <c r="AA2541" i="1"/>
  <c r="Z2541" i="1"/>
  <c r="N2417" i="1"/>
  <c r="O2416" i="1"/>
  <c r="H2541" i="1"/>
  <c r="A2542" i="1"/>
  <c r="Q2542" i="1" s="1"/>
  <c r="R2542" i="1" s="1"/>
  <c r="S2540" i="1"/>
  <c r="Y2540" i="1"/>
  <c r="I2420" i="1" l="1"/>
  <c r="J2419" i="1"/>
  <c r="K2419" i="1" s="1"/>
  <c r="E2419" i="1" s="1"/>
  <c r="D2419" i="1" s="1"/>
  <c r="L2419" i="1" s="1"/>
  <c r="M2419" i="1"/>
  <c r="W2416" i="1"/>
  <c r="U2417" i="1"/>
  <c r="G2418" i="1"/>
  <c r="F2418" i="1"/>
  <c r="AA2542" i="1"/>
  <c r="Z2542" i="1"/>
  <c r="N2418" i="1"/>
  <c r="O2417" i="1"/>
  <c r="S2541" i="1"/>
  <c r="Y2541" i="1"/>
  <c r="A2543" i="1"/>
  <c r="Q2543" i="1" s="1"/>
  <c r="R2543" i="1" s="1"/>
  <c r="H2542" i="1"/>
  <c r="M2420" i="1" l="1"/>
  <c r="I2421" i="1"/>
  <c r="J2420" i="1"/>
  <c r="K2420" i="1" s="1"/>
  <c r="E2420" i="1" s="1"/>
  <c r="D2420" i="1" s="1"/>
  <c r="G2420" i="1" s="1"/>
  <c r="G2419" i="1"/>
  <c r="W2417" i="1"/>
  <c r="U2418" i="1"/>
  <c r="F2419" i="1"/>
  <c r="Z2543" i="1"/>
  <c r="AA2543" i="1"/>
  <c r="N2419" i="1"/>
  <c r="O2418" i="1"/>
  <c r="S2542" i="1"/>
  <c r="Y2542" i="1"/>
  <c r="H2543" i="1"/>
  <c r="A2544" i="1"/>
  <c r="Q2544" i="1" s="1"/>
  <c r="R2544" i="1" s="1"/>
  <c r="I2422" i="1" l="1"/>
  <c r="J2421" i="1"/>
  <c r="K2421" i="1" s="1"/>
  <c r="E2421" i="1" s="1"/>
  <c r="D2421" i="1" s="1"/>
  <c r="L2421" i="1" s="1"/>
  <c r="M2421" i="1"/>
  <c r="W2418" i="1"/>
  <c r="U2419" i="1"/>
  <c r="L2420" i="1"/>
  <c r="F2420" i="1"/>
  <c r="AA2544" i="1"/>
  <c r="Z2544" i="1"/>
  <c r="N2420" i="1"/>
  <c r="O2419" i="1"/>
  <c r="Y2543" i="1"/>
  <c r="S2543" i="1"/>
  <c r="H2544" i="1"/>
  <c r="A2545" i="1"/>
  <c r="Q2545" i="1" s="1"/>
  <c r="R2545" i="1" s="1"/>
  <c r="M2422" i="1" l="1"/>
  <c r="I2423" i="1"/>
  <c r="J2422" i="1"/>
  <c r="K2422" i="1" s="1"/>
  <c r="E2422" i="1" s="1"/>
  <c r="D2422" i="1" s="1"/>
  <c r="L2422" i="1" s="1"/>
  <c r="G2421" i="1"/>
  <c r="W2419" i="1"/>
  <c r="U2420" i="1"/>
  <c r="F2421" i="1"/>
  <c r="Z2545" i="1"/>
  <c r="AA2545" i="1"/>
  <c r="O2420" i="1"/>
  <c r="N2421" i="1"/>
  <c r="S2544" i="1"/>
  <c r="Y2544" i="1"/>
  <c r="A2546" i="1"/>
  <c r="Q2546" i="1" s="1"/>
  <c r="R2546" i="1" s="1"/>
  <c r="H2545" i="1"/>
  <c r="M2423" i="1" l="1"/>
  <c r="J2423" i="1"/>
  <c r="K2423" i="1" s="1"/>
  <c r="E2423" i="1" s="1"/>
  <c r="D2423" i="1" s="1"/>
  <c r="G2423" i="1" s="1"/>
  <c r="I2424" i="1"/>
  <c r="W2420" i="1"/>
  <c r="U2421" i="1"/>
  <c r="G2422" i="1"/>
  <c r="F2422" i="1"/>
  <c r="AA2546" i="1"/>
  <c r="Z2546" i="1"/>
  <c r="N2422" i="1"/>
  <c r="O2421" i="1"/>
  <c r="A2547" i="1"/>
  <c r="Q2547" i="1" s="1"/>
  <c r="R2547" i="1" s="1"/>
  <c r="H2546" i="1"/>
  <c r="Y2545" i="1"/>
  <c r="S2545" i="1"/>
  <c r="M2424" i="1" l="1"/>
  <c r="I2425" i="1"/>
  <c r="J2424" i="1"/>
  <c r="K2424" i="1" s="1"/>
  <c r="E2424" i="1" s="1"/>
  <c r="D2424" i="1" s="1"/>
  <c r="G2424" i="1" s="1"/>
  <c r="L2423" i="1"/>
  <c r="W2421" i="1"/>
  <c r="U2422" i="1"/>
  <c r="F2423" i="1"/>
  <c r="Z2547" i="1"/>
  <c r="AA2547" i="1"/>
  <c r="N2423" i="1"/>
  <c r="O2422" i="1"/>
  <c r="S2546" i="1"/>
  <c r="Y2546" i="1"/>
  <c r="H2547" i="1"/>
  <c r="A2548" i="1"/>
  <c r="Q2548" i="1" s="1"/>
  <c r="R2548" i="1" s="1"/>
  <c r="J2425" i="1" l="1"/>
  <c r="K2425" i="1" s="1"/>
  <c r="E2425" i="1" s="1"/>
  <c r="D2425" i="1" s="1"/>
  <c r="G2425" i="1" s="1"/>
  <c r="I2426" i="1"/>
  <c r="M2425" i="1"/>
  <c r="W2422" i="1"/>
  <c r="U2423" i="1"/>
  <c r="L2424" i="1"/>
  <c r="F2424" i="1"/>
  <c r="AA2548" i="1"/>
  <c r="Z2548" i="1"/>
  <c r="N2424" i="1"/>
  <c r="O2423" i="1"/>
  <c r="H2548" i="1"/>
  <c r="A2549" i="1"/>
  <c r="Q2549" i="1" s="1"/>
  <c r="R2549" i="1" s="1"/>
  <c r="Y2547" i="1"/>
  <c r="S2547" i="1"/>
  <c r="J2426" i="1" l="1"/>
  <c r="K2426" i="1" s="1"/>
  <c r="E2426" i="1" s="1"/>
  <c r="D2426" i="1" s="1"/>
  <c r="L2426" i="1" s="1"/>
  <c r="M2426" i="1"/>
  <c r="I2427" i="1"/>
  <c r="W2423" i="1"/>
  <c r="U2424" i="1"/>
  <c r="L2425" i="1"/>
  <c r="F2425" i="1"/>
  <c r="Z2549" i="1"/>
  <c r="AA2549" i="1"/>
  <c r="N2425" i="1"/>
  <c r="O2424" i="1"/>
  <c r="Y2548" i="1"/>
  <c r="S2548" i="1"/>
  <c r="H2549" i="1"/>
  <c r="A2550" i="1"/>
  <c r="Q2550" i="1" s="1"/>
  <c r="R2550" i="1" s="1"/>
  <c r="I2428" i="1" l="1"/>
  <c r="M2427" i="1"/>
  <c r="J2427" i="1"/>
  <c r="K2427" i="1" s="1"/>
  <c r="E2427" i="1" s="1"/>
  <c r="D2427" i="1" s="1"/>
  <c r="W2424" i="1"/>
  <c r="U2425" i="1"/>
  <c r="G2426" i="1"/>
  <c r="F2426" i="1"/>
  <c r="AA2550" i="1"/>
  <c r="Z2550" i="1"/>
  <c r="N2426" i="1"/>
  <c r="O2425" i="1"/>
  <c r="A2551" i="1"/>
  <c r="Q2551" i="1" s="1"/>
  <c r="R2551" i="1" s="1"/>
  <c r="H2550" i="1"/>
  <c r="Y2549" i="1"/>
  <c r="S2549" i="1"/>
  <c r="J2428" i="1" l="1"/>
  <c r="K2428" i="1" s="1"/>
  <c r="E2428" i="1" s="1"/>
  <c r="D2428" i="1" s="1"/>
  <c r="G2428" i="1" s="1"/>
  <c r="I2429" i="1"/>
  <c r="M2428" i="1"/>
  <c r="W2425" i="1"/>
  <c r="U2426" i="1"/>
  <c r="L2427" i="1"/>
  <c r="F2427" i="1"/>
  <c r="G2427" i="1"/>
  <c r="Z2551" i="1"/>
  <c r="AA2551" i="1"/>
  <c r="N2427" i="1"/>
  <c r="O2426" i="1"/>
  <c r="S2550" i="1"/>
  <c r="Y2550" i="1"/>
  <c r="H2551" i="1"/>
  <c r="A2552" i="1"/>
  <c r="Q2552" i="1" s="1"/>
  <c r="R2552" i="1" s="1"/>
  <c r="I2430" i="1" l="1"/>
  <c r="M2429" i="1"/>
  <c r="J2429" i="1"/>
  <c r="K2429" i="1" s="1"/>
  <c r="E2429" i="1" s="1"/>
  <c r="D2429" i="1" s="1"/>
  <c r="W2426" i="1"/>
  <c r="U2427" i="1"/>
  <c r="L2428" i="1"/>
  <c r="F2428" i="1"/>
  <c r="AA2552" i="1"/>
  <c r="Z2552" i="1"/>
  <c r="N2428" i="1"/>
  <c r="O2427" i="1"/>
  <c r="S2551" i="1"/>
  <c r="Y2551" i="1"/>
  <c r="H2552" i="1"/>
  <c r="A2553" i="1"/>
  <c r="Q2553" i="1" s="1"/>
  <c r="R2553" i="1" s="1"/>
  <c r="I2431" i="1" l="1"/>
  <c r="M2430" i="1"/>
  <c r="J2430" i="1"/>
  <c r="K2430" i="1" s="1"/>
  <c r="E2430" i="1" s="1"/>
  <c r="D2430" i="1" s="1"/>
  <c r="G2430" i="1" s="1"/>
  <c r="W2427" i="1"/>
  <c r="U2428" i="1"/>
  <c r="G2429" i="1"/>
  <c r="F2429" i="1"/>
  <c r="L2429" i="1"/>
  <c r="Z2553" i="1"/>
  <c r="AA2553" i="1"/>
  <c r="N2429" i="1"/>
  <c r="O2428" i="1"/>
  <c r="S2552" i="1"/>
  <c r="Y2552" i="1"/>
  <c r="H2553" i="1"/>
  <c r="A2554" i="1"/>
  <c r="Q2554" i="1" s="1"/>
  <c r="R2554" i="1" s="1"/>
  <c r="I2432" i="1" l="1"/>
  <c r="M2431" i="1"/>
  <c r="J2431" i="1"/>
  <c r="K2431" i="1" s="1"/>
  <c r="E2431" i="1" s="1"/>
  <c r="D2431" i="1" s="1"/>
  <c r="G2431" i="1" s="1"/>
  <c r="W2428" i="1"/>
  <c r="U2429" i="1"/>
  <c r="L2430" i="1"/>
  <c r="F2430" i="1"/>
  <c r="AA2554" i="1"/>
  <c r="Z2554" i="1"/>
  <c r="N2430" i="1"/>
  <c r="O2429" i="1"/>
  <c r="A2555" i="1"/>
  <c r="Q2555" i="1" s="1"/>
  <c r="R2555" i="1" s="1"/>
  <c r="H2554" i="1"/>
  <c r="Y2553" i="1"/>
  <c r="S2553" i="1"/>
  <c r="I2433" i="1" l="1"/>
  <c r="J2432" i="1"/>
  <c r="K2432" i="1" s="1"/>
  <c r="E2432" i="1" s="1"/>
  <c r="D2432" i="1" s="1"/>
  <c r="L2432" i="1" s="1"/>
  <c r="M2432" i="1"/>
  <c r="W2429" i="1"/>
  <c r="U2430" i="1"/>
  <c r="L2431" i="1"/>
  <c r="F2431" i="1"/>
  <c r="Z2555" i="1"/>
  <c r="AA2555" i="1"/>
  <c r="N2431" i="1"/>
  <c r="O2430" i="1"/>
  <c r="H2555" i="1"/>
  <c r="A2556" i="1"/>
  <c r="Q2556" i="1" s="1"/>
  <c r="R2556" i="1" s="1"/>
  <c r="S2554" i="1"/>
  <c r="Y2554" i="1"/>
  <c r="J2433" i="1" l="1"/>
  <c r="K2433" i="1" s="1"/>
  <c r="E2433" i="1" s="1"/>
  <c r="D2433" i="1" s="1"/>
  <c r="G2433" i="1" s="1"/>
  <c r="I2434" i="1"/>
  <c r="M2433" i="1"/>
  <c r="W2430" i="1"/>
  <c r="U2431" i="1"/>
  <c r="G2432" i="1"/>
  <c r="F2432" i="1"/>
  <c r="AA2556" i="1"/>
  <c r="Z2556" i="1"/>
  <c r="N2432" i="1"/>
  <c r="O2431" i="1"/>
  <c r="Y2555" i="1"/>
  <c r="S2555" i="1"/>
  <c r="A2557" i="1"/>
  <c r="Q2557" i="1" s="1"/>
  <c r="R2557" i="1" s="1"/>
  <c r="H2556" i="1"/>
  <c r="I2435" i="1" l="1"/>
  <c r="M2434" i="1"/>
  <c r="J2434" i="1"/>
  <c r="K2434" i="1" s="1"/>
  <c r="E2434" i="1" s="1"/>
  <c r="D2434" i="1" s="1"/>
  <c r="G2434" i="1" s="1"/>
  <c r="W2431" i="1"/>
  <c r="U2432" i="1"/>
  <c r="L2433" i="1"/>
  <c r="F2433" i="1"/>
  <c r="Z2557" i="1"/>
  <c r="AA2557" i="1"/>
  <c r="N2433" i="1"/>
  <c r="O2432" i="1"/>
  <c r="S2556" i="1"/>
  <c r="Y2556" i="1"/>
  <c r="H2557" i="1"/>
  <c r="A2558" i="1"/>
  <c r="Q2558" i="1" s="1"/>
  <c r="R2558" i="1" s="1"/>
  <c r="M2435" i="1" l="1"/>
  <c r="J2435" i="1"/>
  <c r="K2435" i="1" s="1"/>
  <c r="E2435" i="1" s="1"/>
  <c r="D2435" i="1" s="1"/>
  <c r="G2435" i="1" s="1"/>
  <c r="I2436" i="1"/>
  <c r="L2434" i="1"/>
  <c r="W2432" i="1"/>
  <c r="U2433" i="1"/>
  <c r="F2434" i="1"/>
  <c r="AA2558" i="1"/>
  <c r="Z2558" i="1"/>
  <c r="N2434" i="1"/>
  <c r="O2433" i="1"/>
  <c r="S2557" i="1"/>
  <c r="Y2557" i="1"/>
  <c r="H2558" i="1"/>
  <c r="A2559" i="1"/>
  <c r="Q2559" i="1" s="1"/>
  <c r="R2559" i="1" s="1"/>
  <c r="M2436" i="1" l="1"/>
  <c r="J2436" i="1"/>
  <c r="K2436" i="1" s="1"/>
  <c r="E2436" i="1" s="1"/>
  <c r="D2436" i="1" s="1"/>
  <c r="G2436" i="1" s="1"/>
  <c r="I2437" i="1"/>
  <c r="W2433" i="1"/>
  <c r="U2434" i="1"/>
  <c r="L2435" i="1"/>
  <c r="F2435" i="1"/>
  <c r="Z2559" i="1"/>
  <c r="AA2559" i="1"/>
  <c r="N2435" i="1"/>
  <c r="O2434" i="1"/>
  <c r="H2559" i="1"/>
  <c r="A2560" i="1"/>
  <c r="Q2560" i="1" s="1"/>
  <c r="R2560" i="1" s="1"/>
  <c r="S2558" i="1"/>
  <c r="Y2558" i="1"/>
  <c r="M2437" i="1" l="1"/>
  <c r="J2437" i="1"/>
  <c r="K2437" i="1" s="1"/>
  <c r="E2437" i="1" s="1"/>
  <c r="D2437" i="1" s="1"/>
  <c r="G2437" i="1" s="1"/>
  <c r="I2438" i="1"/>
  <c r="W2434" i="1"/>
  <c r="U2435" i="1"/>
  <c r="L2436" i="1"/>
  <c r="F2436" i="1"/>
  <c r="AA2560" i="1"/>
  <c r="Z2560" i="1"/>
  <c r="N2436" i="1"/>
  <c r="O2435" i="1"/>
  <c r="Y2559" i="1"/>
  <c r="S2559" i="1"/>
  <c r="H2560" i="1"/>
  <c r="A2561" i="1"/>
  <c r="Q2561" i="1" s="1"/>
  <c r="R2561" i="1" s="1"/>
  <c r="J2438" i="1" l="1"/>
  <c r="K2438" i="1" s="1"/>
  <c r="E2438" i="1" s="1"/>
  <c r="D2438" i="1" s="1"/>
  <c r="L2438" i="1" s="1"/>
  <c r="M2438" i="1"/>
  <c r="I2439" i="1"/>
  <c r="W2435" i="1"/>
  <c r="U2436" i="1"/>
  <c r="L2437" i="1"/>
  <c r="F2437" i="1"/>
  <c r="Z2561" i="1"/>
  <c r="AA2561" i="1"/>
  <c r="N2437" i="1"/>
  <c r="O2436" i="1"/>
  <c r="Y2560" i="1"/>
  <c r="S2560" i="1"/>
  <c r="H2561" i="1"/>
  <c r="A2562" i="1"/>
  <c r="Q2562" i="1" s="1"/>
  <c r="R2562" i="1" s="1"/>
  <c r="M2439" i="1" l="1"/>
  <c r="I2440" i="1"/>
  <c r="J2439" i="1"/>
  <c r="K2439" i="1" s="1"/>
  <c r="E2439" i="1" s="1"/>
  <c r="D2439" i="1" s="1"/>
  <c r="G2439" i="1" s="1"/>
  <c r="W2436" i="1"/>
  <c r="U2437" i="1"/>
  <c r="G2438" i="1"/>
  <c r="F2438" i="1"/>
  <c r="AA2562" i="1"/>
  <c r="Z2562" i="1"/>
  <c r="N2438" i="1"/>
  <c r="O2437" i="1"/>
  <c r="Y2561" i="1"/>
  <c r="S2561" i="1"/>
  <c r="A2563" i="1"/>
  <c r="Q2563" i="1" s="1"/>
  <c r="R2563" i="1" s="1"/>
  <c r="H2562" i="1"/>
  <c r="J2440" i="1" l="1"/>
  <c r="K2440" i="1" s="1"/>
  <c r="E2440" i="1" s="1"/>
  <c r="D2440" i="1" s="1"/>
  <c r="M2440" i="1"/>
  <c r="I2441" i="1"/>
  <c r="W2437" i="1"/>
  <c r="U2438" i="1"/>
  <c r="L2439" i="1"/>
  <c r="F2439" i="1"/>
  <c r="AA2563" i="1"/>
  <c r="Z2563" i="1"/>
  <c r="N2439" i="1"/>
  <c r="O2438" i="1"/>
  <c r="Y2562" i="1"/>
  <c r="S2562" i="1"/>
  <c r="H2563" i="1"/>
  <c r="A2564" i="1"/>
  <c r="Q2564" i="1" s="1"/>
  <c r="R2564" i="1" s="1"/>
  <c r="Y2476" i="1"/>
  <c r="M2441" i="1" l="1"/>
  <c r="I2442" i="1"/>
  <c r="J2441" i="1"/>
  <c r="K2441" i="1" s="1"/>
  <c r="E2441" i="1" s="1"/>
  <c r="D2441" i="1" s="1"/>
  <c r="G2441" i="1" s="1"/>
  <c r="W2438" i="1"/>
  <c r="U2439" i="1"/>
  <c r="G2440" i="1"/>
  <c r="F2440" i="1"/>
  <c r="L2440" i="1"/>
  <c r="AA2564" i="1"/>
  <c r="Z2564" i="1"/>
  <c r="N2440" i="1"/>
  <c r="O2439" i="1"/>
  <c r="Y2563" i="1"/>
  <c r="S2563" i="1"/>
  <c r="H2564" i="1"/>
  <c r="A2565" i="1"/>
  <c r="Q2565" i="1" s="1"/>
  <c r="R2565" i="1" s="1"/>
  <c r="I2443" i="1" l="1"/>
  <c r="M2442" i="1"/>
  <c r="J2442" i="1"/>
  <c r="K2442" i="1" s="1"/>
  <c r="E2442" i="1" s="1"/>
  <c r="D2442" i="1" s="1"/>
  <c r="G2442" i="1" s="1"/>
  <c r="W2439" i="1"/>
  <c r="U2440" i="1"/>
  <c r="L2441" i="1"/>
  <c r="F2441" i="1"/>
  <c r="Z2565" i="1"/>
  <c r="AA2565" i="1"/>
  <c r="N2441" i="1"/>
  <c r="O2440" i="1"/>
  <c r="A2566" i="1"/>
  <c r="Q2566" i="1" s="1"/>
  <c r="R2566" i="1" s="1"/>
  <c r="H2565" i="1"/>
  <c r="Y2564" i="1"/>
  <c r="S2564" i="1"/>
  <c r="I2444" i="1" l="1"/>
  <c r="J2443" i="1"/>
  <c r="K2443" i="1" s="1"/>
  <c r="E2443" i="1" s="1"/>
  <c r="D2443" i="1" s="1"/>
  <c r="G2443" i="1" s="1"/>
  <c r="L2442" i="1"/>
  <c r="M2443" i="1" s="1"/>
  <c r="W2440" i="1"/>
  <c r="U2441" i="1"/>
  <c r="F2442" i="1"/>
  <c r="AA2566" i="1"/>
  <c r="Z2566" i="1"/>
  <c r="N2442" i="1"/>
  <c r="O2441" i="1"/>
  <c r="Y2565" i="1"/>
  <c r="S2565" i="1"/>
  <c r="H2566" i="1"/>
  <c r="A2567" i="1"/>
  <c r="A2568" i="1" l="1"/>
  <c r="Q2568" i="1" s="1"/>
  <c r="R2568" i="1" s="1"/>
  <c r="Q2567" i="1"/>
  <c r="J2444" i="1"/>
  <c r="K2444" i="1" s="1"/>
  <c r="E2444" i="1" s="1"/>
  <c r="D2444" i="1" s="1"/>
  <c r="L2444" i="1" s="1"/>
  <c r="I2445" i="1"/>
  <c r="W2441" i="1"/>
  <c r="U2442" i="1"/>
  <c r="L2443" i="1"/>
  <c r="M2444" i="1" s="1"/>
  <c r="F2443" i="1"/>
  <c r="A2569" i="1"/>
  <c r="Q2569" i="1" s="1"/>
  <c r="R2569" i="1" s="1"/>
  <c r="Z2567" i="1"/>
  <c r="AA2567" i="1"/>
  <c r="N2443" i="1"/>
  <c r="O2442" i="1"/>
  <c r="H2567" i="1"/>
  <c r="H2568" i="1" s="1"/>
  <c r="R2567" i="1" l="1"/>
  <c r="I2446" i="1"/>
  <c r="J2445" i="1"/>
  <c r="K2445" i="1" s="1"/>
  <c r="E2445" i="1" s="1"/>
  <c r="D2445" i="1" s="1"/>
  <c r="G2445" i="1" s="1"/>
  <c r="G2444" i="1"/>
  <c r="W2442" i="1"/>
  <c r="U2443" i="1"/>
  <c r="M2445" i="1"/>
  <c r="F2444" i="1"/>
  <c r="A2570" i="1"/>
  <c r="Q2570" i="1" s="1"/>
  <c r="R2570" i="1" s="1"/>
  <c r="H2569" i="1"/>
  <c r="Z2568" i="1"/>
  <c r="Z2569" i="1" s="1"/>
  <c r="AA2568" i="1"/>
  <c r="AA2569" i="1" s="1"/>
  <c r="N2444" i="1"/>
  <c r="O2443" i="1"/>
  <c r="M2446" i="1" l="1"/>
  <c r="J2446" i="1"/>
  <c r="K2446" i="1" s="1"/>
  <c r="E2446" i="1" s="1"/>
  <c r="D2446" i="1" s="1"/>
  <c r="G2446" i="1" s="1"/>
  <c r="I2447" i="1"/>
  <c r="W2443" i="1"/>
  <c r="U2444" i="1"/>
  <c r="L2445" i="1"/>
  <c r="F2445" i="1"/>
  <c r="AA2570" i="1"/>
  <c r="A2571" i="1"/>
  <c r="Q2571" i="1" s="1"/>
  <c r="H2570" i="1"/>
  <c r="Z2570" i="1"/>
  <c r="S2569" i="1"/>
  <c r="Y2569" i="1"/>
  <c r="N2445" i="1"/>
  <c r="O2444" i="1"/>
  <c r="R2571" i="1" l="1"/>
  <c r="J2447" i="1"/>
  <c r="K2447" i="1" s="1"/>
  <c r="E2447" i="1" s="1"/>
  <c r="D2447" i="1" s="1"/>
  <c r="G2447" i="1" s="1"/>
  <c r="I2448" i="1"/>
  <c r="M2447" i="1"/>
  <c r="W2444" i="1"/>
  <c r="U2445" i="1"/>
  <c r="L2446" i="1"/>
  <c r="F2446" i="1"/>
  <c r="S2570" i="1"/>
  <c r="AA2571" i="1"/>
  <c r="Z2571" i="1"/>
  <c r="Y2570" i="1"/>
  <c r="H2571" i="1"/>
  <c r="A2572" i="1"/>
  <c r="Q2572" i="1" s="1"/>
  <c r="R2572" i="1" s="1"/>
  <c r="O2445" i="1"/>
  <c r="N2446" i="1"/>
  <c r="I2449" i="1" l="1"/>
  <c r="J2448" i="1"/>
  <c r="K2448" i="1" s="1"/>
  <c r="E2448" i="1" s="1"/>
  <c r="D2448" i="1" s="1"/>
  <c r="G2448" i="1" s="1"/>
  <c r="W2445" i="1"/>
  <c r="U2446" i="1"/>
  <c r="L2447" i="1"/>
  <c r="M2448" i="1" s="1"/>
  <c r="F2447" i="1"/>
  <c r="AA2572" i="1"/>
  <c r="Z2572" i="1"/>
  <c r="Y2571" i="1"/>
  <c r="S2571" i="1"/>
  <c r="A2573" i="1"/>
  <c r="Q2573" i="1" s="1"/>
  <c r="R2573" i="1" s="1"/>
  <c r="H2572" i="1"/>
  <c r="N2447" i="1"/>
  <c r="O2446" i="1"/>
  <c r="J2449" i="1" l="1"/>
  <c r="K2449" i="1" s="1"/>
  <c r="E2449" i="1" s="1"/>
  <c r="D2449" i="1" s="1"/>
  <c r="G2449" i="1" s="1"/>
  <c r="I2450" i="1"/>
  <c r="W2446" i="1"/>
  <c r="U2447" i="1"/>
  <c r="L2448" i="1"/>
  <c r="M2449" i="1" s="1"/>
  <c r="F2448" i="1"/>
  <c r="Z2573" i="1"/>
  <c r="Y2572" i="1"/>
  <c r="AA2573" i="1"/>
  <c r="S2572" i="1"/>
  <c r="A2574" i="1"/>
  <c r="Q2574" i="1" s="1"/>
  <c r="R2574" i="1" s="1"/>
  <c r="H2573" i="1"/>
  <c r="N2448" i="1"/>
  <c r="O2447" i="1"/>
  <c r="M2450" i="1" l="1"/>
  <c r="I2451" i="1"/>
  <c r="J2450" i="1"/>
  <c r="K2450" i="1" s="1"/>
  <c r="E2450" i="1" s="1"/>
  <c r="D2450" i="1" s="1"/>
  <c r="L2450" i="1" s="1"/>
  <c r="W2447" i="1"/>
  <c r="U2448" i="1"/>
  <c r="L2449" i="1"/>
  <c r="F2449" i="1"/>
  <c r="H2574" i="1"/>
  <c r="A2575" i="1"/>
  <c r="Q2575" i="1" s="1"/>
  <c r="R2575" i="1" s="1"/>
  <c r="Y2573" i="1"/>
  <c r="S2573" i="1"/>
  <c r="AA2574" i="1"/>
  <c r="Z2574" i="1"/>
  <c r="O2448" i="1"/>
  <c r="N2449" i="1"/>
  <c r="M2451" i="1" l="1"/>
  <c r="I2452" i="1"/>
  <c r="J2451" i="1"/>
  <c r="K2451" i="1" s="1"/>
  <c r="E2451" i="1" s="1"/>
  <c r="D2451" i="1" s="1"/>
  <c r="G2451" i="1" s="1"/>
  <c r="W2448" i="1"/>
  <c r="U2449" i="1"/>
  <c r="G2450" i="1"/>
  <c r="F2450" i="1"/>
  <c r="A2576" i="1"/>
  <c r="Q2576" i="1" s="1"/>
  <c r="R2576" i="1" s="1"/>
  <c r="H2575" i="1"/>
  <c r="Y2574" i="1"/>
  <c r="S2574" i="1"/>
  <c r="AA2575" i="1"/>
  <c r="Z2575" i="1"/>
  <c r="N2450" i="1"/>
  <c r="O2449" i="1"/>
  <c r="M2452" i="1" l="1"/>
  <c r="I2453" i="1"/>
  <c r="J2452" i="1"/>
  <c r="K2452" i="1" s="1"/>
  <c r="E2452" i="1" s="1"/>
  <c r="D2452" i="1" s="1"/>
  <c r="G2452" i="1" s="1"/>
  <c r="W2449" i="1"/>
  <c r="U2450" i="1"/>
  <c r="L2451" i="1"/>
  <c r="F2451" i="1"/>
  <c r="A2577" i="1"/>
  <c r="Q2577" i="1" s="1"/>
  <c r="R2577" i="1" s="1"/>
  <c r="H2576" i="1"/>
  <c r="Y2575" i="1"/>
  <c r="S2575" i="1"/>
  <c r="AA2576" i="1"/>
  <c r="Z2576" i="1"/>
  <c r="N2451" i="1"/>
  <c r="O2450" i="1"/>
  <c r="J2453" i="1" l="1"/>
  <c r="K2453" i="1" s="1"/>
  <c r="E2453" i="1" s="1"/>
  <c r="D2453" i="1" s="1"/>
  <c r="G2453" i="1" s="1"/>
  <c r="I2454" i="1"/>
  <c r="M2453" i="1"/>
  <c r="W2450" i="1"/>
  <c r="U2451" i="1"/>
  <c r="L2452" i="1"/>
  <c r="F2452" i="1"/>
  <c r="AA2577" i="1"/>
  <c r="Z2577" i="1"/>
  <c r="Y2576" i="1"/>
  <c r="S2576" i="1"/>
  <c r="H2577" i="1"/>
  <c r="A2578" i="1"/>
  <c r="Q2578" i="1" s="1"/>
  <c r="R2578" i="1" s="1"/>
  <c r="N2452" i="1"/>
  <c r="O2451" i="1"/>
  <c r="I2455" i="1" l="1"/>
  <c r="J2454" i="1"/>
  <c r="K2454" i="1" s="1"/>
  <c r="E2454" i="1" s="1"/>
  <c r="D2454" i="1" s="1"/>
  <c r="M2454" i="1"/>
  <c r="L2453" i="1"/>
  <c r="W2451" i="1"/>
  <c r="U2452" i="1"/>
  <c r="F2453" i="1"/>
  <c r="Z2578" i="1"/>
  <c r="AA2578" i="1"/>
  <c r="Y2577" i="1"/>
  <c r="S2577" i="1"/>
  <c r="A2579" i="1"/>
  <c r="Q2579" i="1" s="1"/>
  <c r="R2579" i="1" s="1"/>
  <c r="H2578" i="1"/>
  <c r="N2453" i="1"/>
  <c r="O2452" i="1"/>
  <c r="J2455" i="1" l="1"/>
  <c r="K2455" i="1" s="1"/>
  <c r="E2455" i="1" s="1"/>
  <c r="D2455" i="1" s="1"/>
  <c r="G2455" i="1" s="1"/>
  <c r="I2456" i="1"/>
  <c r="M2455" i="1"/>
  <c r="F2454" i="1"/>
  <c r="L2454" i="1"/>
  <c r="W2452" i="1"/>
  <c r="U2453" i="1"/>
  <c r="G2454" i="1"/>
  <c r="A2580" i="1"/>
  <c r="Q2580" i="1" s="1"/>
  <c r="R2580" i="1" s="1"/>
  <c r="H2579" i="1"/>
  <c r="Z2579" i="1"/>
  <c r="Y2578" i="1"/>
  <c r="S2578" i="1"/>
  <c r="AA2579" i="1"/>
  <c r="N2454" i="1"/>
  <c r="O2453" i="1"/>
  <c r="I2457" i="1" l="1"/>
  <c r="M2456" i="1"/>
  <c r="J2456" i="1"/>
  <c r="K2456" i="1" s="1"/>
  <c r="E2456" i="1" s="1"/>
  <c r="D2456" i="1" s="1"/>
  <c r="G2456" i="1" s="1"/>
  <c r="W2453" i="1"/>
  <c r="U2454" i="1"/>
  <c r="L2455" i="1"/>
  <c r="F2455" i="1"/>
  <c r="Y2579" i="1"/>
  <c r="S2579" i="1"/>
  <c r="AA2580" i="1"/>
  <c r="Z2580" i="1"/>
  <c r="A2581" i="1"/>
  <c r="Q2581" i="1" s="1"/>
  <c r="R2581" i="1" s="1"/>
  <c r="H2580" i="1"/>
  <c r="N2455" i="1"/>
  <c r="O2454" i="1"/>
  <c r="M2457" i="1" l="1"/>
  <c r="I2458" i="1"/>
  <c r="J2457" i="1"/>
  <c r="K2457" i="1" s="1"/>
  <c r="E2457" i="1" s="1"/>
  <c r="D2457" i="1" s="1"/>
  <c r="L2457" i="1" s="1"/>
  <c r="W2454" i="1"/>
  <c r="U2455" i="1"/>
  <c r="L2456" i="1"/>
  <c r="F2456" i="1"/>
  <c r="A2582" i="1"/>
  <c r="Q2582" i="1" s="1"/>
  <c r="R2582" i="1" s="1"/>
  <c r="H2581" i="1"/>
  <c r="Y2580" i="1"/>
  <c r="S2580" i="1"/>
  <c r="AA2581" i="1"/>
  <c r="Z2581" i="1"/>
  <c r="N2456" i="1"/>
  <c r="O2455" i="1"/>
  <c r="M2458" i="1" l="1"/>
  <c r="J2458" i="1"/>
  <c r="K2458" i="1" s="1"/>
  <c r="E2458" i="1" s="1"/>
  <c r="D2458" i="1" s="1"/>
  <c r="G2458" i="1" s="1"/>
  <c r="I2459" i="1"/>
  <c r="W2455" i="1"/>
  <c r="U2456" i="1"/>
  <c r="G2457" i="1"/>
  <c r="F2457" i="1"/>
  <c r="A2583" i="1"/>
  <c r="Q2583" i="1" s="1"/>
  <c r="R2583" i="1" s="1"/>
  <c r="H2582" i="1"/>
  <c r="Y2581" i="1"/>
  <c r="AA2582" i="1"/>
  <c r="S2581" i="1"/>
  <c r="Z2582" i="1"/>
  <c r="N2457" i="1"/>
  <c r="O2456" i="1"/>
  <c r="J2459" i="1" l="1"/>
  <c r="K2459" i="1" s="1"/>
  <c r="E2459" i="1" s="1"/>
  <c r="D2459" i="1" s="1"/>
  <c r="L2459" i="1" s="1"/>
  <c r="I2460" i="1"/>
  <c r="M2459" i="1"/>
  <c r="W2456" i="1"/>
  <c r="U2457" i="1"/>
  <c r="L2458" i="1"/>
  <c r="F2458" i="1"/>
  <c r="AA2583" i="1"/>
  <c r="Z2583" i="1"/>
  <c r="S2582" i="1"/>
  <c r="Y2582" i="1"/>
  <c r="H2583" i="1"/>
  <c r="A2584" i="1"/>
  <c r="Q2584" i="1" s="1"/>
  <c r="R2584" i="1" s="1"/>
  <c r="N2458" i="1"/>
  <c r="O2457" i="1"/>
  <c r="J2460" i="1" l="1"/>
  <c r="K2460" i="1" s="1"/>
  <c r="E2460" i="1" s="1"/>
  <c r="D2460" i="1" s="1"/>
  <c r="L2460" i="1" s="1"/>
  <c r="I2461" i="1"/>
  <c r="M2460" i="1"/>
  <c r="W2457" i="1"/>
  <c r="U2458" i="1"/>
  <c r="G2459" i="1"/>
  <c r="F2459" i="1"/>
  <c r="S2583" i="1"/>
  <c r="AA2584" i="1"/>
  <c r="Z2584" i="1"/>
  <c r="Y2583" i="1"/>
  <c r="A2585" i="1"/>
  <c r="Q2585" i="1" s="1"/>
  <c r="R2585" i="1" s="1"/>
  <c r="H2584" i="1"/>
  <c r="N2459" i="1"/>
  <c r="O2458" i="1"/>
  <c r="M2461" i="1" l="1"/>
  <c r="I2462" i="1"/>
  <c r="J2461" i="1"/>
  <c r="K2461" i="1" s="1"/>
  <c r="E2461" i="1" s="1"/>
  <c r="D2461" i="1" s="1"/>
  <c r="W2458" i="1"/>
  <c r="U2459" i="1"/>
  <c r="G2460" i="1"/>
  <c r="F2460" i="1"/>
  <c r="Z2585" i="1"/>
  <c r="Y2584" i="1"/>
  <c r="S2584" i="1"/>
  <c r="AA2585" i="1"/>
  <c r="H2585" i="1"/>
  <c r="A2586" i="1"/>
  <c r="Q2586" i="1" s="1"/>
  <c r="R2586" i="1" s="1"/>
  <c r="N2460" i="1"/>
  <c r="O2459" i="1"/>
  <c r="I2463" i="1" l="1"/>
  <c r="M2462" i="1"/>
  <c r="J2462" i="1"/>
  <c r="K2462" i="1" s="1"/>
  <c r="E2462" i="1" s="1"/>
  <c r="D2462" i="1" s="1"/>
  <c r="G2462" i="1" s="1"/>
  <c r="W2459" i="1"/>
  <c r="U2460" i="1"/>
  <c r="L2461" i="1"/>
  <c r="F2461" i="1"/>
  <c r="G2461" i="1"/>
  <c r="H2586" i="1"/>
  <c r="A2587" i="1"/>
  <c r="Q2587" i="1" s="1"/>
  <c r="R2587" i="1" s="1"/>
  <c r="AA2586" i="1"/>
  <c r="Z2586" i="1"/>
  <c r="Y2585" i="1"/>
  <c r="S2585" i="1"/>
  <c r="N2461" i="1"/>
  <c r="O2460" i="1"/>
  <c r="I2464" i="1" l="1"/>
  <c r="M2463" i="1"/>
  <c r="J2463" i="1"/>
  <c r="K2463" i="1" s="1"/>
  <c r="E2463" i="1" s="1"/>
  <c r="D2463" i="1" s="1"/>
  <c r="G2463" i="1" s="1"/>
  <c r="W2460" i="1"/>
  <c r="U2461" i="1"/>
  <c r="L2462" i="1"/>
  <c r="F2462" i="1"/>
  <c r="A2588" i="1"/>
  <c r="Q2588" i="1" s="1"/>
  <c r="R2588" i="1" s="1"/>
  <c r="H2587" i="1"/>
  <c r="Y2586" i="1"/>
  <c r="S2586" i="1"/>
  <c r="Z2587" i="1"/>
  <c r="AA2587" i="1"/>
  <c r="N2462" i="1"/>
  <c r="O2461" i="1"/>
  <c r="I2465" i="1" l="1"/>
  <c r="J2464" i="1"/>
  <c r="K2464" i="1" s="1"/>
  <c r="E2464" i="1" s="1"/>
  <c r="D2464" i="1" s="1"/>
  <c r="M2464" i="1"/>
  <c r="W2461" i="1"/>
  <c r="U2462" i="1"/>
  <c r="L2463" i="1"/>
  <c r="F2463" i="1"/>
  <c r="H2588" i="1"/>
  <c r="A2589" i="1"/>
  <c r="Q2589" i="1" s="1"/>
  <c r="R2589" i="1" s="1"/>
  <c r="Y2587" i="1"/>
  <c r="S2587" i="1"/>
  <c r="AA2588" i="1"/>
  <c r="Z2588" i="1"/>
  <c r="N2463" i="1"/>
  <c r="O2462" i="1"/>
  <c r="J2465" i="1" l="1"/>
  <c r="K2465" i="1" s="1"/>
  <c r="E2465" i="1" s="1"/>
  <c r="D2465" i="1" s="1"/>
  <c r="G2465" i="1" s="1"/>
  <c r="M2465" i="1"/>
  <c r="I2466" i="1"/>
  <c r="W2462" i="1"/>
  <c r="U2463" i="1"/>
  <c r="G2464" i="1"/>
  <c r="F2464" i="1"/>
  <c r="L2464" i="1"/>
  <c r="H2589" i="1"/>
  <c r="A2590" i="1"/>
  <c r="Q2590" i="1" s="1"/>
  <c r="R2590" i="1" s="1"/>
  <c r="AA2589" i="1"/>
  <c r="Z2589" i="1"/>
  <c r="Y2588" i="1"/>
  <c r="S2588" i="1"/>
  <c r="N2464" i="1"/>
  <c r="O2463" i="1"/>
  <c r="I2467" i="1" l="1"/>
  <c r="J2466" i="1"/>
  <c r="K2466" i="1" s="1"/>
  <c r="E2466" i="1" s="1"/>
  <c r="D2466" i="1" s="1"/>
  <c r="M2466" i="1"/>
  <c r="W2463" i="1"/>
  <c r="U2464" i="1"/>
  <c r="L2465" i="1"/>
  <c r="F2465" i="1"/>
  <c r="H2590" i="1"/>
  <c r="A2591" i="1"/>
  <c r="Q2591" i="1" s="1"/>
  <c r="R2591" i="1" s="1"/>
  <c r="Y2589" i="1"/>
  <c r="S2589" i="1"/>
  <c r="AA2590" i="1"/>
  <c r="Z2590" i="1"/>
  <c r="N2465" i="1"/>
  <c r="O2464" i="1"/>
  <c r="J2467" i="1" l="1"/>
  <c r="K2467" i="1" s="1"/>
  <c r="E2467" i="1" s="1"/>
  <c r="D2467" i="1" s="1"/>
  <c r="G2467" i="1" s="1"/>
  <c r="I2468" i="1"/>
  <c r="M2467" i="1"/>
  <c r="W2464" i="1"/>
  <c r="U2465" i="1"/>
  <c r="L2466" i="1"/>
  <c r="F2466" i="1"/>
  <c r="G2466" i="1"/>
  <c r="H2591" i="1"/>
  <c r="A2592" i="1"/>
  <c r="Q2592" i="1" s="1"/>
  <c r="R2592" i="1" s="1"/>
  <c r="Z2591" i="1"/>
  <c r="Y2590" i="1"/>
  <c r="S2590" i="1"/>
  <c r="AA2591" i="1"/>
  <c r="N2466" i="1"/>
  <c r="O2465" i="1"/>
  <c r="I2469" i="1" l="1"/>
  <c r="M2468" i="1"/>
  <c r="J2468" i="1"/>
  <c r="K2468" i="1" s="1"/>
  <c r="E2468" i="1" s="1"/>
  <c r="D2468" i="1" s="1"/>
  <c r="G2468" i="1" s="1"/>
  <c r="W2465" i="1"/>
  <c r="U2466" i="1"/>
  <c r="L2467" i="1"/>
  <c r="F2467" i="1"/>
  <c r="A2593" i="1"/>
  <c r="Q2593" i="1" s="1"/>
  <c r="R2593" i="1" s="1"/>
  <c r="H2592" i="1"/>
  <c r="S2591" i="1"/>
  <c r="Y2591" i="1"/>
  <c r="AA2592" i="1"/>
  <c r="Z2592" i="1"/>
  <c r="N2467" i="1"/>
  <c r="O2466" i="1"/>
  <c r="M2469" i="1" l="1"/>
  <c r="I2470" i="1"/>
  <c r="J2469" i="1"/>
  <c r="K2469" i="1" s="1"/>
  <c r="E2469" i="1" s="1"/>
  <c r="D2469" i="1" s="1"/>
  <c r="W2466" i="1"/>
  <c r="U2467" i="1"/>
  <c r="L2468" i="1"/>
  <c r="F2468" i="1"/>
  <c r="Y2592" i="1"/>
  <c r="S2592" i="1"/>
  <c r="AA2593" i="1"/>
  <c r="Z2593" i="1"/>
  <c r="A2594" i="1"/>
  <c r="Q2594" i="1" s="1"/>
  <c r="R2594" i="1" s="1"/>
  <c r="H2593" i="1"/>
  <c r="N2468" i="1"/>
  <c r="O2467" i="1"/>
  <c r="M2470" i="1" l="1"/>
  <c r="I2471" i="1"/>
  <c r="J2470" i="1"/>
  <c r="K2470" i="1" s="1"/>
  <c r="E2470" i="1" s="1"/>
  <c r="D2470" i="1" s="1"/>
  <c r="L2470" i="1" s="1"/>
  <c r="W2467" i="1"/>
  <c r="U2468" i="1"/>
  <c r="L2469" i="1"/>
  <c r="F2469" i="1"/>
  <c r="G2469" i="1"/>
  <c r="A2595" i="1"/>
  <c r="Q2595" i="1" s="1"/>
  <c r="R2595" i="1" s="1"/>
  <c r="H2594" i="1"/>
  <c r="S2593" i="1"/>
  <c r="AA2594" i="1"/>
  <c r="Z2594" i="1"/>
  <c r="Y2593" i="1"/>
  <c r="N2469" i="1"/>
  <c r="O2468" i="1"/>
  <c r="J2471" i="1" l="1"/>
  <c r="K2471" i="1" s="1"/>
  <c r="E2471" i="1" s="1"/>
  <c r="D2471" i="1" s="1"/>
  <c r="G2471" i="1" s="1"/>
  <c r="M2471" i="1"/>
  <c r="I2472" i="1"/>
  <c r="W2468" i="1"/>
  <c r="U2469" i="1"/>
  <c r="G2470" i="1"/>
  <c r="F2470" i="1"/>
  <c r="AA2595" i="1"/>
  <c r="Z2595" i="1"/>
  <c r="Y2594" i="1"/>
  <c r="S2594" i="1"/>
  <c r="H2595" i="1"/>
  <c r="A2596" i="1"/>
  <c r="Q2596" i="1" s="1"/>
  <c r="R2596" i="1" s="1"/>
  <c r="N2470" i="1"/>
  <c r="O2469" i="1"/>
  <c r="J2472" i="1" l="1"/>
  <c r="K2472" i="1" s="1"/>
  <c r="E2472" i="1" s="1"/>
  <c r="D2472" i="1" s="1"/>
  <c r="L2472" i="1" s="1"/>
  <c r="I2473" i="1"/>
  <c r="M2472" i="1"/>
  <c r="W2469" i="1"/>
  <c r="U2470" i="1"/>
  <c r="L2471" i="1"/>
  <c r="F2471" i="1"/>
  <c r="A2597" i="1"/>
  <c r="Q2597" i="1" s="1"/>
  <c r="H2596" i="1"/>
  <c r="AA2596" i="1"/>
  <c r="Y2595" i="1"/>
  <c r="S2595" i="1"/>
  <c r="Z2596" i="1"/>
  <c r="N2471" i="1"/>
  <c r="O2470" i="1"/>
  <c r="R2597" i="1" l="1"/>
  <c r="M2473" i="1"/>
  <c r="J2473" i="1"/>
  <c r="K2473" i="1" s="1"/>
  <c r="E2473" i="1" s="1"/>
  <c r="D2473" i="1" s="1"/>
  <c r="G2473" i="1" s="1"/>
  <c r="I2474" i="1"/>
  <c r="W2470" i="1"/>
  <c r="U2471" i="1"/>
  <c r="G2472" i="1"/>
  <c r="F2472" i="1"/>
  <c r="A2598" i="1"/>
  <c r="Q2598" i="1" s="1"/>
  <c r="R2598" i="1" s="1"/>
  <c r="H2597" i="1"/>
  <c r="AA2597" i="1"/>
  <c r="Z2597" i="1"/>
  <c r="N2472" i="1"/>
  <c r="O2471" i="1"/>
  <c r="J2474" i="1" l="1"/>
  <c r="K2474" i="1" s="1"/>
  <c r="E2474" i="1" s="1"/>
  <c r="D2474" i="1" s="1"/>
  <c r="L2474" i="1" s="1"/>
  <c r="I2475" i="1"/>
  <c r="M2474" i="1"/>
  <c r="W2471" i="1"/>
  <c r="U2472" i="1"/>
  <c r="L2473" i="1"/>
  <c r="F2473" i="1"/>
  <c r="A2599" i="1"/>
  <c r="Q2599" i="1" s="1"/>
  <c r="R2599" i="1" s="1"/>
  <c r="H2598" i="1"/>
  <c r="AA2598" i="1"/>
  <c r="Z2598" i="1"/>
  <c r="N2473" i="1"/>
  <c r="O2472" i="1"/>
  <c r="M2475" i="1" l="1"/>
  <c r="J2475" i="1"/>
  <c r="K2475" i="1" s="1"/>
  <c r="E2475" i="1" s="1"/>
  <c r="D2475" i="1" s="1"/>
  <c r="L2475" i="1" s="1"/>
  <c r="I2476" i="1"/>
  <c r="W2472" i="1"/>
  <c r="U2473" i="1"/>
  <c r="G2474" i="1"/>
  <c r="F2474" i="1"/>
  <c r="AA2599" i="1"/>
  <c r="Z2599" i="1"/>
  <c r="H2599" i="1"/>
  <c r="A2600" i="1"/>
  <c r="Q2600" i="1" s="1"/>
  <c r="R2600" i="1" s="1"/>
  <c r="N2474" i="1"/>
  <c r="O2473" i="1"/>
  <c r="M2476" i="1" l="1"/>
  <c r="I2477" i="1"/>
  <c r="J2476" i="1"/>
  <c r="K2476" i="1" s="1"/>
  <c r="E2476" i="1" s="1"/>
  <c r="D2476" i="1" s="1"/>
  <c r="G2476" i="1" s="1"/>
  <c r="W2473" i="1"/>
  <c r="U2474" i="1"/>
  <c r="G2475" i="1"/>
  <c r="F2475" i="1"/>
  <c r="A2601" i="1"/>
  <c r="Q2601" i="1" s="1"/>
  <c r="R2601" i="1" s="1"/>
  <c r="H2600" i="1"/>
  <c r="Y2599" i="1"/>
  <c r="S2599" i="1"/>
  <c r="AA2600" i="1"/>
  <c r="Z2600" i="1"/>
  <c r="N2475" i="1"/>
  <c r="O2474" i="1"/>
  <c r="I2478" i="1" l="1"/>
  <c r="J2477" i="1"/>
  <c r="K2477" i="1" s="1"/>
  <c r="E2477" i="1" s="1"/>
  <c r="D2477" i="1" s="1"/>
  <c r="L2477" i="1" s="1"/>
  <c r="M2477" i="1"/>
  <c r="W2474" i="1"/>
  <c r="U2475" i="1"/>
  <c r="L2476" i="1"/>
  <c r="F2476" i="1"/>
  <c r="Z2601" i="1"/>
  <c r="Y2600" i="1"/>
  <c r="AA2601" i="1"/>
  <c r="S2600" i="1"/>
  <c r="A2602" i="1"/>
  <c r="Q2602" i="1" s="1"/>
  <c r="R2602" i="1" s="1"/>
  <c r="H2601" i="1"/>
  <c r="N2476" i="1"/>
  <c r="O2475" i="1"/>
  <c r="J2478" i="1" l="1"/>
  <c r="K2478" i="1" s="1"/>
  <c r="E2478" i="1" s="1"/>
  <c r="D2478" i="1" s="1"/>
  <c r="I2479" i="1"/>
  <c r="M2478" i="1"/>
  <c r="W2475" i="1"/>
  <c r="U2476" i="1"/>
  <c r="G2477" i="1"/>
  <c r="F2477" i="1"/>
  <c r="AA2602" i="1"/>
  <c r="Z2602" i="1"/>
  <c r="A2603" i="1"/>
  <c r="Q2603" i="1" s="1"/>
  <c r="H2602" i="1"/>
  <c r="N2477" i="1"/>
  <c r="O2476" i="1"/>
  <c r="R2603" i="1" l="1"/>
  <c r="J2479" i="1"/>
  <c r="K2479" i="1" s="1"/>
  <c r="E2479" i="1" s="1"/>
  <c r="D2479" i="1" s="1"/>
  <c r="L2479" i="1" s="1"/>
  <c r="M2479" i="1"/>
  <c r="I2480" i="1"/>
  <c r="W2476" i="1"/>
  <c r="U2477" i="1"/>
  <c r="L2478" i="1"/>
  <c r="F2478" i="1"/>
  <c r="G2478" i="1"/>
  <c r="A2604" i="1"/>
  <c r="Q2604" i="1" s="1"/>
  <c r="R2604" i="1" s="1"/>
  <c r="H2603" i="1"/>
  <c r="Y2602" i="1"/>
  <c r="S2602" i="1"/>
  <c r="AA2603" i="1"/>
  <c r="Z2603" i="1"/>
  <c r="O2477" i="1"/>
  <c r="N2478" i="1"/>
  <c r="J2480" i="1" l="1"/>
  <c r="K2480" i="1" s="1"/>
  <c r="E2480" i="1" s="1"/>
  <c r="D2480" i="1" s="1"/>
  <c r="L2480" i="1" s="1"/>
  <c r="M2480" i="1"/>
  <c r="I2481" i="1"/>
  <c r="W2477" i="1"/>
  <c r="U2478" i="1"/>
  <c r="G2479" i="1"/>
  <c r="F2479" i="1"/>
  <c r="AA2604" i="1"/>
  <c r="S2603" i="1"/>
  <c r="Z2604" i="1"/>
  <c r="Y2603" i="1"/>
  <c r="H2604" i="1"/>
  <c r="A2605" i="1"/>
  <c r="Q2605" i="1" s="1"/>
  <c r="R2605" i="1" s="1"/>
  <c r="O2478" i="1"/>
  <c r="N2479" i="1"/>
  <c r="M2481" i="1" l="1"/>
  <c r="I2482" i="1"/>
  <c r="J2481" i="1"/>
  <c r="K2481" i="1" s="1"/>
  <c r="E2481" i="1" s="1"/>
  <c r="D2481" i="1" s="1"/>
  <c r="L2481" i="1" s="1"/>
  <c r="W2478" i="1"/>
  <c r="U2479" i="1"/>
  <c r="G2480" i="1"/>
  <c r="F2480" i="1"/>
  <c r="AA2605" i="1"/>
  <c r="Y2604" i="1"/>
  <c r="S2604" i="1"/>
  <c r="Z2605" i="1"/>
  <c r="A2606" i="1"/>
  <c r="Q2606" i="1" s="1"/>
  <c r="R2606" i="1" s="1"/>
  <c r="H2605" i="1"/>
  <c r="N2480" i="1"/>
  <c r="O2479" i="1"/>
  <c r="J2482" i="1" l="1"/>
  <c r="K2482" i="1" s="1"/>
  <c r="E2482" i="1" s="1"/>
  <c r="D2482" i="1" s="1"/>
  <c r="G2482" i="1" s="1"/>
  <c r="I2483" i="1"/>
  <c r="M2482" i="1"/>
  <c r="W2479" i="1"/>
  <c r="U2480" i="1"/>
  <c r="G2481" i="1"/>
  <c r="F2481" i="1"/>
  <c r="A2607" i="1"/>
  <c r="Q2607" i="1" s="1"/>
  <c r="R2607" i="1" s="1"/>
  <c r="H2606" i="1"/>
  <c r="Z2606" i="1"/>
  <c r="Y2605" i="1"/>
  <c r="S2605" i="1"/>
  <c r="AA2606" i="1"/>
  <c r="N2481" i="1"/>
  <c r="O2480" i="1"/>
  <c r="J2483" i="1" l="1"/>
  <c r="K2483" i="1" s="1"/>
  <c r="E2483" i="1" s="1"/>
  <c r="D2483" i="1" s="1"/>
  <c r="I2484" i="1"/>
  <c r="W2480" i="1"/>
  <c r="U2481" i="1"/>
  <c r="L2482" i="1"/>
  <c r="M2483" i="1" s="1"/>
  <c r="F2482" i="1"/>
  <c r="H2607" i="1"/>
  <c r="A2608" i="1"/>
  <c r="Q2608" i="1" s="1"/>
  <c r="R2608" i="1" s="1"/>
  <c r="AA2607" i="1"/>
  <c r="Y2606" i="1"/>
  <c r="Z2607" i="1"/>
  <c r="S2606" i="1"/>
  <c r="N2482" i="1"/>
  <c r="O2481" i="1"/>
  <c r="M2484" i="1" l="1"/>
  <c r="J2484" i="1"/>
  <c r="K2484" i="1" s="1"/>
  <c r="E2484" i="1" s="1"/>
  <c r="D2484" i="1" s="1"/>
  <c r="I2485" i="1"/>
  <c r="W2481" i="1"/>
  <c r="U2482" i="1"/>
  <c r="G2483" i="1"/>
  <c r="F2483" i="1"/>
  <c r="L2483" i="1"/>
  <c r="AA2608" i="1"/>
  <c r="Y2607" i="1"/>
  <c r="S2607" i="1"/>
  <c r="Z2608" i="1"/>
  <c r="H2608" i="1"/>
  <c r="A2609" i="1"/>
  <c r="Q2609" i="1" s="1"/>
  <c r="R2609" i="1" s="1"/>
  <c r="N2483" i="1"/>
  <c r="O2482" i="1"/>
  <c r="I2486" i="1" l="1"/>
  <c r="J2485" i="1"/>
  <c r="K2485" i="1" s="1"/>
  <c r="E2485" i="1" s="1"/>
  <c r="D2485" i="1" s="1"/>
  <c r="M2485" i="1"/>
  <c r="F2484" i="1"/>
  <c r="L2484" i="1"/>
  <c r="G2484" i="1"/>
  <c r="W2482" i="1"/>
  <c r="U2483" i="1"/>
  <c r="A2610" i="1"/>
  <c r="Q2610" i="1" s="1"/>
  <c r="R2610" i="1" s="1"/>
  <c r="H2609" i="1"/>
  <c r="Y2608" i="1"/>
  <c r="S2608" i="1"/>
  <c r="AA2609" i="1"/>
  <c r="Z2609" i="1"/>
  <c r="N2484" i="1"/>
  <c r="O2483" i="1"/>
  <c r="J2486" i="1" l="1"/>
  <c r="K2486" i="1" s="1"/>
  <c r="E2486" i="1" s="1"/>
  <c r="D2486" i="1" s="1"/>
  <c r="I2487" i="1"/>
  <c r="M2486" i="1"/>
  <c r="F2485" i="1"/>
  <c r="L2485" i="1"/>
  <c r="G2485" i="1"/>
  <c r="W2483" i="1"/>
  <c r="U2484" i="1"/>
  <c r="H2610" i="1"/>
  <c r="A2611" i="1"/>
  <c r="Q2611" i="1" s="1"/>
  <c r="R2611" i="1" s="1"/>
  <c r="AA2610" i="1"/>
  <c r="S2609" i="1"/>
  <c r="Z2610" i="1"/>
  <c r="Y2609" i="1"/>
  <c r="N2485" i="1"/>
  <c r="O2484" i="1"/>
  <c r="J2487" i="1" l="1"/>
  <c r="K2487" i="1" s="1"/>
  <c r="E2487" i="1" s="1"/>
  <c r="D2487" i="1" s="1"/>
  <c r="I2488" i="1"/>
  <c r="M2487" i="1"/>
  <c r="F2486" i="1"/>
  <c r="L2486" i="1"/>
  <c r="G2486" i="1"/>
  <c r="W2484" i="1"/>
  <c r="U2485" i="1"/>
  <c r="H2611" i="1"/>
  <c r="A2612" i="1"/>
  <c r="Q2612" i="1" s="1"/>
  <c r="R2612" i="1" s="1"/>
  <c r="Y2610" i="1"/>
  <c r="S2610" i="1"/>
  <c r="Z2611" i="1"/>
  <c r="AA2611" i="1"/>
  <c r="N2486" i="1"/>
  <c r="O2485" i="1"/>
  <c r="F2487" i="1" l="1"/>
  <c r="J2488" i="1"/>
  <c r="K2488" i="1" s="1"/>
  <c r="E2488" i="1" s="1"/>
  <c r="D2488" i="1" s="1"/>
  <c r="M2488" i="1"/>
  <c r="I2489" i="1"/>
  <c r="G2487" i="1"/>
  <c r="W2485" i="1"/>
  <c r="U2486" i="1"/>
  <c r="L2487" i="1"/>
  <c r="A2613" i="1"/>
  <c r="Q2613" i="1" s="1"/>
  <c r="R2613" i="1" s="1"/>
  <c r="H2612" i="1"/>
  <c r="AA2612" i="1"/>
  <c r="Z2612" i="1"/>
  <c r="Y2611" i="1"/>
  <c r="S2611" i="1"/>
  <c r="N2487" i="1"/>
  <c r="O2486" i="1"/>
  <c r="F2488" i="1" l="1"/>
  <c r="I2490" i="1"/>
  <c r="J2489" i="1"/>
  <c r="K2489" i="1" s="1"/>
  <c r="E2489" i="1" s="1"/>
  <c r="D2489" i="1" s="1"/>
  <c r="M2489" i="1"/>
  <c r="L2488" i="1"/>
  <c r="G2488" i="1"/>
  <c r="W2486" i="1"/>
  <c r="U2487" i="1"/>
  <c r="AA2613" i="1"/>
  <c r="Z2613" i="1"/>
  <c r="Y2612" i="1"/>
  <c r="S2612" i="1"/>
  <c r="A2614" i="1"/>
  <c r="Q2614" i="1" s="1"/>
  <c r="R2614" i="1" s="1"/>
  <c r="H2613" i="1"/>
  <c r="N2488" i="1"/>
  <c r="O2487" i="1"/>
  <c r="F2489" i="1" l="1"/>
  <c r="M2490" i="1"/>
  <c r="I2491" i="1"/>
  <c r="J2490" i="1"/>
  <c r="K2490" i="1" s="1"/>
  <c r="E2490" i="1" s="1"/>
  <c r="D2490" i="1" s="1"/>
  <c r="G2489" i="1"/>
  <c r="L2489" i="1"/>
  <c r="W2487" i="1"/>
  <c r="U2488" i="1"/>
  <c r="A2615" i="1"/>
  <c r="Q2615" i="1" s="1"/>
  <c r="R2615" i="1" s="1"/>
  <c r="H2614" i="1"/>
  <c r="Z2614" i="1"/>
  <c r="AA2614" i="1"/>
  <c r="Y2613" i="1"/>
  <c r="S2613" i="1"/>
  <c r="N2489" i="1"/>
  <c r="O2488" i="1"/>
  <c r="F2490" i="1" l="1"/>
  <c r="I2492" i="1"/>
  <c r="M2491" i="1"/>
  <c r="J2491" i="1"/>
  <c r="K2491" i="1" s="1"/>
  <c r="E2491" i="1" s="1"/>
  <c r="D2491" i="1" s="1"/>
  <c r="G2490" i="1"/>
  <c r="L2490" i="1"/>
  <c r="W2488" i="1"/>
  <c r="U2489" i="1"/>
  <c r="A2616" i="1"/>
  <c r="Q2616" i="1" s="1"/>
  <c r="R2616" i="1" s="1"/>
  <c r="H2615" i="1"/>
  <c r="Y2614" i="1"/>
  <c r="S2614" i="1"/>
  <c r="AA2615" i="1"/>
  <c r="Z2615" i="1"/>
  <c r="N2490" i="1"/>
  <c r="O2489" i="1"/>
  <c r="F2491" i="1" l="1"/>
  <c r="I2493" i="1"/>
  <c r="J2492" i="1"/>
  <c r="K2492" i="1" s="1"/>
  <c r="E2492" i="1" s="1"/>
  <c r="D2492" i="1" s="1"/>
  <c r="M2492" i="1"/>
  <c r="G2491" i="1"/>
  <c r="L2491" i="1"/>
  <c r="W2489" i="1"/>
  <c r="U2490" i="1"/>
  <c r="AA2616" i="1"/>
  <c r="Z2616" i="1"/>
  <c r="Y2615" i="1"/>
  <c r="S2615" i="1"/>
  <c r="A2617" i="1"/>
  <c r="Q2617" i="1" s="1"/>
  <c r="R2617" i="1" s="1"/>
  <c r="H2616" i="1"/>
  <c r="N2491" i="1"/>
  <c r="O2490" i="1"/>
  <c r="F2492" i="1" l="1"/>
  <c r="I2494" i="1"/>
  <c r="J2493" i="1"/>
  <c r="K2493" i="1" s="1"/>
  <c r="E2493" i="1" s="1"/>
  <c r="D2493" i="1" s="1"/>
  <c r="M2493" i="1"/>
  <c r="G2492" i="1"/>
  <c r="L2492" i="1"/>
  <c r="W2490" i="1"/>
  <c r="U2491" i="1"/>
  <c r="S2616" i="1"/>
  <c r="AA2617" i="1"/>
  <c r="Z2617" i="1"/>
  <c r="Y2616" i="1"/>
  <c r="A2618" i="1"/>
  <c r="Q2618" i="1" s="1"/>
  <c r="R2618" i="1" s="1"/>
  <c r="H2617" i="1"/>
  <c r="N2492" i="1"/>
  <c r="O2491" i="1"/>
  <c r="F2493" i="1" l="1"/>
  <c r="M2494" i="1"/>
  <c r="I2495" i="1"/>
  <c r="J2494" i="1"/>
  <c r="K2494" i="1" s="1"/>
  <c r="E2494" i="1" s="1"/>
  <c r="D2494" i="1" s="1"/>
  <c r="G2493" i="1"/>
  <c r="L2493" i="1"/>
  <c r="W2491" i="1"/>
  <c r="U2492" i="1"/>
  <c r="A2619" i="1"/>
  <c r="Q2619" i="1" s="1"/>
  <c r="R2619" i="1" s="1"/>
  <c r="H2618" i="1"/>
  <c r="S2617" i="1"/>
  <c r="AA2618" i="1"/>
  <c r="Y2617" i="1"/>
  <c r="Z2618" i="1"/>
  <c r="N2493" i="1"/>
  <c r="O2492" i="1"/>
  <c r="F2494" i="1" l="1"/>
  <c r="M2495" i="1"/>
  <c r="J2495" i="1"/>
  <c r="K2495" i="1" s="1"/>
  <c r="E2495" i="1" s="1"/>
  <c r="D2495" i="1" s="1"/>
  <c r="I2496" i="1"/>
  <c r="G2494" i="1"/>
  <c r="L2494" i="1"/>
  <c r="W2492" i="1"/>
  <c r="U2493" i="1"/>
  <c r="AA2619" i="1"/>
  <c r="Z2619" i="1"/>
  <c r="Y2618" i="1"/>
  <c r="S2618" i="1"/>
  <c r="H2619" i="1"/>
  <c r="A2620" i="1"/>
  <c r="Q2620" i="1" s="1"/>
  <c r="R2620" i="1" s="1"/>
  <c r="N2494" i="1"/>
  <c r="O2493" i="1"/>
  <c r="F2495" i="1" l="1"/>
  <c r="I2497" i="1"/>
  <c r="M2496" i="1"/>
  <c r="J2496" i="1"/>
  <c r="K2496" i="1" s="1"/>
  <c r="E2496" i="1" s="1"/>
  <c r="D2496" i="1" s="1"/>
  <c r="G2495" i="1"/>
  <c r="L2495" i="1"/>
  <c r="W2493" i="1"/>
  <c r="U2494" i="1"/>
  <c r="AA2620" i="1"/>
  <c r="Y2619" i="1"/>
  <c r="S2619" i="1"/>
  <c r="Z2620" i="1"/>
  <c r="H2620" i="1"/>
  <c r="A2621" i="1"/>
  <c r="Q2621" i="1" s="1"/>
  <c r="R2621" i="1" s="1"/>
  <c r="N2495" i="1"/>
  <c r="O2494" i="1"/>
  <c r="F2496" i="1" l="1"/>
  <c r="J2497" i="1"/>
  <c r="K2497" i="1" s="1"/>
  <c r="E2497" i="1" s="1"/>
  <c r="D2497" i="1" s="1"/>
  <c r="M2497" i="1"/>
  <c r="I2498" i="1"/>
  <c r="G2496" i="1"/>
  <c r="L2496" i="1"/>
  <c r="W2494" i="1"/>
  <c r="U2495" i="1"/>
  <c r="A2622" i="1"/>
  <c r="Q2622" i="1" s="1"/>
  <c r="R2622" i="1" s="1"/>
  <c r="H2621" i="1"/>
  <c r="Y2620" i="1"/>
  <c r="S2620" i="1"/>
  <c r="AA2621" i="1"/>
  <c r="Z2621" i="1"/>
  <c r="N2496" i="1"/>
  <c r="O2495" i="1"/>
  <c r="F2497" i="1" l="1"/>
  <c r="J2498" i="1"/>
  <c r="K2498" i="1" s="1"/>
  <c r="E2498" i="1" s="1"/>
  <c r="D2498" i="1" s="1"/>
  <c r="I2499" i="1"/>
  <c r="M2498" i="1"/>
  <c r="L2497" i="1"/>
  <c r="G2497" i="1"/>
  <c r="W2495" i="1"/>
  <c r="U2496" i="1"/>
  <c r="A2623" i="1"/>
  <c r="Q2623" i="1" s="1"/>
  <c r="R2623" i="1" s="1"/>
  <c r="H2622" i="1"/>
  <c r="AA2622" i="1"/>
  <c r="Y2621" i="1"/>
  <c r="Z2622" i="1"/>
  <c r="S2621" i="1"/>
  <c r="N2497" i="1"/>
  <c r="O2496" i="1"/>
  <c r="F2498" i="1" l="1"/>
  <c r="J2499" i="1"/>
  <c r="K2499" i="1" s="1"/>
  <c r="E2499" i="1" s="1"/>
  <c r="D2499" i="1" s="1"/>
  <c r="M2499" i="1"/>
  <c r="I2500" i="1"/>
  <c r="L2498" i="1"/>
  <c r="G2498" i="1"/>
  <c r="W2496" i="1"/>
  <c r="U2497" i="1"/>
  <c r="H2623" i="1"/>
  <c r="A2624" i="1"/>
  <c r="Q2624" i="1" s="1"/>
  <c r="R2624" i="1" s="1"/>
  <c r="Y2622" i="1"/>
  <c r="S2622" i="1"/>
  <c r="AA2623" i="1"/>
  <c r="Z2623" i="1"/>
  <c r="N2498" i="1"/>
  <c r="O2497" i="1"/>
  <c r="F2499" i="1" l="1"/>
  <c r="J2500" i="1"/>
  <c r="K2500" i="1" s="1"/>
  <c r="E2500" i="1" s="1"/>
  <c r="D2500" i="1" s="1"/>
  <c r="I2501" i="1"/>
  <c r="M2500" i="1"/>
  <c r="L2499" i="1"/>
  <c r="G2499" i="1"/>
  <c r="W2497" i="1"/>
  <c r="U2498" i="1"/>
  <c r="H2624" i="1"/>
  <c r="A2625" i="1"/>
  <c r="Q2625" i="1" s="1"/>
  <c r="R2625" i="1" s="1"/>
  <c r="Z2624" i="1"/>
  <c r="S2623" i="1"/>
  <c r="AA2624" i="1"/>
  <c r="Y2623" i="1"/>
  <c r="N2499" i="1"/>
  <c r="O2498" i="1"/>
  <c r="F2500" i="1" l="1"/>
  <c r="J2501" i="1"/>
  <c r="K2501" i="1" s="1"/>
  <c r="E2501" i="1" s="1"/>
  <c r="D2501" i="1" s="1"/>
  <c r="I2502" i="1"/>
  <c r="M2501" i="1"/>
  <c r="L2500" i="1"/>
  <c r="G2500" i="1"/>
  <c r="W2498" i="1"/>
  <c r="U2499" i="1"/>
  <c r="Z2625" i="1"/>
  <c r="Y2624" i="1"/>
  <c r="S2624" i="1"/>
  <c r="AA2625" i="1"/>
  <c r="A2626" i="1"/>
  <c r="Q2626" i="1" s="1"/>
  <c r="R2626" i="1" s="1"/>
  <c r="H2625" i="1"/>
  <c r="N2500" i="1"/>
  <c r="O2499" i="1"/>
  <c r="F2501" i="1" l="1"/>
  <c r="I2503" i="1"/>
  <c r="M2502" i="1"/>
  <c r="J2502" i="1"/>
  <c r="K2502" i="1" s="1"/>
  <c r="E2502" i="1" s="1"/>
  <c r="D2502" i="1" s="1"/>
  <c r="G2501" i="1"/>
  <c r="L2501" i="1"/>
  <c r="W2499" i="1"/>
  <c r="U2500" i="1"/>
  <c r="H2626" i="1"/>
  <c r="A2627" i="1"/>
  <c r="Q2627" i="1" s="1"/>
  <c r="R2627" i="1" s="1"/>
  <c r="Z2626" i="1"/>
  <c r="AA2626" i="1"/>
  <c r="Y2625" i="1"/>
  <c r="S2625" i="1"/>
  <c r="N2501" i="1"/>
  <c r="O2500" i="1"/>
  <c r="F2502" i="1" l="1"/>
  <c r="I2504" i="1"/>
  <c r="M2503" i="1"/>
  <c r="J2503" i="1"/>
  <c r="K2503" i="1" s="1"/>
  <c r="E2503" i="1" s="1"/>
  <c r="D2503" i="1" s="1"/>
  <c r="L2502" i="1"/>
  <c r="G2502" i="1"/>
  <c r="W2500" i="1"/>
  <c r="U2501" i="1"/>
  <c r="A2628" i="1"/>
  <c r="Q2628" i="1" s="1"/>
  <c r="R2628" i="1" s="1"/>
  <c r="H2627" i="1"/>
  <c r="AA2627" i="1"/>
  <c r="Z2627" i="1"/>
  <c r="N2502" i="1"/>
  <c r="O2501" i="1"/>
  <c r="F2503" i="1" l="1"/>
  <c r="J2504" i="1"/>
  <c r="K2504" i="1" s="1"/>
  <c r="E2504" i="1" s="1"/>
  <c r="D2504" i="1" s="1"/>
  <c r="I2505" i="1"/>
  <c r="G2503" i="1"/>
  <c r="L2503" i="1"/>
  <c r="M2504" i="1" s="1"/>
  <c r="W2501" i="1"/>
  <c r="U2502" i="1"/>
  <c r="AA2628" i="1"/>
  <c r="Z2628" i="1"/>
  <c r="Y2627" i="1"/>
  <c r="S2627" i="1"/>
  <c r="H2628" i="1"/>
  <c r="A2629" i="1"/>
  <c r="Q2629" i="1" s="1"/>
  <c r="N2503" i="1"/>
  <c r="O2502" i="1"/>
  <c r="F2504" i="1" l="1"/>
  <c r="R2629" i="1"/>
  <c r="I2506" i="1"/>
  <c r="J2505" i="1"/>
  <c r="K2505" i="1" s="1"/>
  <c r="E2505" i="1" s="1"/>
  <c r="D2505" i="1" s="1"/>
  <c r="G2504" i="1"/>
  <c r="L2504" i="1"/>
  <c r="M2505" i="1" s="1"/>
  <c r="W2502" i="1"/>
  <c r="U2503" i="1"/>
  <c r="H2629" i="1"/>
  <c r="A2630" i="1"/>
  <c r="Q2630" i="1" s="1"/>
  <c r="R2630" i="1" s="1"/>
  <c r="S2628" i="1"/>
  <c r="Y2628" i="1"/>
  <c r="AA2629" i="1"/>
  <c r="Z2629" i="1"/>
  <c r="N2504" i="1"/>
  <c r="O2503" i="1"/>
  <c r="F2505" i="1" l="1"/>
  <c r="J2506" i="1"/>
  <c r="K2506" i="1" s="1"/>
  <c r="E2506" i="1" s="1"/>
  <c r="D2506" i="1" s="1"/>
  <c r="I2507" i="1"/>
  <c r="G2505" i="1"/>
  <c r="L2505" i="1"/>
  <c r="M2506" i="1" s="1"/>
  <c r="W2503" i="1"/>
  <c r="U2504" i="1"/>
  <c r="A2631" i="1"/>
  <c r="Q2631" i="1" s="1"/>
  <c r="R2631" i="1" s="1"/>
  <c r="H2630" i="1"/>
  <c r="AA2630" i="1"/>
  <c r="Z2630" i="1"/>
  <c r="N2505" i="1"/>
  <c r="O2504" i="1"/>
  <c r="F2506" i="1" l="1"/>
  <c r="J2507" i="1"/>
  <c r="K2507" i="1" s="1"/>
  <c r="E2507" i="1" s="1"/>
  <c r="D2507" i="1" s="1"/>
  <c r="I2508" i="1"/>
  <c r="G2506" i="1"/>
  <c r="L2506" i="1"/>
  <c r="M2507" i="1" s="1"/>
  <c r="W2504" i="1"/>
  <c r="U2505" i="1"/>
  <c r="Z2631" i="1"/>
  <c r="Y2630" i="1"/>
  <c r="S2630" i="1"/>
  <c r="AA2631" i="1"/>
  <c r="H2631" i="1"/>
  <c r="A2632" i="1"/>
  <c r="Q2632" i="1" s="1"/>
  <c r="R2632" i="1" s="1"/>
  <c r="N2506" i="1"/>
  <c r="O2505" i="1"/>
  <c r="F2507" i="1" l="1"/>
  <c r="J2508" i="1"/>
  <c r="K2508" i="1" s="1"/>
  <c r="E2508" i="1" s="1"/>
  <c r="D2508" i="1" s="1"/>
  <c r="I2509" i="1"/>
  <c r="G2507" i="1"/>
  <c r="L2507" i="1"/>
  <c r="M2508" i="1" s="1"/>
  <c r="W2505" i="1"/>
  <c r="U2506" i="1"/>
  <c r="A2633" i="1"/>
  <c r="Q2633" i="1" s="1"/>
  <c r="R2633" i="1" s="1"/>
  <c r="H2632" i="1"/>
  <c r="Y2631" i="1"/>
  <c r="S2631" i="1"/>
  <c r="Z2632" i="1"/>
  <c r="AA2632" i="1"/>
  <c r="N2507" i="1"/>
  <c r="O2506" i="1"/>
  <c r="F2508" i="1" l="1"/>
  <c r="J2509" i="1"/>
  <c r="K2509" i="1" s="1"/>
  <c r="E2509" i="1" s="1"/>
  <c r="D2509" i="1" s="1"/>
  <c r="I2510" i="1"/>
  <c r="G2508" i="1"/>
  <c r="L2508" i="1"/>
  <c r="M2509" i="1" s="1"/>
  <c r="W2506" i="1"/>
  <c r="U2507" i="1"/>
  <c r="Y2632" i="1"/>
  <c r="S2632" i="1"/>
  <c r="AA2633" i="1"/>
  <c r="Z2633" i="1"/>
  <c r="A2634" i="1"/>
  <c r="Q2634" i="1" s="1"/>
  <c r="R2634" i="1" s="1"/>
  <c r="H2633" i="1"/>
  <c r="O2507" i="1"/>
  <c r="N2508" i="1"/>
  <c r="F2509" i="1" l="1"/>
  <c r="M2510" i="1"/>
  <c r="I2511" i="1"/>
  <c r="J2510" i="1"/>
  <c r="K2510" i="1" s="1"/>
  <c r="E2510" i="1" s="1"/>
  <c r="D2510" i="1" s="1"/>
  <c r="G2509" i="1"/>
  <c r="L2509" i="1"/>
  <c r="W2507" i="1"/>
  <c r="U2508" i="1"/>
  <c r="Z2634" i="1"/>
  <c r="Y2633" i="1"/>
  <c r="S2633" i="1"/>
  <c r="AA2634" i="1"/>
  <c r="H2634" i="1"/>
  <c r="A2635" i="1"/>
  <c r="Q2635" i="1" s="1"/>
  <c r="R2635" i="1" s="1"/>
  <c r="N2509" i="1"/>
  <c r="O2508" i="1"/>
  <c r="F2510" i="1" l="1"/>
  <c r="I2512" i="1"/>
  <c r="J2511" i="1"/>
  <c r="K2511" i="1" s="1"/>
  <c r="E2511" i="1" s="1"/>
  <c r="D2511" i="1" s="1"/>
  <c r="L2510" i="1"/>
  <c r="M2511" i="1" s="1"/>
  <c r="G2510" i="1"/>
  <c r="W2508" i="1"/>
  <c r="U2509" i="1"/>
  <c r="Z2635" i="1"/>
  <c r="Y2634" i="1"/>
  <c r="S2634" i="1"/>
  <c r="AA2635" i="1"/>
  <c r="A2636" i="1"/>
  <c r="Q2636" i="1" s="1"/>
  <c r="R2636" i="1" s="1"/>
  <c r="H2635" i="1"/>
  <c r="N2510" i="1"/>
  <c r="O2509" i="1"/>
  <c r="F2511" i="1" l="1"/>
  <c r="M2512" i="1"/>
  <c r="I2513" i="1"/>
  <c r="J2512" i="1"/>
  <c r="K2512" i="1" s="1"/>
  <c r="E2512" i="1" s="1"/>
  <c r="D2512" i="1" s="1"/>
  <c r="G2511" i="1"/>
  <c r="L2511" i="1"/>
  <c r="W2509" i="1"/>
  <c r="U2510" i="1"/>
  <c r="H2636" i="1"/>
  <c r="A2637" i="1"/>
  <c r="Q2637" i="1" s="1"/>
  <c r="R2637" i="1" s="1"/>
  <c r="Z2636" i="1"/>
  <c r="Y2635" i="1"/>
  <c r="S2635" i="1"/>
  <c r="AA2636" i="1"/>
  <c r="N2511" i="1"/>
  <c r="O2510" i="1"/>
  <c r="F2512" i="1" l="1"/>
  <c r="M2513" i="1"/>
  <c r="J2513" i="1"/>
  <c r="K2513" i="1" s="1"/>
  <c r="E2513" i="1" s="1"/>
  <c r="D2513" i="1" s="1"/>
  <c r="I2514" i="1"/>
  <c r="L2512" i="1"/>
  <c r="G2512" i="1"/>
  <c r="W2510" i="1"/>
  <c r="U2511" i="1"/>
  <c r="A2638" i="1"/>
  <c r="Q2638" i="1" s="1"/>
  <c r="R2638" i="1" s="1"/>
  <c r="H2637" i="1"/>
  <c r="S2636" i="1"/>
  <c r="AA2637" i="1"/>
  <c r="Z2637" i="1"/>
  <c r="Y2636" i="1"/>
  <c r="N2512" i="1"/>
  <c r="O2511" i="1"/>
  <c r="F2513" i="1" l="1"/>
  <c r="M2514" i="1"/>
  <c r="I2515" i="1"/>
  <c r="J2514" i="1"/>
  <c r="K2514" i="1" s="1"/>
  <c r="E2514" i="1" s="1"/>
  <c r="D2514" i="1" s="1"/>
  <c r="L2513" i="1"/>
  <c r="G2513" i="1"/>
  <c r="W2511" i="1"/>
  <c r="U2512" i="1"/>
  <c r="Z2638" i="1"/>
  <c r="Y2637" i="1"/>
  <c r="S2637" i="1"/>
  <c r="AA2638" i="1"/>
  <c r="A2639" i="1"/>
  <c r="Q2639" i="1" s="1"/>
  <c r="R2639" i="1" s="1"/>
  <c r="H2638" i="1"/>
  <c r="N2513" i="1"/>
  <c r="O2512" i="1"/>
  <c r="F2514" i="1" l="1"/>
  <c r="I2516" i="1"/>
  <c r="M2515" i="1"/>
  <c r="J2515" i="1"/>
  <c r="K2515" i="1" s="1"/>
  <c r="E2515" i="1" s="1"/>
  <c r="D2515" i="1" s="1"/>
  <c r="F2515" i="1" s="1"/>
  <c r="G2514" i="1"/>
  <c r="L2514" i="1"/>
  <c r="W2512" i="1"/>
  <c r="U2513" i="1"/>
  <c r="H2639" i="1"/>
  <c r="A2640" i="1"/>
  <c r="Q2640" i="1" s="1"/>
  <c r="R2640" i="1" s="1"/>
  <c r="Z2639" i="1"/>
  <c r="Y2638" i="1"/>
  <c r="S2638" i="1"/>
  <c r="AA2639" i="1"/>
  <c r="N2514" i="1"/>
  <c r="O2513" i="1"/>
  <c r="M2516" i="1" l="1"/>
  <c r="J2516" i="1"/>
  <c r="K2516" i="1" s="1"/>
  <c r="E2516" i="1" s="1"/>
  <c r="D2516" i="1" s="1"/>
  <c r="F2516" i="1" s="1"/>
  <c r="I2517" i="1"/>
  <c r="L2515" i="1"/>
  <c r="G2515" i="1"/>
  <c r="W2513" i="1"/>
  <c r="U2514" i="1"/>
  <c r="H2640" i="1"/>
  <c r="A2641" i="1"/>
  <c r="Q2641" i="1" s="1"/>
  <c r="R2641" i="1" s="1"/>
  <c r="AA2640" i="1"/>
  <c r="Y2639" i="1"/>
  <c r="S2639" i="1"/>
  <c r="Z2640" i="1"/>
  <c r="N2515" i="1"/>
  <c r="O2514" i="1"/>
  <c r="J2517" i="1" l="1"/>
  <c r="K2517" i="1" s="1"/>
  <c r="E2517" i="1" s="1"/>
  <c r="D2517" i="1" s="1"/>
  <c r="F2517" i="1" s="1"/>
  <c r="I2518" i="1"/>
  <c r="M2517" i="1"/>
  <c r="G2516" i="1"/>
  <c r="L2516" i="1"/>
  <c r="W2514" i="1"/>
  <c r="U2515" i="1"/>
  <c r="H2641" i="1"/>
  <c r="A2642" i="1"/>
  <c r="Q2642" i="1" s="1"/>
  <c r="R2642" i="1" s="1"/>
  <c r="Y2640" i="1"/>
  <c r="S2640" i="1"/>
  <c r="AA2641" i="1"/>
  <c r="Z2641" i="1"/>
  <c r="N2516" i="1"/>
  <c r="O2515" i="1"/>
  <c r="I2519" i="1" l="1"/>
  <c r="M2518" i="1"/>
  <c r="J2518" i="1"/>
  <c r="K2518" i="1" s="1"/>
  <c r="E2518" i="1" s="1"/>
  <c r="D2518" i="1" s="1"/>
  <c r="F2518" i="1" s="1"/>
  <c r="L2517" i="1"/>
  <c r="G2517" i="1"/>
  <c r="W2515" i="1"/>
  <c r="U2516" i="1"/>
  <c r="A2643" i="1"/>
  <c r="Q2643" i="1" s="1"/>
  <c r="R2643" i="1" s="1"/>
  <c r="H2642" i="1"/>
  <c r="AA2642" i="1"/>
  <c r="Z2642" i="1"/>
  <c r="S2641" i="1"/>
  <c r="Y2641" i="1"/>
  <c r="N2517" i="1"/>
  <c r="O2516" i="1"/>
  <c r="I2520" i="1" l="1"/>
  <c r="J2519" i="1"/>
  <c r="K2519" i="1" s="1"/>
  <c r="E2519" i="1" s="1"/>
  <c r="D2519" i="1" s="1"/>
  <c r="F2519" i="1" s="1"/>
  <c r="M2519" i="1"/>
  <c r="L2518" i="1"/>
  <c r="G2518" i="1"/>
  <c r="W2516" i="1"/>
  <c r="U2517" i="1"/>
  <c r="Z2643" i="1"/>
  <c r="Y2642" i="1"/>
  <c r="S2642" i="1"/>
  <c r="AA2643" i="1"/>
  <c r="H2643" i="1"/>
  <c r="A2644" i="1"/>
  <c r="Q2644" i="1" s="1"/>
  <c r="R2644" i="1" s="1"/>
  <c r="N2518" i="1"/>
  <c r="O2517" i="1"/>
  <c r="J2520" i="1" l="1"/>
  <c r="K2520" i="1" s="1"/>
  <c r="E2520" i="1" s="1"/>
  <c r="D2520" i="1" s="1"/>
  <c r="F2520" i="1" s="1"/>
  <c r="M2520" i="1"/>
  <c r="I2521" i="1"/>
  <c r="L2519" i="1"/>
  <c r="G2519" i="1"/>
  <c r="W2517" i="1"/>
  <c r="U2518" i="1"/>
  <c r="Y2643" i="1"/>
  <c r="S2643" i="1"/>
  <c r="Z2644" i="1"/>
  <c r="AA2644" i="1"/>
  <c r="A2645" i="1"/>
  <c r="Q2645" i="1" s="1"/>
  <c r="R2645" i="1" s="1"/>
  <c r="H2644" i="1"/>
  <c r="N2519" i="1"/>
  <c r="O2518" i="1"/>
  <c r="I2522" i="1" l="1"/>
  <c r="M2521" i="1"/>
  <c r="J2521" i="1"/>
  <c r="K2521" i="1" s="1"/>
  <c r="E2521" i="1" s="1"/>
  <c r="D2521" i="1" s="1"/>
  <c r="F2521" i="1" s="1"/>
  <c r="G2520" i="1"/>
  <c r="L2520" i="1"/>
  <c r="W2518" i="1"/>
  <c r="U2519" i="1"/>
  <c r="AA2645" i="1"/>
  <c r="Z2645" i="1"/>
  <c r="Y2644" i="1"/>
  <c r="S2644" i="1"/>
  <c r="A2646" i="1"/>
  <c r="Q2646" i="1" s="1"/>
  <c r="R2646" i="1" s="1"/>
  <c r="H2645" i="1"/>
  <c r="N2520" i="1"/>
  <c r="O2519" i="1"/>
  <c r="J2522" i="1" l="1"/>
  <c r="K2522" i="1" s="1"/>
  <c r="E2522" i="1" s="1"/>
  <c r="D2522" i="1" s="1"/>
  <c r="F2522" i="1" s="1"/>
  <c r="I2523" i="1"/>
  <c r="M2522" i="1"/>
  <c r="G2521" i="1"/>
  <c r="L2521" i="1"/>
  <c r="W2519" i="1"/>
  <c r="U2520" i="1"/>
  <c r="H2646" i="1"/>
  <c r="A2647" i="1"/>
  <c r="Q2647" i="1" s="1"/>
  <c r="R2647" i="1" s="1"/>
  <c r="AA2646" i="1"/>
  <c r="Z2646" i="1"/>
  <c r="Y2645" i="1"/>
  <c r="S2645" i="1"/>
  <c r="N2521" i="1"/>
  <c r="O2520" i="1"/>
  <c r="M2523" i="1" l="1"/>
  <c r="I2524" i="1"/>
  <c r="J2523" i="1"/>
  <c r="K2523" i="1" s="1"/>
  <c r="E2523" i="1" s="1"/>
  <c r="D2523" i="1" s="1"/>
  <c r="F2523" i="1" s="1"/>
  <c r="L2522" i="1"/>
  <c r="G2522" i="1"/>
  <c r="W2520" i="1"/>
  <c r="U2521" i="1"/>
  <c r="A2648" i="1"/>
  <c r="Q2648" i="1" s="1"/>
  <c r="R2648" i="1" s="1"/>
  <c r="H2647" i="1"/>
  <c r="Y2646" i="1"/>
  <c r="S2646" i="1"/>
  <c r="AA2647" i="1"/>
  <c r="Z2647" i="1"/>
  <c r="N2522" i="1"/>
  <c r="O2521" i="1"/>
  <c r="I2525" i="1" l="1"/>
  <c r="M2524" i="1"/>
  <c r="J2524" i="1"/>
  <c r="K2524" i="1" s="1"/>
  <c r="E2524" i="1" s="1"/>
  <c r="D2524" i="1" s="1"/>
  <c r="F2524" i="1" s="1"/>
  <c r="L2523" i="1"/>
  <c r="G2523" i="1"/>
  <c r="W2521" i="1"/>
  <c r="U2522" i="1"/>
  <c r="A2649" i="1"/>
  <c r="Q2649" i="1" s="1"/>
  <c r="R2649" i="1" s="1"/>
  <c r="H2648" i="1"/>
  <c r="Y2647" i="1"/>
  <c r="S2647" i="1"/>
  <c r="AA2648" i="1"/>
  <c r="Z2648" i="1"/>
  <c r="N2523" i="1"/>
  <c r="O2522" i="1"/>
  <c r="J2525" i="1" l="1"/>
  <c r="K2525" i="1" s="1"/>
  <c r="E2525" i="1" s="1"/>
  <c r="D2525" i="1" s="1"/>
  <c r="F2525" i="1" s="1"/>
  <c r="M2525" i="1"/>
  <c r="I2526" i="1"/>
  <c r="G2524" i="1"/>
  <c r="L2524" i="1"/>
  <c r="W2522" i="1"/>
  <c r="U2523" i="1"/>
  <c r="H2649" i="1"/>
  <c r="A2650" i="1"/>
  <c r="Q2650" i="1" s="1"/>
  <c r="R2650" i="1" s="1"/>
  <c r="AA2649" i="1"/>
  <c r="Z2649" i="1"/>
  <c r="Y2648" i="1"/>
  <c r="S2648" i="1"/>
  <c r="N2524" i="1"/>
  <c r="O2523" i="1"/>
  <c r="J2526" i="1" l="1"/>
  <c r="K2526" i="1" s="1"/>
  <c r="E2526" i="1" s="1"/>
  <c r="D2526" i="1" s="1"/>
  <c r="F2526" i="1" s="1"/>
  <c r="M2526" i="1"/>
  <c r="I2527" i="1"/>
  <c r="L2525" i="1"/>
  <c r="G2525" i="1"/>
  <c r="W2523" i="1"/>
  <c r="U2524" i="1"/>
  <c r="H2650" i="1"/>
  <c r="A2651" i="1"/>
  <c r="Q2651" i="1" s="1"/>
  <c r="R2651" i="1" s="1"/>
  <c r="Z2650" i="1"/>
  <c r="Y2649" i="1"/>
  <c r="S2649" i="1"/>
  <c r="AA2650" i="1"/>
  <c r="N2525" i="1"/>
  <c r="O2524" i="1"/>
  <c r="M2527" i="1" l="1"/>
  <c r="I2528" i="1"/>
  <c r="J2527" i="1"/>
  <c r="K2527" i="1" s="1"/>
  <c r="E2527" i="1" s="1"/>
  <c r="D2527" i="1" s="1"/>
  <c r="F2527" i="1" s="1"/>
  <c r="L2526" i="1"/>
  <c r="G2526" i="1"/>
  <c r="W2524" i="1"/>
  <c r="U2525" i="1"/>
  <c r="A2652" i="1"/>
  <c r="Q2652" i="1" s="1"/>
  <c r="R2652" i="1" s="1"/>
  <c r="H2651" i="1"/>
  <c r="Y2650" i="1"/>
  <c r="S2650" i="1"/>
  <c r="AA2651" i="1"/>
  <c r="Z2651" i="1"/>
  <c r="N2526" i="1"/>
  <c r="O2525" i="1"/>
  <c r="J2528" i="1" l="1"/>
  <c r="K2528" i="1" s="1"/>
  <c r="E2528" i="1" s="1"/>
  <c r="D2528" i="1" s="1"/>
  <c r="F2528" i="1" s="1"/>
  <c r="I2529" i="1"/>
  <c r="M2528" i="1"/>
  <c r="G2527" i="1"/>
  <c r="L2527" i="1"/>
  <c r="W2525" i="1"/>
  <c r="U2526" i="1"/>
  <c r="A2653" i="1"/>
  <c r="Q2653" i="1" s="1"/>
  <c r="R2653" i="1" s="1"/>
  <c r="H2652" i="1"/>
  <c r="AA2652" i="1"/>
  <c r="Z2652" i="1"/>
  <c r="Y2651" i="1"/>
  <c r="S2651" i="1"/>
  <c r="N2527" i="1"/>
  <c r="O2526" i="1"/>
  <c r="J2529" i="1" l="1"/>
  <c r="K2529" i="1" s="1"/>
  <c r="E2529" i="1" s="1"/>
  <c r="D2529" i="1" s="1"/>
  <c r="F2529" i="1" s="1"/>
  <c r="I2530" i="1"/>
  <c r="M2529" i="1"/>
  <c r="G2528" i="1"/>
  <c r="L2528" i="1"/>
  <c r="W2526" i="1"/>
  <c r="U2527" i="1"/>
  <c r="H2653" i="1"/>
  <c r="A2654" i="1"/>
  <c r="Q2654" i="1" s="1"/>
  <c r="R2654" i="1" s="1"/>
  <c r="Y2652" i="1"/>
  <c r="S2652" i="1"/>
  <c r="AA2653" i="1"/>
  <c r="Z2653" i="1"/>
  <c r="N2528" i="1"/>
  <c r="O2527" i="1"/>
  <c r="J2530" i="1" l="1"/>
  <c r="K2530" i="1" s="1"/>
  <c r="E2530" i="1" s="1"/>
  <c r="D2530" i="1" s="1"/>
  <c r="F2530" i="1" s="1"/>
  <c r="M2530" i="1"/>
  <c r="I2531" i="1"/>
  <c r="L2529" i="1"/>
  <c r="G2529" i="1"/>
  <c r="W2527" i="1"/>
  <c r="U2528" i="1"/>
  <c r="A2655" i="1"/>
  <c r="Q2655" i="1" s="1"/>
  <c r="R2655" i="1" s="1"/>
  <c r="H2654" i="1"/>
  <c r="S2653" i="1"/>
  <c r="AA2654" i="1"/>
  <c r="Z2654" i="1"/>
  <c r="Y2653" i="1"/>
  <c r="N2529" i="1"/>
  <c r="O2528" i="1"/>
  <c r="I2532" i="1" l="1"/>
  <c r="J2531" i="1"/>
  <c r="K2531" i="1" s="1"/>
  <c r="E2531" i="1" s="1"/>
  <c r="D2531" i="1" s="1"/>
  <c r="F2531" i="1" s="1"/>
  <c r="M2531" i="1"/>
  <c r="L2530" i="1"/>
  <c r="G2530" i="1"/>
  <c r="W2528" i="1"/>
  <c r="U2529" i="1"/>
  <c r="AA2655" i="1"/>
  <c r="Z2655" i="1"/>
  <c r="Y2654" i="1"/>
  <c r="S2654" i="1"/>
  <c r="H2655" i="1"/>
  <c r="A2656" i="1"/>
  <c r="Q2656" i="1" s="1"/>
  <c r="R2656" i="1" s="1"/>
  <c r="N2530" i="1"/>
  <c r="O2529" i="1"/>
  <c r="I2533" i="1" l="1"/>
  <c r="J2532" i="1"/>
  <c r="K2532" i="1" s="1"/>
  <c r="E2532" i="1" s="1"/>
  <c r="D2532" i="1" s="1"/>
  <c r="F2532" i="1" s="1"/>
  <c r="M2532" i="1"/>
  <c r="G2531" i="1"/>
  <c r="L2531" i="1"/>
  <c r="W2529" i="1"/>
  <c r="U2530" i="1"/>
  <c r="A2657" i="1"/>
  <c r="Q2657" i="1" s="1"/>
  <c r="R2657" i="1" s="1"/>
  <c r="H2656" i="1"/>
  <c r="Y2655" i="1"/>
  <c r="S2655" i="1"/>
  <c r="AA2656" i="1"/>
  <c r="Z2656" i="1"/>
  <c r="N2531" i="1"/>
  <c r="O2530" i="1"/>
  <c r="M2533" i="1" l="1"/>
  <c r="J2533" i="1"/>
  <c r="K2533" i="1" s="1"/>
  <c r="E2533" i="1" s="1"/>
  <c r="D2533" i="1" s="1"/>
  <c r="F2533" i="1" s="1"/>
  <c r="I2534" i="1"/>
  <c r="L2532" i="1"/>
  <c r="G2532" i="1"/>
  <c r="W2530" i="1"/>
  <c r="U2531" i="1"/>
  <c r="A2658" i="1"/>
  <c r="Q2658" i="1" s="1"/>
  <c r="R2658" i="1" s="1"/>
  <c r="H2657" i="1"/>
  <c r="Y2656" i="1"/>
  <c r="S2656" i="1"/>
  <c r="AA2657" i="1"/>
  <c r="Z2657" i="1"/>
  <c r="N2532" i="1"/>
  <c r="O2531" i="1"/>
  <c r="I2535" i="1" l="1"/>
  <c r="J2534" i="1"/>
  <c r="K2534" i="1" s="1"/>
  <c r="E2534" i="1" s="1"/>
  <c r="D2534" i="1" s="1"/>
  <c r="F2534" i="1" s="1"/>
  <c r="G2533" i="1"/>
  <c r="L2533" i="1"/>
  <c r="M2534" i="1" s="1"/>
  <c r="W2531" i="1"/>
  <c r="U2532" i="1"/>
  <c r="Y2657" i="1"/>
  <c r="AA2658" i="1"/>
  <c r="S2657" i="1"/>
  <c r="Z2658" i="1"/>
  <c r="H2658" i="1"/>
  <c r="A2659" i="1"/>
  <c r="Q2659" i="1" s="1"/>
  <c r="N2533" i="1"/>
  <c r="O2532" i="1"/>
  <c r="S135" i="1"/>
  <c r="R2659" i="1" l="1"/>
  <c r="I2536" i="1"/>
  <c r="J2535" i="1"/>
  <c r="K2535" i="1" s="1"/>
  <c r="E2535" i="1" s="1"/>
  <c r="D2535" i="1" s="1"/>
  <c r="F2535" i="1" s="1"/>
  <c r="L2534" i="1"/>
  <c r="M2535" i="1" s="1"/>
  <c r="G2534" i="1"/>
  <c r="W2532" i="1"/>
  <c r="U2533" i="1"/>
  <c r="AA2659" i="1"/>
  <c r="Z2659" i="1"/>
  <c r="A2660" i="1"/>
  <c r="Q2660" i="1" s="1"/>
  <c r="R2660" i="1" s="1"/>
  <c r="H2659" i="1"/>
  <c r="N2534" i="1"/>
  <c r="O2533" i="1"/>
  <c r="I2537" i="1" l="1"/>
  <c r="J2536" i="1"/>
  <c r="K2536" i="1" s="1"/>
  <c r="E2536" i="1" s="1"/>
  <c r="D2536" i="1" s="1"/>
  <c r="G2536" i="1" s="1"/>
  <c r="G2535" i="1"/>
  <c r="L2535" i="1"/>
  <c r="M2536" i="1" s="1"/>
  <c r="W2533" i="1"/>
  <c r="U2534" i="1"/>
  <c r="A2661" i="1"/>
  <c r="Q2661" i="1" s="1"/>
  <c r="R2661" i="1" s="1"/>
  <c r="H2660" i="1"/>
  <c r="Z2660" i="1"/>
  <c r="AA2660" i="1"/>
  <c r="N2535" i="1"/>
  <c r="O2534" i="1"/>
  <c r="S2476" i="1"/>
  <c r="S2420" i="1"/>
  <c r="S2205" i="1"/>
  <c r="S2052" i="1"/>
  <c r="S2081" i="1"/>
  <c r="S1687" i="1"/>
  <c r="M2537" i="1" l="1"/>
  <c r="J2537" i="1"/>
  <c r="K2537" i="1" s="1"/>
  <c r="E2537" i="1" s="1"/>
  <c r="D2537" i="1" s="1"/>
  <c r="I2538" i="1"/>
  <c r="W2534" i="1"/>
  <c r="U2535" i="1"/>
  <c r="L2536" i="1"/>
  <c r="F2536" i="1"/>
  <c r="AA2661" i="1"/>
  <c r="Z2661" i="1"/>
  <c r="S2660" i="1"/>
  <c r="H2661" i="1"/>
  <c r="A2662" i="1"/>
  <c r="Q2662" i="1" s="1"/>
  <c r="R2662" i="1" s="1"/>
  <c r="N2536" i="1"/>
  <c r="O2535" i="1"/>
  <c r="S136" i="1"/>
  <c r="M2538" i="1" l="1"/>
  <c r="J2538" i="1"/>
  <c r="K2538" i="1" s="1"/>
  <c r="E2538" i="1" s="1"/>
  <c r="D2538" i="1" s="1"/>
  <c r="I2539" i="1"/>
  <c r="W2535" i="1"/>
  <c r="U2536" i="1"/>
  <c r="G2537" i="1"/>
  <c r="F2537" i="1"/>
  <c r="L2537" i="1"/>
  <c r="A2663" i="1"/>
  <c r="Q2663" i="1" s="1"/>
  <c r="R2663" i="1" s="1"/>
  <c r="H2662" i="1"/>
  <c r="AA2662" i="1"/>
  <c r="Z2662" i="1"/>
  <c r="N2537" i="1"/>
  <c r="O2536" i="1"/>
  <c r="Y136" i="1"/>
  <c r="J2539" i="1" l="1"/>
  <c r="K2539" i="1" s="1"/>
  <c r="E2539" i="1" s="1"/>
  <c r="D2539" i="1" s="1"/>
  <c r="G2539" i="1" s="1"/>
  <c r="I2540" i="1"/>
  <c r="G2538" i="1"/>
  <c r="W2536" i="1"/>
  <c r="U2537" i="1"/>
  <c r="L2538" i="1"/>
  <c r="M2539" i="1" s="1"/>
  <c r="F2538" i="1"/>
  <c r="A2664" i="1"/>
  <c r="Q2664" i="1" s="1"/>
  <c r="R2664" i="1" s="1"/>
  <c r="H2663" i="1"/>
  <c r="S2662" i="1"/>
  <c r="AA2663" i="1"/>
  <c r="Z2663" i="1"/>
  <c r="Y2662" i="1"/>
  <c r="N2538" i="1"/>
  <c r="O2537" i="1"/>
  <c r="L2539" i="1" l="1"/>
  <c r="M2540" i="1" s="1"/>
  <c r="I2541" i="1"/>
  <c r="J2540" i="1"/>
  <c r="K2540" i="1" s="1"/>
  <c r="E2540" i="1" s="1"/>
  <c r="D2540" i="1" s="1"/>
  <c r="L2540" i="1" s="1"/>
  <c r="F2539" i="1"/>
  <c r="W2537" i="1"/>
  <c r="U2538" i="1"/>
  <c r="AA2664" i="1"/>
  <c r="Z2664" i="1"/>
  <c r="Y2663" i="1"/>
  <c r="S2663" i="1"/>
  <c r="H2664" i="1"/>
  <c r="A2665" i="1"/>
  <c r="Q2665" i="1" s="1"/>
  <c r="R2665" i="1" s="1"/>
  <c r="N2539" i="1"/>
  <c r="O2538" i="1"/>
  <c r="M2541" i="1" l="1"/>
  <c r="O2539" i="1"/>
  <c r="G2540" i="1"/>
  <c r="F2540" i="1"/>
  <c r="J2541" i="1"/>
  <c r="K2541" i="1" s="1"/>
  <c r="E2541" i="1" s="1"/>
  <c r="D2541" i="1" s="1"/>
  <c r="L2541" i="1" s="1"/>
  <c r="I2542" i="1"/>
  <c r="W2538" i="1"/>
  <c r="U2539" i="1"/>
  <c r="A2666" i="1"/>
  <c r="Q2666" i="1" s="1"/>
  <c r="R2666" i="1" s="1"/>
  <c r="H2665" i="1"/>
  <c r="Y2664" i="1"/>
  <c r="Z2665" i="1"/>
  <c r="S2664" i="1"/>
  <c r="AA2665" i="1"/>
  <c r="N2540" i="1"/>
  <c r="O2540" i="1" s="1"/>
  <c r="S316" i="1"/>
  <c r="M2542" i="1" l="1"/>
  <c r="F2541" i="1"/>
  <c r="G2541" i="1"/>
  <c r="I2543" i="1"/>
  <c r="J2542" i="1"/>
  <c r="K2542" i="1" s="1"/>
  <c r="E2542" i="1" s="1"/>
  <c r="D2542" i="1" s="1"/>
  <c r="G2542" i="1" s="1"/>
  <c r="W2539" i="1"/>
  <c r="U2540" i="1"/>
  <c r="A2667" i="1"/>
  <c r="Q2667" i="1" s="1"/>
  <c r="R2667" i="1" s="1"/>
  <c r="H2666" i="1"/>
  <c r="Y2665" i="1"/>
  <c r="S2665" i="1"/>
  <c r="AA2666" i="1"/>
  <c r="Z2666" i="1"/>
  <c r="N2541" i="1"/>
  <c r="O2541" i="1" s="1"/>
  <c r="Y316" i="1"/>
  <c r="I2544" i="1" l="1"/>
  <c r="J2543" i="1"/>
  <c r="K2543" i="1" s="1"/>
  <c r="E2543" i="1" s="1"/>
  <c r="D2543" i="1" s="1"/>
  <c r="L2543" i="1" s="1"/>
  <c r="M2543" i="1"/>
  <c r="L2542" i="1"/>
  <c r="F2542" i="1"/>
  <c r="W2540" i="1"/>
  <c r="U2541" i="1"/>
  <c r="AA2667" i="1"/>
  <c r="Z2667" i="1"/>
  <c r="Y2666" i="1"/>
  <c r="S2666" i="1"/>
  <c r="H2667" i="1"/>
  <c r="A2668" i="1"/>
  <c r="Q2668" i="1" s="1"/>
  <c r="R2668" i="1" s="1"/>
  <c r="N2542" i="1"/>
  <c r="N2543" i="1" s="1"/>
  <c r="G2543" i="1" l="1"/>
  <c r="F2543" i="1"/>
  <c r="J2544" i="1"/>
  <c r="K2544" i="1" s="1"/>
  <c r="E2544" i="1" s="1"/>
  <c r="D2544" i="1" s="1"/>
  <c r="L2544" i="1" s="1"/>
  <c r="I2545" i="1"/>
  <c r="M2544" i="1"/>
  <c r="W2541" i="1"/>
  <c r="U2542" i="1"/>
  <c r="A2669" i="1"/>
  <c r="Q2669" i="1" s="1"/>
  <c r="R2669" i="1" s="1"/>
  <c r="H2668" i="1"/>
  <c r="Z2668" i="1"/>
  <c r="Y2667" i="1"/>
  <c r="S2667" i="1"/>
  <c r="AA2668" i="1"/>
  <c r="O2542" i="1"/>
  <c r="N2544" i="1"/>
  <c r="O2543" i="1"/>
  <c r="J2545" i="1" l="1"/>
  <c r="K2545" i="1" s="1"/>
  <c r="E2545" i="1" s="1"/>
  <c r="D2545" i="1" s="1"/>
  <c r="G2545" i="1" s="1"/>
  <c r="I2546" i="1"/>
  <c r="M2545" i="1"/>
  <c r="F2544" i="1"/>
  <c r="G2544" i="1"/>
  <c r="W2542" i="1"/>
  <c r="U2543" i="1"/>
  <c r="A2670" i="1"/>
  <c r="Q2670" i="1" s="1"/>
  <c r="R2670" i="1" s="1"/>
  <c r="H2669" i="1"/>
  <c r="Y2668" i="1"/>
  <c r="S2668" i="1"/>
  <c r="AA2669" i="1"/>
  <c r="Z2669" i="1"/>
  <c r="N2545" i="1"/>
  <c r="O2544" i="1"/>
  <c r="N2546" i="1" l="1"/>
  <c r="L2545" i="1"/>
  <c r="O2545" i="1" s="1"/>
  <c r="F2545" i="1"/>
  <c r="I2547" i="1"/>
  <c r="M2546" i="1"/>
  <c r="J2546" i="1"/>
  <c r="K2546" i="1" s="1"/>
  <c r="E2546" i="1" s="1"/>
  <c r="D2546" i="1" s="1"/>
  <c r="L2546" i="1" s="1"/>
  <c r="W2543" i="1"/>
  <c r="U2544" i="1"/>
  <c r="AA2670" i="1"/>
  <c r="Z2670" i="1"/>
  <c r="Y2669" i="1"/>
  <c r="S2669" i="1"/>
  <c r="H2670" i="1"/>
  <c r="A2671" i="1"/>
  <c r="Q2671" i="1" s="1"/>
  <c r="R2671" i="1" s="1"/>
  <c r="O2546" i="1" l="1"/>
  <c r="M2547" i="1"/>
  <c r="J2547" i="1"/>
  <c r="K2547" i="1" s="1"/>
  <c r="E2547" i="1" s="1"/>
  <c r="D2547" i="1" s="1"/>
  <c r="G2547" i="1" s="1"/>
  <c r="I2548" i="1"/>
  <c r="F2546" i="1"/>
  <c r="G2546" i="1"/>
  <c r="N2547" i="1"/>
  <c r="W2544" i="1"/>
  <c r="U2545" i="1"/>
  <c r="A2672" i="1"/>
  <c r="Q2672" i="1" s="1"/>
  <c r="R2672" i="1" s="1"/>
  <c r="H2671" i="1"/>
  <c r="Y2670" i="1"/>
  <c r="S2670" i="1"/>
  <c r="AA2671" i="1"/>
  <c r="Z2671" i="1"/>
  <c r="L2547" i="1" l="1"/>
  <c r="O2547" i="1" s="1"/>
  <c r="N2548" i="1"/>
  <c r="J2548" i="1"/>
  <c r="K2548" i="1" s="1"/>
  <c r="E2548" i="1" s="1"/>
  <c r="D2548" i="1" s="1"/>
  <c r="L2548" i="1" s="1"/>
  <c r="I2549" i="1"/>
  <c r="M2548" i="1"/>
  <c r="F2547" i="1"/>
  <c r="W2545" i="1"/>
  <c r="U2546" i="1"/>
  <c r="A2673" i="1"/>
  <c r="Q2673" i="1" s="1"/>
  <c r="R2673" i="1" s="1"/>
  <c r="H2672" i="1"/>
  <c r="Z2672" i="1"/>
  <c r="Y2671" i="1"/>
  <c r="AA2672" i="1"/>
  <c r="S2671" i="1"/>
  <c r="O2548" i="1" l="1"/>
  <c r="G2548" i="1"/>
  <c r="F2548" i="1"/>
  <c r="N2549" i="1"/>
  <c r="J2549" i="1"/>
  <c r="K2549" i="1" s="1"/>
  <c r="E2549" i="1" s="1"/>
  <c r="D2549" i="1" s="1"/>
  <c r="G2549" i="1" s="1"/>
  <c r="M2549" i="1"/>
  <c r="I2550" i="1"/>
  <c r="W2546" i="1"/>
  <c r="U2547" i="1"/>
  <c r="AA2673" i="1"/>
  <c r="Z2673" i="1"/>
  <c r="Y2672" i="1"/>
  <c r="S2672" i="1"/>
  <c r="A2674" i="1"/>
  <c r="Q2674" i="1" s="1"/>
  <c r="R2674" i="1" s="1"/>
  <c r="H2673" i="1"/>
  <c r="L2549" i="1" l="1"/>
  <c r="O2549" i="1" s="1"/>
  <c r="F2549" i="1"/>
  <c r="M2550" i="1"/>
  <c r="J2550" i="1"/>
  <c r="K2550" i="1" s="1"/>
  <c r="E2550" i="1" s="1"/>
  <c r="D2550" i="1" s="1"/>
  <c r="G2550" i="1" s="1"/>
  <c r="N2550" i="1"/>
  <c r="I2551" i="1"/>
  <c r="W2547" i="1"/>
  <c r="U2548" i="1"/>
  <c r="Z2674" i="1"/>
  <c r="Y2673" i="1"/>
  <c r="S2673" i="1"/>
  <c r="AA2674" i="1"/>
  <c r="A2675" i="1"/>
  <c r="Q2675" i="1" s="1"/>
  <c r="R2675" i="1" s="1"/>
  <c r="H2674" i="1"/>
  <c r="L2550" i="1" l="1"/>
  <c r="O2550" i="1" s="1"/>
  <c r="F2550" i="1"/>
  <c r="M2551" i="1"/>
  <c r="N2551" i="1"/>
  <c r="J2551" i="1"/>
  <c r="K2551" i="1" s="1"/>
  <c r="E2551" i="1" s="1"/>
  <c r="D2551" i="1" s="1"/>
  <c r="L2551" i="1" s="1"/>
  <c r="I2552" i="1"/>
  <c r="W2548" i="1"/>
  <c r="U2549" i="1"/>
  <c r="S2674" i="1"/>
  <c r="AA2675" i="1"/>
  <c r="Z2675" i="1"/>
  <c r="Y2674" i="1"/>
  <c r="A2676" i="1"/>
  <c r="Q2676" i="1" s="1"/>
  <c r="R2676" i="1" s="1"/>
  <c r="H2675" i="1"/>
  <c r="O2551" i="1" l="1"/>
  <c r="F2551" i="1"/>
  <c r="M2552" i="1"/>
  <c r="I2553" i="1"/>
  <c r="J2552" i="1"/>
  <c r="K2552" i="1" s="1"/>
  <c r="E2552" i="1" s="1"/>
  <c r="D2552" i="1" s="1"/>
  <c r="N2552" i="1"/>
  <c r="G2551" i="1"/>
  <c r="W2549" i="1"/>
  <c r="U2550" i="1"/>
  <c r="AA2676" i="1"/>
  <c r="Z2676" i="1"/>
  <c r="Y2675" i="1"/>
  <c r="S2675" i="1"/>
  <c r="H2676" i="1"/>
  <c r="A2677" i="1"/>
  <c r="Q2677" i="1" s="1"/>
  <c r="R2677" i="1" s="1"/>
  <c r="F2552" i="1" l="1"/>
  <c r="N2553" i="1"/>
  <c r="M2553" i="1"/>
  <c r="I2554" i="1"/>
  <c r="J2553" i="1"/>
  <c r="K2553" i="1" s="1"/>
  <c r="E2553" i="1" s="1"/>
  <c r="D2553" i="1" s="1"/>
  <c r="L2553" i="1" s="1"/>
  <c r="G2552" i="1"/>
  <c r="L2552" i="1"/>
  <c r="O2552" i="1" s="1"/>
  <c r="W2550" i="1"/>
  <c r="U2551" i="1"/>
  <c r="Y2676" i="1"/>
  <c r="S2676" i="1"/>
  <c r="AA2677" i="1"/>
  <c r="Z2677" i="1"/>
  <c r="H2677" i="1"/>
  <c r="A2678" i="1"/>
  <c r="Q2678" i="1" s="1"/>
  <c r="R2678" i="1" s="1"/>
  <c r="O2553" i="1" l="1"/>
  <c r="G2553" i="1"/>
  <c r="F2553" i="1"/>
  <c r="M2554" i="1"/>
  <c r="J2554" i="1"/>
  <c r="K2554" i="1" s="1"/>
  <c r="E2554" i="1" s="1"/>
  <c r="D2554" i="1" s="1"/>
  <c r="L2554" i="1" s="1"/>
  <c r="I2555" i="1"/>
  <c r="N2554" i="1"/>
  <c r="W2551" i="1"/>
  <c r="U2552" i="1"/>
  <c r="A2679" i="1"/>
  <c r="Q2679" i="1" s="1"/>
  <c r="R2679" i="1" s="1"/>
  <c r="H2678" i="1"/>
  <c r="Y2677" i="1"/>
  <c r="S2677" i="1"/>
  <c r="AA2678" i="1"/>
  <c r="Z2678" i="1"/>
  <c r="S863" i="1"/>
  <c r="O2554" i="1" l="1"/>
  <c r="G2554" i="1"/>
  <c r="F2554" i="1"/>
  <c r="J2555" i="1"/>
  <c r="K2555" i="1" s="1"/>
  <c r="E2555" i="1" s="1"/>
  <c r="D2555" i="1" s="1"/>
  <c r="L2555" i="1" s="1"/>
  <c r="N2555" i="1"/>
  <c r="I2556" i="1"/>
  <c r="M2555" i="1"/>
  <c r="W2552" i="1"/>
  <c r="U2553" i="1"/>
  <c r="H2679" i="1"/>
  <c r="A2680" i="1"/>
  <c r="Q2680" i="1" s="1"/>
  <c r="R2680" i="1" s="1"/>
  <c r="AA2679" i="1"/>
  <c r="Z2679" i="1"/>
  <c r="Y2678" i="1"/>
  <c r="S2678" i="1"/>
  <c r="Y863" i="1"/>
  <c r="S1045" i="1"/>
  <c r="O2555" i="1" l="1"/>
  <c r="G2555" i="1"/>
  <c r="J2556" i="1"/>
  <c r="K2556" i="1" s="1"/>
  <c r="E2556" i="1" s="1"/>
  <c r="D2556" i="1" s="1"/>
  <c r="L2556" i="1" s="1"/>
  <c r="N2556" i="1"/>
  <c r="M2556" i="1"/>
  <c r="I2557" i="1"/>
  <c r="F2555" i="1"/>
  <c r="W2553" i="1"/>
  <c r="U2554" i="1"/>
  <c r="A2681" i="1"/>
  <c r="Q2681" i="1" s="1"/>
  <c r="R2681" i="1" s="1"/>
  <c r="H2680" i="1"/>
  <c r="Y2679" i="1"/>
  <c r="AA2680" i="1"/>
  <c r="Z2680" i="1"/>
  <c r="S2679" i="1"/>
  <c r="S1228" i="1"/>
  <c r="Y1045" i="1"/>
  <c r="O2556" i="1" l="1"/>
  <c r="F2556" i="1"/>
  <c r="M2557" i="1"/>
  <c r="J2557" i="1"/>
  <c r="K2557" i="1" s="1"/>
  <c r="E2557" i="1" s="1"/>
  <c r="D2557" i="1" s="1"/>
  <c r="L2557" i="1" s="1"/>
  <c r="N2557" i="1"/>
  <c r="I2558" i="1"/>
  <c r="G2556" i="1"/>
  <c r="W2554" i="1"/>
  <c r="U2555" i="1"/>
  <c r="H2681" i="1"/>
  <c r="A2682" i="1"/>
  <c r="Q2682" i="1" s="1"/>
  <c r="R2682" i="1" s="1"/>
  <c r="Z2681" i="1"/>
  <c r="S2680" i="1"/>
  <c r="Y2680" i="1"/>
  <c r="AA2681" i="1"/>
  <c r="S1410" i="1"/>
  <c r="Y1228" i="1"/>
  <c r="O2557" i="1" l="1"/>
  <c r="F2557" i="1"/>
  <c r="J2558" i="1"/>
  <c r="K2558" i="1" s="1"/>
  <c r="E2558" i="1" s="1"/>
  <c r="D2558" i="1" s="1"/>
  <c r="L2558" i="1" s="1"/>
  <c r="M2558" i="1"/>
  <c r="N2558" i="1"/>
  <c r="I2559" i="1"/>
  <c r="G2557" i="1"/>
  <c r="W2555" i="1"/>
  <c r="U2556" i="1"/>
  <c r="H2682" i="1"/>
  <c r="A2683" i="1"/>
  <c r="Q2683" i="1" s="1"/>
  <c r="R2683" i="1" s="1"/>
  <c r="AA2682" i="1"/>
  <c r="Z2682" i="1"/>
  <c r="Y2681" i="1"/>
  <c r="S2681" i="1"/>
  <c r="Y1410" i="1"/>
  <c r="O2558" i="1" l="1"/>
  <c r="G2558" i="1"/>
  <c r="N2559" i="1"/>
  <c r="M2559" i="1"/>
  <c r="J2559" i="1"/>
  <c r="K2559" i="1" s="1"/>
  <c r="E2559" i="1" s="1"/>
  <c r="D2559" i="1" s="1"/>
  <c r="G2559" i="1" s="1"/>
  <c r="I2560" i="1"/>
  <c r="F2558" i="1"/>
  <c r="W2556" i="1"/>
  <c r="U2557" i="1"/>
  <c r="A2684" i="1"/>
  <c r="Q2684" i="1" s="1"/>
  <c r="R2684" i="1" s="1"/>
  <c r="H2683" i="1"/>
  <c r="Z2683" i="1"/>
  <c r="Y2682" i="1"/>
  <c r="S2682" i="1"/>
  <c r="AA2683" i="1"/>
  <c r="L2559" i="1" l="1"/>
  <c r="O2559" i="1" s="1"/>
  <c r="F2559" i="1"/>
  <c r="N2560" i="1"/>
  <c r="J2560" i="1"/>
  <c r="K2560" i="1" s="1"/>
  <c r="E2560" i="1" s="1"/>
  <c r="D2560" i="1" s="1"/>
  <c r="L2560" i="1" s="1"/>
  <c r="I2561" i="1"/>
  <c r="M2560" i="1"/>
  <c r="W2557" i="1"/>
  <c r="U2558" i="1"/>
  <c r="H2684" i="1"/>
  <c r="A2685" i="1"/>
  <c r="Q2685" i="1" s="1"/>
  <c r="R2685" i="1" s="1"/>
  <c r="Z2684" i="1"/>
  <c r="Y2683" i="1"/>
  <c r="S2683" i="1"/>
  <c r="AA2684" i="1"/>
  <c r="O2560" i="1" l="1"/>
  <c r="G2560" i="1"/>
  <c r="J2561" i="1"/>
  <c r="K2561" i="1" s="1"/>
  <c r="E2561" i="1" s="1"/>
  <c r="D2561" i="1" s="1"/>
  <c r="G2561" i="1" s="1"/>
  <c r="M2561" i="1"/>
  <c r="I2562" i="1"/>
  <c r="N2561" i="1"/>
  <c r="F2560" i="1"/>
  <c r="W2558" i="1"/>
  <c r="U2559" i="1"/>
  <c r="AA2685" i="1"/>
  <c r="Z2685" i="1"/>
  <c r="Y2684" i="1"/>
  <c r="S2684" i="1"/>
  <c r="H2685" i="1"/>
  <c r="A2686" i="1"/>
  <c r="Q2686" i="1" s="1"/>
  <c r="R2686" i="1" s="1"/>
  <c r="S2507" i="1"/>
  <c r="L2561" i="1" l="1"/>
  <c r="O2561" i="1" s="1"/>
  <c r="N2562" i="1"/>
  <c r="M2562" i="1"/>
  <c r="J2562" i="1"/>
  <c r="K2562" i="1" s="1"/>
  <c r="E2562" i="1" s="1"/>
  <c r="D2562" i="1" s="1"/>
  <c r="L2562" i="1" s="1"/>
  <c r="I2563" i="1"/>
  <c r="F2561" i="1"/>
  <c r="W2559" i="1"/>
  <c r="U2560" i="1"/>
  <c r="A2687" i="1"/>
  <c r="Q2687" i="1" s="1"/>
  <c r="R2687" i="1" s="1"/>
  <c r="H2686" i="1"/>
  <c r="AA2686" i="1"/>
  <c r="Z2686" i="1"/>
  <c r="Y2507" i="1"/>
  <c r="O2562" i="1" l="1"/>
  <c r="J2563" i="1"/>
  <c r="K2563" i="1" s="1"/>
  <c r="E2563" i="1" s="1"/>
  <c r="D2563" i="1" s="1"/>
  <c r="L2563" i="1" s="1"/>
  <c r="N2563" i="1"/>
  <c r="M2563" i="1"/>
  <c r="I2564" i="1"/>
  <c r="F2562" i="1"/>
  <c r="G2562" i="1"/>
  <c r="W2560" i="1"/>
  <c r="U2561" i="1"/>
  <c r="A2688" i="1"/>
  <c r="Q2688" i="1" s="1"/>
  <c r="R2688" i="1" s="1"/>
  <c r="H2687" i="1"/>
  <c r="Y2686" i="1"/>
  <c r="S2686" i="1"/>
  <c r="AA2687" i="1"/>
  <c r="Z2687" i="1"/>
  <c r="O2563" i="1" l="1"/>
  <c r="G2563" i="1"/>
  <c r="I2565" i="1"/>
  <c r="M2564" i="1"/>
  <c r="J2564" i="1"/>
  <c r="K2564" i="1" s="1"/>
  <c r="E2564" i="1" s="1"/>
  <c r="D2564" i="1" s="1"/>
  <c r="G2564" i="1" s="1"/>
  <c r="N2564" i="1"/>
  <c r="F2563" i="1"/>
  <c r="W2561" i="1"/>
  <c r="U2562" i="1"/>
  <c r="H2688" i="1"/>
  <c r="A2689" i="1"/>
  <c r="Q2689" i="1" s="1"/>
  <c r="AA2688" i="1"/>
  <c r="Z2688" i="1"/>
  <c r="R2689" i="1" l="1"/>
  <c r="L2564" i="1"/>
  <c r="O2564" i="1" s="1"/>
  <c r="M2565" i="1"/>
  <c r="I2566" i="1"/>
  <c r="J2565" i="1"/>
  <c r="K2565" i="1" s="1"/>
  <c r="E2565" i="1" s="1"/>
  <c r="D2565" i="1" s="1"/>
  <c r="G2565" i="1" s="1"/>
  <c r="N2565" i="1"/>
  <c r="F2564" i="1"/>
  <c r="W2562" i="1"/>
  <c r="U2563" i="1"/>
  <c r="A2690" i="1"/>
  <c r="Q2690" i="1" s="1"/>
  <c r="R2690" i="1" s="1"/>
  <c r="H2689" i="1"/>
  <c r="Y2688" i="1"/>
  <c r="S2688" i="1"/>
  <c r="AA2689" i="1"/>
  <c r="Z2689" i="1"/>
  <c r="N2566" i="1" l="1"/>
  <c r="I2567" i="1"/>
  <c r="J2566" i="1"/>
  <c r="K2566" i="1" s="1"/>
  <c r="E2566" i="1" s="1"/>
  <c r="D2566" i="1" s="1"/>
  <c r="G2566" i="1" s="1"/>
  <c r="M2566" i="1"/>
  <c r="F2565" i="1"/>
  <c r="L2565" i="1"/>
  <c r="O2565" i="1" s="1"/>
  <c r="W2563" i="1"/>
  <c r="U2564" i="1"/>
  <c r="Z2690" i="1"/>
  <c r="AA2690" i="1"/>
  <c r="H2690" i="1"/>
  <c r="A2691" i="1"/>
  <c r="Q2691" i="1" s="1"/>
  <c r="S2325" i="1"/>
  <c r="R2691" i="1" l="1"/>
  <c r="L2566" i="1"/>
  <c r="O2566" i="1" s="1"/>
  <c r="F2566" i="1"/>
  <c r="I2568" i="1"/>
  <c r="J2567" i="1"/>
  <c r="K2567" i="1" s="1"/>
  <c r="E2567" i="1" s="1"/>
  <c r="D2567" i="1" s="1"/>
  <c r="W2564" i="1"/>
  <c r="U2565" i="1"/>
  <c r="AA2691" i="1"/>
  <c r="Z2691" i="1"/>
  <c r="Y2690" i="1"/>
  <c r="S2690" i="1"/>
  <c r="H2691" i="1"/>
  <c r="A2692" i="1"/>
  <c r="Q2692" i="1" s="1"/>
  <c r="R2692" i="1" s="1"/>
  <c r="Y2325" i="1"/>
  <c r="M2567" i="1" l="1"/>
  <c r="F2567" i="1"/>
  <c r="I2569" i="1"/>
  <c r="J2568" i="1"/>
  <c r="K2568" i="1" s="1"/>
  <c r="E2568" i="1" s="1"/>
  <c r="D2568" i="1" s="1"/>
  <c r="L2568" i="1" s="1"/>
  <c r="N2567" i="1"/>
  <c r="W2565" i="1"/>
  <c r="U2566" i="1"/>
  <c r="G2567" i="1"/>
  <c r="L2567" i="1"/>
  <c r="A2693" i="1"/>
  <c r="Q2693" i="1" s="1"/>
  <c r="R2693" i="1" s="1"/>
  <c r="H2692" i="1"/>
  <c r="Y2691" i="1"/>
  <c r="S2691" i="1"/>
  <c r="AA2692" i="1"/>
  <c r="Z2692" i="1"/>
  <c r="M2568" i="1" l="1"/>
  <c r="M2569" i="1"/>
  <c r="I2570" i="1"/>
  <c r="J2569" i="1"/>
  <c r="K2569" i="1" s="1"/>
  <c r="E2569" i="1" s="1"/>
  <c r="N2568" i="1"/>
  <c r="O2567" i="1"/>
  <c r="W2566" i="1"/>
  <c r="U2567" i="1"/>
  <c r="F2568" i="1"/>
  <c r="G2568" i="1"/>
  <c r="A2694" i="1"/>
  <c r="Q2694" i="1" s="1"/>
  <c r="R2694" i="1" s="1"/>
  <c r="H2693" i="1"/>
  <c r="AA2693" i="1"/>
  <c r="Z2693" i="1"/>
  <c r="N2569" i="1" l="1"/>
  <c r="N2570" i="1" s="1"/>
  <c r="M2570" i="1"/>
  <c r="O2568" i="1"/>
  <c r="D2569" i="1"/>
  <c r="F2569" i="1" s="1"/>
  <c r="I2571" i="1"/>
  <c r="J2570" i="1"/>
  <c r="K2570" i="1" s="1"/>
  <c r="E2570" i="1" s="1"/>
  <c r="W2567" i="1"/>
  <c r="U2568" i="1"/>
  <c r="AA2694" i="1"/>
  <c r="Y2693" i="1"/>
  <c r="S2693" i="1"/>
  <c r="Z2694" i="1"/>
  <c r="H2694" i="1"/>
  <c r="A2695" i="1"/>
  <c r="Q2695" i="1" s="1"/>
  <c r="R2695" i="1" s="1"/>
  <c r="Y135" i="1"/>
  <c r="S2326" i="1"/>
  <c r="Y2326" i="1"/>
  <c r="S2144" i="1"/>
  <c r="Y2144" i="1"/>
  <c r="S864" i="1"/>
  <c r="Y864" i="1"/>
  <c r="S1046" i="1"/>
  <c r="Y1046" i="1"/>
  <c r="S681" i="1"/>
  <c r="Y681" i="1"/>
  <c r="S499" i="1"/>
  <c r="Y499" i="1"/>
  <c r="S317" i="1"/>
  <c r="Y317" i="1"/>
  <c r="D2570" i="1" l="1"/>
  <c r="F2570" i="1" s="1"/>
  <c r="G2569" i="1"/>
  <c r="L2569" i="1"/>
  <c r="O2569" i="1" s="1"/>
  <c r="I2572" i="1"/>
  <c r="J2571" i="1"/>
  <c r="K2571" i="1" s="1"/>
  <c r="E2571" i="1" s="1"/>
  <c r="M2571" i="1"/>
  <c r="N2571" i="1"/>
  <c r="W2568" i="1"/>
  <c r="U2569" i="1"/>
  <c r="A2696" i="1"/>
  <c r="Q2696" i="1" s="1"/>
  <c r="R2696" i="1" s="1"/>
  <c r="H2695" i="1"/>
  <c r="AA2695" i="1"/>
  <c r="Z2695" i="1"/>
  <c r="S2694" i="1"/>
  <c r="Y2694" i="1"/>
  <c r="AG14" i="1"/>
  <c r="S70" i="1" s="1"/>
  <c r="Y70" i="1" s="1"/>
  <c r="D2571" i="1" l="1"/>
  <c r="F2571" i="1" s="1"/>
  <c r="L2570" i="1"/>
  <c r="O2570" i="1" s="1"/>
  <c r="G2570" i="1"/>
  <c r="N2572" i="1"/>
  <c r="M2572" i="1"/>
  <c r="AE14" i="1"/>
  <c r="AH15" i="1" s="1"/>
  <c r="C71" i="1"/>
  <c r="J2572" i="1"/>
  <c r="K2572" i="1" s="1"/>
  <c r="E2572" i="1" s="1"/>
  <c r="I2573" i="1"/>
  <c r="W2569" i="1"/>
  <c r="U2570" i="1"/>
  <c r="A2697" i="1"/>
  <c r="Q2697" i="1" s="1"/>
  <c r="R2697" i="1" s="1"/>
  <c r="H2696" i="1"/>
  <c r="S2695" i="1"/>
  <c r="AA2696" i="1"/>
  <c r="Z2696" i="1"/>
  <c r="Y2695" i="1"/>
  <c r="AJ14" i="1"/>
  <c r="AG15" i="1" l="1"/>
  <c r="R102" i="1" s="1"/>
  <c r="D2572" i="1"/>
  <c r="L2572" i="1" s="1"/>
  <c r="O2572" i="1" s="1"/>
  <c r="L2571" i="1"/>
  <c r="O2571" i="1" s="1"/>
  <c r="G2571" i="1"/>
  <c r="C72" i="1"/>
  <c r="P71" i="1"/>
  <c r="X71" i="1" s="1"/>
  <c r="B71" i="1" s="1"/>
  <c r="M2573" i="1"/>
  <c r="J2573" i="1"/>
  <c r="K2573" i="1" s="1"/>
  <c r="E2573" i="1" s="1"/>
  <c r="N2573" i="1"/>
  <c r="I2574" i="1"/>
  <c r="W2570" i="1"/>
  <c r="U2571" i="1"/>
  <c r="AA2697" i="1"/>
  <c r="Z2697" i="1"/>
  <c r="Y2696" i="1"/>
  <c r="S2696" i="1"/>
  <c r="H2697" i="1"/>
  <c r="A2698" i="1"/>
  <c r="Q2698" i="1" s="1"/>
  <c r="R2698" i="1" s="1"/>
  <c r="G2572" i="1" l="1"/>
  <c r="F2572" i="1"/>
  <c r="D2573" i="1"/>
  <c r="L2573" i="1" s="1"/>
  <c r="O2573" i="1" s="1"/>
  <c r="C73" i="1"/>
  <c r="P72" i="1"/>
  <c r="X72" i="1" s="1"/>
  <c r="B72" i="1" s="1"/>
  <c r="N2574" i="1"/>
  <c r="M2574" i="1"/>
  <c r="I2575" i="1"/>
  <c r="J2574" i="1"/>
  <c r="K2574" i="1" s="1"/>
  <c r="E2574" i="1" s="1"/>
  <c r="W2571" i="1"/>
  <c r="U2572" i="1"/>
  <c r="AE15" i="1"/>
  <c r="AH16" i="1" s="1"/>
  <c r="A2699" i="1"/>
  <c r="Q2699" i="1" s="1"/>
  <c r="R2699" i="1" s="1"/>
  <c r="H2698" i="1"/>
  <c r="Y2697" i="1"/>
  <c r="S2697" i="1"/>
  <c r="Z2698" i="1"/>
  <c r="AA2698" i="1"/>
  <c r="AJ15" i="1"/>
  <c r="D2574" i="1" l="1"/>
  <c r="G2574" i="1" s="1"/>
  <c r="G2573" i="1"/>
  <c r="F2573" i="1"/>
  <c r="C74" i="1"/>
  <c r="P73" i="1"/>
  <c r="X73" i="1" s="1"/>
  <c r="B73" i="1" s="1"/>
  <c r="M2575" i="1"/>
  <c r="J2575" i="1"/>
  <c r="K2575" i="1" s="1"/>
  <c r="E2575" i="1" s="1"/>
  <c r="D2575" i="1" s="1"/>
  <c r="N2575" i="1"/>
  <c r="I2576" i="1"/>
  <c r="W2572" i="1"/>
  <c r="U2573" i="1"/>
  <c r="AG16" i="1"/>
  <c r="R131" i="1" s="1"/>
  <c r="A2700" i="1"/>
  <c r="Q2700" i="1" s="1"/>
  <c r="R2700" i="1" s="1"/>
  <c r="H2699" i="1"/>
  <c r="S2698" i="1"/>
  <c r="AA2699" i="1"/>
  <c r="Y2698" i="1"/>
  <c r="Z2699" i="1"/>
  <c r="L2574" i="1" l="1"/>
  <c r="O2574" i="1" s="1"/>
  <c r="F2574" i="1"/>
  <c r="AE16" i="1"/>
  <c r="AG17" i="1" s="1"/>
  <c r="P74" i="1"/>
  <c r="C75" i="1"/>
  <c r="AJ16" i="1"/>
  <c r="AH17" i="1"/>
  <c r="AE17" i="1" s="1"/>
  <c r="M2576" i="1"/>
  <c r="I2577" i="1"/>
  <c r="N2576" i="1"/>
  <c r="J2576" i="1"/>
  <c r="K2576" i="1" s="1"/>
  <c r="E2576" i="1" s="1"/>
  <c r="D2576" i="1" s="1"/>
  <c r="W2573" i="1"/>
  <c r="U2574" i="1"/>
  <c r="F2575" i="1"/>
  <c r="G2575" i="1"/>
  <c r="L2575" i="1"/>
  <c r="O2575" i="1" s="1"/>
  <c r="H2700" i="1"/>
  <c r="A2701" i="1"/>
  <c r="Q2701" i="1" s="1"/>
  <c r="R2701" i="1" s="1"/>
  <c r="AA2700" i="1"/>
  <c r="Y2699" i="1"/>
  <c r="S2699" i="1"/>
  <c r="Z2700" i="1"/>
  <c r="AJ17" i="1" l="1"/>
  <c r="C76" i="1"/>
  <c r="P75" i="1"/>
  <c r="S74" i="1"/>
  <c r="X74" i="1"/>
  <c r="B74" i="1" s="1"/>
  <c r="I2578" i="1"/>
  <c r="J2577" i="1"/>
  <c r="K2577" i="1" s="1"/>
  <c r="E2577" i="1" s="1"/>
  <c r="D2577" i="1" s="1"/>
  <c r="M2577" i="1"/>
  <c r="N2577" i="1"/>
  <c r="W2574" i="1"/>
  <c r="U2575" i="1"/>
  <c r="F2576" i="1"/>
  <c r="L2576" i="1"/>
  <c r="O2576" i="1" s="1"/>
  <c r="G2576" i="1"/>
  <c r="AH18" i="1"/>
  <c r="AE18" i="1" s="1"/>
  <c r="AG18" i="1"/>
  <c r="A2702" i="1"/>
  <c r="Q2702" i="1" s="1"/>
  <c r="R2702" i="1" s="1"/>
  <c r="H2701" i="1"/>
  <c r="Z2701" i="1"/>
  <c r="Y2700" i="1"/>
  <c r="S2700" i="1"/>
  <c r="AA2701" i="1"/>
  <c r="Y74" i="1" l="1"/>
  <c r="X75" i="1"/>
  <c r="B75" i="1" s="1"/>
  <c r="C77" i="1"/>
  <c r="P76" i="1"/>
  <c r="X76" i="1" s="1"/>
  <c r="B76" i="1" s="1"/>
  <c r="AJ18" i="1"/>
  <c r="M2578" i="1"/>
  <c r="J2578" i="1"/>
  <c r="K2578" i="1" s="1"/>
  <c r="E2578" i="1" s="1"/>
  <c r="D2578" i="1" s="1"/>
  <c r="I2579" i="1"/>
  <c r="N2578" i="1"/>
  <c r="W2575" i="1"/>
  <c r="U2576" i="1"/>
  <c r="L2577" i="1"/>
  <c r="O2577" i="1" s="1"/>
  <c r="F2577" i="1"/>
  <c r="G2577" i="1"/>
  <c r="AH19" i="1"/>
  <c r="AE19" i="1" s="1"/>
  <c r="AG19" i="1"/>
  <c r="A2703" i="1"/>
  <c r="Q2703" i="1" s="1"/>
  <c r="R2703" i="1" s="1"/>
  <c r="H2702" i="1"/>
  <c r="AA2702" i="1"/>
  <c r="Z2702" i="1"/>
  <c r="Y2701" i="1"/>
  <c r="S2701" i="1"/>
  <c r="C78" i="1" l="1"/>
  <c r="P77" i="1"/>
  <c r="C226" i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N2579" i="1"/>
  <c r="J2579" i="1"/>
  <c r="K2579" i="1" s="1"/>
  <c r="E2579" i="1" s="1"/>
  <c r="D2579" i="1" s="1"/>
  <c r="I2580" i="1"/>
  <c r="M2579" i="1"/>
  <c r="AJ19" i="1"/>
  <c r="W2576" i="1"/>
  <c r="U2577" i="1"/>
  <c r="F2578" i="1"/>
  <c r="G2578" i="1"/>
  <c r="L2578" i="1"/>
  <c r="O2578" i="1" s="1"/>
  <c r="AH20" i="1"/>
  <c r="AE20" i="1" s="1"/>
  <c r="AG20" i="1"/>
  <c r="A2704" i="1"/>
  <c r="Q2704" i="1" s="1"/>
  <c r="R2704" i="1" s="1"/>
  <c r="H2703" i="1"/>
  <c r="AA2703" i="1"/>
  <c r="Z2703" i="1"/>
  <c r="Y2702" i="1"/>
  <c r="S2702" i="1"/>
  <c r="X77" i="1" l="1"/>
  <c r="B77" i="1" s="1"/>
  <c r="C79" i="1"/>
  <c r="P78" i="1"/>
  <c r="X78" i="1" s="1"/>
  <c r="B78" i="1" s="1"/>
  <c r="C259" i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M2580" i="1"/>
  <c r="J2580" i="1"/>
  <c r="K2580" i="1" s="1"/>
  <c r="E2580" i="1" s="1"/>
  <c r="D2580" i="1" s="1"/>
  <c r="N2580" i="1"/>
  <c r="I2581" i="1"/>
  <c r="AJ20" i="1"/>
  <c r="W2577" i="1"/>
  <c r="U2578" i="1"/>
  <c r="G2579" i="1"/>
  <c r="L2579" i="1"/>
  <c r="O2579" i="1" s="1"/>
  <c r="F2579" i="1"/>
  <c r="AH21" i="1"/>
  <c r="AE21" i="1" s="1"/>
  <c r="AG21" i="1"/>
  <c r="A2705" i="1"/>
  <c r="Q2705" i="1" s="1"/>
  <c r="R2705" i="1" s="1"/>
  <c r="H2704" i="1"/>
  <c r="Z2704" i="1"/>
  <c r="AA2704" i="1"/>
  <c r="S2703" i="1"/>
  <c r="Y2703" i="1"/>
  <c r="C285" i="1" l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1" i="1"/>
  <c r="C80" i="1"/>
  <c r="P79" i="1"/>
  <c r="X79" i="1" s="1"/>
  <c r="B79" i="1" s="1"/>
  <c r="J2581" i="1"/>
  <c r="K2581" i="1" s="1"/>
  <c r="E2581" i="1" s="1"/>
  <c r="D2581" i="1" s="1"/>
  <c r="M2581" i="1"/>
  <c r="I2582" i="1"/>
  <c r="N2581" i="1"/>
  <c r="W2578" i="1"/>
  <c r="U2579" i="1"/>
  <c r="F2580" i="1"/>
  <c r="L2580" i="1"/>
  <c r="O2580" i="1" s="1"/>
  <c r="G2580" i="1"/>
  <c r="AH22" i="1"/>
  <c r="AE22" i="1" s="1"/>
  <c r="AG22" i="1"/>
  <c r="Z2705" i="1"/>
  <c r="Y2704" i="1"/>
  <c r="S2704" i="1"/>
  <c r="AA2705" i="1"/>
  <c r="H2705" i="1"/>
  <c r="A2706" i="1"/>
  <c r="C81" i="1" l="1"/>
  <c r="P80" i="1"/>
  <c r="X80" i="1" s="1"/>
  <c r="B80" i="1" s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Q2706" i="1"/>
  <c r="R2706" i="1" s="1"/>
  <c r="AJ22" i="1"/>
  <c r="I2583" i="1"/>
  <c r="M2582" i="1"/>
  <c r="J2582" i="1"/>
  <c r="K2582" i="1" s="1"/>
  <c r="E2582" i="1" s="1"/>
  <c r="D2582" i="1" s="1"/>
  <c r="N2582" i="1"/>
  <c r="W2579" i="1"/>
  <c r="U2580" i="1"/>
  <c r="G2581" i="1"/>
  <c r="L2581" i="1"/>
  <c r="O2581" i="1" s="1"/>
  <c r="F2581" i="1"/>
  <c r="AH23" i="1"/>
  <c r="AE23" i="1" s="1"/>
  <c r="AG23" i="1"/>
  <c r="AJ23" i="1" s="1"/>
  <c r="H2706" i="1"/>
  <c r="A2707" i="1"/>
  <c r="Q2707" i="1" s="1"/>
  <c r="R2707" i="1" s="1"/>
  <c r="AA2706" i="1"/>
  <c r="Z2706" i="1"/>
  <c r="Y2705" i="1"/>
  <c r="S2705" i="1"/>
  <c r="C82" i="1" l="1"/>
  <c r="P81" i="1"/>
  <c r="C348" i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J2583" i="1"/>
  <c r="K2583" i="1" s="1"/>
  <c r="E2583" i="1" s="1"/>
  <c r="D2583" i="1" s="1"/>
  <c r="M2583" i="1"/>
  <c r="I2584" i="1"/>
  <c r="N2583" i="1"/>
  <c r="W2580" i="1"/>
  <c r="U2581" i="1"/>
  <c r="F2582" i="1"/>
  <c r="G2582" i="1"/>
  <c r="L2582" i="1"/>
  <c r="O2582" i="1" s="1"/>
  <c r="AG24" i="1"/>
  <c r="AH24" i="1"/>
  <c r="AE24" i="1" s="1"/>
  <c r="A2708" i="1"/>
  <c r="Q2708" i="1" s="1"/>
  <c r="R2708" i="1" s="1"/>
  <c r="H2707" i="1"/>
  <c r="Y2706" i="1"/>
  <c r="S2706" i="1"/>
  <c r="AA2707" i="1"/>
  <c r="Z2707" i="1"/>
  <c r="X81" i="1" l="1"/>
  <c r="B81" i="1" s="1"/>
  <c r="C83" i="1"/>
  <c r="P82" i="1"/>
  <c r="X82" i="1" s="1"/>
  <c r="B82" i="1" s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I2585" i="1"/>
  <c r="J2584" i="1"/>
  <c r="K2584" i="1" s="1"/>
  <c r="E2584" i="1" s="1"/>
  <c r="D2584" i="1" s="1"/>
  <c r="N2584" i="1"/>
  <c r="M2584" i="1"/>
  <c r="W2581" i="1"/>
  <c r="U2582" i="1"/>
  <c r="F2583" i="1"/>
  <c r="G2583" i="1"/>
  <c r="L2583" i="1"/>
  <c r="O2583" i="1" s="1"/>
  <c r="AH25" i="1"/>
  <c r="AE25" i="1" s="1"/>
  <c r="AG25" i="1"/>
  <c r="AJ24" i="1"/>
  <c r="Y2707" i="1"/>
  <c r="S2707" i="1"/>
  <c r="AA2708" i="1"/>
  <c r="Z2708" i="1"/>
  <c r="A2709" i="1"/>
  <c r="Q2709" i="1" s="1"/>
  <c r="R2709" i="1" s="1"/>
  <c r="H2708" i="1"/>
  <c r="C84" i="1" l="1"/>
  <c r="P83" i="1"/>
  <c r="X83" i="1" s="1"/>
  <c r="B83" i="1" s="1"/>
  <c r="C407" i="1"/>
  <c r="C408" i="1" s="1"/>
  <c r="C409" i="1" s="1"/>
  <c r="C410" i="1" s="1"/>
  <c r="AJ25" i="1"/>
  <c r="I2586" i="1"/>
  <c r="M2585" i="1"/>
  <c r="J2585" i="1"/>
  <c r="K2585" i="1" s="1"/>
  <c r="E2585" i="1" s="1"/>
  <c r="D2585" i="1" s="1"/>
  <c r="N2585" i="1"/>
  <c r="W2582" i="1"/>
  <c r="U2583" i="1"/>
  <c r="F2584" i="1"/>
  <c r="G2584" i="1"/>
  <c r="L2584" i="1"/>
  <c r="O2584" i="1" s="1"/>
  <c r="AG26" i="1"/>
  <c r="AH26" i="1"/>
  <c r="AE26" i="1" s="1"/>
  <c r="H2709" i="1"/>
  <c r="A2710" i="1"/>
  <c r="Q2710" i="1" s="1"/>
  <c r="R2710" i="1" s="1"/>
  <c r="AA2709" i="1"/>
  <c r="Z2709" i="1"/>
  <c r="Y2708" i="1"/>
  <c r="S2708" i="1"/>
  <c r="C411" i="1" l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85" i="1"/>
  <c r="P84" i="1"/>
  <c r="X84" i="1" s="1"/>
  <c r="B84" i="1" s="1"/>
  <c r="C439" i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M2586" i="1"/>
  <c r="N2586" i="1"/>
  <c r="J2586" i="1"/>
  <c r="K2586" i="1" s="1"/>
  <c r="E2586" i="1" s="1"/>
  <c r="D2586" i="1" s="1"/>
  <c r="I2587" i="1"/>
  <c r="W2583" i="1"/>
  <c r="U2584" i="1"/>
  <c r="F2585" i="1"/>
  <c r="L2585" i="1"/>
  <c r="O2585" i="1" s="1"/>
  <c r="G2585" i="1"/>
  <c r="AG27" i="1"/>
  <c r="AH27" i="1"/>
  <c r="AE27" i="1" s="1"/>
  <c r="AJ26" i="1"/>
  <c r="A2711" i="1"/>
  <c r="Q2711" i="1" s="1"/>
  <c r="R2711" i="1" s="1"/>
  <c r="H2710" i="1"/>
  <c r="AA2710" i="1"/>
  <c r="Z2710" i="1"/>
  <c r="Y2709" i="1"/>
  <c r="S2709" i="1"/>
  <c r="C86" i="1" l="1"/>
  <c r="P85" i="1"/>
  <c r="C469" i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N2587" i="1"/>
  <c r="J2587" i="1"/>
  <c r="K2587" i="1" s="1"/>
  <c r="E2587" i="1" s="1"/>
  <c r="D2587" i="1" s="1"/>
  <c r="I2588" i="1"/>
  <c r="M2587" i="1"/>
  <c r="W2584" i="1"/>
  <c r="U2585" i="1"/>
  <c r="F2586" i="1"/>
  <c r="L2586" i="1"/>
  <c r="O2586" i="1" s="1"/>
  <c r="G2586" i="1"/>
  <c r="AH28" i="1"/>
  <c r="AE28" i="1" s="1"/>
  <c r="AG28" i="1"/>
  <c r="AJ27" i="1"/>
  <c r="H2711" i="1"/>
  <c r="A2712" i="1"/>
  <c r="Q2712" i="1" s="1"/>
  <c r="R2712" i="1" s="1"/>
  <c r="Z2711" i="1"/>
  <c r="Y2710" i="1"/>
  <c r="S2710" i="1"/>
  <c r="AA2711" i="1"/>
  <c r="X85" i="1" l="1"/>
  <c r="B85" i="1" s="1"/>
  <c r="C87" i="1"/>
  <c r="P86" i="1"/>
  <c r="X86" i="1" s="1"/>
  <c r="B86" i="1" s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AJ28" i="1"/>
  <c r="I2589" i="1"/>
  <c r="M2588" i="1"/>
  <c r="N2588" i="1"/>
  <c r="J2588" i="1"/>
  <c r="K2588" i="1" s="1"/>
  <c r="E2588" i="1" s="1"/>
  <c r="D2588" i="1" s="1"/>
  <c r="W2585" i="1"/>
  <c r="U2586" i="1"/>
  <c r="F2587" i="1"/>
  <c r="L2587" i="1"/>
  <c r="O2587" i="1" s="1"/>
  <c r="G2587" i="1"/>
  <c r="AG29" i="1"/>
  <c r="AH29" i="1"/>
  <c r="AE29" i="1" s="1"/>
  <c r="AA2712" i="1"/>
  <c r="Z2712" i="1"/>
  <c r="Y2711" i="1"/>
  <c r="S2711" i="1"/>
  <c r="H2712" i="1"/>
  <c r="A2713" i="1"/>
  <c r="Q2713" i="1" s="1"/>
  <c r="R2713" i="1" s="1"/>
  <c r="C88" i="1" l="1"/>
  <c r="P87" i="1"/>
  <c r="X87" i="1" s="1"/>
  <c r="B87" i="1" s="1"/>
  <c r="C531" i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J2589" i="1"/>
  <c r="K2589" i="1" s="1"/>
  <c r="E2589" i="1" s="1"/>
  <c r="D2589" i="1" s="1"/>
  <c r="N2589" i="1"/>
  <c r="M2589" i="1"/>
  <c r="I2590" i="1"/>
  <c r="W2586" i="1"/>
  <c r="U2587" i="1"/>
  <c r="F2588" i="1"/>
  <c r="G2588" i="1"/>
  <c r="L2588" i="1"/>
  <c r="O2588" i="1" s="1"/>
  <c r="AH30" i="1"/>
  <c r="AE30" i="1" s="1"/>
  <c r="AG30" i="1"/>
  <c r="AJ29" i="1"/>
  <c r="Z2713" i="1"/>
  <c r="S2712" i="1"/>
  <c r="Y2712" i="1"/>
  <c r="AA2713" i="1"/>
  <c r="H2713" i="1"/>
  <c r="A2714" i="1"/>
  <c r="Q2714" i="1" s="1"/>
  <c r="R2714" i="1" s="1"/>
  <c r="C89" i="1" l="1"/>
  <c r="P88" i="1"/>
  <c r="X88" i="1" s="1"/>
  <c r="B88" i="1" s="1"/>
  <c r="C560" i="1"/>
  <c r="I2591" i="1"/>
  <c r="N2590" i="1"/>
  <c r="J2590" i="1"/>
  <c r="K2590" i="1" s="1"/>
  <c r="E2590" i="1" s="1"/>
  <c r="D2590" i="1" s="1"/>
  <c r="M2590" i="1"/>
  <c r="AJ30" i="1"/>
  <c r="W2587" i="1"/>
  <c r="U2588" i="1"/>
  <c r="F2589" i="1"/>
  <c r="L2589" i="1"/>
  <c r="O2589" i="1" s="1"/>
  <c r="G2589" i="1"/>
  <c r="AG31" i="1"/>
  <c r="AH31" i="1"/>
  <c r="AE31" i="1" s="1"/>
  <c r="S2713" i="1"/>
  <c r="AA2714" i="1"/>
  <c r="Y2713" i="1"/>
  <c r="Z2714" i="1"/>
  <c r="A2715" i="1"/>
  <c r="Q2715" i="1" s="1"/>
  <c r="R2715" i="1" s="1"/>
  <c r="H2714" i="1"/>
  <c r="C561" i="1" l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90" i="1"/>
  <c r="P89" i="1"/>
  <c r="C593" i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N2591" i="1"/>
  <c r="M2591" i="1"/>
  <c r="I2592" i="1"/>
  <c r="J2591" i="1"/>
  <c r="K2591" i="1" s="1"/>
  <c r="E2591" i="1" s="1"/>
  <c r="D2591" i="1" s="1"/>
  <c r="W2588" i="1"/>
  <c r="U2589" i="1"/>
  <c r="F2590" i="1"/>
  <c r="G2590" i="1"/>
  <c r="L2590" i="1"/>
  <c r="O2590" i="1" s="1"/>
  <c r="AH32" i="1"/>
  <c r="AE32" i="1" s="1"/>
  <c r="AG32" i="1"/>
  <c r="AJ31" i="1"/>
  <c r="AA2715" i="1"/>
  <c r="Z2715" i="1"/>
  <c r="Y2714" i="1"/>
  <c r="S2714" i="1"/>
  <c r="H2715" i="1"/>
  <c r="A2716" i="1"/>
  <c r="Q2716" i="1" s="1"/>
  <c r="R2716" i="1" s="1"/>
  <c r="X89" i="1" l="1"/>
  <c r="B89" i="1" s="1"/>
  <c r="C91" i="1"/>
  <c r="P90" i="1"/>
  <c r="X90" i="1" s="1"/>
  <c r="B90" i="1" s="1"/>
  <c r="C622" i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AJ32" i="1"/>
  <c r="M2592" i="1"/>
  <c r="J2592" i="1"/>
  <c r="K2592" i="1" s="1"/>
  <c r="E2592" i="1" s="1"/>
  <c r="D2592" i="1" s="1"/>
  <c r="I2593" i="1"/>
  <c r="N2592" i="1"/>
  <c r="W2589" i="1"/>
  <c r="U2590" i="1"/>
  <c r="G2591" i="1"/>
  <c r="L2591" i="1"/>
  <c r="O2591" i="1" s="1"/>
  <c r="F2591" i="1"/>
  <c r="AG33" i="1"/>
  <c r="AH33" i="1"/>
  <c r="AE33" i="1" s="1"/>
  <c r="H2716" i="1"/>
  <c r="A2717" i="1"/>
  <c r="Q2717" i="1" s="1"/>
  <c r="R2717" i="1" s="1"/>
  <c r="Y2715" i="1"/>
  <c r="S2715" i="1"/>
  <c r="AA2716" i="1"/>
  <c r="Z2716" i="1"/>
  <c r="C92" i="1" l="1"/>
  <c r="P91" i="1"/>
  <c r="C650" i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N2593" i="1"/>
  <c r="I2594" i="1"/>
  <c r="J2593" i="1"/>
  <c r="K2593" i="1" s="1"/>
  <c r="E2593" i="1" s="1"/>
  <c r="D2593" i="1" s="1"/>
  <c r="M2593" i="1"/>
  <c r="W2590" i="1"/>
  <c r="U2591" i="1"/>
  <c r="F2592" i="1"/>
  <c r="L2592" i="1"/>
  <c r="O2592" i="1" s="1"/>
  <c r="G2592" i="1"/>
  <c r="AH34" i="1"/>
  <c r="AE34" i="1" s="1"/>
  <c r="AG34" i="1"/>
  <c r="AJ33" i="1"/>
  <c r="A2718" i="1"/>
  <c r="Q2718" i="1" s="1"/>
  <c r="R2718" i="1" s="1"/>
  <c r="H2717" i="1"/>
  <c r="S2716" i="1"/>
  <c r="AA2717" i="1"/>
  <c r="Z2717" i="1"/>
  <c r="Y2716" i="1"/>
  <c r="X91" i="1" l="1"/>
  <c r="B91" i="1" s="1"/>
  <c r="C93" i="1"/>
  <c r="P92" i="1"/>
  <c r="X92" i="1" s="1"/>
  <c r="B92" i="1" s="1"/>
  <c r="C684" i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AJ34" i="1"/>
  <c r="G2593" i="1"/>
  <c r="L2593" i="1"/>
  <c r="O2593" i="1" s="1"/>
  <c r="F2593" i="1"/>
  <c r="J2594" i="1"/>
  <c r="K2594" i="1" s="1"/>
  <c r="E2594" i="1" s="1"/>
  <c r="D2594" i="1" s="1"/>
  <c r="N2594" i="1"/>
  <c r="M2594" i="1"/>
  <c r="I2595" i="1"/>
  <c r="W2591" i="1"/>
  <c r="U2592" i="1"/>
  <c r="AH35" i="1"/>
  <c r="AE35" i="1" s="1"/>
  <c r="AG35" i="1"/>
  <c r="H2718" i="1"/>
  <c r="A2719" i="1"/>
  <c r="Q2719" i="1" s="1"/>
  <c r="R2719" i="1" s="1"/>
  <c r="AA2718" i="1"/>
  <c r="Z2718" i="1"/>
  <c r="Y2717" i="1"/>
  <c r="S2717" i="1"/>
  <c r="C94" i="1" l="1"/>
  <c r="P93" i="1"/>
  <c r="X93" i="1" s="1"/>
  <c r="B93" i="1" s="1"/>
  <c r="AJ35" i="1"/>
  <c r="C712" i="1"/>
  <c r="C713" i="1" s="1"/>
  <c r="AH36" i="1"/>
  <c r="AE36" i="1" s="1"/>
  <c r="AG36" i="1"/>
  <c r="AJ36" i="1" s="1"/>
  <c r="G2594" i="1"/>
  <c r="M2595" i="1"/>
  <c r="J2595" i="1"/>
  <c r="K2595" i="1" s="1"/>
  <c r="E2595" i="1" s="1"/>
  <c r="D2595" i="1" s="1"/>
  <c r="N2595" i="1"/>
  <c r="I2596" i="1"/>
  <c r="F2594" i="1"/>
  <c r="L2594" i="1"/>
  <c r="O2594" i="1" s="1"/>
  <c r="W2592" i="1"/>
  <c r="U2593" i="1"/>
  <c r="A2720" i="1"/>
  <c r="Q2720" i="1" s="1"/>
  <c r="R2720" i="1" s="1"/>
  <c r="H2719" i="1"/>
  <c r="Y2718" i="1"/>
  <c r="S2718" i="1"/>
  <c r="AA2719" i="1"/>
  <c r="Z2719" i="1"/>
  <c r="C714" i="1" l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95" i="1"/>
  <c r="P94" i="1"/>
  <c r="X94" i="1" s="1"/>
  <c r="B94" i="1" s="1"/>
  <c r="C742" i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AH37" i="1"/>
  <c r="AE37" i="1" s="1"/>
  <c r="AG37" i="1"/>
  <c r="AJ37" i="1" s="1"/>
  <c r="I2597" i="1"/>
  <c r="J2596" i="1"/>
  <c r="K2596" i="1" s="1"/>
  <c r="E2596" i="1" s="1"/>
  <c r="G2595" i="1"/>
  <c r="L2595" i="1"/>
  <c r="O2595" i="1" s="1"/>
  <c r="F2595" i="1"/>
  <c r="W2593" i="1"/>
  <c r="U2594" i="1"/>
  <c r="H2720" i="1"/>
  <c r="A2721" i="1"/>
  <c r="Q2721" i="1" s="1"/>
  <c r="Z2720" i="1"/>
  <c r="Y2719" i="1"/>
  <c r="S2719" i="1"/>
  <c r="AA2720" i="1"/>
  <c r="C96" i="1" l="1"/>
  <c r="P95" i="1"/>
  <c r="C772" i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M2596" i="1"/>
  <c r="N2596" i="1" s="1"/>
  <c r="R2721" i="1"/>
  <c r="AH38" i="1"/>
  <c r="AE38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AG38" i="1"/>
  <c r="AJ38" i="1" s="1"/>
  <c r="D2596" i="1"/>
  <c r="F2596" i="1" s="1"/>
  <c r="I2598" i="1"/>
  <c r="J2597" i="1"/>
  <c r="K2597" i="1" s="1"/>
  <c r="E2597" i="1" s="1"/>
  <c r="W2594" i="1"/>
  <c r="U2595" i="1"/>
  <c r="A2722" i="1"/>
  <c r="Q2722" i="1" s="1"/>
  <c r="R2722" i="1" s="1"/>
  <c r="H2721" i="1"/>
  <c r="AA2721" i="1"/>
  <c r="Z2721" i="1"/>
  <c r="X95" i="1" l="1"/>
  <c r="B95" i="1" s="1"/>
  <c r="C97" i="1"/>
  <c r="P96" i="1"/>
  <c r="X96" i="1" s="1"/>
  <c r="B96" i="1" s="1"/>
  <c r="AH39" i="1"/>
  <c r="AE39" i="1" s="1"/>
  <c r="AG39" i="1"/>
  <c r="AJ39" i="1" s="1"/>
  <c r="L2596" i="1"/>
  <c r="D2597" i="1"/>
  <c r="F2597" i="1" s="1"/>
  <c r="J2598" i="1"/>
  <c r="K2598" i="1" s="1"/>
  <c r="E2598" i="1" s="1"/>
  <c r="I2599" i="1"/>
  <c r="G2596" i="1"/>
  <c r="W2595" i="1"/>
  <c r="U2596" i="1"/>
  <c r="Z2722" i="1"/>
  <c r="AA2722" i="1"/>
  <c r="H2722" i="1"/>
  <c r="A2723" i="1"/>
  <c r="Q2723" i="1" s="1"/>
  <c r="C98" i="1" l="1"/>
  <c r="P97" i="1"/>
  <c r="C833" i="1"/>
  <c r="O2596" i="1"/>
  <c r="M2597" i="1"/>
  <c r="N2597" i="1" s="1"/>
  <c r="R2723" i="1"/>
  <c r="AH40" i="1"/>
  <c r="AE40" i="1" s="1"/>
  <c r="AG40" i="1"/>
  <c r="L2597" i="1"/>
  <c r="J2599" i="1"/>
  <c r="K2599" i="1" s="1"/>
  <c r="E2599" i="1" s="1"/>
  <c r="I2600" i="1"/>
  <c r="D2598" i="1"/>
  <c r="F2598" i="1" s="1"/>
  <c r="G2597" i="1"/>
  <c r="W2596" i="1"/>
  <c r="U2597" i="1"/>
  <c r="A2724" i="1"/>
  <c r="Q2724" i="1" s="1"/>
  <c r="R2724" i="1" s="1"/>
  <c r="H2723" i="1"/>
  <c r="S2722" i="1"/>
  <c r="AA2723" i="1"/>
  <c r="Z2723" i="1"/>
  <c r="Y2722" i="1"/>
  <c r="C834" i="1" l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AJ40" i="1"/>
  <c r="X97" i="1"/>
  <c r="B97" i="1" s="1"/>
  <c r="C99" i="1"/>
  <c r="P98" i="1"/>
  <c r="X98" i="1" s="1"/>
  <c r="B98" i="1" s="1"/>
  <c r="C866" i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L2598" i="1"/>
  <c r="G2598" i="1"/>
  <c r="AH41" i="1"/>
  <c r="AE41" i="1" s="1"/>
  <c r="AG41" i="1"/>
  <c r="M2598" i="1"/>
  <c r="O2597" i="1"/>
  <c r="I2601" i="1"/>
  <c r="J2600" i="1"/>
  <c r="K2600" i="1" s="1"/>
  <c r="E2600" i="1" s="1"/>
  <c r="D2599" i="1"/>
  <c r="F2599" i="1" s="1"/>
  <c r="W2597" i="1"/>
  <c r="U2598" i="1"/>
  <c r="AA2724" i="1"/>
  <c r="Z2724" i="1"/>
  <c r="Y2723" i="1"/>
  <c r="S2723" i="1"/>
  <c r="A2725" i="1"/>
  <c r="Q2725" i="1" s="1"/>
  <c r="R2725" i="1" s="1"/>
  <c r="H2724" i="1"/>
  <c r="AJ41" i="1" l="1"/>
  <c r="C100" i="1"/>
  <c r="P99" i="1"/>
  <c r="X99" i="1" s="1"/>
  <c r="B99" i="1" s="1"/>
  <c r="C896" i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G2599" i="1"/>
  <c r="L2599" i="1"/>
  <c r="AH42" i="1"/>
  <c r="AE42" i="1" s="1"/>
  <c r="AG42" i="1"/>
  <c r="N2598" i="1"/>
  <c r="M2599" i="1"/>
  <c r="M2600" i="1" s="1"/>
  <c r="M2601" i="1" s="1"/>
  <c r="D2600" i="1"/>
  <c r="F2600" i="1" s="1"/>
  <c r="I2602" i="1"/>
  <c r="J2601" i="1"/>
  <c r="K2601" i="1" s="1"/>
  <c r="E2601" i="1" s="1"/>
  <c r="W2598" i="1"/>
  <c r="U2599" i="1"/>
  <c r="A2726" i="1"/>
  <c r="Q2726" i="1" s="1"/>
  <c r="R2726" i="1" s="1"/>
  <c r="H2725" i="1"/>
  <c r="S2724" i="1"/>
  <c r="AA2725" i="1"/>
  <c r="Z2725" i="1"/>
  <c r="Y2724" i="1"/>
  <c r="Y164" i="1"/>
  <c r="AJ42" i="1" l="1"/>
  <c r="C101" i="1"/>
  <c r="P100" i="1"/>
  <c r="X100" i="1" s="1"/>
  <c r="B100" i="1" s="1"/>
  <c r="C925" i="1"/>
  <c r="AH43" i="1"/>
  <c r="AE43" i="1" s="1"/>
  <c r="AG43" i="1"/>
  <c r="AJ43" i="1" s="1"/>
  <c r="G2600" i="1"/>
  <c r="L2600" i="1"/>
  <c r="N2599" i="1"/>
  <c r="O2598" i="1"/>
  <c r="D2601" i="1"/>
  <c r="F2601" i="1" s="1"/>
  <c r="J2602" i="1"/>
  <c r="K2602" i="1" s="1"/>
  <c r="E2602" i="1" s="1"/>
  <c r="I2603" i="1"/>
  <c r="W2599" i="1"/>
  <c r="U2600" i="1"/>
  <c r="A2727" i="1"/>
  <c r="Q2727" i="1" s="1"/>
  <c r="R2727" i="1" s="1"/>
  <c r="H2726" i="1"/>
  <c r="Z2726" i="1"/>
  <c r="Y2725" i="1"/>
  <c r="S2725" i="1"/>
  <c r="AA2726" i="1"/>
  <c r="C926" i="1" l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102" i="1"/>
  <c r="P101" i="1"/>
  <c r="X101" i="1" s="1"/>
  <c r="B101" i="1" s="1"/>
  <c r="C957" i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AH44" i="1"/>
  <c r="AE44" i="1" s="1"/>
  <c r="AG44" i="1"/>
  <c r="AJ44" i="1" s="1"/>
  <c r="L2601" i="1"/>
  <c r="M2602" i="1" s="1"/>
  <c r="M2603" i="1" s="1"/>
  <c r="G2601" i="1"/>
  <c r="N2600" i="1"/>
  <c r="O2599" i="1"/>
  <c r="J2603" i="1"/>
  <c r="K2603" i="1" s="1"/>
  <c r="E2603" i="1" s="1"/>
  <c r="I2604" i="1"/>
  <c r="D2602" i="1"/>
  <c r="F2602" i="1" s="1"/>
  <c r="W2600" i="1"/>
  <c r="U2601" i="1"/>
  <c r="AA2727" i="1"/>
  <c r="Z2727" i="1"/>
  <c r="Y2726" i="1"/>
  <c r="S2726" i="1"/>
  <c r="H2727" i="1"/>
  <c r="A2728" i="1"/>
  <c r="Q2728" i="1" s="1"/>
  <c r="R2728" i="1" s="1"/>
  <c r="C103" i="1" l="1"/>
  <c r="P102" i="1"/>
  <c r="C987" i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G2602" i="1"/>
  <c r="L2602" i="1"/>
  <c r="AH45" i="1"/>
  <c r="AE45" i="1" s="1"/>
  <c r="AG45" i="1"/>
  <c r="N2601" i="1"/>
  <c r="N2602" i="1" s="1"/>
  <c r="N2603" i="1" s="1"/>
  <c r="N2604" i="1" s="1"/>
  <c r="O2600" i="1"/>
  <c r="I2605" i="1"/>
  <c r="J2604" i="1"/>
  <c r="K2604" i="1" s="1"/>
  <c r="E2604" i="1" s="1"/>
  <c r="D2603" i="1"/>
  <c r="F2603" i="1" s="1"/>
  <c r="M2604" i="1"/>
  <c r="W2601" i="1"/>
  <c r="U2602" i="1"/>
  <c r="H2728" i="1"/>
  <c r="A2729" i="1"/>
  <c r="Q2729" i="1" s="1"/>
  <c r="R2729" i="1" s="1"/>
  <c r="AA2728" i="1"/>
  <c r="Z2728" i="1"/>
  <c r="Y2727" i="1"/>
  <c r="S2727" i="1"/>
  <c r="S102" i="1" l="1"/>
  <c r="X102" i="1"/>
  <c r="C104" i="1"/>
  <c r="P103" i="1"/>
  <c r="AJ45" i="1"/>
  <c r="C1015" i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O2601" i="1"/>
  <c r="O2602" i="1"/>
  <c r="G2603" i="1"/>
  <c r="AH46" i="1"/>
  <c r="AE46" i="1" s="1"/>
  <c r="AG46" i="1"/>
  <c r="AJ46" i="1" s="1"/>
  <c r="L2603" i="1"/>
  <c r="O2603" i="1" s="1"/>
  <c r="D2604" i="1"/>
  <c r="F2604" i="1" s="1"/>
  <c r="J2605" i="1"/>
  <c r="K2605" i="1" s="1"/>
  <c r="E2605" i="1" s="1"/>
  <c r="I2606" i="1"/>
  <c r="N2605" i="1"/>
  <c r="M2605" i="1"/>
  <c r="W2602" i="1"/>
  <c r="U2603" i="1"/>
  <c r="A2730" i="1"/>
  <c r="Q2730" i="1" s="1"/>
  <c r="R2730" i="1" s="1"/>
  <c r="H2729" i="1"/>
  <c r="Y2728" i="1"/>
  <c r="S2728" i="1"/>
  <c r="AA2729" i="1"/>
  <c r="Z2729" i="1"/>
  <c r="X103" i="1" l="1"/>
  <c r="B103" i="1" s="1"/>
  <c r="S103" i="1"/>
  <c r="B102" i="1"/>
  <c r="C105" i="1"/>
  <c r="P104" i="1"/>
  <c r="Y102" i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M2606" i="1"/>
  <c r="N2606" i="1"/>
  <c r="L2604" i="1"/>
  <c r="O2604" i="1" s="1"/>
  <c r="G2604" i="1"/>
  <c r="AH47" i="1"/>
  <c r="AE47" i="1" s="1"/>
  <c r="AG47" i="1"/>
  <c r="J2606" i="1"/>
  <c r="K2606" i="1" s="1"/>
  <c r="E2606" i="1" s="1"/>
  <c r="I2607" i="1"/>
  <c r="D2605" i="1"/>
  <c r="F2605" i="1" s="1"/>
  <c r="W2603" i="1"/>
  <c r="U2604" i="1"/>
  <c r="S2729" i="1"/>
  <c r="AA2730" i="1"/>
  <c r="Z2730" i="1"/>
  <c r="Y2729" i="1"/>
  <c r="H2730" i="1"/>
  <c r="A2731" i="1"/>
  <c r="Q2731" i="1" s="1"/>
  <c r="R2731" i="1" s="1"/>
  <c r="Y103" i="1" l="1"/>
  <c r="C1076" i="1"/>
  <c r="C1077" i="1" s="1"/>
  <c r="C1078" i="1" s="1"/>
  <c r="X104" i="1"/>
  <c r="Y104" i="1" s="1"/>
  <c r="C106" i="1"/>
  <c r="P105" i="1"/>
  <c r="X105" i="1" s="1"/>
  <c r="B105" i="1" s="1"/>
  <c r="AJ47" i="1"/>
  <c r="AH48" i="1"/>
  <c r="AE48" i="1" s="1"/>
  <c r="AG48" i="1"/>
  <c r="G2605" i="1"/>
  <c r="L2605" i="1"/>
  <c r="O2605" i="1" s="1"/>
  <c r="J2607" i="1"/>
  <c r="K2607" i="1" s="1"/>
  <c r="E2607" i="1" s="1"/>
  <c r="I2608" i="1"/>
  <c r="N2607" i="1"/>
  <c r="M2607" i="1"/>
  <c r="D2606" i="1"/>
  <c r="F2606" i="1" s="1"/>
  <c r="W2604" i="1"/>
  <c r="U2605" i="1"/>
  <c r="Y2730" i="1"/>
  <c r="AA2731" i="1"/>
  <c r="S2730" i="1"/>
  <c r="Z2731" i="1"/>
  <c r="A2732" i="1"/>
  <c r="Q2732" i="1" s="1"/>
  <c r="R2732" i="1" s="1"/>
  <c r="H2731" i="1"/>
  <c r="C1079" i="1" l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B104" i="1"/>
  <c r="C107" i="1"/>
  <c r="P106" i="1"/>
  <c r="X106" i="1" s="1"/>
  <c r="B106" i="1" s="1"/>
  <c r="AJ48" i="1"/>
  <c r="AH49" i="1"/>
  <c r="AE49" i="1" s="1"/>
  <c r="AG49" i="1"/>
  <c r="AJ49" i="1" s="1"/>
  <c r="L2606" i="1"/>
  <c r="O2606" i="1" s="1"/>
  <c r="G2606" i="1"/>
  <c r="N2608" i="1"/>
  <c r="J2608" i="1"/>
  <c r="K2608" i="1" s="1"/>
  <c r="E2608" i="1" s="1"/>
  <c r="M2608" i="1"/>
  <c r="I2609" i="1"/>
  <c r="D2607" i="1"/>
  <c r="F2607" i="1" s="1"/>
  <c r="W2605" i="1"/>
  <c r="U2606" i="1"/>
  <c r="A2733" i="1"/>
  <c r="Q2733" i="1" s="1"/>
  <c r="R2733" i="1" s="1"/>
  <c r="H2732" i="1"/>
  <c r="AA2732" i="1"/>
  <c r="Z2732" i="1"/>
  <c r="Y2731" i="1"/>
  <c r="S2731" i="1"/>
  <c r="C108" i="1" l="1"/>
  <c r="P107" i="1"/>
  <c r="X107" i="1" s="1"/>
  <c r="B107" i="1" s="1"/>
  <c r="C1139" i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AH50" i="1"/>
  <c r="AE50" i="1" s="1"/>
  <c r="AG50" i="1"/>
  <c r="AJ50" i="1" s="1"/>
  <c r="L2607" i="1"/>
  <c r="O2607" i="1" s="1"/>
  <c r="G2607" i="1"/>
  <c r="M2609" i="1"/>
  <c r="N2609" i="1"/>
  <c r="J2609" i="1"/>
  <c r="K2609" i="1" s="1"/>
  <c r="E2609" i="1" s="1"/>
  <c r="I2610" i="1"/>
  <c r="D2608" i="1"/>
  <c r="F2608" i="1" s="1"/>
  <c r="W2606" i="1"/>
  <c r="U2607" i="1"/>
  <c r="H2733" i="1"/>
  <c r="A2734" i="1"/>
  <c r="Q2734" i="1" s="1"/>
  <c r="R2734" i="1" s="1"/>
  <c r="AA2733" i="1"/>
  <c r="Z2733" i="1"/>
  <c r="Y2732" i="1"/>
  <c r="S2732" i="1"/>
  <c r="C109" i="1" l="1"/>
  <c r="P108" i="1"/>
  <c r="X108" i="1" s="1"/>
  <c r="B108" i="1" s="1"/>
  <c r="C1168" i="1"/>
  <c r="AH51" i="1"/>
  <c r="AE51" i="1" s="1"/>
  <c r="AG51" i="1"/>
  <c r="AJ51" i="1" s="1"/>
  <c r="G2608" i="1"/>
  <c r="L2608" i="1"/>
  <c r="O2608" i="1" s="1"/>
  <c r="N2610" i="1"/>
  <c r="J2610" i="1"/>
  <c r="K2610" i="1" s="1"/>
  <c r="E2610" i="1" s="1"/>
  <c r="M2610" i="1"/>
  <c r="I2611" i="1"/>
  <c r="D2609" i="1"/>
  <c r="F2609" i="1" s="1"/>
  <c r="W2607" i="1"/>
  <c r="U2608" i="1"/>
  <c r="A2735" i="1"/>
  <c r="Q2735" i="1" s="1"/>
  <c r="R2735" i="1" s="1"/>
  <c r="H2734" i="1"/>
  <c r="Z2734" i="1"/>
  <c r="Y2733" i="1"/>
  <c r="S2733" i="1"/>
  <c r="AA2734" i="1"/>
  <c r="C1169" i="1" l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10" i="1"/>
  <c r="P109" i="1"/>
  <c r="X109" i="1" s="1"/>
  <c r="B109" i="1" s="1"/>
  <c r="AH52" i="1"/>
  <c r="AE52" i="1" s="1"/>
  <c r="AG52" i="1"/>
  <c r="AJ52" i="1" s="1"/>
  <c r="G2609" i="1"/>
  <c r="L2609" i="1"/>
  <c r="O2609" i="1" s="1"/>
  <c r="M2611" i="1"/>
  <c r="J2611" i="1"/>
  <c r="K2611" i="1" s="1"/>
  <c r="E2611" i="1" s="1"/>
  <c r="N2611" i="1"/>
  <c r="I2612" i="1"/>
  <c r="D2610" i="1"/>
  <c r="F2610" i="1" s="1"/>
  <c r="W2608" i="1"/>
  <c r="U2609" i="1"/>
  <c r="S2734" i="1"/>
  <c r="AA2735" i="1"/>
  <c r="Z2735" i="1"/>
  <c r="Y2734" i="1"/>
  <c r="A2736" i="1"/>
  <c r="Q2736" i="1" s="1"/>
  <c r="R2736" i="1" s="1"/>
  <c r="H2735" i="1"/>
  <c r="C111" i="1" l="1"/>
  <c r="P110" i="1"/>
  <c r="X110" i="1" s="1"/>
  <c r="B110" i="1" s="1"/>
  <c r="C1230" i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AH53" i="1"/>
  <c r="AE53" i="1" s="1"/>
  <c r="AG53" i="1"/>
  <c r="AJ53" i="1" s="1"/>
  <c r="L2610" i="1"/>
  <c r="O2610" i="1" s="1"/>
  <c r="G2610" i="1"/>
  <c r="I2613" i="1"/>
  <c r="J2612" i="1"/>
  <c r="K2612" i="1" s="1"/>
  <c r="E2612" i="1" s="1"/>
  <c r="N2612" i="1"/>
  <c r="M2612" i="1"/>
  <c r="D2611" i="1"/>
  <c r="F2611" i="1" s="1"/>
  <c r="W2609" i="1"/>
  <c r="U2610" i="1"/>
  <c r="H2736" i="1"/>
  <c r="A2737" i="1"/>
  <c r="Q2737" i="1" s="1"/>
  <c r="R2737" i="1" s="1"/>
  <c r="AA2736" i="1"/>
  <c r="Z2736" i="1"/>
  <c r="S2735" i="1"/>
  <c r="Y2735" i="1"/>
  <c r="C112" i="1" l="1"/>
  <c r="P111" i="1"/>
  <c r="X111" i="1" s="1"/>
  <c r="B111" i="1" s="1"/>
  <c r="C1261" i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AH54" i="1"/>
  <c r="AE54" i="1" s="1"/>
  <c r="AG54" i="1"/>
  <c r="AJ54" i="1" s="1"/>
  <c r="L2611" i="1"/>
  <c r="O2611" i="1" s="1"/>
  <c r="G2611" i="1"/>
  <c r="D2612" i="1"/>
  <c r="F2612" i="1" s="1"/>
  <c r="J2613" i="1"/>
  <c r="K2613" i="1" s="1"/>
  <c r="E2613" i="1" s="1"/>
  <c r="I2614" i="1"/>
  <c r="M2613" i="1"/>
  <c r="N2613" i="1"/>
  <c r="W2610" i="1"/>
  <c r="U2611" i="1"/>
  <c r="A2738" i="1"/>
  <c r="Q2738" i="1" s="1"/>
  <c r="R2738" i="1" s="1"/>
  <c r="H2737" i="1"/>
  <c r="S2736" i="1"/>
  <c r="AA2737" i="1"/>
  <c r="Z2737" i="1"/>
  <c r="Y2736" i="1"/>
  <c r="C113" i="1" l="1"/>
  <c r="P112" i="1"/>
  <c r="X112" i="1" s="1"/>
  <c r="B112" i="1" s="1"/>
  <c r="C1290" i="1"/>
  <c r="C1291" i="1" s="1"/>
  <c r="C1292" i="1" s="1"/>
  <c r="G2612" i="1"/>
  <c r="L2612" i="1"/>
  <c r="O2612" i="1" s="1"/>
  <c r="AH55" i="1"/>
  <c r="AE55" i="1" s="1"/>
  <c r="AG55" i="1"/>
  <c r="AJ55" i="1" s="1"/>
  <c r="J2614" i="1"/>
  <c r="K2614" i="1" s="1"/>
  <c r="E2614" i="1" s="1"/>
  <c r="I2615" i="1"/>
  <c r="M2614" i="1"/>
  <c r="N2614" i="1"/>
  <c r="D2613" i="1"/>
  <c r="F2613" i="1" s="1"/>
  <c r="W2611" i="1"/>
  <c r="U2612" i="1"/>
  <c r="A2739" i="1"/>
  <c r="Q2739" i="1" s="1"/>
  <c r="R2739" i="1" s="1"/>
  <c r="H2738" i="1"/>
  <c r="Z2738" i="1"/>
  <c r="Y2737" i="1"/>
  <c r="AA2738" i="1"/>
  <c r="S2737" i="1"/>
  <c r="C1293" i="1" l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14" i="1"/>
  <c r="P113" i="1"/>
  <c r="X113" i="1" s="1"/>
  <c r="B113" i="1" s="1"/>
  <c r="AH56" i="1"/>
  <c r="AE56" i="1" s="1"/>
  <c r="AG56" i="1"/>
  <c r="AJ56" i="1" s="1"/>
  <c r="G2613" i="1"/>
  <c r="L2613" i="1"/>
  <c r="O2613" i="1" s="1"/>
  <c r="N2615" i="1"/>
  <c r="J2615" i="1"/>
  <c r="K2615" i="1" s="1"/>
  <c r="E2615" i="1" s="1"/>
  <c r="I2616" i="1"/>
  <c r="M2615" i="1"/>
  <c r="D2614" i="1"/>
  <c r="F2614" i="1" s="1"/>
  <c r="W2612" i="1"/>
  <c r="U2613" i="1"/>
  <c r="AA2739" i="1"/>
  <c r="Z2739" i="1"/>
  <c r="Y2738" i="1"/>
  <c r="S2738" i="1"/>
  <c r="A2740" i="1"/>
  <c r="Q2740" i="1" s="1"/>
  <c r="R2740" i="1" s="1"/>
  <c r="H2739" i="1"/>
  <c r="C115" i="1" l="1"/>
  <c r="P114" i="1"/>
  <c r="X114" i="1" s="1"/>
  <c r="B114" i="1" s="1"/>
  <c r="C1352" i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AH57" i="1"/>
  <c r="AE57" i="1" s="1"/>
  <c r="AG57" i="1"/>
  <c r="G2614" i="1"/>
  <c r="L2614" i="1"/>
  <c r="O2614" i="1" s="1"/>
  <c r="N2616" i="1"/>
  <c r="I2617" i="1"/>
  <c r="J2616" i="1"/>
  <c r="K2616" i="1" s="1"/>
  <c r="E2616" i="1" s="1"/>
  <c r="M2616" i="1"/>
  <c r="D2615" i="1"/>
  <c r="F2615" i="1" s="1"/>
  <c r="W2613" i="1"/>
  <c r="U2614" i="1"/>
  <c r="H2740" i="1"/>
  <c r="A2741" i="1"/>
  <c r="Q2741" i="1" s="1"/>
  <c r="R2741" i="1" s="1"/>
  <c r="Z2740" i="1"/>
  <c r="Y2739" i="1"/>
  <c r="S2739" i="1"/>
  <c r="AA2740" i="1"/>
  <c r="AJ57" i="1" l="1"/>
  <c r="C116" i="1"/>
  <c r="P115" i="1"/>
  <c r="X115" i="1" s="1"/>
  <c r="B115" i="1" s="1"/>
  <c r="C1381" i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AH58" i="1"/>
  <c r="AE58" i="1" s="1"/>
  <c r="AG58" i="1"/>
  <c r="L2615" i="1"/>
  <c r="O2615" i="1" s="1"/>
  <c r="G2615" i="1"/>
  <c r="D2616" i="1"/>
  <c r="F2616" i="1" s="1"/>
  <c r="N2617" i="1"/>
  <c r="J2617" i="1"/>
  <c r="K2617" i="1" s="1"/>
  <c r="E2617" i="1" s="1"/>
  <c r="I2618" i="1"/>
  <c r="M2617" i="1"/>
  <c r="W2614" i="1"/>
  <c r="U2615" i="1"/>
  <c r="AA2741" i="1"/>
  <c r="Y2740" i="1"/>
  <c r="S2740" i="1"/>
  <c r="Z2741" i="1"/>
  <c r="A2742" i="1"/>
  <c r="Q2742" i="1" s="1"/>
  <c r="R2742" i="1" s="1"/>
  <c r="H2741" i="1"/>
  <c r="C1412" i="1" l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AJ58" i="1"/>
  <c r="C117" i="1"/>
  <c r="P116" i="1"/>
  <c r="X116" i="1" s="1"/>
  <c r="B116" i="1" s="1"/>
  <c r="G2616" i="1"/>
  <c r="AH59" i="1"/>
  <c r="AE59" i="1" s="1"/>
  <c r="AG59" i="1"/>
  <c r="AJ59" i="1" s="1"/>
  <c r="L2616" i="1"/>
  <c r="O2616" i="1" s="1"/>
  <c r="J2618" i="1"/>
  <c r="K2618" i="1" s="1"/>
  <c r="E2618" i="1" s="1"/>
  <c r="M2618" i="1"/>
  <c r="I2619" i="1"/>
  <c r="N2618" i="1"/>
  <c r="D2617" i="1"/>
  <c r="F2617" i="1" s="1"/>
  <c r="W2615" i="1"/>
  <c r="U2616" i="1"/>
  <c r="Z2742" i="1"/>
  <c r="Y2741" i="1"/>
  <c r="S2741" i="1"/>
  <c r="AA2742" i="1"/>
  <c r="H2742" i="1"/>
  <c r="A2743" i="1"/>
  <c r="Q2743" i="1" s="1"/>
  <c r="R2743" i="1" s="1"/>
  <c r="C118" i="1" l="1"/>
  <c r="P117" i="1"/>
  <c r="X117" i="1" s="1"/>
  <c r="B117" i="1" s="1"/>
  <c r="C1440" i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AH60" i="1"/>
  <c r="AE60" i="1" s="1"/>
  <c r="AG60" i="1"/>
  <c r="AJ60" i="1" s="1"/>
  <c r="G2617" i="1"/>
  <c r="L2617" i="1"/>
  <c r="O2617" i="1" s="1"/>
  <c r="M2619" i="1"/>
  <c r="J2619" i="1"/>
  <c r="K2619" i="1" s="1"/>
  <c r="E2619" i="1" s="1"/>
  <c r="I2620" i="1"/>
  <c r="N2619" i="1"/>
  <c r="D2618" i="1"/>
  <c r="F2618" i="1" s="1"/>
  <c r="W2616" i="1"/>
  <c r="U2617" i="1"/>
  <c r="Y2742" i="1"/>
  <c r="AA2743" i="1"/>
  <c r="Z2743" i="1"/>
  <c r="S2742" i="1"/>
  <c r="A2744" i="1"/>
  <c r="Q2744" i="1" s="1"/>
  <c r="R2744" i="1" s="1"/>
  <c r="H2743" i="1"/>
  <c r="C119" i="1" l="1"/>
  <c r="P118" i="1"/>
  <c r="X118" i="1" s="1"/>
  <c r="B118" i="1" s="1"/>
  <c r="C1475" i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AH61" i="1"/>
  <c r="AE61" i="1" s="1"/>
  <c r="AG61" i="1"/>
  <c r="AJ61" i="1" s="1"/>
  <c r="G2618" i="1"/>
  <c r="L2618" i="1"/>
  <c r="O2618" i="1" s="1"/>
  <c r="N2620" i="1"/>
  <c r="J2620" i="1"/>
  <c r="K2620" i="1" s="1"/>
  <c r="E2620" i="1" s="1"/>
  <c r="M2620" i="1"/>
  <c r="I2621" i="1"/>
  <c r="D2619" i="1"/>
  <c r="F2619" i="1" s="1"/>
  <c r="W2617" i="1"/>
  <c r="U2618" i="1"/>
  <c r="A2745" i="1"/>
  <c r="Q2745" i="1" s="1"/>
  <c r="R2745" i="1" s="1"/>
  <c r="H2744" i="1"/>
  <c r="Y2743" i="1"/>
  <c r="S2743" i="1"/>
  <c r="AA2744" i="1"/>
  <c r="Z2744" i="1"/>
  <c r="C1503" i="1" l="1"/>
  <c r="C120" i="1"/>
  <c r="P119" i="1"/>
  <c r="X119" i="1" s="1"/>
  <c r="B119" i="1" s="1"/>
  <c r="AH62" i="1"/>
  <c r="AE62" i="1" s="1"/>
  <c r="AG62" i="1"/>
  <c r="AJ62" i="1" s="1"/>
  <c r="G2619" i="1"/>
  <c r="L2619" i="1"/>
  <c r="O2619" i="1" s="1"/>
  <c r="I2622" i="1"/>
  <c r="N2621" i="1"/>
  <c r="M2621" i="1"/>
  <c r="J2621" i="1"/>
  <c r="K2621" i="1" s="1"/>
  <c r="E2621" i="1" s="1"/>
  <c r="D2620" i="1"/>
  <c r="F2620" i="1" s="1"/>
  <c r="W2618" i="1"/>
  <c r="U2619" i="1"/>
  <c r="H2745" i="1"/>
  <c r="A2746" i="1"/>
  <c r="Q2746" i="1" s="1"/>
  <c r="R2746" i="1" s="1"/>
  <c r="Y2744" i="1"/>
  <c r="S2744" i="1"/>
  <c r="Z2745" i="1"/>
  <c r="AA2745" i="1"/>
  <c r="C1504" i="1" l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21" i="1"/>
  <c r="P120" i="1"/>
  <c r="X120" i="1" s="1"/>
  <c r="B120" i="1" s="1"/>
  <c r="AH63" i="1"/>
  <c r="AE63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AG63" i="1"/>
  <c r="AJ63" i="1" s="1"/>
  <c r="L2620" i="1"/>
  <c r="O2620" i="1" s="1"/>
  <c r="G2620" i="1"/>
  <c r="D2621" i="1"/>
  <c r="F2621" i="1" s="1"/>
  <c r="J2622" i="1"/>
  <c r="K2622" i="1" s="1"/>
  <c r="E2622" i="1" s="1"/>
  <c r="M2622" i="1"/>
  <c r="I2623" i="1"/>
  <c r="N2622" i="1"/>
  <c r="W2619" i="1"/>
  <c r="U2620" i="1"/>
  <c r="H2746" i="1"/>
  <c r="A2747" i="1"/>
  <c r="Q2747" i="1" s="1"/>
  <c r="R2747" i="1" s="1"/>
  <c r="Z2746" i="1"/>
  <c r="Y2745" i="1"/>
  <c r="S2745" i="1"/>
  <c r="AA2746" i="1"/>
  <c r="C122" i="1" l="1"/>
  <c r="P121" i="1"/>
  <c r="X121" i="1" s="1"/>
  <c r="B121" i="1" s="1"/>
  <c r="G2621" i="1"/>
  <c r="L2621" i="1"/>
  <c r="O2621" i="1" s="1"/>
  <c r="AH64" i="1"/>
  <c r="AE64" i="1" s="1"/>
  <c r="AG64" i="1"/>
  <c r="AJ64" i="1" s="1"/>
  <c r="J2623" i="1"/>
  <c r="K2623" i="1" s="1"/>
  <c r="E2623" i="1" s="1"/>
  <c r="I2624" i="1"/>
  <c r="N2623" i="1"/>
  <c r="M2623" i="1"/>
  <c r="D2622" i="1"/>
  <c r="F2622" i="1" s="1"/>
  <c r="W2620" i="1"/>
  <c r="U2621" i="1"/>
  <c r="A2748" i="1"/>
  <c r="Q2748" i="1" s="1"/>
  <c r="R2748" i="1" s="1"/>
  <c r="H2747" i="1"/>
  <c r="AA2747" i="1"/>
  <c r="Z2747" i="1"/>
  <c r="Y2746" i="1"/>
  <c r="S2746" i="1"/>
  <c r="C123" i="1" l="1"/>
  <c r="P122" i="1"/>
  <c r="X122" i="1" s="1"/>
  <c r="B122" i="1" s="1"/>
  <c r="C1594" i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AH65" i="1"/>
  <c r="AE65" i="1" s="1"/>
  <c r="AG65" i="1"/>
  <c r="AJ65" i="1" s="1"/>
  <c r="L2622" i="1"/>
  <c r="O2622" i="1" s="1"/>
  <c r="G2622" i="1"/>
  <c r="M2624" i="1"/>
  <c r="I2625" i="1"/>
  <c r="J2624" i="1"/>
  <c r="K2624" i="1" s="1"/>
  <c r="E2624" i="1" s="1"/>
  <c r="N2624" i="1"/>
  <c r="D2623" i="1"/>
  <c r="F2623" i="1" s="1"/>
  <c r="W2621" i="1"/>
  <c r="U2622" i="1"/>
  <c r="AA2748" i="1"/>
  <c r="Z2748" i="1"/>
  <c r="Y2747" i="1"/>
  <c r="S2747" i="1"/>
  <c r="H2748" i="1"/>
  <c r="A2749" i="1"/>
  <c r="Q2749" i="1" s="1"/>
  <c r="R2749" i="1" s="1"/>
  <c r="C124" i="1" l="1"/>
  <c r="P123" i="1"/>
  <c r="X123" i="1" s="1"/>
  <c r="B123" i="1" s="1"/>
  <c r="C1629" i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AH66" i="1"/>
  <c r="AE6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AG66" i="1"/>
  <c r="AJ66" i="1" s="1"/>
  <c r="L2623" i="1"/>
  <c r="O2623" i="1" s="1"/>
  <c r="G2623" i="1"/>
  <c r="D2624" i="1"/>
  <c r="F2624" i="1" s="1"/>
  <c r="N2625" i="1"/>
  <c r="M2625" i="1"/>
  <c r="J2625" i="1"/>
  <c r="K2625" i="1" s="1"/>
  <c r="E2625" i="1" s="1"/>
  <c r="I2626" i="1"/>
  <c r="W2622" i="1"/>
  <c r="U2623" i="1"/>
  <c r="A2750" i="1"/>
  <c r="Q2750" i="1" s="1"/>
  <c r="H2749" i="1"/>
  <c r="AA2749" i="1"/>
  <c r="Z2749" i="1"/>
  <c r="C125" i="1" l="1"/>
  <c r="P124" i="1"/>
  <c r="X124" i="1" s="1"/>
  <c r="B124" i="1" s="1"/>
  <c r="L2624" i="1"/>
  <c r="O2624" i="1" s="1"/>
  <c r="G2624" i="1"/>
  <c r="R2750" i="1"/>
  <c r="AH67" i="1"/>
  <c r="AE67" i="1" s="1"/>
  <c r="AG67" i="1"/>
  <c r="AJ67" i="1" s="1"/>
  <c r="I2627" i="1"/>
  <c r="J2626" i="1"/>
  <c r="K2626" i="1" s="1"/>
  <c r="E2626" i="1" s="1"/>
  <c r="D2625" i="1"/>
  <c r="F2625" i="1" s="1"/>
  <c r="S190" i="1"/>
  <c r="W2623" i="1"/>
  <c r="U2624" i="1"/>
  <c r="AA2750" i="1"/>
  <c r="Z2750" i="1"/>
  <c r="A2751" i="1"/>
  <c r="Q2751" i="1" s="1"/>
  <c r="R2751" i="1" s="1"/>
  <c r="H2750" i="1"/>
  <c r="C126" i="1" l="1"/>
  <c r="P125" i="1"/>
  <c r="X125" i="1" s="1"/>
  <c r="B125" i="1" s="1"/>
  <c r="C1685" i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AH68" i="1"/>
  <c r="AE68" i="1" s="1"/>
  <c r="AG68" i="1"/>
  <c r="AJ68" i="1" s="1"/>
  <c r="L2625" i="1"/>
  <c r="G2625" i="1"/>
  <c r="D2626" i="1"/>
  <c r="F2626" i="1" s="1"/>
  <c r="I2628" i="1"/>
  <c r="J2627" i="1"/>
  <c r="K2627" i="1" s="1"/>
  <c r="E2627" i="1" s="1"/>
  <c r="Y190" i="1"/>
  <c r="W2624" i="1"/>
  <c r="U2625" i="1"/>
  <c r="AA2751" i="1"/>
  <c r="Z2751" i="1"/>
  <c r="H2751" i="1"/>
  <c r="A2752" i="1"/>
  <c r="Q2752" i="1" s="1"/>
  <c r="R2752" i="1" s="1"/>
  <c r="C127" i="1" l="1"/>
  <c r="P126" i="1"/>
  <c r="X126" i="1" s="1"/>
  <c r="B126" i="1" s="1"/>
  <c r="C1720" i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O2625" i="1"/>
  <c r="M2626" i="1"/>
  <c r="L2626" i="1"/>
  <c r="G2626" i="1"/>
  <c r="AH69" i="1"/>
  <c r="AE69" i="1" s="1"/>
  <c r="AG69" i="1"/>
  <c r="D2627" i="1"/>
  <c r="F2627" i="1" s="1"/>
  <c r="J2628" i="1"/>
  <c r="K2628" i="1" s="1"/>
  <c r="E2628" i="1" s="1"/>
  <c r="I2629" i="1"/>
  <c r="W2625" i="1"/>
  <c r="U2626" i="1"/>
  <c r="AA2752" i="1"/>
  <c r="Z2752" i="1"/>
  <c r="A2753" i="1"/>
  <c r="Q2753" i="1" s="1"/>
  <c r="R2753" i="1" s="1"/>
  <c r="H2752" i="1"/>
  <c r="AJ69" i="1" l="1"/>
  <c r="C128" i="1"/>
  <c r="P127" i="1"/>
  <c r="X127" i="1" s="1"/>
  <c r="B127" i="1" s="1"/>
  <c r="C1748" i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N2626" i="1"/>
  <c r="M2627" i="1"/>
  <c r="M2628" i="1" s="1"/>
  <c r="M2629" i="1" s="1"/>
  <c r="G2627" i="1"/>
  <c r="L2627" i="1"/>
  <c r="AH70" i="1"/>
  <c r="AE70" i="1" s="1"/>
  <c r="AG70" i="1"/>
  <c r="AJ70" i="1" s="1"/>
  <c r="J2629" i="1"/>
  <c r="K2629" i="1" s="1"/>
  <c r="E2629" i="1" s="1"/>
  <c r="I2630" i="1"/>
  <c r="D2628" i="1"/>
  <c r="F2628" i="1" s="1"/>
  <c r="W2626" i="1"/>
  <c r="U2627" i="1"/>
  <c r="AA2753" i="1"/>
  <c r="Z2753" i="1"/>
  <c r="A2754" i="1"/>
  <c r="Q2754" i="1" s="1"/>
  <c r="R2754" i="1" s="1"/>
  <c r="H2753" i="1"/>
  <c r="C129" i="1" l="1"/>
  <c r="P128" i="1"/>
  <c r="X128" i="1" s="1"/>
  <c r="B128" i="1" s="1"/>
  <c r="C1777" i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N2627" i="1"/>
  <c r="N2628" i="1" s="1"/>
  <c r="N2629" i="1" s="1"/>
  <c r="O2626" i="1"/>
  <c r="L2628" i="1"/>
  <c r="G2628" i="1"/>
  <c r="AH71" i="1"/>
  <c r="AE71" i="1" s="1"/>
  <c r="AG71" i="1"/>
  <c r="I2631" i="1"/>
  <c r="J2630" i="1"/>
  <c r="K2630" i="1" s="1"/>
  <c r="E2630" i="1" s="1"/>
  <c r="D2629" i="1"/>
  <c r="F2629" i="1" s="1"/>
  <c r="W2627" i="1"/>
  <c r="U2628" i="1"/>
  <c r="Z2754" i="1"/>
  <c r="S2753" i="1"/>
  <c r="AA2754" i="1"/>
  <c r="H2754" i="1"/>
  <c r="A2755" i="1"/>
  <c r="Q2755" i="1" s="1"/>
  <c r="O2628" i="1" l="1"/>
  <c r="AJ71" i="1"/>
  <c r="C130" i="1"/>
  <c r="P129" i="1"/>
  <c r="X129" i="1" s="1"/>
  <c r="B129" i="1" s="1"/>
  <c r="C1807" i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O2627" i="1"/>
  <c r="L2629" i="1"/>
  <c r="O2629" i="1" s="1"/>
  <c r="R2755" i="1"/>
  <c r="AH72" i="1"/>
  <c r="AE72" i="1" s="1"/>
  <c r="AG72" i="1"/>
  <c r="G2629" i="1"/>
  <c r="Y194" i="1"/>
  <c r="D2630" i="1"/>
  <c r="F2630" i="1" s="1"/>
  <c r="I2632" i="1"/>
  <c r="J2631" i="1"/>
  <c r="K2631" i="1" s="1"/>
  <c r="E2631" i="1" s="1"/>
  <c r="W2628" i="1"/>
  <c r="U2629" i="1"/>
  <c r="A2756" i="1"/>
  <c r="Q2756" i="1" s="1"/>
  <c r="R2756" i="1" s="1"/>
  <c r="H2755" i="1"/>
  <c r="S2754" i="1"/>
  <c r="AA2755" i="1"/>
  <c r="Z2755" i="1"/>
  <c r="Y2754" i="1"/>
  <c r="C131" i="1" l="1"/>
  <c r="P130" i="1"/>
  <c r="X130" i="1" s="1"/>
  <c r="B130" i="1" s="1"/>
  <c r="AJ72" i="1"/>
  <c r="C1839" i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M2630" i="1"/>
  <c r="M2631" i="1" s="1"/>
  <c r="M2632" i="1" s="1"/>
  <c r="G2630" i="1"/>
  <c r="L2630" i="1"/>
  <c r="AH73" i="1"/>
  <c r="AE73" i="1" s="1"/>
  <c r="AG73" i="1"/>
  <c r="D2631" i="1"/>
  <c r="F2631" i="1" s="1"/>
  <c r="I2633" i="1"/>
  <c r="J2632" i="1"/>
  <c r="K2632" i="1" s="1"/>
  <c r="E2632" i="1" s="1"/>
  <c r="W2629" i="1"/>
  <c r="U2630" i="1"/>
  <c r="Z2756" i="1"/>
  <c r="Y2755" i="1"/>
  <c r="AA2756" i="1"/>
  <c r="S2755" i="1"/>
  <c r="A2757" i="1"/>
  <c r="Q2757" i="1" s="1"/>
  <c r="R2757" i="1" s="1"/>
  <c r="H2756" i="1"/>
  <c r="N2630" i="1" l="1"/>
  <c r="O2630" i="1" s="1"/>
  <c r="AJ73" i="1"/>
  <c r="C132" i="1"/>
  <c r="P131" i="1"/>
  <c r="C1868" i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L2631" i="1"/>
  <c r="G2631" i="1"/>
  <c r="AH74" i="1"/>
  <c r="AE74" i="1" s="1"/>
  <c r="AG74" i="1"/>
  <c r="M2633" i="1"/>
  <c r="D2632" i="1"/>
  <c r="F2632" i="1" s="1"/>
  <c r="J2633" i="1"/>
  <c r="K2633" i="1" s="1"/>
  <c r="E2633" i="1" s="1"/>
  <c r="I2634" i="1"/>
  <c r="W2630" i="1"/>
  <c r="U2631" i="1"/>
  <c r="H2757" i="1"/>
  <c r="A2758" i="1"/>
  <c r="Q2758" i="1" s="1"/>
  <c r="R2758" i="1" s="1"/>
  <c r="AA2757" i="1"/>
  <c r="Z2757" i="1"/>
  <c r="Y2756" i="1"/>
  <c r="S2756" i="1"/>
  <c r="N2631" i="1" l="1"/>
  <c r="N2632" i="1" s="1"/>
  <c r="N2633" i="1" s="1"/>
  <c r="N2634" i="1" s="1"/>
  <c r="AJ74" i="1"/>
  <c r="X131" i="1"/>
  <c r="S131" i="1"/>
  <c r="C133" i="1"/>
  <c r="P132" i="1"/>
  <c r="X132" i="1" s="1"/>
  <c r="B132" i="1" s="1"/>
  <c r="C1899" i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G2632" i="1"/>
  <c r="L2632" i="1"/>
  <c r="O2632" i="1" s="1"/>
  <c r="AH75" i="1"/>
  <c r="AE75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AG75" i="1"/>
  <c r="J2634" i="1"/>
  <c r="K2634" i="1" s="1"/>
  <c r="E2634" i="1" s="1"/>
  <c r="I2635" i="1"/>
  <c r="M2634" i="1"/>
  <c r="D2633" i="1"/>
  <c r="F2633" i="1" s="1"/>
  <c r="W2631" i="1"/>
  <c r="U2632" i="1"/>
  <c r="A2759" i="1"/>
  <c r="Q2759" i="1" s="1"/>
  <c r="R2759" i="1" s="1"/>
  <c r="H2758" i="1"/>
  <c r="Y2757" i="1"/>
  <c r="S2757" i="1"/>
  <c r="AA2758" i="1"/>
  <c r="Z2758" i="1"/>
  <c r="O2631" i="1" l="1"/>
  <c r="B131" i="1"/>
  <c r="AJ75" i="1"/>
  <c r="C134" i="1"/>
  <c r="P133" i="1"/>
  <c r="Y131" i="1"/>
  <c r="AH76" i="1"/>
  <c r="AE76" i="1" s="1"/>
  <c r="AG76" i="1"/>
  <c r="AJ76" i="1" s="1"/>
  <c r="L2633" i="1"/>
  <c r="O2633" i="1" s="1"/>
  <c r="G2633" i="1"/>
  <c r="N2635" i="1"/>
  <c r="I2636" i="1"/>
  <c r="J2635" i="1"/>
  <c r="K2635" i="1" s="1"/>
  <c r="E2635" i="1" s="1"/>
  <c r="M2635" i="1"/>
  <c r="D2634" i="1"/>
  <c r="F2634" i="1" s="1"/>
  <c r="W2632" i="1"/>
  <c r="U2633" i="1"/>
  <c r="A2760" i="1"/>
  <c r="Q2760" i="1" s="1"/>
  <c r="R2760" i="1" s="1"/>
  <c r="H2759" i="1"/>
  <c r="Y2758" i="1"/>
  <c r="S2758" i="1"/>
  <c r="AA2759" i="1"/>
  <c r="Z2759" i="1"/>
  <c r="X133" i="1" l="1"/>
  <c r="S133" i="1"/>
  <c r="C135" i="1"/>
  <c r="P134" i="1"/>
  <c r="C1958" i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L2634" i="1"/>
  <c r="O2634" i="1" s="1"/>
  <c r="AH77" i="1"/>
  <c r="AE77" i="1" s="1"/>
  <c r="AG77" i="1"/>
  <c r="AJ77" i="1" s="1"/>
  <c r="G2634" i="1"/>
  <c r="D2635" i="1"/>
  <c r="F2635" i="1" s="1"/>
  <c r="M2636" i="1"/>
  <c r="J2636" i="1"/>
  <c r="K2636" i="1" s="1"/>
  <c r="E2636" i="1" s="1"/>
  <c r="I2637" i="1"/>
  <c r="N2636" i="1"/>
  <c r="W2633" i="1"/>
  <c r="U2634" i="1"/>
  <c r="H2760" i="1"/>
  <c r="A2761" i="1"/>
  <c r="Q2761" i="1" s="1"/>
  <c r="R2761" i="1" s="1"/>
  <c r="AA2760" i="1"/>
  <c r="Y2759" i="1"/>
  <c r="S2759" i="1"/>
  <c r="Z2760" i="1"/>
  <c r="B133" i="1" l="1"/>
  <c r="Y133" i="1"/>
  <c r="X134" i="1"/>
  <c r="Y134" i="1" s="1"/>
  <c r="C136" i="1"/>
  <c r="P135" i="1"/>
  <c r="X135" i="1" s="1"/>
  <c r="B135" i="1" s="1"/>
  <c r="C1993" i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L2635" i="1"/>
  <c r="O2635" i="1" s="1"/>
  <c r="AH78" i="1"/>
  <c r="AE78" i="1" s="1"/>
  <c r="AG78" i="1"/>
  <c r="G2635" i="1"/>
  <c r="D2636" i="1"/>
  <c r="F2636" i="1" s="1"/>
  <c r="I2638" i="1"/>
  <c r="N2637" i="1"/>
  <c r="J2637" i="1"/>
  <c r="K2637" i="1" s="1"/>
  <c r="E2637" i="1" s="1"/>
  <c r="M2637" i="1"/>
  <c r="W2634" i="1"/>
  <c r="U2635" i="1"/>
  <c r="A2762" i="1"/>
  <c r="Q2762" i="1" s="1"/>
  <c r="R2762" i="1" s="1"/>
  <c r="H2761" i="1"/>
  <c r="Y2760" i="1"/>
  <c r="S2760" i="1"/>
  <c r="AA2761" i="1"/>
  <c r="Z2761" i="1"/>
  <c r="AJ78" i="1" l="1"/>
  <c r="B134" i="1"/>
  <c r="C137" i="1"/>
  <c r="P136" i="1"/>
  <c r="X136" i="1" s="1"/>
  <c r="B136" i="1" s="1"/>
  <c r="C2021" i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L2636" i="1"/>
  <c r="O2636" i="1" s="1"/>
  <c r="G2636" i="1"/>
  <c r="AH79" i="1"/>
  <c r="AE79" i="1" s="1"/>
  <c r="AG79" i="1"/>
  <c r="D2637" i="1"/>
  <c r="F2637" i="1" s="1"/>
  <c r="J2638" i="1"/>
  <c r="K2638" i="1" s="1"/>
  <c r="E2638" i="1" s="1"/>
  <c r="I2639" i="1"/>
  <c r="N2638" i="1"/>
  <c r="M2638" i="1"/>
  <c r="W2635" i="1"/>
  <c r="U2636" i="1"/>
  <c r="H2762" i="1"/>
  <c r="A2763" i="1"/>
  <c r="Q2763" i="1" s="1"/>
  <c r="R2763" i="1" s="1"/>
  <c r="Z2762" i="1"/>
  <c r="Y2761" i="1"/>
  <c r="S2761" i="1"/>
  <c r="AA2762" i="1"/>
  <c r="AJ79" i="1" l="1"/>
  <c r="C138" i="1"/>
  <c r="P137" i="1"/>
  <c r="X137" i="1" s="1"/>
  <c r="B137" i="1" s="1"/>
  <c r="C2052" i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G2637" i="1"/>
  <c r="L2637" i="1"/>
  <c r="O2637" i="1" s="1"/>
  <c r="AH80" i="1"/>
  <c r="AE80" i="1" s="1"/>
  <c r="AG80" i="1"/>
  <c r="M2639" i="1"/>
  <c r="N2639" i="1"/>
  <c r="J2639" i="1"/>
  <c r="K2639" i="1" s="1"/>
  <c r="E2639" i="1" s="1"/>
  <c r="I2640" i="1"/>
  <c r="D2638" i="1"/>
  <c r="F2638" i="1" s="1"/>
  <c r="W2636" i="1"/>
  <c r="U2637" i="1"/>
  <c r="AA2763" i="1"/>
  <c r="Z2763" i="1"/>
  <c r="Y2762" i="1"/>
  <c r="S2762" i="1"/>
  <c r="A2764" i="1"/>
  <c r="Q2764" i="1" s="1"/>
  <c r="R2764" i="1" s="1"/>
  <c r="H2763" i="1"/>
  <c r="AJ80" i="1" l="1"/>
  <c r="C139" i="1"/>
  <c r="P138" i="1"/>
  <c r="X138" i="1" s="1"/>
  <c r="B138" i="1" s="1"/>
  <c r="C2086" i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AH81" i="1"/>
  <c r="AE81" i="1" s="1"/>
  <c r="AG81" i="1"/>
  <c r="AJ81" i="1" s="1"/>
  <c r="G2638" i="1"/>
  <c r="L2638" i="1"/>
  <c r="O2638" i="1" s="1"/>
  <c r="N2640" i="1"/>
  <c r="M2640" i="1"/>
  <c r="J2640" i="1"/>
  <c r="K2640" i="1" s="1"/>
  <c r="E2640" i="1" s="1"/>
  <c r="I2641" i="1"/>
  <c r="D2639" i="1"/>
  <c r="F2639" i="1" s="1"/>
  <c r="W2637" i="1"/>
  <c r="U2638" i="1"/>
  <c r="H2764" i="1"/>
  <c r="A2765" i="1"/>
  <c r="Q2765" i="1" s="1"/>
  <c r="R2765" i="1" s="1"/>
  <c r="Y2763" i="1"/>
  <c r="S2763" i="1"/>
  <c r="AA2764" i="1"/>
  <c r="Z2764" i="1"/>
  <c r="C140" i="1" l="1"/>
  <c r="P139" i="1"/>
  <c r="X139" i="1" s="1"/>
  <c r="B139" i="1" s="1"/>
  <c r="C2112" i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AH82" i="1"/>
  <c r="AE82" i="1" s="1"/>
  <c r="AG82" i="1"/>
  <c r="AJ82" i="1" s="1"/>
  <c r="G2639" i="1"/>
  <c r="L2639" i="1"/>
  <c r="O2639" i="1" s="1"/>
  <c r="I2642" i="1"/>
  <c r="N2641" i="1"/>
  <c r="M2641" i="1"/>
  <c r="J2641" i="1"/>
  <c r="K2641" i="1" s="1"/>
  <c r="E2641" i="1" s="1"/>
  <c r="D2640" i="1"/>
  <c r="F2640" i="1" s="1"/>
  <c r="W2638" i="1"/>
  <c r="U2639" i="1"/>
  <c r="Z2765" i="1"/>
  <c r="Y2764" i="1"/>
  <c r="S2764" i="1"/>
  <c r="AA2765" i="1"/>
  <c r="H2765" i="1"/>
  <c r="A2766" i="1"/>
  <c r="Q2766" i="1" s="1"/>
  <c r="R2766" i="1" s="1"/>
  <c r="C141" i="1" l="1"/>
  <c r="P140" i="1"/>
  <c r="X140" i="1" s="1"/>
  <c r="B140" i="1" s="1"/>
  <c r="C2142" i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AH83" i="1"/>
  <c r="AE83" i="1" s="1"/>
  <c r="AG83" i="1"/>
  <c r="AJ83" i="1" s="1"/>
  <c r="G2640" i="1"/>
  <c r="L2640" i="1"/>
  <c r="O2640" i="1" s="1"/>
  <c r="D2641" i="1"/>
  <c r="F2641" i="1" s="1"/>
  <c r="M2642" i="1"/>
  <c r="I2643" i="1"/>
  <c r="N2642" i="1"/>
  <c r="J2642" i="1"/>
  <c r="K2642" i="1" s="1"/>
  <c r="E2642" i="1" s="1"/>
  <c r="W2639" i="1"/>
  <c r="U2640" i="1"/>
  <c r="AA2766" i="1"/>
  <c r="Z2766" i="1"/>
  <c r="Y2765" i="1"/>
  <c r="S2765" i="1"/>
  <c r="H2766" i="1"/>
  <c r="A2767" i="1"/>
  <c r="Q2767" i="1" s="1"/>
  <c r="R2767" i="1" s="1"/>
  <c r="C142" i="1" l="1"/>
  <c r="P141" i="1"/>
  <c r="X141" i="1" s="1"/>
  <c r="B141" i="1" s="1"/>
  <c r="C2172" i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L2641" i="1"/>
  <c r="O2641" i="1" s="1"/>
  <c r="G2641" i="1"/>
  <c r="AH84" i="1"/>
  <c r="AE84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AG84" i="1"/>
  <c r="AJ84" i="1" s="1"/>
  <c r="J2643" i="1"/>
  <c r="K2643" i="1" s="1"/>
  <c r="E2643" i="1" s="1"/>
  <c r="N2643" i="1"/>
  <c r="I2644" i="1"/>
  <c r="M2643" i="1"/>
  <c r="D2642" i="1"/>
  <c r="F2642" i="1" s="1"/>
  <c r="W2640" i="1"/>
  <c r="U2641" i="1"/>
  <c r="Z2767" i="1"/>
  <c r="Y2766" i="1"/>
  <c r="S2766" i="1"/>
  <c r="AA2767" i="1"/>
  <c r="H2767" i="1"/>
  <c r="A2768" i="1"/>
  <c r="Q2768" i="1" s="1"/>
  <c r="R2768" i="1" s="1"/>
  <c r="C143" i="1" l="1"/>
  <c r="P142" i="1"/>
  <c r="X142" i="1" s="1"/>
  <c r="B142" i="1" s="1"/>
  <c r="AH85" i="1"/>
  <c r="AE85" i="1" s="1"/>
  <c r="AG85" i="1"/>
  <c r="AJ85" i="1" s="1"/>
  <c r="L2642" i="1"/>
  <c r="O2642" i="1" s="1"/>
  <c r="G2642" i="1"/>
  <c r="N2644" i="1"/>
  <c r="I2645" i="1"/>
  <c r="M2644" i="1"/>
  <c r="J2644" i="1"/>
  <c r="K2644" i="1" s="1"/>
  <c r="E2644" i="1" s="1"/>
  <c r="D2643" i="1"/>
  <c r="F2643" i="1" s="1"/>
  <c r="W2641" i="1"/>
  <c r="U2642" i="1"/>
  <c r="Z2768" i="1"/>
  <c r="Y2767" i="1"/>
  <c r="S2767" i="1"/>
  <c r="AA2768" i="1"/>
  <c r="H2768" i="1"/>
  <c r="A2769" i="1"/>
  <c r="Q2769" i="1" s="1"/>
  <c r="R2769" i="1" s="1"/>
  <c r="C144" i="1" l="1"/>
  <c r="P143" i="1"/>
  <c r="X143" i="1" s="1"/>
  <c r="B143" i="1" s="1"/>
  <c r="C2232" i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G2643" i="1"/>
  <c r="AH86" i="1"/>
  <c r="AE86" i="1" s="1"/>
  <c r="AG86" i="1"/>
  <c r="AJ86" i="1" s="1"/>
  <c r="L2643" i="1"/>
  <c r="O2643" i="1" s="1"/>
  <c r="D2644" i="1"/>
  <c r="F2644" i="1" s="1"/>
  <c r="N2645" i="1"/>
  <c r="I2646" i="1"/>
  <c r="J2645" i="1"/>
  <c r="K2645" i="1" s="1"/>
  <c r="E2645" i="1" s="1"/>
  <c r="M2645" i="1"/>
  <c r="W2642" i="1"/>
  <c r="U2643" i="1"/>
  <c r="H2769" i="1"/>
  <c r="A2770" i="1"/>
  <c r="Q2770" i="1" s="1"/>
  <c r="R2770" i="1" s="1"/>
  <c r="AA2769" i="1"/>
  <c r="Z2769" i="1"/>
  <c r="Y2768" i="1"/>
  <c r="S2768" i="1"/>
  <c r="C145" i="1" l="1"/>
  <c r="P144" i="1"/>
  <c r="X144" i="1" s="1"/>
  <c r="B144" i="1" s="1"/>
  <c r="C2266" i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L2644" i="1"/>
  <c r="O2644" i="1" s="1"/>
  <c r="G2644" i="1"/>
  <c r="AH87" i="1"/>
  <c r="AE87" i="1" s="1"/>
  <c r="AG87" i="1"/>
  <c r="N2646" i="1"/>
  <c r="M2646" i="1"/>
  <c r="J2646" i="1"/>
  <c r="K2646" i="1" s="1"/>
  <c r="E2646" i="1" s="1"/>
  <c r="I2647" i="1"/>
  <c r="D2645" i="1"/>
  <c r="F2645" i="1" s="1"/>
  <c r="W2643" i="1"/>
  <c r="U2644" i="1"/>
  <c r="H2770" i="1"/>
  <c r="A2771" i="1"/>
  <c r="Q2771" i="1" s="1"/>
  <c r="R2771" i="1" s="1"/>
  <c r="Y2769" i="1"/>
  <c r="S2769" i="1"/>
  <c r="AA2770" i="1"/>
  <c r="Z2770" i="1"/>
  <c r="AJ87" i="1" l="1"/>
  <c r="C146" i="1"/>
  <c r="P145" i="1"/>
  <c r="X145" i="1" s="1"/>
  <c r="B145" i="1" s="1"/>
  <c r="C2295" i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L2645" i="1"/>
  <c r="O2645" i="1" s="1"/>
  <c r="AH88" i="1"/>
  <c r="AE88" i="1" s="1"/>
  <c r="AG88" i="1"/>
  <c r="G2645" i="1"/>
  <c r="M2647" i="1"/>
  <c r="J2647" i="1"/>
  <c r="K2647" i="1" s="1"/>
  <c r="E2647" i="1" s="1"/>
  <c r="I2648" i="1"/>
  <c r="N2647" i="1"/>
  <c r="D2646" i="1"/>
  <c r="F2646" i="1" s="1"/>
  <c r="W2644" i="1"/>
  <c r="U2645" i="1"/>
  <c r="A2772" i="1"/>
  <c r="Q2772" i="1" s="1"/>
  <c r="R2772" i="1" s="1"/>
  <c r="H2771" i="1"/>
  <c r="Y2770" i="1"/>
  <c r="S2770" i="1"/>
  <c r="AA2771" i="1"/>
  <c r="Z2771" i="1"/>
  <c r="C147" i="1" l="1"/>
  <c r="P146" i="1"/>
  <c r="X146" i="1" s="1"/>
  <c r="B146" i="1" s="1"/>
  <c r="C2325" i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AJ88" i="1"/>
  <c r="AH89" i="1"/>
  <c r="AE89" i="1" s="1"/>
  <c r="AG89" i="1"/>
  <c r="AJ89" i="1" s="1"/>
  <c r="G2646" i="1"/>
  <c r="L2646" i="1"/>
  <c r="O2646" i="1" s="1"/>
  <c r="M2648" i="1"/>
  <c r="I2649" i="1"/>
  <c r="J2648" i="1"/>
  <c r="K2648" i="1" s="1"/>
  <c r="E2648" i="1" s="1"/>
  <c r="N2648" i="1"/>
  <c r="D2647" i="1"/>
  <c r="F2647" i="1" s="1"/>
  <c r="W2645" i="1"/>
  <c r="U2646" i="1"/>
  <c r="H2772" i="1"/>
  <c r="A2773" i="1"/>
  <c r="Q2773" i="1" s="1"/>
  <c r="R2773" i="1" s="1"/>
  <c r="AA2772" i="1"/>
  <c r="Z2772" i="1"/>
  <c r="Y2771" i="1"/>
  <c r="S2771" i="1"/>
  <c r="C148" i="1" l="1"/>
  <c r="P147" i="1"/>
  <c r="X147" i="1" s="1"/>
  <c r="B147" i="1" s="1"/>
  <c r="C2357" i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AH90" i="1"/>
  <c r="AE90" i="1" s="1"/>
  <c r="AG90" i="1"/>
  <c r="AJ90" i="1" s="1"/>
  <c r="L2647" i="1"/>
  <c r="O2647" i="1" s="1"/>
  <c r="G2647" i="1"/>
  <c r="D2648" i="1"/>
  <c r="F2648" i="1" s="1"/>
  <c r="N2649" i="1"/>
  <c r="J2649" i="1"/>
  <c r="K2649" i="1" s="1"/>
  <c r="E2649" i="1" s="1"/>
  <c r="M2649" i="1"/>
  <c r="I2650" i="1"/>
  <c r="W2646" i="1"/>
  <c r="U2647" i="1"/>
  <c r="Z2773" i="1"/>
  <c r="Y2772" i="1"/>
  <c r="AA2773" i="1"/>
  <c r="S2772" i="1"/>
  <c r="H2773" i="1"/>
  <c r="A2774" i="1"/>
  <c r="Q2774" i="1" s="1"/>
  <c r="R2774" i="1" s="1"/>
  <c r="C149" i="1" l="1"/>
  <c r="P148" i="1"/>
  <c r="X148" i="1" s="1"/>
  <c r="B148" i="1" s="1"/>
  <c r="C2386" i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G2648" i="1"/>
  <c r="AH91" i="1"/>
  <c r="AE91" i="1" s="1"/>
  <c r="AG91" i="1"/>
  <c r="AJ91" i="1" s="1"/>
  <c r="L2648" i="1"/>
  <c r="O2648" i="1" s="1"/>
  <c r="D2649" i="1"/>
  <c r="F2649" i="1" s="1"/>
  <c r="M2650" i="1"/>
  <c r="J2650" i="1"/>
  <c r="K2650" i="1" s="1"/>
  <c r="E2650" i="1" s="1"/>
  <c r="N2650" i="1"/>
  <c r="I2651" i="1"/>
  <c r="W2647" i="1"/>
  <c r="U2648" i="1"/>
  <c r="AA2774" i="1"/>
  <c r="Z2774" i="1"/>
  <c r="Y2773" i="1"/>
  <c r="S2773" i="1"/>
  <c r="A2775" i="1"/>
  <c r="Q2775" i="1" s="1"/>
  <c r="R2775" i="1" s="1"/>
  <c r="H2774" i="1"/>
  <c r="C150" i="1" l="1"/>
  <c r="P149" i="1"/>
  <c r="X149" i="1" s="1"/>
  <c r="B149" i="1" s="1"/>
  <c r="C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G2649" i="1"/>
  <c r="L2649" i="1"/>
  <c r="O2649" i="1" s="1"/>
  <c r="AH92" i="1"/>
  <c r="AE92" i="1" s="1"/>
  <c r="AG92" i="1"/>
  <c r="AJ92" i="1" s="1"/>
  <c r="D2650" i="1"/>
  <c r="F2650" i="1" s="1"/>
  <c r="I2652" i="1"/>
  <c r="N2651" i="1"/>
  <c r="M2651" i="1"/>
  <c r="J2651" i="1"/>
  <c r="K2651" i="1" s="1"/>
  <c r="E2651" i="1" s="1"/>
  <c r="W2648" i="1"/>
  <c r="U2649" i="1"/>
  <c r="A2776" i="1"/>
  <c r="Q2776" i="1" s="1"/>
  <c r="R2776" i="1" s="1"/>
  <c r="H2775" i="1"/>
  <c r="AA2775" i="1"/>
  <c r="Z2775" i="1"/>
  <c r="Y2774" i="1"/>
  <c r="S2774" i="1"/>
  <c r="C151" i="1" l="1"/>
  <c r="P150" i="1"/>
  <c r="X150" i="1" s="1"/>
  <c r="B150" i="1" s="1"/>
  <c r="C2448" i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G2650" i="1"/>
  <c r="AH93" i="1"/>
  <c r="AE93" i="1" s="1"/>
  <c r="AG93" i="1"/>
  <c r="AJ93" i="1" s="1"/>
  <c r="L2650" i="1"/>
  <c r="O2650" i="1" s="1"/>
  <c r="M2652" i="1"/>
  <c r="J2652" i="1"/>
  <c r="K2652" i="1" s="1"/>
  <c r="E2652" i="1" s="1"/>
  <c r="I2653" i="1"/>
  <c r="N2652" i="1"/>
  <c r="D2651" i="1"/>
  <c r="F2651" i="1" s="1"/>
  <c r="W2649" i="1"/>
  <c r="U2650" i="1"/>
  <c r="Y2775" i="1"/>
  <c r="S2775" i="1"/>
  <c r="AA2776" i="1"/>
  <c r="Z2776" i="1"/>
  <c r="H2776" i="1"/>
  <c r="A2777" i="1"/>
  <c r="Q2777" i="1" s="1"/>
  <c r="R2777" i="1" s="1"/>
  <c r="C2476" i="1" l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152" i="1"/>
  <c r="P151" i="1"/>
  <c r="X151" i="1" s="1"/>
  <c r="B151" i="1" s="1"/>
  <c r="AH94" i="1"/>
  <c r="AE94" i="1" s="1"/>
  <c r="AG94" i="1"/>
  <c r="AJ94" i="1" s="1"/>
  <c r="G2651" i="1"/>
  <c r="L2651" i="1"/>
  <c r="O2651" i="1" s="1"/>
  <c r="J2653" i="1"/>
  <c r="K2653" i="1" s="1"/>
  <c r="E2653" i="1" s="1"/>
  <c r="I2654" i="1"/>
  <c r="M2653" i="1"/>
  <c r="N2653" i="1"/>
  <c r="D2652" i="1"/>
  <c r="F2652" i="1" s="1"/>
  <c r="W2650" i="1"/>
  <c r="U2651" i="1"/>
  <c r="Z2777" i="1"/>
  <c r="Y2776" i="1"/>
  <c r="S2776" i="1"/>
  <c r="AA2777" i="1"/>
  <c r="A2778" i="1"/>
  <c r="Q2778" i="1" s="1"/>
  <c r="R2778" i="1" s="1"/>
  <c r="H2777" i="1"/>
  <c r="C153" i="1" l="1"/>
  <c r="P152" i="1"/>
  <c r="X152" i="1" s="1"/>
  <c r="B152" i="1" s="1"/>
  <c r="C2505" i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AH95" i="1"/>
  <c r="AE95" i="1" s="1"/>
  <c r="AG95" i="1"/>
  <c r="AJ95" i="1" s="1"/>
  <c r="G2652" i="1"/>
  <c r="L2652" i="1"/>
  <c r="O2652" i="1" s="1"/>
  <c r="J2654" i="1"/>
  <c r="K2654" i="1" s="1"/>
  <c r="E2654" i="1" s="1"/>
  <c r="N2654" i="1"/>
  <c r="I2655" i="1"/>
  <c r="M2654" i="1"/>
  <c r="D2653" i="1"/>
  <c r="F2653" i="1" s="1"/>
  <c r="W2651" i="1"/>
  <c r="U2652" i="1"/>
  <c r="A2779" i="1"/>
  <c r="Q2779" i="1" s="1"/>
  <c r="R2779" i="1" s="1"/>
  <c r="H2778" i="1"/>
  <c r="AA2778" i="1"/>
  <c r="Z2778" i="1"/>
  <c r="Y2777" i="1"/>
  <c r="S2777" i="1"/>
  <c r="C154" i="1" l="1"/>
  <c r="P153" i="1"/>
  <c r="X153" i="1" s="1"/>
  <c r="B153" i="1" s="1"/>
  <c r="C2539" i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AH96" i="1"/>
  <c r="AE96" i="1" s="1"/>
  <c r="AG96" i="1"/>
  <c r="AJ96" i="1" s="1"/>
  <c r="L2653" i="1"/>
  <c r="O2653" i="1" s="1"/>
  <c r="G2653" i="1"/>
  <c r="J2655" i="1"/>
  <c r="K2655" i="1" s="1"/>
  <c r="E2655" i="1" s="1"/>
  <c r="M2655" i="1"/>
  <c r="N2655" i="1"/>
  <c r="I2656" i="1"/>
  <c r="D2654" i="1"/>
  <c r="F2654" i="1" s="1"/>
  <c r="W2652" i="1"/>
  <c r="U2653" i="1"/>
  <c r="Z2779" i="1"/>
  <c r="AA2779" i="1"/>
  <c r="A2780" i="1"/>
  <c r="Q2780" i="1" s="1"/>
  <c r="R2780" i="1" s="1"/>
  <c r="H2779" i="1"/>
  <c r="C155" i="1" l="1"/>
  <c r="P154" i="1"/>
  <c r="X154" i="1" s="1"/>
  <c r="B154" i="1" s="1"/>
  <c r="C2568" i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AH97" i="1"/>
  <c r="AE97" i="1" s="1"/>
  <c r="AG97" i="1"/>
  <c r="AJ97" i="1" s="1"/>
  <c r="L2654" i="1"/>
  <c r="O2654" i="1" s="1"/>
  <c r="G2654" i="1"/>
  <c r="J2656" i="1"/>
  <c r="K2656" i="1" s="1"/>
  <c r="E2656" i="1" s="1"/>
  <c r="I2657" i="1"/>
  <c r="M2656" i="1"/>
  <c r="N2656" i="1"/>
  <c r="D2655" i="1"/>
  <c r="F2655" i="1" s="1"/>
  <c r="W2653" i="1"/>
  <c r="U2654" i="1"/>
  <c r="A2781" i="1"/>
  <c r="Q2781" i="1" s="1"/>
  <c r="R2781" i="1" s="1"/>
  <c r="H2780" i="1"/>
  <c r="Y2779" i="1"/>
  <c r="S2779" i="1"/>
  <c r="AA2780" i="1"/>
  <c r="Z2780" i="1"/>
  <c r="C156" i="1" l="1"/>
  <c r="P155" i="1"/>
  <c r="X155" i="1" s="1"/>
  <c r="B155" i="1" s="1"/>
  <c r="C2598" i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AH98" i="1"/>
  <c r="AE98" i="1" s="1"/>
  <c r="AG98" i="1"/>
  <c r="AJ98" i="1" s="1"/>
  <c r="G2655" i="1"/>
  <c r="L2655" i="1"/>
  <c r="O2655" i="1" s="1"/>
  <c r="J2657" i="1"/>
  <c r="K2657" i="1" s="1"/>
  <c r="E2657" i="1" s="1"/>
  <c r="I2658" i="1"/>
  <c r="D2656" i="1"/>
  <c r="F2656" i="1" s="1"/>
  <c r="W2654" i="1"/>
  <c r="U2655" i="1"/>
  <c r="H2781" i="1"/>
  <c r="A2782" i="1"/>
  <c r="Q2782" i="1" s="1"/>
  <c r="R2782" i="1" s="1"/>
  <c r="AA2781" i="1"/>
  <c r="Z2781" i="1"/>
  <c r="C157" i="1" l="1"/>
  <c r="P156" i="1"/>
  <c r="X156" i="1" s="1"/>
  <c r="B156" i="1" s="1"/>
  <c r="C2630" i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Y221" i="1"/>
  <c r="AH99" i="1"/>
  <c r="AE99" i="1" s="1"/>
  <c r="AG99" i="1"/>
  <c r="AJ99" i="1" s="1"/>
  <c r="L2656" i="1"/>
  <c r="G2656" i="1"/>
  <c r="I2659" i="1"/>
  <c r="J2658" i="1"/>
  <c r="K2658" i="1" s="1"/>
  <c r="E2658" i="1" s="1"/>
  <c r="D2657" i="1"/>
  <c r="F2657" i="1" s="1"/>
  <c r="W2655" i="1"/>
  <c r="U2656" i="1"/>
  <c r="A2783" i="1"/>
  <c r="Q2783" i="1" s="1"/>
  <c r="H2782" i="1"/>
  <c r="Z2782" i="1"/>
  <c r="S2781" i="1"/>
  <c r="AA2782" i="1"/>
  <c r="Y2781" i="1"/>
  <c r="C158" i="1" l="1"/>
  <c r="P157" i="1"/>
  <c r="X157" i="1" s="1"/>
  <c r="B157" i="1" s="1"/>
  <c r="C2660" i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O2656" i="1"/>
  <c r="M2657" i="1"/>
  <c r="R2783" i="1"/>
  <c r="AH100" i="1"/>
  <c r="AE100" i="1" s="1"/>
  <c r="AG100" i="1"/>
  <c r="L2657" i="1"/>
  <c r="G2657" i="1"/>
  <c r="D2658" i="1"/>
  <c r="F2658" i="1" s="1"/>
  <c r="J2659" i="1"/>
  <c r="K2659" i="1" s="1"/>
  <c r="E2659" i="1" s="1"/>
  <c r="I2660" i="1"/>
  <c r="W2656" i="1"/>
  <c r="U2657" i="1"/>
  <c r="Z2783" i="1"/>
  <c r="Y2782" i="1"/>
  <c r="AA2783" i="1"/>
  <c r="S2782" i="1"/>
  <c r="A2784" i="1"/>
  <c r="Q2784" i="1" s="1"/>
  <c r="R2784" i="1" s="1"/>
  <c r="H2783" i="1"/>
  <c r="AJ100" i="1" l="1"/>
  <c r="C159" i="1"/>
  <c r="P158" i="1"/>
  <c r="X158" i="1" s="1"/>
  <c r="B158" i="1" s="1"/>
  <c r="C2690" i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Y223" i="1"/>
  <c r="N2657" i="1"/>
  <c r="N2658" i="1" s="1"/>
  <c r="M2658" i="1"/>
  <c r="L2658" i="1"/>
  <c r="G2658" i="1"/>
  <c r="AH101" i="1"/>
  <c r="AE101" i="1" s="1"/>
  <c r="AG101" i="1"/>
  <c r="AJ101" i="1" s="1"/>
  <c r="J2660" i="1"/>
  <c r="K2660" i="1" s="1"/>
  <c r="E2660" i="1" s="1"/>
  <c r="I2661" i="1"/>
  <c r="D2659" i="1"/>
  <c r="F2659" i="1" s="1"/>
  <c r="W2657" i="1"/>
  <c r="U2658" i="1"/>
  <c r="A2785" i="1"/>
  <c r="Q2785" i="1" s="1"/>
  <c r="R2785" i="1" s="1"/>
  <c r="H2784" i="1"/>
  <c r="AA2784" i="1"/>
  <c r="Z2784" i="1"/>
  <c r="O2658" i="1" l="1"/>
  <c r="C160" i="1"/>
  <c r="P159" i="1"/>
  <c r="C2722" i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M2659" i="1"/>
  <c r="N2659" i="1" s="1"/>
  <c r="O2657" i="1"/>
  <c r="L2659" i="1"/>
  <c r="AH102" i="1"/>
  <c r="AE102" i="1" s="1"/>
  <c r="AG102" i="1"/>
  <c r="G2659" i="1"/>
  <c r="I2662" i="1"/>
  <c r="J2661" i="1"/>
  <c r="K2661" i="1" s="1"/>
  <c r="E2661" i="1" s="1"/>
  <c r="D2660" i="1"/>
  <c r="F2660" i="1" s="1"/>
  <c r="W2658" i="1"/>
  <c r="U2659" i="1"/>
  <c r="Y2784" i="1"/>
  <c r="S2784" i="1"/>
  <c r="AA2785" i="1"/>
  <c r="Z2785" i="1"/>
  <c r="A2786" i="1"/>
  <c r="Q2786" i="1" s="1"/>
  <c r="R2786" i="1" s="1"/>
  <c r="H2785" i="1"/>
  <c r="P226" i="1"/>
  <c r="AJ102" i="1" l="1"/>
  <c r="X159" i="1"/>
  <c r="C161" i="1"/>
  <c r="P160" i="1"/>
  <c r="X160" i="1" s="1"/>
  <c r="B160" i="1" s="1"/>
  <c r="O2659" i="1"/>
  <c r="C2751" i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M2660" i="1"/>
  <c r="AH103" i="1"/>
  <c r="AE103" i="1" s="1"/>
  <c r="AG103" i="1"/>
  <c r="L2660" i="1"/>
  <c r="G2660" i="1"/>
  <c r="D2661" i="1"/>
  <c r="F2661" i="1" s="1"/>
  <c r="J2662" i="1"/>
  <c r="K2662" i="1" s="1"/>
  <c r="E2662" i="1" s="1"/>
  <c r="I2663" i="1"/>
  <c r="W2659" i="1"/>
  <c r="U2660" i="1"/>
  <c r="H2786" i="1"/>
  <c r="A2787" i="1"/>
  <c r="Q2787" i="1" s="1"/>
  <c r="Y2785" i="1"/>
  <c r="S2785" i="1"/>
  <c r="Z2786" i="1"/>
  <c r="AA2786" i="1"/>
  <c r="P227" i="1"/>
  <c r="P228" i="1"/>
  <c r="X226" i="1"/>
  <c r="B226" i="1" s="1"/>
  <c r="AJ103" i="1" l="1"/>
  <c r="C162" i="1"/>
  <c r="P161" i="1"/>
  <c r="X161" i="1" s="1"/>
  <c r="B161" i="1" s="1"/>
  <c r="B159" i="1"/>
  <c r="C2784" i="1"/>
  <c r="C2785" i="1" s="1"/>
  <c r="C2786" i="1" s="1"/>
  <c r="C2787" i="1" s="1"/>
  <c r="C2788" i="1" s="1"/>
  <c r="M2661" i="1"/>
  <c r="N2660" i="1"/>
  <c r="N2661" i="1" s="1"/>
  <c r="R2787" i="1"/>
  <c r="L2661" i="1"/>
  <c r="G2661" i="1"/>
  <c r="AH104" i="1"/>
  <c r="AE104" i="1" s="1"/>
  <c r="AG104" i="1"/>
  <c r="J2663" i="1"/>
  <c r="K2663" i="1" s="1"/>
  <c r="E2663" i="1" s="1"/>
  <c r="I2664" i="1"/>
  <c r="D2662" i="1"/>
  <c r="F2662" i="1" s="1"/>
  <c r="X227" i="1"/>
  <c r="B227" i="1" s="1"/>
  <c r="W2660" i="1"/>
  <c r="U2661" i="1"/>
  <c r="H2787" i="1"/>
  <c r="A2788" i="1"/>
  <c r="Q2788" i="1" s="1"/>
  <c r="R2788" i="1" s="1"/>
  <c r="AA2787" i="1"/>
  <c r="Z2787" i="1"/>
  <c r="Y2786" i="1"/>
  <c r="S2786" i="1"/>
  <c r="P229" i="1"/>
  <c r="X228" i="1"/>
  <c r="B228" i="1" s="1"/>
  <c r="Y226" i="1"/>
  <c r="M2662" i="1" l="1"/>
  <c r="M2663" i="1" s="1"/>
  <c r="M2664" i="1" s="1"/>
  <c r="P162" i="1"/>
  <c r="X162" i="1" s="1"/>
  <c r="C163" i="1"/>
  <c r="S162" i="1"/>
  <c r="AJ104" i="1"/>
  <c r="O2661" i="1"/>
  <c r="O2660" i="1"/>
  <c r="C2789" i="1"/>
  <c r="L2662" i="1"/>
  <c r="AH105" i="1"/>
  <c r="AE105" i="1" s="1"/>
  <c r="AG105" i="1"/>
  <c r="G2662" i="1"/>
  <c r="J2664" i="1"/>
  <c r="K2664" i="1" s="1"/>
  <c r="E2664" i="1" s="1"/>
  <c r="I2665" i="1"/>
  <c r="D2663" i="1"/>
  <c r="F2663" i="1" s="1"/>
  <c r="W2661" i="1"/>
  <c r="U2662" i="1"/>
  <c r="H2788" i="1"/>
  <c r="A2789" i="1"/>
  <c r="Q2789" i="1" s="1"/>
  <c r="R2789" i="1" s="1"/>
  <c r="Y2787" i="1"/>
  <c r="S2787" i="1"/>
  <c r="Z2788" i="1"/>
  <c r="AA2788" i="1"/>
  <c r="X229" i="1"/>
  <c r="B229" i="1" s="1"/>
  <c r="P230" i="1"/>
  <c r="N2662" i="1" l="1"/>
  <c r="N2663" i="1" s="1"/>
  <c r="N2664" i="1" s="1"/>
  <c r="N2665" i="1" s="1"/>
  <c r="C164" i="1"/>
  <c r="P163" i="1"/>
  <c r="X163" i="1" s="1"/>
  <c r="B163" i="1" s="1"/>
  <c r="B162" i="1"/>
  <c r="Y162" i="1"/>
  <c r="AJ105" i="1"/>
  <c r="C2790" i="1"/>
  <c r="G2663" i="1"/>
  <c r="AH106" i="1"/>
  <c r="AE106" i="1" s="1"/>
  <c r="AG106" i="1"/>
  <c r="AJ106" i="1" s="1"/>
  <c r="L2663" i="1"/>
  <c r="I2666" i="1"/>
  <c r="J2665" i="1"/>
  <c r="K2665" i="1" s="1"/>
  <c r="E2665" i="1" s="1"/>
  <c r="D2664" i="1"/>
  <c r="F2664" i="1" s="1"/>
  <c r="M2665" i="1"/>
  <c r="W2662" i="1"/>
  <c r="U2663" i="1"/>
  <c r="A2790" i="1"/>
  <c r="Q2790" i="1" s="1"/>
  <c r="R2790" i="1" s="1"/>
  <c r="H2789" i="1"/>
  <c r="Z2789" i="1"/>
  <c r="Y2788" i="1"/>
  <c r="S2788" i="1"/>
  <c r="AA2789" i="1"/>
  <c r="X230" i="1"/>
  <c r="B230" i="1" s="1"/>
  <c r="P231" i="1"/>
  <c r="O2663" i="1" l="1"/>
  <c r="O2662" i="1"/>
  <c r="C165" i="1"/>
  <c r="P164" i="1"/>
  <c r="X164" i="1" s="1"/>
  <c r="B164" i="1" s="1"/>
  <c r="C2791" i="1"/>
  <c r="L2664" i="1"/>
  <c r="O2664" i="1" s="1"/>
  <c r="AH107" i="1"/>
  <c r="AE107" i="1" s="1"/>
  <c r="AG107" i="1"/>
  <c r="AJ107" i="1" s="1"/>
  <c r="N2666" i="1"/>
  <c r="M2666" i="1"/>
  <c r="G2664" i="1"/>
  <c r="D2665" i="1"/>
  <c r="F2665" i="1" s="1"/>
  <c r="I2667" i="1"/>
  <c r="J2666" i="1"/>
  <c r="K2666" i="1" s="1"/>
  <c r="E2666" i="1" s="1"/>
  <c r="W2663" i="1"/>
  <c r="U2664" i="1"/>
  <c r="H2790" i="1"/>
  <c r="A2791" i="1"/>
  <c r="Q2791" i="1" s="1"/>
  <c r="R2791" i="1" s="1"/>
  <c r="AA2790" i="1"/>
  <c r="Y2789" i="1"/>
  <c r="S2789" i="1"/>
  <c r="Z2790" i="1"/>
  <c r="X231" i="1"/>
  <c r="B231" i="1" s="1"/>
  <c r="P232" i="1"/>
  <c r="C166" i="1" l="1"/>
  <c r="P165" i="1"/>
  <c r="C2792" i="1"/>
  <c r="G2665" i="1"/>
  <c r="AH108" i="1"/>
  <c r="AE108" i="1" s="1"/>
  <c r="AG108" i="1"/>
  <c r="AJ108" i="1" s="1"/>
  <c r="L2665" i="1"/>
  <c r="O2665" i="1" s="1"/>
  <c r="M2667" i="1"/>
  <c r="J2667" i="1"/>
  <c r="K2667" i="1" s="1"/>
  <c r="E2667" i="1" s="1"/>
  <c r="I2668" i="1"/>
  <c r="N2667" i="1"/>
  <c r="D2666" i="1"/>
  <c r="F2666" i="1" s="1"/>
  <c r="W2664" i="1"/>
  <c r="U2665" i="1"/>
  <c r="A2792" i="1"/>
  <c r="Q2792" i="1" s="1"/>
  <c r="R2792" i="1" s="1"/>
  <c r="H2791" i="1"/>
  <c r="S2790" i="1"/>
  <c r="AA2791" i="1"/>
  <c r="Z2791" i="1"/>
  <c r="Y2790" i="1"/>
  <c r="P233" i="1"/>
  <c r="X232" i="1"/>
  <c r="B232" i="1" s="1"/>
  <c r="X165" i="1" l="1"/>
  <c r="S165" i="1"/>
  <c r="C167" i="1"/>
  <c r="P166" i="1"/>
  <c r="X166" i="1" s="1"/>
  <c r="B166" i="1" s="1"/>
  <c r="L2666" i="1"/>
  <c r="O2666" i="1" s="1"/>
  <c r="G2666" i="1"/>
  <c r="C2793" i="1"/>
  <c r="AH109" i="1"/>
  <c r="AE109" i="1" s="1"/>
  <c r="AG109" i="1"/>
  <c r="J2668" i="1"/>
  <c r="K2668" i="1" s="1"/>
  <c r="E2668" i="1" s="1"/>
  <c r="I2669" i="1"/>
  <c r="M2668" i="1"/>
  <c r="N2668" i="1"/>
  <c r="D2667" i="1"/>
  <c r="F2667" i="1" s="1"/>
  <c r="W2665" i="1"/>
  <c r="U2666" i="1"/>
  <c r="A2793" i="1"/>
  <c r="Q2793" i="1" s="1"/>
  <c r="R2793" i="1" s="1"/>
  <c r="H2792" i="1"/>
  <c r="Y2791" i="1"/>
  <c r="S2791" i="1"/>
  <c r="AA2792" i="1"/>
  <c r="Z2792" i="1"/>
  <c r="X233" i="1"/>
  <c r="B233" i="1" s="1"/>
  <c r="P234" i="1"/>
  <c r="AJ109" i="1" l="1"/>
  <c r="B165" i="1"/>
  <c r="Y165" i="1"/>
  <c r="C168" i="1"/>
  <c r="P167" i="1"/>
  <c r="X167" i="1" s="1"/>
  <c r="B167" i="1" s="1"/>
  <c r="M2669" i="1"/>
  <c r="C2794" i="1"/>
  <c r="AH110" i="1"/>
  <c r="AE110" i="1" s="1"/>
  <c r="AG110" i="1"/>
  <c r="L2667" i="1"/>
  <c r="O2667" i="1" s="1"/>
  <c r="G2667" i="1"/>
  <c r="I2670" i="1"/>
  <c r="N2669" i="1"/>
  <c r="J2669" i="1"/>
  <c r="K2669" i="1" s="1"/>
  <c r="E2669" i="1" s="1"/>
  <c r="D2668" i="1"/>
  <c r="F2668" i="1" s="1"/>
  <c r="W2666" i="1"/>
  <c r="U2667" i="1"/>
  <c r="AA2793" i="1"/>
  <c r="Z2793" i="1"/>
  <c r="Y2792" i="1"/>
  <c r="S2792" i="1"/>
  <c r="H2793" i="1"/>
  <c r="A2794" i="1"/>
  <c r="Q2794" i="1" s="1"/>
  <c r="R2794" i="1" s="1"/>
  <c r="X234" i="1"/>
  <c r="B234" i="1" s="1"/>
  <c r="P235" i="1"/>
  <c r="AJ110" i="1" l="1"/>
  <c r="C169" i="1"/>
  <c r="P168" i="1"/>
  <c r="X168" i="1" s="1"/>
  <c r="B168" i="1" s="1"/>
  <c r="L2668" i="1"/>
  <c r="O2668" i="1" s="1"/>
  <c r="C2795" i="1"/>
  <c r="AH111" i="1"/>
  <c r="AE111" i="1" s="1"/>
  <c r="AG111" i="1"/>
  <c r="AJ111" i="1" s="1"/>
  <c r="G2668" i="1"/>
  <c r="D2669" i="1"/>
  <c r="F2669" i="1" s="1"/>
  <c r="J2670" i="1"/>
  <c r="K2670" i="1" s="1"/>
  <c r="E2670" i="1" s="1"/>
  <c r="I2671" i="1"/>
  <c r="M2670" i="1"/>
  <c r="N2670" i="1"/>
  <c r="W2667" i="1"/>
  <c r="U2668" i="1"/>
  <c r="A2795" i="1"/>
  <c r="Q2795" i="1" s="1"/>
  <c r="R2795" i="1" s="1"/>
  <c r="H2794" i="1"/>
  <c r="Y2793" i="1"/>
  <c r="S2793" i="1"/>
  <c r="AA2794" i="1"/>
  <c r="Z2794" i="1"/>
  <c r="P236" i="1"/>
  <c r="X235" i="1"/>
  <c r="B235" i="1" s="1"/>
  <c r="C170" i="1" l="1"/>
  <c r="P169" i="1"/>
  <c r="X169" i="1" s="1"/>
  <c r="B169" i="1" s="1"/>
  <c r="G2669" i="1"/>
  <c r="L2669" i="1"/>
  <c r="O2669" i="1" s="1"/>
  <c r="C2796" i="1"/>
  <c r="AH112" i="1"/>
  <c r="AE112" i="1" s="1"/>
  <c r="AG112" i="1"/>
  <c r="J2671" i="1"/>
  <c r="K2671" i="1" s="1"/>
  <c r="E2671" i="1" s="1"/>
  <c r="I2672" i="1"/>
  <c r="M2671" i="1"/>
  <c r="N2671" i="1"/>
  <c r="D2670" i="1"/>
  <c r="F2670" i="1" s="1"/>
  <c r="W2668" i="1"/>
  <c r="U2669" i="1"/>
  <c r="Y2794" i="1"/>
  <c r="S2794" i="1"/>
  <c r="AA2795" i="1"/>
  <c r="Z2795" i="1"/>
  <c r="A2796" i="1"/>
  <c r="Q2796" i="1" s="1"/>
  <c r="R2796" i="1" s="1"/>
  <c r="H2795" i="1"/>
  <c r="P237" i="1"/>
  <c r="X236" i="1"/>
  <c r="B236" i="1" s="1"/>
  <c r="C171" i="1" l="1"/>
  <c r="P170" i="1"/>
  <c r="X170" i="1" s="1"/>
  <c r="B170" i="1" s="1"/>
  <c r="AJ112" i="1"/>
  <c r="C2797" i="1"/>
  <c r="AH113" i="1"/>
  <c r="AE113" i="1" s="1"/>
  <c r="AG113" i="1"/>
  <c r="AJ113" i="1" s="1"/>
  <c r="L2670" i="1"/>
  <c r="O2670" i="1" s="1"/>
  <c r="G2670" i="1"/>
  <c r="M2672" i="1"/>
  <c r="N2672" i="1"/>
  <c r="J2672" i="1"/>
  <c r="K2672" i="1" s="1"/>
  <c r="E2672" i="1" s="1"/>
  <c r="I2673" i="1"/>
  <c r="D2671" i="1"/>
  <c r="F2671" i="1" s="1"/>
  <c r="W2669" i="1"/>
  <c r="U2670" i="1"/>
  <c r="A2797" i="1"/>
  <c r="Q2797" i="1" s="1"/>
  <c r="R2797" i="1" s="1"/>
  <c r="H2796" i="1"/>
  <c r="AA2796" i="1"/>
  <c r="Z2796" i="1"/>
  <c r="Y2795" i="1"/>
  <c r="S2795" i="1"/>
  <c r="P238" i="1"/>
  <c r="X237" i="1"/>
  <c r="B237" i="1" s="1"/>
  <c r="C172" i="1" l="1"/>
  <c r="P171" i="1"/>
  <c r="X171" i="1" s="1"/>
  <c r="B171" i="1" s="1"/>
  <c r="C2798" i="1"/>
  <c r="AH114" i="1"/>
  <c r="AE114" i="1" s="1"/>
  <c r="AG114" i="1"/>
  <c r="AJ114" i="1" s="1"/>
  <c r="L2671" i="1"/>
  <c r="O2671" i="1" s="1"/>
  <c r="G2671" i="1"/>
  <c r="J2673" i="1"/>
  <c r="K2673" i="1" s="1"/>
  <c r="E2673" i="1" s="1"/>
  <c r="M2673" i="1"/>
  <c r="I2674" i="1"/>
  <c r="N2673" i="1"/>
  <c r="D2672" i="1"/>
  <c r="F2672" i="1" s="1"/>
  <c r="W2670" i="1"/>
  <c r="U2671" i="1"/>
  <c r="A2798" i="1"/>
  <c r="Q2798" i="1" s="1"/>
  <c r="R2798" i="1" s="1"/>
  <c r="H2797" i="1"/>
  <c r="Y2796" i="1"/>
  <c r="S2796" i="1"/>
  <c r="AA2797" i="1"/>
  <c r="Z2797" i="1"/>
  <c r="P239" i="1"/>
  <c r="X238" i="1"/>
  <c r="B238" i="1" s="1"/>
  <c r="C173" i="1" l="1"/>
  <c r="P172" i="1"/>
  <c r="C2799" i="1"/>
  <c r="AH115" i="1"/>
  <c r="AE115" i="1" s="1"/>
  <c r="AG115" i="1"/>
  <c r="AJ115" i="1" s="1"/>
  <c r="G2672" i="1"/>
  <c r="L2672" i="1"/>
  <c r="O2672" i="1" s="1"/>
  <c r="I2675" i="1"/>
  <c r="J2674" i="1"/>
  <c r="K2674" i="1" s="1"/>
  <c r="E2674" i="1" s="1"/>
  <c r="M2674" i="1"/>
  <c r="N2674" i="1"/>
  <c r="D2673" i="1"/>
  <c r="F2673" i="1" s="1"/>
  <c r="W2671" i="1"/>
  <c r="U2672" i="1"/>
  <c r="S2797" i="1"/>
  <c r="AA2798" i="1"/>
  <c r="Z2798" i="1"/>
  <c r="Y2797" i="1"/>
  <c r="A2799" i="1"/>
  <c r="Q2799" i="1" s="1"/>
  <c r="R2799" i="1" s="1"/>
  <c r="H2798" i="1"/>
  <c r="X239" i="1"/>
  <c r="B239" i="1" s="1"/>
  <c r="P240" i="1"/>
  <c r="X172" i="1" l="1"/>
  <c r="C174" i="1"/>
  <c r="P173" i="1"/>
  <c r="X173" i="1" s="1"/>
  <c r="B173" i="1" s="1"/>
  <c r="C2800" i="1"/>
  <c r="AH116" i="1"/>
  <c r="AE116" i="1" s="1"/>
  <c r="AG116" i="1"/>
  <c r="AJ116" i="1" s="1"/>
  <c r="G2673" i="1"/>
  <c r="L2673" i="1"/>
  <c r="O2673" i="1" s="1"/>
  <c r="D2674" i="1"/>
  <c r="F2674" i="1" s="1"/>
  <c r="J2675" i="1"/>
  <c r="K2675" i="1" s="1"/>
  <c r="E2675" i="1" s="1"/>
  <c r="N2675" i="1"/>
  <c r="I2676" i="1"/>
  <c r="M2675" i="1"/>
  <c r="W2672" i="1"/>
  <c r="U2673" i="1"/>
  <c r="Z2799" i="1"/>
  <c r="S2798" i="1"/>
  <c r="Y2798" i="1"/>
  <c r="AA2799" i="1"/>
  <c r="H2799" i="1"/>
  <c r="A2800" i="1"/>
  <c r="Q2800" i="1" s="1"/>
  <c r="R2800" i="1" s="1"/>
  <c r="X240" i="1"/>
  <c r="B240" i="1" s="1"/>
  <c r="P241" i="1"/>
  <c r="B172" i="1" l="1"/>
  <c r="C175" i="1"/>
  <c r="P174" i="1"/>
  <c r="X174" i="1" s="1"/>
  <c r="B174" i="1" s="1"/>
  <c r="L2674" i="1"/>
  <c r="O2674" i="1" s="1"/>
  <c r="G2674" i="1"/>
  <c r="C2801" i="1"/>
  <c r="AH117" i="1"/>
  <c r="AE117" i="1" s="1"/>
  <c r="AG117" i="1"/>
  <c r="AJ117" i="1" s="1"/>
  <c r="N2676" i="1"/>
  <c r="I2677" i="1"/>
  <c r="J2676" i="1"/>
  <c r="K2676" i="1" s="1"/>
  <c r="E2676" i="1" s="1"/>
  <c r="M2676" i="1"/>
  <c r="D2675" i="1"/>
  <c r="F2675" i="1" s="1"/>
  <c r="W2673" i="1"/>
  <c r="U2674" i="1"/>
  <c r="H2800" i="1"/>
  <c r="A2801" i="1"/>
  <c r="Q2801" i="1" s="1"/>
  <c r="R2801" i="1" s="1"/>
  <c r="Z2800" i="1"/>
  <c r="Y2799" i="1"/>
  <c r="S2799" i="1"/>
  <c r="AA2800" i="1"/>
  <c r="P242" i="1"/>
  <c r="X241" i="1"/>
  <c r="B241" i="1" s="1"/>
  <c r="C176" i="1" l="1"/>
  <c r="P175" i="1"/>
  <c r="X175" i="1" s="1"/>
  <c r="B175" i="1" s="1"/>
  <c r="C2802" i="1"/>
  <c r="AH118" i="1"/>
  <c r="AE118" i="1" s="1"/>
  <c r="AG118" i="1"/>
  <c r="AJ118" i="1" s="1"/>
  <c r="L2675" i="1"/>
  <c r="O2675" i="1" s="1"/>
  <c r="G2675" i="1"/>
  <c r="D2676" i="1"/>
  <c r="F2676" i="1" s="1"/>
  <c r="M2677" i="1"/>
  <c r="J2677" i="1"/>
  <c r="K2677" i="1" s="1"/>
  <c r="E2677" i="1" s="1"/>
  <c r="I2678" i="1"/>
  <c r="N2677" i="1"/>
  <c r="W2674" i="1"/>
  <c r="U2675" i="1"/>
  <c r="Z2801" i="1"/>
  <c r="Y2800" i="1"/>
  <c r="AA2801" i="1"/>
  <c r="S2800" i="1"/>
  <c r="A2802" i="1"/>
  <c r="Q2802" i="1" s="1"/>
  <c r="R2802" i="1" s="1"/>
  <c r="H2801" i="1"/>
  <c r="X242" i="1"/>
  <c r="B242" i="1" s="1"/>
  <c r="P243" i="1"/>
  <c r="C177" i="1" l="1"/>
  <c r="P176" i="1"/>
  <c r="X176" i="1" s="1"/>
  <c r="B176" i="1" s="1"/>
  <c r="L2676" i="1"/>
  <c r="O2676" i="1" s="1"/>
  <c r="G2676" i="1"/>
  <c r="C2803" i="1"/>
  <c r="AH119" i="1"/>
  <c r="AE119" i="1" s="1"/>
  <c r="AG119" i="1"/>
  <c r="AJ119" i="1" s="1"/>
  <c r="I2679" i="1"/>
  <c r="J2678" i="1"/>
  <c r="K2678" i="1" s="1"/>
  <c r="E2678" i="1" s="1"/>
  <c r="M2678" i="1"/>
  <c r="N2678" i="1"/>
  <c r="D2677" i="1"/>
  <c r="F2677" i="1" s="1"/>
  <c r="W2675" i="1"/>
  <c r="U2676" i="1"/>
  <c r="A2803" i="1"/>
  <c r="Q2803" i="1" s="1"/>
  <c r="R2803" i="1" s="1"/>
  <c r="H2802" i="1"/>
  <c r="AA2802" i="1"/>
  <c r="Z2802" i="1"/>
  <c r="Y2801" i="1"/>
  <c r="S2801" i="1"/>
  <c r="X243" i="1"/>
  <c r="B243" i="1" s="1"/>
  <c r="P244" i="1"/>
  <c r="C178" i="1" l="1"/>
  <c r="P177" i="1"/>
  <c r="X177" i="1" s="1"/>
  <c r="B177" i="1" s="1"/>
  <c r="C2804" i="1"/>
  <c r="AH120" i="1"/>
  <c r="AE120" i="1" s="1"/>
  <c r="AG120" i="1"/>
  <c r="AJ120" i="1" s="1"/>
  <c r="G2677" i="1"/>
  <c r="L2677" i="1"/>
  <c r="O2677" i="1" s="1"/>
  <c r="D2678" i="1"/>
  <c r="F2678" i="1" s="1"/>
  <c r="I2680" i="1"/>
  <c r="N2679" i="1"/>
  <c r="M2679" i="1"/>
  <c r="J2679" i="1"/>
  <c r="K2679" i="1" s="1"/>
  <c r="E2679" i="1" s="1"/>
  <c r="W2676" i="1"/>
  <c r="U2677" i="1"/>
  <c r="H2803" i="1"/>
  <c r="A2804" i="1"/>
  <c r="Q2804" i="1" s="1"/>
  <c r="R2804" i="1" s="1"/>
  <c r="Y2802" i="1"/>
  <c r="S2802" i="1"/>
  <c r="AA2803" i="1"/>
  <c r="Z2803" i="1"/>
  <c r="X244" i="1"/>
  <c r="B244" i="1" s="1"/>
  <c r="P245" i="1"/>
  <c r="C179" i="1" l="1"/>
  <c r="P178" i="1"/>
  <c r="X178" i="1" s="1"/>
  <c r="B178" i="1" s="1"/>
  <c r="L2678" i="1"/>
  <c r="O2678" i="1" s="1"/>
  <c r="G2678" i="1"/>
  <c r="C2805" i="1"/>
  <c r="AH121" i="1"/>
  <c r="AE121" i="1" s="1"/>
  <c r="AG121" i="1"/>
  <c r="AJ121" i="1" s="1"/>
  <c r="I2681" i="1"/>
  <c r="J2680" i="1"/>
  <c r="K2680" i="1" s="1"/>
  <c r="E2680" i="1" s="1"/>
  <c r="N2680" i="1"/>
  <c r="M2680" i="1"/>
  <c r="D2679" i="1"/>
  <c r="F2679" i="1" s="1"/>
  <c r="W2677" i="1"/>
  <c r="U2678" i="1"/>
  <c r="Y2803" i="1"/>
  <c r="S2803" i="1"/>
  <c r="AA2804" i="1"/>
  <c r="Z2804" i="1"/>
  <c r="A2805" i="1"/>
  <c r="Q2805" i="1" s="1"/>
  <c r="R2805" i="1" s="1"/>
  <c r="H2804" i="1"/>
  <c r="P246" i="1"/>
  <c r="X245" i="1"/>
  <c r="B245" i="1" s="1"/>
  <c r="C180" i="1" l="1"/>
  <c r="P179" i="1"/>
  <c r="C2806" i="1"/>
  <c r="AH122" i="1"/>
  <c r="AE122" i="1" s="1"/>
  <c r="AG122" i="1"/>
  <c r="AJ122" i="1" s="1"/>
  <c r="G2679" i="1"/>
  <c r="L2679" i="1"/>
  <c r="O2679" i="1" s="1"/>
  <c r="D2680" i="1"/>
  <c r="F2680" i="1" s="1"/>
  <c r="M2681" i="1"/>
  <c r="J2681" i="1"/>
  <c r="K2681" i="1" s="1"/>
  <c r="E2681" i="1" s="1"/>
  <c r="I2682" i="1"/>
  <c r="N2681" i="1"/>
  <c r="W2678" i="1"/>
  <c r="U2679" i="1"/>
  <c r="H2805" i="1"/>
  <c r="A2806" i="1"/>
  <c r="Q2806" i="1" s="1"/>
  <c r="R2806" i="1" s="1"/>
  <c r="AA2805" i="1"/>
  <c r="Z2805" i="1"/>
  <c r="Y2804" i="1"/>
  <c r="S2804" i="1"/>
  <c r="X246" i="1"/>
  <c r="B246" i="1" s="1"/>
  <c r="P247" i="1"/>
  <c r="X179" i="1" l="1"/>
  <c r="C181" i="1"/>
  <c r="P180" i="1"/>
  <c r="X180" i="1" s="1"/>
  <c r="B180" i="1" s="1"/>
  <c r="G2680" i="1"/>
  <c r="L2680" i="1"/>
  <c r="O2680" i="1" s="1"/>
  <c r="C2807" i="1"/>
  <c r="AH123" i="1"/>
  <c r="AE123" i="1" s="1"/>
  <c r="AG123" i="1"/>
  <c r="D2681" i="1"/>
  <c r="F2681" i="1" s="1"/>
  <c r="I2683" i="1"/>
  <c r="N2682" i="1"/>
  <c r="M2682" i="1"/>
  <c r="J2682" i="1"/>
  <c r="K2682" i="1" s="1"/>
  <c r="E2682" i="1" s="1"/>
  <c r="W2679" i="1"/>
  <c r="U2680" i="1"/>
  <c r="H2806" i="1"/>
  <c r="A2807" i="1"/>
  <c r="Q2807" i="1" s="1"/>
  <c r="R2807" i="1" s="1"/>
  <c r="Z2806" i="1"/>
  <c r="Y2805" i="1"/>
  <c r="S2805" i="1"/>
  <c r="AA2806" i="1"/>
  <c r="X247" i="1"/>
  <c r="B247" i="1" s="1"/>
  <c r="P248" i="1"/>
  <c r="B179" i="1" l="1"/>
  <c r="C182" i="1"/>
  <c r="P181" i="1"/>
  <c r="AJ123" i="1"/>
  <c r="G2681" i="1"/>
  <c r="L2681" i="1"/>
  <c r="O2681" i="1" s="1"/>
  <c r="C2808" i="1"/>
  <c r="AH124" i="1"/>
  <c r="AE124" i="1" s="1"/>
  <c r="AG124" i="1"/>
  <c r="D2682" i="1"/>
  <c r="F2682" i="1" s="1"/>
  <c r="M2683" i="1"/>
  <c r="J2683" i="1"/>
  <c r="K2683" i="1" s="1"/>
  <c r="E2683" i="1" s="1"/>
  <c r="N2683" i="1"/>
  <c r="I2684" i="1"/>
  <c r="W2680" i="1"/>
  <c r="U2681" i="1"/>
  <c r="A2808" i="1"/>
  <c r="Q2808" i="1" s="1"/>
  <c r="R2808" i="1" s="1"/>
  <c r="H2807" i="1"/>
  <c r="AA2807" i="1"/>
  <c r="Z2807" i="1"/>
  <c r="Y2806" i="1"/>
  <c r="S2806" i="1"/>
  <c r="P249" i="1"/>
  <c r="X248" i="1"/>
  <c r="B248" i="1" s="1"/>
  <c r="AJ124" i="1" l="1"/>
  <c r="X181" i="1"/>
  <c r="C183" i="1"/>
  <c r="P182" i="1"/>
  <c r="X182" i="1" s="1"/>
  <c r="B182" i="1" s="1"/>
  <c r="L2682" i="1"/>
  <c r="O2682" i="1" s="1"/>
  <c r="G2682" i="1"/>
  <c r="C2809" i="1"/>
  <c r="AH125" i="1"/>
  <c r="AE125" i="1" s="1"/>
  <c r="AG125" i="1"/>
  <c r="J2684" i="1"/>
  <c r="K2684" i="1" s="1"/>
  <c r="E2684" i="1" s="1"/>
  <c r="I2685" i="1"/>
  <c r="N2684" i="1"/>
  <c r="M2684" i="1"/>
  <c r="D2683" i="1"/>
  <c r="F2683" i="1" s="1"/>
  <c r="W2681" i="1"/>
  <c r="U2682" i="1"/>
  <c r="A2809" i="1"/>
  <c r="Q2809" i="1" s="1"/>
  <c r="R2809" i="1" s="1"/>
  <c r="H2808" i="1"/>
  <c r="AA2808" i="1"/>
  <c r="Z2808" i="1"/>
  <c r="Y2807" i="1"/>
  <c r="S2807" i="1"/>
  <c r="X249" i="1"/>
  <c r="B249" i="1" s="1"/>
  <c r="P250" i="1"/>
  <c r="AJ125" i="1" l="1"/>
  <c r="B181" i="1"/>
  <c r="C184" i="1"/>
  <c r="P183" i="1"/>
  <c r="C2810" i="1"/>
  <c r="AH126" i="1"/>
  <c r="AE126" i="1" s="1"/>
  <c r="AG126" i="1"/>
  <c r="AJ126" i="1" s="1"/>
  <c r="G2683" i="1"/>
  <c r="L2683" i="1"/>
  <c r="O2683" i="1" s="1"/>
  <c r="I2686" i="1"/>
  <c r="N2685" i="1"/>
  <c r="J2685" i="1"/>
  <c r="K2685" i="1" s="1"/>
  <c r="E2685" i="1" s="1"/>
  <c r="M2685" i="1"/>
  <c r="D2684" i="1"/>
  <c r="F2684" i="1" s="1"/>
  <c r="W2682" i="1"/>
  <c r="U2683" i="1"/>
  <c r="A2810" i="1"/>
  <c r="Q2810" i="1" s="1"/>
  <c r="R2810" i="1" s="1"/>
  <c r="H2809" i="1"/>
  <c r="Y2808" i="1"/>
  <c r="Z2809" i="1"/>
  <c r="S2808" i="1"/>
  <c r="AA2809" i="1"/>
  <c r="P251" i="1"/>
  <c r="X250" i="1"/>
  <c r="B250" i="1" s="1"/>
  <c r="X183" i="1" l="1"/>
  <c r="C185" i="1"/>
  <c r="P184" i="1"/>
  <c r="X184" i="1" s="1"/>
  <c r="B184" i="1" s="1"/>
  <c r="L2684" i="1"/>
  <c r="O2684" i="1" s="1"/>
  <c r="M2686" i="1"/>
  <c r="C2811" i="1"/>
  <c r="AH127" i="1"/>
  <c r="AE127" i="1" s="1"/>
  <c r="AG127" i="1"/>
  <c r="AJ127" i="1" s="1"/>
  <c r="G2684" i="1"/>
  <c r="D2685" i="1"/>
  <c r="F2685" i="1" s="1"/>
  <c r="I2687" i="1"/>
  <c r="J2686" i="1"/>
  <c r="K2686" i="1" s="1"/>
  <c r="E2686" i="1" s="1"/>
  <c r="W2683" i="1"/>
  <c r="U2684" i="1"/>
  <c r="N2686" i="1"/>
  <c r="A2811" i="1"/>
  <c r="Q2811" i="1" s="1"/>
  <c r="R2811" i="1" s="1"/>
  <c r="H2810" i="1"/>
  <c r="Y2809" i="1"/>
  <c r="S2809" i="1"/>
  <c r="AA2810" i="1"/>
  <c r="Z2810" i="1"/>
  <c r="P252" i="1"/>
  <c r="S252" i="1" s="1"/>
  <c r="X251" i="1"/>
  <c r="B251" i="1" s="1"/>
  <c r="B183" i="1" l="1"/>
  <c r="C186" i="1"/>
  <c r="P185" i="1"/>
  <c r="X185" i="1" s="1"/>
  <c r="B185" i="1" s="1"/>
  <c r="C2812" i="1"/>
  <c r="L2685" i="1"/>
  <c r="O2685" i="1" s="1"/>
  <c r="G2685" i="1"/>
  <c r="AH128" i="1"/>
  <c r="AE128" i="1" s="1"/>
  <c r="AG128" i="1"/>
  <c r="AJ128" i="1" s="1"/>
  <c r="D2686" i="1"/>
  <c r="F2686" i="1" s="1"/>
  <c r="J2687" i="1"/>
  <c r="K2687" i="1" s="1"/>
  <c r="E2687" i="1" s="1"/>
  <c r="I2688" i="1"/>
  <c r="W2684" i="1"/>
  <c r="U2685" i="1"/>
  <c r="H2811" i="1"/>
  <c r="A2812" i="1"/>
  <c r="Q2812" i="1" s="1"/>
  <c r="Z2811" i="1"/>
  <c r="Y2810" i="1"/>
  <c r="S2810" i="1"/>
  <c r="AA2811" i="1"/>
  <c r="X252" i="1"/>
  <c r="B252" i="1" s="1"/>
  <c r="P253" i="1"/>
  <c r="C187" i="1" l="1"/>
  <c r="P186" i="1"/>
  <c r="Y252" i="1"/>
  <c r="G2686" i="1"/>
  <c r="L2686" i="1"/>
  <c r="R2812" i="1"/>
  <c r="C2813" i="1"/>
  <c r="AH129" i="1"/>
  <c r="AE129" i="1" s="1"/>
  <c r="AG129" i="1"/>
  <c r="J2688" i="1"/>
  <c r="K2688" i="1" s="1"/>
  <c r="E2688" i="1" s="1"/>
  <c r="I2689" i="1"/>
  <c r="D2687" i="1"/>
  <c r="F2687" i="1" s="1"/>
  <c r="W2685" i="1"/>
  <c r="U2686" i="1"/>
  <c r="AA2812" i="1"/>
  <c r="Z2812" i="1"/>
  <c r="A2813" i="1"/>
  <c r="Q2813" i="1" s="1"/>
  <c r="R2813" i="1" s="1"/>
  <c r="H2812" i="1"/>
  <c r="X253" i="1"/>
  <c r="B253" i="1" s="1"/>
  <c r="P254" i="1"/>
  <c r="X186" i="1" l="1"/>
  <c r="C188" i="1"/>
  <c r="P187" i="1"/>
  <c r="X187" i="1" s="1"/>
  <c r="B187" i="1" s="1"/>
  <c r="O2686" i="1"/>
  <c r="M2687" i="1"/>
  <c r="AJ129" i="1"/>
  <c r="C2814" i="1"/>
  <c r="AH130" i="1"/>
  <c r="AE130" i="1" s="1"/>
  <c r="AG130" i="1"/>
  <c r="G2687" i="1"/>
  <c r="L2687" i="1"/>
  <c r="I2690" i="1"/>
  <c r="J2689" i="1"/>
  <c r="K2689" i="1" s="1"/>
  <c r="E2689" i="1" s="1"/>
  <c r="D2688" i="1"/>
  <c r="F2688" i="1" s="1"/>
  <c r="W2686" i="1"/>
  <c r="U2687" i="1"/>
  <c r="AA2813" i="1"/>
  <c r="Z2813" i="1"/>
  <c r="A2814" i="1"/>
  <c r="Q2814" i="1" s="1"/>
  <c r="R2814" i="1" s="1"/>
  <c r="H2813" i="1"/>
  <c r="X254" i="1"/>
  <c r="B254" i="1" s="1"/>
  <c r="P255" i="1"/>
  <c r="AJ130" i="1" l="1"/>
  <c r="B186" i="1"/>
  <c r="C189" i="1"/>
  <c r="P188" i="1"/>
  <c r="X188" i="1" s="1"/>
  <c r="B188" i="1" s="1"/>
  <c r="N2687" i="1"/>
  <c r="O2687" i="1" s="1"/>
  <c r="M2688" i="1"/>
  <c r="M2689" i="1" s="1"/>
  <c r="C2815" i="1"/>
  <c r="L2688" i="1"/>
  <c r="AH131" i="1"/>
  <c r="AE131" i="1" s="1"/>
  <c r="AG131" i="1"/>
  <c r="G2688" i="1"/>
  <c r="D2689" i="1"/>
  <c r="F2689" i="1" s="1"/>
  <c r="I2691" i="1"/>
  <c r="J2690" i="1"/>
  <c r="K2690" i="1" s="1"/>
  <c r="E2690" i="1" s="1"/>
  <c r="W2687" i="1"/>
  <c r="U2688" i="1"/>
  <c r="H2814" i="1"/>
  <c r="A2815" i="1"/>
  <c r="Q2815" i="1" s="1"/>
  <c r="R2815" i="1" s="1"/>
  <c r="AA2814" i="1"/>
  <c r="S2813" i="1"/>
  <c r="Z2814" i="1"/>
  <c r="P256" i="1"/>
  <c r="S256" i="1" s="1"/>
  <c r="X255" i="1"/>
  <c r="B255" i="1" s="1"/>
  <c r="AJ131" i="1" l="1"/>
  <c r="C190" i="1"/>
  <c r="P189" i="1"/>
  <c r="N2688" i="1"/>
  <c r="N2689" i="1" s="1"/>
  <c r="C2816" i="1"/>
  <c r="L2689" i="1"/>
  <c r="M2690" i="1" s="1"/>
  <c r="M2691" i="1" s="1"/>
  <c r="G2689" i="1"/>
  <c r="AH132" i="1"/>
  <c r="AE132" i="1" s="1"/>
  <c r="AG132" i="1"/>
  <c r="D2690" i="1"/>
  <c r="F2690" i="1" s="1"/>
  <c r="I2692" i="1"/>
  <c r="J2691" i="1"/>
  <c r="K2691" i="1" s="1"/>
  <c r="E2691" i="1" s="1"/>
  <c r="W2688" i="1"/>
  <c r="U2689" i="1"/>
  <c r="A2816" i="1"/>
  <c r="Q2816" i="1" s="1"/>
  <c r="R2816" i="1" s="1"/>
  <c r="H2815" i="1"/>
  <c r="AA2815" i="1"/>
  <c r="Z2815" i="1"/>
  <c r="X256" i="1"/>
  <c r="Y256" i="1" s="1"/>
  <c r="P257" i="1"/>
  <c r="S257" i="1" s="1"/>
  <c r="X189" i="1" l="1"/>
  <c r="AJ132" i="1"/>
  <c r="C191" i="1"/>
  <c r="P190" i="1"/>
  <c r="O2688" i="1"/>
  <c r="O2689" i="1"/>
  <c r="N2690" i="1"/>
  <c r="N2691" i="1" s="1"/>
  <c r="N2692" i="1" s="1"/>
  <c r="M2692" i="1"/>
  <c r="C2817" i="1"/>
  <c r="G2690" i="1"/>
  <c r="AH133" i="1"/>
  <c r="AE133" i="1" s="1"/>
  <c r="AG133" i="1"/>
  <c r="L2690" i="1"/>
  <c r="D2691" i="1"/>
  <c r="F2691" i="1" s="1"/>
  <c r="I2693" i="1"/>
  <c r="J2692" i="1"/>
  <c r="K2692" i="1" s="1"/>
  <c r="E2692" i="1" s="1"/>
  <c r="B256" i="1"/>
  <c r="W2689" i="1"/>
  <c r="U2690" i="1"/>
  <c r="A2817" i="1"/>
  <c r="Q2817" i="1" s="1"/>
  <c r="R2817" i="1" s="1"/>
  <c r="H2816" i="1"/>
  <c r="Y2815" i="1"/>
  <c r="S2815" i="1"/>
  <c r="AA2816" i="1"/>
  <c r="Z2816" i="1"/>
  <c r="X257" i="1"/>
  <c r="P258" i="1"/>
  <c r="S258" i="1" s="1"/>
  <c r="B189" i="1" l="1"/>
  <c r="B257" i="1"/>
  <c r="Y257" i="1"/>
  <c r="X190" i="1"/>
  <c r="C192" i="1"/>
  <c r="P191" i="1"/>
  <c r="X191" i="1" s="1"/>
  <c r="B191" i="1" s="1"/>
  <c r="O2690" i="1"/>
  <c r="AJ133" i="1"/>
  <c r="C2818" i="1"/>
  <c r="L2691" i="1"/>
  <c r="O2691" i="1" s="1"/>
  <c r="G2691" i="1"/>
  <c r="AH134" i="1"/>
  <c r="AE134" i="1" s="1"/>
  <c r="AG134" i="1"/>
  <c r="D2692" i="1"/>
  <c r="F2692" i="1" s="1"/>
  <c r="I2694" i="1"/>
  <c r="J2693" i="1"/>
  <c r="K2693" i="1" s="1"/>
  <c r="E2693" i="1" s="1"/>
  <c r="W2690" i="1"/>
  <c r="U2691" i="1"/>
  <c r="H2817" i="1"/>
  <c r="A2818" i="1"/>
  <c r="Q2818" i="1" s="1"/>
  <c r="R2818" i="1" s="1"/>
  <c r="AA2817" i="1"/>
  <c r="Z2817" i="1"/>
  <c r="Y2816" i="1"/>
  <c r="S2816" i="1"/>
  <c r="X258" i="1"/>
  <c r="B258" i="1" s="1"/>
  <c r="P259" i="1"/>
  <c r="B190" i="1" l="1"/>
  <c r="C193" i="1"/>
  <c r="P192" i="1"/>
  <c r="X192" i="1" s="1"/>
  <c r="B192" i="1" s="1"/>
  <c r="AJ134" i="1"/>
  <c r="L2692" i="1"/>
  <c r="C2819" i="1"/>
  <c r="G2692" i="1"/>
  <c r="AH135" i="1"/>
  <c r="AE135" i="1" s="1"/>
  <c r="AG135" i="1"/>
  <c r="Y258" i="1"/>
  <c r="D2693" i="1"/>
  <c r="F2693" i="1" s="1"/>
  <c r="J2694" i="1"/>
  <c r="K2694" i="1" s="1"/>
  <c r="E2694" i="1" s="1"/>
  <c r="I2695" i="1"/>
  <c r="W2691" i="1"/>
  <c r="U2692" i="1"/>
  <c r="H2818" i="1"/>
  <c r="A2819" i="1"/>
  <c r="Q2819" i="1" s="1"/>
  <c r="AA2818" i="1"/>
  <c r="Z2818" i="1"/>
  <c r="S2817" i="1"/>
  <c r="Y2817" i="1"/>
  <c r="X259" i="1"/>
  <c r="B259" i="1" s="1"/>
  <c r="P260" i="1"/>
  <c r="AJ135" i="1" l="1"/>
  <c r="O2692" i="1"/>
  <c r="M2693" i="1"/>
  <c r="C194" i="1"/>
  <c r="P193" i="1"/>
  <c r="R2819" i="1"/>
  <c r="C2820" i="1"/>
  <c r="L2693" i="1"/>
  <c r="G2693" i="1"/>
  <c r="AH136" i="1"/>
  <c r="AE136" i="1" s="1"/>
  <c r="AG136" i="1"/>
  <c r="D2694" i="1"/>
  <c r="F2694" i="1" s="1"/>
  <c r="I2696" i="1"/>
  <c r="J2695" i="1"/>
  <c r="K2695" i="1" s="1"/>
  <c r="E2695" i="1" s="1"/>
  <c r="W2692" i="1"/>
  <c r="U2693" i="1"/>
  <c r="Y2818" i="1"/>
  <c r="S2818" i="1"/>
  <c r="Z2819" i="1"/>
  <c r="AA2819" i="1"/>
  <c r="A2820" i="1"/>
  <c r="Q2820" i="1" s="1"/>
  <c r="R2820" i="1" s="1"/>
  <c r="H2819" i="1"/>
  <c r="X260" i="1"/>
  <c r="B260" i="1" s="1"/>
  <c r="P261" i="1"/>
  <c r="X193" i="1" l="1"/>
  <c r="C195" i="1"/>
  <c r="P194" i="1"/>
  <c r="N2693" i="1"/>
  <c r="N2694" i="1" s="1"/>
  <c r="N2695" i="1" s="1"/>
  <c r="N2696" i="1" s="1"/>
  <c r="M2694" i="1"/>
  <c r="M2695" i="1" s="1"/>
  <c r="M2696" i="1" s="1"/>
  <c r="AJ136" i="1"/>
  <c r="G2694" i="1"/>
  <c r="C2821" i="1"/>
  <c r="L2694" i="1"/>
  <c r="AH137" i="1"/>
  <c r="AE137" i="1" s="1"/>
  <c r="AG137" i="1"/>
  <c r="AJ137" i="1" s="1"/>
  <c r="D2695" i="1"/>
  <c r="F2695" i="1" s="1"/>
  <c r="J2696" i="1"/>
  <c r="K2696" i="1" s="1"/>
  <c r="E2696" i="1" s="1"/>
  <c r="I2697" i="1"/>
  <c r="W2693" i="1"/>
  <c r="U2694" i="1"/>
  <c r="H2820" i="1"/>
  <c r="A2821" i="1"/>
  <c r="Q2821" i="1" s="1"/>
  <c r="R2821" i="1" s="1"/>
  <c r="Y2819" i="1"/>
  <c r="S2819" i="1"/>
  <c r="Z2820" i="1"/>
  <c r="AA2820" i="1"/>
  <c r="X261" i="1"/>
  <c r="B261" i="1" s="1"/>
  <c r="P262" i="1"/>
  <c r="Y193" i="1" l="1"/>
  <c r="B193" i="1"/>
  <c r="S194" i="1"/>
  <c r="X194" i="1"/>
  <c r="B194" i="1" s="1"/>
  <c r="C196" i="1"/>
  <c r="P195" i="1"/>
  <c r="O2694" i="1"/>
  <c r="O2693" i="1"/>
  <c r="C2822" i="1"/>
  <c r="AH138" i="1"/>
  <c r="AE138" i="1" s="1"/>
  <c r="AG138" i="1"/>
  <c r="AJ138" i="1" s="1"/>
  <c r="G2695" i="1"/>
  <c r="L2695" i="1"/>
  <c r="O2695" i="1" s="1"/>
  <c r="I2698" i="1"/>
  <c r="J2697" i="1"/>
  <c r="K2697" i="1" s="1"/>
  <c r="E2697" i="1" s="1"/>
  <c r="M2697" i="1"/>
  <c r="N2697" i="1"/>
  <c r="D2696" i="1"/>
  <c r="F2696" i="1" s="1"/>
  <c r="W2694" i="1"/>
  <c r="U2695" i="1"/>
  <c r="A2822" i="1"/>
  <c r="Q2822" i="1" s="1"/>
  <c r="R2822" i="1" s="1"/>
  <c r="H2821" i="1"/>
  <c r="AA2821" i="1"/>
  <c r="Z2821" i="1"/>
  <c r="S2820" i="1"/>
  <c r="Y2820" i="1"/>
  <c r="P263" i="1"/>
  <c r="X262" i="1"/>
  <c r="B262" i="1" s="1"/>
  <c r="S195" i="1" l="1"/>
  <c r="X195" i="1"/>
  <c r="C197" i="1"/>
  <c r="P196" i="1"/>
  <c r="X196" i="1" s="1"/>
  <c r="B196" i="1" s="1"/>
  <c r="M2698" i="1"/>
  <c r="C2823" i="1"/>
  <c r="AH139" i="1"/>
  <c r="AE139" i="1" s="1"/>
  <c r="AG139" i="1"/>
  <c r="N2698" i="1"/>
  <c r="L2696" i="1"/>
  <c r="O2696" i="1" s="1"/>
  <c r="G2696" i="1"/>
  <c r="D2697" i="1"/>
  <c r="F2697" i="1" s="1"/>
  <c r="J2698" i="1"/>
  <c r="K2698" i="1" s="1"/>
  <c r="E2698" i="1" s="1"/>
  <c r="I2699" i="1"/>
  <c r="W2695" i="1"/>
  <c r="U2696" i="1"/>
  <c r="H2822" i="1"/>
  <c r="A2823" i="1"/>
  <c r="Q2823" i="1" s="1"/>
  <c r="R2823" i="1" s="1"/>
  <c r="Z2822" i="1"/>
  <c r="Y2821" i="1"/>
  <c r="AA2822" i="1"/>
  <c r="S2821" i="1"/>
  <c r="X263" i="1"/>
  <c r="B263" i="1" s="1"/>
  <c r="P264" i="1"/>
  <c r="AJ139" i="1" l="1"/>
  <c r="B195" i="1"/>
  <c r="C198" i="1"/>
  <c r="P197" i="1"/>
  <c r="X197" i="1" s="1"/>
  <c r="B197" i="1" s="1"/>
  <c r="Y195" i="1"/>
  <c r="C2824" i="1"/>
  <c r="AH140" i="1"/>
  <c r="AE140" i="1" s="1"/>
  <c r="AG140" i="1"/>
  <c r="L2697" i="1"/>
  <c r="O2697" i="1" s="1"/>
  <c r="G2697" i="1"/>
  <c r="N2699" i="1"/>
  <c r="I2700" i="1"/>
  <c r="J2699" i="1"/>
  <c r="K2699" i="1" s="1"/>
  <c r="E2699" i="1" s="1"/>
  <c r="M2699" i="1"/>
  <c r="D2698" i="1"/>
  <c r="F2698" i="1" s="1"/>
  <c r="W2696" i="1"/>
  <c r="U2697" i="1"/>
  <c r="H2823" i="1"/>
  <c r="A2824" i="1"/>
  <c r="Q2824" i="1" s="1"/>
  <c r="R2824" i="1" s="1"/>
  <c r="Z2823" i="1"/>
  <c r="Y2822" i="1"/>
  <c r="S2822" i="1"/>
  <c r="AA2823" i="1"/>
  <c r="P265" i="1"/>
  <c r="X264" i="1"/>
  <c r="B264" i="1" s="1"/>
  <c r="AJ140" i="1" l="1"/>
  <c r="C199" i="1"/>
  <c r="P198" i="1"/>
  <c r="C2825" i="1"/>
  <c r="AH141" i="1"/>
  <c r="AE141" i="1" s="1"/>
  <c r="AG141" i="1"/>
  <c r="AJ141" i="1" s="1"/>
  <c r="G2698" i="1"/>
  <c r="L2698" i="1"/>
  <c r="O2698" i="1" s="1"/>
  <c r="D2699" i="1"/>
  <c r="F2699" i="1" s="1"/>
  <c r="M2700" i="1"/>
  <c r="N2700" i="1"/>
  <c r="I2701" i="1"/>
  <c r="J2700" i="1"/>
  <c r="K2700" i="1" s="1"/>
  <c r="E2700" i="1" s="1"/>
  <c r="W2697" i="1"/>
  <c r="U2698" i="1"/>
  <c r="AA2824" i="1"/>
  <c r="Z2824" i="1"/>
  <c r="Y2823" i="1"/>
  <c r="S2823" i="1"/>
  <c r="A2825" i="1"/>
  <c r="Q2825" i="1" s="1"/>
  <c r="R2825" i="1" s="1"/>
  <c r="H2824" i="1"/>
  <c r="X265" i="1"/>
  <c r="B265" i="1" s="1"/>
  <c r="P266" i="1"/>
  <c r="X198" i="1" l="1"/>
  <c r="Y198" i="1" s="1"/>
  <c r="C200" i="1"/>
  <c r="P199" i="1"/>
  <c r="X199" i="1" s="1"/>
  <c r="B199" i="1" s="1"/>
  <c r="L2699" i="1"/>
  <c r="O2699" i="1" s="1"/>
  <c r="G2699" i="1"/>
  <c r="C2826" i="1"/>
  <c r="AH142" i="1"/>
  <c r="AE142" i="1" s="1"/>
  <c r="AG142" i="1"/>
  <c r="AJ142" i="1" s="1"/>
  <c r="D2700" i="1"/>
  <c r="F2700" i="1" s="1"/>
  <c r="M2701" i="1"/>
  <c r="I2702" i="1"/>
  <c r="J2701" i="1"/>
  <c r="K2701" i="1" s="1"/>
  <c r="E2701" i="1" s="1"/>
  <c r="N2701" i="1"/>
  <c r="W2698" i="1"/>
  <c r="U2699" i="1"/>
  <c r="AA2825" i="1"/>
  <c r="Z2825" i="1"/>
  <c r="S2824" i="1"/>
  <c r="Y2824" i="1"/>
  <c r="A2826" i="1"/>
  <c r="Q2826" i="1" s="1"/>
  <c r="R2826" i="1" s="1"/>
  <c r="H2825" i="1"/>
  <c r="P267" i="1"/>
  <c r="X266" i="1"/>
  <c r="B266" i="1" s="1"/>
  <c r="B198" i="1" l="1"/>
  <c r="C201" i="1"/>
  <c r="P200" i="1"/>
  <c r="L2700" i="1"/>
  <c r="O2700" i="1" s="1"/>
  <c r="C2827" i="1"/>
  <c r="G2700" i="1"/>
  <c r="AH143" i="1"/>
  <c r="AE143" i="1" s="1"/>
  <c r="AG143" i="1"/>
  <c r="AJ143" i="1" s="1"/>
  <c r="M2702" i="1"/>
  <c r="I2703" i="1"/>
  <c r="J2702" i="1"/>
  <c r="K2702" i="1" s="1"/>
  <c r="E2702" i="1" s="1"/>
  <c r="N2702" i="1"/>
  <c r="D2701" i="1"/>
  <c r="F2701" i="1" s="1"/>
  <c r="W2699" i="1"/>
  <c r="U2700" i="1"/>
  <c r="H2826" i="1"/>
  <c r="A2827" i="1"/>
  <c r="Q2827" i="1" s="1"/>
  <c r="R2827" i="1" s="1"/>
  <c r="Y2825" i="1"/>
  <c r="S2825" i="1"/>
  <c r="AA2826" i="1"/>
  <c r="Z2826" i="1"/>
  <c r="X267" i="1"/>
  <c r="B267" i="1" s="1"/>
  <c r="P268" i="1"/>
  <c r="X200" i="1" l="1"/>
  <c r="C202" i="1"/>
  <c r="P201" i="1"/>
  <c r="X201" i="1" s="1"/>
  <c r="B201" i="1" s="1"/>
  <c r="C2828" i="1"/>
  <c r="AH144" i="1"/>
  <c r="AE144" i="1" s="1"/>
  <c r="AG144" i="1"/>
  <c r="AJ144" i="1" s="1"/>
  <c r="L2701" i="1"/>
  <c r="O2701" i="1" s="1"/>
  <c r="G2701" i="1"/>
  <c r="D2702" i="1"/>
  <c r="F2702" i="1" s="1"/>
  <c r="N2703" i="1"/>
  <c r="I2704" i="1"/>
  <c r="J2703" i="1"/>
  <c r="K2703" i="1" s="1"/>
  <c r="E2703" i="1" s="1"/>
  <c r="M2703" i="1"/>
  <c r="W2700" i="1"/>
  <c r="U2701" i="1"/>
  <c r="AA2827" i="1"/>
  <c r="Y2826" i="1"/>
  <c r="S2826" i="1"/>
  <c r="Z2827" i="1"/>
  <c r="A2828" i="1"/>
  <c r="Q2828" i="1" s="1"/>
  <c r="R2828" i="1" s="1"/>
  <c r="H2827" i="1"/>
  <c r="X268" i="1"/>
  <c r="B268" i="1" s="1"/>
  <c r="P269" i="1"/>
  <c r="B200" i="1" l="1"/>
  <c r="C203" i="1"/>
  <c r="P202" i="1"/>
  <c r="X202" i="1" s="1"/>
  <c r="B202" i="1" s="1"/>
  <c r="L2702" i="1"/>
  <c r="O2702" i="1" s="1"/>
  <c r="G2702" i="1"/>
  <c r="C2829" i="1"/>
  <c r="AH145" i="1"/>
  <c r="AE145" i="1" s="1"/>
  <c r="AG145" i="1"/>
  <c r="AJ145" i="1" s="1"/>
  <c r="D2703" i="1"/>
  <c r="F2703" i="1" s="1"/>
  <c r="N2704" i="1"/>
  <c r="M2704" i="1"/>
  <c r="J2704" i="1"/>
  <c r="K2704" i="1" s="1"/>
  <c r="E2704" i="1" s="1"/>
  <c r="I2705" i="1"/>
  <c r="W2701" i="1"/>
  <c r="U2702" i="1"/>
  <c r="AA2828" i="1"/>
  <c r="Z2828" i="1"/>
  <c r="Y2827" i="1"/>
  <c r="S2827" i="1"/>
  <c r="A2829" i="1"/>
  <c r="Q2829" i="1" s="1"/>
  <c r="R2829" i="1" s="1"/>
  <c r="H2828" i="1"/>
  <c r="X269" i="1"/>
  <c r="B269" i="1" s="1"/>
  <c r="P270" i="1"/>
  <c r="C204" i="1" l="1"/>
  <c r="P203" i="1"/>
  <c r="X203" i="1" s="1"/>
  <c r="B203" i="1" s="1"/>
  <c r="G2703" i="1"/>
  <c r="L2703" i="1"/>
  <c r="O2703" i="1" s="1"/>
  <c r="C2830" i="1"/>
  <c r="N2705" i="1"/>
  <c r="M2705" i="1"/>
  <c r="J2705" i="1"/>
  <c r="K2705" i="1" s="1"/>
  <c r="E2705" i="1" s="1"/>
  <c r="I2706" i="1"/>
  <c r="D2704" i="1"/>
  <c r="F2704" i="1" s="1"/>
  <c r="W2702" i="1"/>
  <c r="U2703" i="1"/>
  <c r="Z2829" i="1"/>
  <c r="Y2828" i="1"/>
  <c r="S2828" i="1"/>
  <c r="AA2829" i="1"/>
  <c r="H2829" i="1"/>
  <c r="A2830" i="1"/>
  <c r="Q2830" i="1" s="1"/>
  <c r="R2830" i="1" s="1"/>
  <c r="X270" i="1"/>
  <c r="B270" i="1" s="1"/>
  <c r="P271" i="1"/>
  <c r="C205" i="1" l="1"/>
  <c r="P204" i="1"/>
  <c r="C2831" i="1"/>
  <c r="L2704" i="1"/>
  <c r="O2704" i="1" s="1"/>
  <c r="G2704" i="1"/>
  <c r="J2706" i="1"/>
  <c r="K2706" i="1" s="1"/>
  <c r="E2706" i="1" s="1"/>
  <c r="M2706" i="1"/>
  <c r="I2707" i="1"/>
  <c r="N2706" i="1"/>
  <c r="D2705" i="1"/>
  <c r="F2705" i="1" s="1"/>
  <c r="W2703" i="1"/>
  <c r="U2704" i="1"/>
  <c r="A2831" i="1"/>
  <c r="Q2831" i="1" s="1"/>
  <c r="R2831" i="1" s="1"/>
  <c r="H2830" i="1"/>
  <c r="AA2830" i="1"/>
  <c r="Z2830" i="1"/>
  <c r="Y2829" i="1"/>
  <c r="S2829" i="1"/>
  <c r="X271" i="1"/>
  <c r="B271" i="1" s="1"/>
  <c r="P272" i="1"/>
  <c r="X204" i="1" l="1"/>
  <c r="C206" i="1"/>
  <c r="P205" i="1"/>
  <c r="X205" i="1" s="1"/>
  <c r="B205" i="1" s="1"/>
  <c r="C2832" i="1"/>
  <c r="G2705" i="1"/>
  <c r="L2705" i="1"/>
  <c r="O2705" i="1" s="1"/>
  <c r="N2707" i="1"/>
  <c r="M2707" i="1"/>
  <c r="J2707" i="1"/>
  <c r="K2707" i="1" s="1"/>
  <c r="E2707" i="1" s="1"/>
  <c r="I2708" i="1"/>
  <c r="D2706" i="1"/>
  <c r="F2706" i="1" s="1"/>
  <c r="W2704" i="1"/>
  <c r="U2705" i="1"/>
  <c r="Z2831" i="1"/>
  <c r="Y2830" i="1"/>
  <c r="S2830" i="1"/>
  <c r="AA2831" i="1"/>
  <c r="A2832" i="1"/>
  <c r="Q2832" i="1" s="1"/>
  <c r="R2832" i="1" s="1"/>
  <c r="H2831" i="1"/>
  <c r="X272" i="1"/>
  <c r="B272" i="1" s="1"/>
  <c r="P273" i="1"/>
  <c r="B204" i="1" l="1"/>
  <c r="C207" i="1"/>
  <c r="P206" i="1"/>
  <c r="X206" i="1" s="1"/>
  <c r="B206" i="1" s="1"/>
  <c r="C2833" i="1"/>
  <c r="G2706" i="1"/>
  <c r="L2706" i="1"/>
  <c r="O2706" i="1" s="1"/>
  <c r="M2708" i="1"/>
  <c r="J2708" i="1"/>
  <c r="K2708" i="1" s="1"/>
  <c r="E2708" i="1" s="1"/>
  <c r="N2708" i="1"/>
  <c r="I2709" i="1"/>
  <c r="D2707" i="1"/>
  <c r="F2707" i="1" s="1"/>
  <c r="W2705" i="1"/>
  <c r="U2706" i="1"/>
  <c r="Y2831" i="1"/>
  <c r="S2831" i="1"/>
  <c r="AA2832" i="1"/>
  <c r="Z2832" i="1"/>
  <c r="A2833" i="1"/>
  <c r="Q2833" i="1" s="1"/>
  <c r="R2833" i="1" s="1"/>
  <c r="H2832" i="1"/>
  <c r="P274" i="1"/>
  <c r="X273" i="1"/>
  <c r="B273" i="1" s="1"/>
  <c r="C208" i="1" l="1"/>
  <c r="P207" i="1"/>
  <c r="C2834" i="1"/>
  <c r="G2707" i="1"/>
  <c r="L2707" i="1"/>
  <c r="O2707" i="1" s="1"/>
  <c r="J2709" i="1"/>
  <c r="K2709" i="1" s="1"/>
  <c r="E2709" i="1" s="1"/>
  <c r="M2709" i="1"/>
  <c r="I2710" i="1"/>
  <c r="N2709" i="1"/>
  <c r="D2708" i="1"/>
  <c r="F2708" i="1" s="1"/>
  <c r="W2706" i="1"/>
  <c r="U2707" i="1"/>
  <c r="A2834" i="1"/>
  <c r="Q2834" i="1" s="1"/>
  <c r="R2834" i="1" s="1"/>
  <c r="H2833" i="1"/>
  <c r="AA2833" i="1"/>
  <c r="Z2833" i="1"/>
  <c r="Y2832" i="1"/>
  <c r="S2832" i="1"/>
  <c r="X274" i="1"/>
  <c r="B274" i="1" s="1"/>
  <c r="P275" i="1"/>
  <c r="X207" i="1" l="1"/>
  <c r="C209" i="1"/>
  <c r="P208" i="1"/>
  <c r="X208" i="1" s="1"/>
  <c r="B208" i="1" s="1"/>
  <c r="C2835" i="1"/>
  <c r="G2708" i="1"/>
  <c r="L2708" i="1"/>
  <c r="O2708" i="1" s="1"/>
  <c r="M2710" i="1"/>
  <c r="I2711" i="1"/>
  <c r="N2710" i="1"/>
  <c r="J2710" i="1"/>
  <c r="K2710" i="1" s="1"/>
  <c r="E2710" i="1" s="1"/>
  <c r="D2709" i="1"/>
  <c r="F2709" i="1" s="1"/>
  <c r="W2707" i="1"/>
  <c r="U2708" i="1"/>
  <c r="A2835" i="1"/>
  <c r="Q2835" i="1" s="1"/>
  <c r="R2835" i="1" s="1"/>
  <c r="H2834" i="1"/>
  <c r="AA2834" i="1"/>
  <c r="Z2834" i="1"/>
  <c r="Y2833" i="1"/>
  <c r="S2833" i="1"/>
  <c r="P276" i="1"/>
  <c r="X275" i="1"/>
  <c r="B275" i="1" s="1"/>
  <c r="B207" i="1" l="1"/>
  <c r="C210" i="1"/>
  <c r="P209" i="1"/>
  <c r="C2836" i="1"/>
  <c r="G2709" i="1"/>
  <c r="L2709" i="1"/>
  <c r="O2709" i="1" s="1"/>
  <c r="D2710" i="1"/>
  <c r="F2710" i="1" s="1"/>
  <c r="J2711" i="1"/>
  <c r="K2711" i="1" s="1"/>
  <c r="E2711" i="1" s="1"/>
  <c r="I2712" i="1"/>
  <c r="M2711" i="1"/>
  <c r="N2711" i="1"/>
  <c r="W2708" i="1"/>
  <c r="U2709" i="1"/>
  <c r="S2834" i="1"/>
  <c r="AA2835" i="1"/>
  <c r="Z2835" i="1"/>
  <c r="Y2834" i="1"/>
  <c r="A2836" i="1"/>
  <c r="Q2836" i="1" s="1"/>
  <c r="R2836" i="1" s="1"/>
  <c r="H2835" i="1"/>
  <c r="X276" i="1"/>
  <c r="B276" i="1" s="1"/>
  <c r="P277" i="1"/>
  <c r="X209" i="1" l="1"/>
  <c r="C211" i="1"/>
  <c r="P210" i="1"/>
  <c r="X210" i="1" s="1"/>
  <c r="B210" i="1" s="1"/>
  <c r="G2710" i="1"/>
  <c r="C2837" i="1"/>
  <c r="L2710" i="1"/>
  <c r="O2710" i="1" s="1"/>
  <c r="I2713" i="1"/>
  <c r="N2712" i="1"/>
  <c r="M2712" i="1"/>
  <c r="J2712" i="1"/>
  <c r="K2712" i="1" s="1"/>
  <c r="E2712" i="1" s="1"/>
  <c r="D2711" i="1"/>
  <c r="F2711" i="1" s="1"/>
  <c r="W2709" i="1"/>
  <c r="U2710" i="1"/>
  <c r="H2836" i="1"/>
  <c r="A2837" i="1"/>
  <c r="Q2837" i="1" s="1"/>
  <c r="R2837" i="1" s="1"/>
  <c r="S2835" i="1"/>
  <c r="AA2836" i="1"/>
  <c r="Z2836" i="1"/>
  <c r="Y2835" i="1"/>
  <c r="P278" i="1"/>
  <c r="X277" i="1"/>
  <c r="B277" i="1" s="1"/>
  <c r="B209" i="1" l="1"/>
  <c r="C212" i="1"/>
  <c r="P211" i="1"/>
  <c r="X211" i="1" s="1"/>
  <c r="B211" i="1" s="1"/>
  <c r="C2838" i="1"/>
  <c r="L2711" i="1"/>
  <c r="O2711" i="1" s="1"/>
  <c r="G2711" i="1"/>
  <c r="D2712" i="1"/>
  <c r="F2712" i="1" s="1"/>
  <c r="J2713" i="1"/>
  <c r="K2713" i="1" s="1"/>
  <c r="E2713" i="1" s="1"/>
  <c r="I2714" i="1"/>
  <c r="N2713" i="1"/>
  <c r="M2713" i="1"/>
  <c r="W2710" i="1"/>
  <c r="U2711" i="1"/>
  <c r="H2837" i="1"/>
  <c r="A2838" i="1"/>
  <c r="Q2838" i="1" s="1"/>
  <c r="R2838" i="1" s="1"/>
  <c r="Z2837" i="1"/>
  <c r="Y2836" i="1"/>
  <c r="S2836" i="1"/>
  <c r="AA2837" i="1"/>
  <c r="X278" i="1"/>
  <c r="B278" i="1" s="1"/>
  <c r="P279" i="1"/>
  <c r="C213" i="1" l="1"/>
  <c r="P212" i="1"/>
  <c r="X212" i="1" s="1"/>
  <c r="B212" i="1" s="1"/>
  <c r="G2712" i="1"/>
  <c r="C2839" i="1"/>
  <c r="L2712" i="1"/>
  <c r="O2712" i="1" s="1"/>
  <c r="I2715" i="1"/>
  <c r="N2714" i="1"/>
  <c r="J2714" i="1"/>
  <c r="K2714" i="1" s="1"/>
  <c r="E2714" i="1" s="1"/>
  <c r="M2714" i="1"/>
  <c r="D2713" i="1"/>
  <c r="F2713" i="1" s="1"/>
  <c r="W2711" i="1"/>
  <c r="U2712" i="1"/>
  <c r="A2839" i="1"/>
  <c r="Q2839" i="1" s="1"/>
  <c r="R2839" i="1" s="1"/>
  <c r="H2838" i="1"/>
  <c r="Z2838" i="1"/>
  <c r="Y2837" i="1"/>
  <c r="S2837" i="1"/>
  <c r="AA2838" i="1"/>
  <c r="X279" i="1"/>
  <c r="B279" i="1" s="1"/>
  <c r="P280" i="1"/>
  <c r="C214" i="1" l="1"/>
  <c r="P213" i="1"/>
  <c r="X213" i="1" s="1"/>
  <c r="B213" i="1" s="1"/>
  <c r="C2840" i="1"/>
  <c r="L2713" i="1"/>
  <c r="O2713" i="1" s="1"/>
  <c r="G2713" i="1"/>
  <c r="D2714" i="1"/>
  <c r="F2714" i="1" s="1"/>
  <c r="N2715" i="1"/>
  <c r="M2715" i="1"/>
  <c r="I2716" i="1"/>
  <c r="J2715" i="1"/>
  <c r="K2715" i="1" s="1"/>
  <c r="E2715" i="1" s="1"/>
  <c r="W2712" i="1"/>
  <c r="U2713" i="1"/>
  <c r="A2840" i="1"/>
  <c r="Q2840" i="1" s="1"/>
  <c r="R2840" i="1" s="1"/>
  <c r="H2839" i="1"/>
  <c r="Z2839" i="1"/>
  <c r="S2838" i="1"/>
  <c r="Y2838" i="1"/>
  <c r="AA2839" i="1"/>
  <c r="X280" i="1"/>
  <c r="B280" i="1" s="1"/>
  <c r="P281" i="1"/>
  <c r="C215" i="1" l="1"/>
  <c r="P214" i="1"/>
  <c r="L2714" i="1"/>
  <c r="O2714" i="1" s="1"/>
  <c r="C2841" i="1"/>
  <c r="G2714" i="1"/>
  <c r="D2715" i="1"/>
  <c r="F2715" i="1" s="1"/>
  <c r="M2716" i="1"/>
  <c r="J2716" i="1"/>
  <c r="K2716" i="1" s="1"/>
  <c r="E2716" i="1" s="1"/>
  <c r="I2717" i="1"/>
  <c r="N2716" i="1"/>
  <c r="W2713" i="1"/>
  <c r="U2714" i="1"/>
  <c r="AA2840" i="1"/>
  <c r="Z2840" i="1"/>
  <c r="A2841" i="1"/>
  <c r="Q2841" i="1" s="1"/>
  <c r="H2840" i="1"/>
  <c r="P282" i="1"/>
  <c r="X281" i="1"/>
  <c r="B281" i="1" s="1"/>
  <c r="X214" i="1" l="1"/>
  <c r="C216" i="1"/>
  <c r="P215" i="1"/>
  <c r="X215" i="1" s="1"/>
  <c r="B215" i="1" s="1"/>
  <c r="R2841" i="1"/>
  <c r="C2842" i="1"/>
  <c r="L2715" i="1"/>
  <c r="O2715" i="1" s="1"/>
  <c r="G2715" i="1"/>
  <c r="M2717" i="1"/>
  <c r="D2716" i="1"/>
  <c r="F2716" i="1" s="1"/>
  <c r="J2717" i="1"/>
  <c r="K2717" i="1" s="1"/>
  <c r="E2717" i="1" s="1"/>
  <c r="I2718" i="1"/>
  <c r="W2714" i="1"/>
  <c r="U2715" i="1"/>
  <c r="N2717" i="1"/>
  <c r="S2840" i="1"/>
  <c r="AA2841" i="1"/>
  <c r="Z2841" i="1"/>
  <c r="Y2840" i="1"/>
  <c r="A2842" i="1"/>
  <c r="Q2842" i="1" s="1"/>
  <c r="R2842" i="1" s="1"/>
  <c r="H2841" i="1"/>
  <c r="X282" i="1"/>
  <c r="B282" i="1" s="1"/>
  <c r="P283" i="1"/>
  <c r="B214" i="1" l="1"/>
  <c r="C217" i="1"/>
  <c r="P216" i="1"/>
  <c r="X216" i="1" s="1"/>
  <c r="B216" i="1" s="1"/>
  <c r="L2716" i="1"/>
  <c r="O2716" i="1" s="1"/>
  <c r="C2843" i="1"/>
  <c r="G2716" i="1"/>
  <c r="J2718" i="1"/>
  <c r="K2718" i="1" s="1"/>
  <c r="E2718" i="1" s="1"/>
  <c r="I2719" i="1"/>
  <c r="D2717" i="1"/>
  <c r="F2717" i="1" s="1"/>
  <c r="W2715" i="1"/>
  <c r="U2716" i="1"/>
  <c r="A2843" i="1"/>
  <c r="Q2843" i="1" s="1"/>
  <c r="H2842" i="1"/>
  <c r="AA2842" i="1"/>
  <c r="Z2842" i="1"/>
  <c r="P284" i="1"/>
  <c r="S284" i="1" s="1"/>
  <c r="X283" i="1"/>
  <c r="B283" i="1" s="1"/>
  <c r="C218" i="1" l="1"/>
  <c r="P217" i="1"/>
  <c r="X217" i="1" s="1"/>
  <c r="B217" i="1" s="1"/>
  <c r="L2717" i="1"/>
  <c r="G2717" i="1"/>
  <c r="R2843" i="1"/>
  <c r="C2844" i="1"/>
  <c r="I2720" i="1"/>
  <c r="J2719" i="1"/>
  <c r="K2719" i="1" s="1"/>
  <c r="E2719" i="1" s="1"/>
  <c r="D2718" i="1"/>
  <c r="F2718" i="1" s="1"/>
  <c r="W2716" i="1"/>
  <c r="U2717" i="1"/>
  <c r="AA2843" i="1"/>
  <c r="Z2843" i="1"/>
  <c r="Y2842" i="1"/>
  <c r="S2842" i="1"/>
  <c r="H2843" i="1"/>
  <c r="A2844" i="1"/>
  <c r="Q2844" i="1" s="1"/>
  <c r="R2844" i="1" s="1"/>
  <c r="X284" i="1"/>
  <c r="P285" i="1"/>
  <c r="C219" i="1" l="1"/>
  <c r="P218" i="1"/>
  <c r="X218" i="1" s="1"/>
  <c r="B218" i="1" s="1"/>
  <c r="O2717" i="1"/>
  <c r="M2718" i="1"/>
  <c r="L2718" i="1"/>
  <c r="C2845" i="1"/>
  <c r="G2718" i="1"/>
  <c r="Y284" i="1"/>
  <c r="D2719" i="1"/>
  <c r="F2719" i="1" s="1"/>
  <c r="I2721" i="1"/>
  <c r="J2720" i="1"/>
  <c r="K2720" i="1" s="1"/>
  <c r="E2720" i="1" s="1"/>
  <c r="B284" i="1"/>
  <c r="W2717" i="1"/>
  <c r="U2718" i="1"/>
  <c r="AA2844" i="1"/>
  <c r="Z2844" i="1"/>
  <c r="A2845" i="1"/>
  <c r="Q2845" i="1" s="1"/>
  <c r="R2845" i="1" s="1"/>
  <c r="H2844" i="1"/>
  <c r="P286" i="1"/>
  <c r="S286" i="1" s="1"/>
  <c r="X285" i="1"/>
  <c r="B285" i="1" s="1"/>
  <c r="C220" i="1" l="1"/>
  <c r="P219" i="1"/>
  <c r="X219" i="1" s="1"/>
  <c r="B219" i="1" s="1"/>
  <c r="N2718" i="1"/>
  <c r="N2719" i="1" s="1"/>
  <c r="N2720" i="1" s="1"/>
  <c r="M2719" i="1"/>
  <c r="M2720" i="1" s="1"/>
  <c r="G2719" i="1"/>
  <c r="L2719" i="1"/>
  <c r="C2846" i="1"/>
  <c r="D2720" i="1"/>
  <c r="F2720" i="1" s="1"/>
  <c r="J2721" i="1"/>
  <c r="K2721" i="1" s="1"/>
  <c r="E2721" i="1" s="1"/>
  <c r="I2722" i="1"/>
  <c r="W2718" i="1"/>
  <c r="U2719" i="1"/>
  <c r="AA2845" i="1"/>
  <c r="Z2845" i="1"/>
  <c r="Y2844" i="1"/>
  <c r="S2844" i="1"/>
  <c r="A2846" i="1"/>
  <c r="Q2846" i="1" s="1"/>
  <c r="R2846" i="1" s="1"/>
  <c r="H2845" i="1"/>
  <c r="X286" i="1"/>
  <c r="P287" i="1"/>
  <c r="O2719" i="1" l="1"/>
  <c r="B286" i="1"/>
  <c r="Y286" i="1"/>
  <c r="C221" i="1"/>
  <c r="P220" i="1"/>
  <c r="X220" i="1" s="1"/>
  <c r="B220" i="1" s="1"/>
  <c r="O2718" i="1"/>
  <c r="C2847" i="1"/>
  <c r="L2720" i="1"/>
  <c r="G2720" i="1"/>
  <c r="I2723" i="1"/>
  <c r="J2722" i="1"/>
  <c r="K2722" i="1" s="1"/>
  <c r="E2722" i="1" s="1"/>
  <c r="D2721" i="1"/>
  <c r="F2721" i="1" s="1"/>
  <c r="W2719" i="1"/>
  <c r="U2720" i="1"/>
  <c r="Z2846" i="1"/>
  <c r="Y2845" i="1"/>
  <c r="AA2846" i="1"/>
  <c r="S2845" i="1"/>
  <c r="H2846" i="1"/>
  <c r="A2847" i="1"/>
  <c r="Q2847" i="1" s="1"/>
  <c r="R2847" i="1" s="1"/>
  <c r="X287" i="1"/>
  <c r="B287" i="1" s="1"/>
  <c r="P288" i="1"/>
  <c r="C222" i="1" l="1"/>
  <c r="P221" i="1"/>
  <c r="O2720" i="1"/>
  <c r="M2721" i="1"/>
  <c r="N2721" i="1" s="1"/>
  <c r="G2721" i="1"/>
  <c r="C2848" i="1"/>
  <c r="L2721" i="1"/>
  <c r="M2722" i="1" s="1"/>
  <c r="D2722" i="1"/>
  <c r="F2722" i="1" s="1"/>
  <c r="J2723" i="1"/>
  <c r="K2723" i="1" s="1"/>
  <c r="E2723" i="1" s="1"/>
  <c r="I2724" i="1"/>
  <c r="W2720" i="1"/>
  <c r="U2721" i="1"/>
  <c r="Z2847" i="1"/>
  <c r="Y2846" i="1"/>
  <c r="S2846" i="1"/>
  <c r="AA2847" i="1"/>
  <c r="A2848" i="1"/>
  <c r="Q2848" i="1" s="1"/>
  <c r="R2848" i="1" s="1"/>
  <c r="H2847" i="1"/>
  <c r="X288" i="1"/>
  <c r="B288" i="1" s="1"/>
  <c r="P289" i="1"/>
  <c r="S221" i="1" l="1"/>
  <c r="X221" i="1"/>
  <c r="C223" i="1"/>
  <c r="P222" i="1"/>
  <c r="X222" i="1" s="1"/>
  <c r="B222" i="1" s="1"/>
  <c r="G2722" i="1"/>
  <c r="C2849" i="1"/>
  <c r="L2722" i="1"/>
  <c r="O2721" i="1"/>
  <c r="N2722" i="1"/>
  <c r="N2723" i="1" s="1"/>
  <c r="N2724" i="1" s="1"/>
  <c r="M2723" i="1"/>
  <c r="M2724" i="1" s="1"/>
  <c r="I2725" i="1"/>
  <c r="J2724" i="1"/>
  <c r="K2724" i="1" s="1"/>
  <c r="E2724" i="1" s="1"/>
  <c r="D2723" i="1"/>
  <c r="F2723" i="1" s="1"/>
  <c r="W2721" i="1"/>
  <c r="U2722" i="1"/>
  <c r="H2848" i="1"/>
  <c r="A2849" i="1"/>
  <c r="Q2849" i="1" s="1"/>
  <c r="R2849" i="1" s="1"/>
  <c r="AA2848" i="1"/>
  <c r="Z2848" i="1"/>
  <c r="Y2847" i="1"/>
  <c r="S2847" i="1"/>
  <c r="X289" i="1"/>
  <c r="B289" i="1" s="1"/>
  <c r="P290" i="1"/>
  <c r="B221" i="1" l="1"/>
  <c r="C224" i="1"/>
  <c r="P223" i="1"/>
  <c r="M2725" i="1"/>
  <c r="C2850" i="1"/>
  <c r="O2722" i="1"/>
  <c r="L2723" i="1"/>
  <c r="O2723" i="1" s="1"/>
  <c r="N2725" i="1"/>
  <c r="G2723" i="1"/>
  <c r="D2724" i="1"/>
  <c r="F2724" i="1" s="1"/>
  <c r="I2726" i="1"/>
  <c r="J2725" i="1"/>
  <c r="K2725" i="1" s="1"/>
  <c r="E2725" i="1" s="1"/>
  <c r="W2722" i="1"/>
  <c r="U2723" i="1"/>
  <c r="A2850" i="1"/>
  <c r="Q2850" i="1" s="1"/>
  <c r="R2850" i="1" s="1"/>
  <c r="H2849" i="1"/>
  <c r="Z2849" i="1"/>
  <c r="S2848" i="1"/>
  <c r="AA2849" i="1"/>
  <c r="Y2848" i="1"/>
  <c r="X290" i="1"/>
  <c r="B290" i="1" s="1"/>
  <c r="P291" i="1"/>
  <c r="S223" i="1" l="1"/>
  <c r="X223" i="1"/>
  <c r="C225" i="1"/>
  <c r="P225" i="1" s="1"/>
  <c r="P224" i="1"/>
  <c r="X224" i="1" s="1"/>
  <c r="B224" i="1" s="1"/>
  <c r="G2724" i="1"/>
  <c r="L2724" i="1"/>
  <c r="O2724" i="1" s="1"/>
  <c r="C2851" i="1"/>
  <c r="D2725" i="1"/>
  <c r="F2725" i="1" s="1"/>
  <c r="J2726" i="1"/>
  <c r="K2726" i="1" s="1"/>
  <c r="E2726" i="1" s="1"/>
  <c r="I2727" i="1"/>
  <c r="M2726" i="1"/>
  <c r="N2726" i="1"/>
  <c r="W2723" i="1"/>
  <c r="U2724" i="1"/>
  <c r="H2850" i="1"/>
  <c r="A2851" i="1"/>
  <c r="Q2851" i="1" s="1"/>
  <c r="R2851" i="1" s="1"/>
  <c r="S2849" i="1"/>
  <c r="AA2850" i="1"/>
  <c r="Z2850" i="1"/>
  <c r="Y2849" i="1"/>
  <c r="X291" i="1"/>
  <c r="B291" i="1" s="1"/>
  <c r="P292" i="1"/>
  <c r="B223" i="1" l="1"/>
  <c r="S225" i="1"/>
  <c r="X225" i="1"/>
  <c r="L2725" i="1"/>
  <c r="O2725" i="1" s="1"/>
  <c r="G2725" i="1"/>
  <c r="C2852" i="1"/>
  <c r="J2727" i="1"/>
  <c r="K2727" i="1" s="1"/>
  <c r="E2727" i="1" s="1"/>
  <c r="I2728" i="1"/>
  <c r="M2727" i="1"/>
  <c r="N2727" i="1"/>
  <c r="D2726" i="1"/>
  <c r="F2726" i="1" s="1"/>
  <c r="W2724" i="1"/>
  <c r="U2725" i="1"/>
  <c r="H2851" i="1"/>
  <c r="A2852" i="1"/>
  <c r="Q2852" i="1" s="1"/>
  <c r="R2852" i="1" s="1"/>
  <c r="S2850" i="1"/>
  <c r="Z2851" i="1"/>
  <c r="Y2850" i="1"/>
  <c r="AA2851" i="1"/>
  <c r="X292" i="1"/>
  <c r="B292" i="1" s="1"/>
  <c r="P293" i="1"/>
  <c r="B225" i="1" l="1"/>
  <c r="Y225" i="1"/>
  <c r="M2728" i="1"/>
  <c r="N2728" i="1"/>
  <c r="C2853" i="1"/>
  <c r="G2726" i="1"/>
  <c r="L2726" i="1"/>
  <c r="O2726" i="1" s="1"/>
  <c r="J2728" i="1"/>
  <c r="K2728" i="1" s="1"/>
  <c r="E2728" i="1" s="1"/>
  <c r="I2729" i="1"/>
  <c r="D2727" i="1"/>
  <c r="F2727" i="1" s="1"/>
  <c r="W2725" i="1"/>
  <c r="U2726" i="1"/>
  <c r="A2853" i="1"/>
  <c r="Q2853" i="1" s="1"/>
  <c r="R2853" i="1" s="1"/>
  <c r="H2852" i="1"/>
  <c r="Z2852" i="1"/>
  <c r="Y2851" i="1"/>
  <c r="S2851" i="1"/>
  <c r="AA2852" i="1"/>
  <c r="X293" i="1"/>
  <c r="B293" i="1" s="1"/>
  <c r="P294" i="1"/>
  <c r="G2727" i="1" l="1"/>
  <c r="C2854" i="1"/>
  <c r="L2727" i="1"/>
  <c r="O2727" i="1" s="1"/>
  <c r="N2729" i="1"/>
  <c r="M2729" i="1"/>
  <c r="J2729" i="1"/>
  <c r="K2729" i="1" s="1"/>
  <c r="E2729" i="1" s="1"/>
  <c r="I2730" i="1"/>
  <c r="D2728" i="1"/>
  <c r="F2728" i="1" s="1"/>
  <c r="W2726" i="1"/>
  <c r="U2727" i="1"/>
  <c r="A2854" i="1"/>
  <c r="Q2854" i="1" s="1"/>
  <c r="R2854" i="1" s="1"/>
  <c r="H2853" i="1"/>
  <c r="S2852" i="1"/>
  <c r="AA2853" i="1"/>
  <c r="Z2853" i="1"/>
  <c r="Y2852" i="1"/>
  <c r="X294" i="1"/>
  <c r="B294" i="1" s="1"/>
  <c r="P295" i="1"/>
  <c r="C2855" i="1" l="1"/>
  <c r="L2728" i="1"/>
  <c r="O2728" i="1" s="1"/>
  <c r="G2728" i="1"/>
  <c r="J2730" i="1"/>
  <c r="K2730" i="1" s="1"/>
  <c r="E2730" i="1" s="1"/>
  <c r="I2731" i="1"/>
  <c r="M2730" i="1"/>
  <c r="N2730" i="1"/>
  <c r="D2729" i="1"/>
  <c r="F2729" i="1" s="1"/>
  <c r="W2727" i="1"/>
  <c r="U2728" i="1"/>
  <c r="A2855" i="1"/>
  <c r="Q2855" i="1" s="1"/>
  <c r="R2855" i="1" s="1"/>
  <c r="H2854" i="1"/>
  <c r="AA2854" i="1"/>
  <c r="Z2854" i="1"/>
  <c r="Y2853" i="1"/>
  <c r="S2853" i="1"/>
  <c r="P296" i="1"/>
  <c r="X295" i="1"/>
  <c r="B295" i="1" s="1"/>
  <c r="C2856" i="1" l="1"/>
  <c r="G2729" i="1"/>
  <c r="L2729" i="1"/>
  <c r="O2729" i="1" s="1"/>
  <c r="M2731" i="1"/>
  <c r="J2731" i="1"/>
  <c r="K2731" i="1" s="1"/>
  <c r="E2731" i="1" s="1"/>
  <c r="N2731" i="1"/>
  <c r="I2732" i="1"/>
  <c r="D2730" i="1"/>
  <c r="F2730" i="1" s="1"/>
  <c r="W2728" i="1"/>
  <c r="U2729" i="1"/>
  <c r="Z2855" i="1"/>
  <c r="Y2854" i="1"/>
  <c r="S2854" i="1"/>
  <c r="AA2855" i="1"/>
  <c r="A2856" i="1"/>
  <c r="Q2856" i="1" s="1"/>
  <c r="R2856" i="1" s="1"/>
  <c r="H2855" i="1"/>
  <c r="X296" i="1"/>
  <c r="B296" i="1" s="1"/>
  <c r="P297" i="1"/>
  <c r="C2857" i="1" l="1"/>
  <c r="G2730" i="1"/>
  <c r="L2730" i="1"/>
  <c r="O2730" i="1" s="1"/>
  <c r="J2732" i="1"/>
  <c r="K2732" i="1" s="1"/>
  <c r="E2732" i="1" s="1"/>
  <c r="I2733" i="1"/>
  <c r="N2732" i="1"/>
  <c r="M2732" i="1"/>
  <c r="D2731" i="1"/>
  <c r="F2731" i="1" s="1"/>
  <c r="W2729" i="1"/>
  <c r="U2730" i="1"/>
  <c r="A2857" i="1"/>
  <c r="Q2857" i="1" s="1"/>
  <c r="R2857" i="1" s="1"/>
  <c r="H2856" i="1"/>
  <c r="AA2856" i="1"/>
  <c r="Y2855" i="1"/>
  <c r="S2855" i="1"/>
  <c r="Z2856" i="1"/>
  <c r="X297" i="1"/>
  <c r="B297" i="1" s="1"/>
  <c r="P298" i="1"/>
  <c r="C2858" i="1" l="1"/>
  <c r="L2731" i="1"/>
  <c r="O2731" i="1" s="1"/>
  <c r="G2731" i="1"/>
  <c r="M2733" i="1"/>
  <c r="J2733" i="1"/>
  <c r="K2733" i="1" s="1"/>
  <c r="E2733" i="1" s="1"/>
  <c r="I2734" i="1"/>
  <c r="N2733" i="1"/>
  <c r="D2732" i="1"/>
  <c r="F2732" i="1" s="1"/>
  <c r="W2730" i="1"/>
  <c r="U2731" i="1"/>
  <c r="A2858" i="1"/>
  <c r="Q2858" i="1" s="1"/>
  <c r="R2858" i="1" s="1"/>
  <c r="H2857" i="1"/>
  <c r="Z2857" i="1"/>
  <c r="S2856" i="1"/>
  <c r="AA2857" i="1"/>
  <c r="Y2856" i="1"/>
  <c r="X298" i="1"/>
  <c r="P299" i="1"/>
  <c r="B298" i="1" l="1"/>
  <c r="C2859" i="1"/>
  <c r="L2732" i="1"/>
  <c r="O2732" i="1" s="1"/>
  <c r="G2732" i="1"/>
  <c r="I2735" i="1"/>
  <c r="M2734" i="1"/>
  <c r="N2734" i="1"/>
  <c r="J2734" i="1"/>
  <c r="K2734" i="1" s="1"/>
  <c r="E2734" i="1" s="1"/>
  <c r="D2733" i="1"/>
  <c r="F2733" i="1" s="1"/>
  <c r="W2731" i="1"/>
  <c r="U2732" i="1"/>
  <c r="A2859" i="1"/>
  <c r="Q2859" i="1" s="1"/>
  <c r="R2859" i="1" s="1"/>
  <c r="H2858" i="1"/>
  <c r="Z2858" i="1"/>
  <c r="Y2857" i="1"/>
  <c r="S2857" i="1"/>
  <c r="AA2858" i="1"/>
  <c r="P300" i="1"/>
  <c r="X299" i="1"/>
  <c r="B299" i="1" s="1"/>
  <c r="C2860" i="1" l="1"/>
  <c r="G2733" i="1"/>
  <c r="L2733" i="1"/>
  <c r="O2733" i="1" s="1"/>
  <c r="D2734" i="1"/>
  <c r="F2734" i="1" s="1"/>
  <c r="J2735" i="1"/>
  <c r="K2735" i="1" s="1"/>
  <c r="E2735" i="1" s="1"/>
  <c r="N2735" i="1"/>
  <c r="I2736" i="1"/>
  <c r="M2735" i="1"/>
  <c r="W2732" i="1"/>
  <c r="U2733" i="1"/>
  <c r="H2859" i="1"/>
  <c r="A2860" i="1"/>
  <c r="Q2860" i="1" s="1"/>
  <c r="R2860" i="1" s="1"/>
  <c r="Z2859" i="1"/>
  <c r="Y2858" i="1"/>
  <c r="S2858" i="1"/>
  <c r="AA2859" i="1"/>
  <c r="X300" i="1"/>
  <c r="B300" i="1" s="1"/>
  <c r="P301" i="1"/>
  <c r="L2734" i="1" l="1"/>
  <c r="O2734" i="1" s="1"/>
  <c r="G2734" i="1"/>
  <c r="C2861" i="1"/>
  <c r="J2736" i="1"/>
  <c r="K2736" i="1" s="1"/>
  <c r="E2736" i="1" s="1"/>
  <c r="I2737" i="1"/>
  <c r="M2736" i="1"/>
  <c r="N2736" i="1"/>
  <c r="D2735" i="1"/>
  <c r="F2735" i="1" s="1"/>
  <c r="W2733" i="1"/>
  <c r="U2734" i="1"/>
  <c r="S2859" i="1"/>
  <c r="AA2860" i="1"/>
  <c r="Z2860" i="1"/>
  <c r="Y2859" i="1"/>
  <c r="A2861" i="1"/>
  <c r="Q2861" i="1" s="1"/>
  <c r="R2861" i="1" s="1"/>
  <c r="H2860" i="1"/>
  <c r="X301" i="1"/>
  <c r="B301" i="1" s="1"/>
  <c r="P302" i="1"/>
  <c r="C2862" i="1" l="1"/>
  <c r="L2735" i="1"/>
  <c r="O2735" i="1" s="1"/>
  <c r="G2735" i="1"/>
  <c r="N2737" i="1"/>
  <c r="I2738" i="1"/>
  <c r="J2737" i="1"/>
  <c r="K2737" i="1" s="1"/>
  <c r="E2737" i="1" s="1"/>
  <c r="M2737" i="1"/>
  <c r="D2736" i="1"/>
  <c r="F2736" i="1" s="1"/>
  <c r="W2734" i="1"/>
  <c r="U2735" i="1"/>
  <c r="A2862" i="1"/>
  <c r="Q2862" i="1" s="1"/>
  <c r="R2862" i="1" s="1"/>
  <c r="H2861" i="1"/>
  <c r="AA2861" i="1"/>
  <c r="Z2861" i="1"/>
  <c r="S2860" i="1"/>
  <c r="Y2860" i="1"/>
  <c r="X302" i="1"/>
  <c r="B302" i="1" s="1"/>
  <c r="P303" i="1"/>
  <c r="C2863" i="1" l="1"/>
  <c r="G2736" i="1"/>
  <c r="L2736" i="1"/>
  <c r="O2736" i="1" s="1"/>
  <c r="D2737" i="1"/>
  <c r="F2737" i="1" s="1"/>
  <c r="N2738" i="1"/>
  <c r="M2738" i="1"/>
  <c r="J2738" i="1"/>
  <c r="K2738" i="1" s="1"/>
  <c r="E2738" i="1" s="1"/>
  <c r="I2739" i="1"/>
  <c r="W2735" i="1"/>
  <c r="U2736" i="1"/>
  <c r="Z2862" i="1"/>
  <c r="Y2861" i="1"/>
  <c r="S2861" i="1"/>
  <c r="AA2862" i="1"/>
  <c r="H2862" i="1"/>
  <c r="A2863" i="1"/>
  <c r="Q2863" i="1" s="1"/>
  <c r="R2863" i="1" s="1"/>
  <c r="X303" i="1"/>
  <c r="B303" i="1" s="1"/>
  <c r="P304" i="1"/>
  <c r="L2737" i="1" l="1"/>
  <c r="O2737" i="1" s="1"/>
  <c r="C2864" i="1"/>
  <c r="G2737" i="1"/>
  <c r="D2738" i="1"/>
  <c r="F2738" i="1" s="1"/>
  <c r="M2739" i="1"/>
  <c r="N2739" i="1"/>
  <c r="I2740" i="1"/>
  <c r="J2739" i="1"/>
  <c r="K2739" i="1" s="1"/>
  <c r="E2739" i="1" s="1"/>
  <c r="W2736" i="1"/>
  <c r="U2737" i="1"/>
  <c r="S2862" i="1"/>
  <c r="AA2863" i="1"/>
  <c r="Z2863" i="1"/>
  <c r="Y2862" i="1"/>
  <c r="A2864" i="1"/>
  <c r="Q2864" i="1" s="1"/>
  <c r="R2864" i="1" s="1"/>
  <c r="H2863" i="1"/>
  <c r="P305" i="1"/>
  <c r="X304" i="1"/>
  <c r="B304" i="1" s="1"/>
  <c r="G2738" i="1" l="1"/>
  <c r="L2738" i="1"/>
  <c r="O2738" i="1" s="1"/>
  <c r="C2865" i="1"/>
  <c r="N2740" i="1"/>
  <c r="I2741" i="1"/>
  <c r="M2740" i="1"/>
  <c r="J2740" i="1"/>
  <c r="K2740" i="1" s="1"/>
  <c r="E2740" i="1" s="1"/>
  <c r="D2739" i="1"/>
  <c r="F2739" i="1" s="1"/>
  <c r="W2737" i="1"/>
  <c r="U2738" i="1"/>
  <c r="AA2864" i="1"/>
  <c r="Z2864" i="1"/>
  <c r="Y2863" i="1"/>
  <c r="S2863" i="1"/>
  <c r="A2865" i="1"/>
  <c r="Q2865" i="1" s="1"/>
  <c r="R2865" i="1" s="1"/>
  <c r="H2864" i="1"/>
  <c r="X305" i="1"/>
  <c r="P306" i="1"/>
  <c r="B305" i="1" l="1"/>
  <c r="C2866" i="1"/>
  <c r="L2739" i="1"/>
  <c r="O2739" i="1" s="1"/>
  <c r="G2739" i="1"/>
  <c r="D2740" i="1"/>
  <c r="F2740" i="1" s="1"/>
  <c r="M2741" i="1"/>
  <c r="I2742" i="1"/>
  <c r="N2741" i="1"/>
  <c r="J2741" i="1"/>
  <c r="K2741" i="1" s="1"/>
  <c r="E2741" i="1" s="1"/>
  <c r="W2738" i="1"/>
  <c r="U2739" i="1"/>
  <c r="Y2864" i="1"/>
  <c r="S2864" i="1"/>
  <c r="AA2865" i="1"/>
  <c r="Z2865" i="1"/>
  <c r="H2865" i="1"/>
  <c r="A2866" i="1"/>
  <c r="Q2866" i="1" s="1"/>
  <c r="R2866" i="1" s="1"/>
  <c r="X306" i="1"/>
  <c r="B306" i="1" s="1"/>
  <c r="P307" i="1"/>
  <c r="L2740" i="1" l="1"/>
  <c r="O2740" i="1" s="1"/>
  <c r="G2740" i="1"/>
  <c r="C2867" i="1"/>
  <c r="N2742" i="1"/>
  <c r="M2742" i="1"/>
  <c r="J2742" i="1"/>
  <c r="K2742" i="1" s="1"/>
  <c r="E2742" i="1" s="1"/>
  <c r="I2743" i="1"/>
  <c r="D2741" i="1"/>
  <c r="F2741" i="1" s="1"/>
  <c r="W2739" i="1"/>
  <c r="U2740" i="1"/>
  <c r="A2867" i="1"/>
  <c r="Q2867" i="1" s="1"/>
  <c r="R2867" i="1" s="1"/>
  <c r="H2866" i="1"/>
  <c r="AA2866" i="1"/>
  <c r="Z2866" i="1"/>
  <c r="Y2865" i="1"/>
  <c r="S2865" i="1"/>
  <c r="X307" i="1"/>
  <c r="B307" i="1" s="1"/>
  <c r="P308" i="1"/>
  <c r="C2868" i="1" l="1"/>
  <c r="G2741" i="1"/>
  <c r="L2741" i="1"/>
  <c r="O2741" i="1" s="1"/>
  <c r="J2743" i="1"/>
  <c r="K2743" i="1" s="1"/>
  <c r="E2743" i="1" s="1"/>
  <c r="I2744" i="1"/>
  <c r="M2743" i="1"/>
  <c r="N2743" i="1"/>
  <c r="D2742" i="1"/>
  <c r="F2742" i="1" s="1"/>
  <c r="W2740" i="1"/>
  <c r="U2741" i="1"/>
  <c r="A2868" i="1"/>
  <c r="Q2868" i="1" s="1"/>
  <c r="R2868" i="1" s="1"/>
  <c r="H2867" i="1"/>
  <c r="Z2867" i="1"/>
  <c r="Y2866" i="1"/>
  <c r="S2866" i="1"/>
  <c r="AA2867" i="1"/>
  <c r="P309" i="1"/>
  <c r="X308" i="1"/>
  <c r="B308" i="1" s="1"/>
  <c r="C2869" i="1" l="1"/>
  <c r="L2742" i="1"/>
  <c r="O2742" i="1" s="1"/>
  <c r="G2742" i="1"/>
  <c r="I2745" i="1"/>
  <c r="N2744" i="1"/>
  <c r="J2744" i="1"/>
  <c r="K2744" i="1" s="1"/>
  <c r="E2744" i="1" s="1"/>
  <c r="M2744" i="1"/>
  <c r="D2743" i="1"/>
  <c r="F2743" i="1" s="1"/>
  <c r="W2741" i="1"/>
  <c r="U2742" i="1"/>
  <c r="H2868" i="1"/>
  <c r="A2869" i="1"/>
  <c r="Q2869" i="1" s="1"/>
  <c r="R2869" i="1" s="1"/>
  <c r="Z2868" i="1"/>
  <c r="Y2867" i="1"/>
  <c r="AA2868" i="1"/>
  <c r="S2867" i="1"/>
  <c r="X309" i="1"/>
  <c r="B309" i="1" s="1"/>
  <c r="P310" i="1"/>
  <c r="C2870" i="1" l="1"/>
  <c r="L2743" i="1"/>
  <c r="O2743" i="1" s="1"/>
  <c r="G2743" i="1"/>
  <c r="D2744" i="1"/>
  <c r="F2744" i="1" s="1"/>
  <c r="I2746" i="1"/>
  <c r="N2745" i="1"/>
  <c r="M2745" i="1"/>
  <c r="J2745" i="1"/>
  <c r="K2745" i="1" s="1"/>
  <c r="E2745" i="1" s="1"/>
  <c r="W2742" i="1"/>
  <c r="U2743" i="1"/>
  <c r="A2870" i="1"/>
  <c r="Q2870" i="1" s="1"/>
  <c r="R2870" i="1" s="1"/>
  <c r="H2869" i="1"/>
  <c r="S2868" i="1"/>
  <c r="AA2869" i="1"/>
  <c r="Z2869" i="1"/>
  <c r="Y2868" i="1"/>
  <c r="P311" i="1"/>
  <c r="X310" i="1"/>
  <c r="B310" i="1" s="1"/>
  <c r="G2744" i="1" l="1"/>
  <c r="C2871" i="1"/>
  <c r="L2744" i="1"/>
  <c r="O2744" i="1" s="1"/>
  <c r="D2745" i="1"/>
  <c r="F2745" i="1" s="1"/>
  <c r="J2746" i="1"/>
  <c r="K2746" i="1" s="1"/>
  <c r="E2746" i="1" s="1"/>
  <c r="M2746" i="1"/>
  <c r="I2747" i="1"/>
  <c r="N2746" i="1"/>
  <c r="W2743" i="1"/>
  <c r="U2744" i="1"/>
  <c r="H2870" i="1"/>
  <c r="A2871" i="1"/>
  <c r="Q2871" i="1" s="1"/>
  <c r="R2871" i="1" s="1"/>
  <c r="AA2870" i="1"/>
  <c r="Z2870" i="1"/>
  <c r="P312" i="1"/>
  <c r="X311" i="1"/>
  <c r="B311" i="1" s="1"/>
  <c r="C2872" i="1" l="1"/>
  <c r="G2745" i="1"/>
  <c r="L2745" i="1"/>
  <c r="O2745" i="1" s="1"/>
  <c r="D2746" i="1"/>
  <c r="F2746" i="1" s="1"/>
  <c r="J2747" i="1"/>
  <c r="K2747" i="1" s="1"/>
  <c r="E2747" i="1" s="1"/>
  <c r="M2747" i="1"/>
  <c r="I2748" i="1"/>
  <c r="N2747" i="1"/>
  <c r="W2744" i="1"/>
  <c r="U2745" i="1"/>
  <c r="A2872" i="1"/>
  <c r="Q2872" i="1" s="1"/>
  <c r="R2872" i="1" s="1"/>
  <c r="H2871" i="1"/>
  <c r="Z2871" i="1"/>
  <c r="Y2870" i="1"/>
  <c r="S2870" i="1"/>
  <c r="AA2871" i="1"/>
  <c r="P313" i="1"/>
  <c r="S313" i="1" s="1"/>
  <c r="X312" i="1"/>
  <c r="B312" i="1" l="1"/>
  <c r="G2746" i="1"/>
  <c r="L2746" i="1"/>
  <c r="O2746" i="1" s="1"/>
  <c r="C2873" i="1"/>
  <c r="J2748" i="1"/>
  <c r="K2748" i="1" s="1"/>
  <c r="E2748" i="1" s="1"/>
  <c r="I2749" i="1"/>
  <c r="M2748" i="1"/>
  <c r="D2747" i="1"/>
  <c r="F2747" i="1" s="1"/>
  <c r="W2745" i="1"/>
  <c r="U2746" i="1"/>
  <c r="N2748" i="1"/>
  <c r="A2873" i="1"/>
  <c r="Q2873" i="1" s="1"/>
  <c r="R2873" i="1" s="1"/>
  <c r="H2872" i="1"/>
  <c r="AA2872" i="1"/>
  <c r="Z2872" i="1"/>
  <c r="P314" i="1"/>
  <c r="X313" i="1"/>
  <c r="B313" i="1" s="1"/>
  <c r="Y313" i="1" l="1"/>
  <c r="C2874" i="1"/>
  <c r="L2747" i="1"/>
  <c r="O2747" i="1" s="1"/>
  <c r="G2747" i="1"/>
  <c r="I2750" i="1"/>
  <c r="J2749" i="1"/>
  <c r="K2749" i="1" s="1"/>
  <c r="E2749" i="1" s="1"/>
  <c r="D2748" i="1"/>
  <c r="F2748" i="1" s="1"/>
  <c r="W2746" i="1"/>
  <c r="U2747" i="1"/>
  <c r="A2874" i="1"/>
  <c r="Q2874" i="1" s="1"/>
  <c r="H2873" i="1"/>
  <c r="Z2873" i="1"/>
  <c r="Y2872" i="1"/>
  <c r="S2872" i="1"/>
  <c r="AA2873" i="1"/>
  <c r="X314" i="1"/>
  <c r="B314" i="1" s="1"/>
  <c r="P315" i="1"/>
  <c r="S315" i="1" s="1"/>
  <c r="L2748" i="1" l="1"/>
  <c r="R2874" i="1"/>
  <c r="C2875" i="1"/>
  <c r="G2748" i="1"/>
  <c r="D2749" i="1"/>
  <c r="F2749" i="1" s="1"/>
  <c r="J2750" i="1"/>
  <c r="K2750" i="1" s="1"/>
  <c r="E2750" i="1" s="1"/>
  <c r="I2751" i="1"/>
  <c r="W2747" i="1"/>
  <c r="U2748" i="1"/>
  <c r="H2874" i="1"/>
  <c r="A2875" i="1"/>
  <c r="Q2875" i="1" s="1"/>
  <c r="R2875" i="1" s="1"/>
  <c r="S2873" i="1"/>
  <c r="Z2874" i="1"/>
  <c r="Y2873" i="1"/>
  <c r="AA2874" i="1"/>
  <c r="P316" i="1"/>
  <c r="X315" i="1"/>
  <c r="B315" i="1" s="1"/>
  <c r="O2748" i="1" l="1"/>
  <c r="M2749" i="1"/>
  <c r="L2749" i="1"/>
  <c r="G2749" i="1"/>
  <c r="C2876" i="1"/>
  <c r="Y315" i="1"/>
  <c r="J2751" i="1"/>
  <c r="K2751" i="1" s="1"/>
  <c r="E2751" i="1" s="1"/>
  <c r="I2752" i="1"/>
  <c r="D2750" i="1"/>
  <c r="F2750" i="1" s="1"/>
  <c r="W2748" i="1"/>
  <c r="U2749" i="1"/>
  <c r="A2876" i="1"/>
  <c r="Q2876" i="1" s="1"/>
  <c r="R2876" i="1" s="1"/>
  <c r="H2875" i="1"/>
  <c r="AA2875" i="1"/>
  <c r="Z2875" i="1"/>
  <c r="X316" i="1"/>
  <c r="B316" i="1" s="1"/>
  <c r="P317" i="1"/>
  <c r="N2749" i="1" l="1"/>
  <c r="M2750" i="1"/>
  <c r="L2750" i="1"/>
  <c r="G2750" i="1"/>
  <c r="C2877" i="1"/>
  <c r="J2752" i="1"/>
  <c r="K2752" i="1" s="1"/>
  <c r="E2752" i="1" s="1"/>
  <c r="I2753" i="1"/>
  <c r="D2751" i="1"/>
  <c r="F2751" i="1" s="1"/>
  <c r="W2749" i="1"/>
  <c r="U2750" i="1"/>
  <c r="H2876" i="1"/>
  <c r="A2877" i="1"/>
  <c r="Q2877" i="1" s="1"/>
  <c r="R2877" i="1" s="1"/>
  <c r="Z2876" i="1"/>
  <c r="Y2875" i="1"/>
  <c r="S2875" i="1"/>
  <c r="AA2876" i="1"/>
  <c r="P318" i="1"/>
  <c r="X317" i="1"/>
  <c r="B317" i="1" s="1"/>
  <c r="N2750" i="1" l="1"/>
  <c r="O2750" i="1" s="1"/>
  <c r="O2749" i="1"/>
  <c r="M2751" i="1"/>
  <c r="M2752" i="1" s="1"/>
  <c r="C2878" i="1"/>
  <c r="G2751" i="1"/>
  <c r="L2751" i="1"/>
  <c r="J2753" i="1"/>
  <c r="K2753" i="1" s="1"/>
  <c r="E2753" i="1" s="1"/>
  <c r="I2754" i="1"/>
  <c r="D2752" i="1"/>
  <c r="F2752" i="1" s="1"/>
  <c r="W2750" i="1"/>
  <c r="U2751" i="1"/>
  <c r="A2878" i="1"/>
  <c r="Q2878" i="1" s="1"/>
  <c r="R2878" i="1" s="1"/>
  <c r="H2877" i="1"/>
  <c r="Y2876" i="1"/>
  <c r="S2876" i="1"/>
  <c r="AA2877" i="1"/>
  <c r="Z2877" i="1"/>
  <c r="X318" i="1"/>
  <c r="B318" i="1" s="1"/>
  <c r="P319" i="1"/>
  <c r="S319" i="1" l="1"/>
  <c r="N2751" i="1"/>
  <c r="N2752" i="1" s="1"/>
  <c r="C2879" i="1"/>
  <c r="J2754" i="1"/>
  <c r="K2754" i="1" s="1"/>
  <c r="E2754" i="1" s="1"/>
  <c r="I2755" i="1"/>
  <c r="D2753" i="1"/>
  <c r="F2753" i="1" s="1"/>
  <c r="G2752" i="1"/>
  <c r="L2752" i="1"/>
  <c r="W2751" i="1"/>
  <c r="U2752" i="1"/>
  <c r="A2879" i="1"/>
  <c r="Q2879" i="1" s="1"/>
  <c r="R2879" i="1" s="1"/>
  <c r="H2878" i="1"/>
  <c r="Z2878" i="1"/>
  <c r="Y2877" i="1"/>
  <c r="S2877" i="1"/>
  <c r="AA2878" i="1"/>
  <c r="X319" i="1"/>
  <c r="P320" i="1"/>
  <c r="O2751" i="1" l="1"/>
  <c r="O2752" i="1"/>
  <c r="B319" i="1"/>
  <c r="Y319" i="1"/>
  <c r="M2753" i="1"/>
  <c r="C2880" i="1"/>
  <c r="G2753" i="1"/>
  <c r="L2753" i="1"/>
  <c r="I2756" i="1"/>
  <c r="J2755" i="1"/>
  <c r="K2755" i="1" s="1"/>
  <c r="E2755" i="1" s="1"/>
  <c r="D2754" i="1"/>
  <c r="F2754" i="1" s="1"/>
  <c r="W2752" i="1"/>
  <c r="U2753" i="1"/>
  <c r="Z2879" i="1"/>
  <c r="Y2878" i="1"/>
  <c r="S2878" i="1"/>
  <c r="AA2879" i="1"/>
  <c r="H2879" i="1"/>
  <c r="A2880" i="1"/>
  <c r="Q2880" i="1" s="1"/>
  <c r="R2880" i="1" s="1"/>
  <c r="P321" i="1"/>
  <c r="X320" i="1"/>
  <c r="B320" i="1" s="1"/>
  <c r="N2753" i="1" l="1"/>
  <c r="N2754" i="1" s="1"/>
  <c r="N2755" i="1" s="1"/>
  <c r="N2756" i="1" s="1"/>
  <c r="M2754" i="1"/>
  <c r="M2755" i="1" s="1"/>
  <c r="M2756" i="1" s="1"/>
  <c r="G2754" i="1"/>
  <c r="C2881" i="1"/>
  <c r="L2754" i="1"/>
  <c r="D2755" i="1"/>
  <c r="F2755" i="1" s="1"/>
  <c r="I2757" i="1"/>
  <c r="J2756" i="1"/>
  <c r="K2756" i="1" s="1"/>
  <c r="E2756" i="1" s="1"/>
  <c r="W2753" i="1"/>
  <c r="U2754" i="1"/>
  <c r="S2879" i="1"/>
  <c r="AA2880" i="1"/>
  <c r="Z2880" i="1"/>
  <c r="Y2879" i="1"/>
  <c r="A2881" i="1"/>
  <c r="Q2881" i="1" s="1"/>
  <c r="R2881" i="1" s="1"/>
  <c r="H2880" i="1"/>
  <c r="X321" i="1"/>
  <c r="B321" i="1" s="1"/>
  <c r="P322" i="1"/>
  <c r="O2754" i="1" l="1"/>
  <c r="O2753" i="1"/>
  <c r="M2757" i="1"/>
  <c r="G2755" i="1"/>
  <c r="L2755" i="1"/>
  <c r="O2755" i="1" s="1"/>
  <c r="N2757" i="1"/>
  <c r="C2882" i="1"/>
  <c r="D2756" i="1"/>
  <c r="F2756" i="1" s="1"/>
  <c r="J2757" i="1"/>
  <c r="K2757" i="1" s="1"/>
  <c r="E2757" i="1" s="1"/>
  <c r="I2758" i="1"/>
  <c r="W2754" i="1"/>
  <c r="U2755" i="1"/>
  <c r="A2882" i="1"/>
  <c r="Q2882" i="1" s="1"/>
  <c r="R2882" i="1" s="1"/>
  <c r="H2881" i="1"/>
  <c r="Z2881" i="1"/>
  <c r="Y2880" i="1"/>
  <c r="S2880" i="1"/>
  <c r="AA2881" i="1"/>
  <c r="X322" i="1"/>
  <c r="B322" i="1" s="1"/>
  <c r="P323" i="1"/>
  <c r="L2756" i="1" l="1"/>
  <c r="O2756" i="1" s="1"/>
  <c r="G2756" i="1"/>
  <c r="C2883" i="1"/>
  <c r="D2757" i="1"/>
  <c r="F2757" i="1" s="1"/>
  <c r="M2758" i="1"/>
  <c r="J2758" i="1"/>
  <c r="K2758" i="1" s="1"/>
  <c r="E2758" i="1" s="1"/>
  <c r="I2759" i="1"/>
  <c r="N2758" i="1"/>
  <c r="W2755" i="1"/>
  <c r="U2756" i="1"/>
  <c r="AA2882" i="1"/>
  <c r="Z2882" i="1"/>
  <c r="S2881" i="1"/>
  <c r="Y2881" i="1"/>
  <c r="A2883" i="1"/>
  <c r="Q2883" i="1" s="1"/>
  <c r="R2883" i="1" s="1"/>
  <c r="H2882" i="1"/>
  <c r="X323" i="1"/>
  <c r="B323" i="1" s="1"/>
  <c r="P324" i="1"/>
  <c r="G2757" i="1" l="1"/>
  <c r="L2757" i="1"/>
  <c r="O2757" i="1" s="1"/>
  <c r="C2884" i="1"/>
  <c r="J2759" i="1"/>
  <c r="K2759" i="1" s="1"/>
  <c r="E2759" i="1" s="1"/>
  <c r="I2760" i="1"/>
  <c r="N2759" i="1"/>
  <c r="M2759" i="1"/>
  <c r="D2758" i="1"/>
  <c r="F2758" i="1" s="1"/>
  <c r="W2756" i="1"/>
  <c r="U2757" i="1"/>
  <c r="H2883" i="1"/>
  <c r="A2884" i="1"/>
  <c r="Q2884" i="1" s="1"/>
  <c r="R2884" i="1" s="1"/>
  <c r="Z2883" i="1"/>
  <c r="Y2882" i="1"/>
  <c r="S2882" i="1"/>
  <c r="AA2883" i="1"/>
  <c r="P325" i="1"/>
  <c r="X324" i="1"/>
  <c r="B324" i="1" s="1"/>
  <c r="N2760" i="1" l="1"/>
  <c r="M2760" i="1"/>
  <c r="C2885" i="1"/>
  <c r="L2758" i="1"/>
  <c r="O2758" i="1" s="1"/>
  <c r="G2758" i="1"/>
  <c r="I2761" i="1"/>
  <c r="J2760" i="1"/>
  <c r="K2760" i="1" s="1"/>
  <c r="E2760" i="1" s="1"/>
  <c r="D2759" i="1"/>
  <c r="F2759" i="1" s="1"/>
  <c r="W2757" i="1"/>
  <c r="U2758" i="1"/>
  <c r="AA2884" i="1"/>
  <c r="Z2884" i="1"/>
  <c r="S2883" i="1"/>
  <c r="Y2883" i="1"/>
  <c r="A2885" i="1"/>
  <c r="Q2885" i="1" s="1"/>
  <c r="R2885" i="1" s="1"/>
  <c r="H2884" i="1"/>
  <c r="X325" i="1"/>
  <c r="B325" i="1" s="1"/>
  <c r="P326" i="1"/>
  <c r="C2886" i="1" l="1"/>
  <c r="G2759" i="1"/>
  <c r="L2759" i="1"/>
  <c r="O2759" i="1" s="1"/>
  <c r="D2760" i="1"/>
  <c r="F2760" i="1" s="1"/>
  <c r="I2762" i="1"/>
  <c r="M2761" i="1"/>
  <c r="J2761" i="1"/>
  <c r="K2761" i="1" s="1"/>
  <c r="E2761" i="1" s="1"/>
  <c r="N2761" i="1"/>
  <c r="W2758" i="1"/>
  <c r="U2759" i="1"/>
  <c r="A2886" i="1"/>
  <c r="Q2886" i="1" s="1"/>
  <c r="R2886" i="1" s="1"/>
  <c r="H2885" i="1"/>
  <c r="S2884" i="1"/>
  <c r="AA2885" i="1"/>
  <c r="Y2884" i="1"/>
  <c r="Z2885" i="1"/>
  <c r="X326" i="1"/>
  <c r="P327" i="1"/>
  <c r="B326" i="1" l="1"/>
  <c r="G2760" i="1"/>
  <c r="L2760" i="1"/>
  <c r="O2760" i="1" s="1"/>
  <c r="C2887" i="1"/>
  <c r="D2761" i="1"/>
  <c r="F2761" i="1" s="1"/>
  <c r="N2762" i="1"/>
  <c r="J2762" i="1"/>
  <c r="K2762" i="1" s="1"/>
  <c r="E2762" i="1" s="1"/>
  <c r="M2762" i="1"/>
  <c r="I2763" i="1"/>
  <c r="W2759" i="1"/>
  <c r="U2760" i="1"/>
  <c r="H2886" i="1"/>
  <c r="A2887" i="1"/>
  <c r="Q2887" i="1" s="1"/>
  <c r="R2887" i="1" s="1"/>
  <c r="Z2886" i="1"/>
  <c r="Y2885" i="1"/>
  <c r="S2885" i="1"/>
  <c r="AA2886" i="1"/>
  <c r="X327" i="1"/>
  <c r="B327" i="1" s="1"/>
  <c r="P328" i="1"/>
  <c r="G2761" i="1" l="1"/>
  <c r="L2761" i="1"/>
  <c r="O2761" i="1" s="1"/>
  <c r="C2888" i="1"/>
  <c r="D2762" i="1"/>
  <c r="F2762" i="1" s="1"/>
  <c r="I2764" i="1"/>
  <c r="N2763" i="1"/>
  <c r="J2763" i="1"/>
  <c r="K2763" i="1" s="1"/>
  <c r="E2763" i="1" s="1"/>
  <c r="M2763" i="1"/>
  <c r="W2760" i="1"/>
  <c r="U2761" i="1"/>
  <c r="A2888" i="1"/>
  <c r="Q2888" i="1" s="1"/>
  <c r="R2888" i="1" s="1"/>
  <c r="H2887" i="1"/>
  <c r="Y2886" i="1"/>
  <c r="AA2887" i="1"/>
  <c r="Z2887" i="1"/>
  <c r="S2886" i="1"/>
  <c r="X328" i="1"/>
  <c r="B328" i="1" s="1"/>
  <c r="P329" i="1"/>
  <c r="G2762" i="1" l="1"/>
  <c r="L2762" i="1"/>
  <c r="O2762" i="1" s="1"/>
  <c r="C2889" i="1"/>
  <c r="D2763" i="1"/>
  <c r="F2763" i="1" s="1"/>
  <c r="N2764" i="1"/>
  <c r="M2764" i="1"/>
  <c r="I2765" i="1"/>
  <c r="J2764" i="1"/>
  <c r="K2764" i="1" s="1"/>
  <c r="E2764" i="1" s="1"/>
  <c r="W2761" i="1"/>
  <c r="U2762" i="1"/>
  <c r="A2889" i="1"/>
  <c r="Q2889" i="1" s="1"/>
  <c r="R2889" i="1" s="1"/>
  <c r="H2888" i="1"/>
  <c r="Z2888" i="1"/>
  <c r="Y2887" i="1"/>
  <c r="S2887" i="1"/>
  <c r="AA2888" i="1"/>
  <c r="P330" i="1"/>
  <c r="X329" i="1"/>
  <c r="B329" i="1" s="1"/>
  <c r="L2763" i="1" l="1"/>
  <c r="O2763" i="1" s="1"/>
  <c r="G2763" i="1"/>
  <c r="C2890" i="1"/>
  <c r="N2765" i="1"/>
  <c r="J2765" i="1"/>
  <c r="K2765" i="1" s="1"/>
  <c r="E2765" i="1" s="1"/>
  <c r="M2765" i="1"/>
  <c r="I2766" i="1"/>
  <c r="D2764" i="1"/>
  <c r="F2764" i="1" s="1"/>
  <c r="W2762" i="1"/>
  <c r="U2763" i="1"/>
  <c r="A2890" i="1"/>
  <c r="Q2890" i="1" s="1"/>
  <c r="R2890" i="1" s="1"/>
  <c r="H2889" i="1"/>
  <c r="Z2889" i="1"/>
  <c r="Y2888" i="1"/>
  <c r="S2888" i="1"/>
  <c r="AA2889" i="1"/>
  <c r="P331" i="1"/>
  <c r="X330" i="1"/>
  <c r="B330" i="1" s="1"/>
  <c r="L2764" i="1" l="1"/>
  <c r="O2764" i="1" s="1"/>
  <c r="C2891" i="1"/>
  <c r="G2764" i="1"/>
  <c r="N2766" i="1"/>
  <c r="J2766" i="1"/>
  <c r="K2766" i="1" s="1"/>
  <c r="E2766" i="1" s="1"/>
  <c r="M2766" i="1"/>
  <c r="I2767" i="1"/>
  <c r="D2765" i="1"/>
  <c r="F2765" i="1" s="1"/>
  <c r="W2763" i="1"/>
  <c r="U2764" i="1"/>
  <c r="A2891" i="1"/>
  <c r="Q2891" i="1" s="1"/>
  <c r="R2891" i="1" s="1"/>
  <c r="H2890" i="1"/>
  <c r="AA2890" i="1"/>
  <c r="Z2890" i="1"/>
  <c r="Y2889" i="1"/>
  <c r="S2889" i="1"/>
  <c r="P332" i="1"/>
  <c r="X331" i="1"/>
  <c r="B331" i="1" s="1"/>
  <c r="C2892" i="1" l="1"/>
  <c r="G2765" i="1"/>
  <c r="L2765" i="1"/>
  <c r="O2765" i="1" s="1"/>
  <c r="J2767" i="1"/>
  <c r="K2767" i="1" s="1"/>
  <c r="E2767" i="1" s="1"/>
  <c r="I2768" i="1"/>
  <c r="M2767" i="1"/>
  <c r="N2767" i="1"/>
  <c r="D2766" i="1"/>
  <c r="F2766" i="1" s="1"/>
  <c r="W2764" i="1"/>
  <c r="U2765" i="1"/>
  <c r="H2891" i="1"/>
  <c r="A2892" i="1"/>
  <c r="Q2892" i="1" s="1"/>
  <c r="R2892" i="1" s="1"/>
  <c r="Z2891" i="1"/>
  <c r="Y2890" i="1"/>
  <c r="S2890" i="1"/>
  <c r="AA2891" i="1"/>
  <c r="P333" i="1"/>
  <c r="X332" i="1"/>
  <c r="B332" i="1" s="1"/>
  <c r="C2893" i="1" l="1"/>
  <c r="L2766" i="1"/>
  <c r="O2766" i="1" s="1"/>
  <c r="G2766" i="1"/>
  <c r="J2768" i="1"/>
  <c r="K2768" i="1" s="1"/>
  <c r="E2768" i="1" s="1"/>
  <c r="N2768" i="1"/>
  <c r="I2769" i="1"/>
  <c r="M2768" i="1"/>
  <c r="D2767" i="1"/>
  <c r="F2767" i="1" s="1"/>
  <c r="W2765" i="1"/>
  <c r="U2766" i="1"/>
  <c r="A2893" i="1"/>
  <c r="Q2893" i="1" s="1"/>
  <c r="R2893" i="1" s="1"/>
  <c r="H2892" i="1"/>
  <c r="Y2891" i="1"/>
  <c r="S2891" i="1"/>
  <c r="AA2892" i="1"/>
  <c r="Z2892" i="1"/>
  <c r="X333" i="1"/>
  <c r="P334" i="1"/>
  <c r="B333" i="1" l="1"/>
  <c r="C2894" i="1"/>
  <c r="L2767" i="1"/>
  <c r="O2767" i="1" s="1"/>
  <c r="G2767" i="1"/>
  <c r="J2769" i="1"/>
  <c r="K2769" i="1" s="1"/>
  <c r="E2769" i="1" s="1"/>
  <c r="M2769" i="1"/>
  <c r="I2770" i="1"/>
  <c r="N2769" i="1"/>
  <c r="D2768" i="1"/>
  <c r="F2768" i="1" s="1"/>
  <c r="W2766" i="1"/>
  <c r="U2767" i="1"/>
  <c r="A2894" i="1"/>
  <c r="Q2894" i="1" s="1"/>
  <c r="R2894" i="1" s="1"/>
  <c r="H2893" i="1"/>
  <c r="AA2893" i="1"/>
  <c r="Z2893" i="1"/>
  <c r="S2892" i="1"/>
  <c r="Y2892" i="1"/>
  <c r="X334" i="1"/>
  <c r="B334" i="1" s="1"/>
  <c r="P335" i="1"/>
  <c r="C2895" i="1" l="1"/>
  <c r="L2768" i="1"/>
  <c r="O2768" i="1" s="1"/>
  <c r="G2768" i="1"/>
  <c r="I2771" i="1"/>
  <c r="N2770" i="1"/>
  <c r="J2770" i="1"/>
  <c r="K2770" i="1" s="1"/>
  <c r="E2770" i="1" s="1"/>
  <c r="M2770" i="1"/>
  <c r="D2769" i="1"/>
  <c r="F2769" i="1" s="1"/>
  <c r="W2767" i="1"/>
  <c r="U2768" i="1"/>
  <c r="A2895" i="1"/>
  <c r="Q2895" i="1" s="1"/>
  <c r="R2895" i="1" s="1"/>
  <c r="H2894" i="1"/>
  <c r="Z2894" i="1"/>
  <c r="S2893" i="1"/>
  <c r="Y2893" i="1"/>
  <c r="AA2894" i="1"/>
  <c r="X335" i="1"/>
  <c r="B335" i="1" s="1"/>
  <c r="P336" i="1"/>
  <c r="C2896" i="1" l="1"/>
  <c r="G2769" i="1"/>
  <c r="L2769" i="1"/>
  <c r="O2769" i="1" s="1"/>
  <c r="D2770" i="1"/>
  <c r="F2770" i="1" s="1"/>
  <c r="I2772" i="1"/>
  <c r="M2771" i="1"/>
  <c r="J2771" i="1"/>
  <c r="K2771" i="1" s="1"/>
  <c r="E2771" i="1" s="1"/>
  <c r="N2771" i="1"/>
  <c r="W2768" i="1"/>
  <c r="U2769" i="1"/>
  <c r="Z2895" i="1"/>
  <c r="Y2894" i="1"/>
  <c r="S2894" i="1"/>
  <c r="AA2895" i="1"/>
  <c r="H2895" i="1"/>
  <c r="A2896" i="1"/>
  <c r="Q2896" i="1" s="1"/>
  <c r="R2896" i="1" s="1"/>
  <c r="X336" i="1"/>
  <c r="B336" i="1" s="1"/>
  <c r="P337" i="1"/>
  <c r="G2770" i="1" l="1"/>
  <c r="L2770" i="1"/>
  <c r="O2770" i="1" s="1"/>
  <c r="C2897" i="1"/>
  <c r="D2771" i="1"/>
  <c r="F2771" i="1" s="1"/>
  <c r="J2772" i="1"/>
  <c r="K2772" i="1" s="1"/>
  <c r="E2772" i="1" s="1"/>
  <c r="I2773" i="1"/>
  <c r="N2772" i="1"/>
  <c r="M2772" i="1"/>
  <c r="W2769" i="1"/>
  <c r="U2770" i="1"/>
  <c r="A2897" i="1"/>
  <c r="Q2897" i="1" s="1"/>
  <c r="R2897" i="1" s="1"/>
  <c r="H2896" i="1"/>
  <c r="AA2896" i="1"/>
  <c r="Y2895" i="1"/>
  <c r="S2895" i="1"/>
  <c r="Z2896" i="1"/>
  <c r="X337" i="1"/>
  <c r="B337" i="1" s="1"/>
  <c r="P338" i="1"/>
  <c r="G2771" i="1" l="1"/>
  <c r="L2771" i="1"/>
  <c r="O2771" i="1" s="1"/>
  <c r="C2898" i="1"/>
  <c r="N2773" i="1"/>
  <c r="J2773" i="1"/>
  <c r="K2773" i="1" s="1"/>
  <c r="E2773" i="1" s="1"/>
  <c r="I2774" i="1"/>
  <c r="M2773" i="1"/>
  <c r="D2772" i="1"/>
  <c r="F2772" i="1" s="1"/>
  <c r="W2770" i="1"/>
  <c r="U2771" i="1"/>
  <c r="Z2897" i="1"/>
  <c r="Y2896" i="1"/>
  <c r="S2896" i="1"/>
  <c r="AA2897" i="1"/>
  <c r="A2898" i="1"/>
  <c r="Q2898" i="1" s="1"/>
  <c r="R2898" i="1" s="1"/>
  <c r="H2897" i="1"/>
  <c r="X338" i="1"/>
  <c r="B338" i="1" s="1"/>
  <c r="P339" i="1"/>
  <c r="C2899" i="1" l="1"/>
  <c r="G2772" i="1"/>
  <c r="L2772" i="1"/>
  <c r="O2772" i="1" s="1"/>
  <c r="J2774" i="1"/>
  <c r="K2774" i="1" s="1"/>
  <c r="E2774" i="1" s="1"/>
  <c r="I2775" i="1"/>
  <c r="N2774" i="1"/>
  <c r="M2774" i="1"/>
  <c r="D2773" i="1"/>
  <c r="F2773" i="1" s="1"/>
  <c r="W2771" i="1"/>
  <c r="U2772" i="1"/>
  <c r="H2898" i="1"/>
  <c r="A2899" i="1"/>
  <c r="Q2899" i="1" s="1"/>
  <c r="R2899" i="1" s="1"/>
  <c r="Z2898" i="1"/>
  <c r="Y2897" i="1"/>
  <c r="S2897" i="1"/>
  <c r="AA2898" i="1"/>
  <c r="X339" i="1"/>
  <c r="B339" i="1" s="1"/>
  <c r="P340" i="1"/>
  <c r="C2900" i="1" l="1"/>
  <c r="G2773" i="1"/>
  <c r="L2773" i="1"/>
  <c r="O2773" i="1" s="1"/>
  <c r="J2775" i="1"/>
  <c r="K2775" i="1" s="1"/>
  <c r="E2775" i="1" s="1"/>
  <c r="I2776" i="1"/>
  <c r="N2775" i="1"/>
  <c r="M2775" i="1"/>
  <c r="D2774" i="1"/>
  <c r="F2774" i="1" s="1"/>
  <c r="W2772" i="1"/>
  <c r="U2773" i="1"/>
  <c r="A2900" i="1"/>
  <c r="Q2900" i="1" s="1"/>
  <c r="R2900" i="1" s="1"/>
  <c r="H2899" i="1"/>
  <c r="Y2898" i="1"/>
  <c r="AA2899" i="1"/>
  <c r="S2898" i="1"/>
  <c r="Z2899" i="1"/>
  <c r="P341" i="1"/>
  <c r="X340" i="1"/>
  <c r="B340" i="1" l="1"/>
  <c r="C2901" i="1"/>
  <c r="L2774" i="1"/>
  <c r="O2774" i="1" s="1"/>
  <c r="G2774" i="1"/>
  <c r="I2777" i="1"/>
  <c r="M2776" i="1"/>
  <c r="N2776" i="1"/>
  <c r="J2776" i="1"/>
  <c r="K2776" i="1" s="1"/>
  <c r="E2776" i="1" s="1"/>
  <c r="D2775" i="1"/>
  <c r="F2775" i="1" s="1"/>
  <c r="W2773" i="1"/>
  <c r="U2774" i="1"/>
  <c r="Y2899" i="1"/>
  <c r="AA2900" i="1"/>
  <c r="Z2900" i="1"/>
  <c r="S2899" i="1"/>
  <c r="A2901" i="1"/>
  <c r="Q2901" i="1" s="1"/>
  <c r="R2901" i="1" s="1"/>
  <c r="H2900" i="1"/>
  <c r="X341" i="1"/>
  <c r="B341" i="1" s="1"/>
  <c r="P342" i="1"/>
  <c r="C2902" i="1" l="1"/>
  <c r="G2775" i="1"/>
  <c r="L2775" i="1"/>
  <c r="O2775" i="1" s="1"/>
  <c r="D2776" i="1"/>
  <c r="F2776" i="1" s="1"/>
  <c r="N2777" i="1"/>
  <c r="I2778" i="1"/>
  <c r="M2777" i="1"/>
  <c r="J2777" i="1"/>
  <c r="K2777" i="1" s="1"/>
  <c r="E2777" i="1" s="1"/>
  <c r="W2774" i="1"/>
  <c r="U2775" i="1"/>
  <c r="A2902" i="1"/>
  <c r="Q2902" i="1" s="1"/>
  <c r="H2901" i="1"/>
  <c r="S2900" i="1"/>
  <c r="AA2901" i="1"/>
  <c r="Y2900" i="1"/>
  <c r="Z2901" i="1"/>
  <c r="P343" i="1"/>
  <c r="S343" i="1" s="1"/>
  <c r="X342" i="1"/>
  <c r="B342" i="1" s="1"/>
  <c r="L2776" i="1" l="1"/>
  <c r="O2776" i="1" s="1"/>
  <c r="R2902" i="1"/>
  <c r="C2903" i="1"/>
  <c r="G2776" i="1"/>
  <c r="D2777" i="1"/>
  <c r="F2777" i="1" s="1"/>
  <c r="J2778" i="1"/>
  <c r="K2778" i="1" s="1"/>
  <c r="E2778" i="1" s="1"/>
  <c r="I2779" i="1"/>
  <c r="W2775" i="1"/>
  <c r="U2776" i="1"/>
  <c r="A2903" i="1"/>
  <c r="Q2903" i="1" s="1"/>
  <c r="R2903" i="1" s="1"/>
  <c r="H2902" i="1"/>
  <c r="Z2902" i="1"/>
  <c r="Y2901" i="1"/>
  <c r="S2901" i="1"/>
  <c r="AA2902" i="1"/>
  <c r="X343" i="1"/>
  <c r="B343" i="1" s="1"/>
  <c r="P344" i="1"/>
  <c r="Y343" i="1" l="1"/>
  <c r="G2777" i="1"/>
  <c r="C2904" i="1"/>
  <c r="L2777" i="1"/>
  <c r="J2779" i="1"/>
  <c r="K2779" i="1" s="1"/>
  <c r="E2779" i="1" s="1"/>
  <c r="I2780" i="1"/>
  <c r="D2778" i="1"/>
  <c r="F2778" i="1" s="1"/>
  <c r="W2776" i="1"/>
  <c r="U2777" i="1"/>
  <c r="A2904" i="1"/>
  <c r="Q2904" i="1" s="1"/>
  <c r="R2904" i="1" s="1"/>
  <c r="H2903" i="1"/>
  <c r="AA2903" i="1"/>
  <c r="Z2903" i="1"/>
  <c r="P345" i="1"/>
  <c r="X344" i="1"/>
  <c r="B344" i="1" s="1"/>
  <c r="O2777" i="1" l="1"/>
  <c r="M2778" i="1"/>
  <c r="C2905" i="1"/>
  <c r="L2778" i="1"/>
  <c r="G2778" i="1"/>
  <c r="I2781" i="1"/>
  <c r="J2780" i="1"/>
  <c r="K2780" i="1" s="1"/>
  <c r="E2780" i="1" s="1"/>
  <c r="D2779" i="1"/>
  <c r="F2779" i="1" s="1"/>
  <c r="W2777" i="1"/>
  <c r="U2778" i="1"/>
  <c r="A2905" i="1"/>
  <c r="Q2905" i="1" s="1"/>
  <c r="R2905" i="1" s="1"/>
  <c r="H2904" i="1"/>
  <c r="Y2903" i="1"/>
  <c r="S2903" i="1"/>
  <c r="AA2904" i="1"/>
  <c r="Z2904" i="1"/>
  <c r="P346" i="1"/>
  <c r="X345" i="1"/>
  <c r="B345" i="1" s="1"/>
  <c r="N2778" i="1" l="1"/>
  <c r="M2779" i="1"/>
  <c r="M2780" i="1" s="1"/>
  <c r="M2781" i="1" s="1"/>
  <c r="G2779" i="1"/>
  <c r="L2779" i="1"/>
  <c r="C2906" i="1"/>
  <c r="D2780" i="1"/>
  <c r="F2780" i="1" s="1"/>
  <c r="I2782" i="1"/>
  <c r="J2781" i="1"/>
  <c r="K2781" i="1" s="1"/>
  <c r="E2781" i="1" s="1"/>
  <c r="W2778" i="1"/>
  <c r="U2779" i="1"/>
  <c r="A2906" i="1"/>
  <c r="Q2906" i="1" s="1"/>
  <c r="R2906" i="1" s="1"/>
  <c r="H2905" i="1"/>
  <c r="AA2905" i="1"/>
  <c r="Z2905" i="1"/>
  <c r="S2904" i="1"/>
  <c r="Y2904" i="1"/>
  <c r="Y345" i="1"/>
  <c r="X346" i="1"/>
  <c r="B346" i="1" s="1"/>
  <c r="P347" i="1"/>
  <c r="S347" i="1" l="1"/>
  <c r="N2779" i="1"/>
  <c r="N2780" i="1" s="1"/>
  <c r="N2781" i="1" s="1"/>
  <c r="N2782" i="1" s="1"/>
  <c r="O2778" i="1"/>
  <c r="M2782" i="1"/>
  <c r="G2780" i="1"/>
  <c r="L2780" i="1"/>
  <c r="C2907" i="1"/>
  <c r="D2781" i="1"/>
  <c r="F2781" i="1" s="1"/>
  <c r="J2782" i="1"/>
  <c r="K2782" i="1" s="1"/>
  <c r="E2782" i="1" s="1"/>
  <c r="I2783" i="1"/>
  <c r="W2779" i="1"/>
  <c r="U2780" i="1"/>
  <c r="A2907" i="1"/>
  <c r="Q2907" i="1" s="1"/>
  <c r="R2907" i="1" s="1"/>
  <c r="H2906" i="1"/>
  <c r="Z2906" i="1"/>
  <c r="AA2906" i="1"/>
  <c r="P348" i="1"/>
  <c r="S348" i="1" s="1"/>
  <c r="X347" i="1"/>
  <c r="B347" i="1" l="1"/>
  <c r="O2780" i="1"/>
  <c r="M2783" i="1"/>
  <c r="O2779" i="1"/>
  <c r="G2781" i="1"/>
  <c r="Y347" i="1"/>
  <c r="L2781" i="1"/>
  <c r="O2781" i="1" s="1"/>
  <c r="C2908" i="1"/>
  <c r="I2784" i="1"/>
  <c r="J2783" i="1"/>
  <c r="K2783" i="1" s="1"/>
  <c r="E2783" i="1" s="1"/>
  <c r="D2782" i="1"/>
  <c r="F2782" i="1" s="1"/>
  <c r="W2780" i="1"/>
  <c r="U2781" i="1"/>
  <c r="A2908" i="1"/>
  <c r="Q2908" i="1" s="1"/>
  <c r="R2908" i="1" s="1"/>
  <c r="H2907" i="1"/>
  <c r="Y2906" i="1"/>
  <c r="S2906" i="1"/>
  <c r="Z2907" i="1"/>
  <c r="AA2907" i="1"/>
  <c r="N2783" i="1"/>
  <c r="X348" i="1"/>
  <c r="P349" i="1"/>
  <c r="B348" i="1" l="1"/>
  <c r="Y348" i="1"/>
  <c r="G2782" i="1"/>
  <c r="L2782" i="1"/>
  <c r="O2782" i="1" s="1"/>
  <c r="C2909" i="1"/>
  <c r="D2783" i="1"/>
  <c r="F2783" i="1" s="1"/>
  <c r="I2785" i="1"/>
  <c r="J2784" i="1"/>
  <c r="K2784" i="1" s="1"/>
  <c r="E2784" i="1" s="1"/>
  <c r="W2781" i="1"/>
  <c r="U2782" i="1"/>
  <c r="H2908" i="1"/>
  <c r="A2909" i="1"/>
  <c r="Q2909" i="1" s="1"/>
  <c r="R2909" i="1" s="1"/>
  <c r="AA2908" i="1"/>
  <c r="Z2908" i="1"/>
  <c r="Y2907" i="1"/>
  <c r="S2907" i="1"/>
  <c r="P350" i="1"/>
  <c r="X349" i="1"/>
  <c r="B349" i="1" s="1"/>
  <c r="L2783" i="1" l="1"/>
  <c r="M2784" i="1" s="1"/>
  <c r="M2785" i="1" s="1"/>
  <c r="G2783" i="1"/>
  <c r="C2910" i="1"/>
  <c r="D2784" i="1"/>
  <c r="F2784" i="1" s="1"/>
  <c r="J2785" i="1"/>
  <c r="K2785" i="1" s="1"/>
  <c r="E2785" i="1" s="1"/>
  <c r="I2786" i="1"/>
  <c r="W2782" i="1"/>
  <c r="U2783" i="1"/>
  <c r="A2910" i="1"/>
  <c r="Q2910" i="1" s="1"/>
  <c r="R2910" i="1" s="1"/>
  <c r="H2909" i="1"/>
  <c r="Z2909" i="1"/>
  <c r="Y2908" i="1"/>
  <c r="S2908" i="1"/>
  <c r="AA2909" i="1"/>
  <c r="P351" i="1"/>
  <c r="X350" i="1"/>
  <c r="B350" i="1" s="1"/>
  <c r="N2784" i="1" l="1"/>
  <c r="N2785" i="1" s="1"/>
  <c r="N2786" i="1" s="1"/>
  <c r="O2783" i="1"/>
  <c r="L2784" i="1"/>
  <c r="C2911" i="1"/>
  <c r="M2786" i="1"/>
  <c r="G2784" i="1"/>
  <c r="I2787" i="1"/>
  <c r="J2786" i="1"/>
  <c r="K2786" i="1" s="1"/>
  <c r="E2786" i="1" s="1"/>
  <c r="D2785" i="1"/>
  <c r="F2785" i="1" s="1"/>
  <c r="W2783" i="1"/>
  <c r="U2784" i="1"/>
  <c r="H2910" i="1"/>
  <c r="A2911" i="1"/>
  <c r="Q2911" i="1" s="1"/>
  <c r="R2911" i="1" s="1"/>
  <c r="AA2910" i="1"/>
  <c r="Z2910" i="1"/>
  <c r="S2909" i="1"/>
  <c r="Y2909" i="1"/>
  <c r="P352" i="1"/>
  <c r="X351" i="1"/>
  <c r="B351" i="1" s="1"/>
  <c r="O2784" i="1" l="1"/>
  <c r="C2912" i="1"/>
  <c r="G2785" i="1"/>
  <c r="L2785" i="1"/>
  <c r="O2785" i="1" s="1"/>
  <c r="D2786" i="1"/>
  <c r="F2786" i="1" s="1"/>
  <c r="I2788" i="1"/>
  <c r="N2787" i="1"/>
  <c r="J2787" i="1"/>
  <c r="K2787" i="1" s="1"/>
  <c r="E2787" i="1" s="1"/>
  <c r="M2787" i="1"/>
  <c r="W2784" i="1"/>
  <c r="U2785" i="1"/>
  <c r="A2912" i="1"/>
  <c r="Q2912" i="1" s="1"/>
  <c r="R2912" i="1" s="1"/>
  <c r="H2911" i="1"/>
  <c r="AA2911" i="1"/>
  <c r="Z2911" i="1"/>
  <c r="S2910" i="1"/>
  <c r="Y2910" i="1"/>
  <c r="X352" i="1"/>
  <c r="B352" i="1" s="1"/>
  <c r="P353" i="1"/>
  <c r="G2786" i="1" l="1"/>
  <c r="L2786" i="1"/>
  <c r="O2786" i="1" s="1"/>
  <c r="C2913" i="1"/>
  <c r="D2787" i="1"/>
  <c r="F2787" i="1" s="1"/>
  <c r="I2789" i="1"/>
  <c r="J2788" i="1"/>
  <c r="K2788" i="1" s="1"/>
  <c r="E2788" i="1" s="1"/>
  <c r="N2788" i="1"/>
  <c r="M2788" i="1"/>
  <c r="W2785" i="1"/>
  <c r="U2786" i="1"/>
  <c r="H2912" i="1"/>
  <c r="A2913" i="1"/>
  <c r="Q2913" i="1" s="1"/>
  <c r="R2913" i="1" s="1"/>
  <c r="Z2912" i="1"/>
  <c r="Y2911" i="1"/>
  <c r="S2911" i="1"/>
  <c r="AA2912" i="1"/>
  <c r="X353" i="1"/>
  <c r="B353" i="1" s="1"/>
  <c r="P354" i="1"/>
  <c r="M2789" i="1" l="1"/>
  <c r="N2789" i="1"/>
  <c r="L2787" i="1"/>
  <c r="O2787" i="1" s="1"/>
  <c r="G2787" i="1"/>
  <c r="C2914" i="1"/>
  <c r="D2788" i="1"/>
  <c r="F2788" i="1" s="1"/>
  <c r="J2789" i="1"/>
  <c r="K2789" i="1" s="1"/>
  <c r="E2789" i="1" s="1"/>
  <c r="I2790" i="1"/>
  <c r="W2786" i="1"/>
  <c r="U2787" i="1"/>
  <c r="H2913" i="1"/>
  <c r="A2914" i="1"/>
  <c r="Q2914" i="1" s="1"/>
  <c r="R2914" i="1" s="1"/>
  <c r="Z2913" i="1"/>
  <c r="Y2912" i="1"/>
  <c r="S2912" i="1"/>
  <c r="AA2913" i="1"/>
  <c r="P355" i="1"/>
  <c r="X354" i="1"/>
  <c r="B354" i="1" l="1"/>
  <c r="L2788" i="1"/>
  <c r="O2788" i="1" s="1"/>
  <c r="G2788" i="1"/>
  <c r="C2915" i="1"/>
  <c r="D2789" i="1"/>
  <c r="F2789" i="1" s="1"/>
  <c r="I2791" i="1"/>
  <c r="M2790" i="1"/>
  <c r="J2790" i="1"/>
  <c r="K2790" i="1" s="1"/>
  <c r="E2790" i="1" s="1"/>
  <c r="N2790" i="1"/>
  <c r="W2787" i="1"/>
  <c r="U2788" i="1"/>
  <c r="A2915" i="1"/>
  <c r="Q2915" i="1" s="1"/>
  <c r="R2915" i="1" s="1"/>
  <c r="H2914" i="1"/>
  <c r="S2913" i="1"/>
  <c r="AA2914" i="1"/>
  <c r="Y2913" i="1"/>
  <c r="Z2914" i="1"/>
  <c r="X355" i="1"/>
  <c r="B355" i="1" s="1"/>
  <c r="P356" i="1"/>
  <c r="G2789" i="1" l="1"/>
  <c r="L2789" i="1"/>
  <c r="O2789" i="1" s="1"/>
  <c r="C2916" i="1"/>
  <c r="N2791" i="1"/>
  <c r="I2792" i="1"/>
  <c r="J2791" i="1"/>
  <c r="K2791" i="1" s="1"/>
  <c r="E2791" i="1" s="1"/>
  <c r="M2791" i="1"/>
  <c r="D2790" i="1"/>
  <c r="F2790" i="1" s="1"/>
  <c r="W2788" i="1"/>
  <c r="U2789" i="1"/>
  <c r="H2915" i="1"/>
  <c r="A2916" i="1"/>
  <c r="Q2916" i="1" s="1"/>
  <c r="R2916" i="1" s="1"/>
  <c r="Z2915" i="1"/>
  <c r="Y2914" i="1"/>
  <c r="AA2915" i="1"/>
  <c r="S2914" i="1"/>
  <c r="P357" i="1"/>
  <c r="X356" i="1"/>
  <c r="B356" i="1" s="1"/>
  <c r="C2917" i="1" l="1"/>
  <c r="G2790" i="1"/>
  <c r="L2790" i="1"/>
  <c r="O2790" i="1" s="1"/>
  <c r="D2791" i="1"/>
  <c r="F2791" i="1" s="1"/>
  <c r="N2792" i="1"/>
  <c r="J2792" i="1"/>
  <c r="K2792" i="1" s="1"/>
  <c r="E2792" i="1" s="1"/>
  <c r="I2793" i="1"/>
  <c r="M2792" i="1"/>
  <c r="W2789" i="1"/>
  <c r="U2790" i="1"/>
  <c r="A2917" i="1"/>
  <c r="Q2917" i="1" s="1"/>
  <c r="R2917" i="1" s="1"/>
  <c r="H2916" i="1"/>
  <c r="Y2915" i="1"/>
  <c r="S2915" i="1"/>
  <c r="AA2916" i="1"/>
  <c r="Z2916" i="1"/>
  <c r="X357" i="1"/>
  <c r="B357" i="1" s="1"/>
  <c r="P358" i="1"/>
  <c r="G2791" i="1" l="1"/>
  <c r="L2791" i="1"/>
  <c r="O2791" i="1" s="1"/>
  <c r="C2918" i="1"/>
  <c r="N2793" i="1"/>
  <c r="M2793" i="1"/>
  <c r="J2793" i="1"/>
  <c r="K2793" i="1" s="1"/>
  <c r="E2793" i="1" s="1"/>
  <c r="I2794" i="1"/>
  <c r="D2792" i="1"/>
  <c r="F2792" i="1" s="1"/>
  <c r="W2790" i="1"/>
  <c r="U2791" i="1"/>
  <c r="A2918" i="1"/>
  <c r="Q2918" i="1" s="1"/>
  <c r="R2918" i="1" s="1"/>
  <c r="H2917" i="1"/>
  <c r="S2916" i="1"/>
  <c r="AA2917" i="1"/>
  <c r="Z2917" i="1"/>
  <c r="Y2916" i="1"/>
  <c r="X358" i="1"/>
  <c r="B358" i="1" s="1"/>
  <c r="P359" i="1"/>
  <c r="G2792" i="1" l="1"/>
  <c r="C2919" i="1"/>
  <c r="L2792" i="1"/>
  <c r="O2792" i="1" s="1"/>
  <c r="J2794" i="1"/>
  <c r="K2794" i="1" s="1"/>
  <c r="E2794" i="1" s="1"/>
  <c r="I2795" i="1"/>
  <c r="M2794" i="1"/>
  <c r="N2794" i="1"/>
  <c r="D2793" i="1"/>
  <c r="F2793" i="1" s="1"/>
  <c r="W2791" i="1"/>
  <c r="U2792" i="1"/>
  <c r="Y2917" i="1"/>
  <c r="S2917" i="1"/>
  <c r="AA2918" i="1"/>
  <c r="Z2918" i="1"/>
  <c r="H2918" i="1"/>
  <c r="A2919" i="1"/>
  <c r="Q2919" i="1" s="1"/>
  <c r="R2919" i="1" s="1"/>
  <c r="X359" i="1"/>
  <c r="B359" i="1" s="1"/>
  <c r="P360" i="1"/>
  <c r="C2920" i="1" l="1"/>
  <c r="L2793" i="1"/>
  <c r="O2793" i="1" s="1"/>
  <c r="G2793" i="1"/>
  <c r="N2795" i="1"/>
  <c r="I2796" i="1"/>
  <c r="J2795" i="1"/>
  <c r="K2795" i="1" s="1"/>
  <c r="E2795" i="1" s="1"/>
  <c r="M2795" i="1"/>
  <c r="D2794" i="1"/>
  <c r="F2794" i="1" s="1"/>
  <c r="W2792" i="1"/>
  <c r="U2793" i="1"/>
  <c r="A2920" i="1"/>
  <c r="Q2920" i="1" s="1"/>
  <c r="R2920" i="1" s="1"/>
  <c r="H2919" i="1"/>
  <c r="S2918" i="1"/>
  <c r="AA2919" i="1"/>
  <c r="Z2919" i="1"/>
  <c r="Y2918" i="1"/>
  <c r="P361" i="1"/>
  <c r="X360" i="1"/>
  <c r="B360" i="1" s="1"/>
  <c r="C2921" i="1" l="1"/>
  <c r="L2794" i="1"/>
  <c r="O2794" i="1" s="1"/>
  <c r="G2794" i="1"/>
  <c r="D2795" i="1"/>
  <c r="F2795" i="1" s="1"/>
  <c r="J2796" i="1"/>
  <c r="K2796" i="1" s="1"/>
  <c r="E2796" i="1" s="1"/>
  <c r="M2796" i="1"/>
  <c r="N2796" i="1"/>
  <c r="I2797" i="1"/>
  <c r="W2793" i="1"/>
  <c r="U2794" i="1"/>
  <c r="AA2920" i="1"/>
  <c r="Z2920" i="1"/>
  <c r="Y2919" i="1"/>
  <c r="S2919" i="1"/>
  <c r="A2921" i="1"/>
  <c r="Q2921" i="1" s="1"/>
  <c r="R2921" i="1" s="1"/>
  <c r="H2920" i="1"/>
  <c r="P362" i="1"/>
  <c r="X361" i="1"/>
  <c r="B361" i="1" s="1"/>
  <c r="G2795" i="1" l="1"/>
  <c r="L2795" i="1"/>
  <c r="O2795" i="1" s="1"/>
  <c r="C2922" i="1"/>
  <c r="J2797" i="1"/>
  <c r="K2797" i="1" s="1"/>
  <c r="E2797" i="1" s="1"/>
  <c r="M2797" i="1"/>
  <c r="I2798" i="1"/>
  <c r="N2797" i="1"/>
  <c r="D2796" i="1"/>
  <c r="F2796" i="1" s="1"/>
  <c r="W2794" i="1"/>
  <c r="U2795" i="1"/>
  <c r="H2921" i="1"/>
  <c r="A2922" i="1"/>
  <c r="Q2922" i="1" s="1"/>
  <c r="R2922" i="1" s="1"/>
  <c r="AA2921" i="1"/>
  <c r="Z2921" i="1"/>
  <c r="Y2920" i="1"/>
  <c r="S2920" i="1"/>
  <c r="X362" i="1"/>
  <c r="B362" i="1" s="1"/>
  <c r="P363" i="1"/>
  <c r="C2923" i="1" l="1"/>
  <c r="G2796" i="1"/>
  <c r="L2796" i="1"/>
  <c r="O2796" i="1" s="1"/>
  <c r="N2798" i="1"/>
  <c r="J2798" i="1"/>
  <c r="K2798" i="1" s="1"/>
  <c r="E2798" i="1" s="1"/>
  <c r="I2799" i="1"/>
  <c r="M2798" i="1"/>
  <c r="D2797" i="1"/>
  <c r="F2797" i="1" s="1"/>
  <c r="W2795" i="1"/>
  <c r="U2796" i="1"/>
  <c r="H2922" i="1"/>
  <c r="A2923" i="1"/>
  <c r="Q2923" i="1" s="1"/>
  <c r="R2923" i="1" s="1"/>
  <c r="Z2922" i="1"/>
  <c r="Y2921" i="1"/>
  <c r="S2921" i="1"/>
  <c r="AA2922" i="1"/>
  <c r="P364" i="1"/>
  <c r="X363" i="1"/>
  <c r="B363" i="1" l="1"/>
  <c r="C2924" i="1"/>
  <c r="G2797" i="1"/>
  <c r="L2797" i="1"/>
  <c r="O2797" i="1" s="1"/>
  <c r="I2800" i="1"/>
  <c r="M2799" i="1"/>
  <c r="J2799" i="1"/>
  <c r="K2799" i="1" s="1"/>
  <c r="E2799" i="1" s="1"/>
  <c r="N2799" i="1"/>
  <c r="D2798" i="1"/>
  <c r="F2798" i="1" s="1"/>
  <c r="W2796" i="1"/>
  <c r="U2797" i="1"/>
  <c r="A2924" i="1"/>
  <c r="Q2924" i="1" s="1"/>
  <c r="R2924" i="1" s="1"/>
  <c r="H2923" i="1"/>
  <c r="AA2923" i="1"/>
  <c r="Z2923" i="1"/>
  <c r="Y2922" i="1"/>
  <c r="S2922" i="1"/>
  <c r="P365" i="1"/>
  <c r="X364" i="1"/>
  <c r="B364" i="1" s="1"/>
  <c r="C2925" i="1" l="1"/>
  <c r="G2798" i="1"/>
  <c r="L2798" i="1"/>
  <c r="O2798" i="1" s="1"/>
  <c r="D2799" i="1"/>
  <c r="F2799" i="1" s="1"/>
  <c r="I2801" i="1"/>
  <c r="M2800" i="1"/>
  <c r="N2800" i="1"/>
  <c r="J2800" i="1"/>
  <c r="K2800" i="1" s="1"/>
  <c r="E2800" i="1" s="1"/>
  <c r="W2797" i="1"/>
  <c r="U2798" i="1"/>
  <c r="A2925" i="1"/>
  <c r="Q2925" i="1" s="1"/>
  <c r="R2925" i="1" s="1"/>
  <c r="H2924" i="1"/>
  <c r="AA2924" i="1"/>
  <c r="Z2924" i="1"/>
  <c r="S2923" i="1"/>
  <c r="Y2923" i="1"/>
  <c r="P366" i="1"/>
  <c r="X365" i="1"/>
  <c r="B365" i="1" s="1"/>
  <c r="L2799" i="1" l="1"/>
  <c r="O2799" i="1" s="1"/>
  <c r="G2799" i="1"/>
  <c r="C2926" i="1"/>
  <c r="M2801" i="1"/>
  <c r="N2801" i="1"/>
  <c r="J2801" i="1"/>
  <c r="K2801" i="1" s="1"/>
  <c r="E2801" i="1" s="1"/>
  <c r="I2802" i="1"/>
  <c r="D2800" i="1"/>
  <c r="F2800" i="1" s="1"/>
  <c r="W2798" i="1"/>
  <c r="U2799" i="1"/>
  <c r="A2926" i="1"/>
  <c r="Q2926" i="1" s="1"/>
  <c r="R2926" i="1" s="1"/>
  <c r="H2925" i="1"/>
  <c r="Y2924" i="1"/>
  <c r="S2924" i="1"/>
  <c r="AA2925" i="1"/>
  <c r="Z2925" i="1"/>
  <c r="X366" i="1"/>
  <c r="B366" i="1" s="1"/>
  <c r="P367" i="1"/>
  <c r="C2927" i="1" l="1"/>
  <c r="L2800" i="1"/>
  <c r="O2800" i="1" s="1"/>
  <c r="G2800" i="1"/>
  <c r="N2802" i="1"/>
  <c r="J2802" i="1"/>
  <c r="K2802" i="1" s="1"/>
  <c r="E2802" i="1" s="1"/>
  <c r="I2803" i="1"/>
  <c r="M2802" i="1"/>
  <c r="D2801" i="1"/>
  <c r="F2801" i="1" s="1"/>
  <c r="W2799" i="1"/>
  <c r="U2800" i="1"/>
  <c r="H2926" i="1"/>
  <c r="A2927" i="1"/>
  <c r="Q2927" i="1" s="1"/>
  <c r="R2927" i="1" s="1"/>
  <c r="AA2926" i="1"/>
  <c r="Z2926" i="1"/>
  <c r="Y2925" i="1"/>
  <c r="S2925" i="1"/>
  <c r="X367" i="1"/>
  <c r="B367" i="1" s="1"/>
  <c r="P368" i="1"/>
  <c r="C2928" i="1" l="1"/>
  <c r="G2801" i="1"/>
  <c r="L2801" i="1"/>
  <c r="O2801" i="1" s="1"/>
  <c r="N2803" i="1"/>
  <c r="I2804" i="1"/>
  <c r="M2803" i="1"/>
  <c r="J2803" i="1"/>
  <c r="K2803" i="1" s="1"/>
  <c r="E2803" i="1" s="1"/>
  <c r="D2802" i="1"/>
  <c r="F2802" i="1" s="1"/>
  <c r="W2800" i="1"/>
  <c r="U2801" i="1"/>
  <c r="Z2927" i="1"/>
  <c r="Y2926" i="1"/>
  <c r="S2926" i="1"/>
  <c r="AA2927" i="1"/>
  <c r="H2927" i="1"/>
  <c r="A2928" i="1"/>
  <c r="Q2928" i="1" s="1"/>
  <c r="R2928" i="1" s="1"/>
  <c r="X368" i="1"/>
  <c r="P369" i="1"/>
  <c r="B368" i="1" l="1"/>
  <c r="C2929" i="1"/>
  <c r="G2802" i="1"/>
  <c r="L2802" i="1"/>
  <c r="O2802" i="1" s="1"/>
  <c r="D2803" i="1"/>
  <c r="F2803" i="1" s="1"/>
  <c r="J2804" i="1"/>
  <c r="K2804" i="1" s="1"/>
  <c r="E2804" i="1" s="1"/>
  <c r="M2804" i="1"/>
  <c r="I2805" i="1"/>
  <c r="N2804" i="1"/>
  <c r="W2801" i="1"/>
  <c r="U2802" i="1"/>
  <c r="Y2927" i="1"/>
  <c r="S2927" i="1"/>
  <c r="AA2928" i="1"/>
  <c r="Z2928" i="1"/>
  <c r="A2929" i="1"/>
  <c r="Q2929" i="1" s="1"/>
  <c r="R2929" i="1" s="1"/>
  <c r="H2928" i="1"/>
  <c r="P370" i="1"/>
  <c r="X369" i="1"/>
  <c r="B369" i="1" s="1"/>
  <c r="L2803" i="1" l="1"/>
  <c r="O2803" i="1" s="1"/>
  <c r="G2803" i="1"/>
  <c r="C2930" i="1"/>
  <c r="N2805" i="1"/>
  <c r="I2806" i="1"/>
  <c r="M2805" i="1"/>
  <c r="J2805" i="1"/>
  <c r="K2805" i="1" s="1"/>
  <c r="E2805" i="1" s="1"/>
  <c r="D2804" i="1"/>
  <c r="F2804" i="1" s="1"/>
  <c r="W2802" i="1"/>
  <c r="U2803" i="1"/>
  <c r="A2930" i="1"/>
  <c r="Q2930" i="1" s="1"/>
  <c r="R2930" i="1" s="1"/>
  <c r="H2929" i="1"/>
  <c r="AA2929" i="1"/>
  <c r="Z2929" i="1"/>
  <c r="S2928" i="1"/>
  <c r="Y2928" i="1"/>
  <c r="X370" i="1"/>
  <c r="B370" i="1" s="1"/>
  <c r="P371" i="1"/>
  <c r="G2804" i="1" l="1"/>
  <c r="C2931" i="1"/>
  <c r="L2804" i="1"/>
  <c r="O2804" i="1" s="1"/>
  <c r="D2805" i="1"/>
  <c r="F2805" i="1" s="1"/>
  <c r="M2806" i="1"/>
  <c r="I2807" i="1"/>
  <c r="J2806" i="1"/>
  <c r="K2806" i="1" s="1"/>
  <c r="E2806" i="1" s="1"/>
  <c r="N2806" i="1"/>
  <c r="W2803" i="1"/>
  <c r="U2804" i="1"/>
  <c r="A2931" i="1"/>
  <c r="Q2931" i="1" s="1"/>
  <c r="R2931" i="1" s="1"/>
  <c r="H2930" i="1"/>
  <c r="AA2930" i="1"/>
  <c r="Z2930" i="1"/>
  <c r="Y2929" i="1"/>
  <c r="S2929" i="1"/>
  <c r="P372" i="1"/>
  <c r="X371" i="1"/>
  <c r="B371" i="1" s="1"/>
  <c r="L2805" i="1" l="1"/>
  <c r="O2805" i="1" s="1"/>
  <c r="G2805" i="1"/>
  <c r="C2932" i="1"/>
  <c r="D2806" i="1"/>
  <c r="F2806" i="1" s="1"/>
  <c r="J2807" i="1"/>
  <c r="K2807" i="1" s="1"/>
  <c r="E2807" i="1" s="1"/>
  <c r="I2808" i="1"/>
  <c r="N2807" i="1"/>
  <c r="M2807" i="1"/>
  <c r="W2804" i="1"/>
  <c r="U2805" i="1"/>
  <c r="H2931" i="1"/>
  <c r="A2932" i="1"/>
  <c r="Q2932" i="1" s="1"/>
  <c r="R2932" i="1" s="1"/>
  <c r="Z2931" i="1"/>
  <c r="Y2930" i="1"/>
  <c r="S2930" i="1"/>
  <c r="AA2931" i="1"/>
  <c r="X372" i="1"/>
  <c r="B372" i="1" s="1"/>
  <c r="P373" i="1"/>
  <c r="L2806" i="1" l="1"/>
  <c r="O2806" i="1" s="1"/>
  <c r="G2806" i="1"/>
  <c r="C2933" i="1"/>
  <c r="M2808" i="1"/>
  <c r="N2808" i="1" s="1"/>
  <c r="I2809" i="1"/>
  <c r="J2808" i="1"/>
  <c r="K2808" i="1" s="1"/>
  <c r="E2808" i="1" s="1"/>
  <c r="D2807" i="1"/>
  <c r="F2807" i="1" s="1"/>
  <c r="W2805" i="1"/>
  <c r="U2806" i="1"/>
  <c r="A2933" i="1"/>
  <c r="Q2933" i="1" s="1"/>
  <c r="R2933" i="1" s="1"/>
  <c r="H2932" i="1"/>
  <c r="Z2932" i="1"/>
  <c r="AA2932" i="1"/>
  <c r="P374" i="1"/>
  <c r="X373" i="1"/>
  <c r="B373" i="1" s="1"/>
  <c r="C2934" i="1" l="1"/>
  <c r="L2807" i="1"/>
  <c r="O2807" i="1" s="1"/>
  <c r="G2807" i="1"/>
  <c r="D2808" i="1"/>
  <c r="F2808" i="1" s="1"/>
  <c r="I2810" i="1"/>
  <c r="J2809" i="1"/>
  <c r="K2809" i="1" s="1"/>
  <c r="E2809" i="1" s="1"/>
  <c r="W2806" i="1"/>
  <c r="U2807" i="1"/>
  <c r="AA2933" i="1"/>
  <c r="Z2933" i="1"/>
  <c r="A2934" i="1"/>
  <c r="Q2934" i="1" s="1"/>
  <c r="H2933" i="1"/>
  <c r="X374" i="1"/>
  <c r="B374" i="1" s="1"/>
  <c r="P375" i="1"/>
  <c r="L2808" i="1" l="1"/>
  <c r="R2934" i="1"/>
  <c r="C2935" i="1"/>
  <c r="G2808" i="1"/>
  <c r="D2809" i="1"/>
  <c r="F2809" i="1" s="1"/>
  <c r="I2811" i="1"/>
  <c r="J2810" i="1"/>
  <c r="K2810" i="1" s="1"/>
  <c r="E2810" i="1" s="1"/>
  <c r="S375" i="1"/>
  <c r="W2807" i="1"/>
  <c r="U2808" i="1"/>
  <c r="A2935" i="1"/>
  <c r="Q2935" i="1" s="1"/>
  <c r="R2935" i="1" s="1"/>
  <c r="H2934" i="1"/>
  <c r="AA2934" i="1"/>
  <c r="Z2934" i="1"/>
  <c r="P376" i="1"/>
  <c r="X375" i="1"/>
  <c r="S376" i="1" l="1"/>
  <c r="O2808" i="1"/>
  <c r="M2809" i="1"/>
  <c r="L2809" i="1"/>
  <c r="G2809" i="1"/>
  <c r="C2936" i="1"/>
  <c r="D2810" i="1"/>
  <c r="F2810" i="1" s="1"/>
  <c r="J2811" i="1"/>
  <c r="K2811" i="1" s="1"/>
  <c r="E2811" i="1" s="1"/>
  <c r="I2812" i="1"/>
  <c r="Y375" i="1"/>
  <c r="B375" i="1"/>
  <c r="W2808" i="1"/>
  <c r="U2809" i="1"/>
  <c r="A2936" i="1"/>
  <c r="Q2936" i="1" s="1"/>
  <c r="R2936" i="1" s="1"/>
  <c r="H2935" i="1"/>
  <c r="AA2935" i="1"/>
  <c r="Z2935" i="1"/>
  <c r="P377" i="1"/>
  <c r="X376" i="1"/>
  <c r="B376" i="1" l="1"/>
  <c r="N2809" i="1"/>
  <c r="N2810" i="1" s="1"/>
  <c r="N2811" i="1" s="1"/>
  <c r="M2810" i="1"/>
  <c r="M2811" i="1" s="1"/>
  <c r="L2810" i="1"/>
  <c r="G2810" i="1"/>
  <c r="C2937" i="1"/>
  <c r="J2812" i="1"/>
  <c r="K2812" i="1" s="1"/>
  <c r="E2812" i="1" s="1"/>
  <c r="I2813" i="1"/>
  <c r="D2811" i="1"/>
  <c r="F2811" i="1" s="1"/>
  <c r="W2809" i="1"/>
  <c r="U2810" i="1"/>
  <c r="A2937" i="1"/>
  <c r="Q2937" i="1" s="1"/>
  <c r="R2937" i="1" s="1"/>
  <c r="H2936" i="1"/>
  <c r="AA2936" i="1"/>
  <c r="Z2936" i="1"/>
  <c r="P378" i="1"/>
  <c r="X377" i="1"/>
  <c r="Y377" i="1" s="1"/>
  <c r="Y376" i="1"/>
  <c r="O2810" i="1" l="1"/>
  <c r="O2809" i="1"/>
  <c r="G2811" i="1"/>
  <c r="C2938" i="1"/>
  <c r="L2811" i="1"/>
  <c r="O2811" i="1" s="1"/>
  <c r="I2814" i="1"/>
  <c r="J2813" i="1"/>
  <c r="K2813" i="1" s="1"/>
  <c r="E2813" i="1" s="1"/>
  <c r="D2812" i="1"/>
  <c r="F2812" i="1" s="1"/>
  <c r="B377" i="1"/>
  <c r="W2810" i="1"/>
  <c r="U2811" i="1"/>
  <c r="H2937" i="1"/>
  <c r="A2938" i="1"/>
  <c r="Q2938" i="1" s="1"/>
  <c r="R2938" i="1" s="1"/>
  <c r="S2936" i="1"/>
  <c r="Z2937" i="1"/>
  <c r="AA2937" i="1"/>
  <c r="Y2936" i="1"/>
  <c r="P379" i="1"/>
  <c r="X378" i="1"/>
  <c r="B378" i="1" s="1"/>
  <c r="M2812" i="1" l="1"/>
  <c r="N2812" i="1" s="1"/>
  <c r="C2939" i="1"/>
  <c r="L2812" i="1"/>
  <c r="G2812" i="1"/>
  <c r="D2813" i="1"/>
  <c r="F2813" i="1" s="1"/>
  <c r="I2815" i="1"/>
  <c r="J2814" i="1"/>
  <c r="K2814" i="1" s="1"/>
  <c r="E2814" i="1" s="1"/>
  <c r="W2811" i="1"/>
  <c r="U2812" i="1"/>
  <c r="A2939" i="1"/>
  <c r="Q2939" i="1" s="1"/>
  <c r="R2939" i="1" s="1"/>
  <c r="H2938" i="1"/>
  <c r="Y2937" i="1"/>
  <c r="AA2938" i="1"/>
  <c r="S2937" i="1"/>
  <c r="Z2938" i="1"/>
  <c r="X379" i="1"/>
  <c r="B379" i="1" s="1"/>
  <c r="P380" i="1"/>
  <c r="M2813" i="1" l="1"/>
  <c r="N2813" i="1" s="1"/>
  <c r="L2813" i="1"/>
  <c r="G2813" i="1"/>
  <c r="O2812" i="1"/>
  <c r="C2940" i="1"/>
  <c r="D2814" i="1"/>
  <c r="F2814" i="1" s="1"/>
  <c r="J2815" i="1"/>
  <c r="K2815" i="1" s="1"/>
  <c r="E2815" i="1" s="1"/>
  <c r="I2816" i="1"/>
  <c r="W2812" i="1"/>
  <c r="U2813" i="1"/>
  <c r="Z2939" i="1"/>
  <c r="Y2938" i="1"/>
  <c r="S2938" i="1"/>
  <c r="AA2939" i="1"/>
  <c r="H2939" i="1"/>
  <c r="A2940" i="1"/>
  <c r="Q2940" i="1" s="1"/>
  <c r="R2940" i="1" s="1"/>
  <c r="P381" i="1"/>
  <c r="X380" i="1"/>
  <c r="B380" i="1" s="1"/>
  <c r="M2814" i="1" l="1"/>
  <c r="N2814" i="1" s="1"/>
  <c r="O2813" i="1"/>
  <c r="L2814" i="1"/>
  <c r="C2941" i="1"/>
  <c r="I2817" i="1"/>
  <c r="J2816" i="1"/>
  <c r="K2816" i="1" s="1"/>
  <c r="E2816" i="1" s="1"/>
  <c r="D2815" i="1"/>
  <c r="F2815" i="1" s="1"/>
  <c r="G2814" i="1"/>
  <c r="W2813" i="1"/>
  <c r="U2814" i="1"/>
  <c r="A2941" i="1"/>
  <c r="Q2941" i="1" s="1"/>
  <c r="R2941" i="1" s="1"/>
  <c r="H2940" i="1"/>
  <c r="S2939" i="1"/>
  <c r="AA2940" i="1"/>
  <c r="Z2940" i="1"/>
  <c r="Y2939" i="1"/>
  <c r="X381" i="1"/>
  <c r="B381" i="1" s="1"/>
  <c r="P382" i="1"/>
  <c r="O2814" i="1" l="1"/>
  <c r="M2815" i="1"/>
  <c r="L2815" i="1"/>
  <c r="G2815" i="1"/>
  <c r="C2942" i="1"/>
  <c r="D2816" i="1"/>
  <c r="F2816" i="1" s="1"/>
  <c r="I2818" i="1"/>
  <c r="J2817" i="1"/>
  <c r="K2817" i="1" s="1"/>
  <c r="E2817" i="1" s="1"/>
  <c r="W2814" i="1"/>
  <c r="U2815" i="1"/>
  <c r="A2942" i="1"/>
  <c r="Q2942" i="1" s="1"/>
  <c r="R2942" i="1" s="1"/>
  <c r="H2941" i="1"/>
  <c r="AA2941" i="1"/>
  <c r="Z2941" i="1"/>
  <c r="Y2940" i="1"/>
  <c r="S2940" i="1"/>
  <c r="X382" i="1"/>
  <c r="P383" i="1"/>
  <c r="B382" i="1" l="1"/>
  <c r="N2815" i="1"/>
  <c r="N2816" i="1" s="1"/>
  <c r="N2817" i="1" s="1"/>
  <c r="N2818" i="1" s="1"/>
  <c r="M2816" i="1"/>
  <c r="M2817" i="1" s="1"/>
  <c r="M2818" i="1" s="1"/>
  <c r="L2816" i="1"/>
  <c r="G2816" i="1"/>
  <c r="C2943" i="1"/>
  <c r="D2817" i="1"/>
  <c r="F2817" i="1" s="1"/>
  <c r="J2818" i="1"/>
  <c r="K2818" i="1" s="1"/>
  <c r="E2818" i="1" s="1"/>
  <c r="I2819" i="1"/>
  <c r="W2815" i="1"/>
  <c r="U2816" i="1"/>
  <c r="AA2942" i="1"/>
  <c r="Z2942" i="1"/>
  <c r="Y2941" i="1"/>
  <c r="S2941" i="1"/>
  <c r="A2943" i="1"/>
  <c r="Q2943" i="1" s="1"/>
  <c r="R2943" i="1" s="1"/>
  <c r="H2942" i="1"/>
  <c r="P384" i="1"/>
  <c r="X383" i="1"/>
  <c r="B383" i="1" s="1"/>
  <c r="O2816" i="1" l="1"/>
  <c r="O2815" i="1"/>
  <c r="C2944" i="1"/>
  <c r="G2817" i="1"/>
  <c r="L2817" i="1"/>
  <c r="O2817" i="1" s="1"/>
  <c r="D2818" i="1"/>
  <c r="F2818" i="1" s="1"/>
  <c r="M2819" i="1"/>
  <c r="J2819" i="1"/>
  <c r="K2819" i="1" s="1"/>
  <c r="E2819" i="1" s="1"/>
  <c r="N2819" i="1"/>
  <c r="I2820" i="1"/>
  <c r="W2816" i="1"/>
  <c r="U2817" i="1"/>
  <c r="A2944" i="1"/>
  <c r="Q2944" i="1" s="1"/>
  <c r="R2944" i="1" s="1"/>
  <c r="H2943" i="1"/>
  <c r="S2942" i="1"/>
  <c r="AA2943" i="1"/>
  <c r="Z2943" i="1"/>
  <c r="Y2942" i="1"/>
  <c r="X384" i="1"/>
  <c r="B384" i="1" s="1"/>
  <c r="P385" i="1"/>
  <c r="C2945" i="1" l="1"/>
  <c r="L2818" i="1"/>
  <c r="O2818" i="1" s="1"/>
  <c r="G2818" i="1"/>
  <c r="D2819" i="1"/>
  <c r="F2819" i="1" s="1"/>
  <c r="N2820" i="1"/>
  <c r="J2820" i="1"/>
  <c r="K2820" i="1" s="1"/>
  <c r="E2820" i="1" s="1"/>
  <c r="I2821" i="1"/>
  <c r="M2820" i="1"/>
  <c r="W2817" i="1"/>
  <c r="U2818" i="1"/>
  <c r="A2945" i="1"/>
  <c r="Q2945" i="1" s="1"/>
  <c r="R2945" i="1" s="1"/>
  <c r="H2944" i="1"/>
  <c r="Z2944" i="1"/>
  <c r="Y2943" i="1"/>
  <c r="S2943" i="1"/>
  <c r="AA2944" i="1"/>
  <c r="X385" i="1"/>
  <c r="B385" i="1" s="1"/>
  <c r="P386" i="1"/>
  <c r="G2819" i="1" l="1"/>
  <c r="L2819" i="1"/>
  <c r="O2819" i="1" s="1"/>
  <c r="C2946" i="1"/>
  <c r="N2821" i="1"/>
  <c r="M2821" i="1"/>
  <c r="J2821" i="1"/>
  <c r="K2821" i="1" s="1"/>
  <c r="E2821" i="1" s="1"/>
  <c r="I2822" i="1"/>
  <c r="D2820" i="1"/>
  <c r="F2820" i="1" s="1"/>
  <c r="W2818" i="1"/>
  <c r="U2819" i="1"/>
  <c r="H2945" i="1"/>
  <c r="A2946" i="1"/>
  <c r="Q2946" i="1" s="1"/>
  <c r="R2946" i="1" s="1"/>
  <c r="Z2945" i="1"/>
  <c r="Y2944" i="1"/>
  <c r="S2944" i="1"/>
  <c r="AA2945" i="1"/>
  <c r="P387" i="1"/>
  <c r="X386" i="1"/>
  <c r="B386" i="1" s="1"/>
  <c r="C2947" i="1" l="1"/>
  <c r="L2820" i="1"/>
  <c r="O2820" i="1" s="1"/>
  <c r="G2820" i="1"/>
  <c r="J2822" i="1"/>
  <c r="K2822" i="1" s="1"/>
  <c r="E2822" i="1" s="1"/>
  <c r="I2823" i="1"/>
  <c r="N2822" i="1"/>
  <c r="M2822" i="1"/>
  <c r="D2821" i="1"/>
  <c r="F2821" i="1" s="1"/>
  <c r="W2819" i="1"/>
  <c r="U2820" i="1"/>
  <c r="H2946" i="1"/>
  <c r="A2947" i="1"/>
  <c r="Q2947" i="1" s="1"/>
  <c r="R2947" i="1" s="1"/>
  <c r="Z2946" i="1"/>
  <c r="Y2945" i="1"/>
  <c r="S2945" i="1"/>
  <c r="AA2946" i="1"/>
  <c r="P388" i="1"/>
  <c r="X387" i="1"/>
  <c r="B387" i="1" s="1"/>
  <c r="C2948" i="1" l="1"/>
  <c r="G2821" i="1"/>
  <c r="L2821" i="1"/>
  <c r="O2821" i="1" s="1"/>
  <c r="M2823" i="1"/>
  <c r="J2823" i="1"/>
  <c r="K2823" i="1" s="1"/>
  <c r="E2823" i="1" s="1"/>
  <c r="I2824" i="1"/>
  <c r="N2823" i="1"/>
  <c r="D2822" i="1"/>
  <c r="F2822" i="1" s="1"/>
  <c r="W2820" i="1"/>
  <c r="U2821" i="1"/>
  <c r="H2947" i="1"/>
  <c r="A2948" i="1"/>
  <c r="Q2948" i="1" s="1"/>
  <c r="R2948" i="1" s="1"/>
  <c r="AA2947" i="1"/>
  <c r="Z2947" i="1"/>
  <c r="S2946" i="1"/>
  <c r="Y2946" i="1"/>
  <c r="X388" i="1"/>
  <c r="B388" i="1" s="1"/>
  <c r="P389" i="1"/>
  <c r="C2949" i="1" l="1"/>
  <c r="G2822" i="1"/>
  <c r="L2822" i="1"/>
  <c r="O2822" i="1" s="1"/>
  <c r="N2824" i="1"/>
  <c r="M2824" i="1"/>
  <c r="J2824" i="1"/>
  <c r="K2824" i="1" s="1"/>
  <c r="E2824" i="1" s="1"/>
  <c r="I2825" i="1"/>
  <c r="D2823" i="1"/>
  <c r="F2823" i="1" s="1"/>
  <c r="W2821" i="1"/>
  <c r="U2822" i="1"/>
  <c r="H2948" i="1"/>
  <c r="A2949" i="1"/>
  <c r="Q2949" i="1" s="1"/>
  <c r="R2949" i="1" s="1"/>
  <c r="S2947" i="1"/>
  <c r="AA2948" i="1"/>
  <c r="Z2948" i="1"/>
  <c r="Y2947" i="1"/>
  <c r="X389" i="1"/>
  <c r="P390" i="1"/>
  <c r="B389" i="1" l="1"/>
  <c r="C2950" i="1"/>
  <c r="G2823" i="1"/>
  <c r="L2823" i="1"/>
  <c r="O2823" i="1" s="1"/>
  <c r="I2826" i="1"/>
  <c r="N2825" i="1"/>
  <c r="J2825" i="1"/>
  <c r="K2825" i="1" s="1"/>
  <c r="E2825" i="1" s="1"/>
  <c r="M2825" i="1"/>
  <c r="D2824" i="1"/>
  <c r="F2824" i="1" s="1"/>
  <c r="W2822" i="1"/>
  <c r="U2823" i="1"/>
  <c r="A2950" i="1"/>
  <c r="Q2950" i="1" s="1"/>
  <c r="R2950" i="1" s="1"/>
  <c r="H2949" i="1"/>
  <c r="S2948" i="1"/>
  <c r="AA2949" i="1"/>
  <c r="Z2949" i="1"/>
  <c r="Y2948" i="1"/>
  <c r="X390" i="1"/>
  <c r="B390" i="1" s="1"/>
  <c r="P391" i="1"/>
  <c r="C2951" i="1" l="1"/>
  <c r="G2824" i="1"/>
  <c r="L2824" i="1"/>
  <c r="O2824" i="1" s="1"/>
  <c r="D2825" i="1"/>
  <c r="F2825" i="1" s="1"/>
  <c r="J2826" i="1"/>
  <c r="K2826" i="1" s="1"/>
  <c r="E2826" i="1" s="1"/>
  <c r="M2826" i="1"/>
  <c r="I2827" i="1"/>
  <c r="N2826" i="1"/>
  <c r="W2823" i="1"/>
  <c r="U2824" i="1"/>
  <c r="A2951" i="1"/>
  <c r="Q2951" i="1" s="1"/>
  <c r="R2951" i="1" s="1"/>
  <c r="H2950" i="1"/>
  <c r="AA2950" i="1"/>
  <c r="Y2949" i="1"/>
  <c r="S2949" i="1"/>
  <c r="Z2950" i="1"/>
  <c r="X391" i="1"/>
  <c r="B391" i="1" s="1"/>
  <c r="P392" i="1"/>
  <c r="L2825" i="1" l="1"/>
  <c r="O2825" i="1" s="1"/>
  <c r="G2825" i="1"/>
  <c r="C2952" i="1"/>
  <c r="M2827" i="1"/>
  <c r="N2827" i="1"/>
  <c r="J2827" i="1"/>
  <c r="K2827" i="1" s="1"/>
  <c r="E2827" i="1" s="1"/>
  <c r="I2828" i="1"/>
  <c r="D2826" i="1"/>
  <c r="F2826" i="1" s="1"/>
  <c r="W2824" i="1"/>
  <c r="U2825" i="1"/>
  <c r="H2951" i="1"/>
  <c r="A2952" i="1"/>
  <c r="Q2952" i="1" s="1"/>
  <c r="R2952" i="1" s="1"/>
  <c r="AA2951" i="1"/>
  <c r="Z2951" i="1"/>
  <c r="Y2950" i="1"/>
  <c r="S2950" i="1"/>
  <c r="X392" i="1"/>
  <c r="B392" i="1" s="1"/>
  <c r="P393" i="1"/>
  <c r="C2953" i="1" l="1"/>
  <c r="L2826" i="1"/>
  <c r="O2826" i="1" s="1"/>
  <c r="G2826" i="1"/>
  <c r="N2828" i="1"/>
  <c r="J2828" i="1"/>
  <c r="K2828" i="1" s="1"/>
  <c r="E2828" i="1" s="1"/>
  <c r="I2829" i="1"/>
  <c r="M2828" i="1"/>
  <c r="D2827" i="1"/>
  <c r="F2827" i="1" s="1"/>
  <c r="W2825" i="1"/>
  <c r="U2826" i="1"/>
  <c r="Y2951" i="1"/>
  <c r="S2951" i="1"/>
  <c r="AA2952" i="1"/>
  <c r="Z2952" i="1"/>
  <c r="A2953" i="1"/>
  <c r="Q2953" i="1" s="1"/>
  <c r="R2953" i="1" s="1"/>
  <c r="H2952" i="1"/>
  <c r="P394" i="1"/>
  <c r="X393" i="1"/>
  <c r="B393" i="1" s="1"/>
  <c r="C2954" i="1" l="1"/>
  <c r="L2827" i="1"/>
  <c r="O2827" i="1" s="1"/>
  <c r="G2827" i="1"/>
  <c r="M2829" i="1"/>
  <c r="N2829" i="1"/>
  <c r="J2829" i="1"/>
  <c r="K2829" i="1" s="1"/>
  <c r="E2829" i="1" s="1"/>
  <c r="I2830" i="1"/>
  <c r="D2828" i="1"/>
  <c r="F2828" i="1" s="1"/>
  <c r="W2826" i="1"/>
  <c r="U2827" i="1"/>
  <c r="Z2953" i="1"/>
  <c r="Y2952" i="1"/>
  <c r="S2952" i="1"/>
  <c r="AA2953" i="1"/>
  <c r="A2954" i="1"/>
  <c r="Q2954" i="1" s="1"/>
  <c r="R2954" i="1" s="1"/>
  <c r="H2953" i="1"/>
  <c r="P395" i="1"/>
  <c r="X394" i="1"/>
  <c r="B394" i="1" s="1"/>
  <c r="C2955" i="1" l="1"/>
  <c r="G2828" i="1"/>
  <c r="L2828" i="1"/>
  <c r="O2828" i="1" s="1"/>
  <c r="M2830" i="1"/>
  <c r="I2831" i="1"/>
  <c r="N2830" i="1"/>
  <c r="J2830" i="1"/>
  <c r="K2830" i="1" s="1"/>
  <c r="E2830" i="1" s="1"/>
  <c r="D2829" i="1"/>
  <c r="F2829" i="1" s="1"/>
  <c r="W2827" i="1"/>
  <c r="U2828" i="1"/>
  <c r="Z2954" i="1"/>
  <c r="Y2953" i="1"/>
  <c r="S2953" i="1"/>
  <c r="AA2954" i="1"/>
  <c r="A2955" i="1"/>
  <c r="Q2955" i="1" s="1"/>
  <c r="R2955" i="1" s="1"/>
  <c r="H2954" i="1"/>
  <c r="P396" i="1"/>
  <c r="X395" i="1"/>
  <c r="B395" i="1" s="1"/>
  <c r="C2956" i="1" l="1"/>
  <c r="L2829" i="1"/>
  <c r="O2829" i="1" s="1"/>
  <c r="G2829" i="1"/>
  <c r="D2830" i="1"/>
  <c r="F2830" i="1" s="1"/>
  <c r="M2831" i="1"/>
  <c r="J2831" i="1"/>
  <c r="K2831" i="1" s="1"/>
  <c r="E2831" i="1" s="1"/>
  <c r="N2831" i="1"/>
  <c r="I2832" i="1"/>
  <c r="W2828" i="1"/>
  <c r="U2829" i="1"/>
  <c r="H2955" i="1"/>
  <c r="A2956" i="1"/>
  <c r="Q2956" i="1" s="1"/>
  <c r="R2956" i="1" s="1"/>
  <c r="S2954" i="1"/>
  <c r="AA2955" i="1"/>
  <c r="Z2955" i="1"/>
  <c r="Y2954" i="1"/>
  <c r="P397" i="1"/>
  <c r="X396" i="1"/>
  <c r="S562" i="1"/>
  <c r="B396" i="1" l="1"/>
  <c r="L2830" i="1"/>
  <c r="O2830" i="1" s="1"/>
  <c r="G2830" i="1"/>
  <c r="C2957" i="1"/>
  <c r="D2831" i="1"/>
  <c r="F2831" i="1" s="1"/>
  <c r="J2832" i="1"/>
  <c r="K2832" i="1" s="1"/>
  <c r="E2832" i="1" s="1"/>
  <c r="N2832" i="1"/>
  <c r="M2832" i="1"/>
  <c r="I2833" i="1"/>
  <c r="W2829" i="1"/>
  <c r="U2830" i="1"/>
  <c r="A2957" i="1"/>
  <c r="Q2957" i="1" s="1"/>
  <c r="R2957" i="1" s="1"/>
  <c r="H2956" i="1"/>
  <c r="AA2956" i="1"/>
  <c r="Z2956" i="1"/>
  <c r="Y2955" i="1"/>
  <c r="S2955" i="1"/>
  <c r="P398" i="1"/>
  <c r="X397" i="1"/>
  <c r="B397" i="1" s="1"/>
  <c r="L2831" i="1" l="1"/>
  <c r="O2831" i="1" s="1"/>
  <c r="G2831" i="1"/>
  <c r="C2958" i="1"/>
  <c r="D2832" i="1"/>
  <c r="F2832" i="1" s="1"/>
  <c r="M2833" i="1"/>
  <c r="J2833" i="1"/>
  <c r="K2833" i="1" s="1"/>
  <c r="E2833" i="1" s="1"/>
  <c r="I2834" i="1"/>
  <c r="N2833" i="1"/>
  <c r="W2830" i="1"/>
  <c r="U2831" i="1"/>
  <c r="A2958" i="1"/>
  <c r="Q2958" i="1" s="1"/>
  <c r="R2958" i="1" s="1"/>
  <c r="H2957" i="1"/>
  <c r="Z2957" i="1"/>
  <c r="Y2956" i="1"/>
  <c r="S2956" i="1"/>
  <c r="AA2957" i="1"/>
  <c r="P399" i="1"/>
  <c r="X398" i="1"/>
  <c r="B398" i="1" s="1"/>
  <c r="L2832" i="1" l="1"/>
  <c r="O2832" i="1" s="1"/>
  <c r="G2832" i="1"/>
  <c r="C2959" i="1"/>
  <c r="J2834" i="1"/>
  <c r="K2834" i="1" s="1"/>
  <c r="E2834" i="1" s="1"/>
  <c r="I2835" i="1"/>
  <c r="N2834" i="1"/>
  <c r="M2834" i="1"/>
  <c r="D2833" i="1"/>
  <c r="F2833" i="1" s="1"/>
  <c r="W2831" i="1"/>
  <c r="U2832" i="1"/>
  <c r="Z2958" i="1"/>
  <c r="Y2957" i="1"/>
  <c r="S2957" i="1"/>
  <c r="AA2958" i="1"/>
  <c r="H2958" i="1"/>
  <c r="A2959" i="1"/>
  <c r="Q2959" i="1" s="1"/>
  <c r="R2959" i="1" s="1"/>
  <c r="X399" i="1"/>
  <c r="B399" i="1" s="1"/>
  <c r="P400" i="1"/>
  <c r="C2960" i="1" l="1"/>
  <c r="G2833" i="1"/>
  <c r="L2833" i="1"/>
  <c r="O2833" i="1" s="1"/>
  <c r="I2836" i="1"/>
  <c r="J2835" i="1"/>
  <c r="K2835" i="1" s="1"/>
  <c r="E2835" i="1" s="1"/>
  <c r="M2835" i="1"/>
  <c r="N2835" i="1"/>
  <c r="D2834" i="1"/>
  <c r="F2834" i="1" s="1"/>
  <c r="W2832" i="1"/>
  <c r="U2833" i="1"/>
  <c r="AA2959" i="1"/>
  <c r="Y2958" i="1"/>
  <c r="Z2959" i="1"/>
  <c r="S2958" i="1"/>
  <c r="A2960" i="1"/>
  <c r="Q2960" i="1" s="1"/>
  <c r="R2960" i="1" s="1"/>
  <c r="H2959" i="1"/>
  <c r="P401" i="1"/>
  <c r="X400" i="1"/>
  <c r="B400" i="1" s="1"/>
  <c r="C2961" i="1" l="1"/>
  <c r="G2834" i="1"/>
  <c r="L2834" i="1"/>
  <c r="O2834" i="1" s="1"/>
  <c r="D2835" i="1"/>
  <c r="F2835" i="1" s="1"/>
  <c r="N2836" i="1"/>
  <c r="J2836" i="1"/>
  <c r="K2836" i="1" s="1"/>
  <c r="E2836" i="1" s="1"/>
  <c r="I2837" i="1"/>
  <c r="M2836" i="1"/>
  <c r="W2833" i="1"/>
  <c r="U2834" i="1"/>
  <c r="A2961" i="1"/>
  <c r="Q2961" i="1" s="1"/>
  <c r="R2961" i="1" s="1"/>
  <c r="H2960" i="1"/>
  <c r="AA2960" i="1"/>
  <c r="Z2960" i="1"/>
  <c r="Y2959" i="1"/>
  <c r="S2959" i="1"/>
  <c r="P402" i="1"/>
  <c r="X401" i="1"/>
  <c r="B401" i="1" s="1"/>
  <c r="G2835" i="1" l="1"/>
  <c r="L2835" i="1"/>
  <c r="O2835" i="1" s="1"/>
  <c r="C2962" i="1"/>
  <c r="N2837" i="1"/>
  <c r="I2838" i="1"/>
  <c r="J2837" i="1"/>
  <c r="K2837" i="1" s="1"/>
  <c r="E2837" i="1" s="1"/>
  <c r="M2837" i="1"/>
  <c r="D2836" i="1"/>
  <c r="F2836" i="1" s="1"/>
  <c r="W2834" i="1"/>
  <c r="U2835" i="1"/>
  <c r="A2962" i="1"/>
  <c r="Q2962" i="1" s="1"/>
  <c r="R2962" i="1" s="1"/>
  <c r="H2961" i="1"/>
  <c r="Y2960" i="1"/>
  <c r="S2960" i="1"/>
  <c r="AA2961" i="1"/>
  <c r="Z2961" i="1"/>
  <c r="P403" i="1"/>
  <c r="X402" i="1"/>
  <c r="B402" i="1" s="1"/>
  <c r="C2963" i="1" l="1"/>
  <c r="L2836" i="1"/>
  <c r="O2836" i="1" s="1"/>
  <c r="G2836" i="1"/>
  <c r="D2837" i="1"/>
  <c r="F2837" i="1" s="1"/>
  <c r="J2838" i="1"/>
  <c r="K2838" i="1" s="1"/>
  <c r="E2838" i="1" s="1"/>
  <c r="I2839" i="1"/>
  <c r="M2838" i="1"/>
  <c r="N2838" i="1"/>
  <c r="W2835" i="1"/>
  <c r="U2836" i="1"/>
  <c r="S2961" i="1"/>
  <c r="AA2962" i="1"/>
  <c r="Z2962" i="1"/>
  <c r="Y2961" i="1"/>
  <c r="H2962" i="1"/>
  <c r="A2963" i="1"/>
  <c r="Q2963" i="1" s="1"/>
  <c r="R2963" i="1" s="1"/>
  <c r="X403" i="1"/>
  <c r="P404" i="1"/>
  <c r="B403" i="1" l="1"/>
  <c r="G2837" i="1"/>
  <c r="L2837" i="1"/>
  <c r="O2837" i="1" s="1"/>
  <c r="C2964" i="1"/>
  <c r="I2840" i="1"/>
  <c r="J2839" i="1"/>
  <c r="K2839" i="1" s="1"/>
  <c r="E2839" i="1" s="1"/>
  <c r="D2838" i="1"/>
  <c r="F2838" i="1" s="1"/>
  <c r="W2836" i="1"/>
  <c r="U2837" i="1"/>
  <c r="A2964" i="1"/>
  <c r="Q2964" i="1" s="1"/>
  <c r="R2964" i="1" s="1"/>
  <c r="H2963" i="1"/>
  <c r="AA2963" i="1"/>
  <c r="Z2963" i="1"/>
  <c r="X404" i="1"/>
  <c r="B404" i="1" s="1"/>
  <c r="P405" i="1"/>
  <c r="S405" i="1" s="1"/>
  <c r="C2965" i="1" l="1"/>
  <c r="G2838" i="1"/>
  <c r="L2838" i="1"/>
  <c r="D2839" i="1"/>
  <c r="F2839" i="1" s="1"/>
  <c r="I2841" i="1"/>
  <c r="J2840" i="1"/>
  <c r="K2840" i="1" s="1"/>
  <c r="E2840" i="1" s="1"/>
  <c r="W2837" i="1"/>
  <c r="U2838" i="1"/>
  <c r="H2964" i="1"/>
  <c r="A2965" i="1"/>
  <c r="Q2965" i="1" s="1"/>
  <c r="Z2964" i="1"/>
  <c r="Y2963" i="1"/>
  <c r="S2963" i="1"/>
  <c r="AA2964" i="1"/>
  <c r="X405" i="1"/>
  <c r="B405" i="1" s="1"/>
  <c r="P406" i="1"/>
  <c r="S406" i="1" s="1"/>
  <c r="Y405" i="1" l="1"/>
  <c r="O2838" i="1"/>
  <c r="M2839" i="1"/>
  <c r="R2965" i="1"/>
  <c r="C2966" i="1"/>
  <c r="L2839" i="1"/>
  <c r="G2839" i="1"/>
  <c r="D2840" i="1"/>
  <c r="F2840" i="1" s="1"/>
  <c r="I2842" i="1"/>
  <c r="J2841" i="1"/>
  <c r="K2841" i="1" s="1"/>
  <c r="E2841" i="1" s="1"/>
  <c r="W2838" i="1"/>
  <c r="U2839" i="1"/>
  <c r="A2966" i="1"/>
  <c r="Q2966" i="1" s="1"/>
  <c r="R2966" i="1" s="1"/>
  <c r="H2965" i="1"/>
  <c r="AA2965" i="1"/>
  <c r="Z2965" i="1"/>
  <c r="Y2964" i="1"/>
  <c r="S2964" i="1"/>
  <c r="P407" i="1"/>
  <c r="S407" i="1" s="1"/>
  <c r="X406" i="1"/>
  <c r="B406" i="1" s="1"/>
  <c r="N2839" i="1" l="1"/>
  <c r="M2840" i="1"/>
  <c r="M2841" i="1" s="1"/>
  <c r="L2840" i="1"/>
  <c r="G2840" i="1"/>
  <c r="C2967" i="1"/>
  <c r="Y406" i="1"/>
  <c r="I2843" i="1"/>
  <c r="J2842" i="1"/>
  <c r="K2842" i="1" s="1"/>
  <c r="E2842" i="1" s="1"/>
  <c r="D2841" i="1"/>
  <c r="F2841" i="1" s="1"/>
  <c r="W2839" i="1"/>
  <c r="U2840" i="1"/>
  <c r="H2966" i="1"/>
  <c r="A2967" i="1"/>
  <c r="Q2967" i="1" s="1"/>
  <c r="R2967" i="1" s="1"/>
  <c r="Z2966" i="1"/>
  <c r="AA2966" i="1"/>
  <c r="X407" i="1"/>
  <c r="B407" i="1" s="1"/>
  <c r="P408" i="1"/>
  <c r="N2840" i="1" l="1"/>
  <c r="N2841" i="1" s="1"/>
  <c r="Y407" i="1"/>
  <c r="O2839" i="1"/>
  <c r="G2841" i="1"/>
  <c r="C2968" i="1"/>
  <c r="L2841" i="1"/>
  <c r="M2842" i="1" s="1"/>
  <c r="M2843" i="1" s="1"/>
  <c r="D2842" i="1"/>
  <c r="F2842" i="1" s="1"/>
  <c r="I2844" i="1"/>
  <c r="J2843" i="1"/>
  <c r="K2843" i="1" s="1"/>
  <c r="E2843" i="1" s="1"/>
  <c r="W2840" i="1"/>
  <c r="U2841" i="1"/>
  <c r="A2968" i="1"/>
  <c r="Q2968" i="1" s="1"/>
  <c r="R2968" i="1" s="1"/>
  <c r="H2967" i="1"/>
  <c r="Y2966" i="1"/>
  <c r="S2966" i="1"/>
  <c r="AA2967" i="1"/>
  <c r="Z2967" i="1"/>
  <c r="P409" i="1"/>
  <c r="X408" i="1"/>
  <c r="B408" i="1" s="1"/>
  <c r="O2840" i="1" l="1"/>
  <c r="L2842" i="1"/>
  <c r="G2842" i="1"/>
  <c r="C2969" i="1"/>
  <c r="O2841" i="1"/>
  <c r="N2842" i="1"/>
  <c r="N2843" i="1" s="1"/>
  <c r="D2843" i="1"/>
  <c r="F2843" i="1" s="1"/>
  <c r="J2844" i="1"/>
  <c r="K2844" i="1" s="1"/>
  <c r="E2844" i="1" s="1"/>
  <c r="I2845" i="1"/>
  <c r="W2841" i="1"/>
  <c r="U2842" i="1"/>
  <c r="H2968" i="1"/>
  <c r="A2969" i="1"/>
  <c r="Q2969" i="1" s="1"/>
  <c r="R2969" i="1" s="1"/>
  <c r="S2967" i="1"/>
  <c r="AA2968" i="1"/>
  <c r="Z2968" i="1"/>
  <c r="Y2967" i="1"/>
  <c r="X409" i="1"/>
  <c r="B409" i="1" s="1"/>
  <c r="P410" i="1"/>
  <c r="S410" i="1" l="1"/>
  <c r="O2842" i="1"/>
  <c r="C2970" i="1"/>
  <c r="L2843" i="1"/>
  <c r="G2843" i="1"/>
  <c r="I2846" i="1"/>
  <c r="J2845" i="1"/>
  <c r="K2845" i="1" s="1"/>
  <c r="E2845" i="1" s="1"/>
  <c r="D2844" i="1"/>
  <c r="F2844" i="1" s="1"/>
  <c r="W2842" i="1"/>
  <c r="U2843" i="1"/>
  <c r="H2969" i="1"/>
  <c r="A2970" i="1"/>
  <c r="Q2970" i="1" s="1"/>
  <c r="R2970" i="1" s="1"/>
  <c r="Z2969" i="1"/>
  <c r="Y2968" i="1"/>
  <c r="S2968" i="1"/>
  <c r="AA2969" i="1"/>
  <c r="P411" i="1"/>
  <c r="X410" i="1"/>
  <c r="O2843" i="1" l="1"/>
  <c r="M2844" i="1"/>
  <c r="B410" i="1"/>
  <c r="Y410" i="1"/>
  <c r="C2971" i="1"/>
  <c r="L2844" i="1"/>
  <c r="G2844" i="1"/>
  <c r="D2845" i="1"/>
  <c r="F2845" i="1" s="1"/>
  <c r="J2846" i="1"/>
  <c r="K2846" i="1" s="1"/>
  <c r="E2846" i="1" s="1"/>
  <c r="I2847" i="1"/>
  <c r="W2843" i="1"/>
  <c r="U2844" i="1"/>
  <c r="H2970" i="1"/>
  <c r="A2971" i="1"/>
  <c r="Q2971" i="1" s="1"/>
  <c r="Z2970" i="1"/>
  <c r="Y2969" i="1"/>
  <c r="S2969" i="1"/>
  <c r="AA2970" i="1"/>
  <c r="X411" i="1"/>
  <c r="B411" i="1" s="1"/>
  <c r="P412" i="1"/>
  <c r="N2844" i="1" l="1"/>
  <c r="N2845" i="1" s="1"/>
  <c r="N2846" i="1" s="1"/>
  <c r="N2847" i="1" s="1"/>
  <c r="M2845" i="1"/>
  <c r="M2846" i="1" s="1"/>
  <c r="M2847" i="1" s="1"/>
  <c r="R2971" i="1"/>
  <c r="C2972" i="1"/>
  <c r="G2845" i="1"/>
  <c r="L2845" i="1"/>
  <c r="D2846" i="1"/>
  <c r="F2846" i="1" s="1"/>
  <c r="I2848" i="1"/>
  <c r="J2847" i="1"/>
  <c r="K2847" i="1" s="1"/>
  <c r="E2847" i="1" s="1"/>
  <c r="W2844" i="1"/>
  <c r="U2845" i="1"/>
  <c r="AA2971" i="1"/>
  <c r="Y2970" i="1"/>
  <c r="Z2971" i="1"/>
  <c r="S2970" i="1"/>
  <c r="A2972" i="1"/>
  <c r="Q2972" i="1" s="1"/>
  <c r="R2972" i="1" s="1"/>
  <c r="H2971" i="1"/>
  <c r="X412" i="1"/>
  <c r="B412" i="1" s="1"/>
  <c r="P413" i="1"/>
  <c r="O2845" i="1" l="1"/>
  <c r="O2844" i="1"/>
  <c r="L2846" i="1"/>
  <c r="O2846" i="1" s="1"/>
  <c r="G2846" i="1"/>
  <c r="N2848" i="1"/>
  <c r="C2973" i="1"/>
  <c r="D2847" i="1"/>
  <c r="F2847" i="1" s="1"/>
  <c r="J2848" i="1"/>
  <c r="K2848" i="1" s="1"/>
  <c r="E2848" i="1" s="1"/>
  <c r="I2849" i="1"/>
  <c r="M2848" i="1"/>
  <c r="W2845" i="1"/>
  <c r="U2846" i="1"/>
  <c r="A2973" i="1"/>
  <c r="Q2973" i="1" s="1"/>
  <c r="R2973" i="1" s="1"/>
  <c r="H2972" i="1"/>
  <c r="AA2972" i="1"/>
  <c r="Z2972" i="1"/>
  <c r="Y2971" i="1"/>
  <c r="S2971" i="1"/>
  <c r="P414" i="1"/>
  <c r="X413" i="1"/>
  <c r="B413" i="1" s="1"/>
  <c r="G2847" i="1" l="1"/>
  <c r="L2847" i="1"/>
  <c r="O2847" i="1" s="1"/>
  <c r="C2974" i="1"/>
  <c r="M2849" i="1"/>
  <c r="D2848" i="1"/>
  <c r="F2848" i="1" s="1"/>
  <c r="I2850" i="1"/>
  <c r="J2849" i="1"/>
  <c r="K2849" i="1" s="1"/>
  <c r="E2849" i="1" s="1"/>
  <c r="N2849" i="1"/>
  <c r="W2846" i="1"/>
  <c r="U2847" i="1"/>
  <c r="H2973" i="1"/>
  <c r="A2974" i="1"/>
  <c r="Q2974" i="1" s="1"/>
  <c r="R2974" i="1" s="1"/>
  <c r="Y2972" i="1"/>
  <c r="AA2973" i="1"/>
  <c r="S2972" i="1"/>
  <c r="Z2973" i="1"/>
  <c r="P415" i="1"/>
  <c r="X414" i="1"/>
  <c r="B414" i="1" l="1"/>
  <c r="G2848" i="1"/>
  <c r="L2848" i="1"/>
  <c r="O2848" i="1" s="1"/>
  <c r="C2975" i="1"/>
  <c r="D2849" i="1"/>
  <c r="F2849" i="1" s="1"/>
  <c r="I2851" i="1"/>
  <c r="M2850" i="1"/>
  <c r="N2850" i="1"/>
  <c r="J2850" i="1"/>
  <c r="K2850" i="1" s="1"/>
  <c r="E2850" i="1" s="1"/>
  <c r="W2847" i="1"/>
  <c r="U2848" i="1"/>
  <c r="A2975" i="1"/>
  <c r="Q2975" i="1" s="1"/>
  <c r="R2975" i="1" s="1"/>
  <c r="H2974" i="1"/>
  <c r="AA2974" i="1"/>
  <c r="Z2974" i="1"/>
  <c r="S2973" i="1"/>
  <c r="Y2973" i="1"/>
  <c r="P416" i="1"/>
  <c r="X415" i="1"/>
  <c r="B415" i="1" s="1"/>
  <c r="M2851" i="1" l="1"/>
  <c r="N2851" i="1"/>
  <c r="L2849" i="1"/>
  <c r="O2849" i="1" s="1"/>
  <c r="G2849" i="1"/>
  <c r="C2976" i="1"/>
  <c r="J2851" i="1"/>
  <c r="K2851" i="1" s="1"/>
  <c r="E2851" i="1" s="1"/>
  <c r="I2852" i="1"/>
  <c r="D2850" i="1"/>
  <c r="F2850" i="1" s="1"/>
  <c r="W2848" i="1"/>
  <c r="U2849" i="1"/>
  <c r="H2975" i="1"/>
  <c r="A2976" i="1"/>
  <c r="Q2976" i="1" s="1"/>
  <c r="R2976" i="1" s="1"/>
  <c r="Z2975" i="1"/>
  <c r="Y2974" i="1"/>
  <c r="S2974" i="1"/>
  <c r="AA2975" i="1"/>
  <c r="X416" i="1"/>
  <c r="B416" i="1" s="1"/>
  <c r="P417" i="1"/>
  <c r="L2850" i="1" l="1"/>
  <c r="O2850" i="1" s="1"/>
  <c r="C2977" i="1"/>
  <c r="G2850" i="1"/>
  <c r="I2853" i="1"/>
  <c r="M2852" i="1"/>
  <c r="N2852" i="1"/>
  <c r="J2852" i="1"/>
  <c r="K2852" i="1" s="1"/>
  <c r="E2852" i="1" s="1"/>
  <c r="D2851" i="1"/>
  <c r="F2851" i="1" s="1"/>
  <c r="W2849" i="1"/>
  <c r="U2850" i="1"/>
  <c r="Z2976" i="1"/>
  <c r="Y2975" i="1"/>
  <c r="S2975" i="1"/>
  <c r="AA2976" i="1"/>
  <c r="A2977" i="1"/>
  <c r="Q2977" i="1" s="1"/>
  <c r="R2977" i="1" s="1"/>
  <c r="H2976" i="1"/>
  <c r="P418" i="1"/>
  <c r="X417" i="1"/>
  <c r="B417" i="1" l="1"/>
  <c r="C2978" i="1"/>
  <c r="L2851" i="1"/>
  <c r="O2851" i="1" s="1"/>
  <c r="G2851" i="1"/>
  <c r="D2852" i="1"/>
  <c r="F2852" i="1" s="1"/>
  <c r="J2853" i="1"/>
  <c r="K2853" i="1" s="1"/>
  <c r="E2853" i="1" s="1"/>
  <c r="N2853" i="1"/>
  <c r="I2854" i="1"/>
  <c r="M2853" i="1"/>
  <c r="W2850" i="1"/>
  <c r="U2851" i="1"/>
  <c r="H2977" i="1"/>
  <c r="A2978" i="1"/>
  <c r="Q2978" i="1" s="1"/>
  <c r="R2978" i="1" s="1"/>
  <c r="AA2977" i="1"/>
  <c r="Y2976" i="1"/>
  <c r="S2976" i="1"/>
  <c r="Z2977" i="1"/>
  <c r="P419" i="1"/>
  <c r="X418" i="1"/>
  <c r="B418" i="1" s="1"/>
  <c r="L2852" i="1" l="1"/>
  <c r="O2852" i="1" s="1"/>
  <c r="G2852" i="1"/>
  <c r="C2979" i="1"/>
  <c r="I2855" i="1"/>
  <c r="J2854" i="1"/>
  <c r="K2854" i="1" s="1"/>
  <c r="E2854" i="1" s="1"/>
  <c r="N2854" i="1"/>
  <c r="M2854" i="1"/>
  <c r="D2853" i="1"/>
  <c r="F2853" i="1" s="1"/>
  <c r="W2851" i="1"/>
  <c r="U2852" i="1"/>
  <c r="AA2978" i="1"/>
  <c r="Z2978" i="1"/>
  <c r="Y2977" i="1"/>
  <c r="S2977" i="1"/>
  <c r="H2978" i="1"/>
  <c r="A2979" i="1"/>
  <c r="Q2979" i="1" s="1"/>
  <c r="R2979" i="1" s="1"/>
  <c r="P420" i="1"/>
  <c r="X419" i="1"/>
  <c r="B419" i="1" s="1"/>
  <c r="C2980" i="1" l="1"/>
  <c r="G2853" i="1"/>
  <c r="L2853" i="1"/>
  <c r="O2853" i="1" s="1"/>
  <c r="D2854" i="1"/>
  <c r="F2854" i="1" s="1"/>
  <c r="I2856" i="1"/>
  <c r="J2855" i="1"/>
  <c r="K2855" i="1" s="1"/>
  <c r="E2855" i="1" s="1"/>
  <c r="M2855" i="1"/>
  <c r="N2855" i="1"/>
  <c r="W2852" i="1"/>
  <c r="U2853" i="1"/>
  <c r="H2979" i="1"/>
  <c r="A2980" i="1"/>
  <c r="Q2980" i="1" s="1"/>
  <c r="R2980" i="1" s="1"/>
  <c r="Z2979" i="1"/>
  <c r="Y2978" i="1"/>
  <c r="S2978" i="1"/>
  <c r="AA2979" i="1"/>
  <c r="P421" i="1"/>
  <c r="X420" i="1"/>
  <c r="B420" i="1" s="1"/>
  <c r="L2854" i="1" l="1"/>
  <c r="O2854" i="1" s="1"/>
  <c r="G2854" i="1"/>
  <c r="C2981" i="1"/>
  <c r="D2855" i="1"/>
  <c r="F2855" i="1" s="1"/>
  <c r="I2857" i="1"/>
  <c r="M2856" i="1"/>
  <c r="N2856" i="1"/>
  <c r="J2856" i="1"/>
  <c r="K2856" i="1" s="1"/>
  <c r="E2856" i="1" s="1"/>
  <c r="W2853" i="1"/>
  <c r="U2854" i="1"/>
  <c r="A2981" i="1"/>
  <c r="Q2981" i="1" s="1"/>
  <c r="R2981" i="1" s="1"/>
  <c r="H2980" i="1"/>
  <c r="AA2980" i="1"/>
  <c r="Z2980" i="1"/>
  <c r="Y2979" i="1"/>
  <c r="S2979" i="1"/>
  <c r="P422" i="1"/>
  <c r="X421" i="1"/>
  <c r="B421" i="1" s="1"/>
  <c r="G2855" i="1" l="1"/>
  <c r="L2855" i="1"/>
  <c r="O2855" i="1" s="1"/>
  <c r="C2982" i="1"/>
  <c r="N2857" i="1"/>
  <c r="M2857" i="1"/>
  <c r="I2858" i="1"/>
  <c r="J2857" i="1"/>
  <c r="K2857" i="1" s="1"/>
  <c r="E2857" i="1" s="1"/>
  <c r="D2856" i="1"/>
  <c r="F2856" i="1" s="1"/>
  <c r="W2854" i="1"/>
  <c r="U2855" i="1"/>
  <c r="AA2981" i="1"/>
  <c r="Z2981" i="1"/>
  <c r="Y2980" i="1"/>
  <c r="S2980" i="1"/>
  <c r="A2982" i="1"/>
  <c r="Q2982" i="1" s="1"/>
  <c r="R2982" i="1" s="1"/>
  <c r="H2981" i="1"/>
  <c r="P423" i="1"/>
  <c r="X422" i="1"/>
  <c r="B422" i="1" s="1"/>
  <c r="G2856" i="1" l="1"/>
  <c r="L2856" i="1"/>
  <c r="O2856" i="1" s="1"/>
  <c r="C2983" i="1"/>
  <c r="D2857" i="1"/>
  <c r="F2857" i="1" s="1"/>
  <c r="J2858" i="1"/>
  <c r="K2858" i="1" s="1"/>
  <c r="E2858" i="1" s="1"/>
  <c r="I2859" i="1"/>
  <c r="N2858" i="1"/>
  <c r="M2858" i="1"/>
  <c r="W2855" i="1"/>
  <c r="U2856" i="1"/>
  <c r="H2982" i="1"/>
  <c r="A2983" i="1"/>
  <c r="Q2983" i="1" s="1"/>
  <c r="R2983" i="1" s="1"/>
  <c r="Z2982" i="1"/>
  <c r="Y2981" i="1"/>
  <c r="S2981" i="1"/>
  <c r="AA2982" i="1"/>
  <c r="P424" i="1"/>
  <c r="X423" i="1"/>
  <c r="B423" i="1" s="1"/>
  <c r="L2857" i="1" l="1"/>
  <c r="O2857" i="1" s="1"/>
  <c r="G2857" i="1"/>
  <c r="C2984" i="1"/>
  <c r="M2859" i="1"/>
  <c r="J2859" i="1"/>
  <c r="K2859" i="1" s="1"/>
  <c r="E2859" i="1" s="1"/>
  <c r="I2860" i="1"/>
  <c r="N2859" i="1"/>
  <c r="D2858" i="1"/>
  <c r="F2858" i="1" s="1"/>
  <c r="W2856" i="1"/>
  <c r="U2857" i="1"/>
  <c r="AA2983" i="1"/>
  <c r="S2982" i="1"/>
  <c r="Z2983" i="1"/>
  <c r="Y2982" i="1"/>
  <c r="A2984" i="1"/>
  <c r="Q2984" i="1" s="1"/>
  <c r="R2984" i="1" s="1"/>
  <c r="H2983" i="1"/>
  <c r="P425" i="1"/>
  <c r="X424" i="1"/>
  <c r="B424" i="1" l="1"/>
  <c r="C2985" i="1"/>
  <c r="G2858" i="1"/>
  <c r="L2858" i="1"/>
  <c r="O2858" i="1" s="1"/>
  <c r="J2860" i="1"/>
  <c r="K2860" i="1" s="1"/>
  <c r="E2860" i="1" s="1"/>
  <c r="M2860" i="1"/>
  <c r="N2860" i="1"/>
  <c r="I2861" i="1"/>
  <c r="D2859" i="1"/>
  <c r="F2859" i="1" s="1"/>
  <c r="W2857" i="1"/>
  <c r="U2858" i="1"/>
  <c r="Z2984" i="1"/>
  <c r="S2983" i="1"/>
  <c r="Y2983" i="1"/>
  <c r="AA2984" i="1"/>
  <c r="A2985" i="1"/>
  <c r="Q2985" i="1" s="1"/>
  <c r="R2985" i="1" s="1"/>
  <c r="H2984" i="1"/>
  <c r="P426" i="1"/>
  <c r="X425" i="1"/>
  <c r="B425" i="1" s="1"/>
  <c r="C2986" i="1" l="1"/>
  <c r="G2859" i="1"/>
  <c r="L2859" i="1"/>
  <c r="O2859" i="1" s="1"/>
  <c r="I2862" i="1"/>
  <c r="N2861" i="1"/>
  <c r="J2861" i="1"/>
  <c r="K2861" i="1" s="1"/>
  <c r="E2861" i="1" s="1"/>
  <c r="M2861" i="1"/>
  <c r="D2860" i="1"/>
  <c r="F2860" i="1" s="1"/>
  <c r="W2858" i="1"/>
  <c r="U2859" i="1"/>
  <c r="Y2984" i="1"/>
  <c r="S2984" i="1"/>
  <c r="AA2985" i="1"/>
  <c r="Z2985" i="1"/>
  <c r="H2985" i="1"/>
  <c r="A2986" i="1"/>
  <c r="Q2986" i="1" s="1"/>
  <c r="R2986" i="1" s="1"/>
  <c r="P427" i="1"/>
  <c r="X426" i="1"/>
  <c r="B426" i="1" s="1"/>
  <c r="G2860" i="1" l="1"/>
  <c r="C2987" i="1"/>
  <c r="L2860" i="1"/>
  <c r="O2860" i="1" s="1"/>
  <c r="D2861" i="1"/>
  <c r="F2861" i="1" s="1"/>
  <c r="J2862" i="1"/>
  <c r="K2862" i="1" s="1"/>
  <c r="E2862" i="1" s="1"/>
  <c r="M2862" i="1"/>
  <c r="I2863" i="1"/>
  <c r="N2862" i="1"/>
  <c r="W2859" i="1"/>
  <c r="U2860" i="1"/>
  <c r="H2986" i="1"/>
  <c r="A2987" i="1"/>
  <c r="Q2987" i="1" s="1"/>
  <c r="R2987" i="1" s="1"/>
  <c r="S2985" i="1"/>
  <c r="AA2986" i="1"/>
  <c r="Z2986" i="1"/>
  <c r="Y2985" i="1"/>
  <c r="P428" i="1"/>
  <c r="X427" i="1"/>
  <c r="B427" i="1" s="1"/>
  <c r="G2861" i="1" l="1"/>
  <c r="L2861" i="1"/>
  <c r="O2861" i="1" s="1"/>
  <c r="C2988" i="1"/>
  <c r="D2862" i="1"/>
  <c r="F2862" i="1" s="1"/>
  <c r="J2863" i="1"/>
  <c r="K2863" i="1" s="1"/>
  <c r="E2863" i="1" s="1"/>
  <c r="M2863" i="1"/>
  <c r="I2864" i="1"/>
  <c r="N2863" i="1"/>
  <c r="W2860" i="1"/>
  <c r="U2861" i="1"/>
  <c r="H2987" i="1"/>
  <c r="A2988" i="1"/>
  <c r="Q2988" i="1" s="1"/>
  <c r="R2988" i="1" s="1"/>
  <c r="AA2987" i="1"/>
  <c r="Z2987" i="1"/>
  <c r="S2986" i="1"/>
  <c r="Y2986" i="1"/>
  <c r="P429" i="1"/>
  <c r="X428" i="1"/>
  <c r="B428" i="1" s="1"/>
  <c r="Y593" i="1"/>
  <c r="G2862" i="1" l="1"/>
  <c r="L2862" i="1"/>
  <c r="O2862" i="1" s="1"/>
  <c r="C2989" i="1"/>
  <c r="M2864" i="1"/>
  <c r="N2864" i="1"/>
  <c r="J2864" i="1"/>
  <c r="K2864" i="1" s="1"/>
  <c r="E2864" i="1" s="1"/>
  <c r="I2865" i="1"/>
  <c r="D2863" i="1"/>
  <c r="F2863" i="1" s="1"/>
  <c r="W2861" i="1"/>
  <c r="U2862" i="1"/>
  <c r="A2989" i="1"/>
  <c r="Q2989" i="1" s="1"/>
  <c r="R2989" i="1" s="1"/>
  <c r="H2988" i="1"/>
  <c r="AA2988" i="1"/>
  <c r="Z2988" i="1"/>
  <c r="Y2987" i="1"/>
  <c r="S2987" i="1"/>
  <c r="X429" i="1"/>
  <c r="B429" i="1" s="1"/>
  <c r="P430" i="1"/>
  <c r="L2863" i="1" l="1"/>
  <c r="O2863" i="1" s="1"/>
  <c r="C2990" i="1"/>
  <c r="G2863" i="1"/>
  <c r="I2866" i="1"/>
  <c r="J2865" i="1"/>
  <c r="K2865" i="1" s="1"/>
  <c r="E2865" i="1" s="1"/>
  <c r="M2865" i="1"/>
  <c r="N2865" i="1"/>
  <c r="D2864" i="1"/>
  <c r="F2864" i="1" s="1"/>
  <c r="W2862" i="1"/>
  <c r="U2863" i="1"/>
  <c r="H2989" i="1"/>
  <c r="A2990" i="1"/>
  <c r="Q2990" i="1" s="1"/>
  <c r="R2990" i="1" s="1"/>
  <c r="S2988" i="1"/>
  <c r="AA2989" i="1"/>
  <c r="Z2989" i="1"/>
  <c r="Y2988" i="1"/>
  <c r="P431" i="1"/>
  <c r="X430" i="1"/>
  <c r="B430" i="1" s="1"/>
  <c r="C2991" i="1" l="1"/>
  <c r="G2864" i="1"/>
  <c r="L2864" i="1"/>
  <c r="O2864" i="1" s="1"/>
  <c r="D2865" i="1"/>
  <c r="F2865" i="1" s="1"/>
  <c r="J2866" i="1"/>
  <c r="K2866" i="1" s="1"/>
  <c r="E2866" i="1" s="1"/>
  <c r="M2866" i="1"/>
  <c r="N2866" i="1"/>
  <c r="I2867" i="1"/>
  <c r="W2863" i="1"/>
  <c r="U2864" i="1"/>
  <c r="Z2990" i="1"/>
  <c r="Y2989" i="1"/>
  <c r="S2989" i="1"/>
  <c r="AA2990" i="1"/>
  <c r="A2991" i="1"/>
  <c r="Q2991" i="1" s="1"/>
  <c r="R2991" i="1" s="1"/>
  <c r="H2990" i="1"/>
  <c r="P432" i="1"/>
  <c r="X431" i="1"/>
  <c r="B431" i="1" l="1"/>
  <c r="L2865" i="1"/>
  <c r="O2865" i="1" s="1"/>
  <c r="G2865" i="1"/>
  <c r="C2992" i="1"/>
  <c r="D2866" i="1"/>
  <c r="F2866" i="1" s="1"/>
  <c r="J2867" i="1"/>
  <c r="K2867" i="1" s="1"/>
  <c r="E2867" i="1" s="1"/>
  <c r="M2867" i="1"/>
  <c r="N2867" i="1"/>
  <c r="I2868" i="1"/>
  <c r="W2864" i="1"/>
  <c r="U2865" i="1"/>
  <c r="Z2991" i="1"/>
  <c r="Y2990" i="1"/>
  <c r="S2990" i="1"/>
  <c r="AA2991" i="1"/>
  <c r="H2991" i="1"/>
  <c r="A2992" i="1"/>
  <c r="Q2992" i="1" s="1"/>
  <c r="R2992" i="1" s="1"/>
  <c r="P433" i="1"/>
  <c r="X432" i="1"/>
  <c r="B432" i="1" s="1"/>
  <c r="G2866" i="1" l="1"/>
  <c r="L2866" i="1"/>
  <c r="O2866" i="1" s="1"/>
  <c r="C2993" i="1"/>
  <c r="D2867" i="1"/>
  <c r="F2867" i="1" s="1"/>
  <c r="N2868" i="1"/>
  <c r="J2868" i="1"/>
  <c r="K2868" i="1" s="1"/>
  <c r="E2868" i="1" s="1"/>
  <c r="I2869" i="1"/>
  <c r="M2868" i="1"/>
  <c r="W2865" i="1"/>
  <c r="U2866" i="1"/>
  <c r="A2993" i="1"/>
  <c r="Q2993" i="1" s="1"/>
  <c r="R2993" i="1" s="1"/>
  <c r="H2992" i="1"/>
  <c r="Z2992" i="1"/>
  <c r="S2991" i="1"/>
  <c r="Y2991" i="1"/>
  <c r="AA2992" i="1"/>
  <c r="X433" i="1"/>
  <c r="B433" i="1" s="1"/>
  <c r="P434" i="1"/>
  <c r="G2867" i="1" l="1"/>
  <c r="L2867" i="1"/>
  <c r="O2867" i="1" s="1"/>
  <c r="C2994" i="1"/>
  <c r="D2868" i="1"/>
  <c r="F2868" i="1" s="1"/>
  <c r="J2869" i="1"/>
  <c r="K2869" i="1" s="1"/>
  <c r="E2869" i="1" s="1"/>
  <c r="I2870" i="1"/>
  <c r="N2869" i="1"/>
  <c r="M2869" i="1"/>
  <c r="W2866" i="1"/>
  <c r="U2867" i="1"/>
  <c r="A2994" i="1"/>
  <c r="Q2994" i="1" s="1"/>
  <c r="H2993" i="1"/>
  <c r="AA2993" i="1"/>
  <c r="Z2993" i="1"/>
  <c r="Y2992" i="1"/>
  <c r="S2992" i="1"/>
  <c r="X434" i="1"/>
  <c r="B434" i="1" s="1"/>
  <c r="P435" i="1"/>
  <c r="S435" i="1" s="1"/>
  <c r="L2868" i="1" l="1"/>
  <c r="O2868" i="1" s="1"/>
  <c r="G2868" i="1"/>
  <c r="R2994" i="1"/>
  <c r="C2995" i="1"/>
  <c r="J2870" i="1"/>
  <c r="K2870" i="1" s="1"/>
  <c r="E2870" i="1" s="1"/>
  <c r="I2871" i="1"/>
  <c r="D2869" i="1"/>
  <c r="F2869" i="1" s="1"/>
  <c r="W2867" i="1"/>
  <c r="U2868" i="1"/>
  <c r="H2994" i="1"/>
  <c r="A2995" i="1"/>
  <c r="Q2995" i="1" s="1"/>
  <c r="Z2994" i="1"/>
  <c r="AA2994" i="1"/>
  <c r="P436" i="1"/>
  <c r="X435" i="1"/>
  <c r="B435" i="1" s="1"/>
  <c r="Y435" i="1" l="1"/>
  <c r="G2869" i="1"/>
  <c r="L2869" i="1"/>
  <c r="R2995" i="1"/>
  <c r="C2996" i="1"/>
  <c r="J2871" i="1"/>
  <c r="K2871" i="1" s="1"/>
  <c r="E2871" i="1" s="1"/>
  <c r="I2872" i="1"/>
  <c r="D2870" i="1"/>
  <c r="F2870" i="1" s="1"/>
  <c r="W2868" i="1"/>
  <c r="U2869" i="1"/>
  <c r="A2996" i="1"/>
  <c r="Q2996" i="1" s="1"/>
  <c r="R2996" i="1" s="1"/>
  <c r="H2995" i="1"/>
  <c r="AA2995" i="1"/>
  <c r="Z2995" i="1"/>
  <c r="P437" i="1"/>
  <c r="X436" i="1"/>
  <c r="B436" i="1" s="1"/>
  <c r="O2869" i="1" l="1"/>
  <c r="M2870" i="1"/>
  <c r="L2870" i="1"/>
  <c r="C2997" i="1"/>
  <c r="G2870" i="1"/>
  <c r="J2872" i="1"/>
  <c r="K2872" i="1" s="1"/>
  <c r="E2872" i="1" s="1"/>
  <c r="I2873" i="1"/>
  <c r="D2871" i="1"/>
  <c r="F2871" i="1" s="1"/>
  <c r="W2869" i="1"/>
  <c r="U2870" i="1"/>
  <c r="A2997" i="1"/>
  <c r="Q2997" i="1" s="1"/>
  <c r="R2997" i="1" s="1"/>
  <c r="H2996" i="1"/>
  <c r="Z2996" i="1"/>
  <c r="S2995" i="1"/>
  <c r="Y2995" i="1"/>
  <c r="AA2996" i="1"/>
  <c r="X437" i="1"/>
  <c r="B437" i="1" s="1"/>
  <c r="P438" i="1"/>
  <c r="S438" i="1" l="1"/>
  <c r="N2870" i="1"/>
  <c r="N2871" i="1" s="1"/>
  <c r="M2871" i="1"/>
  <c r="L2871" i="1"/>
  <c r="G2871" i="1"/>
  <c r="C2998" i="1"/>
  <c r="I2874" i="1"/>
  <c r="J2873" i="1"/>
  <c r="K2873" i="1" s="1"/>
  <c r="E2873" i="1" s="1"/>
  <c r="D2872" i="1"/>
  <c r="F2872" i="1" s="1"/>
  <c r="W2870" i="1"/>
  <c r="U2871" i="1"/>
  <c r="H2997" i="1"/>
  <c r="A2998" i="1"/>
  <c r="Q2998" i="1" s="1"/>
  <c r="R2998" i="1" s="1"/>
  <c r="Z2997" i="1"/>
  <c r="Y2996" i="1"/>
  <c r="S2996" i="1"/>
  <c r="AA2997" i="1"/>
  <c r="X438" i="1"/>
  <c r="P439" i="1"/>
  <c r="Y438" i="1" l="1"/>
  <c r="O2871" i="1"/>
  <c r="M2872" i="1"/>
  <c r="M2873" i="1" s="1"/>
  <c r="M2874" i="1" s="1"/>
  <c r="O2870" i="1"/>
  <c r="L2872" i="1"/>
  <c r="C2999" i="1"/>
  <c r="G2872" i="1"/>
  <c r="D2873" i="1"/>
  <c r="F2873" i="1" s="1"/>
  <c r="J2874" i="1"/>
  <c r="K2874" i="1" s="1"/>
  <c r="E2874" i="1" s="1"/>
  <c r="I2875" i="1"/>
  <c r="B438" i="1"/>
  <c r="W2871" i="1"/>
  <c r="U2872" i="1"/>
  <c r="A2999" i="1"/>
  <c r="Q2999" i="1" s="1"/>
  <c r="R2999" i="1" s="1"/>
  <c r="H2998" i="1"/>
  <c r="S2997" i="1"/>
  <c r="AA2998" i="1"/>
  <c r="Z2998" i="1"/>
  <c r="Y2997" i="1"/>
  <c r="X439" i="1"/>
  <c r="B439" i="1" s="1"/>
  <c r="P440" i="1"/>
  <c r="N2872" i="1" l="1"/>
  <c r="N2873" i="1" s="1"/>
  <c r="N2874" i="1" s="1"/>
  <c r="G2873" i="1"/>
  <c r="C3000" i="1"/>
  <c r="L2873" i="1"/>
  <c r="D2874" i="1"/>
  <c r="F2874" i="1" s="1"/>
  <c r="I2876" i="1"/>
  <c r="J2875" i="1"/>
  <c r="K2875" i="1" s="1"/>
  <c r="E2875" i="1" s="1"/>
  <c r="W2872" i="1"/>
  <c r="U2873" i="1"/>
  <c r="A3000" i="1"/>
  <c r="Q3000" i="1" s="1"/>
  <c r="R3000" i="1" s="1"/>
  <c r="H2999" i="1"/>
  <c r="Z2999" i="1"/>
  <c r="Y2998" i="1"/>
  <c r="S2998" i="1"/>
  <c r="AA2999" i="1"/>
  <c r="X440" i="1"/>
  <c r="B440" i="1" s="1"/>
  <c r="P441" i="1"/>
  <c r="O2873" i="1" l="1"/>
  <c r="O2872" i="1"/>
  <c r="C3001" i="1"/>
  <c r="L2874" i="1"/>
  <c r="O2874" i="1" s="1"/>
  <c r="G2874" i="1"/>
  <c r="D2875" i="1"/>
  <c r="F2875" i="1" s="1"/>
  <c r="I2877" i="1"/>
  <c r="J2876" i="1"/>
  <c r="K2876" i="1" s="1"/>
  <c r="E2876" i="1" s="1"/>
  <c r="W2873" i="1"/>
  <c r="U2874" i="1"/>
  <c r="Y2999" i="1"/>
  <c r="S2999" i="1"/>
  <c r="AA3000" i="1"/>
  <c r="Z3000" i="1"/>
  <c r="A3001" i="1"/>
  <c r="Q3001" i="1" s="1"/>
  <c r="R3001" i="1" s="1"/>
  <c r="H3000" i="1"/>
  <c r="X441" i="1"/>
  <c r="B441" i="1" s="1"/>
  <c r="P442" i="1"/>
  <c r="L2875" i="1" l="1"/>
  <c r="G2875" i="1"/>
  <c r="M2875" i="1"/>
  <c r="C3002" i="1"/>
  <c r="J2877" i="1"/>
  <c r="K2877" i="1" s="1"/>
  <c r="E2877" i="1" s="1"/>
  <c r="I2878" i="1"/>
  <c r="D2876" i="1"/>
  <c r="F2876" i="1" s="1"/>
  <c r="W2874" i="1"/>
  <c r="U2875" i="1"/>
  <c r="Y3000" i="1"/>
  <c r="AA3001" i="1"/>
  <c r="S3000" i="1"/>
  <c r="Z3001" i="1"/>
  <c r="H3001" i="1"/>
  <c r="A3002" i="1"/>
  <c r="Q3002" i="1" s="1"/>
  <c r="R3002" i="1" s="1"/>
  <c r="P443" i="1"/>
  <c r="X442" i="1"/>
  <c r="B442" i="1" s="1"/>
  <c r="G2876" i="1" l="1"/>
  <c r="C3003" i="1"/>
  <c r="N2875" i="1"/>
  <c r="M2876" i="1"/>
  <c r="M2877" i="1" s="1"/>
  <c r="M2878" i="1" s="1"/>
  <c r="L2876" i="1"/>
  <c r="J2878" i="1"/>
  <c r="K2878" i="1" s="1"/>
  <c r="E2878" i="1" s="1"/>
  <c r="I2879" i="1"/>
  <c r="D2877" i="1"/>
  <c r="F2877" i="1" s="1"/>
  <c r="W2875" i="1"/>
  <c r="U2876" i="1"/>
  <c r="Z3002" i="1"/>
  <c r="S3001" i="1"/>
  <c r="Y3001" i="1"/>
  <c r="AA3002" i="1"/>
  <c r="A3003" i="1"/>
  <c r="Q3003" i="1" s="1"/>
  <c r="R3003" i="1" s="1"/>
  <c r="H3002" i="1"/>
  <c r="P444" i="1"/>
  <c r="X443" i="1"/>
  <c r="B443" i="1" s="1"/>
  <c r="M2879" i="1" l="1"/>
  <c r="N2876" i="1"/>
  <c r="N2877" i="1" s="1"/>
  <c r="N2878" i="1" s="1"/>
  <c r="N2879" i="1" s="1"/>
  <c r="O2875" i="1"/>
  <c r="C3004" i="1"/>
  <c r="G2877" i="1"/>
  <c r="L2877" i="1"/>
  <c r="J2879" i="1"/>
  <c r="K2879" i="1" s="1"/>
  <c r="E2879" i="1" s="1"/>
  <c r="I2880" i="1"/>
  <c r="D2878" i="1"/>
  <c r="F2878" i="1" s="1"/>
  <c r="W2876" i="1"/>
  <c r="U2877" i="1"/>
  <c r="A3004" i="1"/>
  <c r="Q3004" i="1" s="1"/>
  <c r="R3004" i="1" s="1"/>
  <c r="H3003" i="1"/>
  <c r="Y3002" i="1"/>
  <c r="AA3003" i="1"/>
  <c r="S3002" i="1"/>
  <c r="Z3003" i="1"/>
  <c r="P445" i="1"/>
  <c r="X444" i="1"/>
  <c r="B444" i="1" s="1"/>
  <c r="O2877" i="1" l="1"/>
  <c r="C3005" i="1"/>
  <c r="O2876" i="1"/>
  <c r="G2878" i="1"/>
  <c r="L2878" i="1"/>
  <c r="O2878" i="1" s="1"/>
  <c r="I2881" i="1"/>
  <c r="J2880" i="1"/>
  <c r="K2880" i="1" s="1"/>
  <c r="E2880" i="1" s="1"/>
  <c r="M2880" i="1"/>
  <c r="N2880" i="1"/>
  <c r="D2879" i="1"/>
  <c r="F2879" i="1" s="1"/>
  <c r="W2877" i="1"/>
  <c r="U2878" i="1"/>
  <c r="H3004" i="1"/>
  <c r="A3005" i="1"/>
  <c r="Q3005" i="1" s="1"/>
  <c r="R3005" i="1" s="1"/>
  <c r="S3003" i="1"/>
  <c r="AA3004" i="1"/>
  <c r="Z3004" i="1"/>
  <c r="Y3003" i="1"/>
  <c r="P446" i="1"/>
  <c r="X445" i="1"/>
  <c r="B445" i="1" l="1"/>
  <c r="C3006" i="1"/>
  <c r="L2879" i="1"/>
  <c r="O2879" i="1" s="1"/>
  <c r="G2879" i="1"/>
  <c r="D2880" i="1"/>
  <c r="F2880" i="1" s="1"/>
  <c r="M2881" i="1"/>
  <c r="I2882" i="1"/>
  <c r="J2881" i="1"/>
  <c r="K2881" i="1" s="1"/>
  <c r="E2881" i="1" s="1"/>
  <c r="N2881" i="1"/>
  <c r="W2878" i="1"/>
  <c r="U2879" i="1"/>
  <c r="H3005" i="1"/>
  <c r="A3006" i="1"/>
  <c r="Q3006" i="1" s="1"/>
  <c r="R3006" i="1" s="1"/>
  <c r="AA3005" i="1"/>
  <c r="Z3005" i="1"/>
  <c r="Y3004" i="1"/>
  <c r="S3004" i="1"/>
  <c r="X446" i="1"/>
  <c r="B446" i="1" s="1"/>
  <c r="P447" i="1"/>
  <c r="L2880" i="1" l="1"/>
  <c r="O2880" i="1" s="1"/>
  <c r="G2880" i="1"/>
  <c r="C3007" i="1"/>
  <c r="N2882" i="1"/>
  <c r="J2882" i="1"/>
  <c r="K2882" i="1" s="1"/>
  <c r="E2882" i="1" s="1"/>
  <c r="M2882" i="1"/>
  <c r="I2883" i="1"/>
  <c r="D2881" i="1"/>
  <c r="F2881" i="1" s="1"/>
  <c r="W2879" i="1"/>
  <c r="U2880" i="1"/>
  <c r="A3007" i="1"/>
  <c r="Q3007" i="1" s="1"/>
  <c r="R3007" i="1" s="1"/>
  <c r="H3006" i="1"/>
  <c r="Z3006" i="1"/>
  <c r="AA3006" i="1"/>
  <c r="Y3005" i="1"/>
  <c r="S3005" i="1"/>
  <c r="X447" i="1"/>
  <c r="B447" i="1" s="1"/>
  <c r="P448" i="1"/>
  <c r="C3008" i="1" l="1"/>
  <c r="G2881" i="1"/>
  <c r="L2881" i="1"/>
  <c r="O2881" i="1" s="1"/>
  <c r="I2884" i="1"/>
  <c r="N2883" i="1"/>
  <c r="M2883" i="1"/>
  <c r="J2883" i="1"/>
  <c r="K2883" i="1" s="1"/>
  <c r="E2883" i="1" s="1"/>
  <c r="D2882" i="1"/>
  <c r="F2882" i="1" s="1"/>
  <c r="W2880" i="1"/>
  <c r="U2881" i="1"/>
  <c r="A3008" i="1"/>
  <c r="Q3008" i="1" s="1"/>
  <c r="R3008" i="1" s="1"/>
  <c r="H3007" i="1"/>
  <c r="AA3007" i="1"/>
  <c r="Z3007" i="1"/>
  <c r="S3006" i="1"/>
  <c r="Y3006" i="1"/>
  <c r="X448" i="1"/>
  <c r="B448" i="1" s="1"/>
  <c r="P449" i="1"/>
  <c r="C3009" i="1" l="1"/>
  <c r="L2882" i="1"/>
  <c r="O2882" i="1" s="1"/>
  <c r="G2882" i="1"/>
  <c r="D2883" i="1"/>
  <c r="F2883" i="1" s="1"/>
  <c r="J2884" i="1"/>
  <c r="K2884" i="1" s="1"/>
  <c r="E2884" i="1" s="1"/>
  <c r="M2884" i="1"/>
  <c r="N2884" i="1"/>
  <c r="I2885" i="1"/>
  <c r="W2881" i="1"/>
  <c r="U2882" i="1"/>
  <c r="H3008" i="1"/>
  <c r="A3009" i="1"/>
  <c r="Q3009" i="1" s="1"/>
  <c r="R3009" i="1" s="1"/>
  <c r="AA3008" i="1"/>
  <c r="Y3007" i="1"/>
  <c r="Z3008" i="1"/>
  <c r="S3007" i="1"/>
  <c r="X449" i="1"/>
  <c r="B449" i="1" s="1"/>
  <c r="P450" i="1"/>
  <c r="L2883" i="1" l="1"/>
  <c r="O2883" i="1" s="1"/>
  <c r="G2883" i="1"/>
  <c r="C3010" i="1"/>
  <c r="D2884" i="1"/>
  <c r="F2884" i="1" s="1"/>
  <c r="N2885" i="1"/>
  <c r="M2885" i="1"/>
  <c r="I2886" i="1"/>
  <c r="J2885" i="1"/>
  <c r="K2885" i="1" s="1"/>
  <c r="E2885" i="1" s="1"/>
  <c r="W2882" i="1"/>
  <c r="U2883" i="1"/>
  <c r="H3009" i="1"/>
  <c r="A3010" i="1"/>
  <c r="Q3010" i="1" s="1"/>
  <c r="R3010" i="1" s="1"/>
  <c r="Z3009" i="1"/>
  <c r="AA3009" i="1"/>
  <c r="Y3008" i="1"/>
  <c r="S3008" i="1"/>
  <c r="X450" i="1"/>
  <c r="B450" i="1" s="1"/>
  <c r="P451" i="1"/>
  <c r="L2884" i="1" l="1"/>
  <c r="O2884" i="1" s="1"/>
  <c r="G2884" i="1"/>
  <c r="C3011" i="1"/>
  <c r="D2885" i="1"/>
  <c r="F2885" i="1" s="1"/>
  <c r="J2886" i="1"/>
  <c r="K2886" i="1" s="1"/>
  <c r="E2886" i="1" s="1"/>
  <c r="M2886" i="1"/>
  <c r="I2887" i="1"/>
  <c r="N2886" i="1"/>
  <c r="W2883" i="1"/>
  <c r="U2884" i="1"/>
  <c r="A3011" i="1"/>
  <c r="Q3011" i="1" s="1"/>
  <c r="R3011" i="1" s="1"/>
  <c r="H3010" i="1"/>
  <c r="AA3010" i="1"/>
  <c r="Z3010" i="1"/>
  <c r="Y3009" i="1"/>
  <c r="S3009" i="1"/>
  <c r="X451" i="1"/>
  <c r="B451" i="1" s="1"/>
  <c r="P452" i="1"/>
  <c r="G2885" i="1" l="1"/>
  <c r="C3012" i="1"/>
  <c r="L2885" i="1"/>
  <c r="O2885" i="1" s="1"/>
  <c r="M2887" i="1"/>
  <c r="J2887" i="1"/>
  <c r="K2887" i="1" s="1"/>
  <c r="E2887" i="1" s="1"/>
  <c r="I2888" i="1"/>
  <c r="N2887" i="1"/>
  <c r="D2886" i="1"/>
  <c r="F2886" i="1" s="1"/>
  <c r="W2884" i="1"/>
  <c r="U2885" i="1"/>
  <c r="Z3011" i="1"/>
  <c r="Y3010" i="1"/>
  <c r="S3010" i="1"/>
  <c r="AA3011" i="1"/>
  <c r="H3011" i="1"/>
  <c r="A3012" i="1"/>
  <c r="Q3012" i="1" s="1"/>
  <c r="R3012" i="1" s="1"/>
  <c r="P453" i="1"/>
  <c r="X452" i="1"/>
  <c r="B452" i="1" l="1"/>
  <c r="C3013" i="1"/>
  <c r="G2886" i="1"/>
  <c r="L2886" i="1"/>
  <c r="O2886" i="1" s="1"/>
  <c r="J2888" i="1"/>
  <c r="K2888" i="1" s="1"/>
  <c r="E2888" i="1" s="1"/>
  <c r="N2888" i="1"/>
  <c r="I2889" i="1"/>
  <c r="M2888" i="1"/>
  <c r="D2887" i="1"/>
  <c r="F2887" i="1" s="1"/>
  <c r="W2885" i="1"/>
  <c r="U2886" i="1"/>
  <c r="Z3012" i="1"/>
  <c r="S3011" i="1"/>
  <c r="Y3011" i="1"/>
  <c r="AA3012" i="1"/>
  <c r="H3012" i="1"/>
  <c r="A3013" i="1"/>
  <c r="Q3013" i="1" s="1"/>
  <c r="R3013" i="1" s="1"/>
  <c r="P454" i="1"/>
  <c r="X453" i="1"/>
  <c r="B453" i="1" s="1"/>
  <c r="C3014" i="1" l="1"/>
  <c r="L2887" i="1"/>
  <c r="O2887" i="1" s="1"/>
  <c r="G2887" i="1"/>
  <c r="I2890" i="1"/>
  <c r="M2889" i="1"/>
  <c r="N2889" i="1"/>
  <c r="J2889" i="1"/>
  <c r="K2889" i="1" s="1"/>
  <c r="E2889" i="1" s="1"/>
  <c r="D2888" i="1"/>
  <c r="F2888" i="1" s="1"/>
  <c r="W2886" i="1"/>
  <c r="U2887" i="1"/>
  <c r="A3014" i="1"/>
  <c r="Q3014" i="1" s="1"/>
  <c r="R3014" i="1" s="1"/>
  <c r="H3013" i="1"/>
  <c r="AA3013" i="1"/>
  <c r="Z3013" i="1"/>
  <c r="Y3012" i="1"/>
  <c r="S3012" i="1"/>
  <c r="X454" i="1"/>
  <c r="B454" i="1" s="1"/>
  <c r="P455" i="1"/>
  <c r="C3015" i="1" l="1"/>
  <c r="G2888" i="1"/>
  <c r="L2888" i="1"/>
  <c r="O2888" i="1" s="1"/>
  <c r="D2889" i="1"/>
  <c r="F2889" i="1" s="1"/>
  <c r="M2890" i="1"/>
  <c r="I2891" i="1"/>
  <c r="N2890" i="1"/>
  <c r="J2890" i="1"/>
  <c r="K2890" i="1" s="1"/>
  <c r="E2890" i="1" s="1"/>
  <c r="W2887" i="1"/>
  <c r="U2888" i="1"/>
  <c r="AA3014" i="1"/>
  <c r="Z3014" i="1"/>
  <c r="Y3013" i="1"/>
  <c r="S3013" i="1"/>
  <c r="H3014" i="1"/>
  <c r="A3015" i="1"/>
  <c r="Q3015" i="1" s="1"/>
  <c r="R3015" i="1" s="1"/>
  <c r="P456" i="1"/>
  <c r="X455" i="1"/>
  <c r="B455" i="1" s="1"/>
  <c r="L2889" i="1" l="1"/>
  <c r="O2889" i="1" s="1"/>
  <c r="G2889" i="1"/>
  <c r="C3016" i="1"/>
  <c r="J2891" i="1"/>
  <c r="K2891" i="1" s="1"/>
  <c r="E2891" i="1" s="1"/>
  <c r="I2892" i="1"/>
  <c r="M2891" i="1"/>
  <c r="N2891" i="1"/>
  <c r="D2890" i="1"/>
  <c r="F2890" i="1" s="1"/>
  <c r="W2888" i="1"/>
  <c r="U2889" i="1"/>
  <c r="A3016" i="1"/>
  <c r="Q3016" i="1" s="1"/>
  <c r="R3016" i="1" s="1"/>
  <c r="H3015" i="1"/>
  <c r="Z3015" i="1"/>
  <c r="AA3015" i="1"/>
  <c r="Y3014" i="1"/>
  <c r="S3014" i="1"/>
  <c r="X456" i="1"/>
  <c r="B456" i="1" s="1"/>
  <c r="P457" i="1"/>
  <c r="C3017" i="1" l="1"/>
  <c r="L2890" i="1"/>
  <c r="O2890" i="1" s="1"/>
  <c r="G2890" i="1"/>
  <c r="J2892" i="1"/>
  <c r="K2892" i="1" s="1"/>
  <c r="E2892" i="1" s="1"/>
  <c r="N2892" i="1"/>
  <c r="I2893" i="1"/>
  <c r="M2892" i="1"/>
  <c r="D2891" i="1"/>
  <c r="F2891" i="1" s="1"/>
  <c r="W2889" i="1"/>
  <c r="U2890" i="1"/>
  <c r="A3017" i="1"/>
  <c r="Q3017" i="1" s="1"/>
  <c r="R3017" i="1" s="1"/>
  <c r="H3016" i="1"/>
  <c r="AA3016" i="1"/>
  <c r="Z3016" i="1"/>
  <c r="Y3015" i="1"/>
  <c r="S3015" i="1"/>
  <c r="P458" i="1"/>
  <c r="X457" i="1"/>
  <c r="B457" i="1" s="1"/>
  <c r="C3018" i="1" l="1"/>
  <c r="L2891" i="1"/>
  <c r="O2891" i="1" s="1"/>
  <c r="G2891" i="1"/>
  <c r="J2893" i="1"/>
  <c r="K2893" i="1" s="1"/>
  <c r="E2893" i="1" s="1"/>
  <c r="N2893" i="1"/>
  <c r="M2893" i="1"/>
  <c r="I2894" i="1"/>
  <c r="D2892" i="1"/>
  <c r="F2892" i="1" s="1"/>
  <c r="W2890" i="1"/>
  <c r="U2891" i="1"/>
  <c r="AA3017" i="1"/>
  <c r="Z3017" i="1"/>
  <c r="Y3016" i="1"/>
  <c r="S3016" i="1"/>
  <c r="A3018" i="1"/>
  <c r="Q3018" i="1" s="1"/>
  <c r="R3018" i="1" s="1"/>
  <c r="H3017" i="1"/>
  <c r="X458" i="1"/>
  <c r="B458" i="1" s="1"/>
  <c r="P459" i="1"/>
  <c r="C3019" i="1" l="1"/>
  <c r="L2892" i="1"/>
  <c r="O2892" i="1" s="1"/>
  <c r="G2892" i="1"/>
  <c r="J2894" i="1"/>
  <c r="K2894" i="1" s="1"/>
  <c r="E2894" i="1" s="1"/>
  <c r="M2894" i="1"/>
  <c r="I2895" i="1"/>
  <c r="N2894" i="1"/>
  <c r="D2893" i="1"/>
  <c r="F2893" i="1" s="1"/>
  <c r="W2891" i="1"/>
  <c r="U2892" i="1"/>
  <c r="Y3017" i="1"/>
  <c r="S3017" i="1"/>
  <c r="Z3018" i="1"/>
  <c r="AA3018" i="1"/>
  <c r="H3018" i="1"/>
  <c r="A3019" i="1"/>
  <c r="Q3019" i="1" s="1"/>
  <c r="R3019" i="1" s="1"/>
  <c r="X459" i="1"/>
  <c r="P460" i="1"/>
  <c r="B459" i="1" l="1"/>
  <c r="C3020" i="1"/>
  <c r="G2893" i="1"/>
  <c r="L2893" i="1"/>
  <c r="O2893" i="1" s="1"/>
  <c r="J2895" i="1"/>
  <c r="K2895" i="1" s="1"/>
  <c r="E2895" i="1" s="1"/>
  <c r="N2895" i="1"/>
  <c r="I2896" i="1"/>
  <c r="M2895" i="1"/>
  <c r="D2894" i="1"/>
  <c r="F2894" i="1" s="1"/>
  <c r="W2892" i="1"/>
  <c r="U2893" i="1"/>
  <c r="A3020" i="1"/>
  <c r="Q3020" i="1" s="1"/>
  <c r="R3020" i="1" s="1"/>
  <c r="H3019" i="1"/>
  <c r="AA3019" i="1"/>
  <c r="Z3019" i="1"/>
  <c r="S3018" i="1"/>
  <c r="Y3018" i="1"/>
  <c r="P461" i="1"/>
  <c r="X460" i="1"/>
  <c r="B460" i="1" s="1"/>
  <c r="C3021" i="1" l="1"/>
  <c r="L2894" i="1"/>
  <c r="O2894" i="1" s="1"/>
  <c r="G2894" i="1"/>
  <c r="N2896" i="1"/>
  <c r="M2896" i="1"/>
  <c r="J2896" i="1"/>
  <c r="K2896" i="1" s="1"/>
  <c r="E2896" i="1" s="1"/>
  <c r="I2897" i="1"/>
  <c r="D2895" i="1"/>
  <c r="F2895" i="1" s="1"/>
  <c r="W2893" i="1"/>
  <c r="U2894" i="1"/>
  <c r="S3019" i="1"/>
  <c r="AA3020" i="1"/>
  <c r="Z3020" i="1"/>
  <c r="Y3019" i="1"/>
  <c r="H3020" i="1"/>
  <c r="A3021" i="1"/>
  <c r="Q3021" i="1" s="1"/>
  <c r="R3021" i="1" s="1"/>
  <c r="P462" i="1"/>
  <c r="X461" i="1"/>
  <c r="B461" i="1" s="1"/>
  <c r="C3022" i="1" l="1"/>
  <c r="G2895" i="1"/>
  <c r="L2895" i="1"/>
  <c r="O2895" i="1" s="1"/>
  <c r="J2897" i="1"/>
  <c r="K2897" i="1" s="1"/>
  <c r="E2897" i="1" s="1"/>
  <c r="M2897" i="1"/>
  <c r="I2898" i="1"/>
  <c r="N2897" i="1"/>
  <c r="D2896" i="1"/>
  <c r="F2896" i="1" s="1"/>
  <c r="W2894" i="1"/>
  <c r="U2895" i="1"/>
  <c r="H3021" i="1"/>
  <c r="A3022" i="1"/>
  <c r="Q3022" i="1" s="1"/>
  <c r="R3022" i="1" s="1"/>
  <c r="Z3021" i="1"/>
  <c r="Y3020" i="1"/>
  <c r="S3020" i="1"/>
  <c r="AA3021" i="1"/>
  <c r="X462" i="1"/>
  <c r="B462" i="1" s="1"/>
  <c r="P463" i="1"/>
  <c r="C3023" i="1" l="1"/>
  <c r="L2896" i="1"/>
  <c r="O2896" i="1" s="1"/>
  <c r="G2896" i="1"/>
  <c r="M2898" i="1"/>
  <c r="N2898" i="1"/>
  <c r="J2898" i="1"/>
  <c r="K2898" i="1" s="1"/>
  <c r="E2898" i="1" s="1"/>
  <c r="I2899" i="1"/>
  <c r="D2897" i="1"/>
  <c r="F2897" i="1" s="1"/>
  <c r="W2895" i="1"/>
  <c r="U2896" i="1"/>
  <c r="A3023" i="1"/>
  <c r="Q3023" i="1" s="1"/>
  <c r="R3023" i="1" s="1"/>
  <c r="H3022" i="1"/>
  <c r="AA3022" i="1"/>
  <c r="Z3022" i="1"/>
  <c r="Y3021" i="1"/>
  <c r="S3021" i="1"/>
  <c r="P464" i="1"/>
  <c r="X463" i="1"/>
  <c r="B463" i="1" s="1"/>
  <c r="C3024" i="1" l="1"/>
  <c r="G2897" i="1"/>
  <c r="L2897" i="1"/>
  <c r="O2897" i="1" s="1"/>
  <c r="N2899" i="1"/>
  <c r="M2899" i="1"/>
  <c r="J2899" i="1"/>
  <c r="K2899" i="1" s="1"/>
  <c r="E2899" i="1" s="1"/>
  <c r="I2900" i="1"/>
  <c r="D2898" i="1"/>
  <c r="F2898" i="1" s="1"/>
  <c r="W2896" i="1"/>
  <c r="U2897" i="1"/>
  <c r="A3024" i="1"/>
  <c r="Q3024" i="1" s="1"/>
  <c r="R3024" i="1" s="1"/>
  <c r="H3023" i="1"/>
  <c r="Z3023" i="1"/>
  <c r="Y3022" i="1"/>
  <c r="S3022" i="1"/>
  <c r="AA3023" i="1"/>
  <c r="P465" i="1"/>
  <c r="X464" i="1"/>
  <c r="B464" i="1" s="1"/>
  <c r="C3025" i="1" l="1"/>
  <c r="L2898" i="1"/>
  <c r="O2898" i="1" s="1"/>
  <c r="G2898" i="1"/>
  <c r="I2901" i="1"/>
  <c r="J2900" i="1"/>
  <c r="K2900" i="1" s="1"/>
  <c r="E2900" i="1" s="1"/>
  <c r="D2899" i="1"/>
  <c r="F2899" i="1" s="1"/>
  <c r="W2897" i="1"/>
  <c r="U2898" i="1"/>
  <c r="H3024" i="1"/>
  <c r="A3025" i="1"/>
  <c r="Q3025" i="1" s="1"/>
  <c r="Z3024" i="1"/>
  <c r="Y3023" i="1"/>
  <c r="S3023" i="1"/>
  <c r="AA3024" i="1"/>
  <c r="P466" i="1"/>
  <c r="X465" i="1"/>
  <c r="B465" i="1" s="1"/>
  <c r="R3025" i="1" l="1"/>
  <c r="C3026" i="1"/>
  <c r="G2899" i="1"/>
  <c r="L2899" i="1"/>
  <c r="D2900" i="1"/>
  <c r="F2900" i="1" s="1"/>
  <c r="I2902" i="1"/>
  <c r="J2901" i="1"/>
  <c r="K2901" i="1" s="1"/>
  <c r="E2901" i="1" s="1"/>
  <c r="W2898" i="1"/>
  <c r="U2899" i="1"/>
  <c r="AA3025" i="1"/>
  <c r="Z3025" i="1"/>
  <c r="A3026" i="1"/>
  <c r="Q3026" i="1" s="1"/>
  <c r="R3026" i="1" s="1"/>
  <c r="H3025" i="1"/>
  <c r="X466" i="1"/>
  <c r="P467" i="1"/>
  <c r="S467" i="1" s="1"/>
  <c r="B466" i="1" l="1"/>
  <c r="O2899" i="1"/>
  <c r="M2900" i="1"/>
  <c r="C3027" i="1"/>
  <c r="L2900" i="1"/>
  <c r="G2900" i="1"/>
  <c r="D2901" i="1"/>
  <c r="F2901" i="1" s="1"/>
  <c r="J2902" i="1"/>
  <c r="K2902" i="1" s="1"/>
  <c r="E2902" i="1" s="1"/>
  <c r="I2903" i="1"/>
  <c r="W2899" i="1"/>
  <c r="U2900" i="1"/>
  <c r="A3027" i="1"/>
  <c r="Q3027" i="1" s="1"/>
  <c r="H3026" i="1"/>
  <c r="Z3026" i="1"/>
  <c r="AA3026" i="1"/>
  <c r="X467" i="1"/>
  <c r="B467" i="1" s="1"/>
  <c r="P468" i="1"/>
  <c r="S468" i="1" s="1"/>
  <c r="Y467" i="1" l="1"/>
  <c r="N2900" i="1"/>
  <c r="N2901" i="1" s="1"/>
  <c r="N2902" i="1" s="1"/>
  <c r="M2901" i="1"/>
  <c r="M2902" i="1" s="1"/>
  <c r="L2901" i="1"/>
  <c r="R3027" i="1"/>
  <c r="C3028" i="1"/>
  <c r="G2901" i="1"/>
  <c r="I2904" i="1"/>
  <c r="J2903" i="1"/>
  <c r="K2903" i="1" s="1"/>
  <c r="E2903" i="1" s="1"/>
  <c r="D2902" i="1"/>
  <c r="F2902" i="1" s="1"/>
  <c r="W2900" i="1"/>
  <c r="U2901" i="1"/>
  <c r="H3027" i="1"/>
  <c r="A3028" i="1"/>
  <c r="Q3028" i="1" s="1"/>
  <c r="R3028" i="1" s="1"/>
  <c r="Y3026" i="1"/>
  <c r="S3026" i="1"/>
  <c r="AA3027" i="1"/>
  <c r="Z3027" i="1"/>
  <c r="X468" i="1"/>
  <c r="P469" i="1"/>
  <c r="B468" i="1" l="1"/>
  <c r="O2901" i="1"/>
  <c r="O2900" i="1"/>
  <c r="G2902" i="1"/>
  <c r="C3029" i="1"/>
  <c r="L2902" i="1"/>
  <c r="O2902" i="1" s="1"/>
  <c r="Y468" i="1"/>
  <c r="D2903" i="1"/>
  <c r="F2903" i="1" s="1"/>
  <c r="I2905" i="1"/>
  <c r="J2904" i="1"/>
  <c r="K2904" i="1" s="1"/>
  <c r="E2904" i="1" s="1"/>
  <c r="W2901" i="1"/>
  <c r="U2902" i="1"/>
  <c r="A3029" i="1"/>
  <c r="Q3029" i="1" s="1"/>
  <c r="R3029" i="1" s="1"/>
  <c r="H3028" i="1"/>
  <c r="AA3028" i="1"/>
  <c r="Z3028" i="1"/>
  <c r="Y3027" i="1"/>
  <c r="S3027" i="1"/>
  <c r="X469" i="1"/>
  <c r="B469" i="1" s="1"/>
  <c r="P470" i="1"/>
  <c r="M2903" i="1" l="1"/>
  <c r="N2903" i="1" s="1"/>
  <c r="N2904" i="1" s="1"/>
  <c r="N2905" i="1" s="1"/>
  <c r="C3030" i="1"/>
  <c r="G2903" i="1"/>
  <c r="L2903" i="1"/>
  <c r="I2906" i="1"/>
  <c r="J2905" i="1"/>
  <c r="K2905" i="1" s="1"/>
  <c r="E2905" i="1" s="1"/>
  <c r="D2904" i="1"/>
  <c r="F2904" i="1" s="1"/>
  <c r="W2902" i="1"/>
  <c r="U2903" i="1"/>
  <c r="A3030" i="1"/>
  <c r="Q3030" i="1" s="1"/>
  <c r="R3030" i="1" s="1"/>
  <c r="H3029" i="1"/>
  <c r="Z3029" i="1"/>
  <c r="Y3028" i="1"/>
  <c r="S3028" i="1"/>
  <c r="AA3029" i="1"/>
  <c r="X470" i="1"/>
  <c r="P471" i="1"/>
  <c r="B470" i="1" l="1"/>
  <c r="M2904" i="1"/>
  <c r="M2905" i="1" s="1"/>
  <c r="C3031" i="1"/>
  <c r="L2904" i="1"/>
  <c r="O2904" i="1" s="1"/>
  <c r="G2904" i="1"/>
  <c r="O2903" i="1"/>
  <c r="D2905" i="1"/>
  <c r="F2905" i="1" s="1"/>
  <c r="I2907" i="1"/>
  <c r="J2906" i="1"/>
  <c r="K2906" i="1" s="1"/>
  <c r="E2906" i="1" s="1"/>
  <c r="W2903" i="1"/>
  <c r="U2904" i="1"/>
  <c r="H3030" i="1"/>
  <c r="A3031" i="1"/>
  <c r="Q3031" i="1" s="1"/>
  <c r="R3031" i="1" s="1"/>
  <c r="Y3029" i="1"/>
  <c r="S3029" i="1"/>
  <c r="AA3030" i="1"/>
  <c r="Z3030" i="1"/>
  <c r="P472" i="1"/>
  <c r="X471" i="1"/>
  <c r="B471" i="1" s="1"/>
  <c r="G2905" i="1" l="1"/>
  <c r="C3032" i="1"/>
  <c r="L2905" i="1"/>
  <c r="O2905" i="1" s="1"/>
  <c r="D2906" i="1"/>
  <c r="F2906" i="1" s="1"/>
  <c r="J2907" i="1"/>
  <c r="K2907" i="1" s="1"/>
  <c r="E2907" i="1" s="1"/>
  <c r="I2908" i="1"/>
  <c r="W2904" i="1"/>
  <c r="U2905" i="1"/>
  <c r="H3031" i="1"/>
  <c r="A3032" i="1"/>
  <c r="Q3032" i="1" s="1"/>
  <c r="R3032" i="1" s="1"/>
  <c r="Z3031" i="1"/>
  <c r="Y3030" i="1"/>
  <c r="S3030" i="1"/>
  <c r="AA3031" i="1"/>
  <c r="P473" i="1"/>
  <c r="X472" i="1"/>
  <c r="B472" i="1" s="1"/>
  <c r="M2906" i="1" l="1"/>
  <c r="L2906" i="1"/>
  <c r="G2906" i="1"/>
  <c r="C3033" i="1"/>
  <c r="D2907" i="1"/>
  <c r="F2907" i="1" s="1"/>
  <c r="I2909" i="1"/>
  <c r="J2908" i="1"/>
  <c r="K2908" i="1" s="1"/>
  <c r="E2908" i="1" s="1"/>
  <c r="W2905" i="1"/>
  <c r="U2906" i="1"/>
  <c r="AA3032" i="1"/>
  <c r="Z3032" i="1"/>
  <c r="Y3031" i="1"/>
  <c r="S3031" i="1"/>
  <c r="A3033" i="1"/>
  <c r="Q3033" i="1" s="1"/>
  <c r="R3033" i="1" s="1"/>
  <c r="H3032" i="1"/>
  <c r="P474" i="1"/>
  <c r="X473" i="1"/>
  <c r="B473" i="1" l="1"/>
  <c r="N2906" i="1"/>
  <c r="N2907" i="1" s="1"/>
  <c r="N2908" i="1" s="1"/>
  <c r="N2909" i="1" s="1"/>
  <c r="M2907" i="1"/>
  <c r="M2908" i="1" s="1"/>
  <c r="M2909" i="1" s="1"/>
  <c r="L2907" i="1"/>
  <c r="G2907" i="1"/>
  <c r="C3034" i="1"/>
  <c r="D2908" i="1"/>
  <c r="F2908" i="1" s="1"/>
  <c r="J2909" i="1"/>
  <c r="K2909" i="1" s="1"/>
  <c r="E2909" i="1" s="1"/>
  <c r="I2910" i="1"/>
  <c r="W2906" i="1"/>
  <c r="U2907" i="1"/>
  <c r="Y3032" i="1"/>
  <c r="S3032" i="1"/>
  <c r="AA3033" i="1"/>
  <c r="Z3033" i="1"/>
  <c r="H3033" i="1"/>
  <c r="A3034" i="1"/>
  <c r="Q3034" i="1" s="1"/>
  <c r="R3034" i="1" s="1"/>
  <c r="X474" i="1"/>
  <c r="B474" i="1" s="1"/>
  <c r="P475" i="1"/>
  <c r="O2907" i="1" l="1"/>
  <c r="O2906" i="1"/>
  <c r="C3035" i="1"/>
  <c r="L2908" i="1"/>
  <c r="O2908" i="1" s="1"/>
  <c r="G2908" i="1"/>
  <c r="I2911" i="1"/>
  <c r="J2910" i="1"/>
  <c r="K2910" i="1" s="1"/>
  <c r="E2910" i="1" s="1"/>
  <c r="M2910" i="1"/>
  <c r="N2910" i="1"/>
  <c r="D2909" i="1"/>
  <c r="F2909" i="1" s="1"/>
  <c r="W2907" i="1"/>
  <c r="U2908" i="1"/>
  <c r="Z3034" i="1"/>
  <c r="Y3033" i="1"/>
  <c r="S3033" i="1"/>
  <c r="AA3034" i="1"/>
  <c r="A3035" i="1"/>
  <c r="Q3035" i="1" s="1"/>
  <c r="R3035" i="1" s="1"/>
  <c r="H3034" i="1"/>
  <c r="P476" i="1"/>
  <c r="X475" i="1"/>
  <c r="B475" i="1" s="1"/>
  <c r="C3036" i="1" l="1"/>
  <c r="L2909" i="1"/>
  <c r="O2909" i="1" s="1"/>
  <c r="G2909" i="1"/>
  <c r="D2910" i="1"/>
  <c r="F2910" i="1" s="1"/>
  <c r="N2911" i="1"/>
  <c r="J2911" i="1"/>
  <c r="K2911" i="1" s="1"/>
  <c r="E2911" i="1" s="1"/>
  <c r="I2912" i="1"/>
  <c r="M2911" i="1"/>
  <c r="W2908" i="1"/>
  <c r="U2909" i="1"/>
  <c r="A3036" i="1"/>
  <c r="Q3036" i="1" s="1"/>
  <c r="R3036" i="1" s="1"/>
  <c r="H3035" i="1"/>
  <c r="Z3035" i="1"/>
  <c r="Y3034" i="1"/>
  <c r="S3034" i="1"/>
  <c r="AA3035" i="1"/>
  <c r="P477" i="1"/>
  <c r="X476" i="1"/>
  <c r="B476" i="1" s="1"/>
  <c r="G2910" i="1" l="1"/>
  <c r="L2910" i="1"/>
  <c r="O2910" i="1" s="1"/>
  <c r="C3037" i="1"/>
  <c r="I2913" i="1"/>
  <c r="M2912" i="1"/>
  <c r="N2912" i="1"/>
  <c r="J2912" i="1"/>
  <c r="K2912" i="1" s="1"/>
  <c r="E2912" i="1" s="1"/>
  <c r="D2911" i="1"/>
  <c r="F2911" i="1" s="1"/>
  <c r="W2909" i="1"/>
  <c r="U2910" i="1"/>
  <c r="S3035" i="1"/>
  <c r="AA3036" i="1"/>
  <c r="Z3036" i="1"/>
  <c r="Y3035" i="1"/>
  <c r="A3037" i="1"/>
  <c r="Q3037" i="1" s="1"/>
  <c r="R3037" i="1" s="1"/>
  <c r="H3036" i="1"/>
  <c r="P478" i="1"/>
  <c r="X477" i="1"/>
  <c r="B477" i="1" s="1"/>
  <c r="L2911" i="1" l="1"/>
  <c r="O2911" i="1" s="1"/>
  <c r="C3038" i="1"/>
  <c r="G2911" i="1"/>
  <c r="D2912" i="1"/>
  <c r="F2912" i="1" s="1"/>
  <c r="J2913" i="1"/>
  <c r="K2913" i="1" s="1"/>
  <c r="E2913" i="1" s="1"/>
  <c r="M2913" i="1"/>
  <c r="N2913" i="1"/>
  <c r="I2914" i="1"/>
  <c r="W2910" i="1"/>
  <c r="U2911" i="1"/>
  <c r="H3037" i="1"/>
  <c r="A3038" i="1"/>
  <c r="Q3038" i="1" s="1"/>
  <c r="R3038" i="1" s="1"/>
  <c r="AA3037" i="1"/>
  <c r="Z3037" i="1"/>
  <c r="S3036" i="1"/>
  <c r="Y3036" i="1"/>
  <c r="P479" i="1"/>
  <c r="X478" i="1"/>
  <c r="B478" i="1" s="1"/>
  <c r="G2912" i="1" l="1"/>
  <c r="L2912" i="1"/>
  <c r="O2912" i="1" s="1"/>
  <c r="C3039" i="1"/>
  <c r="D2913" i="1"/>
  <c r="F2913" i="1" s="1"/>
  <c r="J2914" i="1"/>
  <c r="K2914" i="1" s="1"/>
  <c r="E2914" i="1" s="1"/>
  <c r="I2915" i="1"/>
  <c r="N2914" i="1"/>
  <c r="M2914" i="1"/>
  <c r="W2911" i="1"/>
  <c r="U2912" i="1"/>
  <c r="Z3038" i="1"/>
  <c r="Y3037" i="1"/>
  <c r="S3037" i="1"/>
  <c r="AA3038" i="1"/>
  <c r="A3039" i="1"/>
  <c r="Q3039" i="1" s="1"/>
  <c r="R3039" i="1" s="1"/>
  <c r="H3038" i="1"/>
  <c r="X479" i="1"/>
  <c r="B479" i="1" s="1"/>
  <c r="P480" i="1"/>
  <c r="C3040" i="1" l="1"/>
  <c r="L2913" i="1"/>
  <c r="O2913" i="1" s="1"/>
  <c r="G2913" i="1"/>
  <c r="I2916" i="1"/>
  <c r="N2915" i="1"/>
  <c r="J2915" i="1"/>
  <c r="K2915" i="1" s="1"/>
  <c r="E2915" i="1" s="1"/>
  <c r="M2915" i="1"/>
  <c r="D2914" i="1"/>
  <c r="F2914" i="1" s="1"/>
  <c r="W2912" i="1"/>
  <c r="U2913" i="1"/>
  <c r="H3039" i="1"/>
  <c r="A3040" i="1"/>
  <c r="Q3040" i="1" s="1"/>
  <c r="R3040" i="1" s="1"/>
  <c r="S3038" i="1"/>
  <c r="Z3039" i="1"/>
  <c r="AA3039" i="1"/>
  <c r="Y3038" i="1"/>
  <c r="X480" i="1"/>
  <c r="P481" i="1"/>
  <c r="B480" i="1" l="1"/>
  <c r="C3041" i="1"/>
  <c r="G2914" i="1"/>
  <c r="L2914" i="1"/>
  <c r="O2914" i="1" s="1"/>
  <c r="D2915" i="1"/>
  <c r="F2915" i="1" s="1"/>
  <c r="J2916" i="1"/>
  <c r="K2916" i="1" s="1"/>
  <c r="E2916" i="1" s="1"/>
  <c r="I2917" i="1"/>
  <c r="M2916" i="1"/>
  <c r="N2916" i="1"/>
  <c r="W2913" i="1"/>
  <c r="U2914" i="1"/>
  <c r="H3040" i="1"/>
  <c r="A3041" i="1"/>
  <c r="Q3041" i="1" s="1"/>
  <c r="R3041" i="1" s="1"/>
  <c r="AA3040" i="1"/>
  <c r="Z3040" i="1"/>
  <c r="Y3039" i="1"/>
  <c r="S3039" i="1"/>
  <c r="P482" i="1"/>
  <c r="X481" i="1"/>
  <c r="B481" i="1" s="1"/>
  <c r="G2915" i="1" l="1"/>
  <c r="L2915" i="1"/>
  <c r="O2915" i="1" s="1"/>
  <c r="C3042" i="1"/>
  <c r="J2917" i="1"/>
  <c r="K2917" i="1" s="1"/>
  <c r="E2917" i="1" s="1"/>
  <c r="I2918" i="1"/>
  <c r="N2917" i="1"/>
  <c r="M2917" i="1"/>
  <c r="D2916" i="1"/>
  <c r="F2916" i="1" s="1"/>
  <c r="W2914" i="1"/>
  <c r="U2915" i="1"/>
  <c r="S3040" i="1"/>
  <c r="AA3041" i="1"/>
  <c r="Z3041" i="1"/>
  <c r="Y3040" i="1"/>
  <c r="A3042" i="1"/>
  <c r="Q3042" i="1" s="1"/>
  <c r="R3042" i="1" s="1"/>
  <c r="H3041" i="1"/>
  <c r="P483" i="1"/>
  <c r="X482" i="1"/>
  <c r="B482" i="1" s="1"/>
  <c r="C3043" i="1" l="1"/>
  <c r="G2916" i="1"/>
  <c r="L2916" i="1"/>
  <c r="O2916" i="1" s="1"/>
  <c r="N2918" i="1"/>
  <c r="I2919" i="1"/>
  <c r="J2918" i="1"/>
  <c r="K2918" i="1" s="1"/>
  <c r="E2918" i="1" s="1"/>
  <c r="M2918" i="1"/>
  <c r="D2917" i="1"/>
  <c r="F2917" i="1" s="1"/>
  <c r="W2915" i="1"/>
  <c r="U2916" i="1"/>
  <c r="A3043" i="1"/>
  <c r="Q3043" i="1" s="1"/>
  <c r="R3043" i="1" s="1"/>
  <c r="H3042" i="1"/>
  <c r="Y3041" i="1"/>
  <c r="S3041" i="1"/>
  <c r="AA3042" i="1"/>
  <c r="Z3042" i="1"/>
  <c r="X483" i="1"/>
  <c r="B483" i="1" s="1"/>
  <c r="P484" i="1"/>
  <c r="C3044" i="1" l="1"/>
  <c r="G2917" i="1"/>
  <c r="L2917" i="1"/>
  <c r="O2917" i="1" s="1"/>
  <c r="D2918" i="1"/>
  <c r="F2918" i="1" s="1"/>
  <c r="M2919" i="1"/>
  <c r="I2920" i="1"/>
  <c r="N2919" i="1"/>
  <c r="J2919" i="1"/>
  <c r="K2919" i="1" s="1"/>
  <c r="E2919" i="1" s="1"/>
  <c r="W2916" i="1"/>
  <c r="U2917" i="1"/>
  <c r="Y3042" i="1"/>
  <c r="S3042" i="1"/>
  <c r="AA3043" i="1"/>
  <c r="Z3043" i="1"/>
  <c r="H3043" i="1"/>
  <c r="A3044" i="1"/>
  <c r="Q3044" i="1" s="1"/>
  <c r="R3044" i="1" s="1"/>
  <c r="X484" i="1"/>
  <c r="B484" i="1" s="1"/>
  <c r="P485" i="1"/>
  <c r="L2918" i="1" l="1"/>
  <c r="O2918" i="1" s="1"/>
  <c r="G2918" i="1"/>
  <c r="C3045" i="1"/>
  <c r="M2920" i="1"/>
  <c r="N2920" i="1"/>
  <c r="J2920" i="1"/>
  <c r="K2920" i="1" s="1"/>
  <c r="E2920" i="1" s="1"/>
  <c r="I2921" i="1"/>
  <c r="D2919" i="1"/>
  <c r="F2919" i="1" s="1"/>
  <c r="W2917" i="1"/>
  <c r="U2918" i="1"/>
  <c r="A3045" i="1"/>
  <c r="Q3045" i="1" s="1"/>
  <c r="R3045" i="1" s="1"/>
  <c r="H3044" i="1"/>
  <c r="S3043" i="1"/>
  <c r="AA3044" i="1"/>
  <c r="Z3044" i="1"/>
  <c r="Y3043" i="1"/>
  <c r="P486" i="1"/>
  <c r="X485" i="1"/>
  <c r="B485" i="1" s="1"/>
  <c r="C3046" i="1" l="1"/>
  <c r="L2919" i="1"/>
  <c r="O2919" i="1" s="1"/>
  <c r="G2919" i="1"/>
  <c r="I2922" i="1"/>
  <c r="M2921" i="1"/>
  <c r="N2921" i="1"/>
  <c r="J2921" i="1"/>
  <c r="K2921" i="1" s="1"/>
  <c r="E2921" i="1" s="1"/>
  <c r="D2920" i="1"/>
  <c r="F2920" i="1" s="1"/>
  <c r="W2918" i="1"/>
  <c r="U2919" i="1"/>
  <c r="A3046" i="1"/>
  <c r="Q3046" i="1" s="1"/>
  <c r="R3046" i="1" s="1"/>
  <c r="H3045" i="1"/>
  <c r="AA3045" i="1"/>
  <c r="Z3045" i="1"/>
  <c r="Y3044" i="1"/>
  <c r="S3044" i="1"/>
  <c r="X486" i="1"/>
  <c r="B486" i="1" s="1"/>
  <c r="P487" i="1"/>
  <c r="C3047" i="1" l="1"/>
  <c r="G2920" i="1"/>
  <c r="L2920" i="1"/>
  <c r="O2920" i="1" s="1"/>
  <c r="D2921" i="1"/>
  <c r="F2921" i="1" s="1"/>
  <c r="J2922" i="1"/>
  <c r="K2922" i="1" s="1"/>
  <c r="E2922" i="1" s="1"/>
  <c r="I2923" i="1"/>
  <c r="N2922" i="1"/>
  <c r="M2922" i="1"/>
  <c r="W2919" i="1"/>
  <c r="U2920" i="1"/>
  <c r="H3046" i="1"/>
  <c r="A3047" i="1"/>
  <c r="Q3047" i="1" s="1"/>
  <c r="R3047" i="1" s="1"/>
  <c r="S3045" i="1"/>
  <c r="AA3046" i="1"/>
  <c r="Z3046" i="1"/>
  <c r="Y3045" i="1"/>
  <c r="X487" i="1"/>
  <c r="P488" i="1"/>
  <c r="B487" i="1" l="1"/>
  <c r="L2921" i="1"/>
  <c r="O2921" i="1" s="1"/>
  <c r="G2921" i="1"/>
  <c r="C3048" i="1"/>
  <c r="N2923" i="1"/>
  <c r="M2923" i="1"/>
  <c r="J2923" i="1"/>
  <c r="K2923" i="1" s="1"/>
  <c r="E2923" i="1" s="1"/>
  <c r="I2924" i="1"/>
  <c r="D2922" i="1"/>
  <c r="F2922" i="1" s="1"/>
  <c r="W2920" i="1"/>
  <c r="U2921" i="1"/>
  <c r="A3048" i="1"/>
  <c r="Q3048" i="1" s="1"/>
  <c r="R3048" i="1" s="1"/>
  <c r="H3047" i="1"/>
  <c r="S3046" i="1"/>
  <c r="AA3047" i="1"/>
  <c r="Z3047" i="1"/>
  <c r="Y3046" i="1"/>
  <c r="X488" i="1"/>
  <c r="B488" i="1" s="1"/>
  <c r="P489" i="1"/>
  <c r="G2922" i="1" l="1"/>
  <c r="C3049" i="1"/>
  <c r="L2922" i="1"/>
  <c r="O2922" i="1" s="1"/>
  <c r="J2924" i="1"/>
  <c r="K2924" i="1" s="1"/>
  <c r="E2924" i="1" s="1"/>
  <c r="I2925" i="1"/>
  <c r="N2924" i="1"/>
  <c r="M2924" i="1"/>
  <c r="D2923" i="1"/>
  <c r="F2923" i="1" s="1"/>
  <c r="W2921" i="1"/>
  <c r="U2922" i="1"/>
  <c r="A3049" i="1"/>
  <c r="Q3049" i="1" s="1"/>
  <c r="R3049" i="1" s="1"/>
  <c r="H3048" i="1"/>
  <c r="Y3047" i="1"/>
  <c r="S3047" i="1"/>
  <c r="AA3048" i="1"/>
  <c r="Z3048" i="1"/>
  <c r="P490" i="1"/>
  <c r="X489" i="1"/>
  <c r="B489" i="1" s="1"/>
  <c r="C3050" i="1" l="1"/>
  <c r="G2923" i="1"/>
  <c r="L2923" i="1"/>
  <c r="O2923" i="1" s="1"/>
  <c r="N2925" i="1"/>
  <c r="J2925" i="1"/>
  <c r="K2925" i="1" s="1"/>
  <c r="E2925" i="1" s="1"/>
  <c r="I2926" i="1"/>
  <c r="M2925" i="1"/>
  <c r="D2924" i="1"/>
  <c r="F2924" i="1" s="1"/>
  <c r="W2922" i="1"/>
  <c r="U2923" i="1"/>
  <c r="A3050" i="1"/>
  <c r="Q3050" i="1" s="1"/>
  <c r="R3050" i="1" s="1"/>
  <c r="H3049" i="1"/>
  <c r="AA3049" i="1"/>
  <c r="Z3049" i="1"/>
  <c r="Y3048" i="1"/>
  <c r="S3048" i="1"/>
  <c r="P491" i="1"/>
  <c r="X490" i="1"/>
  <c r="B490" i="1" s="1"/>
  <c r="G2924" i="1" l="1"/>
  <c r="C3051" i="1"/>
  <c r="L2924" i="1"/>
  <c r="O2924" i="1" s="1"/>
  <c r="J2926" i="1"/>
  <c r="K2926" i="1" s="1"/>
  <c r="E2926" i="1" s="1"/>
  <c r="N2926" i="1"/>
  <c r="I2927" i="1"/>
  <c r="M2926" i="1"/>
  <c r="D2925" i="1"/>
  <c r="F2925" i="1" s="1"/>
  <c r="W2923" i="1"/>
  <c r="U2924" i="1"/>
  <c r="A3051" i="1"/>
  <c r="Q3051" i="1" s="1"/>
  <c r="R3051" i="1" s="1"/>
  <c r="H3050" i="1"/>
  <c r="Z3050" i="1"/>
  <c r="Y3049" i="1"/>
  <c r="S3049" i="1"/>
  <c r="AA3050" i="1"/>
  <c r="X491" i="1"/>
  <c r="B491" i="1" s="1"/>
  <c r="P492" i="1"/>
  <c r="C3052" i="1" l="1"/>
  <c r="G2925" i="1"/>
  <c r="L2925" i="1"/>
  <c r="O2925" i="1" s="1"/>
  <c r="J2927" i="1"/>
  <c r="K2927" i="1" s="1"/>
  <c r="E2927" i="1" s="1"/>
  <c r="M2927" i="1"/>
  <c r="I2928" i="1"/>
  <c r="N2927" i="1"/>
  <c r="D2926" i="1"/>
  <c r="F2926" i="1" s="1"/>
  <c r="W2924" i="1"/>
  <c r="U2925" i="1"/>
  <c r="H3051" i="1"/>
  <c r="A3052" i="1"/>
  <c r="Q3052" i="1" s="1"/>
  <c r="R3052" i="1" s="1"/>
  <c r="S3050" i="1"/>
  <c r="Z3051" i="1"/>
  <c r="AA3051" i="1"/>
  <c r="Y3050" i="1"/>
  <c r="X492" i="1"/>
  <c r="B492" i="1" s="1"/>
  <c r="P493" i="1"/>
  <c r="C3053" i="1" l="1"/>
  <c r="G2926" i="1"/>
  <c r="L2926" i="1"/>
  <c r="O2926" i="1" s="1"/>
  <c r="N2928" i="1"/>
  <c r="J2928" i="1"/>
  <c r="K2928" i="1" s="1"/>
  <c r="E2928" i="1" s="1"/>
  <c r="I2929" i="1"/>
  <c r="M2928" i="1"/>
  <c r="D2927" i="1"/>
  <c r="F2927" i="1" s="1"/>
  <c r="W2925" i="1"/>
  <c r="U2926" i="1"/>
  <c r="AA3052" i="1"/>
  <c r="Z3052" i="1"/>
  <c r="A3053" i="1"/>
  <c r="Q3053" i="1" s="1"/>
  <c r="R3053" i="1" s="1"/>
  <c r="H3052" i="1"/>
  <c r="X493" i="1"/>
  <c r="B493" i="1" s="1"/>
  <c r="P494" i="1"/>
  <c r="C3054" i="1" l="1"/>
  <c r="L2927" i="1"/>
  <c r="O2927" i="1" s="1"/>
  <c r="G2927" i="1"/>
  <c r="I2930" i="1"/>
  <c r="M2929" i="1"/>
  <c r="J2929" i="1"/>
  <c r="K2929" i="1" s="1"/>
  <c r="E2929" i="1" s="1"/>
  <c r="N2929" i="1"/>
  <c r="D2928" i="1"/>
  <c r="F2928" i="1" s="1"/>
  <c r="W2926" i="1"/>
  <c r="U2927" i="1"/>
  <c r="AA3053" i="1"/>
  <c r="Z3053" i="1"/>
  <c r="Y3052" i="1"/>
  <c r="S3052" i="1"/>
  <c r="H3053" i="1"/>
  <c r="A3054" i="1"/>
  <c r="Q3054" i="1" s="1"/>
  <c r="R3054" i="1" s="1"/>
  <c r="X494" i="1"/>
  <c r="P495" i="1"/>
  <c r="Y494" i="1" l="1"/>
  <c r="C3055" i="1"/>
  <c r="L2928" i="1"/>
  <c r="O2928" i="1" s="1"/>
  <c r="G2928" i="1"/>
  <c r="D2929" i="1"/>
  <c r="F2929" i="1" s="1"/>
  <c r="M2930" i="1"/>
  <c r="J2930" i="1"/>
  <c r="K2930" i="1" s="1"/>
  <c r="E2930" i="1" s="1"/>
  <c r="I2931" i="1"/>
  <c r="N2930" i="1"/>
  <c r="B494" i="1"/>
  <c r="W2927" i="1"/>
  <c r="U2928" i="1"/>
  <c r="AA3054" i="1"/>
  <c r="Z3054" i="1"/>
  <c r="A3055" i="1"/>
  <c r="Q3055" i="1" s="1"/>
  <c r="R3055" i="1" s="1"/>
  <c r="H3054" i="1"/>
  <c r="X495" i="1"/>
  <c r="B495" i="1" s="1"/>
  <c r="P496" i="1"/>
  <c r="S496" i="1" s="1"/>
  <c r="L2929" i="1" l="1"/>
  <c r="O2929" i="1" s="1"/>
  <c r="G2929" i="1"/>
  <c r="C3056" i="1"/>
  <c r="J2931" i="1"/>
  <c r="K2931" i="1" s="1"/>
  <c r="E2931" i="1" s="1"/>
  <c r="I2932" i="1"/>
  <c r="D2930" i="1"/>
  <c r="F2930" i="1" s="1"/>
  <c r="W2928" i="1"/>
  <c r="U2929" i="1"/>
  <c r="A3056" i="1"/>
  <c r="Q3056" i="1" s="1"/>
  <c r="H3055" i="1"/>
  <c r="AA3055" i="1"/>
  <c r="Z3055" i="1"/>
  <c r="S3054" i="1"/>
  <c r="Y3054" i="1"/>
  <c r="P497" i="1"/>
  <c r="X496" i="1"/>
  <c r="B496" i="1" s="1"/>
  <c r="Y496" i="1" l="1"/>
  <c r="L2930" i="1"/>
  <c r="R3056" i="1"/>
  <c r="C3057" i="1"/>
  <c r="G2930" i="1"/>
  <c r="I2933" i="1"/>
  <c r="J2932" i="1"/>
  <c r="K2932" i="1" s="1"/>
  <c r="E2932" i="1" s="1"/>
  <c r="D2931" i="1"/>
  <c r="F2931" i="1" s="1"/>
  <c r="W2929" i="1"/>
  <c r="U2930" i="1"/>
  <c r="Z3056" i="1"/>
  <c r="Y3055" i="1"/>
  <c r="S3055" i="1"/>
  <c r="AA3056" i="1"/>
  <c r="A3057" i="1"/>
  <c r="Q3057" i="1" s="1"/>
  <c r="R3057" i="1" s="1"/>
  <c r="H3056" i="1"/>
  <c r="P498" i="1"/>
  <c r="X497" i="1"/>
  <c r="B497" i="1" s="1"/>
  <c r="S498" i="1" l="1"/>
  <c r="O2930" i="1"/>
  <c r="M2931" i="1"/>
  <c r="G2931" i="1"/>
  <c r="L2931" i="1"/>
  <c r="C3058" i="1"/>
  <c r="D2932" i="1"/>
  <c r="F2932" i="1" s="1"/>
  <c r="I2934" i="1"/>
  <c r="J2933" i="1"/>
  <c r="K2933" i="1" s="1"/>
  <c r="E2933" i="1" s="1"/>
  <c r="W2930" i="1"/>
  <c r="U2931" i="1"/>
  <c r="A3058" i="1"/>
  <c r="Q3058" i="1" s="1"/>
  <c r="R3058" i="1" s="1"/>
  <c r="H3057" i="1"/>
  <c r="AA3057" i="1"/>
  <c r="Z3057" i="1"/>
  <c r="P499" i="1"/>
  <c r="X498" i="1"/>
  <c r="B498" i="1" l="1"/>
  <c r="N2931" i="1"/>
  <c r="M2932" i="1"/>
  <c r="M2933" i="1" s="1"/>
  <c r="G2932" i="1"/>
  <c r="L2932" i="1"/>
  <c r="C3059" i="1"/>
  <c r="Y498" i="1"/>
  <c r="J2934" i="1"/>
  <c r="K2934" i="1" s="1"/>
  <c r="E2934" i="1" s="1"/>
  <c r="I2935" i="1"/>
  <c r="D2933" i="1"/>
  <c r="F2933" i="1" s="1"/>
  <c r="W2931" i="1"/>
  <c r="U2932" i="1"/>
  <c r="H3058" i="1"/>
  <c r="A3059" i="1"/>
  <c r="Q3059" i="1" s="1"/>
  <c r="Z3058" i="1"/>
  <c r="Y3057" i="1"/>
  <c r="S3057" i="1"/>
  <c r="AA3058" i="1"/>
  <c r="P500" i="1"/>
  <c r="X499" i="1"/>
  <c r="B499" i="1" s="1"/>
  <c r="N2932" i="1" l="1"/>
  <c r="N2933" i="1" s="1"/>
  <c r="O2931" i="1"/>
  <c r="R3059" i="1"/>
  <c r="C3060" i="1"/>
  <c r="L2933" i="1"/>
  <c r="G2933" i="1"/>
  <c r="J2935" i="1"/>
  <c r="K2935" i="1" s="1"/>
  <c r="E2935" i="1" s="1"/>
  <c r="I2936" i="1"/>
  <c r="D2934" i="1"/>
  <c r="F2934" i="1" s="1"/>
  <c r="W2932" i="1"/>
  <c r="U2933" i="1"/>
  <c r="AA3059" i="1"/>
  <c r="Z3059" i="1"/>
  <c r="Y3058" i="1"/>
  <c r="S3058" i="1"/>
  <c r="H3059" i="1"/>
  <c r="A3060" i="1"/>
  <c r="Q3060" i="1" s="1"/>
  <c r="R3060" i="1" s="1"/>
  <c r="P501" i="1"/>
  <c r="X500" i="1"/>
  <c r="B500" i="1" s="1"/>
  <c r="O2933" i="1" l="1"/>
  <c r="M2934" i="1"/>
  <c r="N2934" i="1" s="1"/>
  <c r="O2932" i="1"/>
  <c r="C3061" i="1"/>
  <c r="L2934" i="1"/>
  <c r="G2934" i="1"/>
  <c r="J2936" i="1"/>
  <c r="K2936" i="1" s="1"/>
  <c r="E2936" i="1" s="1"/>
  <c r="I2937" i="1"/>
  <c r="D2935" i="1"/>
  <c r="F2935" i="1" s="1"/>
  <c r="W2933" i="1"/>
  <c r="U2934" i="1"/>
  <c r="A3061" i="1"/>
  <c r="Q3061" i="1" s="1"/>
  <c r="R3061" i="1" s="1"/>
  <c r="H3060" i="1"/>
  <c r="Z3060" i="1"/>
  <c r="S3059" i="1"/>
  <c r="Y3059" i="1"/>
  <c r="AA3060" i="1"/>
  <c r="S2935" i="1"/>
  <c r="P502" i="1"/>
  <c r="X501" i="1"/>
  <c r="B501" i="1" l="1"/>
  <c r="O2934" i="1"/>
  <c r="G2935" i="1"/>
  <c r="L2935" i="1"/>
  <c r="M2935" i="1"/>
  <c r="N2935" i="1" s="1"/>
  <c r="N2936" i="1" s="1"/>
  <c r="N2937" i="1" s="1"/>
  <c r="C3062" i="1"/>
  <c r="J2937" i="1"/>
  <c r="K2937" i="1" s="1"/>
  <c r="E2937" i="1" s="1"/>
  <c r="I2938" i="1"/>
  <c r="D2936" i="1"/>
  <c r="F2936" i="1" s="1"/>
  <c r="W2934" i="1"/>
  <c r="U2935" i="1"/>
  <c r="Z3061" i="1"/>
  <c r="Y3060" i="1"/>
  <c r="S3060" i="1"/>
  <c r="AA3061" i="1"/>
  <c r="A3062" i="1"/>
  <c r="Q3062" i="1" s="1"/>
  <c r="R3062" i="1" s="1"/>
  <c r="H3061" i="1"/>
  <c r="Y2935" i="1"/>
  <c r="P503" i="1"/>
  <c r="X502" i="1"/>
  <c r="B502" i="1" s="1"/>
  <c r="M2936" i="1" l="1"/>
  <c r="M2937" i="1" s="1"/>
  <c r="M2938" i="1" s="1"/>
  <c r="O2935" i="1"/>
  <c r="C3063" i="1"/>
  <c r="G2936" i="1"/>
  <c r="L2936" i="1"/>
  <c r="O2936" i="1" s="1"/>
  <c r="I2939" i="1"/>
  <c r="J2938" i="1"/>
  <c r="K2938" i="1" s="1"/>
  <c r="E2938" i="1" s="1"/>
  <c r="D2937" i="1"/>
  <c r="F2937" i="1" s="1"/>
  <c r="N2938" i="1"/>
  <c r="W2935" i="1"/>
  <c r="U2936" i="1"/>
  <c r="A3063" i="1"/>
  <c r="Q3063" i="1" s="1"/>
  <c r="R3063" i="1" s="1"/>
  <c r="H3062" i="1"/>
  <c r="AA3062" i="1"/>
  <c r="S3061" i="1"/>
  <c r="Z3062" i="1"/>
  <c r="Y3061" i="1"/>
  <c r="P504" i="1"/>
  <c r="X503" i="1"/>
  <c r="B503" i="1" s="1"/>
  <c r="M2939" i="1" l="1"/>
  <c r="G2937" i="1"/>
  <c r="C3064" i="1"/>
  <c r="L2937" i="1"/>
  <c r="O2937" i="1" s="1"/>
  <c r="N2939" i="1"/>
  <c r="D2938" i="1"/>
  <c r="F2938" i="1" s="1"/>
  <c r="I2940" i="1"/>
  <c r="J2939" i="1"/>
  <c r="K2939" i="1" s="1"/>
  <c r="E2939" i="1" s="1"/>
  <c r="W2936" i="1"/>
  <c r="U2937" i="1"/>
  <c r="S3062" i="1"/>
  <c r="AA3063" i="1"/>
  <c r="Z3063" i="1"/>
  <c r="Y3062" i="1"/>
  <c r="H3063" i="1"/>
  <c r="A3064" i="1"/>
  <c r="Q3064" i="1" s="1"/>
  <c r="R3064" i="1" s="1"/>
  <c r="P505" i="1"/>
  <c r="X504" i="1"/>
  <c r="B504" i="1" s="1"/>
  <c r="G2938" i="1" l="1"/>
  <c r="L2938" i="1"/>
  <c r="O2938" i="1" s="1"/>
  <c r="C3065" i="1"/>
  <c r="D2939" i="1"/>
  <c r="F2939" i="1" s="1"/>
  <c r="N2940" i="1"/>
  <c r="J2940" i="1"/>
  <c r="K2940" i="1" s="1"/>
  <c r="E2940" i="1" s="1"/>
  <c r="I2941" i="1"/>
  <c r="M2940" i="1"/>
  <c r="W2937" i="1"/>
  <c r="U2938" i="1"/>
  <c r="S3063" i="1"/>
  <c r="AA3064" i="1"/>
  <c r="Z3064" i="1"/>
  <c r="Y3063" i="1"/>
  <c r="H3064" i="1"/>
  <c r="A3065" i="1"/>
  <c r="Q3065" i="1" s="1"/>
  <c r="R3065" i="1" s="1"/>
  <c r="X505" i="1"/>
  <c r="B505" i="1" s="1"/>
  <c r="P506" i="1"/>
  <c r="L2939" i="1" l="1"/>
  <c r="O2939" i="1" s="1"/>
  <c r="G2939" i="1"/>
  <c r="C3066" i="1"/>
  <c r="I2942" i="1"/>
  <c r="N2941" i="1"/>
  <c r="J2941" i="1"/>
  <c r="K2941" i="1" s="1"/>
  <c r="E2941" i="1" s="1"/>
  <c r="M2941" i="1"/>
  <c r="D2940" i="1"/>
  <c r="F2940" i="1" s="1"/>
  <c r="W2938" i="1"/>
  <c r="U2939" i="1"/>
  <c r="A3066" i="1"/>
  <c r="Q3066" i="1" s="1"/>
  <c r="R3066" i="1" s="1"/>
  <c r="H3065" i="1"/>
  <c r="Z3065" i="1"/>
  <c r="Y3064" i="1"/>
  <c r="AA3065" i="1"/>
  <c r="S3064" i="1"/>
  <c r="X506" i="1"/>
  <c r="B506" i="1" s="1"/>
  <c r="P507" i="1"/>
  <c r="N2942" i="1" l="1"/>
  <c r="M2942" i="1"/>
  <c r="C3067" i="1"/>
  <c r="L2940" i="1"/>
  <c r="O2940" i="1" s="1"/>
  <c r="G2940" i="1"/>
  <c r="D2941" i="1"/>
  <c r="F2941" i="1" s="1"/>
  <c r="J2942" i="1"/>
  <c r="K2942" i="1" s="1"/>
  <c r="E2942" i="1" s="1"/>
  <c r="I2943" i="1"/>
  <c r="W2939" i="1"/>
  <c r="U2940" i="1"/>
  <c r="H3066" i="1"/>
  <c r="A3067" i="1"/>
  <c r="Q3067" i="1" s="1"/>
  <c r="R3067" i="1" s="1"/>
  <c r="Y3065" i="1"/>
  <c r="AA3066" i="1"/>
  <c r="Z3066" i="1"/>
  <c r="S3065" i="1"/>
  <c r="X507" i="1"/>
  <c r="B507" i="1" s="1"/>
  <c r="P508" i="1"/>
  <c r="L2941" i="1" l="1"/>
  <c r="O2941" i="1" s="1"/>
  <c r="G2941" i="1"/>
  <c r="C3068" i="1"/>
  <c r="D2942" i="1"/>
  <c r="F2942" i="1" s="1"/>
  <c r="M2943" i="1"/>
  <c r="J2943" i="1"/>
  <c r="K2943" i="1" s="1"/>
  <c r="E2943" i="1" s="1"/>
  <c r="N2943" i="1"/>
  <c r="I2944" i="1"/>
  <c r="W2940" i="1"/>
  <c r="U2941" i="1"/>
  <c r="H3067" i="1"/>
  <c r="A3068" i="1"/>
  <c r="Q3068" i="1" s="1"/>
  <c r="R3068" i="1" s="1"/>
  <c r="Y3066" i="1"/>
  <c r="S3066" i="1"/>
  <c r="AA3067" i="1"/>
  <c r="Z3067" i="1"/>
  <c r="X508" i="1"/>
  <c r="P509" i="1"/>
  <c r="B508" i="1" l="1"/>
  <c r="G2942" i="1"/>
  <c r="L2942" i="1"/>
  <c r="O2942" i="1" s="1"/>
  <c r="C3069" i="1"/>
  <c r="D2943" i="1"/>
  <c r="F2943" i="1" s="1"/>
  <c r="M2944" i="1"/>
  <c r="J2944" i="1"/>
  <c r="K2944" i="1" s="1"/>
  <c r="E2944" i="1" s="1"/>
  <c r="N2944" i="1"/>
  <c r="I2945" i="1"/>
  <c r="W2941" i="1"/>
  <c r="U2942" i="1"/>
  <c r="Z3068" i="1"/>
  <c r="Y3067" i="1"/>
  <c r="S3067" i="1"/>
  <c r="AA3068" i="1"/>
  <c r="H3068" i="1"/>
  <c r="A3069" i="1"/>
  <c r="Q3069" i="1" s="1"/>
  <c r="R3069" i="1" s="1"/>
  <c r="P510" i="1"/>
  <c r="X509" i="1"/>
  <c r="B509" i="1" s="1"/>
  <c r="G2943" i="1" l="1"/>
  <c r="L2943" i="1"/>
  <c r="O2943" i="1" s="1"/>
  <c r="C3070" i="1"/>
  <c r="D2944" i="1"/>
  <c r="F2944" i="1" s="1"/>
  <c r="J2945" i="1"/>
  <c r="K2945" i="1" s="1"/>
  <c r="E2945" i="1" s="1"/>
  <c r="M2945" i="1"/>
  <c r="I2946" i="1"/>
  <c r="N2945" i="1"/>
  <c r="W2942" i="1"/>
  <c r="U2943" i="1"/>
  <c r="H3069" i="1"/>
  <c r="A3070" i="1"/>
  <c r="Q3070" i="1" s="1"/>
  <c r="R3070" i="1" s="1"/>
  <c r="S3068" i="1"/>
  <c r="Y3068" i="1"/>
  <c r="AA3069" i="1"/>
  <c r="Z3069" i="1"/>
  <c r="P511" i="1"/>
  <c r="X510" i="1"/>
  <c r="B510" i="1" s="1"/>
  <c r="G2944" i="1" l="1"/>
  <c r="L2944" i="1"/>
  <c r="O2944" i="1" s="1"/>
  <c r="C3071" i="1"/>
  <c r="D2945" i="1"/>
  <c r="F2945" i="1" s="1"/>
  <c r="N2946" i="1"/>
  <c r="I2947" i="1"/>
  <c r="J2946" i="1"/>
  <c r="K2946" i="1" s="1"/>
  <c r="E2946" i="1" s="1"/>
  <c r="M2946" i="1"/>
  <c r="W2943" i="1"/>
  <c r="U2944" i="1"/>
  <c r="A3071" i="1"/>
  <c r="Q3071" i="1" s="1"/>
  <c r="R3071" i="1" s="1"/>
  <c r="H3070" i="1"/>
  <c r="Y3069" i="1"/>
  <c r="S3069" i="1"/>
  <c r="AA3070" i="1"/>
  <c r="Z3070" i="1"/>
  <c r="P512" i="1"/>
  <c r="X511" i="1"/>
  <c r="B511" i="1" s="1"/>
  <c r="L2945" i="1" l="1"/>
  <c r="O2945" i="1" s="1"/>
  <c r="G2945" i="1"/>
  <c r="C3072" i="1"/>
  <c r="D2946" i="1"/>
  <c r="F2946" i="1" s="1"/>
  <c r="M2947" i="1"/>
  <c r="N2947" i="1"/>
  <c r="I2948" i="1"/>
  <c r="J2947" i="1"/>
  <c r="K2947" i="1" s="1"/>
  <c r="E2947" i="1" s="1"/>
  <c r="W2944" i="1"/>
  <c r="U2945" i="1"/>
  <c r="AA3071" i="1"/>
  <c r="Z3071" i="1"/>
  <c r="Y3070" i="1"/>
  <c r="S3070" i="1"/>
  <c r="H3071" i="1"/>
  <c r="A3072" i="1"/>
  <c r="Q3072" i="1" s="1"/>
  <c r="R3072" i="1" s="1"/>
  <c r="P513" i="1"/>
  <c r="X512" i="1"/>
  <c r="B512" i="1" s="1"/>
  <c r="G2946" i="1" l="1"/>
  <c r="L2946" i="1"/>
  <c r="O2946" i="1" s="1"/>
  <c r="C3073" i="1"/>
  <c r="J2948" i="1"/>
  <c r="K2948" i="1" s="1"/>
  <c r="E2948" i="1" s="1"/>
  <c r="M2948" i="1"/>
  <c r="N2948" i="1"/>
  <c r="I2949" i="1"/>
  <c r="D2947" i="1"/>
  <c r="F2947" i="1" s="1"/>
  <c r="W2945" i="1"/>
  <c r="U2946" i="1"/>
  <c r="Z3072" i="1"/>
  <c r="S3071" i="1"/>
  <c r="Y3071" i="1"/>
  <c r="AA3072" i="1"/>
  <c r="A3073" i="1"/>
  <c r="Q3073" i="1" s="1"/>
  <c r="R3073" i="1" s="1"/>
  <c r="H3072" i="1"/>
  <c r="X513" i="1"/>
  <c r="B513" i="1" s="1"/>
  <c r="P514" i="1"/>
  <c r="C3074" i="1" l="1"/>
  <c r="G2947" i="1"/>
  <c r="L2947" i="1"/>
  <c r="O2947" i="1" s="1"/>
  <c r="I2950" i="1"/>
  <c r="M2949" i="1"/>
  <c r="N2949" i="1"/>
  <c r="J2949" i="1"/>
  <c r="K2949" i="1" s="1"/>
  <c r="E2949" i="1" s="1"/>
  <c r="D2948" i="1"/>
  <c r="F2948" i="1" s="1"/>
  <c r="W2946" i="1"/>
  <c r="U2947" i="1"/>
  <c r="Y3072" i="1"/>
  <c r="AA3073" i="1"/>
  <c r="Z3073" i="1"/>
  <c r="S3072" i="1"/>
  <c r="H3073" i="1"/>
  <c r="A3074" i="1"/>
  <c r="Q3074" i="1" s="1"/>
  <c r="R3074" i="1" s="1"/>
  <c r="P515" i="1"/>
  <c r="X514" i="1"/>
  <c r="B514" i="1" s="1"/>
  <c r="C3075" i="1" l="1"/>
  <c r="L2948" i="1"/>
  <c r="O2948" i="1" s="1"/>
  <c r="G2948" i="1"/>
  <c r="D2949" i="1"/>
  <c r="F2949" i="1" s="1"/>
  <c r="N2950" i="1"/>
  <c r="J2950" i="1"/>
  <c r="K2950" i="1" s="1"/>
  <c r="E2950" i="1" s="1"/>
  <c r="M2950" i="1"/>
  <c r="I2951" i="1"/>
  <c r="W2947" i="1"/>
  <c r="U2948" i="1"/>
  <c r="H3074" i="1"/>
  <c r="A3075" i="1"/>
  <c r="Q3075" i="1" s="1"/>
  <c r="R3075" i="1" s="1"/>
  <c r="S3073" i="1"/>
  <c r="Z3074" i="1"/>
  <c r="Y3073" i="1"/>
  <c r="AA3074" i="1"/>
  <c r="X515" i="1"/>
  <c r="P516" i="1"/>
  <c r="B515" i="1" l="1"/>
  <c r="L2949" i="1"/>
  <c r="O2949" i="1" s="1"/>
  <c r="G2949" i="1"/>
  <c r="C3076" i="1"/>
  <c r="D2950" i="1"/>
  <c r="F2950" i="1" s="1"/>
  <c r="M2951" i="1"/>
  <c r="N2951" i="1"/>
  <c r="J2951" i="1"/>
  <c r="K2951" i="1" s="1"/>
  <c r="E2951" i="1" s="1"/>
  <c r="I2952" i="1"/>
  <c r="W2948" i="1"/>
  <c r="U2949" i="1"/>
  <c r="A3076" i="1"/>
  <c r="Q3076" i="1" s="1"/>
  <c r="R3076" i="1" s="1"/>
  <c r="H3075" i="1"/>
  <c r="AA3075" i="1"/>
  <c r="Z3075" i="1"/>
  <c r="Y3074" i="1"/>
  <c r="S3074" i="1"/>
  <c r="X516" i="1"/>
  <c r="B516" i="1" s="1"/>
  <c r="P517" i="1"/>
  <c r="L2950" i="1" l="1"/>
  <c r="O2950" i="1" s="1"/>
  <c r="G2950" i="1"/>
  <c r="C3077" i="1"/>
  <c r="M2952" i="1"/>
  <c r="I2953" i="1"/>
  <c r="N2952" i="1"/>
  <c r="J2952" i="1"/>
  <c r="K2952" i="1" s="1"/>
  <c r="E2952" i="1" s="1"/>
  <c r="D2951" i="1"/>
  <c r="F2951" i="1" s="1"/>
  <c r="W2949" i="1"/>
  <c r="U2950" i="1"/>
  <c r="S3075" i="1"/>
  <c r="Y3075" i="1"/>
  <c r="AA3076" i="1"/>
  <c r="Z3076" i="1"/>
  <c r="H3076" i="1"/>
  <c r="A3077" i="1"/>
  <c r="Q3077" i="1" s="1"/>
  <c r="R3077" i="1" s="1"/>
  <c r="P518" i="1"/>
  <c r="X517" i="1"/>
  <c r="B517" i="1" s="1"/>
  <c r="G2951" i="1" l="1"/>
  <c r="C3078" i="1"/>
  <c r="L2951" i="1"/>
  <c r="O2951" i="1" s="1"/>
  <c r="D2952" i="1"/>
  <c r="F2952" i="1" s="1"/>
  <c r="M2953" i="1"/>
  <c r="J2953" i="1"/>
  <c r="K2953" i="1" s="1"/>
  <c r="E2953" i="1" s="1"/>
  <c r="N2953" i="1"/>
  <c r="I2954" i="1"/>
  <c r="W2950" i="1"/>
  <c r="U2951" i="1"/>
  <c r="H3077" i="1"/>
  <c r="A3078" i="1"/>
  <c r="Q3078" i="1" s="1"/>
  <c r="R3078" i="1" s="1"/>
  <c r="S3076" i="1"/>
  <c r="Z3077" i="1"/>
  <c r="AA3077" i="1"/>
  <c r="Y3076" i="1"/>
  <c r="P519" i="1"/>
  <c r="X518" i="1"/>
  <c r="B518" i="1" s="1"/>
  <c r="L2952" i="1" l="1"/>
  <c r="O2952" i="1" s="1"/>
  <c r="G2952" i="1"/>
  <c r="C3079" i="1"/>
  <c r="D2953" i="1"/>
  <c r="F2953" i="1" s="1"/>
  <c r="N2954" i="1"/>
  <c r="J2954" i="1"/>
  <c r="K2954" i="1" s="1"/>
  <c r="E2954" i="1" s="1"/>
  <c r="M2954" i="1"/>
  <c r="I2955" i="1"/>
  <c r="W2951" i="1"/>
  <c r="U2952" i="1"/>
  <c r="AA3078" i="1"/>
  <c r="Y3077" i="1"/>
  <c r="S3077" i="1"/>
  <c r="Z3078" i="1"/>
  <c r="A3079" i="1"/>
  <c r="Q3079" i="1" s="1"/>
  <c r="R3079" i="1" s="1"/>
  <c r="H3078" i="1"/>
  <c r="P520" i="1"/>
  <c r="X519" i="1"/>
  <c r="B519" i="1" s="1"/>
  <c r="L2953" i="1" l="1"/>
  <c r="O2953" i="1" s="1"/>
  <c r="G2953" i="1"/>
  <c r="C3080" i="1"/>
  <c r="D2954" i="1"/>
  <c r="F2954" i="1" s="1"/>
  <c r="N2955" i="1"/>
  <c r="J2955" i="1"/>
  <c r="K2955" i="1" s="1"/>
  <c r="E2955" i="1" s="1"/>
  <c r="I2956" i="1"/>
  <c r="M2955" i="1"/>
  <c r="W2952" i="1"/>
  <c r="U2953" i="1"/>
  <c r="H3079" i="1"/>
  <c r="A3080" i="1"/>
  <c r="Q3080" i="1" s="1"/>
  <c r="R3080" i="1" s="1"/>
  <c r="Z3079" i="1"/>
  <c r="Y3078" i="1"/>
  <c r="AA3079" i="1"/>
  <c r="S3078" i="1"/>
  <c r="P521" i="1"/>
  <c r="X520" i="1"/>
  <c r="B520" i="1" s="1"/>
  <c r="G2954" i="1" l="1"/>
  <c r="C3081" i="1"/>
  <c r="L2954" i="1"/>
  <c r="O2954" i="1" s="1"/>
  <c r="M2956" i="1"/>
  <c r="J2956" i="1"/>
  <c r="K2956" i="1" s="1"/>
  <c r="E2956" i="1" s="1"/>
  <c r="I2957" i="1"/>
  <c r="N2956" i="1"/>
  <c r="D2955" i="1"/>
  <c r="F2955" i="1" s="1"/>
  <c r="W2953" i="1"/>
  <c r="U2954" i="1"/>
  <c r="Z3080" i="1"/>
  <c r="Y3079" i="1"/>
  <c r="S3079" i="1"/>
  <c r="AA3080" i="1"/>
  <c r="A3081" i="1"/>
  <c r="Q3081" i="1" s="1"/>
  <c r="R3081" i="1" s="1"/>
  <c r="H3080" i="1"/>
  <c r="P522" i="1"/>
  <c r="X521" i="1"/>
  <c r="B521" i="1" s="1"/>
  <c r="C3082" i="1" l="1"/>
  <c r="G2955" i="1"/>
  <c r="L2955" i="1"/>
  <c r="O2955" i="1" s="1"/>
  <c r="I2958" i="1"/>
  <c r="M2957" i="1"/>
  <c r="J2957" i="1"/>
  <c r="K2957" i="1" s="1"/>
  <c r="E2957" i="1" s="1"/>
  <c r="N2957" i="1"/>
  <c r="D2956" i="1"/>
  <c r="F2956" i="1" s="1"/>
  <c r="W2954" i="1"/>
  <c r="U2955" i="1"/>
  <c r="Y3080" i="1"/>
  <c r="Z3081" i="1"/>
  <c r="S3080" i="1"/>
  <c r="AA3081" i="1"/>
  <c r="H3081" i="1"/>
  <c r="A3082" i="1"/>
  <c r="Q3082" i="1" s="1"/>
  <c r="R3082" i="1" s="1"/>
  <c r="P523" i="1"/>
  <c r="X522" i="1"/>
  <c r="B522" i="1" l="1"/>
  <c r="C3083" i="1"/>
  <c r="L2956" i="1"/>
  <c r="O2956" i="1" s="1"/>
  <c r="G2956" i="1"/>
  <c r="D2957" i="1"/>
  <c r="F2957" i="1" s="1"/>
  <c r="M2958" i="1"/>
  <c r="I2959" i="1"/>
  <c r="J2958" i="1"/>
  <c r="K2958" i="1" s="1"/>
  <c r="E2958" i="1" s="1"/>
  <c r="N2958" i="1"/>
  <c r="W2955" i="1"/>
  <c r="U2956" i="1"/>
  <c r="A3083" i="1"/>
  <c r="Q3083" i="1" s="1"/>
  <c r="R3083" i="1" s="1"/>
  <c r="H3082" i="1"/>
  <c r="Z3082" i="1"/>
  <c r="Y3081" i="1"/>
  <c r="AA3082" i="1"/>
  <c r="S3081" i="1"/>
  <c r="X523" i="1"/>
  <c r="B523" i="1" s="1"/>
  <c r="P524" i="1"/>
  <c r="L2957" i="1" l="1"/>
  <c r="O2957" i="1" s="1"/>
  <c r="G2957" i="1"/>
  <c r="C3084" i="1"/>
  <c r="I2960" i="1"/>
  <c r="M2959" i="1"/>
  <c r="N2959" i="1"/>
  <c r="J2959" i="1"/>
  <c r="K2959" i="1" s="1"/>
  <c r="E2959" i="1" s="1"/>
  <c r="D2958" i="1"/>
  <c r="F2958" i="1" s="1"/>
  <c r="W2956" i="1"/>
  <c r="U2957" i="1"/>
  <c r="AA3083" i="1"/>
  <c r="Z3083" i="1"/>
  <c r="Y3082" i="1"/>
  <c r="S3082" i="1"/>
  <c r="H3083" i="1"/>
  <c r="A3084" i="1"/>
  <c r="Q3084" i="1" s="1"/>
  <c r="R3084" i="1" s="1"/>
  <c r="P525" i="1"/>
  <c r="X524" i="1"/>
  <c r="B524" i="1" s="1"/>
  <c r="G2958" i="1" l="1"/>
  <c r="C3085" i="1"/>
  <c r="L2958" i="1"/>
  <c r="O2958" i="1" s="1"/>
  <c r="D2959" i="1"/>
  <c r="F2959" i="1" s="1"/>
  <c r="J2960" i="1"/>
  <c r="K2960" i="1" s="1"/>
  <c r="E2960" i="1" s="1"/>
  <c r="I2961" i="1"/>
  <c r="M2960" i="1"/>
  <c r="N2960" i="1"/>
  <c r="W2957" i="1"/>
  <c r="U2958" i="1"/>
  <c r="H3084" i="1"/>
  <c r="A3085" i="1"/>
  <c r="Q3085" i="1" s="1"/>
  <c r="R3085" i="1" s="1"/>
  <c r="Y3083" i="1"/>
  <c r="AA3084" i="1"/>
  <c r="S3083" i="1"/>
  <c r="Z3084" i="1"/>
  <c r="P526" i="1"/>
  <c r="X525" i="1"/>
  <c r="B525" i="1" s="1"/>
  <c r="M2961" i="1" l="1"/>
  <c r="L2959" i="1"/>
  <c r="O2959" i="1" s="1"/>
  <c r="C3086" i="1"/>
  <c r="N2961" i="1"/>
  <c r="G2959" i="1"/>
  <c r="J2961" i="1"/>
  <c r="K2961" i="1" s="1"/>
  <c r="E2961" i="1" s="1"/>
  <c r="I2962" i="1"/>
  <c r="D2960" i="1"/>
  <c r="F2960" i="1" s="1"/>
  <c r="W2958" i="1"/>
  <c r="U2959" i="1"/>
  <c r="H3085" i="1"/>
  <c r="A3086" i="1"/>
  <c r="Q3086" i="1" s="1"/>
  <c r="R3086" i="1" s="1"/>
  <c r="AA3085" i="1"/>
  <c r="Z3085" i="1"/>
  <c r="X526" i="1"/>
  <c r="B526" i="1" s="1"/>
  <c r="P527" i="1"/>
  <c r="G2960" i="1" l="1"/>
  <c r="C3087" i="1"/>
  <c r="L2960" i="1"/>
  <c r="O2960" i="1" s="1"/>
  <c r="J2962" i="1"/>
  <c r="K2962" i="1" s="1"/>
  <c r="E2962" i="1" s="1"/>
  <c r="I2963" i="1"/>
  <c r="D2961" i="1"/>
  <c r="F2961" i="1" s="1"/>
  <c r="W2959" i="1"/>
  <c r="U2960" i="1"/>
  <c r="H3086" i="1"/>
  <c r="A3087" i="1"/>
  <c r="Q3087" i="1" s="1"/>
  <c r="S3085" i="1"/>
  <c r="AA3086" i="1"/>
  <c r="Z3086" i="1"/>
  <c r="Y3085" i="1"/>
  <c r="X527" i="1"/>
  <c r="B527" i="1" s="1"/>
  <c r="P528" i="1"/>
  <c r="L2961" i="1" l="1"/>
  <c r="G2961" i="1"/>
  <c r="R3087" i="1"/>
  <c r="C3088" i="1"/>
  <c r="J2963" i="1"/>
  <c r="K2963" i="1" s="1"/>
  <c r="E2963" i="1" s="1"/>
  <c r="I2964" i="1"/>
  <c r="D2962" i="1"/>
  <c r="F2962" i="1" s="1"/>
  <c r="W2960" i="1"/>
  <c r="U2961" i="1"/>
  <c r="H3087" i="1"/>
  <c r="A3088" i="1"/>
  <c r="Q3088" i="1" s="1"/>
  <c r="R3088" i="1" s="1"/>
  <c r="Z3087" i="1"/>
  <c r="AA3087" i="1"/>
  <c r="X528" i="1"/>
  <c r="B528" i="1" s="1"/>
  <c r="P529" i="1"/>
  <c r="S529" i="1" l="1"/>
  <c r="O2961" i="1"/>
  <c r="M2962" i="1"/>
  <c r="L2962" i="1"/>
  <c r="C3089" i="1"/>
  <c r="G2962" i="1"/>
  <c r="J2964" i="1"/>
  <c r="K2964" i="1" s="1"/>
  <c r="E2964" i="1" s="1"/>
  <c r="I2965" i="1"/>
  <c r="D2963" i="1"/>
  <c r="F2963" i="1" s="1"/>
  <c r="W2961" i="1"/>
  <c r="U2962" i="1"/>
  <c r="AA3088" i="1"/>
  <c r="Z3088" i="1"/>
  <c r="H3088" i="1"/>
  <c r="A3089" i="1"/>
  <c r="Q3089" i="1" s="1"/>
  <c r="R3089" i="1" s="1"/>
  <c r="P530" i="1"/>
  <c r="S530" i="1" s="1"/>
  <c r="X529" i="1"/>
  <c r="B529" i="1" l="1"/>
  <c r="N2962" i="1"/>
  <c r="M2963" i="1"/>
  <c r="M2964" i="1" s="1"/>
  <c r="M2965" i="1" s="1"/>
  <c r="L2963" i="1"/>
  <c r="C3090" i="1"/>
  <c r="G2963" i="1"/>
  <c r="I2966" i="1"/>
  <c r="J2965" i="1"/>
  <c r="K2965" i="1" s="1"/>
  <c r="E2965" i="1" s="1"/>
  <c r="D2964" i="1"/>
  <c r="F2964" i="1" s="1"/>
  <c r="W2962" i="1"/>
  <c r="U2963" i="1"/>
  <c r="AA3089" i="1"/>
  <c r="Z3089" i="1"/>
  <c r="Y3088" i="1"/>
  <c r="S3088" i="1"/>
  <c r="H3089" i="1"/>
  <c r="A3090" i="1"/>
  <c r="Q3090" i="1" s="1"/>
  <c r="R3090" i="1" s="1"/>
  <c r="P531" i="1"/>
  <c r="X530" i="1"/>
  <c r="B530" i="1" s="1"/>
  <c r="Y529" i="1"/>
  <c r="N2963" i="1" l="1"/>
  <c r="N2964" i="1" s="1"/>
  <c r="N2965" i="1" s="1"/>
  <c r="O2962" i="1"/>
  <c r="L2964" i="1"/>
  <c r="G2964" i="1"/>
  <c r="C3091" i="1"/>
  <c r="D2965" i="1"/>
  <c r="F2965" i="1" s="1"/>
  <c r="I2967" i="1"/>
  <c r="J2966" i="1"/>
  <c r="K2966" i="1" s="1"/>
  <c r="E2966" i="1" s="1"/>
  <c r="Y530" i="1"/>
  <c r="W2963" i="1"/>
  <c r="U2964" i="1"/>
  <c r="H3090" i="1"/>
  <c r="A3091" i="1"/>
  <c r="Q3091" i="1" s="1"/>
  <c r="Z3090" i="1"/>
  <c r="Y3089" i="1"/>
  <c r="S3089" i="1"/>
  <c r="AA3090" i="1"/>
  <c r="P532" i="1"/>
  <c r="X531" i="1"/>
  <c r="B531" i="1" s="1"/>
  <c r="O2964" i="1" l="1"/>
  <c r="O2963" i="1"/>
  <c r="L2965" i="1"/>
  <c r="M2966" i="1" s="1"/>
  <c r="N2966" i="1" s="1"/>
  <c r="N2967" i="1" s="1"/>
  <c r="G2965" i="1"/>
  <c r="R3091" i="1"/>
  <c r="C3092" i="1"/>
  <c r="D2966" i="1"/>
  <c r="F2966" i="1" s="1"/>
  <c r="J2967" i="1"/>
  <c r="K2967" i="1" s="1"/>
  <c r="E2967" i="1" s="1"/>
  <c r="I2968" i="1"/>
  <c r="W2964" i="1"/>
  <c r="U2965" i="1"/>
  <c r="H3091" i="1"/>
  <c r="A3092" i="1"/>
  <c r="Q3092" i="1" s="1"/>
  <c r="R3092" i="1" s="1"/>
  <c r="S3090" i="1"/>
  <c r="AA3091" i="1"/>
  <c r="Z3091" i="1"/>
  <c r="Y3090" i="1"/>
  <c r="X532" i="1"/>
  <c r="B532" i="1" s="1"/>
  <c r="P533" i="1"/>
  <c r="M2967" i="1" l="1"/>
  <c r="M2968" i="1" s="1"/>
  <c r="N2968" i="1"/>
  <c r="O2965" i="1"/>
  <c r="L2966" i="1"/>
  <c r="O2966" i="1" s="1"/>
  <c r="C3093" i="1"/>
  <c r="G2966" i="1"/>
  <c r="J2968" i="1"/>
  <c r="K2968" i="1" s="1"/>
  <c r="E2968" i="1" s="1"/>
  <c r="I2969" i="1"/>
  <c r="D2967" i="1"/>
  <c r="F2967" i="1" s="1"/>
  <c r="W2965" i="1"/>
  <c r="U2966" i="1"/>
  <c r="AA3092" i="1"/>
  <c r="Y3091" i="1"/>
  <c r="S3091" i="1"/>
  <c r="Z3092" i="1"/>
  <c r="H3092" i="1"/>
  <c r="A3093" i="1"/>
  <c r="Q3093" i="1" s="1"/>
  <c r="R3093" i="1" s="1"/>
  <c r="X533" i="1"/>
  <c r="B533" i="1" s="1"/>
  <c r="P534" i="1"/>
  <c r="C3094" i="1" l="1"/>
  <c r="L2967" i="1"/>
  <c r="O2967" i="1" s="1"/>
  <c r="G2967" i="1"/>
  <c r="M2969" i="1"/>
  <c r="I2970" i="1"/>
  <c r="J2969" i="1"/>
  <c r="K2969" i="1" s="1"/>
  <c r="E2969" i="1" s="1"/>
  <c r="N2969" i="1"/>
  <c r="D2968" i="1"/>
  <c r="F2968" i="1" s="1"/>
  <c r="W2966" i="1"/>
  <c r="U2967" i="1"/>
  <c r="Z3093" i="1"/>
  <c r="S3092" i="1"/>
  <c r="Y3092" i="1"/>
  <c r="AA3093" i="1"/>
  <c r="A3094" i="1"/>
  <c r="Q3094" i="1" s="1"/>
  <c r="R3094" i="1" s="1"/>
  <c r="H3093" i="1"/>
  <c r="X534" i="1"/>
  <c r="B534" i="1" s="1"/>
  <c r="P535" i="1"/>
  <c r="C3095" i="1" l="1"/>
  <c r="G2968" i="1"/>
  <c r="L2968" i="1"/>
  <c r="O2968" i="1" s="1"/>
  <c r="D2969" i="1"/>
  <c r="F2969" i="1" s="1"/>
  <c r="J2970" i="1"/>
  <c r="K2970" i="1" s="1"/>
  <c r="E2970" i="1" s="1"/>
  <c r="I2971" i="1"/>
  <c r="N2970" i="1"/>
  <c r="M2970" i="1"/>
  <c r="W2967" i="1"/>
  <c r="U2968" i="1"/>
  <c r="Z3094" i="1"/>
  <c r="S3093" i="1"/>
  <c r="AA3094" i="1"/>
  <c r="Y3093" i="1"/>
  <c r="A3095" i="1"/>
  <c r="Q3095" i="1" s="1"/>
  <c r="R3095" i="1" s="1"/>
  <c r="H3094" i="1"/>
  <c r="X535" i="1"/>
  <c r="B535" i="1" s="1"/>
  <c r="P536" i="1"/>
  <c r="L2969" i="1" l="1"/>
  <c r="O2969" i="1" s="1"/>
  <c r="G2969" i="1"/>
  <c r="C3096" i="1"/>
  <c r="N2971" i="1"/>
  <c r="M2971" i="1"/>
  <c r="I2972" i="1"/>
  <c r="J2971" i="1"/>
  <c r="K2971" i="1" s="1"/>
  <c r="E2971" i="1" s="1"/>
  <c r="D2970" i="1"/>
  <c r="F2970" i="1" s="1"/>
  <c r="W2968" i="1"/>
  <c r="U2969" i="1"/>
  <c r="AA3095" i="1"/>
  <c r="Y3094" i="1"/>
  <c r="Z3095" i="1"/>
  <c r="S3094" i="1"/>
  <c r="A3096" i="1"/>
  <c r="Q3096" i="1" s="1"/>
  <c r="R3096" i="1" s="1"/>
  <c r="H3095" i="1"/>
  <c r="X536" i="1"/>
  <c r="P537" i="1"/>
  <c r="B536" i="1" l="1"/>
  <c r="G2970" i="1"/>
  <c r="C3097" i="1"/>
  <c r="L2970" i="1"/>
  <c r="O2970" i="1" s="1"/>
  <c r="D2971" i="1"/>
  <c r="F2971" i="1" s="1"/>
  <c r="J2972" i="1"/>
  <c r="K2972" i="1" s="1"/>
  <c r="E2972" i="1" s="1"/>
  <c r="M2972" i="1"/>
  <c r="N2972" i="1"/>
  <c r="I2973" i="1"/>
  <c r="W2969" i="1"/>
  <c r="U2970" i="1"/>
  <c r="H3096" i="1"/>
  <c r="A3097" i="1"/>
  <c r="Q3097" i="1" s="1"/>
  <c r="R3097" i="1" s="1"/>
  <c r="Z3096" i="1"/>
  <c r="S3095" i="1"/>
  <c r="AA3096" i="1"/>
  <c r="Y3095" i="1"/>
  <c r="X537" i="1"/>
  <c r="B537" i="1" s="1"/>
  <c r="P538" i="1"/>
  <c r="L2971" i="1" l="1"/>
  <c r="O2971" i="1" s="1"/>
  <c r="G2971" i="1"/>
  <c r="C3098" i="1"/>
  <c r="N2973" i="1"/>
  <c r="M2973" i="1"/>
  <c r="I2974" i="1"/>
  <c r="J2973" i="1"/>
  <c r="K2973" i="1" s="1"/>
  <c r="E2973" i="1" s="1"/>
  <c r="D2972" i="1"/>
  <c r="F2972" i="1" s="1"/>
  <c r="W2970" i="1"/>
  <c r="U2971" i="1"/>
  <c r="A3098" i="1"/>
  <c r="Q3098" i="1" s="1"/>
  <c r="R3098" i="1" s="1"/>
  <c r="H3097" i="1"/>
  <c r="Y3096" i="1"/>
  <c r="S3096" i="1"/>
  <c r="AA3097" i="1"/>
  <c r="Z3097" i="1"/>
  <c r="X538" i="1"/>
  <c r="B538" i="1" s="1"/>
  <c r="P539" i="1"/>
  <c r="L2972" i="1" l="1"/>
  <c r="O2972" i="1" s="1"/>
  <c r="G2972" i="1"/>
  <c r="C3099" i="1"/>
  <c r="D2973" i="1"/>
  <c r="F2973" i="1" s="1"/>
  <c r="M2974" i="1"/>
  <c r="N2974" i="1"/>
  <c r="J2974" i="1"/>
  <c r="K2974" i="1" s="1"/>
  <c r="E2974" i="1" s="1"/>
  <c r="I2975" i="1"/>
  <c r="W2971" i="1"/>
  <c r="U2972" i="1"/>
  <c r="H3098" i="1"/>
  <c r="A3099" i="1"/>
  <c r="Q3099" i="1" s="1"/>
  <c r="R3099" i="1" s="1"/>
  <c r="Y3097" i="1"/>
  <c r="S3097" i="1"/>
  <c r="Z3098" i="1"/>
  <c r="AA3098" i="1"/>
  <c r="P540" i="1"/>
  <c r="X539" i="1"/>
  <c r="B539" i="1" s="1"/>
  <c r="G2973" i="1" l="1"/>
  <c r="L2973" i="1"/>
  <c r="O2973" i="1" s="1"/>
  <c r="C3100" i="1"/>
  <c r="D2974" i="1"/>
  <c r="F2974" i="1" s="1"/>
  <c r="I2976" i="1"/>
  <c r="N2975" i="1"/>
  <c r="M2975" i="1"/>
  <c r="J2975" i="1"/>
  <c r="K2975" i="1" s="1"/>
  <c r="E2975" i="1" s="1"/>
  <c r="W2972" i="1"/>
  <c r="U2973" i="1"/>
  <c r="A3100" i="1"/>
  <c r="Q3100" i="1" s="1"/>
  <c r="R3100" i="1" s="1"/>
  <c r="H3099" i="1"/>
  <c r="S3098" i="1"/>
  <c r="AA3099" i="1"/>
  <c r="Z3099" i="1"/>
  <c r="Y3098" i="1"/>
  <c r="P541" i="1"/>
  <c r="X540" i="1"/>
  <c r="B540" i="1" s="1"/>
  <c r="L2974" i="1" l="1"/>
  <c r="O2974" i="1" s="1"/>
  <c r="G2974" i="1"/>
  <c r="C3101" i="1"/>
  <c r="N2976" i="1"/>
  <c r="J2976" i="1"/>
  <c r="K2976" i="1" s="1"/>
  <c r="E2976" i="1" s="1"/>
  <c r="I2977" i="1"/>
  <c r="M2976" i="1"/>
  <c r="D2975" i="1"/>
  <c r="F2975" i="1" s="1"/>
  <c r="W2973" i="1"/>
  <c r="U2974" i="1"/>
  <c r="Y3099" i="1"/>
  <c r="S3099" i="1"/>
  <c r="AA3100" i="1"/>
  <c r="Z3100" i="1"/>
  <c r="H3100" i="1"/>
  <c r="A3101" i="1"/>
  <c r="Q3101" i="1" s="1"/>
  <c r="R3101" i="1" s="1"/>
  <c r="P542" i="1"/>
  <c r="X541" i="1"/>
  <c r="B541" i="1" s="1"/>
  <c r="C3102" i="1" l="1"/>
  <c r="G2975" i="1"/>
  <c r="L2975" i="1"/>
  <c r="O2975" i="1" s="1"/>
  <c r="I2978" i="1"/>
  <c r="N2977" i="1"/>
  <c r="J2977" i="1"/>
  <c r="K2977" i="1" s="1"/>
  <c r="E2977" i="1" s="1"/>
  <c r="M2977" i="1"/>
  <c r="D2976" i="1"/>
  <c r="F2976" i="1" s="1"/>
  <c r="W2974" i="1"/>
  <c r="U2975" i="1"/>
  <c r="H3101" i="1"/>
  <c r="A3102" i="1"/>
  <c r="Q3102" i="1" s="1"/>
  <c r="R3102" i="1" s="1"/>
  <c r="AA3101" i="1"/>
  <c r="Y3100" i="1"/>
  <c r="Z3101" i="1"/>
  <c r="S3100" i="1"/>
  <c r="X542" i="1"/>
  <c r="B542" i="1" s="1"/>
  <c r="P543" i="1"/>
  <c r="C3103" i="1" l="1"/>
  <c r="G2976" i="1"/>
  <c r="L2976" i="1"/>
  <c r="O2976" i="1" s="1"/>
  <c r="D2977" i="1"/>
  <c r="F2977" i="1" s="1"/>
  <c r="J2978" i="1"/>
  <c r="K2978" i="1" s="1"/>
  <c r="E2978" i="1" s="1"/>
  <c r="M2978" i="1"/>
  <c r="N2978" i="1"/>
  <c r="I2979" i="1"/>
  <c r="W2975" i="1"/>
  <c r="U2976" i="1"/>
  <c r="Y3101" i="1"/>
  <c r="AA3102" i="1"/>
  <c r="Z3102" i="1"/>
  <c r="S3101" i="1"/>
  <c r="A3103" i="1"/>
  <c r="Q3103" i="1" s="1"/>
  <c r="R3103" i="1" s="1"/>
  <c r="H3102" i="1"/>
  <c r="X543" i="1"/>
  <c r="P544" i="1"/>
  <c r="B543" i="1" l="1"/>
  <c r="L2977" i="1"/>
  <c r="O2977" i="1" s="1"/>
  <c r="C3104" i="1"/>
  <c r="G2977" i="1"/>
  <c r="D2978" i="1"/>
  <c r="F2978" i="1" s="1"/>
  <c r="J2979" i="1"/>
  <c r="K2979" i="1" s="1"/>
  <c r="E2979" i="1" s="1"/>
  <c r="M2979" i="1"/>
  <c r="I2980" i="1"/>
  <c r="N2979" i="1"/>
  <c r="W2976" i="1"/>
  <c r="U2977" i="1"/>
  <c r="AA3103" i="1"/>
  <c r="Z3103" i="1"/>
  <c r="Y3102" i="1"/>
  <c r="S3102" i="1"/>
  <c r="H3103" i="1"/>
  <c r="A3104" i="1"/>
  <c r="Q3104" i="1" s="1"/>
  <c r="R3104" i="1" s="1"/>
  <c r="X544" i="1"/>
  <c r="B544" i="1" s="1"/>
  <c r="P545" i="1"/>
  <c r="G2978" i="1" l="1"/>
  <c r="C3105" i="1"/>
  <c r="L2978" i="1"/>
  <c r="O2978" i="1" s="1"/>
  <c r="J2980" i="1"/>
  <c r="K2980" i="1" s="1"/>
  <c r="E2980" i="1" s="1"/>
  <c r="M2980" i="1"/>
  <c r="I2981" i="1"/>
  <c r="N2980" i="1"/>
  <c r="D2979" i="1"/>
  <c r="F2979" i="1" s="1"/>
  <c r="W2977" i="1"/>
  <c r="U2978" i="1"/>
  <c r="AA3104" i="1"/>
  <c r="Z3104" i="1"/>
  <c r="Y3103" i="1"/>
  <c r="S3103" i="1"/>
  <c r="A3105" i="1"/>
  <c r="Q3105" i="1" s="1"/>
  <c r="R3105" i="1" s="1"/>
  <c r="H3104" i="1"/>
  <c r="X545" i="1"/>
  <c r="B545" i="1" s="1"/>
  <c r="P546" i="1"/>
  <c r="C3106" i="1" l="1"/>
  <c r="G2979" i="1"/>
  <c r="L2979" i="1"/>
  <c r="O2979" i="1" s="1"/>
  <c r="J2981" i="1"/>
  <c r="K2981" i="1" s="1"/>
  <c r="E2981" i="1" s="1"/>
  <c r="M2981" i="1"/>
  <c r="N2981" i="1"/>
  <c r="I2982" i="1"/>
  <c r="D2980" i="1"/>
  <c r="F2980" i="1" s="1"/>
  <c r="W2978" i="1"/>
  <c r="U2979" i="1"/>
  <c r="H3105" i="1"/>
  <c r="A3106" i="1"/>
  <c r="Q3106" i="1" s="1"/>
  <c r="R3106" i="1" s="1"/>
  <c r="S3104" i="1"/>
  <c r="AA3105" i="1"/>
  <c r="Z3105" i="1"/>
  <c r="Y3104" i="1"/>
  <c r="X546" i="1"/>
  <c r="B546" i="1" s="1"/>
  <c r="P547" i="1"/>
  <c r="C3107" i="1" l="1"/>
  <c r="L2980" i="1"/>
  <c r="O2980" i="1" s="1"/>
  <c r="G2980" i="1"/>
  <c r="I2983" i="1"/>
  <c r="J2982" i="1"/>
  <c r="K2982" i="1" s="1"/>
  <c r="E2982" i="1" s="1"/>
  <c r="M2982" i="1"/>
  <c r="N2982" i="1"/>
  <c r="D2981" i="1"/>
  <c r="F2981" i="1" s="1"/>
  <c r="W2979" i="1"/>
  <c r="U2980" i="1"/>
  <c r="A3107" i="1"/>
  <c r="Q3107" i="1" s="1"/>
  <c r="R3107" i="1" s="1"/>
  <c r="H3106" i="1"/>
  <c r="S3105" i="1"/>
  <c r="AA3106" i="1"/>
  <c r="Z3106" i="1"/>
  <c r="Y3105" i="1"/>
  <c r="X547" i="1"/>
  <c r="B547" i="1" s="1"/>
  <c r="P548" i="1"/>
  <c r="C3108" i="1" l="1"/>
  <c r="G2981" i="1"/>
  <c r="L2981" i="1"/>
  <c r="O2981" i="1" s="1"/>
  <c r="D2982" i="1"/>
  <c r="F2982" i="1" s="1"/>
  <c r="N2983" i="1"/>
  <c r="J2983" i="1"/>
  <c r="K2983" i="1" s="1"/>
  <c r="E2983" i="1" s="1"/>
  <c r="M2983" i="1"/>
  <c r="I2984" i="1"/>
  <c r="W2980" i="1"/>
  <c r="U2981" i="1"/>
  <c r="S3106" i="1"/>
  <c r="Y3106" i="1"/>
  <c r="AA3107" i="1"/>
  <c r="Z3107" i="1"/>
  <c r="A3108" i="1"/>
  <c r="Q3108" i="1" s="1"/>
  <c r="R3108" i="1" s="1"/>
  <c r="H3107" i="1"/>
  <c r="P549" i="1"/>
  <c r="X548" i="1"/>
  <c r="B548" i="1" s="1"/>
  <c r="G2982" i="1" l="1"/>
  <c r="L2982" i="1"/>
  <c r="O2982" i="1" s="1"/>
  <c r="C3109" i="1"/>
  <c r="D2983" i="1"/>
  <c r="F2983" i="1" s="1"/>
  <c r="J2984" i="1"/>
  <c r="K2984" i="1" s="1"/>
  <c r="E2984" i="1" s="1"/>
  <c r="I2985" i="1"/>
  <c r="N2984" i="1"/>
  <c r="M2984" i="1"/>
  <c r="W2981" i="1"/>
  <c r="U2982" i="1"/>
  <c r="A3109" i="1"/>
  <c r="Q3109" i="1" s="1"/>
  <c r="R3109" i="1" s="1"/>
  <c r="H3108" i="1"/>
  <c r="S3107" i="1"/>
  <c r="AA3108" i="1"/>
  <c r="Z3108" i="1"/>
  <c r="Y3107" i="1"/>
  <c r="P550" i="1"/>
  <c r="X549" i="1"/>
  <c r="B549" i="1" s="1"/>
  <c r="L2983" i="1" l="1"/>
  <c r="O2983" i="1" s="1"/>
  <c r="G2983" i="1"/>
  <c r="C3110" i="1"/>
  <c r="M2985" i="1"/>
  <c r="N2985" i="1"/>
  <c r="J2985" i="1"/>
  <c r="K2985" i="1" s="1"/>
  <c r="E2985" i="1" s="1"/>
  <c r="I2986" i="1"/>
  <c r="D2984" i="1"/>
  <c r="F2984" i="1" s="1"/>
  <c r="W2982" i="1"/>
  <c r="U2983" i="1"/>
  <c r="AA3109" i="1"/>
  <c r="Z3109" i="1"/>
  <c r="Y3108" i="1"/>
  <c r="S3108" i="1"/>
  <c r="H3109" i="1"/>
  <c r="A3110" i="1"/>
  <c r="Q3110" i="1" s="1"/>
  <c r="R3110" i="1" s="1"/>
  <c r="P551" i="1"/>
  <c r="X550" i="1"/>
  <c r="B550" i="1" l="1"/>
  <c r="L2984" i="1"/>
  <c r="O2984" i="1" s="1"/>
  <c r="G2984" i="1"/>
  <c r="C3111" i="1"/>
  <c r="I2987" i="1"/>
  <c r="N2986" i="1"/>
  <c r="J2986" i="1"/>
  <c r="K2986" i="1" s="1"/>
  <c r="E2986" i="1" s="1"/>
  <c r="M2986" i="1"/>
  <c r="D2985" i="1"/>
  <c r="F2985" i="1" s="1"/>
  <c r="W2983" i="1"/>
  <c r="U2984" i="1"/>
  <c r="A3111" i="1"/>
  <c r="Q3111" i="1" s="1"/>
  <c r="R3111" i="1" s="1"/>
  <c r="H3110" i="1"/>
  <c r="AA3110" i="1"/>
  <c r="Z3110" i="1"/>
  <c r="Y3109" i="1"/>
  <c r="S3109" i="1"/>
  <c r="X551" i="1"/>
  <c r="B551" i="1" s="1"/>
  <c r="P552" i="1"/>
  <c r="C3112" i="1" l="1"/>
  <c r="G2985" i="1"/>
  <c r="L2985" i="1"/>
  <c r="O2985" i="1" s="1"/>
  <c r="D2986" i="1"/>
  <c r="F2986" i="1" s="1"/>
  <c r="J2987" i="1"/>
  <c r="K2987" i="1" s="1"/>
  <c r="E2987" i="1" s="1"/>
  <c r="N2987" i="1"/>
  <c r="I2988" i="1"/>
  <c r="M2987" i="1"/>
  <c r="W2984" i="1"/>
  <c r="U2985" i="1"/>
  <c r="AA3111" i="1"/>
  <c r="Z3111" i="1"/>
  <c r="Y3110" i="1"/>
  <c r="S3110" i="1"/>
  <c r="A3112" i="1"/>
  <c r="Q3112" i="1" s="1"/>
  <c r="R3112" i="1" s="1"/>
  <c r="H3111" i="1"/>
  <c r="P553" i="1"/>
  <c r="X552" i="1"/>
  <c r="B552" i="1" s="1"/>
  <c r="G2986" i="1" l="1"/>
  <c r="L2986" i="1"/>
  <c r="O2986" i="1" s="1"/>
  <c r="C3113" i="1"/>
  <c r="N2988" i="1"/>
  <c r="J2988" i="1"/>
  <c r="K2988" i="1" s="1"/>
  <c r="E2988" i="1" s="1"/>
  <c r="M2988" i="1"/>
  <c r="I2989" i="1"/>
  <c r="D2987" i="1"/>
  <c r="F2987" i="1" s="1"/>
  <c r="W2985" i="1"/>
  <c r="U2986" i="1"/>
  <c r="S3111" i="1"/>
  <c r="AA3112" i="1"/>
  <c r="Z3112" i="1"/>
  <c r="Y3111" i="1"/>
  <c r="H3112" i="1"/>
  <c r="A3113" i="1"/>
  <c r="Q3113" i="1" s="1"/>
  <c r="R3113" i="1" s="1"/>
  <c r="X553" i="1"/>
  <c r="P554" i="1"/>
  <c r="B553" i="1" l="1"/>
  <c r="G2987" i="1"/>
  <c r="C3114" i="1"/>
  <c r="L2987" i="1"/>
  <c r="O2987" i="1" s="1"/>
  <c r="I2990" i="1"/>
  <c r="J2989" i="1"/>
  <c r="K2989" i="1" s="1"/>
  <c r="E2989" i="1" s="1"/>
  <c r="M2989" i="1"/>
  <c r="N2989" i="1"/>
  <c r="D2988" i="1"/>
  <c r="F2988" i="1" s="1"/>
  <c r="W2986" i="1"/>
  <c r="U2987" i="1"/>
  <c r="A3114" i="1"/>
  <c r="Q3114" i="1" s="1"/>
  <c r="R3114" i="1" s="1"/>
  <c r="H3113" i="1"/>
  <c r="AA3113" i="1"/>
  <c r="Z3113" i="1"/>
  <c r="P555" i="1"/>
  <c r="X554" i="1"/>
  <c r="B554" i="1" s="1"/>
  <c r="C3115" i="1" l="1"/>
  <c r="L2988" i="1"/>
  <c r="O2988" i="1" s="1"/>
  <c r="G2988" i="1"/>
  <c r="D2989" i="1"/>
  <c r="F2989" i="1" s="1"/>
  <c r="N2990" i="1"/>
  <c r="I2991" i="1"/>
  <c r="J2990" i="1"/>
  <c r="K2990" i="1" s="1"/>
  <c r="E2990" i="1" s="1"/>
  <c r="M2990" i="1"/>
  <c r="W2987" i="1"/>
  <c r="U2988" i="1"/>
  <c r="A3115" i="1"/>
  <c r="Q3115" i="1" s="1"/>
  <c r="R3115" i="1" s="1"/>
  <c r="H3114" i="1"/>
  <c r="S3113" i="1"/>
  <c r="AA3114" i="1"/>
  <c r="Z3114" i="1"/>
  <c r="Y3113" i="1"/>
  <c r="X555" i="1"/>
  <c r="B555" i="1" s="1"/>
  <c r="P556" i="1"/>
  <c r="L2989" i="1" l="1"/>
  <c r="O2989" i="1" s="1"/>
  <c r="G2989" i="1"/>
  <c r="C3116" i="1"/>
  <c r="D2990" i="1"/>
  <c r="F2990" i="1" s="1"/>
  <c r="N2991" i="1"/>
  <c r="I2992" i="1"/>
  <c r="J2991" i="1"/>
  <c r="K2991" i="1" s="1"/>
  <c r="E2991" i="1" s="1"/>
  <c r="M2991" i="1"/>
  <c r="W2988" i="1"/>
  <c r="U2989" i="1"/>
  <c r="A3116" i="1"/>
  <c r="Q3116" i="1" s="1"/>
  <c r="H3115" i="1"/>
  <c r="Z3115" i="1"/>
  <c r="AA3115" i="1"/>
  <c r="X556" i="1"/>
  <c r="B556" i="1" s="1"/>
  <c r="P557" i="1"/>
  <c r="G2990" i="1" l="1"/>
  <c r="R3116" i="1"/>
  <c r="C3117" i="1"/>
  <c r="L2990" i="1"/>
  <c r="O2990" i="1" s="1"/>
  <c r="D2991" i="1"/>
  <c r="F2991" i="1" s="1"/>
  <c r="J2992" i="1"/>
  <c r="K2992" i="1" s="1"/>
  <c r="E2992" i="1" s="1"/>
  <c r="I2993" i="1"/>
  <c r="S557" i="1"/>
  <c r="W2989" i="1"/>
  <c r="U2990" i="1"/>
  <c r="A3117" i="1"/>
  <c r="Q3117" i="1" s="1"/>
  <c r="R3117" i="1" s="1"/>
  <c r="H3116" i="1"/>
  <c r="AA3116" i="1"/>
  <c r="Z3116" i="1"/>
  <c r="P558" i="1"/>
  <c r="S558" i="1" s="1"/>
  <c r="X557" i="1"/>
  <c r="B557" i="1" l="1"/>
  <c r="C3118" i="1"/>
  <c r="G2991" i="1"/>
  <c r="L2991" i="1"/>
  <c r="J2993" i="1"/>
  <c r="K2993" i="1" s="1"/>
  <c r="E2993" i="1" s="1"/>
  <c r="I2994" i="1"/>
  <c r="D2992" i="1"/>
  <c r="F2992" i="1" s="1"/>
  <c r="W2990" i="1"/>
  <c r="U2991" i="1"/>
  <c r="Y557" i="1"/>
  <c r="H3117" i="1"/>
  <c r="A3118" i="1"/>
  <c r="Q3118" i="1" s="1"/>
  <c r="R3118" i="1" s="1"/>
  <c r="Z3117" i="1"/>
  <c r="AA3117" i="1"/>
  <c r="X558" i="1"/>
  <c r="Y558" i="1" s="1"/>
  <c r="P559" i="1"/>
  <c r="S559" i="1" s="1"/>
  <c r="O2991" i="1" l="1"/>
  <c r="M2992" i="1"/>
  <c r="G2992" i="1"/>
  <c r="L2992" i="1"/>
  <c r="C3119" i="1"/>
  <c r="I2995" i="1"/>
  <c r="J2994" i="1"/>
  <c r="K2994" i="1" s="1"/>
  <c r="E2994" i="1" s="1"/>
  <c r="D2993" i="1"/>
  <c r="F2993" i="1" s="1"/>
  <c r="B558" i="1"/>
  <c r="W2991" i="1"/>
  <c r="U2992" i="1"/>
  <c r="H3118" i="1"/>
  <c r="A3119" i="1"/>
  <c r="Q3119" i="1" s="1"/>
  <c r="R3119" i="1" s="1"/>
  <c r="Y3117" i="1"/>
  <c r="S3117" i="1"/>
  <c r="AA3118" i="1"/>
  <c r="Z3118" i="1"/>
  <c r="X559" i="1"/>
  <c r="B559" i="1" s="1"/>
  <c r="P560" i="1"/>
  <c r="S560" i="1" l="1"/>
  <c r="N2992" i="1"/>
  <c r="N2993" i="1" s="1"/>
  <c r="M2993" i="1"/>
  <c r="C3120" i="1"/>
  <c r="L2993" i="1"/>
  <c r="Y559" i="1"/>
  <c r="G2993" i="1"/>
  <c r="D2994" i="1"/>
  <c r="F2994" i="1" s="1"/>
  <c r="I2996" i="1"/>
  <c r="J2995" i="1"/>
  <c r="K2995" i="1" s="1"/>
  <c r="E2995" i="1" s="1"/>
  <c r="W2992" i="1"/>
  <c r="U2993" i="1"/>
  <c r="AA3119" i="1"/>
  <c r="Z3119" i="1"/>
  <c r="S3118" i="1"/>
  <c r="A3120" i="1"/>
  <c r="Q3120" i="1" s="1"/>
  <c r="R3120" i="1" s="1"/>
  <c r="H3119" i="1"/>
  <c r="X560" i="1"/>
  <c r="P561" i="1"/>
  <c r="B560" i="1" l="1"/>
  <c r="O2993" i="1"/>
  <c r="M2994" i="1"/>
  <c r="N2994" i="1" s="1"/>
  <c r="O2992" i="1"/>
  <c r="C3121" i="1"/>
  <c r="G2994" i="1"/>
  <c r="L2994" i="1"/>
  <c r="M2995" i="1" s="1"/>
  <c r="M2996" i="1" s="1"/>
  <c r="D2995" i="1"/>
  <c r="F2995" i="1" s="1"/>
  <c r="J2996" i="1"/>
  <c r="K2996" i="1" s="1"/>
  <c r="E2996" i="1" s="1"/>
  <c r="I2997" i="1"/>
  <c r="W2993" i="1"/>
  <c r="U2994" i="1"/>
  <c r="AA3120" i="1"/>
  <c r="Z3120" i="1"/>
  <c r="H3120" i="1"/>
  <c r="A3121" i="1"/>
  <c r="Q3121" i="1" s="1"/>
  <c r="R3121" i="1" s="1"/>
  <c r="X561" i="1"/>
  <c r="B561" i="1" s="1"/>
  <c r="P562" i="1"/>
  <c r="Y560" i="1"/>
  <c r="G2995" i="1" l="1"/>
  <c r="C3122" i="1"/>
  <c r="L2995" i="1"/>
  <c r="N2995" i="1"/>
  <c r="N2996" i="1" s="1"/>
  <c r="N2997" i="1" s="1"/>
  <c r="O2994" i="1"/>
  <c r="D2996" i="1"/>
  <c r="F2996" i="1" s="1"/>
  <c r="I2998" i="1"/>
  <c r="J2997" i="1"/>
  <c r="K2997" i="1" s="1"/>
  <c r="E2997" i="1" s="1"/>
  <c r="M2997" i="1"/>
  <c r="W2994" i="1"/>
  <c r="U2995" i="1"/>
  <c r="A3122" i="1"/>
  <c r="Q3122" i="1" s="1"/>
  <c r="R3122" i="1" s="1"/>
  <c r="H3121" i="1"/>
  <c r="Y3120" i="1"/>
  <c r="S3120" i="1"/>
  <c r="AA3121" i="1"/>
  <c r="Z3121" i="1"/>
  <c r="X562" i="1"/>
  <c r="B562" i="1" s="1"/>
  <c r="P563" i="1"/>
  <c r="G2996" i="1" l="1"/>
  <c r="C3123" i="1"/>
  <c r="L2996" i="1"/>
  <c r="O2996" i="1" s="1"/>
  <c r="M2998" i="1"/>
  <c r="O2995" i="1"/>
  <c r="J2998" i="1"/>
  <c r="K2998" i="1" s="1"/>
  <c r="E2998" i="1" s="1"/>
  <c r="I2999" i="1"/>
  <c r="D2997" i="1"/>
  <c r="F2997" i="1" s="1"/>
  <c r="N2998" i="1"/>
  <c r="W2995" i="1"/>
  <c r="U2996" i="1"/>
  <c r="Y3121" i="1"/>
  <c r="S3121" i="1"/>
  <c r="AA3122" i="1"/>
  <c r="Z3122" i="1"/>
  <c r="A3123" i="1"/>
  <c r="Q3123" i="1" s="1"/>
  <c r="R3123" i="1" s="1"/>
  <c r="H3122" i="1"/>
  <c r="Y562" i="1"/>
  <c r="X563" i="1"/>
  <c r="B563" i="1" s="1"/>
  <c r="P564" i="1"/>
  <c r="N2999" i="1" l="1"/>
  <c r="M2999" i="1"/>
  <c r="G2997" i="1"/>
  <c r="C3124" i="1"/>
  <c r="L2997" i="1"/>
  <c r="O2997" i="1" s="1"/>
  <c r="I3000" i="1"/>
  <c r="J2999" i="1"/>
  <c r="K2999" i="1" s="1"/>
  <c r="E2999" i="1" s="1"/>
  <c r="D2998" i="1"/>
  <c r="F2998" i="1" s="1"/>
  <c r="W2996" i="1"/>
  <c r="U2997" i="1"/>
  <c r="A3124" i="1"/>
  <c r="Q3124" i="1" s="1"/>
  <c r="R3124" i="1" s="1"/>
  <c r="H3123" i="1"/>
  <c r="Y3122" i="1"/>
  <c r="S3122" i="1"/>
  <c r="AA3123" i="1"/>
  <c r="Z3123" i="1"/>
  <c r="P565" i="1"/>
  <c r="X564" i="1"/>
  <c r="B564" i="1" l="1"/>
  <c r="L2998" i="1"/>
  <c r="O2998" i="1" s="1"/>
  <c r="G2998" i="1"/>
  <c r="C3125" i="1"/>
  <c r="D2999" i="1"/>
  <c r="F2999" i="1" s="1"/>
  <c r="M3000" i="1"/>
  <c r="I3001" i="1"/>
  <c r="J3000" i="1"/>
  <c r="K3000" i="1" s="1"/>
  <c r="E3000" i="1" s="1"/>
  <c r="N3000" i="1"/>
  <c r="W2997" i="1"/>
  <c r="U2998" i="1"/>
  <c r="A3125" i="1"/>
  <c r="Q3125" i="1" s="1"/>
  <c r="R3125" i="1" s="1"/>
  <c r="H3124" i="1"/>
  <c r="AA3124" i="1"/>
  <c r="Z3124" i="1"/>
  <c r="Y3123" i="1"/>
  <c r="S3123" i="1"/>
  <c r="X565" i="1"/>
  <c r="B565" i="1" s="1"/>
  <c r="P566" i="1"/>
  <c r="C3126" i="1" l="1"/>
  <c r="L2999" i="1"/>
  <c r="O2999" i="1" s="1"/>
  <c r="G2999" i="1"/>
  <c r="D3000" i="1"/>
  <c r="F3000" i="1" s="1"/>
  <c r="I3002" i="1"/>
  <c r="J3001" i="1"/>
  <c r="K3001" i="1" s="1"/>
  <c r="E3001" i="1" s="1"/>
  <c r="M3001" i="1"/>
  <c r="N3001" i="1"/>
  <c r="W2998" i="1"/>
  <c r="U2999" i="1"/>
  <c r="H3125" i="1"/>
  <c r="A3126" i="1"/>
  <c r="Q3126" i="1" s="1"/>
  <c r="R3126" i="1" s="1"/>
  <c r="Z3125" i="1"/>
  <c r="Y3124" i="1"/>
  <c r="S3124" i="1"/>
  <c r="AA3125" i="1"/>
  <c r="X566" i="1"/>
  <c r="B566" i="1" s="1"/>
  <c r="P567" i="1"/>
  <c r="G3000" i="1" l="1"/>
  <c r="C3127" i="1"/>
  <c r="L3000" i="1"/>
  <c r="O3000" i="1" s="1"/>
  <c r="D3001" i="1"/>
  <c r="F3001" i="1" s="1"/>
  <c r="I3003" i="1"/>
  <c r="M3002" i="1"/>
  <c r="N3002" i="1"/>
  <c r="J3002" i="1"/>
  <c r="K3002" i="1" s="1"/>
  <c r="E3002" i="1" s="1"/>
  <c r="W2999" i="1"/>
  <c r="U3000" i="1"/>
  <c r="A3127" i="1"/>
  <c r="Q3127" i="1" s="1"/>
  <c r="R3127" i="1" s="1"/>
  <c r="H3126" i="1"/>
  <c r="Z3126" i="1"/>
  <c r="Y3125" i="1"/>
  <c r="S3125" i="1"/>
  <c r="AA3126" i="1"/>
  <c r="P568" i="1"/>
  <c r="X567" i="1"/>
  <c r="B567" i="1" s="1"/>
  <c r="G3001" i="1" l="1"/>
  <c r="L3001" i="1"/>
  <c r="O3001" i="1" s="1"/>
  <c r="C3128" i="1"/>
  <c r="D3002" i="1"/>
  <c r="F3002" i="1" s="1"/>
  <c r="J3003" i="1"/>
  <c r="K3003" i="1" s="1"/>
  <c r="E3003" i="1" s="1"/>
  <c r="M3003" i="1"/>
  <c r="N3003" i="1"/>
  <c r="I3004" i="1"/>
  <c r="W3000" i="1"/>
  <c r="U3001" i="1"/>
  <c r="S3126" i="1"/>
  <c r="AA3127" i="1"/>
  <c r="Z3127" i="1"/>
  <c r="Y3126" i="1"/>
  <c r="A3128" i="1"/>
  <c r="Q3128" i="1" s="1"/>
  <c r="R3128" i="1" s="1"/>
  <c r="H3127" i="1"/>
  <c r="X568" i="1"/>
  <c r="B568" i="1" s="1"/>
  <c r="P569" i="1"/>
  <c r="L3002" i="1" l="1"/>
  <c r="O3002" i="1" s="1"/>
  <c r="G3002" i="1"/>
  <c r="C3129" i="1"/>
  <c r="D3003" i="1"/>
  <c r="F3003" i="1" s="1"/>
  <c r="I3005" i="1"/>
  <c r="N3004" i="1"/>
  <c r="M3004" i="1"/>
  <c r="J3004" i="1"/>
  <c r="K3004" i="1" s="1"/>
  <c r="E3004" i="1" s="1"/>
  <c r="W3001" i="1"/>
  <c r="U3002" i="1"/>
  <c r="H3128" i="1"/>
  <c r="A3129" i="1"/>
  <c r="Q3129" i="1" s="1"/>
  <c r="R3129" i="1" s="1"/>
  <c r="S3127" i="1"/>
  <c r="AA3128" i="1"/>
  <c r="Z3128" i="1"/>
  <c r="Y3127" i="1"/>
  <c r="P570" i="1"/>
  <c r="X569" i="1"/>
  <c r="B569" i="1" s="1"/>
  <c r="M3005" i="1" l="1"/>
  <c r="L3003" i="1"/>
  <c r="O3003" i="1" s="1"/>
  <c r="G3003" i="1"/>
  <c r="C3130" i="1"/>
  <c r="N3005" i="1"/>
  <c r="I3006" i="1"/>
  <c r="J3005" i="1"/>
  <c r="K3005" i="1" s="1"/>
  <c r="E3005" i="1" s="1"/>
  <c r="D3004" i="1"/>
  <c r="F3004" i="1" s="1"/>
  <c r="W3002" i="1"/>
  <c r="U3003" i="1"/>
  <c r="H3129" i="1"/>
  <c r="A3130" i="1"/>
  <c r="Q3130" i="1" s="1"/>
  <c r="R3130" i="1" s="1"/>
  <c r="AA3129" i="1"/>
  <c r="Z3129" i="1"/>
  <c r="Y3128" i="1"/>
  <c r="S3128" i="1"/>
  <c r="X570" i="1"/>
  <c r="B570" i="1" s="1"/>
  <c r="P571" i="1"/>
  <c r="C3131" i="1" l="1"/>
  <c r="G3004" i="1"/>
  <c r="L3004" i="1"/>
  <c r="O3004" i="1" s="1"/>
  <c r="D3005" i="1"/>
  <c r="F3005" i="1" s="1"/>
  <c r="M3006" i="1"/>
  <c r="N3006" i="1"/>
  <c r="I3007" i="1"/>
  <c r="J3006" i="1"/>
  <c r="K3006" i="1" s="1"/>
  <c r="E3006" i="1" s="1"/>
  <c r="W3003" i="1"/>
  <c r="U3004" i="1"/>
  <c r="H3130" i="1"/>
  <c r="A3131" i="1"/>
  <c r="Q3131" i="1" s="1"/>
  <c r="R3131" i="1" s="1"/>
  <c r="S3129" i="1"/>
  <c r="AA3130" i="1"/>
  <c r="Z3130" i="1"/>
  <c r="Y3129" i="1"/>
  <c r="P572" i="1"/>
  <c r="X571" i="1"/>
  <c r="B571" i="1" l="1"/>
  <c r="G3005" i="1"/>
  <c r="L3005" i="1"/>
  <c r="O3005" i="1" s="1"/>
  <c r="C3132" i="1"/>
  <c r="I3008" i="1"/>
  <c r="M3007" i="1"/>
  <c r="J3007" i="1"/>
  <c r="K3007" i="1" s="1"/>
  <c r="E3007" i="1" s="1"/>
  <c r="N3007" i="1"/>
  <c r="D3006" i="1"/>
  <c r="F3006" i="1" s="1"/>
  <c r="W3004" i="1"/>
  <c r="U3005" i="1"/>
  <c r="H3131" i="1"/>
  <c r="A3132" i="1"/>
  <c r="Q3132" i="1" s="1"/>
  <c r="R3132" i="1" s="1"/>
  <c r="Z3131" i="1"/>
  <c r="Y3130" i="1"/>
  <c r="S3130" i="1"/>
  <c r="AA3131" i="1"/>
  <c r="P573" i="1"/>
  <c r="X572" i="1"/>
  <c r="B572" i="1" s="1"/>
  <c r="C3133" i="1" l="1"/>
  <c r="L3006" i="1"/>
  <c r="O3006" i="1" s="1"/>
  <c r="G3006" i="1"/>
  <c r="D3007" i="1"/>
  <c r="F3007" i="1" s="1"/>
  <c r="N3008" i="1"/>
  <c r="M3008" i="1"/>
  <c r="I3009" i="1"/>
  <c r="J3008" i="1"/>
  <c r="K3008" i="1" s="1"/>
  <c r="E3008" i="1" s="1"/>
  <c r="W3005" i="1"/>
  <c r="U3006" i="1"/>
  <c r="H3132" i="1"/>
  <c r="A3133" i="1"/>
  <c r="Q3133" i="1" s="1"/>
  <c r="R3133" i="1" s="1"/>
  <c r="Z3132" i="1"/>
  <c r="Y3131" i="1"/>
  <c r="S3131" i="1"/>
  <c r="AA3132" i="1"/>
  <c r="X573" i="1"/>
  <c r="B573" i="1" s="1"/>
  <c r="P574" i="1"/>
  <c r="L3007" i="1" l="1"/>
  <c r="O3007" i="1" s="1"/>
  <c r="C3134" i="1"/>
  <c r="G3007" i="1"/>
  <c r="D3008" i="1"/>
  <c r="F3008" i="1" s="1"/>
  <c r="J3009" i="1"/>
  <c r="K3009" i="1" s="1"/>
  <c r="E3009" i="1" s="1"/>
  <c r="N3009" i="1"/>
  <c r="M3009" i="1"/>
  <c r="I3010" i="1"/>
  <c r="W3006" i="1"/>
  <c r="U3007" i="1"/>
  <c r="AA3133" i="1"/>
  <c r="Z3133" i="1"/>
  <c r="Y3132" i="1"/>
  <c r="S3132" i="1"/>
  <c r="A3134" i="1"/>
  <c r="Q3134" i="1" s="1"/>
  <c r="R3134" i="1" s="1"/>
  <c r="H3133" i="1"/>
  <c r="X574" i="1"/>
  <c r="B574" i="1" s="1"/>
  <c r="P575" i="1"/>
  <c r="C3135" i="1" l="1"/>
  <c r="G3008" i="1"/>
  <c r="L3008" i="1"/>
  <c r="O3008" i="1" s="1"/>
  <c r="J3010" i="1"/>
  <c r="K3010" i="1" s="1"/>
  <c r="E3010" i="1" s="1"/>
  <c r="M3010" i="1"/>
  <c r="I3011" i="1"/>
  <c r="N3010" i="1"/>
  <c r="D3009" i="1"/>
  <c r="F3009" i="1" s="1"/>
  <c r="W3007" i="1"/>
  <c r="U3008" i="1"/>
  <c r="Z3134" i="1"/>
  <c r="Y3133" i="1"/>
  <c r="S3133" i="1"/>
  <c r="AA3134" i="1"/>
  <c r="H3134" i="1"/>
  <c r="A3135" i="1"/>
  <c r="Q3135" i="1" s="1"/>
  <c r="R3135" i="1" s="1"/>
  <c r="X575" i="1"/>
  <c r="B575" i="1" s="1"/>
  <c r="P576" i="1"/>
  <c r="C3136" i="1" l="1"/>
  <c r="L3009" i="1"/>
  <c r="O3009" i="1" s="1"/>
  <c r="G3009" i="1"/>
  <c r="I3012" i="1"/>
  <c r="N3011" i="1"/>
  <c r="J3011" i="1"/>
  <c r="K3011" i="1" s="1"/>
  <c r="E3011" i="1" s="1"/>
  <c r="M3011" i="1"/>
  <c r="D3010" i="1"/>
  <c r="F3010" i="1" s="1"/>
  <c r="W3008" i="1"/>
  <c r="U3009" i="1"/>
  <c r="A3136" i="1"/>
  <c r="Q3136" i="1" s="1"/>
  <c r="R3136" i="1" s="1"/>
  <c r="H3135" i="1"/>
  <c r="S3134" i="1"/>
  <c r="AA3135" i="1"/>
  <c r="Z3135" i="1"/>
  <c r="Y3134" i="1"/>
  <c r="P577" i="1"/>
  <c r="X576" i="1"/>
  <c r="B576" i="1" s="1"/>
  <c r="C3137" i="1" l="1"/>
  <c r="L3010" i="1"/>
  <c r="O3010" i="1" s="1"/>
  <c r="G3010" i="1"/>
  <c r="D3011" i="1"/>
  <c r="F3011" i="1" s="1"/>
  <c r="I3013" i="1"/>
  <c r="M3012" i="1"/>
  <c r="N3012" i="1"/>
  <c r="J3012" i="1"/>
  <c r="K3012" i="1" s="1"/>
  <c r="E3012" i="1" s="1"/>
  <c r="W3009" i="1"/>
  <c r="U3010" i="1"/>
  <c r="A3137" i="1"/>
  <c r="Q3137" i="1" s="1"/>
  <c r="R3137" i="1" s="1"/>
  <c r="H3136" i="1"/>
  <c r="S3135" i="1"/>
  <c r="AA3136" i="1"/>
  <c r="Z3136" i="1"/>
  <c r="Y3135" i="1"/>
  <c r="X577" i="1"/>
  <c r="B577" i="1" s="1"/>
  <c r="P578" i="1"/>
  <c r="L3011" i="1" l="1"/>
  <c r="O3011" i="1" s="1"/>
  <c r="G3011" i="1"/>
  <c r="C3138" i="1"/>
  <c r="D3012" i="1"/>
  <c r="F3012" i="1" s="1"/>
  <c r="M3013" i="1"/>
  <c r="J3013" i="1"/>
  <c r="K3013" i="1" s="1"/>
  <c r="E3013" i="1" s="1"/>
  <c r="N3013" i="1"/>
  <c r="I3014" i="1"/>
  <c r="W3010" i="1"/>
  <c r="U3011" i="1"/>
  <c r="A3138" i="1"/>
  <c r="Q3138" i="1" s="1"/>
  <c r="R3138" i="1" s="1"/>
  <c r="H3137" i="1"/>
  <c r="AA3137" i="1"/>
  <c r="Z3137" i="1"/>
  <c r="Y3136" i="1"/>
  <c r="S3136" i="1"/>
  <c r="P579" i="1"/>
  <c r="X578" i="1"/>
  <c r="S744" i="1"/>
  <c r="B578" i="1" l="1"/>
  <c r="L3012" i="1"/>
  <c r="O3012" i="1" s="1"/>
  <c r="G3012" i="1"/>
  <c r="C3139" i="1"/>
  <c r="D3013" i="1"/>
  <c r="F3013" i="1" s="1"/>
  <c r="J3014" i="1"/>
  <c r="K3014" i="1" s="1"/>
  <c r="E3014" i="1" s="1"/>
  <c r="N3014" i="1"/>
  <c r="M3014" i="1"/>
  <c r="I3015" i="1"/>
  <c r="W3011" i="1"/>
  <c r="U3012" i="1"/>
  <c r="H3138" i="1"/>
  <c r="A3139" i="1"/>
  <c r="Q3139" i="1" s="1"/>
  <c r="R3139" i="1" s="1"/>
  <c r="AA3138" i="1"/>
  <c r="Z3138" i="1"/>
  <c r="S3137" i="1"/>
  <c r="Y3137" i="1"/>
  <c r="X579" i="1"/>
  <c r="B579" i="1" s="1"/>
  <c r="P580" i="1"/>
  <c r="G3013" i="1" l="1"/>
  <c r="L3013" i="1"/>
  <c r="O3013" i="1" s="1"/>
  <c r="C3140" i="1"/>
  <c r="D3014" i="1"/>
  <c r="F3014" i="1" s="1"/>
  <c r="I3016" i="1"/>
  <c r="M3015" i="1"/>
  <c r="J3015" i="1"/>
  <c r="K3015" i="1" s="1"/>
  <c r="E3015" i="1" s="1"/>
  <c r="N3015" i="1"/>
  <c r="W3012" i="1"/>
  <c r="U3013" i="1"/>
  <c r="A3140" i="1"/>
  <c r="Q3140" i="1" s="1"/>
  <c r="R3140" i="1" s="1"/>
  <c r="H3139" i="1"/>
  <c r="AA3139" i="1"/>
  <c r="Z3139" i="1"/>
  <c r="Y3138" i="1"/>
  <c r="S3138" i="1"/>
  <c r="P581" i="1"/>
  <c r="X580" i="1"/>
  <c r="B580" i="1" s="1"/>
  <c r="L3014" i="1" l="1"/>
  <c r="O3014" i="1" s="1"/>
  <c r="G3014" i="1"/>
  <c r="C3141" i="1"/>
  <c r="D3015" i="1"/>
  <c r="F3015" i="1" s="1"/>
  <c r="N3016" i="1"/>
  <c r="J3016" i="1"/>
  <c r="K3016" i="1" s="1"/>
  <c r="E3016" i="1" s="1"/>
  <c r="I3017" i="1"/>
  <c r="M3016" i="1"/>
  <c r="W3013" i="1"/>
  <c r="U3014" i="1"/>
  <c r="AA3140" i="1"/>
  <c r="Z3140" i="1"/>
  <c r="Y3139" i="1"/>
  <c r="S3139" i="1"/>
  <c r="H3140" i="1"/>
  <c r="A3141" i="1"/>
  <c r="Q3141" i="1" s="1"/>
  <c r="R3141" i="1" s="1"/>
  <c r="P582" i="1"/>
  <c r="X581" i="1"/>
  <c r="B581" i="1" s="1"/>
  <c r="L3015" i="1" l="1"/>
  <c r="O3015" i="1" s="1"/>
  <c r="G3015" i="1"/>
  <c r="C3142" i="1"/>
  <c r="D3016" i="1"/>
  <c r="F3016" i="1" s="1"/>
  <c r="N3017" i="1"/>
  <c r="M3017" i="1"/>
  <c r="I3018" i="1"/>
  <c r="J3017" i="1"/>
  <c r="K3017" i="1" s="1"/>
  <c r="E3017" i="1" s="1"/>
  <c r="W3014" i="1"/>
  <c r="U3015" i="1"/>
  <c r="AA3141" i="1"/>
  <c r="Z3141" i="1"/>
  <c r="Y3140" i="1"/>
  <c r="S3140" i="1"/>
  <c r="H3141" i="1"/>
  <c r="A3142" i="1"/>
  <c r="Q3142" i="1" s="1"/>
  <c r="R3142" i="1" s="1"/>
  <c r="P583" i="1"/>
  <c r="X582" i="1"/>
  <c r="B582" i="1" s="1"/>
  <c r="L3016" i="1" l="1"/>
  <c r="O3016" i="1" s="1"/>
  <c r="G3016" i="1"/>
  <c r="C3143" i="1"/>
  <c r="D3017" i="1"/>
  <c r="F3017" i="1" s="1"/>
  <c r="N3018" i="1"/>
  <c r="J3018" i="1"/>
  <c r="K3018" i="1" s="1"/>
  <c r="E3018" i="1" s="1"/>
  <c r="I3019" i="1"/>
  <c r="M3018" i="1"/>
  <c r="W3015" i="1"/>
  <c r="U3016" i="1"/>
  <c r="A3143" i="1"/>
  <c r="Q3143" i="1" s="1"/>
  <c r="R3143" i="1" s="1"/>
  <c r="H3142" i="1"/>
  <c r="S3141" i="1"/>
  <c r="AA3142" i="1"/>
  <c r="Z3142" i="1"/>
  <c r="Y3141" i="1"/>
  <c r="X583" i="1"/>
  <c r="B583" i="1" s="1"/>
  <c r="P584" i="1"/>
  <c r="L3017" i="1" l="1"/>
  <c r="O3017" i="1" s="1"/>
  <c r="G3017" i="1"/>
  <c r="C3144" i="1"/>
  <c r="D3018" i="1"/>
  <c r="F3018" i="1" s="1"/>
  <c r="J3019" i="1"/>
  <c r="K3019" i="1" s="1"/>
  <c r="E3019" i="1" s="1"/>
  <c r="I3020" i="1"/>
  <c r="M3019" i="1"/>
  <c r="N3019" i="1"/>
  <c r="W3016" i="1"/>
  <c r="U3017" i="1"/>
  <c r="AA3143" i="1"/>
  <c r="Z3143" i="1"/>
  <c r="Y3142" i="1"/>
  <c r="S3142" i="1"/>
  <c r="H3143" i="1"/>
  <c r="A3144" i="1"/>
  <c r="Q3144" i="1" s="1"/>
  <c r="R3144" i="1" s="1"/>
  <c r="P585" i="1"/>
  <c r="X584" i="1"/>
  <c r="B584" i="1" s="1"/>
  <c r="L3018" i="1" l="1"/>
  <c r="O3018" i="1" s="1"/>
  <c r="G3018" i="1"/>
  <c r="C3145" i="1"/>
  <c r="M3020" i="1"/>
  <c r="N3020" i="1"/>
  <c r="J3020" i="1"/>
  <c r="K3020" i="1" s="1"/>
  <c r="E3020" i="1" s="1"/>
  <c r="I3021" i="1"/>
  <c r="D3019" i="1"/>
  <c r="F3019" i="1" s="1"/>
  <c r="W3017" i="1"/>
  <c r="U3018" i="1"/>
  <c r="AA3144" i="1"/>
  <c r="Z3144" i="1"/>
  <c r="A3145" i="1"/>
  <c r="Q3145" i="1" s="1"/>
  <c r="R3145" i="1" s="1"/>
  <c r="H3144" i="1"/>
  <c r="P586" i="1"/>
  <c r="S586" i="1" s="1"/>
  <c r="X585" i="1"/>
  <c r="B585" i="1" l="1"/>
  <c r="C3146" i="1"/>
  <c r="L3019" i="1"/>
  <c r="O3019" i="1" s="1"/>
  <c r="G3019" i="1"/>
  <c r="N3021" i="1"/>
  <c r="J3021" i="1"/>
  <c r="K3021" i="1" s="1"/>
  <c r="E3021" i="1" s="1"/>
  <c r="I3022" i="1"/>
  <c r="M3021" i="1"/>
  <c r="D3020" i="1"/>
  <c r="F3020" i="1" s="1"/>
  <c r="W3018" i="1"/>
  <c r="U3019" i="1"/>
  <c r="A3146" i="1"/>
  <c r="Q3146" i="1" s="1"/>
  <c r="R3146" i="1" s="1"/>
  <c r="H3145" i="1"/>
  <c r="Z3145" i="1"/>
  <c r="Y3144" i="1"/>
  <c r="S3144" i="1"/>
  <c r="AA3145" i="1"/>
  <c r="X586" i="1"/>
  <c r="B586" i="1" s="1"/>
  <c r="P587" i="1"/>
  <c r="Y586" i="1" l="1"/>
  <c r="G3020" i="1"/>
  <c r="C3147" i="1"/>
  <c r="L3020" i="1"/>
  <c r="O3020" i="1" s="1"/>
  <c r="I3023" i="1"/>
  <c r="M3022" i="1"/>
  <c r="J3022" i="1"/>
  <c r="K3022" i="1" s="1"/>
  <c r="E3022" i="1" s="1"/>
  <c r="N3022" i="1"/>
  <c r="D3021" i="1"/>
  <c r="F3021" i="1" s="1"/>
  <c r="W3019" i="1"/>
  <c r="U3020" i="1"/>
  <c r="Y3145" i="1"/>
  <c r="S3145" i="1"/>
  <c r="AA3146" i="1"/>
  <c r="Z3146" i="1"/>
  <c r="A3147" i="1"/>
  <c r="Q3147" i="1" s="1"/>
  <c r="H3146" i="1"/>
  <c r="X587" i="1"/>
  <c r="B587" i="1" s="1"/>
  <c r="P588" i="1"/>
  <c r="S588" i="1" l="1"/>
  <c r="R3147" i="1"/>
  <c r="C3148" i="1"/>
  <c r="L3021" i="1"/>
  <c r="O3021" i="1" s="1"/>
  <c r="G3021" i="1"/>
  <c r="D3022" i="1"/>
  <c r="F3022" i="1" s="1"/>
  <c r="J3023" i="1"/>
  <c r="K3023" i="1" s="1"/>
  <c r="E3023" i="1" s="1"/>
  <c r="I3024" i="1"/>
  <c r="W3020" i="1"/>
  <c r="U3021" i="1"/>
  <c r="A3148" i="1"/>
  <c r="Q3148" i="1" s="1"/>
  <c r="R3148" i="1" s="1"/>
  <c r="H3147" i="1"/>
  <c r="S3146" i="1"/>
  <c r="AA3147" i="1"/>
  <c r="Z3147" i="1"/>
  <c r="Y3146" i="1"/>
  <c r="P589" i="1"/>
  <c r="X588" i="1"/>
  <c r="B588" i="1" l="1"/>
  <c r="Y588" i="1"/>
  <c r="G3022" i="1"/>
  <c r="L3022" i="1"/>
  <c r="C3149" i="1"/>
  <c r="J3024" i="1"/>
  <c r="K3024" i="1" s="1"/>
  <c r="E3024" i="1" s="1"/>
  <c r="I3025" i="1"/>
  <c r="D3023" i="1"/>
  <c r="F3023" i="1" s="1"/>
  <c r="W3021" i="1"/>
  <c r="U3022" i="1"/>
  <c r="H3148" i="1"/>
  <c r="A3149" i="1"/>
  <c r="Q3149" i="1" s="1"/>
  <c r="R3149" i="1" s="1"/>
  <c r="AA3148" i="1"/>
  <c r="Z3148" i="1"/>
  <c r="X589" i="1"/>
  <c r="B589" i="1" s="1"/>
  <c r="P590" i="1"/>
  <c r="O3022" i="1" l="1"/>
  <c r="M3023" i="1"/>
  <c r="L3023" i="1"/>
  <c r="C3150" i="1"/>
  <c r="G3023" i="1"/>
  <c r="J3025" i="1"/>
  <c r="K3025" i="1" s="1"/>
  <c r="E3025" i="1" s="1"/>
  <c r="I3026" i="1"/>
  <c r="D3024" i="1"/>
  <c r="F3024" i="1" s="1"/>
  <c r="W3022" i="1"/>
  <c r="U3023" i="1"/>
  <c r="Z3149" i="1"/>
  <c r="Y3148" i="1"/>
  <c r="S3148" i="1"/>
  <c r="AA3149" i="1"/>
  <c r="H3149" i="1"/>
  <c r="A3150" i="1"/>
  <c r="Q3150" i="1" s="1"/>
  <c r="R3150" i="1" s="1"/>
  <c r="X590" i="1"/>
  <c r="B590" i="1" s="1"/>
  <c r="P591" i="1"/>
  <c r="N3023" i="1" l="1"/>
  <c r="N3024" i="1" s="1"/>
  <c r="M3024" i="1"/>
  <c r="G3024" i="1"/>
  <c r="C3151" i="1"/>
  <c r="L3024" i="1"/>
  <c r="I3027" i="1"/>
  <c r="J3026" i="1"/>
  <c r="K3026" i="1" s="1"/>
  <c r="E3026" i="1" s="1"/>
  <c r="D3025" i="1"/>
  <c r="F3025" i="1" s="1"/>
  <c r="W3023" i="1"/>
  <c r="U3024" i="1"/>
  <c r="H3150" i="1"/>
  <c r="A3151" i="1"/>
  <c r="Q3151" i="1" s="1"/>
  <c r="R3151" i="1" s="1"/>
  <c r="AA3150" i="1"/>
  <c r="Z3150" i="1"/>
  <c r="Y3149" i="1"/>
  <c r="S3149" i="1"/>
  <c r="X591" i="1"/>
  <c r="B591" i="1" s="1"/>
  <c r="P592" i="1"/>
  <c r="O3024" i="1" l="1"/>
  <c r="S592" i="1"/>
  <c r="M3025" i="1"/>
  <c r="N3025" i="1" s="1"/>
  <c r="O3023" i="1"/>
  <c r="G3025" i="1"/>
  <c r="C3152" i="1"/>
  <c r="L3025" i="1"/>
  <c r="D3026" i="1"/>
  <c r="F3026" i="1" s="1"/>
  <c r="I3028" i="1"/>
  <c r="J3027" i="1"/>
  <c r="K3027" i="1" s="1"/>
  <c r="E3027" i="1" s="1"/>
  <c r="W3024" i="1"/>
  <c r="U3025" i="1"/>
  <c r="H3151" i="1"/>
  <c r="A3152" i="1"/>
  <c r="Q3152" i="1" s="1"/>
  <c r="R3152" i="1" s="1"/>
  <c r="AA3151" i="1"/>
  <c r="Z3151" i="1"/>
  <c r="Y3150" i="1"/>
  <c r="S3150" i="1"/>
  <c r="P593" i="1"/>
  <c r="X592" i="1"/>
  <c r="B592" i="1" l="1"/>
  <c r="O3025" i="1"/>
  <c r="C3153" i="1"/>
  <c r="L3026" i="1"/>
  <c r="G3026" i="1"/>
  <c r="M3026" i="1"/>
  <c r="N3026" i="1" s="1"/>
  <c r="N3027" i="1" s="1"/>
  <c r="N3028" i="1" s="1"/>
  <c r="Y592" i="1"/>
  <c r="D3027" i="1"/>
  <c r="F3027" i="1" s="1"/>
  <c r="I3029" i="1"/>
  <c r="J3028" i="1"/>
  <c r="K3028" i="1" s="1"/>
  <c r="E3028" i="1" s="1"/>
  <c r="W3025" i="1"/>
  <c r="U3026" i="1"/>
  <c r="H3152" i="1"/>
  <c r="A3153" i="1"/>
  <c r="Q3153" i="1" s="1"/>
  <c r="R3153" i="1" s="1"/>
  <c r="Z3152" i="1"/>
  <c r="Y3151" i="1"/>
  <c r="S3151" i="1"/>
  <c r="AA3152" i="1"/>
  <c r="P594" i="1"/>
  <c r="X593" i="1"/>
  <c r="B593" i="1" s="1"/>
  <c r="M3027" i="1" l="1"/>
  <c r="M3028" i="1" s="1"/>
  <c r="M3029" i="1" s="1"/>
  <c r="G3027" i="1"/>
  <c r="C3154" i="1"/>
  <c r="L3027" i="1"/>
  <c r="O3027" i="1" s="1"/>
  <c r="N3029" i="1"/>
  <c r="O3026" i="1"/>
  <c r="D3028" i="1"/>
  <c r="F3028" i="1" s="1"/>
  <c r="J3029" i="1"/>
  <c r="K3029" i="1" s="1"/>
  <c r="E3029" i="1" s="1"/>
  <c r="I3030" i="1"/>
  <c r="W3026" i="1"/>
  <c r="U3027" i="1"/>
  <c r="Y3152" i="1"/>
  <c r="S3152" i="1"/>
  <c r="AA3153" i="1"/>
  <c r="Z3153" i="1"/>
  <c r="A3154" i="1"/>
  <c r="Q3154" i="1" s="1"/>
  <c r="R3154" i="1" s="1"/>
  <c r="H3153" i="1"/>
  <c r="P595" i="1"/>
  <c r="X594" i="1"/>
  <c r="B594" i="1" s="1"/>
  <c r="M3030" i="1" l="1"/>
  <c r="L3028" i="1"/>
  <c r="O3028" i="1" s="1"/>
  <c r="C3155" i="1"/>
  <c r="G3028" i="1"/>
  <c r="I3031" i="1"/>
  <c r="J3030" i="1"/>
  <c r="K3030" i="1" s="1"/>
  <c r="E3030" i="1" s="1"/>
  <c r="D3029" i="1"/>
  <c r="F3029" i="1" s="1"/>
  <c r="N3030" i="1"/>
  <c r="W3027" i="1"/>
  <c r="U3028" i="1"/>
  <c r="H3154" i="1"/>
  <c r="A3155" i="1"/>
  <c r="Q3155" i="1" s="1"/>
  <c r="R3155" i="1" s="1"/>
  <c r="S3153" i="1"/>
  <c r="AA3154" i="1"/>
  <c r="Z3154" i="1"/>
  <c r="Y3153" i="1"/>
  <c r="P596" i="1"/>
  <c r="X595" i="1"/>
  <c r="B595" i="1" s="1"/>
  <c r="G3029" i="1" l="1"/>
  <c r="L3029" i="1"/>
  <c r="O3029" i="1" s="1"/>
  <c r="C3156" i="1"/>
  <c r="D3030" i="1"/>
  <c r="F3030" i="1" s="1"/>
  <c r="M3031" i="1"/>
  <c r="I3032" i="1"/>
  <c r="J3031" i="1"/>
  <c r="K3031" i="1" s="1"/>
  <c r="E3031" i="1" s="1"/>
  <c r="N3031" i="1"/>
  <c r="W3028" i="1"/>
  <c r="U3029" i="1"/>
  <c r="A3156" i="1"/>
  <c r="Q3156" i="1" s="1"/>
  <c r="R3156" i="1" s="1"/>
  <c r="H3155" i="1"/>
  <c r="Y3154" i="1"/>
  <c r="S3154" i="1"/>
  <c r="AA3155" i="1"/>
  <c r="Z3155" i="1"/>
  <c r="X596" i="1"/>
  <c r="B596" i="1" s="1"/>
  <c r="P597" i="1"/>
  <c r="G3030" i="1" l="1"/>
  <c r="L3030" i="1"/>
  <c r="O3030" i="1" s="1"/>
  <c r="C3157" i="1"/>
  <c r="D3031" i="1"/>
  <c r="F3031" i="1" s="1"/>
  <c r="J3032" i="1"/>
  <c r="K3032" i="1" s="1"/>
  <c r="E3032" i="1" s="1"/>
  <c r="I3033" i="1"/>
  <c r="N3032" i="1"/>
  <c r="M3032" i="1"/>
  <c r="W3029" i="1"/>
  <c r="U3030" i="1"/>
  <c r="A3157" i="1"/>
  <c r="Q3157" i="1" s="1"/>
  <c r="R3157" i="1" s="1"/>
  <c r="H3156" i="1"/>
  <c r="AA3156" i="1"/>
  <c r="Z3156" i="1"/>
  <c r="Y3155" i="1"/>
  <c r="S3155" i="1"/>
  <c r="P598" i="1"/>
  <c r="X597" i="1"/>
  <c r="B597" i="1" s="1"/>
  <c r="G3031" i="1" l="1"/>
  <c r="L3031" i="1"/>
  <c r="O3031" i="1" s="1"/>
  <c r="C3158" i="1"/>
  <c r="M3033" i="1"/>
  <c r="N3033" i="1"/>
  <c r="I3034" i="1"/>
  <c r="J3033" i="1"/>
  <c r="K3033" i="1" s="1"/>
  <c r="E3033" i="1" s="1"/>
  <c r="D3032" i="1"/>
  <c r="F3032" i="1" s="1"/>
  <c r="W3030" i="1"/>
  <c r="U3031" i="1"/>
  <c r="Z3157" i="1"/>
  <c r="Y3156" i="1"/>
  <c r="S3156" i="1"/>
  <c r="AA3157" i="1"/>
  <c r="H3157" i="1"/>
  <c r="A3158" i="1"/>
  <c r="Q3158" i="1" s="1"/>
  <c r="R3158" i="1" s="1"/>
  <c r="P599" i="1"/>
  <c r="X598" i="1"/>
  <c r="B598" i="1" s="1"/>
  <c r="L3032" i="1" l="1"/>
  <c r="O3032" i="1" s="1"/>
  <c r="C3159" i="1"/>
  <c r="G3032" i="1"/>
  <c r="D3033" i="1"/>
  <c r="F3033" i="1" s="1"/>
  <c r="I3035" i="1"/>
  <c r="J3034" i="1"/>
  <c r="K3034" i="1" s="1"/>
  <c r="E3034" i="1" s="1"/>
  <c r="M3034" i="1"/>
  <c r="N3034" i="1"/>
  <c r="W3031" i="1"/>
  <c r="U3032" i="1"/>
  <c r="A3159" i="1"/>
  <c r="Q3159" i="1" s="1"/>
  <c r="R3159" i="1" s="1"/>
  <c r="H3158" i="1"/>
  <c r="S3157" i="1"/>
  <c r="AA3158" i="1"/>
  <c r="Z3158" i="1"/>
  <c r="Y3157" i="1"/>
  <c r="X599" i="1"/>
  <c r="P600" i="1"/>
  <c r="B599" i="1" l="1"/>
  <c r="L3033" i="1"/>
  <c r="O3033" i="1" s="1"/>
  <c r="G3033" i="1"/>
  <c r="C3160" i="1"/>
  <c r="D3034" i="1"/>
  <c r="F3034" i="1" s="1"/>
  <c r="J3035" i="1"/>
  <c r="K3035" i="1" s="1"/>
  <c r="E3035" i="1" s="1"/>
  <c r="N3035" i="1"/>
  <c r="I3036" i="1"/>
  <c r="M3035" i="1"/>
  <c r="W3032" i="1"/>
  <c r="U3033" i="1"/>
  <c r="AA3159" i="1"/>
  <c r="Z3159" i="1"/>
  <c r="Y3158" i="1"/>
  <c r="S3158" i="1"/>
  <c r="H3159" i="1"/>
  <c r="A3160" i="1"/>
  <c r="Q3160" i="1" s="1"/>
  <c r="R3160" i="1" s="1"/>
  <c r="P601" i="1"/>
  <c r="X600" i="1"/>
  <c r="B600" i="1" s="1"/>
  <c r="L3034" i="1" l="1"/>
  <c r="O3034" i="1" s="1"/>
  <c r="G3034" i="1"/>
  <c r="C3161" i="1"/>
  <c r="J3036" i="1"/>
  <c r="K3036" i="1" s="1"/>
  <c r="E3036" i="1" s="1"/>
  <c r="N3036" i="1"/>
  <c r="I3037" i="1"/>
  <c r="M3036" i="1"/>
  <c r="D3035" i="1"/>
  <c r="F3035" i="1" s="1"/>
  <c r="W3033" i="1"/>
  <c r="U3034" i="1"/>
  <c r="A3161" i="1"/>
  <c r="Q3161" i="1" s="1"/>
  <c r="R3161" i="1" s="1"/>
  <c r="H3160" i="1"/>
  <c r="S3159" i="1"/>
  <c r="Z3160" i="1"/>
  <c r="AA3160" i="1"/>
  <c r="Y3159" i="1"/>
  <c r="P602" i="1"/>
  <c r="X601" i="1"/>
  <c r="B601" i="1" s="1"/>
  <c r="C3162" i="1" l="1"/>
  <c r="G3035" i="1"/>
  <c r="L3035" i="1"/>
  <c r="O3035" i="1" s="1"/>
  <c r="J3037" i="1"/>
  <c r="K3037" i="1" s="1"/>
  <c r="E3037" i="1" s="1"/>
  <c r="I3038" i="1"/>
  <c r="N3037" i="1"/>
  <c r="M3037" i="1"/>
  <c r="D3036" i="1"/>
  <c r="F3036" i="1" s="1"/>
  <c r="W3034" i="1"/>
  <c r="U3035" i="1"/>
  <c r="A3162" i="1"/>
  <c r="Q3162" i="1" s="1"/>
  <c r="R3162" i="1" s="1"/>
  <c r="H3161" i="1"/>
  <c r="Y3160" i="1"/>
  <c r="S3160" i="1"/>
  <c r="AA3161" i="1"/>
  <c r="Z3161" i="1"/>
  <c r="X602" i="1"/>
  <c r="B602" i="1" s="1"/>
  <c r="P603" i="1"/>
  <c r="C3163" i="1" l="1"/>
  <c r="L3036" i="1"/>
  <c r="O3036" i="1" s="1"/>
  <c r="G3036" i="1"/>
  <c r="J3038" i="1"/>
  <c r="K3038" i="1" s="1"/>
  <c r="E3038" i="1" s="1"/>
  <c r="I3039" i="1"/>
  <c r="N3038" i="1"/>
  <c r="M3038" i="1"/>
  <c r="D3037" i="1"/>
  <c r="F3037" i="1" s="1"/>
  <c r="W3035" i="1"/>
  <c r="U3036" i="1"/>
  <c r="AA3162" i="1"/>
  <c r="Z3162" i="1"/>
  <c r="Y3161" i="1"/>
  <c r="S3161" i="1"/>
  <c r="A3163" i="1"/>
  <c r="Q3163" i="1" s="1"/>
  <c r="R3163" i="1" s="1"/>
  <c r="H3162" i="1"/>
  <c r="P604" i="1"/>
  <c r="X603" i="1"/>
  <c r="B603" i="1" s="1"/>
  <c r="C3164" i="1" l="1"/>
  <c r="G3037" i="1"/>
  <c r="L3037" i="1"/>
  <c r="O3037" i="1" s="1"/>
  <c r="J3039" i="1"/>
  <c r="K3039" i="1" s="1"/>
  <c r="E3039" i="1" s="1"/>
  <c r="I3040" i="1"/>
  <c r="M3039" i="1"/>
  <c r="N3039" i="1"/>
  <c r="D3038" i="1"/>
  <c r="F3038" i="1" s="1"/>
  <c r="W3036" i="1"/>
  <c r="U3037" i="1"/>
  <c r="Z3163" i="1"/>
  <c r="Y3162" i="1"/>
  <c r="S3162" i="1"/>
  <c r="AA3163" i="1"/>
  <c r="H3163" i="1"/>
  <c r="A3164" i="1"/>
  <c r="Q3164" i="1" s="1"/>
  <c r="R3164" i="1" s="1"/>
  <c r="X604" i="1"/>
  <c r="B604" i="1" s="1"/>
  <c r="P605" i="1"/>
  <c r="C3165" i="1" l="1"/>
  <c r="G3038" i="1"/>
  <c r="L3038" i="1"/>
  <c r="O3038" i="1" s="1"/>
  <c r="J3040" i="1"/>
  <c r="K3040" i="1" s="1"/>
  <c r="E3040" i="1" s="1"/>
  <c r="N3040" i="1"/>
  <c r="M3040" i="1"/>
  <c r="I3041" i="1"/>
  <c r="D3039" i="1"/>
  <c r="F3039" i="1" s="1"/>
  <c r="W3037" i="1"/>
  <c r="U3038" i="1"/>
  <c r="A3165" i="1"/>
  <c r="Q3165" i="1" s="1"/>
  <c r="R3165" i="1" s="1"/>
  <c r="H3164" i="1"/>
  <c r="S3163" i="1"/>
  <c r="AA3164" i="1"/>
  <c r="Z3164" i="1"/>
  <c r="Y3163" i="1"/>
  <c r="X605" i="1"/>
  <c r="B605" i="1" s="1"/>
  <c r="P606" i="1"/>
  <c r="C3166" i="1" l="1"/>
  <c r="L3039" i="1"/>
  <c r="O3039" i="1" s="1"/>
  <c r="G3039" i="1"/>
  <c r="J3041" i="1"/>
  <c r="K3041" i="1" s="1"/>
  <c r="E3041" i="1" s="1"/>
  <c r="I3042" i="1"/>
  <c r="N3041" i="1"/>
  <c r="M3041" i="1"/>
  <c r="D3040" i="1"/>
  <c r="F3040" i="1" s="1"/>
  <c r="W3038" i="1"/>
  <c r="U3039" i="1"/>
  <c r="AA3165" i="1"/>
  <c r="Z3165" i="1"/>
  <c r="Y3164" i="1"/>
  <c r="S3164" i="1"/>
  <c r="A3166" i="1"/>
  <c r="Q3166" i="1" s="1"/>
  <c r="R3166" i="1" s="1"/>
  <c r="H3165" i="1"/>
  <c r="P607" i="1"/>
  <c r="X606" i="1"/>
  <c r="B606" i="1" l="1"/>
  <c r="C3167" i="1"/>
  <c r="G3040" i="1"/>
  <c r="L3040" i="1"/>
  <c r="O3040" i="1" s="1"/>
  <c r="M3042" i="1"/>
  <c r="N3042" i="1"/>
  <c r="J3042" i="1"/>
  <c r="K3042" i="1" s="1"/>
  <c r="E3042" i="1" s="1"/>
  <c r="I3043" i="1"/>
  <c r="D3041" i="1"/>
  <c r="F3041" i="1" s="1"/>
  <c r="W3039" i="1"/>
  <c r="U3040" i="1"/>
  <c r="H3166" i="1"/>
  <c r="A3167" i="1"/>
  <c r="Q3167" i="1" s="1"/>
  <c r="R3167" i="1" s="1"/>
  <c r="S3165" i="1"/>
  <c r="Y3165" i="1"/>
  <c r="AA3166" i="1"/>
  <c r="Z3166" i="1"/>
  <c r="P608" i="1"/>
  <c r="X607" i="1"/>
  <c r="B607" i="1" s="1"/>
  <c r="C3168" i="1" l="1"/>
  <c r="L3041" i="1"/>
  <c r="O3041" i="1" s="1"/>
  <c r="G3041" i="1"/>
  <c r="I3044" i="1"/>
  <c r="J3043" i="1"/>
  <c r="K3043" i="1" s="1"/>
  <c r="E3043" i="1" s="1"/>
  <c r="M3043" i="1"/>
  <c r="N3043" i="1"/>
  <c r="D3042" i="1"/>
  <c r="F3042" i="1" s="1"/>
  <c r="W3040" i="1"/>
  <c r="U3041" i="1"/>
  <c r="A3168" i="1"/>
  <c r="Q3168" i="1" s="1"/>
  <c r="R3168" i="1" s="1"/>
  <c r="H3167" i="1"/>
  <c r="AA3167" i="1"/>
  <c r="Z3167" i="1"/>
  <c r="Y3166" i="1"/>
  <c r="S3166" i="1"/>
  <c r="P609" i="1"/>
  <c r="X608" i="1"/>
  <c r="B608" i="1" s="1"/>
  <c r="C3169" i="1" l="1"/>
  <c r="L3042" i="1"/>
  <c r="O3042" i="1" s="1"/>
  <c r="G3042" i="1"/>
  <c r="D3043" i="1"/>
  <c r="F3043" i="1" s="1"/>
  <c r="N3044" i="1"/>
  <c r="J3044" i="1"/>
  <c r="K3044" i="1" s="1"/>
  <c r="E3044" i="1" s="1"/>
  <c r="M3044" i="1"/>
  <c r="I3045" i="1"/>
  <c r="W3041" i="1"/>
  <c r="U3042" i="1"/>
  <c r="A3169" i="1"/>
  <c r="Q3169" i="1" s="1"/>
  <c r="R3169" i="1" s="1"/>
  <c r="H3168" i="1"/>
  <c r="AA3168" i="1"/>
  <c r="Z3168" i="1"/>
  <c r="Y3167" i="1"/>
  <c r="S3167" i="1"/>
  <c r="P610" i="1"/>
  <c r="X609" i="1"/>
  <c r="B609" i="1" l="1"/>
  <c r="G3043" i="1"/>
  <c r="L3043" i="1"/>
  <c r="O3043" i="1" s="1"/>
  <c r="C3170" i="1"/>
  <c r="D3044" i="1"/>
  <c r="F3044" i="1" s="1"/>
  <c r="I3046" i="1"/>
  <c r="J3045" i="1"/>
  <c r="K3045" i="1" s="1"/>
  <c r="E3045" i="1" s="1"/>
  <c r="M3045" i="1"/>
  <c r="N3045" i="1"/>
  <c r="W3042" i="1"/>
  <c r="U3043" i="1"/>
  <c r="A3170" i="1"/>
  <c r="Q3170" i="1" s="1"/>
  <c r="R3170" i="1" s="1"/>
  <c r="H3169" i="1"/>
  <c r="S3168" i="1"/>
  <c r="AA3169" i="1"/>
  <c r="Z3169" i="1"/>
  <c r="Y3168" i="1"/>
  <c r="P611" i="1"/>
  <c r="X610" i="1"/>
  <c r="B610" i="1" s="1"/>
  <c r="Y775" i="1"/>
  <c r="L3044" i="1" l="1"/>
  <c r="O3044" i="1" s="1"/>
  <c r="G3044" i="1"/>
  <c r="C3171" i="1"/>
  <c r="D3045" i="1"/>
  <c r="F3045" i="1" s="1"/>
  <c r="J3046" i="1"/>
  <c r="K3046" i="1" s="1"/>
  <c r="E3046" i="1" s="1"/>
  <c r="N3046" i="1"/>
  <c r="I3047" i="1"/>
  <c r="M3046" i="1"/>
  <c r="W3043" i="1"/>
  <c r="U3044" i="1"/>
  <c r="A3171" i="1"/>
  <c r="Q3171" i="1" s="1"/>
  <c r="R3171" i="1" s="1"/>
  <c r="H3170" i="1"/>
  <c r="AA3170" i="1"/>
  <c r="Z3170" i="1"/>
  <c r="Y3169" i="1"/>
  <c r="S3169" i="1"/>
  <c r="X611" i="1"/>
  <c r="B611" i="1" s="1"/>
  <c r="P612" i="1"/>
  <c r="G3045" i="1" l="1"/>
  <c r="L3045" i="1"/>
  <c r="O3045" i="1" s="1"/>
  <c r="C3172" i="1"/>
  <c r="M3047" i="1"/>
  <c r="J3047" i="1"/>
  <c r="K3047" i="1" s="1"/>
  <c r="E3047" i="1" s="1"/>
  <c r="I3048" i="1"/>
  <c r="N3047" i="1"/>
  <c r="D3046" i="1"/>
  <c r="F3046" i="1" s="1"/>
  <c r="W3044" i="1"/>
  <c r="U3045" i="1"/>
  <c r="Z3171" i="1"/>
  <c r="AA3171" i="1"/>
  <c r="Y3170" i="1"/>
  <c r="S3170" i="1"/>
  <c r="H3171" i="1"/>
  <c r="A3172" i="1"/>
  <c r="Q3172" i="1" s="1"/>
  <c r="R3172" i="1" s="1"/>
  <c r="X612" i="1"/>
  <c r="B612" i="1" s="1"/>
  <c r="P613" i="1"/>
  <c r="C3173" i="1" l="1"/>
  <c r="G3046" i="1"/>
  <c r="L3046" i="1"/>
  <c r="O3046" i="1" s="1"/>
  <c r="N3048" i="1"/>
  <c r="J3048" i="1"/>
  <c r="K3048" i="1" s="1"/>
  <c r="E3048" i="1" s="1"/>
  <c r="I3049" i="1"/>
  <c r="M3048" i="1"/>
  <c r="D3047" i="1"/>
  <c r="F3047" i="1" s="1"/>
  <c r="W3045" i="1"/>
  <c r="U3046" i="1"/>
  <c r="AA3172" i="1"/>
  <c r="Z3172" i="1"/>
  <c r="Y3171" i="1"/>
  <c r="S3171" i="1"/>
  <c r="A3173" i="1"/>
  <c r="Q3173" i="1" s="1"/>
  <c r="R3173" i="1" s="1"/>
  <c r="H3172" i="1"/>
  <c r="P614" i="1"/>
  <c r="X613" i="1"/>
  <c r="B613" i="1" l="1"/>
  <c r="C3174" i="1"/>
  <c r="L3047" i="1"/>
  <c r="O3047" i="1" s="1"/>
  <c r="G3047" i="1"/>
  <c r="I3050" i="1"/>
  <c r="J3049" i="1"/>
  <c r="K3049" i="1" s="1"/>
  <c r="E3049" i="1" s="1"/>
  <c r="M3049" i="1"/>
  <c r="N3049" i="1"/>
  <c r="D3048" i="1"/>
  <c r="F3048" i="1" s="1"/>
  <c r="W3046" i="1"/>
  <c r="U3047" i="1"/>
  <c r="A3174" i="1"/>
  <c r="Q3174" i="1" s="1"/>
  <c r="R3174" i="1" s="1"/>
  <c r="H3173" i="1"/>
  <c r="AA3173" i="1"/>
  <c r="Z3173" i="1"/>
  <c r="Y3172" i="1"/>
  <c r="S3172" i="1"/>
  <c r="X614" i="1"/>
  <c r="B614" i="1" s="1"/>
  <c r="P615" i="1"/>
  <c r="C3175" i="1" l="1"/>
  <c r="G3048" i="1"/>
  <c r="L3048" i="1"/>
  <c r="O3048" i="1" s="1"/>
  <c r="D3049" i="1"/>
  <c r="F3049" i="1" s="1"/>
  <c r="J3050" i="1"/>
  <c r="K3050" i="1" s="1"/>
  <c r="E3050" i="1" s="1"/>
  <c r="M3050" i="1"/>
  <c r="I3051" i="1"/>
  <c r="N3050" i="1"/>
  <c r="W3047" i="1"/>
  <c r="U3048" i="1"/>
  <c r="AA3174" i="1"/>
  <c r="Z3174" i="1"/>
  <c r="Y3173" i="1"/>
  <c r="S3173" i="1"/>
  <c r="H3174" i="1"/>
  <c r="A3175" i="1"/>
  <c r="Q3175" i="1" s="1"/>
  <c r="R3175" i="1" s="1"/>
  <c r="X615" i="1"/>
  <c r="B615" i="1" s="1"/>
  <c r="P616" i="1"/>
  <c r="L3049" i="1" l="1"/>
  <c r="O3049" i="1" s="1"/>
  <c r="C3176" i="1"/>
  <c r="J3051" i="1"/>
  <c r="K3051" i="1" s="1"/>
  <c r="E3051" i="1" s="1"/>
  <c r="I3052" i="1"/>
  <c r="M3051" i="1"/>
  <c r="N3051" i="1"/>
  <c r="D3050" i="1"/>
  <c r="F3050" i="1" s="1"/>
  <c r="G3049" i="1"/>
  <c r="W3048" i="1"/>
  <c r="U3049" i="1"/>
  <c r="H3175" i="1"/>
  <c r="A3176" i="1"/>
  <c r="Q3176" i="1" s="1"/>
  <c r="R3176" i="1" s="1"/>
  <c r="Y3174" i="1"/>
  <c r="S3174" i="1"/>
  <c r="AA3175" i="1"/>
  <c r="Z3175" i="1"/>
  <c r="X616" i="1"/>
  <c r="B616" i="1" s="1"/>
  <c r="P617" i="1"/>
  <c r="M3052" i="1" l="1"/>
  <c r="C3177" i="1"/>
  <c r="L3050" i="1"/>
  <c r="O3050" i="1" s="1"/>
  <c r="G3050" i="1"/>
  <c r="J3052" i="1"/>
  <c r="K3052" i="1" s="1"/>
  <c r="E3052" i="1" s="1"/>
  <c r="I3053" i="1"/>
  <c r="D3051" i="1"/>
  <c r="F3051" i="1" s="1"/>
  <c r="W3049" i="1"/>
  <c r="U3050" i="1"/>
  <c r="N3052" i="1"/>
  <c r="A3177" i="1"/>
  <c r="Q3177" i="1" s="1"/>
  <c r="R3177" i="1" s="1"/>
  <c r="H3176" i="1"/>
  <c r="AA3176" i="1"/>
  <c r="Z3176" i="1"/>
  <c r="X617" i="1"/>
  <c r="B617" i="1" s="1"/>
  <c r="P618" i="1"/>
  <c r="G3051" i="1" l="1"/>
  <c r="L3051" i="1"/>
  <c r="O3051" i="1" s="1"/>
  <c r="C3178" i="1"/>
  <c r="J3053" i="1"/>
  <c r="K3053" i="1" s="1"/>
  <c r="E3053" i="1" s="1"/>
  <c r="I3054" i="1"/>
  <c r="D3052" i="1"/>
  <c r="F3052" i="1" s="1"/>
  <c r="W3050" i="1"/>
  <c r="U3051" i="1"/>
  <c r="H3177" i="1"/>
  <c r="A3178" i="1"/>
  <c r="Q3178" i="1" s="1"/>
  <c r="R3178" i="1" s="1"/>
  <c r="AA3177" i="1"/>
  <c r="Z3177" i="1"/>
  <c r="P619" i="1"/>
  <c r="X618" i="1"/>
  <c r="B618" i="1" s="1"/>
  <c r="G3052" i="1" l="1"/>
  <c r="C3179" i="1"/>
  <c r="L3052" i="1"/>
  <c r="J3054" i="1"/>
  <c r="K3054" i="1" s="1"/>
  <c r="E3054" i="1" s="1"/>
  <c r="I3055" i="1"/>
  <c r="D3053" i="1"/>
  <c r="F3053" i="1" s="1"/>
  <c r="W3051" i="1"/>
  <c r="U3052" i="1"/>
  <c r="AA3178" i="1"/>
  <c r="Z3178" i="1"/>
  <c r="Y3177" i="1"/>
  <c r="S3177" i="1"/>
  <c r="A3179" i="1"/>
  <c r="Q3179" i="1" s="1"/>
  <c r="R3179" i="1" s="1"/>
  <c r="H3178" i="1"/>
  <c r="P620" i="1"/>
  <c r="X619" i="1"/>
  <c r="B619" i="1" s="1"/>
  <c r="S620" i="1" l="1"/>
  <c r="O3052" i="1"/>
  <c r="M3053" i="1"/>
  <c r="L3053" i="1"/>
  <c r="G3053" i="1"/>
  <c r="C3180" i="1"/>
  <c r="I3056" i="1"/>
  <c r="J3055" i="1"/>
  <c r="K3055" i="1" s="1"/>
  <c r="E3055" i="1" s="1"/>
  <c r="D3054" i="1"/>
  <c r="F3054" i="1" s="1"/>
  <c r="W3052" i="1"/>
  <c r="U3053" i="1"/>
  <c r="A3180" i="1"/>
  <c r="Q3180" i="1" s="1"/>
  <c r="R3180" i="1" s="1"/>
  <c r="H3179" i="1"/>
  <c r="Z3179" i="1"/>
  <c r="AA3179" i="1"/>
  <c r="X620" i="1"/>
  <c r="P621" i="1"/>
  <c r="S621" i="1" s="1"/>
  <c r="B620" i="1" l="1"/>
  <c r="Y620" i="1"/>
  <c r="N3053" i="1"/>
  <c r="M3054" i="1"/>
  <c r="M3055" i="1" s="1"/>
  <c r="M3056" i="1" s="1"/>
  <c r="L3054" i="1"/>
  <c r="C3181" i="1"/>
  <c r="G3054" i="1"/>
  <c r="D3055" i="1"/>
  <c r="F3055" i="1" s="1"/>
  <c r="I3057" i="1"/>
  <c r="J3056" i="1"/>
  <c r="K3056" i="1" s="1"/>
  <c r="E3056" i="1" s="1"/>
  <c r="W3053" i="1"/>
  <c r="U3054" i="1"/>
  <c r="AA3180" i="1"/>
  <c r="Z3180" i="1"/>
  <c r="H3180" i="1"/>
  <c r="A3181" i="1"/>
  <c r="Q3181" i="1" s="1"/>
  <c r="R3181" i="1" s="1"/>
  <c r="P622" i="1"/>
  <c r="X621" i="1"/>
  <c r="B621" i="1" s="1"/>
  <c r="S622" i="1" l="1"/>
  <c r="N3054" i="1"/>
  <c r="N3055" i="1" s="1"/>
  <c r="N3056" i="1" s="1"/>
  <c r="O3053" i="1"/>
  <c r="L3055" i="1"/>
  <c r="C3182" i="1"/>
  <c r="Y621" i="1"/>
  <c r="G3055" i="1"/>
  <c r="D3056" i="1"/>
  <c r="F3056" i="1" s="1"/>
  <c r="I3058" i="1"/>
  <c r="J3057" i="1"/>
  <c r="K3057" i="1" s="1"/>
  <c r="E3057" i="1" s="1"/>
  <c r="W3054" i="1"/>
  <c r="U3055" i="1"/>
  <c r="Y3180" i="1"/>
  <c r="S3180" i="1"/>
  <c r="AA3181" i="1"/>
  <c r="Z3181" i="1"/>
  <c r="A3182" i="1"/>
  <c r="Q3182" i="1" s="1"/>
  <c r="R3182" i="1" s="1"/>
  <c r="H3181" i="1"/>
  <c r="X622" i="1"/>
  <c r="P623" i="1"/>
  <c r="O3055" i="1" l="1"/>
  <c r="B622" i="1"/>
  <c r="O3054" i="1"/>
  <c r="C3183" i="1"/>
  <c r="L3056" i="1"/>
  <c r="O3056" i="1" s="1"/>
  <c r="G3056" i="1"/>
  <c r="J3058" i="1"/>
  <c r="K3058" i="1" s="1"/>
  <c r="E3058" i="1" s="1"/>
  <c r="I3059" i="1"/>
  <c r="D3057" i="1"/>
  <c r="F3057" i="1" s="1"/>
  <c r="W3055" i="1"/>
  <c r="U3056" i="1"/>
  <c r="S3181" i="1"/>
  <c r="AA3182" i="1"/>
  <c r="Z3182" i="1"/>
  <c r="Y3181" i="1"/>
  <c r="H3182" i="1"/>
  <c r="A3183" i="1"/>
  <c r="Q3183" i="1" s="1"/>
  <c r="R3183" i="1" s="1"/>
  <c r="Y622" i="1"/>
  <c r="X623" i="1"/>
  <c r="B623" i="1" s="1"/>
  <c r="P624" i="1"/>
  <c r="L3057" i="1" l="1"/>
  <c r="G3057" i="1"/>
  <c r="M3057" i="1"/>
  <c r="M3058" i="1" s="1"/>
  <c r="M3059" i="1" s="1"/>
  <c r="C3184" i="1"/>
  <c r="I3060" i="1"/>
  <c r="J3059" i="1"/>
  <c r="K3059" i="1" s="1"/>
  <c r="E3059" i="1" s="1"/>
  <c r="D3058" i="1"/>
  <c r="F3058" i="1" s="1"/>
  <c r="W3056" i="1"/>
  <c r="U3057" i="1"/>
  <c r="H3183" i="1"/>
  <c r="A3184" i="1"/>
  <c r="Q3184" i="1" s="1"/>
  <c r="R3184" i="1" s="1"/>
  <c r="AA3183" i="1"/>
  <c r="Z3183" i="1"/>
  <c r="Y3182" i="1"/>
  <c r="S3182" i="1"/>
  <c r="X624" i="1"/>
  <c r="B624" i="1" s="1"/>
  <c r="P625" i="1"/>
  <c r="N3057" i="1" l="1"/>
  <c r="N3058" i="1" s="1"/>
  <c r="N3059" i="1" s="1"/>
  <c r="N3060" i="1" s="1"/>
  <c r="C3185" i="1"/>
  <c r="L3058" i="1"/>
  <c r="G3058" i="1"/>
  <c r="D3059" i="1"/>
  <c r="F3059" i="1" s="1"/>
  <c r="I3061" i="1"/>
  <c r="J3060" i="1"/>
  <c r="K3060" i="1" s="1"/>
  <c r="E3060" i="1" s="1"/>
  <c r="M3060" i="1"/>
  <c r="W3057" i="1"/>
  <c r="U3058" i="1"/>
  <c r="A3185" i="1"/>
  <c r="Q3185" i="1" s="1"/>
  <c r="R3185" i="1" s="1"/>
  <c r="H3184" i="1"/>
  <c r="AA3184" i="1"/>
  <c r="Z3184" i="1"/>
  <c r="Y3183" i="1"/>
  <c r="S3183" i="1"/>
  <c r="P626" i="1"/>
  <c r="X625" i="1"/>
  <c r="B625" i="1" s="1"/>
  <c r="O3058" i="1" l="1"/>
  <c r="O3057" i="1"/>
  <c r="L3059" i="1"/>
  <c r="O3059" i="1" s="1"/>
  <c r="G3059" i="1"/>
  <c r="C3186" i="1"/>
  <c r="D3060" i="1"/>
  <c r="F3060" i="1" s="1"/>
  <c r="I3062" i="1"/>
  <c r="J3061" i="1"/>
  <c r="K3061" i="1" s="1"/>
  <c r="E3061" i="1" s="1"/>
  <c r="M3061" i="1"/>
  <c r="N3061" i="1"/>
  <c r="W3058" i="1"/>
  <c r="U3059" i="1"/>
  <c r="H3185" i="1"/>
  <c r="A3186" i="1"/>
  <c r="Q3186" i="1" s="1"/>
  <c r="R3186" i="1" s="1"/>
  <c r="AA3185" i="1"/>
  <c r="Z3185" i="1"/>
  <c r="Y3184" i="1"/>
  <c r="S3184" i="1"/>
  <c r="X626" i="1"/>
  <c r="B626" i="1" s="1"/>
  <c r="P627" i="1"/>
  <c r="L3060" i="1" l="1"/>
  <c r="O3060" i="1" s="1"/>
  <c r="G3060" i="1"/>
  <c r="C3187" i="1"/>
  <c r="D3061" i="1"/>
  <c r="F3061" i="1" s="1"/>
  <c r="J3062" i="1"/>
  <c r="K3062" i="1" s="1"/>
  <c r="E3062" i="1" s="1"/>
  <c r="N3062" i="1"/>
  <c r="I3063" i="1"/>
  <c r="M3062" i="1"/>
  <c r="W3059" i="1"/>
  <c r="U3060" i="1"/>
  <c r="H3186" i="1"/>
  <c r="A3187" i="1"/>
  <c r="Q3187" i="1" s="1"/>
  <c r="R3187" i="1" s="1"/>
  <c r="S3185" i="1"/>
  <c r="AA3186" i="1"/>
  <c r="Z3186" i="1"/>
  <c r="Y3185" i="1"/>
  <c r="X627" i="1"/>
  <c r="P628" i="1"/>
  <c r="B627" i="1" l="1"/>
  <c r="M3063" i="1"/>
  <c r="G3061" i="1"/>
  <c r="L3061" i="1"/>
  <c r="O3061" i="1" s="1"/>
  <c r="C3188" i="1"/>
  <c r="J3063" i="1"/>
  <c r="K3063" i="1" s="1"/>
  <c r="E3063" i="1" s="1"/>
  <c r="I3064" i="1"/>
  <c r="N3063" i="1"/>
  <c r="D3062" i="1"/>
  <c r="F3062" i="1" s="1"/>
  <c r="W3060" i="1"/>
  <c r="U3061" i="1"/>
  <c r="AA3187" i="1"/>
  <c r="Z3187" i="1"/>
  <c r="Y3186" i="1"/>
  <c r="S3186" i="1"/>
  <c r="A3188" i="1"/>
  <c r="Q3188" i="1" s="1"/>
  <c r="R3188" i="1" s="1"/>
  <c r="H3187" i="1"/>
  <c r="P629" i="1"/>
  <c r="X628" i="1"/>
  <c r="B628" i="1" s="1"/>
  <c r="C3189" i="1" l="1"/>
  <c r="L3062" i="1"/>
  <c r="O3062" i="1" s="1"/>
  <c r="G3062" i="1"/>
  <c r="J3064" i="1"/>
  <c r="K3064" i="1" s="1"/>
  <c r="E3064" i="1" s="1"/>
  <c r="N3064" i="1"/>
  <c r="M3064" i="1"/>
  <c r="I3065" i="1"/>
  <c r="D3063" i="1"/>
  <c r="F3063" i="1" s="1"/>
  <c r="W3061" i="1"/>
  <c r="U3062" i="1"/>
  <c r="A3189" i="1"/>
  <c r="Q3189" i="1" s="1"/>
  <c r="R3189" i="1" s="1"/>
  <c r="H3188" i="1"/>
  <c r="AA3188" i="1"/>
  <c r="Z3188" i="1"/>
  <c r="Y3187" i="1"/>
  <c r="S3187" i="1"/>
  <c r="X629" i="1"/>
  <c r="B629" i="1" s="1"/>
  <c r="P630" i="1"/>
  <c r="C3190" i="1" l="1"/>
  <c r="L3063" i="1"/>
  <c r="O3063" i="1" s="1"/>
  <c r="G3063" i="1"/>
  <c r="M3065" i="1"/>
  <c r="J3065" i="1"/>
  <c r="K3065" i="1" s="1"/>
  <c r="E3065" i="1" s="1"/>
  <c r="N3065" i="1"/>
  <c r="I3066" i="1"/>
  <c r="D3064" i="1"/>
  <c r="F3064" i="1" s="1"/>
  <c r="W3062" i="1"/>
  <c r="U3063" i="1"/>
  <c r="A3190" i="1"/>
  <c r="Q3190" i="1" s="1"/>
  <c r="R3190" i="1" s="1"/>
  <c r="H3189" i="1"/>
  <c r="Z3189" i="1"/>
  <c r="Y3188" i="1"/>
  <c r="S3188" i="1"/>
  <c r="AA3189" i="1"/>
  <c r="P631" i="1"/>
  <c r="X630" i="1"/>
  <c r="B630" i="1" s="1"/>
  <c r="C3191" i="1" l="1"/>
  <c r="G3064" i="1"/>
  <c r="L3064" i="1"/>
  <c r="O3064" i="1" s="1"/>
  <c r="J3066" i="1"/>
  <c r="K3066" i="1" s="1"/>
  <c r="E3066" i="1" s="1"/>
  <c r="M3066" i="1"/>
  <c r="N3066" i="1"/>
  <c r="I3067" i="1"/>
  <c r="D3065" i="1"/>
  <c r="F3065" i="1" s="1"/>
  <c r="W3063" i="1"/>
  <c r="U3064" i="1"/>
  <c r="A3191" i="1"/>
  <c r="Q3191" i="1" s="1"/>
  <c r="R3191" i="1" s="1"/>
  <c r="H3190" i="1"/>
  <c r="Y3189" i="1"/>
  <c r="S3189" i="1"/>
  <c r="AA3190" i="1"/>
  <c r="Z3190" i="1"/>
  <c r="P632" i="1"/>
  <c r="X631" i="1"/>
  <c r="B631" i="1" s="1"/>
  <c r="C3192" i="1" l="1"/>
  <c r="L3065" i="1"/>
  <c r="O3065" i="1" s="1"/>
  <c r="G3065" i="1"/>
  <c r="J3067" i="1"/>
  <c r="K3067" i="1" s="1"/>
  <c r="E3067" i="1" s="1"/>
  <c r="N3067" i="1"/>
  <c r="M3067" i="1"/>
  <c r="I3068" i="1"/>
  <c r="D3066" i="1"/>
  <c r="F3066" i="1" s="1"/>
  <c r="W3064" i="1"/>
  <c r="U3065" i="1"/>
  <c r="H3191" i="1"/>
  <c r="A3192" i="1"/>
  <c r="Q3192" i="1" s="1"/>
  <c r="R3192" i="1" s="1"/>
  <c r="Z3191" i="1"/>
  <c r="Y3190" i="1"/>
  <c r="S3190" i="1"/>
  <c r="AA3191" i="1"/>
  <c r="P633" i="1"/>
  <c r="X632" i="1"/>
  <c r="B632" i="1" s="1"/>
  <c r="C3193" i="1" l="1"/>
  <c r="G3066" i="1"/>
  <c r="L3066" i="1"/>
  <c r="O3066" i="1" s="1"/>
  <c r="J3068" i="1"/>
  <c r="K3068" i="1" s="1"/>
  <c r="E3068" i="1" s="1"/>
  <c r="I3069" i="1"/>
  <c r="M3068" i="1"/>
  <c r="N3068" i="1"/>
  <c r="D3067" i="1"/>
  <c r="F3067" i="1" s="1"/>
  <c r="W3065" i="1"/>
  <c r="U3066" i="1"/>
  <c r="A3193" i="1"/>
  <c r="Q3193" i="1" s="1"/>
  <c r="R3193" i="1" s="1"/>
  <c r="H3192" i="1"/>
  <c r="AA3192" i="1"/>
  <c r="Z3192" i="1"/>
  <c r="Y3191" i="1"/>
  <c r="S3191" i="1"/>
  <c r="P634" i="1"/>
  <c r="X633" i="1"/>
  <c r="B633" i="1" s="1"/>
  <c r="C3194" i="1" l="1"/>
  <c r="G3067" i="1"/>
  <c r="L3067" i="1"/>
  <c r="O3067" i="1" s="1"/>
  <c r="M3069" i="1"/>
  <c r="I3070" i="1"/>
  <c r="J3069" i="1"/>
  <c r="K3069" i="1" s="1"/>
  <c r="E3069" i="1" s="1"/>
  <c r="N3069" i="1"/>
  <c r="D3068" i="1"/>
  <c r="F3068" i="1" s="1"/>
  <c r="W3066" i="1"/>
  <c r="U3067" i="1"/>
  <c r="H3193" i="1"/>
  <c r="A3194" i="1"/>
  <c r="Q3194" i="1" s="1"/>
  <c r="R3194" i="1" s="1"/>
  <c r="AA3193" i="1"/>
  <c r="Z3193" i="1"/>
  <c r="S3192" i="1"/>
  <c r="Y3192" i="1"/>
  <c r="X634" i="1"/>
  <c r="P635" i="1"/>
  <c r="B634" i="1" l="1"/>
  <c r="C3195" i="1"/>
  <c r="G3068" i="1"/>
  <c r="L3068" i="1"/>
  <c r="O3068" i="1" s="1"/>
  <c r="D3069" i="1"/>
  <c r="F3069" i="1" s="1"/>
  <c r="I3071" i="1"/>
  <c r="J3070" i="1"/>
  <c r="K3070" i="1" s="1"/>
  <c r="E3070" i="1" s="1"/>
  <c r="M3070" i="1"/>
  <c r="N3070" i="1"/>
  <c r="W3067" i="1"/>
  <c r="U3068" i="1"/>
  <c r="A3195" i="1"/>
  <c r="Q3195" i="1" s="1"/>
  <c r="R3195" i="1" s="1"/>
  <c r="H3194" i="1"/>
  <c r="Z3194" i="1"/>
  <c r="Y3193" i="1"/>
  <c r="S3193" i="1"/>
  <c r="AA3194" i="1"/>
  <c r="P636" i="1"/>
  <c r="X635" i="1"/>
  <c r="B635" i="1" s="1"/>
  <c r="L3069" i="1" l="1"/>
  <c r="O3069" i="1" s="1"/>
  <c r="G3069" i="1"/>
  <c r="C3196" i="1"/>
  <c r="D3070" i="1"/>
  <c r="F3070" i="1" s="1"/>
  <c r="M3071" i="1"/>
  <c r="N3071" i="1"/>
  <c r="I3072" i="1"/>
  <c r="J3071" i="1"/>
  <c r="K3071" i="1" s="1"/>
  <c r="E3071" i="1" s="1"/>
  <c r="W3068" i="1"/>
  <c r="U3069" i="1"/>
  <c r="Z3195" i="1"/>
  <c r="Y3194" i="1"/>
  <c r="S3194" i="1"/>
  <c r="AA3195" i="1"/>
  <c r="H3195" i="1"/>
  <c r="A3196" i="1"/>
  <c r="Q3196" i="1" s="1"/>
  <c r="R3196" i="1" s="1"/>
  <c r="P637" i="1"/>
  <c r="X636" i="1"/>
  <c r="B636" i="1" s="1"/>
  <c r="L3070" i="1" l="1"/>
  <c r="O3070" i="1" s="1"/>
  <c r="G3070" i="1"/>
  <c r="C3197" i="1"/>
  <c r="D3071" i="1"/>
  <c r="F3071" i="1" s="1"/>
  <c r="J3072" i="1"/>
  <c r="K3072" i="1" s="1"/>
  <c r="E3072" i="1" s="1"/>
  <c r="N3072" i="1"/>
  <c r="I3073" i="1"/>
  <c r="M3072" i="1"/>
  <c r="W3069" i="1"/>
  <c r="U3070" i="1"/>
  <c r="A3197" i="1"/>
  <c r="Q3197" i="1" s="1"/>
  <c r="R3197" i="1" s="1"/>
  <c r="H3196" i="1"/>
  <c r="Y3195" i="1"/>
  <c r="S3195" i="1"/>
  <c r="AA3196" i="1"/>
  <c r="Z3196" i="1"/>
  <c r="P638" i="1"/>
  <c r="X637" i="1"/>
  <c r="B637" i="1" s="1"/>
  <c r="G3071" i="1" l="1"/>
  <c r="L3071" i="1"/>
  <c r="O3071" i="1" s="1"/>
  <c r="C3198" i="1"/>
  <c r="N3073" i="1"/>
  <c r="I3074" i="1"/>
  <c r="M3073" i="1"/>
  <c r="J3073" i="1"/>
  <c r="K3073" i="1" s="1"/>
  <c r="E3073" i="1" s="1"/>
  <c r="D3072" i="1"/>
  <c r="F3072" i="1" s="1"/>
  <c r="W3070" i="1"/>
  <c r="U3071" i="1"/>
  <c r="H3197" i="1"/>
  <c r="A3198" i="1"/>
  <c r="Q3198" i="1" s="1"/>
  <c r="R3198" i="1" s="1"/>
  <c r="S3196" i="1"/>
  <c r="Z3197" i="1"/>
  <c r="AA3197" i="1"/>
  <c r="Y3196" i="1"/>
  <c r="X638" i="1"/>
  <c r="P639" i="1"/>
  <c r="B638" i="1" l="1"/>
  <c r="C3199" i="1"/>
  <c r="L3072" i="1"/>
  <c r="O3072" i="1" s="1"/>
  <c r="G3072" i="1"/>
  <c r="D3073" i="1"/>
  <c r="F3073" i="1" s="1"/>
  <c r="I3075" i="1"/>
  <c r="N3074" i="1"/>
  <c r="J3074" i="1"/>
  <c r="K3074" i="1" s="1"/>
  <c r="E3074" i="1" s="1"/>
  <c r="M3074" i="1"/>
  <c r="W3071" i="1"/>
  <c r="U3072" i="1"/>
  <c r="H3198" i="1"/>
  <c r="A3199" i="1"/>
  <c r="Q3199" i="1" s="1"/>
  <c r="R3199" i="1" s="1"/>
  <c r="Z3198" i="1"/>
  <c r="Y3197" i="1"/>
  <c r="S3197" i="1"/>
  <c r="AA3198" i="1"/>
  <c r="X639" i="1"/>
  <c r="B639" i="1" s="1"/>
  <c r="P640" i="1"/>
  <c r="G3073" i="1" l="1"/>
  <c r="L3073" i="1"/>
  <c r="O3073" i="1" s="1"/>
  <c r="C3200" i="1"/>
  <c r="D3074" i="1"/>
  <c r="F3074" i="1" s="1"/>
  <c r="J3075" i="1"/>
  <c r="K3075" i="1" s="1"/>
  <c r="E3075" i="1" s="1"/>
  <c r="I3076" i="1"/>
  <c r="N3075" i="1"/>
  <c r="M3075" i="1"/>
  <c r="W3072" i="1"/>
  <c r="U3073" i="1"/>
  <c r="H3199" i="1"/>
  <c r="A3200" i="1"/>
  <c r="Q3200" i="1" s="1"/>
  <c r="R3200" i="1" s="1"/>
  <c r="S3198" i="1"/>
  <c r="AA3199" i="1"/>
  <c r="Z3199" i="1"/>
  <c r="Y3198" i="1"/>
  <c r="X640" i="1"/>
  <c r="B640" i="1" s="1"/>
  <c r="P641" i="1"/>
  <c r="L3074" i="1" l="1"/>
  <c r="O3074" i="1" s="1"/>
  <c r="G3074" i="1"/>
  <c r="C3201" i="1"/>
  <c r="M3076" i="1"/>
  <c r="J3076" i="1"/>
  <c r="K3076" i="1" s="1"/>
  <c r="E3076" i="1" s="1"/>
  <c r="N3076" i="1"/>
  <c r="I3077" i="1"/>
  <c r="D3075" i="1"/>
  <c r="F3075" i="1" s="1"/>
  <c r="W3073" i="1"/>
  <c r="U3074" i="1"/>
  <c r="H3200" i="1"/>
  <c r="A3201" i="1"/>
  <c r="Q3201" i="1" s="1"/>
  <c r="R3201" i="1" s="1"/>
  <c r="AA3200" i="1"/>
  <c r="Z3200" i="1"/>
  <c r="Y3199" i="1"/>
  <c r="S3199" i="1"/>
  <c r="X641" i="1"/>
  <c r="P642" i="1"/>
  <c r="B641" i="1" l="1"/>
  <c r="C3202" i="1"/>
  <c r="L3075" i="1"/>
  <c r="O3075" i="1" s="1"/>
  <c r="G3075" i="1"/>
  <c r="I3078" i="1"/>
  <c r="N3077" i="1"/>
  <c r="M3077" i="1"/>
  <c r="J3077" i="1"/>
  <c r="K3077" i="1" s="1"/>
  <c r="E3077" i="1" s="1"/>
  <c r="D3076" i="1"/>
  <c r="F3076" i="1" s="1"/>
  <c r="W3074" i="1"/>
  <c r="U3075" i="1"/>
  <c r="Y3200" i="1"/>
  <c r="S3200" i="1"/>
  <c r="AA3201" i="1"/>
  <c r="Z3201" i="1"/>
  <c r="A3202" i="1"/>
  <c r="Q3202" i="1" s="1"/>
  <c r="R3202" i="1" s="1"/>
  <c r="H3201" i="1"/>
  <c r="X642" i="1"/>
  <c r="B642" i="1" s="1"/>
  <c r="P643" i="1"/>
  <c r="C3203" i="1" l="1"/>
  <c r="G3076" i="1"/>
  <c r="L3076" i="1"/>
  <c r="O3076" i="1" s="1"/>
  <c r="D3077" i="1"/>
  <c r="F3077" i="1" s="1"/>
  <c r="M3078" i="1"/>
  <c r="N3078" i="1"/>
  <c r="J3078" i="1"/>
  <c r="K3078" i="1" s="1"/>
  <c r="E3078" i="1" s="1"/>
  <c r="I3079" i="1"/>
  <c r="W3075" i="1"/>
  <c r="U3076" i="1"/>
  <c r="H3202" i="1"/>
  <c r="A3203" i="1"/>
  <c r="Q3203" i="1" s="1"/>
  <c r="R3203" i="1" s="1"/>
  <c r="Y3201" i="1"/>
  <c r="S3201" i="1"/>
  <c r="AA3202" i="1"/>
  <c r="Z3202" i="1"/>
  <c r="P644" i="1"/>
  <c r="X643" i="1"/>
  <c r="B643" i="1" l="1"/>
  <c r="G3077" i="1"/>
  <c r="L3077" i="1"/>
  <c r="O3077" i="1" s="1"/>
  <c r="C3204" i="1"/>
  <c r="D3078" i="1"/>
  <c r="F3078" i="1" s="1"/>
  <c r="J3079" i="1"/>
  <c r="K3079" i="1" s="1"/>
  <c r="E3079" i="1" s="1"/>
  <c r="I3080" i="1"/>
  <c r="M3079" i="1"/>
  <c r="N3079" i="1"/>
  <c r="W3076" i="1"/>
  <c r="U3077" i="1"/>
  <c r="H3203" i="1"/>
  <c r="A3204" i="1"/>
  <c r="Q3204" i="1" s="1"/>
  <c r="R3204" i="1" s="1"/>
  <c r="AA3203" i="1"/>
  <c r="Z3203" i="1"/>
  <c r="Y3202" i="1"/>
  <c r="S3202" i="1"/>
  <c r="P645" i="1"/>
  <c r="X644" i="1"/>
  <c r="B644" i="1" s="1"/>
  <c r="C3205" i="1" l="1"/>
  <c r="G3078" i="1"/>
  <c r="L3078" i="1"/>
  <c r="O3078" i="1" s="1"/>
  <c r="I3081" i="1"/>
  <c r="J3080" i="1"/>
  <c r="K3080" i="1" s="1"/>
  <c r="E3080" i="1" s="1"/>
  <c r="M3080" i="1"/>
  <c r="N3080" i="1"/>
  <c r="D3079" i="1"/>
  <c r="F3079" i="1" s="1"/>
  <c r="W3077" i="1"/>
  <c r="U3078" i="1"/>
  <c r="H3204" i="1"/>
  <c r="A3205" i="1"/>
  <c r="Q3205" i="1" s="1"/>
  <c r="R3205" i="1" s="1"/>
  <c r="Z3204" i="1"/>
  <c r="Y3203" i="1"/>
  <c r="S3203" i="1"/>
  <c r="AA3204" i="1"/>
  <c r="X645" i="1"/>
  <c r="B645" i="1" s="1"/>
  <c r="P646" i="1"/>
  <c r="C3206" i="1" l="1"/>
  <c r="G3079" i="1"/>
  <c r="L3079" i="1"/>
  <c r="O3079" i="1" s="1"/>
  <c r="D3080" i="1"/>
  <c r="F3080" i="1" s="1"/>
  <c r="I3082" i="1"/>
  <c r="N3081" i="1"/>
  <c r="J3081" i="1"/>
  <c r="K3081" i="1" s="1"/>
  <c r="E3081" i="1" s="1"/>
  <c r="M3081" i="1"/>
  <c r="W3078" i="1"/>
  <c r="U3079" i="1"/>
  <c r="A3206" i="1"/>
  <c r="Q3206" i="1" s="1"/>
  <c r="R3206" i="1" s="1"/>
  <c r="H3205" i="1"/>
  <c r="AA3205" i="1"/>
  <c r="Z3205" i="1"/>
  <c r="X646" i="1"/>
  <c r="B646" i="1" s="1"/>
  <c r="P647" i="1"/>
  <c r="L3080" i="1" l="1"/>
  <c r="O3080" i="1" s="1"/>
  <c r="G3080" i="1"/>
  <c r="C3207" i="1"/>
  <c r="D3081" i="1"/>
  <c r="F3081" i="1" s="1"/>
  <c r="N3082" i="1"/>
  <c r="J3082" i="1"/>
  <c r="K3082" i="1" s="1"/>
  <c r="E3082" i="1" s="1"/>
  <c r="M3082" i="1"/>
  <c r="I3083" i="1"/>
  <c r="W3079" i="1"/>
  <c r="U3080" i="1"/>
  <c r="A3207" i="1"/>
  <c r="Q3207" i="1" s="1"/>
  <c r="R3207" i="1" s="1"/>
  <c r="H3206" i="1"/>
  <c r="Y3205" i="1"/>
  <c r="S3205" i="1"/>
  <c r="AA3206" i="1"/>
  <c r="Z3206" i="1"/>
  <c r="P648" i="1"/>
  <c r="X647" i="1"/>
  <c r="B647" i="1" s="1"/>
  <c r="S648" i="1" l="1"/>
  <c r="C3208" i="1"/>
  <c r="G3081" i="1"/>
  <c r="L3081" i="1"/>
  <c r="O3081" i="1" s="1"/>
  <c r="D3082" i="1"/>
  <c r="F3082" i="1" s="1"/>
  <c r="M3083" i="1"/>
  <c r="J3083" i="1"/>
  <c r="K3083" i="1" s="1"/>
  <c r="E3083" i="1" s="1"/>
  <c r="I3084" i="1"/>
  <c r="N3083" i="1"/>
  <c r="W3080" i="1"/>
  <c r="U3081" i="1"/>
  <c r="H3207" i="1"/>
  <c r="A3208" i="1"/>
  <c r="Q3208" i="1" s="1"/>
  <c r="R3208" i="1" s="1"/>
  <c r="Z3207" i="1"/>
  <c r="AA3207" i="1"/>
  <c r="X648" i="1"/>
  <c r="P649" i="1"/>
  <c r="S649" i="1" s="1"/>
  <c r="B648" i="1" l="1"/>
  <c r="Y648" i="1"/>
  <c r="G3082" i="1"/>
  <c r="L3082" i="1"/>
  <c r="O3082" i="1" s="1"/>
  <c r="C3209" i="1"/>
  <c r="D3083" i="1"/>
  <c r="F3083" i="1" s="1"/>
  <c r="I3085" i="1"/>
  <c r="J3084" i="1"/>
  <c r="K3084" i="1" s="1"/>
  <c r="E3084" i="1" s="1"/>
  <c r="W3081" i="1"/>
  <c r="U3082" i="1"/>
  <c r="S3207" i="1"/>
  <c r="AA3208" i="1"/>
  <c r="Z3208" i="1"/>
  <c r="Y3207" i="1"/>
  <c r="A3209" i="1"/>
  <c r="Q3209" i="1" s="1"/>
  <c r="R3209" i="1" s="1"/>
  <c r="H3208" i="1"/>
  <c r="P650" i="1"/>
  <c r="X649" i="1"/>
  <c r="B649" i="1" s="1"/>
  <c r="C3210" i="1" l="1"/>
  <c r="L3083" i="1"/>
  <c r="G3083" i="1"/>
  <c r="Y649" i="1"/>
  <c r="D3084" i="1"/>
  <c r="F3084" i="1" s="1"/>
  <c r="I3086" i="1"/>
  <c r="J3085" i="1"/>
  <c r="K3085" i="1" s="1"/>
  <c r="E3085" i="1" s="1"/>
  <c r="W3082" i="1"/>
  <c r="U3083" i="1"/>
  <c r="H3209" i="1"/>
  <c r="A3210" i="1"/>
  <c r="Q3210" i="1" s="1"/>
  <c r="R3210" i="1" s="1"/>
  <c r="Z3209" i="1"/>
  <c r="Y3208" i="1"/>
  <c r="S3208" i="1"/>
  <c r="AA3209" i="1"/>
  <c r="P651" i="1"/>
  <c r="X650" i="1"/>
  <c r="B650" i="1" s="1"/>
  <c r="S651" i="1" l="1"/>
  <c r="O3083" i="1"/>
  <c r="M3084" i="1"/>
  <c r="L3084" i="1"/>
  <c r="G3084" i="1"/>
  <c r="C3211" i="1"/>
  <c r="D3085" i="1"/>
  <c r="F3085" i="1" s="1"/>
  <c r="J3086" i="1"/>
  <c r="K3086" i="1" s="1"/>
  <c r="E3086" i="1" s="1"/>
  <c r="I3087" i="1"/>
  <c r="W3083" i="1"/>
  <c r="U3084" i="1"/>
  <c r="AA3210" i="1"/>
  <c r="Z3210" i="1"/>
  <c r="Y3209" i="1"/>
  <c r="S3209" i="1"/>
  <c r="A3211" i="1"/>
  <c r="Q3211" i="1" s="1"/>
  <c r="R3211" i="1" s="1"/>
  <c r="H3210" i="1"/>
  <c r="X651" i="1"/>
  <c r="P652" i="1"/>
  <c r="B651" i="1" l="1"/>
  <c r="Y651" i="1"/>
  <c r="N3084" i="1"/>
  <c r="M3085" i="1"/>
  <c r="M3086" i="1" s="1"/>
  <c r="C3212" i="1"/>
  <c r="G3085" i="1"/>
  <c r="L3085" i="1"/>
  <c r="I3088" i="1"/>
  <c r="J3087" i="1"/>
  <c r="K3087" i="1" s="1"/>
  <c r="E3087" i="1" s="1"/>
  <c r="D3086" i="1"/>
  <c r="F3086" i="1" s="1"/>
  <c r="W3084" i="1"/>
  <c r="U3085" i="1"/>
  <c r="AA3211" i="1"/>
  <c r="Z3211" i="1"/>
  <c r="A3212" i="1"/>
  <c r="Q3212" i="1" s="1"/>
  <c r="R3212" i="1" s="1"/>
  <c r="H3211" i="1"/>
  <c r="X652" i="1"/>
  <c r="B652" i="1" s="1"/>
  <c r="P653" i="1"/>
  <c r="N3085" i="1" l="1"/>
  <c r="N3086" i="1" s="1"/>
  <c r="O3084" i="1"/>
  <c r="L3086" i="1"/>
  <c r="M3087" i="1" s="1"/>
  <c r="G3086" i="1"/>
  <c r="C3213" i="1"/>
  <c r="D3087" i="1"/>
  <c r="F3087" i="1" s="1"/>
  <c r="J3088" i="1"/>
  <c r="K3088" i="1" s="1"/>
  <c r="E3088" i="1" s="1"/>
  <c r="I3089" i="1"/>
  <c r="W3085" i="1"/>
  <c r="U3086" i="1"/>
  <c r="Z3212" i="1"/>
  <c r="Y3211" i="1"/>
  <c r="S3211" i="1"/>
  <c r="AA3212" i="1"/>
  <c r="A3213" i="1"/>
  <c r="Q3213" i="1" s="1"/>
  <c r="R3213" i="1" s="1"/>
  <c r="H3212" i="1"/>
  <c r="P654" i="1"/>
  <c r="X653" i="1"/>
  <c r="B653" i="1" s="1"/>
  <c r="N3087" i="1" l="1"/>
  <c r="O3086" i="1"/>
  <c r="O3085" i="1"/>
  <c r="C3214" i="1"/>
  <c r="L3087" i="1"/>
  <c r="M3088" i="1" s="1"/>
  <c r="G3087" i="1"/>
  <c r="J3089" i="1"/>
  <c r="K3089" i="1" s="1"/>
  <c r="E3089" i="1" s="1"/>
  <c r="I3090" i="1"/>
  <c r="D3088" i="1"/>
  <c r="F3088" i="1" s="1"/>
  <c r="W3086" i="1"/>
  <c r="U3087" i="1"/>
  <c r="H3213" i="1"/>
  <c r="A3214" i="1"/>
  <c r="Q3214" i="1" s="1"/>
  <c r="R3214" i="1" s="1"/>
  <c r="AA3213" i="1"/>
  <c r="Z3213" i="1"/>
  <c r="Y3212" i="1"/>
  <c r="S3212" i="1"/>
  <c r="X654" i="1"/>
  <c r="B654" i="1" s="1"/>
  <c r="P655" i="1"/>
  <c r="N3088" i="1" l="1"/>
  <c r="N3089" i="1" s="1"/>
  <c r="N3090" i="1" s="1"/>
  <c r="G3088" i="1"/>
  <c r="L3088" i="1"/>
  <c r="C3215" i="1"/>
  <c r="O3087" i="1"/>
  <c r="M3089" i="1"/>
  <c r="M3090" i="1" s="1"/>
  <c r="J3090" i="1"/>
  <c r="K3090" i="1" s="1"/>
  <c r="E3090" i="1" s="1"/>
  <c r="I3091" i="1"/>
  <c r="D3089" i="1"/>
  <c r="F3089" i="1" s="1"/>
  <c r="W3087" i="1"/>
  <c r="U3088" i="1"/>
  <c r="H3214" i="1"/>
  <c r="A3215" i="1"/>
  <c r="Q3215" i="1" s="1"/>
  <c r="R3215" i="1" s="1"/>
  <c r="AA3214" i="1"/>
  <c r="Z3214" i="1"/>
  <c r="Y3213" i="1"/>
  <c r="S3213" i="1"/>
  <c r="P656" i="1"/>
  <c r="X655" i="1"/>
  <c r="O3088" i="1" l="1"/>
  <c r="B655" i="1"/>
  <c r="C3216" i="1"/>
  <c r="L3089" i="1"/>
  <c r="O3089" i="1" s="1"/>
  <c r="G3089" i="1"/>
  <c r="I3092" i="1"/>
  <c r="N3091" i="1"/>
  <c r="J3091" i="1"/>
  <c r="K3091" i="1" s="1"/>
  <c r="E3091" i="1" s="1"/>
  <c r="M3091" i="1"/>
  <c r="D3090" i="1"/>
  <c r="F3090" i="1" s="1"/>
  <c r="W3088" i="1"/>
  <c r="U3089" i="1"/>
  <c r="A3216" i="1"/>
  <c r="Q3216" i="1" s="1"/>
  <c r="R3216" i="1" s="1"/>
  <c r="H3215" i="1"/>
  <c r="AA3215" i="1"/>
  <c r="Z3215" i="1"/>
  <c r="Y3214" i="1"/>
  <c r="S3214" i="1"/>
  <c r="P657" i="1"/>
  <c r="X656" i="1"/>
  <c r="B656" i="1" s="1"/>
  <c r="C3217" i="1" l="1"/>
  <c r="L3090" i="1"/>
  <c r="O3090" i="1" s="1"/>
  <c r="G3090" i="1"/>
  <c r="D3091" i="1"/>
  <c r="F3091" i="1" s="1"/>
  <c r="J3092" i="1"/>
  <c r="K3092" i="1" s="1"/>
  <c r="E3092" i="1" s="1"/>
  <c r="I3093" i="1"/>
  <c r="N3092" i="1"/>
  <c r="M3092" i="1"/>
  <c r="W3089" i="1"/>
  <c r="U3090" i="1"/>
  <c r="H3216" i="1"/>
  <c r="A3217" i="1"/>
  <c r="Q3217" i="1" s="1"/>
  <c r="R3217" i="1" s="1"/>
  <c r="Z3216" i="1"/>
  <c r="Y3215" i="1"/>
  <c r="S3215" i="1"/>
  <c r="AA3216" i="1"/>
  <c r="X657" i="1"/>
  <c r="B657" i="1" s="1"/>
  <c r="P658" i="1"/>
  <c r="L3091" i="1" l="1"/>
  <c r="O3091" i="1" s="1"/>
  <c r="G3091" i="1"/>
  <c r="M3093" i="1"/>
  <c r="C3218" i="1"/>
  <c r="N3093" i="1"/>
  <c r="J3093" i="1"/>
  <c r="K3093" i="1" s="1"/>
  <c r="E3093" i="1" s="1"/>
  <c r="I3094" i="1"/>
  <c r="D3092" i="1"/>
  <c r="F3092" i="1" s="1"/>
  <c r="W3090" i="1"/>
  <c r="U3091" i="1"/>
  <c r="H3217" i="1"/>
  <c r="A3218" i="1"/>
  <c r="Q3218" i="1" s="1"/>
  <c r="R3218" i="1" s="1"/>
  <c r="Y3216" i="1"/>
  <c r="S3216" i="1"/>
  <c r="AA3217" i="1"/>
  <c r="Z3217" i="1"/>
  <c r="X658" i="1"/>
  <c r="B658" i="1" s="1"/>
  <c r="P659" i="1"/>
  <c r="C3219" i="1" l="1"/>
  <c r="L3092" i="1"/>
  <c r="O3092" i="1" s="1"/>
  <c r="G3092" i="1"/>
  <c r="J3094" i="1"/>
  <c r="K3094" i="1" s="1"/>
  <c r="E3094" i="1" s="1"/>
  <c r="M3094" i="1"/>
  <c r="I3095" i="1"/>
  <c r="N3094" i="1"/>
  <c r="D3093" i="1"/>
  <c r="F3093" i="1" s="1"/>
  <c r="W3091" i="1"/>
  <c r="U3092" i="1"/>
  <c r="A3219" i="1"/>
  <c r="Q3219" i="1" s="1"/>
  <c r="R3219" i="1" s="1"/>
  <c r="H3218" i="1"/>
  <c r="Z3218" i="1"/>
  <c r="Y3217" i="1"/>
  <c r="S3217" i="1"/>
  <c r="AA3218" i="1"/>
  <c r="P660" i="1"/>
  <c r="X659" i="1"/>
  <c r="B659" i="1" l="1"/>
  <c r="C3220" i="1"/>
  <c r="G3093" i="1"/>
  <c r="L3093" i="1"/>
  <c r="O3093" i="1" s="1"/>
  <c r="M3095" i="1"/>
  <c r="J3095" i="1"/>
  <c r="K3095" i="1" s="1"/>
  <c r="E3095" i="1" s="1"/>
  <c r="N3095" i="1"/>
  <c r="I3096" i="1"/>
  <c r="D3094" i="1"/>
  <c r="F3094" i="1" s="1"/>
  <c r="W3092" i="1"/>
  <c r="U3093" i="1"/>
  <c r="H3219" i="1"/>
  <c r="A3220" i="1"/>
  <c r="Q3220" i="1" s="1"/>
  <c r="R3220" i="1" s="1"/>
  <c r="Z3219" i="1"/>
  <c r="AA3219" i="1"/>
  <c r="Y3218" i="1"/>
  <c r="S3218" i="1"/>
  <c r="X660" i="1"/>
  <c r="B660" i="1" s="1"/>
  <c r="P661" i="1"/>
  <c r="C3221" i="1" l="1"/>
  <c r="L3094" i="1"/>
  <c r="O3094" i="1" s="1"/>
  <c r="G3094" i="1"/>
  <c r="J3096" i="1"/>
  <c r="K3096" i="1" s="1"/>
  <c r="E3096" i="1" s="1"/>
  <c r="I3097" i="1"/>
  <c r="M3096" i="1"/>
  <c r="N3096" i="1"/>
  <c r="D3095" i="1"/>
  <c r="F3095" i="1" s="1"/>
  <c r="W3093" i="1"/>
  <c r="U3094" i="1"/>
  <c r="H3220" i="1"/>
  <c r="A3221" i="1"/>
  <c r="Q3221" i="1" s="1"/>
  <c r="R3221" i="1" s="1"/>
  <c r="AA3220" i="1"/>
  <c r="Z3220" i="1"/>
  <c r="Y3219" i="1"/>
  <c r="S3219" i="1"/>
  <c r="X661" i="1"/>
  <c r="B661" i="1" s="1"/>
  <c r="P662" i="1"/>
  <c r="C3222" i="1" l="1"/>
  <c r="L3095" i="1"/>
  <c r="O3095" i="1" s="1"/>
  <c r="G3095" i="1"/>
  <c r="I3098" i="1"/>
  <c r="N3097" i="1"/>
  <c r="J3097" i="1"/>
  <c r="K3097" i="1" s="1"/>
  <c r="E3097" i="1" s="1"/>
  <c r="M3097" i="1"/>
  <c r="D3096" i="1"/>
  <c r="F3096" i="1" s="1"/>
  <c r="W3094" i="1"/>
  <c r="U3095" i="1"/>
  <c r="A3222" i="1"/>
  <c r="Q3222" i="1" s="1"/>
  <c r="R3222" i="1" s="1"/>
  <c r="H3221" i="1"/>
  <c r="AA3221" i="1"/>
  <c r="Y3220" i="1"/>
  <c r="Z3221" i="1"/>
  <c r="S3220" i="1"/>
  <c r="P663" i="1"/>
  <c r="X662" i="1"/>
  <c r="B662" i="1" l="1"/>
  <c r="C3223" i="1"/>
  <c r="L3096" i="1"/>
  <c r="O3096" i="1" s="1"/>
  <c r="G3096" i="1"/>
  <c r="D3097" i="1"/>
  <c r="F3097" i="1" s="1"/>
  <c r="N3098" i="1"/>
  <c r="I3099" i="1"/>
  <c r="M3098" i="1"/>
  <c r="J3098" i="1"/>
  <c r="K3098" i="1" s="1"/>
  <c r="E3098" i="1" s="1"/>
  <c r="W3095" i="1"/>
  <c r="U3096" i="1"/>
  <c r="H3222" i="1"/>
  <c r="A3223" i="1"/>
  <c r="Q3223" i="1" s="1"/>
  <c r="R3223" i="1" s="1"/>
  <c r="Z3222" i="1"/>
  <c r="Y3221" i="1"/>
  <c r="S3221" i="1"/>
  <c r="AA3222" i="1"/>
  <c r="P664" i="1"/>
  <c r="X663" i="1"/>
  <c r="B663" i="1" s="1"/>
  <c r="G3097" i="1" l="1"/>
  <c r="C3224" i="1"/>
  <c r="L3097" i="1"/>
  <c r="O3097" i="1" s="1"/>
  <c r="J3099" i="1"/>
  <c r="K3099" i="1" s="1"/>
  <c r="E3099" i="1" s="1"/>
  <c r="N3099" i="1"/>
  <c r="M3099" i="1"/>
  <c r="I3100" i="1"/>
  <c r="D3098" i="1"/>
  <c r="F3098" i="1" s="1"/>
  <c r="W3096" i="1"/>
  <c r="U3097" i="1"/>
  <c r="A3224" i="1"/>
  <c r="Q3224" i="1" s="1"/>
  <c r="R3224" i="1" s="1"/>
  <c r="H3223" i="1"/>
  <c r="S3222" i="1"/>
  <c r="AA3223" i="1"/>
  <c r="Z3223" i="1"/>
  <c r="Y3222" i="1"/>
  <c r="X664" i="1"/>
  <c r="B664" i="1" s="1"/>
  <c r="P665" i="1"/>
  <c r="C3225" i="1" l="1"/>
  <c r="L3098" i="1"/>
  <c r="O3098" i="1" s="1"/>
  <c r="G3098" i="1"/>
  <c r="J3100" i="1"/>
  <c r="K3100" i="1" s="1"/>
  <c r="E3100" i="1" s="1"/>
  <c r="I3101" i="1"/>
  <c r="N3100" i="1"/>
  <c r="M3100" i="1"/>
  <c r="D3099" i="1"/>
  <c r="F3099" i="1" s="1"/>
  <c r="W3097" i="1"/>
  <c r="U3098" i="1"/>
  <c r="AA3224" i="1"/>
  <c r="Z3224" i="1"/>
  <c r="Y3223" i="1"/>
  <c r="S3223" i="1"/>
  <c r="A3225" i="1"/>
  <c r="Q3225" i="1" s="1"/>
  <c r="R3225" i="1" s="1"/>
  <c r="H3224" i="1"/>
  <c r="X665" i="1"/>
  <c r="B665" i="1" s="1"/>
  <c r="P666" i="1"/>
  <c r="C3226" i="1" l="1"/>
  <c r="G3099" i="1"/>
  <c r="L3099" i="1"/>
  <c r="O3099" i="1" s="1"/>
  <c r="N3101" i="1"/>
  <c r="J3101" i="1"/>
  <c r="K3101" i="1" s="1"/>
  <c r="E3101" i="1" s="1"/>
  <c r="I3102" i="1"/>
  <c r="M3101" i="1"/>
  <c r="D3100" i="1"/>
  <c r="F3100" i="1" s="1"/>
  <c r="W3098" i="1"/>
  <c r="U3099" i="1"/>
  <c r="H3225" i="1"/>
  <c r="A3226" i="1"/>
  <c r="Q3226" i="1" s="1"/>
  <c r="R3226" i="1" s="1"/>
  <c r="Z3225" i="1"/>
  <c r="Y3224" i="1"/>
  <c r="S3224" i="1"/>
  <c r="AA3225" i="1"/>
  <c r="X666" i="1"/>
  <c r="B666" i="1" s="1"/>
  <c r="P667" i="1"/>
  <c r="C3227" i="1" l="1"/>
  <c r="L3100" i="1"/>
  <c r="O3100" i="1" s="1"/>
  <c r="G3100" i="1"/>
  <c r="I3103" i="1"/>
  <c r="M3102" i="1"/>
  <c r="N3102" i="1"/>
  <c r="J3102" i="1"/>
  <c r="K3102" i="1" s="1"/>
  <c r="E3102" i="1" s="1"/>
  <c r="D3101" i="1"/>
  <c r="F3101" i="1" s="1"/>
  <c r="W3099" i="1"/>
  <c r="U3100" i="1"/>
  <c r="H3226" i="1"/>
  <c r="A3227" i="1"/>
  <c r="Q3227" i="1" s="1"/>
  <c r="R3227" i="1" s="1"/>
  <c r="AA3226" i="1"/>
  <c r="Z3226" i="1"/>
  <c r="Y3225" i="1"/>
  <c r="S3225" i="1"/>
  <c r="X667" i="1"/>
  <c r="B667" i="1" s="1"/>
  <c r="P668" i="1"/>
  <c r="C3228" i="1" l="1"/>
  <c r="L3101" i="1"/>
  <c r="O3101" i="1" s="1"/>
  <c r="G3101" i="1"/>
  <c r="D3102" i="1"/>
  <c r="F3102" i="1" s="1"/>
  <c r="N3103" i="1"/>
  <c r="M3103" i="1"/>
  <c r="J3103" i="1"/>
  <c r="K3103" i="1" s="1"/>
  <c r="E3103" i="1" s="1"/>
  <c r="I3104" i="1"/>
  <c r="W3100" i="1"/>
  <c r="U3101" i="1"/>
  <c r="H3227" i="1"/>
  <c r="A3228" i="1"/>
  <c r="Q3228" i="1" s="1"/>
  <c r="R3228" i="1" s="1"/>
  <c r="AA3227" i="1"/>
  <c r="Z3227" i="1"/>
  <c r="Y3226" i="1"/>
  <c r="S3226" i="1"/>
  <c r="X668" i="1"/>
  <c r="B668" i="1" s="1"/>
  <c r="P669" i="1"/>
  <c r="L3102" i="1" l="1"/>
  <c r="O3102" i="1" s="1"/>
  <c r="G3102" i="1"/>
  <c r="C3229" i="1"/>
  <c r="D3103" i="1"/>
  <c r="F3103" i="1" s="1"/>
  <c r="J3104" i="1"/>
  <c r="K3104" i="1" s="1"/>
  <c r="E3104" i="1" s="1"/>
  <c r="N3104" i="1"/>
  <c r="M3104" i="1"/>
  <c r="I3105" i="1"/>
  <c r="W3101" i="1"/>
  <c r="U3102" i="1"/>
  <c r="A3229" i="1"/>
  <c r="Q3229" i="1" s="1"/>
  <c r="R3229" i="1" s="1"/>
  <c r="H3228" i="1"/>
  <c r="Y3227" i="1"/>
  <c r="Z3228" i="1"/>
  <c r="S3227" i="1"/>
  <c r="AA3228" i="1"/>
  <c r="X669" i="1"/>
  <c r="P670" i="1"/>
  <c r="B669" i="1" l="1"/>
  <c r="G3103" i="1"/>
  <c r="L3103" i="1"/>
  <c r="O3103" i="1" s="1"/>
  <c r="C3230" i="1"/>
  <c r="D3104" i="1"/>
  <c r="F3104" i="1" s="1"/>
  <c r="J3105" i="1"/>
  <c r="K3105" i="1" s="1"/>
  <c r="E3105" i="1" s="1"/>
  <c r="N3105" i="1"/>
  <c r="M3105" i="1"/>
  <c r="I3106" i="1"/>
  <c r="W3102" i="1"/>
  <c r="U3103" i="1"/>
  <c r="Y3228" i="1"/>
  <c r="S3228" i="1"/>
  <c r="AA3229" i="1"/>
  <c r="Z3229" i="1"/>
  <c r="A3230" i="1"/>
  <c r="Q3230" i="1" s="1"/>
  <c r="R3230" i="1" s="1"/>
  <c r="H3229" i="1"/>
  <c r="X670" i="1"/>
  <c r="B670" i="1" s="1"/>
  <c r="P671" i="1"/>
  <c r="L3104" i="1" l="1"/>
  <c r="O3104" i="1" s="1"/>
  <c r="G3104" i="1"/>
  <c r="C3231" i="1"/>
  <c r="J3106" i="1"/>
  <c r="K3106" i="1" s="1"/>
  <c r="E3106" i="1" s="1"/>
  <c r="I3107" i="1"/>
  <c r="N3106" i="1"/>
  <c r="M3106" i="1"/>
  <c r="D3105" i="1"/>
  <c r="F3105" i="1" s="1"/>
  <c r="W3103" i="1"/>
  <c r="U3104" i="1"/>
  <c r="A3231" i="1"/>
  <c r="Q3231" i="1" s="1"/>
  <c r="R3231" i="1" s="1"/>
  <c r="H3230" i="1"/>
  <c r="Z3230" i="1"/>
  <c r="Y3229" i="1"/>
  <c r="S3229" i="1"/>
  <c r="AA3230" i="1"/>
  <c r="P672" i="1"/>
  <c r="X671" i="1"/>
  <c r="B671" i="1" s="1"/>
  <c r="G3105" i="1" l="1"/>
  <c r="C3232" i="1"/>
  <c r="L3105" i="1"/>
  <c r="O3105" i="1" s="1"/>
  <c r="M3107" i="1"/>
  <c r="J3107" i="1"/>
  <c r="K3107" i="1" s="1"/>
  <c r="E3107" i="1" s="1"/>
  <c r="N3107" i="1"/>
  <c r="I3108" i="1"/>
  <c r="D3106" i="1"/>
  <c r="F3106" i="1" s="1"/>
  <c r="W3104" i="1"/>
  <c r="U3105" i="1"/>
  <c r="A3232" i="1"/>
  <c r="Q3232" i="1" s="1"/>
  <c r="R3232" i="1" s="1"/>
  <c r="H3231" i="1"/>
  <c r="AA3231" i="1"/>
  <c r="Z3231" i="1"/>
  <c r="Y3230" i="1"/>
  <c r="S3230" i="1"/>
  <c r="P673" i="1"/>
  <c r="X672" i="1"/>
  <c r="B672" i="1" s="1"/>
  <c r="C3233" i="1" l="1"/>
  <c r="L3106" i="1"/>
  <c r="O3106" i="1" s="1"/>
  <c r="G3106" i="1"/>
  <c r="N3108" i="1"/>
  <c r="J3108" i="1"/>
  <c r="K3108" i="1" s="1"/>
  <c r="E3108" i="1" s="1"/>
  <c r="I3109" i="1"/>
  <c r="M3108" i="1"/>
  <c r="D3107" i="1"/>
  <c r="F3107" i="1" s="1"/>
  <c r="W3105" i="1"/>
  <c r="U3106" i="1"/>
  <c r="H3232" i="1"/>
  <c r="A3233" i="1"/>
  <c r="Q3233" i="1" s="1"/>
  <c r="R3233" i="1" s="1"/>
  <c r="AA3232" i="1"/>
  <c r="Z3232" i="1"/>
  <c r="Y3231" i="1"/>
  <c r="S3231" i="1"/>
  <c r="P674" i="1"/>
  <c r="X673" i="1"/>
  <c r="B673" i="1" s="1"/>
  <c r="C3234" i="1" l="1"/>
  <c r="L3107" i="1"/>
  <c r="O3107" i="1" s="1"/>
  <c r="G3107" i="1"/>
  <c r="N3109" i="1"/>
  <c r="I3110" i="1"/>
  <c r="J3109" i="1"/>
  <c r="K3109" i="1" s="1"/>
  <c r="E3109" i="1" s="1"/>
  <c r="M3109" i="1"/>
  <c r="D3108" i="1"/>
  <c r="F3108" i="1" s="1"/>
  <c r="W3106" i="1"/>
  <c r="U3107" i="1"/>
  <c r="H3233" i="1"/>
  <c r="A3234" i="1"/>
  <c r="Q3234" i="1" s="1"/>
  <c r="R3234" i="1" s="1"/>
  <c r="Y3232" i="1"/>
  <c r="AA3233" i="1"/>
  <c r="S3232" i="1"/>
  <c r="Z3233" i="1"/>
  <c r="X674" i="1"/>
  <c r="B674" i="1" s="1"/>
  <c r="P675" i="1"/>
  <c r="C3235" i="1" l="1"/>
  <c r="G3108" i="1"/>
  <c r="L3108" i="1"/>
  <c r="O3108" i="1" s="1"/>
  <c r="D3109" i="1"/>
  <c r="F3109" i="1" s="1"/>
  <c r="M3110" i="1"/>
  <c r="J3110" i="1"/>
  <c r="K3110" i="1" s="1"/>
  <c r="E3110" i="1" s="1"/>
  <c r="I3111" i="1"/>
  <c r="N3110" i="1"/>
  <c r="W3107" i="1"/>
  <c r="U3108" i="1"/>
  <c r="H3234" i="1"/>
  <c r="A3235" i="1"/>
  <c r="Q3235" i="1" s="1"/>
  <c r="R3235" i="1" s="1"/>
  <c r="AA3234" i="1"/>
  <c r="Z3234" i="1"/>
  <c r="S3233" i="1"/>
  <c r="Y3233" i="1"/>
  <c r="X675" i="1"/>
  <c r="B675" i="1" s="1"/>
  <c r="P676" i="1"/>
  <c r="L3109" i="1" l="1"/>
  <c r="O3109" i="1" s="1"/>
  <c r="G3109" i="1"/>
  <c r="C3236" i="1"/>
  <c r="I3112" i="1"/>
  <c r="N3111" i="1"/>
  <c r="M3111" i="1"/>
  <c r="J3111" i="1"/>
  <c r="K3111" i="1" s="1"/>
  <c r="E3111" i="1" s="1"/>
  <c r="D3110" i="1"/>
  <c r="F3110" i="1" s="1"/>
  <c r="W3108" i="1"/>
  <c r="U3109" i="1"/>
  <c r="A3236" i="1"/>
  <c r="Q3236" i="1" s="1"/>
  <c r="R3236" i="1" s="1"/>
  <c r="H3235" i="1"/>
  <c r="Z3235" i="1"/>
  <c r="Y3234" i="1"/>
  <c r="S3234" i="1"/>
  <c r="AA3235" i="1"/>
  <c r="X676" i="1"/>
  <c r="P677" i="1"/>
  <c r="B676" i="1" l="1"/>
  <c r="L3110" i="1"/>
  <c r="O3110" i="1" s="1"/>
  <c r="C3237" i="1"/>
  <c r="G3110" i="1"/>
  <c r="D3111" i="1"/>
  <c r="F3111" i="1" s="1"/>
  <c r="N3112" i="1"/>
  <c r="J3112" i="1"/>
  <c r="K3112" i="1" s="1"/>
  <c r="E3112" i="1" s="1"/>
  <c r="M3112" i="1"/>
  <c r="I3113" i="1"/>
  <c r="W3109" i="1"/>
  <c r="U3110" i="1"/>
  <c r="AA3236" i="1"/>
  <c r="Z3236" i="1"/>
  <c r="A3237" i="1"/>
  <c r="Q3237" i="1" s="1"/>
  <c r="R3237" i="1" s="1"/>
  <c r="H3236" i="1"/>
  <c r="X677" i="1"/>
  <c r="B677" i="1" s="1"/>
  <c r="P678" i="1"/>
  <c r="S678" i="1" s="1"/>
  <c r="L3111" i="1" l="1"/>
  <c r="O3111" i="1" s="1"/>
  <c r="G3111" i="1"/>
  <c r="C3238" i="1"/>
  <c r="D3112" i="1"/>
  <c r="F3112" i="1" s="1"/>
  <c r="J3113" i="1"/>
  <c r="K3113" i="1" s="1"/>
  <c r="E3113" i="1" s="1"/>
  <c r="I3114" i="1"/>
  <c r="M3113" i="1"/>
  <c r="N3113" i="1" s="1"/>
  <c r="W3110" i="1"/>
  <c r="U3111" i="1"/>
  <c r="H3237" i="1"/>
  <c r="A3238" i="1"/>
  <c r="Q3238" i="1" s="1"/>
  <c r="R3238" i="1" s="1"/>
  <c r="Z3237" i="1"/>
  <c r="Y3236" i="1"/>
  <c r="S3236" i="1"/>
  <c r="AA3237" i="1"/>
  <c r="P679" i="1"/>
  <c r="X678" i="1"/>
  <c r="B678" i="1" s="1"/>
  <c r="G3112" i="1" l="1"/>
  <c r="L3112" i="1"/>
  <c r="O3112" i="1" s="1"/>
  <c r="C3239" i="1"/>
  <c r="I3115" i="1"/>
  <c r="J3114" i="1"/>
  <c r="K3114" i="1" s="1"/>
  <c r="E3114" i="1" s="1"/>
  <c r="D3113" i="1"/>
  <c r="F3113" i="1" s="1"/>
  <c r="M3114" i="1"/>
  <c r="W3111" i="1"/>
  <c r="U3112" i="1"/>
  <c r="Y678" i="1"/>
  <c r="N3114" i="1"/>
  <c r="Z3238" i="1"/>
  <c r="Y3237" i="1"/>
  <c r="S3237" i="1"/>
  <c r="AA3238" i="1"/>
  <c r="A3239" i="1"/>
  <c r="Q3239" i="1" s="1"/>
  <c r="R3239" i="1" s="1"/>
  <c r="H3238" i="1"/>
  <c r="P680" i="1"/>
  <c r="S680" i="1" s="1"/>
  <c r="X679" i="1"/>
  <c r="B679" i="1" l="1"/>
  <c r="L3113" i="1"/>
  <c r="O3113" i="1" s="1"/>
  <c r="G3113" i="1"/>
  <c r="C3240" i="1"/>
  <c r="D3114" i="1"/>
  <c r="F3114" i="1" s="1"/>
  <c r="J3115" i="1"/>
  <c r="K3115" i="1" s="1"/>
  <c r="E3115" i="1" s="1"/>
  <c r="I3116" i="1"/>
  <c r="W3112" i="1"/>
  <c r="U3113" i="1"/>
  <c r="H3239" i="1"/>
  <c r="A3240" i="1"/>
  <c r="Q3240" i="1" s="1"/>
  <c r="R3240" i="1" s="1"/>
  <c r="Z3239" i="1"/>
  <c r="AA3239" i="1"/>
  <c r="P681" i="1"/>
  <c r="X680" i="1"/>
  <c r="B680" i="1" s="1"/>
  <c r="Y680" i="1" l="1"/>
  <c r="L3114" i="1"/>
  <c r="G3114" i="1"/>
  <c r="C3241" i="1"/>
  <c r="I3117" i="1"/>
  <c r="J3116" i="1"/>
  <c r="K3116" i="1" s="1"/>
  <c r="E3116" i="1" s="1"/>
  <c r="D3115" i="1"/>
  <c r="F3115" i="1" s="1"/>
  <c r="W3113" i="1"/>
  <c r="U3114" i="1"/>
  <c r="AA3240" i="1"/>
  <c r="Z3240" i="1"/>
  <c r="A3241" i="1"/>
  <c r="Q3241" i="1" s="1"/>
  <c r="R3241" i="1" s="1"/>
  <c r="H3240" i="1"/>
  <c r="X681" i="1"/>
  <c r="B681" i="1" s="1"/>
  <c r="P682" i="1"/>
  <c r="O3114" i="1" l="1"/>
  <c r="M3115" i="1"/>
  <c r="C3242" i="1"/>
  <c r="L3115" i="1"/>
  <c r="G3115" i="1"/>
  <c r="D3116" i="1"/>
  <c r="F3116" i="1" s="1"/>
  <c r="J3117" i="1"/>
  <c r="K3117" i="1" s="1"/>
  <c r="E3117" i="1" s="1"/>
  <c r="I3118" i="1"/>
  <c r="W3114" i="1"/>
  <c r="U3115" i="1"/>
  <c r="H3241" i="1"/>
  <c r="A3242" i="1"/>
  <c r="Q3242" i="1" s="1"/>
  <c r="R3242" i="1" s="1"/>
  <c r="AA3241" i="1"/>
  <c r="Z3241" i="1"/>
  <c r="Y3240" i="1"/>
  <c r="S3240" i="1"/>
  <c r="X682" i="1"/>
  <c r="B682" i="1" s="1"/>
  <c r="P683" i="1"/>
  <c r="S683" i="1" l="1"/>
  <c r="N3115" i="1"/>
  <c r="M3116" i="1"/>
  <c r="C3243" i="1"/>
  <c r="L3116" i="1"/>
  <c r="G3116" i="1"/>
  <c r="D3117" i="1"/>
  <c r="F3117" i="1" s="1"/>
  <c r="I3119" i="1"/>
  <c r="J3118" i="1"/>
  <c r="K3118" i="1" s="1"/>
  <c r="E3118" i="1" s="1"/>
  <c r="W3115" i="1"/>
  <c r="U3116" i="1"/>
  <c r="Y3241" i="1"/>
  <c r="S3241" i="1"/>
  <c r="AA3242" i="1"/>
  <c r="Z3242" i="1"/>
  <c r="H3242" i="1"/>
  <c r="A3243" i="1"/>
  <c r="Q3243" i="1" s="1"/>
  <c r="R3243" i="1" s="1"/>
  <c r="X683" i="1"/>
  <c r="P684" i="1"/>
  <c r="B683" i="1" l="1"/>
  <c r="N3116" i="1"/>
  <c r="O3116" i="1" s="1"/>
  <c r="O3115" i="1"/>
  <c r="M3117" i="1"/>
  <c r="L3117" i="1"/>
  <c r="G3117" i="1"/>
  <c r="C3244" i="1"/>
  <c r="Y683" i="1"/>
  <c r="D3118" i="1"/>
  <c r="F3118" i="1" s="1"/>
  <c r="I3120" i="1"/>
  <c r="J3119" i="1"/>
  <c r="K3119" i="1" s="1"/>
  <c r="E3119" i="1" s="1"/>
  <c r="W3116" i="1"/>
  <c r="U3117" i="1"/>
  <c r="A3244" i="1"/>
  <c r="Q3244" i="1" s="1"/>
  <c r="R3244" i="1" s="1"/>
  <c r="H3243" i="1"/>
  <c r="Z3243" i="1"/>
  <c r="Y3242" i="1"/>
  <c r="S3242" i="1"/>
  <c r="AA3243" i="1"/>
  <c r="X684" i="1"/>
  <c r="B684" i="1" s="1"/>
  <c r="P685" i="1"/>
  <c r="N3117" i="1" l="1"/>
  <c r="N3118" i="1" s="1"/>
  <c r="N3119" i="1" s="1"/>
  <c r="M3118" i="1"/>
  <c r="M3119" i="1" s="1"/>
  <c r="L3118" i="1"/>
  <c r="G3118" i="1"/>
  <c r="C3245" i="1"/>
  <c r="D3119" i="1"/>
  <c r="F3119" i="1" s="1"/>
  <c r="J3120" i="1"/>
  <c r="K3120" i="1" s="1"/>
  <c r="E3120" i="1" s="1"/>
  <c r="I3121" i="1"/>
  <c r="W3117" i="1"/>
  <c r="U3118" i="1"/>
  <c r="A3245" i="1"/>
  <c r="Q3245" i="1" s="1"/>
  <c r="R3245" i="1" s="1"/>
  <c r="H3244" i="1"/>
  <c r="AA3244" i="1"/>
  <c r="Z3244" i="1"/>
  <c r="Y3243" i="1"/>
  <c r="S3243" i="1"/>
  <c r="P686" i="1"/>
  <c r="X685" i="1"/>
  <c r="B685" i="1" s="1"/>
  <c r="O3118" i="1" l="1"/>
  <c r="O3117" i="1"/>
  <c r="G3119" i="1"/>
  <c r="C3246" i="1"/>
  <c r="L3119" i="1"/>
  <c r="D3120" i="1"/>
  <c r="F3120" i="1" s="1"/>
  <c r="I3122" i="1"/>
  <c r="J3121" i="1"/>
  <c r="K3121" i="1" s="1"/>
  <c r="E3121" i="1" s="1"/>
  <c r="W3118" i="1"/>
  <c r="U3119" i="1"/>
  <c r="A3246" i="1"/>
  <c r="Q3246" i="1" s="1"/>
  <c r="R3246" i="1" s="1"/>
  <c r="H3245" i="1"/>
  <c r="AA3245" i="1"/>
  <c r="Z3245" i="1"/>
  <c r="Y3244" i="1"/>
  <c r="S3244" i="1"/>
  <c r="P687" i="1"/>
  <c r="X686" i="1"/>
  <c r="B686" i="1" s="1"/>
  <c r="O3119" i="1" l="1"/>
  <c r="M3120" i="1"/>
  <c r="G3120" i="1"/>
  <c r="L3120" i="1"/>
  <c r="C3247" i="1"/>
  <c r="I3123" i="1"/>
  <c r="J3122" i="1"/>
  <c r="K3122" i="1" s="1"/>
  <c r="E3122" i="1" s="1"/>
  <c r="D3121" i="1"/>
  <c r="F3121" i="1" s="1"/>
  <c r="W3119" i="1"/>
  <c r="U3120" i="1"/>
  <c r="A3247" i="1"/>
  <c r="Q3247" i="1" s="1"/>
  <c r="R3247" i="1" s="1"/>
  <c r="H3246" i="1"/>
  <c r="AA3246" i="1"/>
  <c r="Z3246" i="1"/>
  <c r="Y3245" i="1"/>
  <c r="S3245" i="1"/>
  <c r="P688" i="1"/>
  <c r="X687" i="1"/>
  <c r="B687" i="1" s="1"/>
  <c r="N3120" i="1" l="1"/>
  <c r="N3121" i="1" s="1"/>
  <c r="N3122" i="1" s="1"/>
  <c r="N3123" i="1" s="1"/>
  <c r="M3121" i="1"/>
  <c r="M3122" i="1" s="1"/>
  <c r="M3123" i="1" s="1"/>
  <c r="C3248" i="1"/>
  <c r="G3121" i="1"/>
  <c r="L3121" i="1"/>
  <c r="D3122" i="1"/>
  <c r="F3122" i="1" s="1"/>
  <c r="J3123" i="1"/>
  <c r="K3123" i="1" s="1"/>
  <c r="E3123" i="1" s="1"/>
  <c r="I3124" i="1"/>
  <c r="W3120" i="1"/>
  <c r="U3121" i="1"/>
  <c r="Z3247" i="1"/>
  <c r="Y3246" i="1"/>
  <c r="S3246" i="1"/>
  <c r="AA3247" i="1"/>
  <c r="A3248" i="1"/>
  <c r="Q3248" i="1" s="1"/>
  <c r="R3248" i="1" s="1"/>
  <c r="H3247" i="1"/>
  <c r="P689" i="1"/>
  <c r="X688" i="1"/>
  <c r="B688" i="1" s="1"/>
  <c r="O3121" i="1" l="1"/>
  <c r="O3120" i="1"/>
  <c r="G3122" i="1"/>
  <c r="L3122" i="1"/>
  <c r="O3122" i="1" s="1"/>
  <c r="C3249" i="1"/>
  <c r="D3123" i="1"/>
  <c r="F3123" i="1" s="1"/>
  <c r="J3124" i="1"/>
  <c r="K3124" i="1" s="1"/>
  <c r="E3124" i="1" s="1"/>
  <c r="M3124" i="1"/>
  <c r="I3125" i="1"/>
  <c r="N3124" i="1"/>
  <c r="W3121" i="1"/>
  <c r="U3122" i="1"/>
  <c r="A3249" i="1"/>
  <c r="Q3249" i="1" s="1"/>
  <c r="R3249" i="1" s="1"/>
  <c r="H3248" i="1"/>
  <c r="Z3248" i="1"/>
  <c r="Y3247" i="1"/>
  <c r="S3247" i="1"/>
  <c r="AA3248" i="1"/>
  <c r="X689" i="1"/>
  <c r="B689" i="1" s="1"/>
  <c r="P690" i="1"/>
  <c r="L3123" i="1" l="1"/>
  <c r="O3123" i="1" s="1"/>
  <c r="G3123" i="1"/>
  <c r="C3250" i="1"/>
  <c r="J3125" i="1"/>
  <c r="K3125" i="1" s="1"/>
  <c r="E3125" i="1" s="1"/>
  <c r="I3126" i="1"/>
  <c r="N3125" i="1"/>
  <c r="M3125" i="1"/>
  <c r="D3124" i="1"/>
  <c r="F3124" i="1" s="1"/>
  <c r="W3122" i="1"/>
  <c r="U3123" i="1"/>
  <c r="A3250" i="1"/>
  <c r="Q3250" i="1" s="1"/>
  <c r="R3250" i="1" s="1"/>
  <c r="H3249" i="1"/>
  <c r="Z3249" i="1"/>
  <c r="Y3248" i="1"/>
  <c r="S3248" i="1"/>
  <c r="AA3249" i="1"/>
  <c r="X690" i="1"/>
  <c r="P691" i="1"/>
  <c r="B690" i="1" l="1"/>
  <c r="C3251" i="1"/>
  <c r="G3124" i="1"/>
  <c r="L3124" i="1"/>
  <c r="O3124" i="1" s="1"/>
  <c r="J3126" i="1"/>
  <c r="K3126" i="1" s="1"/>
  <c r="E3126" i="1" s="1"/>
  <c r="I3127" i="1"/>
  <c r="N3126" i="1"/>
  <c r="M3126" i="1"/>
  <c r="D3125" i="1"/>
  <c r="F3125" i="1" s="1"/>
  <c r="W3123" i="1"/>
  <c r="U3124" i="1"/>
  <c r="AA3250" i="1"/>
  <c r="Z3250" i="1"/>
  <c r="Y3249" i="1"/>
  <c r="S3249" i="1"/>
  <c r="A3251" i="1"/>
  <c r="Q3251" i="1" s="1"/>
  <c r="R3251" i="1" s="1"/>
  <c r="H3250" i="1"/>
  <c r="P692" i="1"/>
  <c r="X691" i="1"/>
  <c r="B691" i="1" s="1"/>
  <c r="C3252" i="1" l="1"/>
  <c r="L3125" i="1"/>
  <c r="O3125" i="1" s="1"/>
  <c r="G3125" i="1"/>
  <c r="J3127" i="1"/>
  <c r="K3127" i="1" s="1"/>
  <c r="E3127" i="1" s="1"/>
  <c r="I3128" i="1"/>
  <c r="N3127" i="1"/>
  <c r="M3127" i="1"/>
  <c r="D3126" i="1"/>
  <c r="F3126" i="1" s="1"/>
  <c r="W3124" i="1"/>
  <c r="U3125" i="1"/>
  <c r="AA3251" i="1"/>
  <c r="Z3251" i="1"/>
  <c r="Y3250" i="1"/>
  <c r="S3250" i="1"/>
  <c r="A3252" i="1"/>
  <c r="Q3252" i="1" s="1"/>
  <c r="R3252" i="1" s="1"/>
  <c r="H3251" i="1"/>
  <c r="P693" i="1"/>
  <c r="X692" i="1"/>
  <c r="B692" i="1" s="1"/>
  <c r="C3253" i="1" l="1"/>
  <c r="G3126" i="1"/>
  <c r="L3126" i="1"/>
  <c r="O3126" i="1" s="1"/>
  <c r="N3128" i="1"/>
  <c r="M3128" i="1"/>
  <c r="J3128" i="1"/>
  <c r="K3128" i="1" s="1"/>
  <c r="E3128" i="1" s="1"/>
  <c r="I3129" i="1"/>
  <c r="D3127" i="1"/>
  <c r="F3127" i="1" s="1"/>
  <c r="W3125" i="1"/>
  <c r="U3126" i="1"/>
  <c r="Y3251" i="1"/>
  <c r="S3251" i="1"/>
  <c r="AA3252" i="1"/>
  <c r="Z3252" i="1"/>
  <c r="A3253" i="1"/>
  <c r="Q3253" i="1" s="1"/>
  <c r="R3253" i="1" s="1"/>
  <c r="H3252" i="1"/>
  <c r="X693" i="1"/>
  <c r="B693" i="1" s="1"/>
  <c r="P694" i="1"/>
  <c r="C3254" i="1" l="1"/>
  <c r="G3127" i="1"/>
  <c r="L3127" i="1"/>
  <c r="O3127" i="1" s="1"/>
  <c r="J3129" i="1"/>
  <c r="K3129" i="1" s="1"/>
  <c r="E3129" i="1" s="1"/>
  <c r="I3130" i="1"/>
  <c r="M3129" i="1"/>
  <c r="N3129" i="1"/>
  <c r="D3128" i="1"/>
  <c r="F3128" i="1" s="1"/>
  <c r="W3126" i="1"/>
  <c r="U3127" i="1"/>
  <c r="A3254" i="1"/>
  <c r="Q3254" i="1" s="1"/>
  <c r="R3254" i="1" s="1"/>
  <c r="H3253" i="1"/>
  <c r="AA3253" i="1"/>
  <c r="Z3253" i="1"/>
  <c r="Y3252" i="1"/>
  <c r="S3252" i="1"/>
  <c r="X694" i="1"/>
  <c r="B694" i="1" s="1"/>
  <c r="P695" i="1"/>
  <c r="C3255" i="1" l="1"/>
  <c r="L3128" i="1"/>
  <c r="O3128" i="1" s="1"/>
  <c r="G3128" i="1"/>
  <c r="M3130" i="1"/>
  <c r="I3131" i="1"/>
  <c r="J3130" i="1"/>
  <c r="K3130" i="1" s="1"/>
  <c r="E3130" i="1" s="1"/>
  <c r="N3130" i="1"/>
  <c r="D3129" i="1"/>
  <c r="F3129" i="1" s="1"/>
  <c r="W3127" i="1"/>
  <c r="U3128" i="1"/>
  <c r="A3255" i="1"/>
  <c r="Q3255" i="1" s="1"/>
  <c r="R3255" i="1" s="1"/>
  <c r="H3254" i="1"/>
  <c r="Y3253" i="1"/>
  <c r="S3253" i="1"/>
  <c r="AA3254" i="1"/>
  <c r="Z3254" i="1"/>
  <c r="P696" i="1"/>
  <c r="X695" i="1"/>
  <c r="B695" i="1" s="1"/>
  <c r="C3256" i="1" l="1"/>
  <c r="G3129" i="1"/>
  <c r="L3129" i="1"/>
  <c r="O3129" i="1" s="1"/>
  <c r="D3130" i="1"/>
  <c r="F3130" i="1" s="1"/>
  <c r="M3131" i="1"/>
  <c r="I3132" i="1"/>
  <c r="J3131" i="1"/>
  <c r="K3131" i="1" s="1"/>
  <c r="E3131" i="1" s="1"/>
  <c r="N3131" i="1"/>
  <c r="W3128" i="1"/>
  <c r="U3129" i="1"/>
  <c r="A3256" i="1"/>
  <c r="Q3256" i="1" s="1"/>
  <c r="R3256" i="1" s="1"/>
  <c r="H3255" i="1"/>
  <c r="AA3255" i="1"/>
  <c r="Z3255" i="1"/>
  <c r="Y3254" i="1"/>
  <c r="S3254" i="1"/>
  <c r="P697" i="1"/>
  <c r="X696" i="1"/>
  <c r="B696" i="1" s="1"/>
  <c r="G3130" i="1" l="1"/>
  <c r="L3130" i="1"/>
  <c r="O3130" i="1" s="1"/>
  <c r="C3257" i="1"/>
  <c r="D3131" i="1"/>
  <c r="F3131" i="1" s="1"/>
  <c r="J3132" i="1"/>
  <c r="K3132" i="1" s="1"/>
  <c r="E3132" i="1" s="1"/>
  <c r="M3132" i="1"/>
  <c r="I3133" i="1"/>
  <c r="N3132" i="1"/>
  <c r="W3129" i="1"/>
  <c r="U3130" i="1"/>
  <c r="H3256" i="1"/>
  <c r="A3257" i="1"/>
  <c r="Q3257" i="1" s="1"/>
  <c r="R3257" i="1" s="1"/>
  <c r="AA3256" i="1"/>
  <c r="Z3256" i="1"/>
  <c r="Y3255" i="1"/>
  <c r="S3255" i="1"/>
  <c r="P698" i="1"/>
  <c r="X697" i="1"/>
  <c r="B697" i="1" l="1"/>
  <c r="G3131" i="1"/>
  <c r="L3131" i="1"/>
  <c r="O3131" i="1" s="1"/>
  <c r="C3258" i="1"/>
  <c r="J3133" i="1"/>
  <c r="K3133" i="1" s="1"/>
  <c r="E3133" i="1" s="1"/>
  <c r="N3133" i="1"/>
  <c r="M3133" i="1"/>
  <c r="I3134" i="1"/>
  <c r="D3132" i="1"/>
  <c r="F3132" i="1" s="1"/>
  <c r="W3130" i="1"/>
  <c r="U3131" i="1"/>
  <c r="A3258" i="1"/>
  <c r="Q3258" i="1" s="1"/>
  <c r="R3258" i="1" s="1"/>
  <c r="H3257" i="1"/>
  <c r="Y3256" i="1"/>
  <c r="S3256" i="1"/>
  <c r="AA3257" i="1"/>
  <c r="Z3257" i="1"/>
  <c r="X698" i="1"/>
  <c r="B698" i="1" s="1"/>
  <c r="P699" i="1"/>
  <c r="C3259" i="1" l="1"/>
  <c r="G3132" i="1"/>
  <c r="L3132" i="1"/>
  <c r="O3132" i="1" s="1"/>
  <c r="N3134" i="1"/>
  <c r="I3135" i="1"/>
  <c r="J3134" i="1"/>
  <c r="K3134" i="1" s="1"/>
  <c r="E3134" i="1" s="1"/>
  <c r="M3134" i="1"/>
  <c r="D3133" i="1"/>
  <c r="F3133" i="1" s="1"/>
  <c r="W3131" i="1"/>
  <c r="U3132" i="1"/>
  <c r="Y3257" i="1"/>
  <c r="S3257" i="1"/>
  <c r="AA3258" i="1"/>
  <c r="Z3258" i="1"/>
  <c r="A3259" i="1"/>
  <c r="Q3259" i="1" s="1"/>
  <c r="R3259" i="1" s="1"/>
  <c r="H3258" i="1"/>
  <c r="P700" i="1"/>
  <c r="X699" i="1"/>
  <c r="B699" i="1" l="1"/>
  <c r="C3260" i="1"/>
  <c r="G3133" i="1"/>
  <c r="L3133" i="1"/>
  <c r="O3133" i="1" s="1"/>
  <c r="D3134" i="1"/>
  <c r="F3134" i="1" s="1"/>
  <c r="N3135" i="1"/>
  <c r="I3136" i="1"/>
  <c r="J3135" i="1"/>
  <c r="K3135" i="1" s="1"/>
  <c r="E3135" i="1" s="1"/>
  <c r="M3135" i="1"/>
  <c r="W3132" i="1"/>
  <c r="U3133" i="1"/>
  <c r="A3260" i="1"/>
  <c r="Q3260" i="1" s="1"/>
  <c r="R3260" i="1" s="1"/>
  <c r="H3259" i="1"/>
  <c r="AA3259" i="1"/>
  <c r="Z3259" i="1"/>
  <c r="Y3258" i="1"/>
  <c r="S3258" i="1"/>
  <c r="P701" i="1"/>
  <c r="X700" i="1"/>
  <c r="B700" i="1" s="1"/>
  <c r="G3134" i="1" l="1"/>
  <c r="C3261" i="1"/>
  <c r="L3134" i="1"/>
  <c r="O3134" i="1" s="1"/>
  <c r="D3135" i="1"/>
  <c r="F3135" i="1" s="1"/>
  <c r="M3136" i="1"/>
  <c r="I3137" i="1"/>
  <c r="J3136" i="1"/>
  <c r="K3136" i="1" s="1"/>
  <c r="E3136" i="1" s="1"/>
  <c r="N3136" i="1"/>
  <c r="W3133" i="1"/>
  <c r="U3134" i="1"/>
  <c r="H3260" i="1"/>
  <c r="A3261" i="1"/>
  <c r="Q3261" i="1" s="1"/>
  <c r="R3261" i="1" s="1"/>
  <c r="AA3260" i="1"/>
  <c r="Z3260" i="1"/>
  <c r="Y3259" i="1"/>
  <c r="S3259" i="1"/>
  <c r="P702" i="1"/>
  <c r="X701" i="1"/>
  <c r="B701" i="1" s="1"/>
  <c r="G3135" i="1" l="1"/>
  <c r="C3262" i="1"/>
  <c r="L3135" i="1"/>
  <c r="O3135" i="1" s="1"/>
  <c r="N3137" i="1"/>
  <c r="I3138" i="1"/>
  <c r="M3137" i="1"/>
  <c r="J3137" i="1"/>
  <c r="K3137" i="1" s="1"/>
  <c r="E3137" i="1" s="1"/>
  <c r="D3136" i="1"/>
  <c r="F3136" i="1" s="1"/>
  <c r="W3134" i="1"/>
  <c r="U3135" i="1"/>
  <c r="A3262" i="1"/>
  <c r="Q3262" i="1" s="1"/>
  <c r="R3262" i="1" s="1"/>
  <c r="H3261" i="1"/>
  <c r="AA3261" i="1"/>
  <c r="Z3261" i="1"/>
  <c r="Y3260" i="1"/>
  <c r="S3260" i="1"/>
  <c r="P703" i="1"/>
  <c r="X702" i="1"/>
  <c r="B702" i="1" s="1"/>
  <c r="C3263" i="1" l="1"/>
  <c r="G3136" i="1"/>
  <c r="L3136" i="1"/>
  <c r="O3136" i="1" s="1"/>
  <c r="D3137" i="1"/>
  <c r="F3137" i="1" s="1"/>
  <c r="J3138" i="1"/>
  <c r="K3138" i="1" s="1"/>
  <c r="E3138" i="1" s="1"/>
  <c r="N3138" i="1"/>
  <c r="I3139" i="1"/>
  <c r="M3138" i="1"/>
  <c r="W3135" i="1"/>
  <c r="U3136" i="1"/>
  <c r="H3262" i="1"/>
  <c r="A3263" i="1"/>
  <c r="Q3263" i="1" s="1"/>
  <c r="R3263" i="1" s="1"/>
  <c r="S3261" i="1"/>
  <c r="AA3262" i="1"/>
  <c r="Z3262" i="1"/>
  <c r="Y3261" i="1"/>
  <c r="P704" i="1"/>
  <c r="X703" i="1"/>
  <c r="B703" i="1" s="1"/>
  <c r="L3137" i="1" l="1"/>
  <c r="O3137" i="1" s="1"/>
  <c r="G3137" i="1"/>
  <c r="C3264" i="1"/>
  <c r="J3139" i="1"/>
  <c r="K3139" i="1" s="1"/>
  <c r="E3139" i="1" s="1"/>
  <c r="M3139" i="1"/>
  <c r="N3139" i="1"/>
  <c r="I3140" i="1"/>
  <c r="D3138" i="1"/>
  <c r="F3138" i="1" s="1"/>
  <c r="W3136" i="1"/>
  <c r="U3137" i="1"/>
  <c r="A3264" i="1"/>
  <c r="Q3264" i="1" s="1"/>
  <c r="R3264" i="1" s="1"/>
  <c r="H3263" i="1"/>
  <c r="AA3263" i="1"/>
  <c r="Z3263" i="1"/>
  <c r="Y3262" i="1"/>
  <c r="S3262" i="1"/>
  <c r="X704" i="1"/>
  <c r="P705" i="1"/>
  <c r="B704" i="1" l="1"/>
  <c r="C3265" i="1"/>
  <c r="G3138" i="1"/>
  <c r="L3138" i="1"/>
  <c r="O3138" i="1" s="1"/>
  <c r="I3141" i="1"/>
  <c r="N3140" i="1"/>
  <c r="M3140" i="1"/>
  <c r="J3140" i="1"/>
  <c r="K3140" i="1" s="1"/>
  <c r="E3140" i="1" s="1"/>
  <c r="D3139" i="1"/>
  <c r="F3139" i="1" s="1"/>
  <c r="W3137" i="1"/>
  <c r="U3138" i="1"/>
  <c r="Z3264" i="1"/>
  <c r="AA3264" i="1"/>
  <c r="Y3263" i="1"/>
  <c r="S3263" i="1"/>
  <c r="H3264" i="1"/>
  <c r="A3265" i="1"/>
  <c r="Q3265" i="1" s="1"/>
  <c r="R3265" i="1" s="1"/>
  <c r="P706" i="1"/>
  <c r="X705" i="1"/>
  <c r="B705" i="1" s="1"/>
  <c r="C3266" i="1" l="1"/>
  <c r="G3139" i="1"/>
  <c r="L3139" i="1"/>
  <c r="O3139" i="1" s="1"/>
  <c r="D3140" i="1"/>
  <c r="F3140" i="1" s="1"/>
  <c r="M3141" i="1"/>
  <c r="J3141" i="1"/>
  <c r="K3141" i="1" s="1"/>
  <c r="E3141" i="1" s="1"/>
  <c r="I3142" i="1"/>
  <c r="N3141" i="1"/>
  <c r="W3138" i="1"/>
  <c r="U3139" i="1"/>
  <c r="H3265" i="1"/>
  <c r="A3266" i="1"/>
  <c r="Q3266" i="1" s="1"/>
  <c r="R3266" i="1" s="1"/>
  <c r="AA3265" i="1"/>
  <c r="Z3265" i="1"/>
  <c r="Y3264" i="1"/>
  <c r="S3264" i="1"/>
  <c r="P707" i="1"/>
  <c r="X706" i="1"/>
  <c r="B706" i="1" s="1"/>
  <c r="G3140" i="1" l="1"/>
  <c r="C3267" i="1"/>
  <c r="L3140" i="1"/>
  <c r="O3140" i="1" s="1"/>
  <c r="D3141" i="1"/>
  <c r="F3141" i="1" s="1"/>
  <c r="J3142" i="1"/>
  <c r="K3142" i="1" s="1"/>
  <c r="E3142" i="1" s="1"/>
  <c r="N3142" i="1"/>
  <c r="M3142" i="1"/>
  <c r="I3143" i="1"/>
  <c r="W3139" i="1"/>
  <c r="U3140" i="1"/>
  <c r="AA3266" i="1"/>
  <c r="Z3266" i="1"/>
  <c r="Y3265" i="1"/>
  <c r="S3265" i="1"/>
  <c r="A3267" i="1"/>
  <c r="Q3267" i="1" s="1"/>
  <c r="R3267" i="1" s="1"/>
  <c r="H3266" i="1"/>
  <c r="P708" i="1"/>
  <c r="S708" i="1" s="1"/>
  <c r="X707" i="1"/>
  <c r="B707" i="1" s="1"/>
  <c r="L3141" i="1" l="1"/>
  <c r="O3141" i="1" s="1"/>
  <c r="G3141" i="1"/>
  <c r="C3268" i="1"/>
  <c r="D3142" i="1"/>
  <c r="F3142" i="1" s="1"/>
  <c r="J3143" i="1"/>
  <c r="K3143" i="1" s="1"/>
  <c r="E3143" i="1" s="1"/>
  <c r="I3144" i="1"/>
  <c r="W3140" i="1"/>
  <c r="U3141" i="1"/>
  <c r="A3268" i="1"/>
  <c r="Q3268" i="1" s="1"/>
  <c r="R3268" i="1" s="1"/>
  <c r="H3267" i="1"/>
  <c r="AA3267" i="1"/>
  <c r="Z3267" i="1"/>
  <c r="X708" i="1"/>
  <c r="B708" i="1" s="1"/>
  <c r="P709" i="1"/>
  <c r="Y708" i="1" l="1"/>
  <c r="L3142" i="1"/>
  <c r="G3142" i="1"/>
  <c r="C3269" i="1"/>
  <c r="D3143" i="1"/>
  <c r="F3143" i="1" s="1"/>
  <c r="I3145" i="1"/>
  <c r="J3144" i="1"/>
  <c r="K3144" i="1" s="1"/>
  <c r="E3144" i="1" s="1"/>
  <c r="W3141" i="1"/>
  <c r="U3142" i="1"/>
  <c r="H3268" i="1"/>
  <c r="A3269" i="1"/>
  <c r="Q3269" i="1" s="1"/>
  <c r="R3269" i="1" s="1"/>
  <c r="Z3268" i="1"/>
  <c r="AA3268" i="1"/>
  <c r="X709" i="1"/>
  <c r="B709" i="1" s="1"/>
  <c r="P710" i="1"/>
  <c r="O3142" i="1" l="1"/>
  <c r="M3143" i="1"/>
  <c r="G3143" i="1"/>
  <c r="L3143" i="1"/>
  <c r="C3270" i="1"/>
  <c r="D3144" i="1"/>
  <c r="F3144" i="1" s="1"/>
  <c r="I3146" i="1"/>
  <c r="J3145" i="1"/>
  <c r="K3145" i="1" s="1"/>
  <c r="E3145" i="1" s="1"/>
  <c r="W3142" i="1"/>
  <c r="U3143" i="1"/>
  <c r="H3269" i="1"/>
  <c r="A3270" i="1"/>
  <c r="Q3270" i="1" s="1"/>
  <c r="R3270" i="1" s="1"/>
  <c r="Z3269" i="1"/>
  <c r="Y3268" i="1"/>
  <c r="S3268" i="1"/>
  <c r="AA3269" i="1"/>
  <c r="X710" i="1"/>
  <c r="B710" i="1" s="1"/>
  <c r="P711" i="1"/>
  <c r="S711" i="1" l="1"/>
  <c r="N3143" i="1"/>
  <c r="M3144" i="1"/>
  <c r="M3145" i="1" s="1"/>
  <c r="M3146" i="1" s="1"/>
  <c r="L3144" i="1"/>
  <c r="C3271" i="1"/>
  <c r="G3144" i="1"/>
  <c r="D3145" i="1"/>
  <c r="F3145" i="1" s="1"/>
  <c r="I3147" i="1"/>
  <c r="J3146" i="1"/>
  <c r="K3146" i="1" s="1"/>
  <c r="E3146" i="1" s="1"/>
  <c r="W3143" i="1"/>
  <c r="U3144" i="1"/>
  <c r="H3270" i="1"/>
  <c r="A3271" i="1"/>
  <c r="Q3271" i="1" s="1"/>
  <c r="R3271" i="1" s="1"/>
  <c r="Z3270" i="1"/>
  <c r="Y3269" i="1"/>
  <c r="S3269" i="1"/>
  <c r="AA3270" i="1"/>
  <c r="X711" i="1"/>
  <c r="P712" i="1"/>
  <c r="Y711" i="1" l="1"/>
  <c r="N3144" i="1"/>
  <c r="N3145" i="1" s="1"/>
  <c r="N3146" i="1" s="1"/>
  <c r="N3147" i="1" s="1"/>
  <c r="M3147" i="1"/>
  <c r="O3143" i="1"/>
  <c r="G3145" i="1"/>
  <c r="L3145" i="1"/>
  <c r="C3272" i="1"/>
  <c r="D3146" i="1"/>
  <c r="F3146" i="1" s="1"/>
  <c r="J3147" i="1"/>
  <c r="K3147" i="1" s="1"/>
  <c r="E3147" i="1" s="1"/>
  <c r="I3148" i="1"/>
  <c r="B711" i="1"/>
  <c r="W3144" i="1"/>
  <c r="U3145" i="1"/>
  <c r="A3272" i="1"/>
  <c r="Q3272" i="1" s="1"/>
  <c r="R3272" i="1" s="1"/>
  <c r="H3271" i="1"/>
  <c r="AA3271" i="1"/>
  <c r="Z3271" i="1"/>
  <c r="X712" i="1"/>
  <c r="B712" i="1" s="1"/>
  <c r="P713" i="1"/>
  <c r="S713" i="1" l="1"/>
  <c r="O3145" i="1"/>
  <c r="O3144" i="1"/>
  <c r="G3146" i="1"/>
  <c r="L3146" i="1"/>
  <c r="O3146" i="1" s="1"/>
  <c r="C3273" i="1"/>
  <c r="J3148" i="1"/>
  <c r="K3148" i="1" s="1"/>
  <c r="E3148" i="1" s="1"/>
  <c r="I3149" i="1"/>
  <c r="D3147" i="1"/>
  <c r="F3147" i="1" s="1"/>
  <c r="W3145" i="1"/>
  <c r="U3146" i="1"/>
  <c r="Z3272" i="1"/>
  <c r="Y3271" i="1"/>
  <c r="S3271" i="1"/>
  <c r="AA3272" i="1"/>
  <c r="H3272" i="1"/>
  <c r="A3273" i="1"/>
  <c r="Q3273" i="1" s="1"/>
  <c r="R3273" i="1" s="1"/>
  <c r="X713" i="1"/>
  <c r="P714" i="1"/>
  <c r="B713" i="1" l="1"/>
  <c r="Y713" i="1"/>
  <c r="L3147" i="1"/>
  <c r="O3147" i="1" s="1"/>
  <c r="C3274" i="1"/>
  <c r="G3147" i="1"/>
  <c r="J3149" i="1"/>
  <c r="K3149" i="1" s="1"/>
  <c r="E3149" i="1" s="1"/>
  <c r="I3150" i="1"/>
  <c r="D3148" i="1"/>
  <c r="F3148" i="1" s="1"/>
  <c r="W3146" i="1"/>
  <c r="U3147" i="1"/>
  <c r="H3273" i="1"/>
  <c r="A3274" i="1"/>
  <c r="Q3274" i="1" s="1"/>
  <c r="R3274" i="1" s="1"/>
  <c r="AA3273" i="1"/>
  <c r="Z3273" i="1"/>
  <c r="Y3272" i="1"/>
  <c r="S3272" i="1"/>
  <c r="P715" i="1"/>
  <c r="X714" i="1"/>
  <c r="B714" i="1" s="1"/>
  <c r="M3148" i="1" l="1"/>
  <c r="N3148" i="1" s="1"/>
  <c r="N3149" i="1" s="1"/>
  <c r="N3150" i="1" s="1"/>
  <c r="C3275" i="1"/>
  <c r="L3148" i="1"/>
  <c r="G3148" i="1"/>
  <c r="J3150" i="1"/>
  <c r="K3150" i="1" s="1"/>
  <c r="E3150" i="1" s="1"/>
  <c r="I3151" i="1"/>
  <c r="D3149" i="1"/>
  <c r="F3149" i="1" s="1"/>
  <c r="W3147" i="1"/>
  <c r="U3148" i="1"/>
  <c r="H3274" i="1"/>
  <c r="A3275" i="1"/>
  <c r="Q3275" i="1" s="1"/>
  <c r="R3275" i="1" s="1"/>
  <c r="AA3274" i="1"/>
  <c r="Z3274" i="1"/>
  <c r="Y3273" i="1"/>
  <c r="S3273" i="1"/>
  <c r="X715" i="1"/>
  <c r="B715" i="1" s="1"/>
  <c r="P716" i="1"/>
  <c r="M3149" i="1" l="1"/>
  <c r="M3150" i="1" s="1"/>
  <c r="M3151" i="1" s="1"/>
  <c r="L3149" i="1"/>
  <c r="O3149" i="1" s="1"/>
  <c r="C3276" i="1"/>
  <c r="G3149" i="1"/>
  <c r="N3151" i="1"/>
  <c r="I3152" i="1"/>
  <c r="J3151" i="1"/>
  <c r="K3151" i="1" s="1"/>
  <c r="E3151" i="1" s="1"/>
  <c r="D3150" i="1"/>
  <c r="F3150" i="1" s="1"/>
  <c r="O3148" i="1"/>
  <c r="W3148" i="1"/>
  <c r="U3149" i="1"/>
  <c r="H3275" i="1"/>
  <c r="A3276" i="1"/>
  <c r="Q3276" i="1" s="1"/>
  <c r="R3276" i="1" s="1"/>
  <c r="AA3275" i="1"/>
  <c r="Z3275" i="1"/>
  <c r="Y3274" i="1"/>
  <c r="S3274" i="1"/>
  <c r="X716" i="1"/>
  <c r="B716" i="1" s="1"/>
  <c r="P717" i="1"/>
  <c r="L3150" i="1" l="1"/>
  <c r="O3150" i="1" s="1"/>
  <c r="C3277" i="1"/>
  <c r="G3150" i="1"/>
  <c r="D3151" i="1"/>
  <c r="F3151" i="1" s="1"/>
  <c r="M3152" i="1"/>
  <c r="I3153" i="1"/>
  <c r="J3152" i="1"/>
  <c r="K3152" i="1" s="1"/>
  <c r="E3152" i="1" s="1"/>
  <c r="N3152" i="1"/>
  <c r="W3149" i="1"/>
  <c r="U3150" i="1"/>
  <c r="A3277" i="1"/>
  <c r="Q3277" i="1" s="1"/>
  <c r="R3277" i="1" s="1"/>
  <c r="H3276" i="1"/>
  <c r="Y3275" i="1"/>
  <c r="S3275" i="1"/>
  <c r="AA3276" i="1"/>
  <c r="Z3276" i="1"/>
  <c r="P718" i="1"/>
  <c r="X717" i="1"/>
  <c r="B717" i="1" s="1"/>
  <c r="L3151" i="1" l="1"/>
  <c r="O3151" i="1" s="1"/>
  <c r="G3151" i="1"/>
  <c r="C3278" i="1"/>
  <c r="D3152" i="1"/>
  <c r="F3152" i="1" s="1"/>
  <c r="N3153" i="1"/>
  <c r="J3153" i="1"/>
  <c r="K3153" i="1" s="1"/>
  <c r="E3153" i="1" s="1"/>
  <c r="I3154" i="1"/>
  <c r="M3153" i="1"/>
  <c r="W3150" i="1"/>
  <c r="U3151" i="1"/>
  <c r="A3278" i="1"/>
  <c r="Q3278" i="1" s="1"/>
  <c r="R3278" i="1" s="1"/>
  <c r="H3277" i="1"/>
  <c r="AA3277" i="1"/>
  <c r="Z3277" i="1"/>
  <c r="Y3276" i="1"/>
  <c r="S3276" i="1"/>
  <c r="P719" i="1"/>
  <c r="X718" i="1"/>
  <c r="B718" i="1" s="1"/>
  <c r="L3152" i="1" l="1"/>
  <c r="O3152" i="1" s="1"/>
  <c r="G3152" i="1"/>
  <c r="C3279" i="1"/>
  <c r="M3154" i="1"/>
  <c r="J3154" i="1"/>
  <c r="K3154" i="1" s="1"/>
  <c r="E3154" i="1" s="1"/>
  <c r="I3155" i="1"/>
  <c r="D3153" i="1"/>
  <c r="F3153" i="1" s="1"/>
  <c r="N3154" i="1"/>
  <c r="W3151" i="1"/>
  <c r="U3152" i="1"/>
  <c r="AA3278" i="1"/>
  <c r="Z3278" i="1"/>
  <c r="S3277" i="1"/>
  <c r="Y3277" i="1"/>
  <c r="A3279" i="1"/>
  <c r="Q3279" i="1" s="1"/>
  <c r="R3279" i="1" s="1"/>
  <c r="H3278" i="1"/>
  <c r="P720" i="1"/>
  <c r="X719" i="1"/>
  <c r="B719" i="1" s="1"/>
  <c r="G3153" i="1" l="1"/>
  <c r="L3153" i="1"/>
  <c r="O3153" i="1" s="1"/>
  <c r="C3280" i="1"/>
  <c r="J3155" i="1"/>
  <c r="K3155" i="1" s="1"/>
  <c r="E3155" i="1" s="1"/>
  <c r="I3156" i="1"/>
  <c r="N3155" i="1"/>
  <c r="M3155" i="1"/>
  <c r="D3154" i="1"/>
  <c r="F3154" i="1" s="1"/>
  <c r="W3152" i="1"/>
  <c r="U3153" i="1"/>
  <c r="AA3279" i="1"/>
  <c r="Z3279" i="1"/>
  <c r="Y3278" i="1"/>
  <c r="S3278" i="1"/>
  <c r="H3279" i="1"/>
  <c r="A3280" i="1"/>
  <c r="Q3280" i="1" s="1"/>
  <c r="R3280" i="1" s="1"/>
  <c r="P721" i="1"/>
  <c r="X720" i="1"/>
  <c r="B720" i="1" l="1"/>
  <c r="C3281" i="1"/>
  <c r="G3154" i="1"/>
  <c r="L3154" i="1"/>
  <c r="O3154" i="1" s="1"/>
  <c r="J3156" i="1"/>
  <c r="K3156" i="1" s="1"/>
  <c r="E3156" i="1" s="1"/>
  <c r="N3156" i="1"/>
  <c r="I3157" i="1"/>
  <c r="M3156" i="1"/>
  <c r="D3155" i="1"/>
  <c r="F3155" i="1" s="1"/>
  <c r="W3153" i="1"/>
  <c r="U3154" i="1"/>
  <c r="H3280" i="1"/>
  <c r="A3281" i="1"/>
  <c r="Q3281" i="1" s="1"/>
  <c r="R3281" i="1" s="1"/>
  <c r="S3279" i="1"/>
  <c r="AA3280" i="1"/>
  <c r="Z3280" i="1"/>
  <c r="Y3279" i="1"/>
  <c r="P722" i="1"/>
  <c r="X721" i="1"/>
  <c r="B721" i="1" s="1"/>
  <c r="C3282" i="1" l="1"/>
  <c r="L3155" i="1"/>
  <c r="O3155" i="1" s="1"/>
  <c r="G3155" i="1"/>
  <c r="J3157" i="1"/>
  <c r="K3157" i="1" s="1"/>
  <c r="E3157" i="1" s="1"/>
  <c r="M3157" i="1"/>
  <c r="N3157" i="1"/>
  <c r="I3158" i="1"/>
  <c r="D3156" i="1"/>
  <c r="F3156" i="1" s="1"/>
  <c r="W3154" i="1"/>
  <c r="U3155" i="1"/>
  <c r="A3282" i="1"/>
  <c r="Q3282" i="1" s="1"/>
  <c r="R3282" i="1" s="1"/>
  <c r="H3281" i="1"/>
  <c r="AA3281" i="1"/>
  <c r="Z3281" i="1"/>
  <c r="Y3280" i="1"/>
  <c r="S3280" i="1"/>
  <c r="X722" i="1"/>
  <c r="B722" i="1" s="1"/>
  <c r="P723" i="1"/>
  <c r="C3283" i="1" l="1"/>
  <c r="G3156" i="1"/>
  <c r="L3156" i="1"/>
  <c r="O3156" i="1" s="1"/>
  <c r="M3158" i="1"/>
  <c r="N3158" i="1"/>
  <c r="J3158" i="1"/>
  <c r="K3158" i="1" s="1"/>
  <c r="E3158" i="1" s="1"/>
  <c r="I3159" i="1"/>
  <c r="D3157" i="1"/>
  <c r="F3157" i="1" s="1"/>
  <c r="W3155" i="1"/>
  <c r="U3156" i="1"/>
  <c r="Z3282" i="1"/>
  <c r="Y3281" i="1"/>
  <c r="S3281" i="1"/>
  <c r="AA3282" i="1"/>
  <c r="H3282" i="1"/>
  <c r="A3283" i="1"/>
  <c r="Q3283" i="1" s="1"/>
  <c r="R3283" i="1" s="1"/>
  <c r="P724" i="1"/>
  <c r="X723" i="1"/>
  <c r="B723" i="1" s="1"/>
  <c r="C3284" i="1" l="1"/>
  <c r="G3157" i="1"/>
  <c r="L3157" i="1"/>
  <c r="O3157" i="1" s="1"/>
  <c r="I3160" i="1"/>
  <c r="N3159" i="1"/>
  <c r="J3159" i="1"/>
  <c r="K3159" i="1" s="1"/>
  <c r="E3159" i="1" s="1"/>
  <c r="M3159" i="1"/>
  <c r="D3158" i="1"/>
  <c r="F3158" i="1" s="1"/>
  <c r="W3156" i="1"/>
  <c r="U3157" i="1"/>
  <c r="A3284" i="1"/>
  <c r="Q3284" i="1" s="1"/>
  <c r="R3284" i="1" s="1"/>
  <c r="H3283" i="1"/>
  <c r="AA3283" i="1"/>
  <c r="Z3283" i="1"/>
  <c r="Y3282" i="1"/>
  <c r="S3282" i="1"/>
  <c r="P725" i="1"/>
  <c r="X724" i="1"/>
  <c r="B724" i="1" s="1"/>
  <c r="C3285" i="1" l="1"/>
  <c r="G3158" i="1"/>
  <c r="L3158" i="1"/>
  <c r="O3158" i="1" s="1"/>
  <c r="D3159" i="1"/>
  <c r="F3159" i="1" s="1"/>
  <c r="I3161" i="1"/>
  <c r="M3160" i="1"/>
  <c r="N3160" i="1"/>
  <c r="J3160" i="1"/>
  <c r="K3160" i="1" s="1"/>
  <c r="E3160" i="1" s="1"/>
  <c r="W3157" i="1"/>
  <c r="U3158" i="1"/>
  <c r="AA3284" i="1"/>
  <c r="Z3284" i="1"/>
  <c r="Y3283" i="1"/>
  <c r="S3283" i="1"/>
  <c r="H3284" i="1"/>
  <c r="A3285" i="1"/>
  <c r="Q3285" i="1" s="1"/>
  <c r="R3285" i="1" s="1"/>
  <c r="P726" i="1"/>
  <c r="X725" i="1"/>
  <c r="B725" i="1" l="1"/>
  <c r="L3159" i="1"/>
  <c r="O3159" i="1" s="1"/>
  <c r="G3159" i="1"/>
  <c r="C3286" i="1"/>
  <c r="D3160" i="1"/>
  <c r="F3160" i="1" s="1"/>
  <c r="M3161" i="1"/>
  <c r="N3161" i="1"/>
  <c r="I3162" i="1"/>
  <c r="J3161" i="1"/>
  <c r="K3161" i="1" s="1"/>
  <c r="E3161" i="1" s="1"/>
  <c r="W3158" i="1"/>
  <c r="U3159" i="1"/>
  <c r="H3285" i="1"/>
  <c r="A3286" i="1"/>
  <c r="Q3286" i="1" s="1"/>
  <c r="R3286" i="1" s="1"/>
  <c r="AA3285" i="1"/>
  <c r="Z3285" i="1"/>
  <c r="Y3284" i="1"/>
  <c r="S3284" i="1"/>
  <c r="P727" i="1"/>
  <c r="X726" i="1"/>
  <c r="B726" i="1" s="1"/>
  <c r="L3160" i="1" l="1"/>
  <c r="O3160" i="1" s="1"/>
  <c r="G3160" i="1"/>
  <c r="C3287" i="1"/>
  <c r="I3163" i="1"/>
  <c r="J3162" i="1"/>
  <c r="K3162" i="1" s="1"/>
  <c r="E3162" i="1" s="1"/>
  <c r="M3162" i="1"/>
  <c r="N3162" i="1"/>
  <c r="D3161" i="1"/>
  <c r="F3161" i="1" s="1"/>
  <c r="W3159" i="1"/>
  <c r="U3160" i="1"/>
  <c r="AA3286" i="1"/>
  <c r="Z3286" i="1"/>
  <c r="Y3285" i="1"/>
  <c r="S3285" i="1"/>
  <c r="A3287" i="1"/>
  <c r="Q3287" i="1" s="1"/>
  <c r="R3287" i="1" s="1"/>
  <c r="H3286" i="1"/>
  <c r="P728" i="1"/>
  <c r="X727" i="1"/>
  <c r="B727" i="1" s="1"/>
  <c r="C3288" i="1" l="1"/>
  <c r="L3161" i="1"/>
  <c r="O3161" i="1" s="1"/>
  <c r="G3161" i="1"/>
  <c r="D3162" i="1"/>
  <c r="F3162" i="1" s="1"/>
  <c r="N3163" i="1"/>
  <c r="I3164" i="1"/>
  <c r="M3163" i="1"/>
  <c r="J3163" i="1"/>
  <c r="K3163" i="1" s="1"/>
  <c r="E3163" i="1" s="1"/>
  <c r="W3160" i="1"/>
  <c r="U3161" i="1"/>
  <c r="AA3287" i="1"/>
  <c r="Z3287" i="1"/>
  <c r="Y3286" i="1"/>
  <c r="S3286" i="1"/>
  <c r="A3288" i="1"/>
  <c r="Q3288" i="1" s="1"/>
  <c r="R3288" i="1" s="1"/>
  <c r="H3287" i="1"/>
  <c r="X728" i="1"/>
  <c r="B728" i="1" s="1"/>
  <c r="P729" i="1"/>
  <c r="L3162" i="1" l="1"/>
  <c r="O3162" i="1" s="1"/>
  <c r="G3162" i="1"/>
  <c r="C3289" i="1"/>
  <c r="M3164" i="1"/>
  <c r="J3164" i="1"/>
  <c r="K3164" i="1" s="1"/>
  <c r="E3164" i="1" s="1"/>
  <c r="I3165" i="1"/>
  <c r="N3164" i="1"/>
  <c r="D3163" i="1"/>
  <c r="F3163" i="1" s="1"/>
  <c r="W3161" i="1"/>
  <c r="U3162" i="1"/>
  <c r="Z3288" i="1"/>
  <c r="Y3287" i="1"/>
  <c r="S3287" i="1"/>
  <c r="AA3288" i="1"/>
  <c r="H3288" i="1"/>
  <c r="A3289" i="1"/>
  <c r="Q3289" i="1" s="1"/>
  <c r="R3289" i="1" s="1"/>
  <c r="X729" i="1"/>
  <c r="B729" i="1" s="1"/>
  <c r="P730" i="1"/>
  <c r="C3290" i="1" l="1"/>
  <c r="G3163" i="1"/>
  <c r="L3163" i="1"/>
  <c r="O3163" i="1" s="1"/>
  <c r="J3165" i="1"/>
  <c r="K3165" i="1" s="1"/>
  <c r="E3165" i="1" s="1"/>
  <c r="I3166" i="1"/>
  <c r="N3165" i="1"/>
  <c r="M3165" i="1"/>
  <c r="D3164" i="1"/>
  <c r="F3164" i="1" s="1"/>
  <c r="W3162" i="1"/>
  <c r="U3163" i="1"/>
  <c r="A3290" i="1"/>
  <c r="Q3290" i="1" s="1"/>
  <c r="R3290" i="1" s="1"/>
  <c r="H3289" i="1"/>
  <c r="S3288" i="1"/>
  <c r="Z3289" i="1"/>
  <c r="AA3289" i="1"/>
  <c r="Y3288" i="1"/>
  <c r="P731" i="1"/>
  <c r="X730" i="1"/>
  <c r="B730" i="1" s="1"/>
  <c r="C3291" i="1" l="1"/>
  <c r="L3164" i="1"/>
  <c r="O3164" i="1" s="1"/>
  <c r="G3164" i="1"/>
  <c r="J3166" i="1"/>
  <c r="K3166" i="1" s="1"/>
  <c r="E3166" i="1" s="1"/>
  <c r="M3166" i="1"/>
  <c r="I3167" i="1"/>
  <c r="N3166" i="1"/>
  <c r="D3165" i="1"/>
  <c r="F3165" i="1" s="1"/>
  <c r="W3163" i="1"/>
  <c r="U3164" i="1"/>
  <c r="H3290" i="1"/>
  <c r="A3291" i="1"/>
  <c r="Q3291" i="1" s="1"/>
  <c r="R3291" i="1" s="1"/>
  <c r="Y3289" i="1"/>
  <c r="S3289" i="1"/>
  <c r="AA3290" i="1"/>
  <c r="Z3290" i="1"/>
  <c r="X731" i="1"/>
  <c r="B731" i="1" s="1"/>
  <c r="P732" i="1"/>
  <c r="C3292" i="1" l="1"/>
  <c r="G3165" i="1"/>
  <c r="L3165" i="1"/>
  <c r="O3165" i="1" s="1"/>
  <c r="M3167" i="1"/>
  <c r="N3167" i="1"/>
  <c r="I3168" i="1"/>
  <c r="J3167" i="1"/>
  <c r="K3167" i="1" s="1"/>
  <c r="E3167" i="1" s="1"/>
  <c r="D3166" i="1"/>
  <c r="F3166" i="1" s="1"/>
  <c r="W3164" i="1"/>
  <c r="U3165" i="1"/>
  <c r="A3292" i="1"/>
  <c r="Q3292" i="1" s="1"/>
  <c r="R3292" i="1" s="1"/>
  <c r="H3291" i="1"/>
  <c r="Y3290" i="1"/>
  <c r="S3290" i="1"/>
  <c r="AA3291" i="1"/>
  <c r="Z3291" i="1"/>
  <c r="X732" i="1"/>
  <c r="P733" i="1"/>
  <c r="B732" i="1" l="1"/>
  <c r="C3293" i="1"/>
  <c r="L3166" i="1"/>
  <c r="O3166" i="1" s="1"/>
  <c r="G3166" i="1"/>
  <c r="D3167" i="1"/>
  <c r="F3167" i="1" s="1"/>
  <c r="I3169" i="1"/>
  <c r="J3168" i="1"/>
  <c r="K3168" i="1" s="1"/>
  <c r="E3168" i="1" s="1"/>
  <c r="N3168" i="1"/>
  <c r="M3168" i="1"/>
  <c r="W3165" i="1"/>
  <c r="U3166" i="1"/>
  <c r="H3292" i="1"/>
  <c r="A3293" i="1"/>
  <c r="Q3293" i="1" s="1"/>
  <c r="R3293" i="1" s="1"/>
  <c r="AA3292" i="1"/>
  <c r="Z3292" i="1"/>
  <c r="Y3291" i="1"/>
  <c r="S3291" i="1"/>
  <c r="P734" i="1"/>
  <c r="X733" i="1"/>
  <c r="B733" i="1" s="1"/>
  <c r="L3167" i="1" l="1"/>
  <c r="O3167" i="1" s="1"/>
  <c r="G3167" i="1"/>
  <c r="C3294" i="1"/>
  <c r="D3168" i="1"/>
  <c r="F3168" i="1" s="1"/>
  <c r="J3169" i="1"/>
  <c r="K3169" i="1" s="1"/>
  <c r="E3169" i="1" s="1"/>
  <c r="M3169" i="1"/>
  <c r="N3169" i="1"/>
  <c r="I3170" i="1"/>
  <c r="W3166" i="1"/>
  <c r="U3167" i="1"/>
  <c r="H3293" i="1"/>
  <c r="A3294" i="1"/>
  <c r="Q3294" i="1" s="1"/>
  <c r="R3294" i="1" s="1"/>
  <c r="AA3293" i="1"/>
  <c r="Z3293" i="1"/>
  <c r="Y3292" i="1"/>
  <c r="S3292" i="1"/>
  <c r="P735" i="1"/>
  <c r="X734" i="1"/>
  <c r="B734" i="1" s="1"/>
  <c r="G3168" i="1" l="1"/>
  <c r="C3295" i="1"/>
  <c r="L3168" i="1"/>
  <c r="O3168" i="1" s="1"/>
  <c r="D3169" i="1"/>
  <c r="F3169" i="1" s="1"/>
  <c r="M3170" i="1"/>
  <c r="N3170" i="1"/>
  <c r="I3171" i="1"/>
  <c r="J3170" i="1"/>
  <c r="K3170" i="1" s="1"/>
  <c r="E3170" i="1" s="1"/>
  <c r="W3167" i="1"/>
  <c r="U3168" i="1"/>
  <c r="Z3294" i="1"/>
  <c r="AA3294" i="1"/>
  <c r="Y3293" i="1"/>
  <c r="S3293" i="1"/>
  <c r="A3295" i="1"/>
  <c r="Q3295" i="1" s="1"/>
  <c r="R3295" i="1" s="1"/>
  <c r="H3294" i="1"/>
  <c r="P736" i="1"/>
  <c r="X735" i="1"/>
  <c r="B735" i="1" s="1"/>
  <c r="G3169" i="1" l="1"/>
  <c r="L3169" i="1"/>
  <c r="O3169" i="1" s="1"/>
  <c r="C3296" i="1"/>
  <c r="J3171" i="1"/>
  <c r="K3171" i="1" s="1"/>
  <c r="E3171" i="1" s="1"/>
  <c r="M3171" i="1"/>
  <c r="I3172" i="1"/>
  <c r="N3171" i="1"/>
  <c r="D3170" i="1"/>
  <c r="F3170" i="1" s="1"/>
  <c r="W3168" i="1"/>
  <c r="U3169" i="1"/>
  <c r="A3296" i="1"/>
  <c r="Q3296" i="1" s="1"/>
  <c r="R3296" i="1" s="1"/>
  <c r="H3295" i="1"/>
  <c r="AA3295" i="1"/>
  <c r="Z3295" i="1"/>
  <c r="Y3294" i="1"/>
  <c r="S3294" i="1"/>
  <c r="X736" i="1"/>
  <c r="B736" i="1" s="1"/>
  <c r="P737" i="1"/>
  <c r="C3297" i="1" l="1"/>
  <c r="G3170" i="1"/>
  <c r="L3170" i="1"/>
  <c r="O3170" i="1" s="1"/>
  <c r="N3172" i="1"/>
  <c r="M3172" i="1"/>
  <c r="J3172" i="1"/>
  <c r="K3172" i="1" s="1"/>
  <c r="E3172" i="1" s="1"/>
  <c r="I3173" i="1"/>
  <c r="D3171" i="1"/>
  <c r="F3171" i="1" s="1"/>
  <c r="W3169" i="1"/>
  <c r="U3170" i="1"/>
  <c r="AA3296" i="1"/>
  <c r="Z3296" i="1"/>
  <c r="Y3295" i="1"/>
  <c r="S3295" i="1"/>
  <c r="A3297" i="1"/>
  <c r="Q3297" i="1" s="1"/>
  <c r="R3297" i="1" s="1"/>
  <c r="H3296" i="1"/>
  <c r="X737" i="1"/>
  <c r="B737" i="1" s="1"/>
  <c r="P738" i="1"/>
  <c r="C3298" i="1" l="1"/>
  <c r="L3171" i="1"/>
  <c r="O3171" i="1" s="1"/>
  <c r="G3171" i="1"/>
  <c r="J3173" i="1"/>
  <c r="K3173" i="1" s="1"/>
  <c r="E3173" i="1" s="1"/>
  <c r="I3174" i="1"/>
  <c r="M3173" i="1"/>
  <c r="N3173" i="1"/>
  <c r="D3172" i="1"/>
  <c r="F3172" i="1" s="1"/>
  <c r="W3170" i="1"/>
  <c r="U3171" i="1"/>
  <c r="AA3297" i="1"/>
  <c r="Z3297" i="1"/>
  <c r="A3298" i="1"/>
  <c r="Q3298" i="1" s="1"/>
  <c r="R3298" i="1" s="1"/>
  <c r="H3297" i="1"/>
  <c r="P739" i="1"/>
  <c r="S739" i="1" s="1"/>
  <c r="X738" i="1"/>
  <c r="B738" i="1" l="1"/>
  <c r="C3299" i="1"/>
  <c r="G3172" i="1"/>
  <c r="L3172" i="1"/>
  <c r="O3172" i="1" s="1"/>
  <c r="I3175" i="1"/>
  <c r="J3174" i="1"/>
  <c r="K3174" i="1" s="1"/>
  <c r="E3174" i="1" s="1"/>
  <c r="D3173" i="1"/>
  <c r="F3173" i="1" s="1"/>
  <c r="W3171" i="1"/>
  <c r="U3172" i="1"/>
  <c r="A3299" i="1"/>
  <c r="Q3299" i="1" s="1"/>
  <c r="R3299" i="1" s="1"/>
  <c r="H3298" i="1"/>
  <c r="AA3298" i="1"/>
  <c r="Z3298" i="1"/>
  <c r="X739" i="1"/>
  <c r="B739" i="1" s="1"/>
  <c r="P740" i="1"/>
  <c r="Y739" i="1" l="1"/>
  <c r="C3300" i="1"/>
  <c r="G3173" i="1"/>
  <c r="L3173" i="1"/>
  <c r="D3174" i="1"/>
  <c r="F3174" i="1" s="1"/>
  <c r="I3176" i="1"/>
  <c r="J3175" i="1"/>
  <c r="K3175" i="1" s="1"/>
  <c r="E3175" i="1" s="1"/>
  <c r="S740" i="1"/>
  <c r="W3172" i="1"/>
  <c r="U3173" i="1"/>
  <c r="AA3299" i="1"/>
  <c r="Z3299" i="1"/>
  <c r="H3299" i="1"/>
  <c r="A3300" i="1"/>
  <c r="Q3300" i="1" s="1"/>
  <c r="R3300" i="1" s="1"/>
  <c r="X740" i="1"/>
  <c r="P741" i="1"/>
  <c r="S741" i="1" s="1"/>
  <c r="O3173" i="1" l="1"/>
  <c r="M3174" i="1"/>
  <c r="L3174" i="1"/>
  <c r="G3174" i="1"/>
  <c r="C3301" i="1"/>
  <c r="D3175" i="1"/>
  <c r="F3175" i="1" s="1"/>
  <c r="J3176" i="1"/>
  <c r="K3176" i="1" s="1"/>
  <c r="E3176" i="1" s="1"/>
  <c r="I3177" i="1"/>
  <c r="Y740" i="1"/>
  <c r="B740" i="1"/>
  <c r="W3173" i="1"/>
  <c r="U3174" i="1"/>
  <c r="AA3300" i="1"/>
  <c r="Z3300" i="1"/>
  <c r="A3301" i="1"/>
  <c r="Q3301" i="1" s="1"/>
  <c r="R3301" i="1" s="1"/>
  <c r="H3300" i="1"/>
  <c r="P743" i="1"/>
  <c r="X741" i="1"/>
  <c r="P742" i="1"/>
  <c r="Y741" i="1" l="1"/>
  <c r="N3174" i="1"/>
  <c r="N3175" i="1" s="1"/>
  <c r="M3175" i="1"/>
  <c r="L3175" i="1"/>
  <c r="G3175" i="1"/>
  <c r="C3302" i="1"/>
  <c r="J3177" i="1"/>
  <c r="K3177" i="1" s="1"/>
  <c r="E3177" i="1" s="1"/>
  <c r="I3178" i="1"/>
  <c r="D3176" i="1"/>
  <c r="F3176" i="1" s="1"/>
  <c r="B741" i="1"/>
  <c r="W3174" i="1"/>
  <c r="U3175" i="1"/>
  <c r="A3302" i="1"/>
  <c r="Q3302" i="1" s="1"/>
  <c r="R3302" i="1" s="1"/>
  <c r="H3301" i="1"/>
  <c r="S3300" i="1"/>
  <c r="AA3301" i="1"/>
  <c r="Z3301" i="1"/>
  <c r="Y3300" i="1"/>
  <c r="X743" i="1"/>
  <c r="B743" i="1" s="1"/>
  <c r="P744" i="1"/>
  <c r="X742" i="1"/>
  <c r="B742" i="1" s="1"/>
  <c r="O3175" i="1" l="1"/>
  <c r="M3176" i="1"/>
  <c r="M3177" i="1" s="1"/>
  <c r="M3178" i="1" s="1"/>
  <c r="O3174" i="1"/>
  <c r="G3176" i="1"/>
  <c r="L3176" i="1"/>
  <c r="C3303" i="1"/>
  <c r="I3179" i="1"/>
  <c r="J3178" i="1"/>
  <c r="K3178" i="1" s="1"/>
  <c r="E3178" i="1" s="1"/>
  <c r="D3177" i="1"/>
  <c r="F3177" i="1" s="1"/>
  <c r="W3175" i="1"/>
  <c r="U3176" i="1"/>
  <c r="AA3302" i="1"/>
  <c r="Z3302" i="1"/>
  <c r="H3302" i="1"/>
  <c r="A3303" i="1"/>
  <c r="Q3303" i="1" s="1"/>
  <c r="R3303" i="1" s="1"/>
  <c r="P745" i="1"/>
  <c r="X744" i="1"/>
  <c r="Y744" i="1" s="1"/>
  <c r="Y742" i="1"/>
  <c r="N3176" i="1" l="1"/>
  <c r="N3177" i="1" s="1"/>
  <c r="N3178" i="1" s="1"/>
  <c r="L3177" i="1"/>
  <c r="G3177" i="1"/>
  <c r="C3304" i="1"/>
  <c r="D3178" i="1"/>
  <c r="F3178" i="1" s="1"/>
  <c r="I3180" i="1"/>
  <c r="J3179" i="1"/>
  <c r="K3179" i="1" s="1"/>
  <c r="E3179" i="1" s="1"/>
  <c r="B744" i="1"/>
  <c r="W3176" i="1"/>
  <c r="U3177" i="1"/>
  <c r="Y3302" i="1"/>
  <c r="S3302" i="1"/>
  <c r="AA3303" i="1"/>
  <c r="Z3303" i="1"/>
  <c r="A3304" i="1"/>
  <c r="Q3304" i="1" s="1"/>
  <c r="R3304" i="1" s="1"/>
  <c r="H3303" i="1"/>
  <c r="P746" i="1"/>
  <c r="X745" i="1"/>
  <c r="B745" i="1" s="1"/>
  <c r="O3177" i="1" l="1"/>
  <c r="O3176" i="1"/>
  <c r="G3178" i="1"/>
  <c r="L3178" i="1"/>
  <c r="O3178" i="1" s="1"/>
  <c r="C3305" i="1"/>
  <c r="D3179" i="1"/>
  <c r="F3179" i="1" s="1"/>
  <c r="I3181" i="1"/>
  <c r="J3180" i="1"/>
  <c r="K3180" i="1" s="1"/>
  <c r="E3180" i="1" s="1"/>
  <c r="W3177" i="1"/>
  <c r="U3178" i="1"/>
  <c r="A3305" i="1"/>
  <c r="Q3305" i="1" s="1"/>
  <c r="R3305" i="1" s="1"/>
  <c r="H3304" i="1"/>
  <c r="S3303" i="1"/>
  <c r="AA3304" i="1"/>
  <c r="Y3303" i="1"/>
  <c r="Z3304" i="1"/>
  <c r="P747" i="1"/>
  <c r="X746" i="1"/>
  <c r="B746" i="1" l="1"/>
  <c r="L3179" i="1"/>
  <c r="M3179" i="1"/>
  <c r="G3179" i="1"/>
  <c r="C3306" i="1"/>
  <c r="I3182" i="1"/>
  <c r="J3181" i="1"/>
  <c r="K3181" i="1" s="1"/>
  <c r="E3181" i="1" s="1"/>
  <c r="D3180" i="1"/>
  <c r="F3180" i="1" s="1"/>
  <c r="W3178" i="1"/>
  <c r="U3179" i="1"/>
  <c r="H3305" i="1"/>
  <c r="A3306" i="1"/>
  <c r="Q3306" i="1" s="1"/>
  <c r="R3306" i="1" s="1"/>
  <c r="Z3305" i="1"/>
  <c r="Y3304" i="1"/>
  <c r="S3304" i="1"/>
  <c r="AA3305" i="1"/>
  <c r="X747" i="1"/>
  <c r="B747" i="1" s="1"/>
  <c r="P748" i="1"/>
  <c r="L3180" i="1" l="1"/>
  <c r="N3179" i="1"/>
  <c r="O3179" i="1" s="1"/>
  <c r="M3180" i="1"/>
  <c r="M3181" i="1" s="1"/>
  <c r="M3182" i="1" s="1"/>
  <c r="G3180" i="1"/>
  <c r="C3307" i="1"/>
  <c r="D3181" i="1"/>
  <c r="F3181" i="1" s="1"/>
  <c r="J3182" i="1"/>
  <c r="K3182" i="1" s="1"/>
  <c r="E3182" i="1" s="1"/>
  <c r="I3183" i="1"/>
  <c r="W3179" i="1"/>
  <c r="U3180" i="1"/>
  <c r="A3307" i="1"/>
  <c r="Q3307" i="1" s="1"/>
  <c r="R3307" i="1" s="1"/>
  <c r="H3306" i="1"/>
  <c r="AA3306" i="1"/>
  <c r="Z3306" i="1"/>
  <c r="Y3305" i="1"/>
  <c r="S3305" i="1"/>
  <c r="P749" i="1"/>
  <c r="X748" i="1"/>
  <c r="B748" i="1" l="1"/>
  <c r="N3180" i="1"/>
  <c r="N3181" i="1" s="1"/>
  <c r="N3182" i="1" s="1"/>
  <c r="N3183" i="1" s="1"/>
  <c r="L3181" i="1"/>
  <c r="G3181" i="1"/>
  <c r="C3308" i="1"/>
  <c r="D3182" i="1"/>
  <c r="F3182" i="1" s="1"/>
  <c r="I3184" i="1"/>
  <c r="J3183" i="1"/>
  <c r="K3183" i="1" s="1"/>
  <c r="E3183" i="1" s="1"/>
  <c r="M3183" i="1"/>
  <c r="W3180" i="1"/>
  <c r="U3181" i="1"/>
  <c r="AA3307" i="1"/>
  <c r="Z3307" i="1"/>
  <c r="Y3306" i="1"/>
  <c r="S3306" i="1"/>
  <c r="H3307" i="1"/>
  <c r="A3308" i="1"/>
  <c r="Q3308" i="1" s="1"/>
  <c r="R3308" i="1" s="1"/>
  <c r="P750" i="1"/>
  <c r="X749" i="1"/>
  <c r="B749" i="1" s="1"/>
  <c r="O3181" i="1" l="1"/>
  <c r="O3180" i="1"/>
  <c r="M3184" i="1"/>
  <c r="G3182" i="1"/>
  <c r="L3182" i="1"/>
  <c r="O3182" i="1" s="1"/>
  <c r="C3309" i="1"/>
  <c r="N3184" i="1"/>
  <c r="D3183" i="1"/>
  <c r="F3183" i="1" s="1"/>
  <c r="J3184" i="1"/>
  <c r="K3184" i="1" s="1"/>
  <c r="E3184" i="1" s="1"/>
  <c r="I3185" i="1"/>
  <c r="W3181" i="1"/>
  <c r="U3182" i="1"/>
  <c r="A3309" i="1"/>
  <c r="Q3309" i="1" s="1"/>
  <c r="R3309" i="1" s="1"/>
  <c r="H3308" i="1"/>
  <c r="Y3307" i="1"/>
  <c r="S3307" i="1"/>
  <c r="AA3308" i="1"/>
  <c r="Z3308" i="1"/>
  <c r="X750" i="1"/>
  <c r="B750" i="1" s="1"/>
  <c r="P751" i="1"/>
  <c r="G3183" i="1" l="1"/>
  <c r="L3183" i="1"/>
  <c r="O3183" i="1" s="1"/>
  <c r="N3185" i="1"/>
  <c r="C3310" i="1"/>
  <c r="I3186" i="1"/>
  <c r="J3185" i="1"/>
  <c r="K3185" i="1" s="1"/>
  <c r="E3185" i="1" s="1"/>
  <c r="D3184" i="1"/>
  <c r="F3184" i="1" s="1"/>
  <c r="M3185" i="1"/>
  <c r="W3182" i="1"/>
  <c r="U3183" i="1"/>
  <c r="A3310" i="1"/>
  <c r="Q3310" i="1" s="1"/>
  <c r="R3310" i="1" s="1"/>
  <c r="H3309" i="1"/>
  <c r="Y3308" i="1"/>
  <c r="S3308" i="1"/>
  <c r="AA3309" i="1"/>
  <c r="Z3309" i="1"/>
  <c r="X751" i="1"/>
  <c r="B751" i="1" s="1"/>
  <c r="P752" i="1"/>
  <c r="L3184" i="1" l="1"/>
  <c r="O3184" i="1" s="1"/>
  <c r="C3311" i="1"/>
  <c r="G3184" i="1"/>
  <c r="D3185" i="1"/>
  <c r="F3185" i="1" s="1"/>
  <c r="J3186" i="1"/>
  <c r="K3186" i="1" s="1"/>
  <c r="E3186" i="1" s="1"/>
  <c r="M3186" i="1"/>
  <c r="N3186" i="1"/>
  <c r="I3187" i="1"/>
  <c r="W3183" i="1"/>
  <c r="U3184" i="1"/>
  <c r="H3310" i="1"/>
  <c r="A3311" i="1"/>
  <c r="Q3311" i="1" s="1"/>
  <c r="R3311" i="1" s="1"/>
  <c r="Y3309" i="1"/>
  <c r="S3309" i="1"/>
  <c r="AA3310" i="1"/>
  <c r="Z3310" i="1"/>
  <c r="X752" i="1"/>
  <c r="B752" i="1" s="1"/>
  <c r="P753" i="1"/>
  <c r="L3185" i="1" l="1"/>
  <c r="O3185" i="1" s="1"/>
  <c r="G3185" i="1"/>
  <c r="C3312" i="1"/>
  <c r="D3186" i="1"/>
  <c r="F3186" i="1" s="1"/>
  <c r="N3187" i="1"/>
  <c r="I3188" i="1"/>
  <c r="J3187" i="1"/>
  <c r="K3187" i="1" s="1"/>
  <c r="E3187" i="1" s="1"/>
  <c r="M3187" i="1"/>
  <c r="W3184" i="1"/>
  <c r="U3185" i="1"/>
  <c r="H3311" i="1"/>
  <c r="A3312" i="1"/>
  <c r="Q3312" i="1" s="1"/>
  <c r="R3312" i="1" s="1"/>
  <c r="AA3311" i="1"/>
  <c r="Z3311" i="1"/>
  <c r="Y3310" i="1"/>
  <c r="S3310" i="1"/>
  <c r="X753" i="1"/>
  <c r="P754" i="1"/>
  <c r="B753" i="1" l="1"/>
  <c r="G3186" i="1"/>
  <c r="L3186" i="1"/>
  <c r="O3186" i="1" s="1"/>
  <c r="C3313" i="1"/>
  <c r="I3189" i="1"/>
  <c r="M3188" i="1"/>
  <c r="J3188" i="1"/>
  <c r="K3188" i="1" s="1"/>
  <c r="E3188" i="1" s="1"/>
  <c r="N3188" i="1"/>
  <c r="D3187" i="1"/>
  <c r="F3187" i="1" s="1"/>
  <c r="W3185" i="1"/>
  <c r="U3186" i="1"/>
  <c r="H3312" i="1"/>
  <c r="A3313" i="1"/>
  <c r="Q3313" i="1" s="1"/>
  <c r="R3313" i="1" s="1"/>
  <c r="AA3312" i="1"/>
  <c r="Z3312" i="1"/>
  <c r="Y3311" i="1"/>
  <c r="S3311" i="1"/>
  <c r="X754" i="1"/>
  <c r="B754" i="1" s="1"/>
  <c r="P755" i="1"/>
  <c r="G3187" i="1" l="1"/>
  <c r="C3314" i="1"/>
  <c r="L3187" i="1"/>
  <c r="O3187" i="1" s="1"/>
  <c r="D3188" i="1"/>
  <c r="F3188" i="1" s="1"/>
  <c r="N3189" i="1"/>
  <c r="J3189" i="1"/>
  <c r="K3189" i="1" s="1"/>
  <c r="E3189" i="1" s="1"/>
  <c r="I3190" i="1"/>
  <c r="M3189" i="1"/>
  <c r="W3186" i="1"/>
  <c r="U3187" i="1"/>
  <c r="H3313" i="1"/>
  <c r="A3314" i="1"/>
  <c r="Q3314" i="1" s="1"/>
  <c r="R3314" i="1" s="1"/>
  <c r="AA3313" i="1"/>
  <c r="Z3313" i="1"/>
  <c r="Y3312" i="1"/>
  <c r="S3312" i="1"/>
  <c r="X755" i="1"/>
  <c r="B755" i="1" s="1"/>
  <c r="P756" i="1"/>
  <c r="G3188" i="1" l="1"/>
  <c r="L3188" i="1"/>
  <c r="O3188" i="1" s="1"/>
  <c r="C3315" i="1"/>
  <c r="M3190" i="1"/>
  <c r="N3190" i="1"/>
  <c r="I3191" i="1"/>
  <c r="J3190" i="1"/>
  <c r="K3190" i="1" s="1"/>
  <c r="E3190" i="1" s="1"/>
  <c r="D3189" i="1"/>
  <c r="F3189" i="1" s="1"/>
  <c r="W3187" i="1"/>
  <c r="U3188" i="1"/>
  <c r="Z3314" i="1"/>
  <c r="Y3313" i="1"/>
  <c r="S3313" i="1"/>
  <c r="AA3314" i="1"/>
  <c r="H3314" i="1"/>
  <c r="A3315" i="1"/>
  <c r="Q3315" i="1" s="1"/>
  <c r="R3315" i="1" s="1"/>
  <c r="X756" i="1"/>
  <c r="B756" i="1" s="1"/>
  <c r="P757" i="1"/>
  <c r="G3189" i="1" l="1"/>
  <c r="C3316" i="1"/>
  <c r="L3189" i="1"/>
  <c r="O3189" i="1" s="1"/>
  <c r="D3190" i="1"/>
  <c r="F3190" i="1" s="1"/>
  <c r="N3191" i="1"/>
  <c r="M3191" i="1"/>
  <c r="J3191" i="1"/>
  <c r="K3191" i="1" s="1"/>
  <c r="E3191" i="1" s="1"/>
  <c r="I3192" i="1"/>
  <c r="W3188" i="1"/>
  <c r="U3189" i="1"/>
  <c r="AA3315" i="1"/>
  <c r="Z3315" i="1"/>
  <c r="Y3314" i="1"/>
  <c r="S3314" i="1"/>
  <c r="H3315" i="1"/>
  <c r="A3316" i="1"/>
  <c r="Q3316" i="1" s="1"/>
  <c r="R3316" i="1" s="1"/>
  <c r="P758" i="1"/>
  <c r="X757" i="1"/>
  <c r="B757" i="1" l="1"/>
  <c r="G3190" i="1"/>
  <c r="L3190" i="1"/>
  <c r="O3190" i="1" s="1"/>
  <c r="C3317" i="1"/>
  <c r="D3191" i="1"/>
  <c r="F3191" i="1" s="1"/>
  <c r="I3193" i="1"/>
  <c r="M3192" i="1"/>
  <c r="N3192" i="1"/>
  <c r="J3192" i="1"/>
  <c r="K3192" i="1" s="1"/>
  <c r="E3192" i="1" s="1"/>
  <c r="W3189" i="1"/>
  <c r="U3190" i="1"/>
  <c r="H3316" i="1"/>
  <c r="A3317" i="1"/>
  <c r="Q3317" i="1" s="1"/>
  <c r="R3317" i="1" s="1"/>
  <c r="AA3316" i="1"/>
  <c r="Z3316" i="1"/>
  <c r="Y3315" i="1"/>
  <c r="S3315" i="1"/>
  <c r="X758" i="1"/>
  <c r="B758" i="1" s="1"/>
  <c r="P759" i="1"/>
  <c r="G3191" i="1" l="1"/>
  <c r="L3191" i="1"/>
  <c r="O3191" i="1" s="1"/>
  <c r="C3318" i="1"/>
  <c r="D3192" i="1"/>
  <c r="F3192" i="1" s="1"/>
  <c r="I3194" i="1"/>
  <c r="M3193" i="1"/>
  <c r="J3193" i="1"/>
  <c r="K3193" i="1" s="1"/>
  <c r="E3193" i="1" s="1"/>
  <c r="N3193" i="1"/>
  <c r="W3190" i="1"/>
  <c r="U3191" i="1"/>
  <c r="Y3316" i="1"/>
  <c r="S3316" i="1"/>
  <c r="AA3317" i="1"/>
  <c r="Z3317" i="1"/>
  <c r="A3318" i="1"/>
  <c r="Q3318" i="1" s="1"/>
  <c r="R3318" i="1" s="1"/>
  <c r="H3317" i="1"/>
  <c r="X759" i="1"/>
  <c r="B759" i="1" s="1"/>
  <c r="P760" i="1"/>
  <c r="L3192" i="1" l="1"/>
  <c r="O3192" i="1" s="1"/>
  <c r="G3192" i="1"/>
  <c r="C3319" i="1"/>
  <c r="D3193" i="1"/>
  <c r="F3193" i="1" s="1"/>
  <c r="M3194" i="1"/>
  <c r="J3194" i="1"/>
  <c r="K3194" i="1" s="1"/>
  <c r="E3194" i="1" s="1"/>
  <c r="I3195" i="1"/>
  <c r="N3194" i="1"/>
  <c r="W3191" i="1"/>
  <c r="U3192" i="1"/>
  <c r="H3318" i="1"/>
  <c r="A3319" i="1"/>
  <c r="Q3319" i="1" s="1"/>
  <c r="R3319" i="1" s="1"/>
  <c r="AA3318" i="1"/>
  <c r="Z3318" i="1"/>
  <c r="Y3317" i="1"/>
  <c r="S3317" i="1"/>
  <c r="X760" i="1"/>
  <c r="P761" i="1"/>
  <c r="B760" i="1" l="1"/>
  <c r="G3193" i="1"/>
  <c r="L3193" i="1"/>
  <c r="O3193" i="1" s="1"/>
  <c r="C3320" i="1"/>
  <c r="M3195" i="1"/>
  <c r="N3195" i="1"/>
  <c r="J3195" i="1"/>
  <c r="K3195" i="1" s="1"/>
  <c r="E3195" i="1" s="1"/>
  <c r="I3196" i="1"/>
  <c r="D3194" i="1"/>
  <c r="F3194" i="1" s="1"/>
  <c r="W3192" i="1"/>
  <c r="U3193" i="1"/>
  <c r="A3320" i="1"/>
  <c r="Q3320" i="1" s="1"/>
  <c r="R3320" i="1" s="1"/>
  <c r="H3319" i="1"/>
  <c r="Z3319" i="1"/>
  <c r="Y3318" i="1"/>
  <c r="S3318" i="1"/>
  <c r="AA3319" i="1"/>
  <c r="X761" i="1"/>
  <c r="B761" i="1" s="1"/>
  <c r="P762" i="1"/>
  <c r="C3321" i="1" l="1"/>
  <c r="G3194" i="1"/>
  <c r="L3194" i="1"/>
  <c r="O3194" i="1" s="1"/>
  <c r="M3196" i="1"/>
  <c r="I3197" i="1"/>
  <c r="J3196" i="1"/>
  <c r="K3196" i="1" s="1"/>
  <c r="E3196" i="1" s="1"/>
  <c r="N3196" i="1"/>
  <c r="D3195" i="1"/>
  <c r="F3195" i="1" s="1"/>
  <c r="W3193" i="1"/>
  <c r="U3194" i="1"/>
  <c r="A3321" i="1"/>
  <c r="Q3321" i="1" s="1"/>
  <c r="R3321" i="1" s="1"/>
  <c r="H3320" i="1"/>
  <c r="Y3319" i="1"/>
  <c r="S3319" i="1"/>
  <c r="Z3320" i="1"/>
  <c r="AA3320" i="1"/>
  <c r="X762" i="1"/>
  <c r="B762" i="1" s="1"/>
  <c r="P763" i="1"/>
  <c r="C3322" i="1" l="1"/>
  <c r="L3195" i="1"/>
  <c r="O3195" i="1" s="1"/>
  <c r="G3195" i="1"/>
  <c r="D3196" i="1"/>
  <c r="F3196" i="1" s="1"/>
  <c r="I3198" i="1"/>
  <c r="J3197" i="1"/>
  <c r="K3197" i="1" s="1"/>
  <c r="E3197" i="1" s="1"/>
  <c r="N3197" i="1"/>
  <c r="M3197" i="1"/>
  <c r="W3194" i="1"/>
  <c r="U3195" i="1"/>
  <c r="A3322" i="1"/>
  <c r="Q3322" i="1" s="1"/>
  <c r="R3322" i="1" s="1"/>
  <c r="H3321" i="1"/>
  <c r="AA3321" i="1"/>
  <c r="Z3321" i="1"/>
  <c r="Y3320" i="1"/>
  <c r="S3320" i="1"/>
  <c r="X763" i="1"/>
  <c r="B763" i="1" s="1"/>
  <c r="P764" i="1"/>
  <c r="S928" i="1"/>
  <c r="G3196" i="1" l="1"/>
  <c r="L3196" i="1"/>
  <c r="O3196" i="1" s="1"/>
  <c r="C3323" i="1"/>
  <c r="D3197" i="1"/>
  <c r="F3197" i="1" s="1"/>
  <c r="I3199" i="1"/>
  <c r="J3198" i="1"/>
  <c r="K3198" i="1" s="1"/>
  <c r="E3198" i="1" s="1"/>
  <c r="M3198" i="1"/>
  <c r="N3198" i="1"/>
  <c r="W3195" i="1"/>
  <c r="U3196" i="1"/>
  <c r="A3323" i="1"/>
  <c r="Q3323" i="1" s="1"/>
  <c r="R3323" i="1" s="1"/>
  <c r="H3322" i="1"/>
  <c r="AA3322" i="1"/>
  <c r="Z3322" i="1"/>
  <c r="Y3321" i="1"/>
  <c r="S3321" i="1"/>
  <c r="X764" i="1"/>
  <c r="B764" i="1" s="1"/>
  <c r="P765" i="1"/>
  <c r="Y928" i="1"/>
  <c r="L3197" i="1" l="1"/>
  <c r="O3197" i="1" s="1"/>
  <c r="G3197" i="1"/>
  <c r="C3324" i="1"/>
  <c r="D3198" i="1"/>
  <c r="F3198" i="1" s="1"/>
  <c r="M3199" i="1"/>
  <c r="I3200" i="1"/>
  <c r="J3199" i="1"/>
  <c r="K3199" i="1" s="1"/>
  <c r="E3199" i="1" s="1"/>
  <c r="N3199" i="1"/>
  <c r="W3196" i="1"/>
  <c r="U3197" i="1"/>
  <c r="A3324" i="1"/>
  <c r="Q3324" i="1" s="1"/>
  <c r="R3324" i="1" s="1"/>
  <c r="H3323" i="1"/>
  <c r="Y3322" i="1"/>
  <c r="AA3323" i="1"/>
  <c r="S3322" i="1"/>
  <c r="Z3323" i="1"/>
  <c r="P766" i="1"/>
  <c r="X765" i="1"/>
  <c r="B765" i="1" s="1"/>
  <c r="L3198" i="1" l="1"/>
  <c r="O3198" i="1" s="1"/>
  <c r="G3198" i="1"/>
  <c r="C3325" i="1"/>
  <c r="J3200" i="1"/>
  <c r="K3200" i="1" s="1"/>
  <c r="E3200" i="1" s="1"/>
  <c r="M3200" i="1"/>
  <c r="N3200" i="1"/>
  <c r="I3201" i="1"/>
  <c r="D3199" i="1"/>
  <c r="F3199" i="1" s="1"/>
  <c r="W3197" i="1"/>
  <c r="U3198" i="1"/>
  <c r="H3324" i="1"/>
  <c r="A3325" i="1"/>
  <c r="Q3325" i="1" s="1"/>
  <c r="R3325" i="1" s="1"/>
  <c r="Z3324" i="1"/>
  <c r="Y3323" i="1"/>
  <c r="S3323" i="1"/>
  <c r="AA3324" i="1"/>
  <c r="X766" i="1"/>
  <c r="B766" i="1" s="1"/>
  <c r="P767" i="1"/>
  <c r="C3326" i="1" l="1"/>
  <c r="G3199" i="1"/>
  <c r="L3199" i="1"/>
  <c r="O3199" i="1" s="1"/>
  <c r="M3201" i="1"/>
  <c r="N3201" i="1"/>
  <c r="I3202" i="1"/>
  <c r="J3201" i="1"/>
  <c r="K3201" i="1" s="1"/>
  <c r="E3201" i="1" s="1"/>
  <c r="D3200" i="1"/>
  <c r="F3200" i="1" s="1"/>
  <c r="W3198" i="1"/>
  <c r="U3199" i="1"/>
  <c r="A3326" i="1"/>
  <c r="Q3326" i="1" s="1"/>
  <c r="R3326" i="1" s="1"/>
  <c r="H3325" i="1"/>
  <c r="AA3325" i="1"/>
  <c r="Z3325" i="1"/>
  <c r="Y3324" i="1"/>
  <c r="S3324" i="1"/>
  <c r="P768" i="1"/>
  <c r="X767" i="1"/>
  <c r="B767" i="1" l="1"/>
  <c r="C3327" i="1"/>
  <c r="L3200" i="1"/>
  <c r="O3200" i="1" s="1"/>
  <c r="G3200" i="1"/>
  <c r="D3201" i="1"/>
  <c r="F3201" i="1" s="1"/>
  <c r="N3202" i="1"/>
  <c r="J3202" i="1"/>
  <c r="K3202" i="1" s="1"/>
  <c r="E3202" i="1" s="1"/>
  <c r="I3203" i="1"/>
  <c r="M3202" i="1"/>
  <c r="W3199" i="1"/>
  <c r="U3200" i="1"/>
  <c r="Y3325" i="1"/>
  <c r="S3325" i="1"/>
  <c r="AA3326" i="1"/>
  <c r="Z3326" i="1"/>
  <c r="H3326" i="1"/>
  <c r="A3327" i="1"/>
  <c r="Q3327" i="1" s="1"/>
  <c r="R3327" i="1" s="1"/>
  <c r="X768" i="1"/>
  <c r="B768" i="1" s="1"/>
  <c r="P769" i="1"/>
  <c r="L3201" i="1" l="1"/>
  <c r="O3201" i="1" s="1"/>
  <c r="G3201" i="1"/>
  <c r="C3328" i="1"/>
  <c r="I3204" i="1"/>
  <c r="M3203" i="1"/>
  <c r="N3203" i="1"/>
  <c r="J3203" i="1"/>
  <c r="K3203" i="1" s="1"/>
  <c r="E3203" i="1" s="1"/>
  <c r="D3202" i="1"/>
  <c r="F3202" i="1" s="1"/>
  <c r="W3200" i="1"/>
  <c r="U3201" i="1"/>
  <c r="A3328" i="1"/>
  <c r="Q3328" i="1" s="1"/>
  <c r="R3328" i="1" s="1"/>
  <c r="H3327" i="1"/>
  <c r="Y3326" i="1"/>
  <c r="S3326" i="1"/>
  <c r="AA3327" i="1"/>
  <c r="Z3327" i="1"/>
  <c r="X769" i="1"/>
  <c r="B769" i="1" s="1"/>
  <c r="P770" i="1"/>
  <c r="S770" i="1" l="1"/>
  <c r="C3329" i="1"/>
  <c r="L3202" i="1"/>
  <c r="O3202" i="1" s="1"/>
  <c r="G3202" i="1"/>
  <c r="D3203" i="1"/>
  <c r="F3203" i="1" s="1"/>
  <c r="J3204" i="1"/>
  <c r="K3204" i="1" s="1"/>
  <c r="E3204" i="1" s="1"/>
  <c r="I3205" i="1"/>
  <c r="W3201" i="1"/>
  <c r="U3202" i="1"/>
  <c r="H3328" i="1"/>
  <c r="A3329" i="1"/>
  <c r="Q3329" i="1" s="1"/>
  <c r="R3329" i="1" s="1"/>
  <c r="S3327" i="1"/>
  <c r="AA3328" i="1"/>
  <c r="Z3328" i="1"/>
  <c r="Y3327" i="1"/>
  <c r="X770" i="1"/>
  <c r="B770" i="1" s="1"/>
  <c r="P771" i="1"/>
  <c r="S771" i="1" s="1"/>
  <c r="Y770" i="1" l="1"/>
  <c r="G3203" i="1"/>
  <c r="L3203" i="1"/>
  <c r="C3330" i="1"/>
  <c r="D3204" i="1"/>
  <c r="F3204" i="1" s="1"/>
  <c r="I3206" i="1"/>
  <c r="J3205" i="1"/>
  <c r="K3205" i="1" s="1"/>
  <c r="E3205" i="1" s="1"/>
  <c r="W3202" i="1"/>
  <c r="U3203" i="1"/>
  <c r="AA3329" i="1"/>
  <c r="S3328" i="1"/>
  <c r="Z3329" i="1"/>
  <c r="Y3328" i="1"/>
  <c r="A3330" i="1"/>
  <c r="Q3330" i="1" s="1"/>
  <c r="R3330" i="1" s="1"/>
  <c r="H3329" i="1"/>
  <c r="X771" i="1"/>
  <c r="P772" i="1"/>
  <c r="O3203" i="1" l="1"/>
  <c r="M3204" i="1"/>
  <c r="G3204" i="1"/>
  <c r="L3204" i="1"/>
  <c r="C3331" i="1"/>
  <c r="B771" i="1"/>
  <c r="Y771" i="1"/>
  <c r="D3205" i="1"/>
  <c r="F3205" i="1" s="1"/>
  <c r="I3207" i="1"/>
  <c r="J3206" i="1"/>
  <c r="K3206" i="1" s="1"/>
  <c r="E3206" i="1" s="1"/>
  <c r="W3203" i="1"/>
  <c r="U3204" i="1"/>
  <c r="AA3330" i="1"/>
  <c r="Z3330" i="1"/>
  <c r="A3331" i="1"/>
  <c r="Q3331" i="1" s="1"/>
  <c r="R3331" i="1" s="1"/>
  <c r="H3330" i="1"/>
  <c r="X772" i="1"/>
  <c r="B772" i="1" s="1"/>
  <c r="P773" i="1"/>
  <c r="N3204" i="1" l="1"/>
  <c r="O3204" i="1" s="1"/>
  <c r="M3205" i="1"/>
  <c r="C3332" i="1"/>
  <c r="G3205" i="1"/>
  <c r="L3205" i="1"/>
  <c r="D3206" i="1"/>
  <c r="F3206" i="1" s="1"/>
  <c r="I3208" i="1"/>
  <c r="J3207" i="1"/>
  <c r="K3207" i="1" s="1"/>
  <c r="E3207" i="1" s="1"/>
  <c r="W3204" i="1"/>
  <c r="U3205" i="1"/>
  <c r="S3330" i="1"/>
  <c r="Z3331" i="1"/>
  <c r="AA3331" i="1"/>
  <c r="Y3330" i="1"/>
  <c r="A3332" i="1"/>
  <c r="Q3332" i="1" s="1"/>
  <c r="R3332" i="1" s="1"/>
  <c r="H3331" i="1"/>
  <c r="X773" i="1"/>
  <c r="B773" i="1" s="1"/>
  <c r="P774" i="1"/>
  <c r="S774" i="1" l="1"/>
  <c r="N3205" i="1"/>
  <c r="N3206" i="1" s="1"/>
  <c r="M3206" i="1"/>
  <c r="L3206" i="1"/>
  <c r="G3206" i="1"/>
  <c r="C3333" i="1"/>
  <c r="D3207" i="1"/>
  <c r="F3207" i="1" s="1"/>
  <c r="I3209" i="1"/>
  <c r="J3208" i="1"/>
  <c r="K3208" i="1" s="1"/>
  <c r="E3208" i="1" s="1"/>
  <c r="W3205" i="1"/>
  <c r="U3206" i="1"/>
  <c r="H3332" i="1"/>
  <c r="A3333" i="1"/>
  <c r="Q3333" i="1" s="1"/>
  <c r="R3333" i="1" s="1"/>
  <c r="Y3331" i="1"/>
  <c r="S3331" i="1"/>
  <c r="AA3332" i="1"/>
  <c r="Z3332" i="1"/>
  <c r="X774" i="1"/>
  <c r="P775" i="1"/>
  <c r="B774" i="1" l="1"/>
  <c r="M3207" i="1"/>
  <c r="N3207" i="1" s="1"/>
  <c r="N3208" i="1" s="1"/>
  <c r="N3209" i="1" s="1"/>
  <c r="O3205" i="1"/>
  <c r="Y774" i="1"/>
  <c r="O3206" i="1"/>
  <c r="C3334" i="1"/>
  <c r="L3207" i="1"/>
  <c r="G3207" i="1"/>
  <c r="D3208" i="1"/>
  <c r="F3208" i="1" s="1"/>
  <c r="I3210" i="1"/>
  <c r="J3209" i="1"/>
  <c r="K3209" i="1" s="1"/>
  <c r="E3209" i="1" s="1"/>
  <c r="W3206" i="1"/>
  <c r="U3207" i="1"/>
  <c r="Y3332" i="1"/>
  <c r="S3332" i="1"/>
  <c r="AA3333" i="1"/>
  <c r="Z3333" i="1"/>
  <c r="A3334" i="1"/>
  <c r="Q3334" i="1" s="1"/>
  <c r="R3334" i="1" s="1"/>
  <c r="H3333" i="1"/>
  <c r="P776" i="1"/>
  <c r="X775" i="1"/>
  <c r="B775" i="1" s="1"/>
  <c r="O3207" i="1" l="1"/>
  <c r="M3208" i="1"/>
  <c r="M3209" i="1" s="1"/>
  <c r="M3210" i="1" s="1"/>
  <c r="G3208" i="1"/>
  <c r="C3335" i="1"/>
  <c r="L3208" i="1"/>
  <c r="O3208" i="1" s="1"/>
  <c r="D3209" i="1"/>
  <c r="F3209" i="1" s="1"/>
  <c r="I3211" i="1"/>
  <c r="J3210" i="1"/>
  <c r="K3210" i="1" s="1"/>
  <c r="E3210" i="1" s="1"/>
  <c r="W3207" i="1"/>
  <c r="U3208" i="1"/>
  <c r="A3335" i="1"/>
  <c r="Q3335" i="1" s="1"/>
  <c r="R3335" i="1" s="1"/>
  <c r="H3334" i="1"/>
  <c r="Y3333" i="1"/>
  <c r="AA3334" i="1"/>
  <c r="Z3334" i="1"/>
  <c r="S3333" i="1"/>
  <c r="N3210" i="1"/>
  <c r="X776" i="1"/>
  <c r="B776" i="1" s="1"/>
  <c r="P777" i="1"/>
  <c r="L3209" i="1" l="1"/>
  <c r="O3209" i="1" s="1"/>
  <c r="G3209" i="1"/>
  <c r="C3336" i="1"/>
  <c r="D3210" i="1"/>
  <c r="F3210" i="1" s="1"/>
  <c r="J3211" i="1"/>
  <c r="K3211" i="1" s="1"/>
  <c r="E3211" i="1" s="1"/>
  <c r="I3212" i="1"/>
  <c r="W3208" i="1"/>
  <c r="U3209" i="1"/>
  <c r="AA3335" i="1"/>
  <c r="Z3335" i="1"/>
  <c r="Y3334" i="1"/>
  <c r="S3334" i="1"/>
  <c r="H3335" i="1"/>
  <c r="A3336" i="1"/>
  <c r="Q3336" i="1" s="1"/>
  <c r="R3336" i="1" s="1"/>
  <c r="P778" i="1"/>
  <c r="X777" i="1"/>
  <c r="B777" i="1" s="1"/>
  <c r="G3210" i="1" l="1"/>
  <c r="L3210" i="1"/>
  <c r="C3337" i="1"/>
  <c r="I3213" i="1"/>
  <c r="J3212" i="1"/>
  <c r="K3212" i="1" s="1"/>
  <c r="E3212" i="1" s="1"/>
  <c r="D3211" i="1"/>
  <c r="F3211" i="1" s="1"/>
  <c r="W3209" i="1"/>
  <c r="U3210" i="1"/>
  <c r="H3336" i="1"/>
  <c r="A3337" i="1"/>
  <c r="Q3337" i="1" s="1"/>
  <c r="R3337" i="1" s="1"/>
  <c r="Y3335" i="1"/>
  <c r="Z3336" i="1"/>
  <c r="S3335" i="1"/>
  <c r="AA3336" i="1"/>
  <c r="P779" i="1"/>
  <c r="X778" i="1"/>
  <c r="B778" i="1" s="1"/>
  <c r="O3210" i="1" l="1"/>
  <c r="M3211" i="1"/>
  <c r="L3211" i="1"/>
  <c r="G3211" i="1"/>
  <c r="C3338" i="1"/>
  <c r="D3212" i="1"/>
  <c r="F3212" i="1" s="1"/>
  <c r="J3213" i="1"/>
  <c r="K3213" i="1" s="1"/>
  <c r="E3213" i="1" s="1"/>
  <c r="I3214" i="1"/>
  <c r="W3210" i="1"/>
  <c r="U3211" i="1"/>
  <c r="A3338" i="1"/>
  <c r="Q3338" i="1" s="1"/>
  <c r="R3338" i="1" s="1"/>
  <c r="H3337" i="1"/>
  <c r="AA3337" i="1"/>
  <c r="Z3337" i="1"/>
  <c r="Y3336" i="1"/>
  <c r="S3336" i="1"/>
  <c r="X779" i="1"/>
  <c r="B779" i="1" s="1"/>
  <c r="P780" i="1"/>
  <c r="N3211" i="1" l="1"/>
  <c r="N3212" i="1" s="1"/>
  <c r="N3213" i="1" s="1"/>
  <c r="N3214" i="1" s="1"/>
  <c r="M3212" i="1"/>
  <c r="M3213" i="1" s="1"/>
  <c r="M3214" i="1" s="1"/>
  <c r="G3212" i="1"/>
  <c r="L3212" i="1"/>
  <c r="C3339" i="1"/>
  <c r="I3215" i="1"/>
  <c r="J3214" i="1"/>
  <c r="K3214" i="1" s="1"/>
  <c r="E3214" i="1" s="1"/>
  <c r="D3213" i="1"/>
  <c r="F3213" i="1" s="1"/>
  <c r="W3211" i="1"/>
  <c r="U3212" i="1"/>
  <c r="H3338" i="1"/>
  <c r="A3339" i="1"/>
  <c r="Q3339" i="1" s="1"/>
  <c r="R3339" i="1" s="1"/>
  <c r="Z3338" i="1"/>
  <c r="Y3337" i="1"/>
  <c r="S3337" i="1"/>
  <c r="AA3338" i="1"/>
  <c r="X780" i="1"/>
  <c r="B780" i="1" s="1"/>
  <c r="P781" i="1"/>
  <c r="O3212" i="1" l="1"/>
  <c r="O3211" i="1"/>
  <c r="L3213" i="1"/>
  <c r="O3213" i="1" s="1"/>
  <c r="C3340" i="1"/>
  <c r="G3213" i="1"/>
  <c r="D3214" i="1"/>
  <c r="F3214" i="1" s="1"/>
  <c r="M3215" i="1"/>
  <c r="I3216" i="1"/>
  <c r="N3215" i="1"/>
  <c r="J3215" i="1"/>
  <c r="K3215" i="1" s="1"/>
  <c r="E3215" i="1" s="1"/>
  <c r="W3212" i="1"/>
  <c r="U3213" i="1"/>
  <c r="A3340" i="1"/>
  <c r="Q3340" i="1" s="1"/>
  <c r="R3340" i="1" s="1"/>
  <c r="H3339" i="1"/>
  <c r="Z3339" i="1"/>
  <c r="Y3338" i="1"/>
  <c r="S3338" i="1"/>
  <c r="AA3339" i="1"/>
  <c r="X781" i="1"/>
  <c r="P782" i="1"/>
  <c r="B781" i="1" l="1"/>
  <c r="N3216" i="1"/>
  <c r="L3214" i="1"/>
  <c r="O3214" i="1" s="1"/>
  <c r="G3214" i="1"/>
  <c r="C3341" i="1"/>
  <c r="J3216" i="1"/>
  <c r="K3216" i="1" s="1"/>
  <c r="E3216" i="1" s="1"/>
  <c r="I3217" i="1"/>
  <c r="D3215" i="1"/>
  <c r="F3215" i="1" s="1"/>
  <c r="M3216" i="1"/>
  <c r="W3213" i="1"/>
  <c r="U3214" i="1"/>
  <c r="A3341" i="1"/>
  <c r="Q3341" i="1" s="1"/>
  <c r="R3341" i="1" s="1"/>
  <c r="H3340" i="1"/>
  <c r="AA3340" i="1"/>
  <c r="Z3340" i="1"/>
  <c r="Y3339" i="1"/>
  <c r="S3339" i="1"/>
  <c r="X782" i="1"/>
  <c r="B782" i="1" s="1"/>
  <c r="P783" i="1"/>
  <c r="C3342" i="1" l="1"/>
  <c r="L3215" i="1"/>
  <c r="O3215" i="1" s="1"/>
  <c r="G3215" i="1"/>
  <c r="I3218" i="1"/>
  <c r="N3217" i="1"/>
  <c r="M3217" i="1"/>
  <c r="J3217" i="1"/>
  <c r="K3217" i="1" s="1"/>
  <c r="E3217" i="1" s="1"/>
  <c r="D3216" i="1"/>
  <c r="F3216" i="1" s="1"/>
  <c r="W3214" i="1"/>
  <c r="U3215" i="1"/>
  <c r="Y3340" i="1"/>
  <c r="S3340" i="1"/>
  <c r="AA3341" i="1"/>
  <c r="Z3341" i="1"/>
  <c r="H3341" i="1"/>
  <c r="A3342" i="1"/>
  <c r="Q3342" i="1" s="1"/>
  <c r="R3342" i="1" s="1"/>
  <c r="X783" i="1"/>
  <c r="B783" i="1" s="1"/>
  <c r="P784" i="1"/>
  <c r="C3343" i="1" l="1"/>
  <c r="G3216" i="1"/>
  <c r="L3216" i="1"/>
  <c r="O3216" i="1" s="1"/>
  <c r="D3217" i="1"/>
  <c r="F3217" i="1" s="1"/>
  <c r="I3219" i="1"/>
  <c r="N3218" i="1"/>
  <c r="M3218" i="1"/>
  <c r="J3218" i="1"/>
  <c r="K3218" i="1" s="1"/>
  <c r="E3218" i="1" s="1"/>
  <c r="W3215" i="1"/>
  <c r="U3216" i="1"/>
  <c r="H3342" i="1"/>
  <c r="A3343" i="1"/>
  <c r="Q3343" i="1" s="1"/>
  <c r="R3343" i="1" s="1"/>
  <c r="AA3342" i="1"/>
  <c r="Z3342" i="1"/>
  <c r="Y3341" i="1"/>
  <c r="S3341" i="1"/>
  <c r="P785" i="1"/>
  <c r="X784" i="1"/>
  <c r="B784" i="1" s="1"/>
  <c r="G3217" i="1" l="1"/>
  <c r="C3344" i="1"/>
  <c r="L3217" i="1"/>
  <c r="O3217" i="1" s="1"/>
  <c r="J3219" i="1"/>
  <c r="K3219" i="1" s="1"/>
  <c r="E3219" i="1" s="1"/>
  <c r="I3220" i="1"/>
  <c r="N3219" i="1"/>
  <c r="M3219" i="1"/>
  <c r="D3218" i="1"/>
  <c r="F3218" i="1" s="1"/>
  <c r="W3216" i="1"/>
  <c r="U3217" i="1"/>
  <c r="A3344" i="1"/>
  <c r="Q3344" i="1" s="1"/>
  <c r="R3344" i="1" s="1"/>
  <c r="H3343" i="1"/>
  <c r="Y3342" i="1"/>
  <c r="S3342" i="1"/>
  <c r="AA3343" i="1"/>
  <c r="Z3343" i="1"/>
  <c r="X785" i="1"/>
  <c r="B785" i="1" s="1"/>
  <c r="P786" i="1"/>
  <c r="C3345" i="1" l="1"/>
  <c r="L3218" i="1"/>
  <c r="O3218" i="1" s="1"/>
  <c r="G3218" i="1"/>
  <c r="M3220" i="1"/>
  <c r="I3221" i="1"/>
  <c r="J3220" i="1"/>
  <c r="K3220" i="1" s="1"/>
  <c r="E3220" i="1" s="1"/>
  <c r="N3220" i="1"/>
  <c r="D3219" i="1"/>
  <c r="F3219" i="1" s="1"/>
  <c r="W3217" i="1"/>
  <c r="U3218" i="1"/>
  <c r="A3345" i="1"/>
  <c r="Q3345" i="1" s="1"/>
  <c r="R3345" i="1" s="1"/>
  <c r="H3344" i="1"/>
  <c r="AA3344" i="1"/>
  <c r="Y3343" i="1"/>
  <c r="Z3344" i="1"/>
  <c r="S3343" i="1"/>
  <c r="X786" i="1"/>
  <c r="B786" i="1" s="1"/>
  <c r="P787" i="1"/>
  <c r="C3346" i="1" l="1"/>
  <c r="L3219" i="1"/>
  <c r="O3219" i="1" s="1"/>
  <c r="G3219" i="1"/>
  <c r="D3220" i="1"/>
  <c r="F3220" i="1" s="1"/>
  <c r="I3222" i="1"/>
  <c r="N3221" i="1"/>
  <c r="J3221" i="1"/>
  <c r="K3221" i="1" s="1"/>
  <c r="E3221" i="1" s="1"/>
  <c r="M3221" i="1"/>
  <c r="W3218" i="1"/>
  <c r="U3219" i="1"/>
  <c r="A3346" i="1"/>
  <c r="Q3346" i="1" s="1"/>
  <c r="R3346" i="1" s="1"/>
  <c r="H3345" i="1"/>
  <c r="Z3345" i="1"/>
  <c r="Y3344" i="1"/>
  <c r="S3344" i="1"/>
  <c r="AA3345" i="1"/>
  <c r="X787" i="1"/>
  <c r="B787" i="1" s="1"/>
  <c r="P788" i="1"/>
  <c r="L3220" i="1" l="1"/>
  <c r="O3220" i="1" s="1"/>
  <c r="G3220" i="1"/>
  <c r="C3347" i="1"/>
  <c r="D3221" i="1"/>
  <c r="F3221" i="1" s="1"/>
  <c r="M3222" i="1"/>
  <c r="N3222" i="1"/>
  <c r="I3223" i="1"/>
  <c r="J3222" i="1"/>
  <c r="K3222" i="1" s="1"/>
  <c r="E3222" i="1" s="1"/>
  <c r="W3219" i="1"/>
  <c r="U3220" i="1"/>
  <c r="A3347" i="1"/>
  <c r="Q3347" i="1" s="1"/>
  <c r="R3347" i="1" s="1"/>
  <c r="H3346" i="1"/>
  <c r="Y3345" i="1"/>
  <c r="S3345" i="1"/>
  <c r="AA3346" i="1"/>
  <c r="Z3346" i="1"/>
  <c r="X788" i="1"/>
  <c r="B788" i="1" s="1"/>
  <c r="P789" i="1"/>
  <c r="L3221" i="1" l="1"/>
  <c r="O3221" i="1" s="1"/>
  <c r="G3221" i="1"/>
  <c r="C3348" i="1"/>
  <c r="D3222" i="1"/>
  <c r="F3222" i="1" s="1"/>
  <c r="I3224" i="1"/>
  <c r="J3223" i="1"/>
  <c r="K3223" i="1" s="1"/>
  <c r="E3223" i="1" s="1"/>
  <c r="N3223" i="1"/>
  <c r="M3223" i="1"/>
  <c r="W3220" i="1"/>
  <c r="U3221" i="1"/>
  <c r="H3347" i="1"/>
  <c r="A3348" i="1"/>
  <c r="Q3348" i="1" s="1"/>
  <c r="R3348" i="1" s="1"/>
  <c r="Z3347" i="1"/>
  <c r="Y3346" i="1"/>
  <c r="S3346" i="1"/>
  <c r="AA3347" i="1"/>
  <c r="X789" i="1"/>
  <c r="P790" i="1"/>
  <c r="B789" i="1" l="1"/>
  <c r="L3222" i="1"/>
  <c r="O3222" i="1" s="1"/>
  <c r="G3222" i="1"/>
  <c r="C3349" i="1"/>
  <c r="D3223" i="1"/>
  <c r="F3223" i="1" s="1"/>
  <c r="M3224" i="1"/>
  <c r="J3224" i="1"/>
  <c r="K3224" i="1" s="1"/>
  <c r="E3224" i="1" s="1"/>
  <c r="N3224" i="1"/>
  <c r="I3225" i="1"/>
  <c r="W3221" i="1"/>
  <c r="U3222" i="1"/>
  <c r="H3348" i="1"/>
  <c r="A3349" i="1"/>
  <c r="Q3349" i="1" s="1"/>
  <c r="R3349" i="1" s="1"/>
  <c r="Z3348" i="1"/>
  <c r="S3347" i="1"/>
  <c r="Y3347" i="1"/>
  <c r="AA3348" i="1"/>
  <c r="P791" i="1"/>
  <c r="X790" i="1"/>
  <c r="B790" i="1" s="1"/>
  <c r="L3223" i="1" l="1"/>
  <c r="O3223" i="1" s="1"/>
  <c r="G3223" i="1"/>
  <c r="C3350" i="1"/>
  <c r="D3224" i="1"/>
  <c r="F3224" i="1" s="1"/>
  <c r="M3225" i="1"/>
  <c r="I3226" i="1"/>
  <c r="J3225" i="1"/>
  <c r="K3225" i="1" s="1"/>
  <c r="E3225" i="1" s="1"/>
  <c r="N3225" i="1"/>
  <c r="W3222" i="1"/>
  <c r="U3223" i="1"/>
  <c r="A3350" i="1"/>
  <c r="Q3350" i="1" s="1"/>
  <c r="R3350" i="1" s="1"/>
  <c r="H3349" i="1"/>
  <c r="AA3349" i="1"/>
  <c r="Z3349" i="1"/>
  <c r="Y3348" i="1"/>
  <c r="S3348" i="1"/>
  <c r="X791" i="1"/>
  <c r="B791" i="1" s="1"/>
  <c r="P792" i="1"/>
  <c r="L3224" i="1" l="1"/>
  <c r="O3224" i="1" s="1"/>
  <c r="G3224" i="1"/>
  <c r="C3351" i="1"/>
  <c r="D3225" i="1"/>
  <c r="F3225" i="1" s="1"/>
  <c r="I3227" i="1"/>
  <c r="N3226" i="1"/>
  <c r="J3226" i="1"/>
  <c r="K3226" i="1" s="1"/>
  <c r="E3226" i="1" s="1"/>
  <c r="M3226" i="1"/>
  <c r="W3223" i="1"/>
  <c r="U3224" i="1"/>
  <c r="Z3350" i="1"/>
  <c r="Y3349" i="1"/>
  <c r="S3349" i="1"/>
  <c r="AA3350" i="1"/>
  <c r="H3350" i="1"/>
  <c r="A3351" i="1"/>
  <c r="Q3351" i="1" s="1"/>
  <c r="R3351" i="1" s="1"/>
  <c r="X792" i="1"/>
  <c r="B792" i="1" s="1"/>
  <c r="P793" i="1"/>
  <c r="L3225" i="1" l="1"/>
  <c r="O3225" i="1" s="1"/>
  <c r="G3225" i="1"/>
  <c r="C3352" i="1"/>
  <c r="I3228" i="1"/>
  <c r="M3227" i="1"/>
  <c r="J3227" i="1"/>
  <c r="K3227" i="1" s="1"/>
  <c r="E3227" i="1" s="1"/>
  <c r="N3227" i="1"/>
  <c r="D3226" i="1"/>
  <c r="F3226" i="1" s="1"/>
  <c r="W3224" i="1"/>
  <c r="U3225" i="1"/>
  <c r="H3351" i="1"/>
  <c r="A3352" i="1"/>
  <c r="Q3352" i="1" s="1"/>
  <c r="R3352" i="1" s="1"/>
  <c r="AA3351" i="1"/>
  <c r="Y3350" i="1"/>
  <c r="Z3351" i="1"/>
  <c r="S3350" i="1"/>
  <c r="P794" i="1"/>
  <c r="X793" i="1"/>
  <c r="B793" i="1" s="1"/>
  <c r="C3353" i="1" l="1"/>
  <c r="L3226" i="1"/>
  <c r="O3226" i="1" s="1"/>
  <c r="G3226" i="1"/>
  <c r="D3227" i="1"/>
  <c r="F3227" i="1" s="1"/>
  <c r="J3228" i="1"/>
  <c r="K3228" i="1" s="1"/>
  <c r="E3228" i="1" s="1"/>
  <c r="M3228" i="1"/>
  <c r="I3229" i="1"/>
  <c r="N3228" i="1"/>
  <c r="W3225" i="1"/>
  <c r="U3226" i="1"/>
  <c r="H3352" i="1"/>
  <c r="A3353" i="1"/>
  <c r="Q3353" i="1" s="1"/>
  <c r="R3353" i="1" s="1"/>
  <c r="AA3352" i="1"/>
  <c r="Z3352" i="1"/>
  <c r="Y3351" i="1"/>
  <c r="S3351" i="1"/>
  <c r="X794" i="1"/>
  <c r="B794" i="1" s="1"/>
  <c r="P795" i="1"/>
  <c r="G3227" i="1" l="1"/>
  <c r="L3227" i="1"/>
  <c r="O3227" i="1" s="1"/>
  <c r="C3354" i="1"/>
  <c r="N3229" i="1"/>
  <c r="M3229" i="1"/>
  <c r="I3230" i="1"/>
  <c r="J3229" i="1"/>
  <c r="K3229" i="1" s="1"/>
  <c r="E3229" i="1" s="1"/>
  <c r="D3228" i="1"/>
  <c r="F3228" i="1" s="1"/>
  <c r="W3226" i="1"/>
  <c r="U3227" i="1"/>
  <c r="H3353" i="1"/>
  <c r="A3354" i="1"/>
  <c r="Q3354" i="1" s="1"/>
  <c r="R3354" i="1" s="1"/>
  <c r="AA3353" i="1"/>
  <c r="Y3352" i="1"/>
  <c r="Z3353" i="1"/>
  <c r="S3352" i="1"/>
  <c r="P796" i="1"/>
  <c r="X795" i="1"/>
  <c r="Y959" i="1"/>
  <c r="B795" i="1" l="1"/>
  <c r="C3355" i="1"/>
  <c r="L3228" i="1"/>
  <c r="O3228" i="1" s="1"/>
  <c r="G3228" i="1"/>
  <c r="D3229" i="1"/>
  <c r="F3229" i="1" s="1"/>
  <c r="J3230" i="1"/>
  <c r="K3230" i="1" s="1"/>
  <c r="E3230" i="1" s="1"/>
  <c r="I3231" i="1"/>
  <c r="N3230" i="1"/>
  <c r="M3230" i="1"/>
  <c r="W3227" i="1"/>
  <c r="U3228" i="1"/>
  <c r="A3355" i="1"/>
  <c r="Q3355" i="1" s="1"/>
  <c r="R3355" i="1" s="1"/>
  <c r="H3354" i="1"/>
  <c r="Y3353" i="1"/>
  <c r="S3353" i="1"/>
  <c r="AA3354" i="1"/>
  <c r="Z3354" i="1"/>
  <c r="X796" i="1"/>
  <c r="B796" i="1" s="1"/>
  <c r="P797" i="1"/>
  <c r="L3229" i="1" l="1"/>
  <c r="O3229" i="1" s="1"/>
  <c r="G3229" i="1"/>
  <c r="C3356" i="1"/>
  <c r="M3231" i="1"/>
  <c r="N3231" i="1"/>
  <c r="I3232" i="1"/>
  <c r="J3231" i="1"/>
  <c r="K3231" i="1" s="1"/>
  <c r="E3231" i="1" s="1"/>
  <c r="D3230" i="1"/>
  <c r="F3230" i="1" s="1"/>
  <c r="W3228" i="1"/>
  <c r="U3229" i="1"/>
  <c r="AA3355" i="1"/>
  <c r="Z3355" i="1"/>
  <c r="Y3354" i="1"/>
  <c r="S3354" i="1"/>
  <c r="A3356" i="1"/>
  <c r="Q3356" i="1" s="1"/>
  <c r="R3356" i="1" s="1"/>
  <c r="H3355" i="1"/>
  <c r="P798" i="1"/>
  <c r="X797" i="1"/>
  <c r="B797" i="1" l="1"/>
  <c r="C3357" i="1"/>
  <c r="G3230" i="1"/>
  <c r="L3230" i="1"/>
  <c r="O3230" i="1" s="1"/>
  <c r="D3231" i="1"/>
  <c r="F3231" i="1" s="1"/>
  <c r="J3232" i="1"/>
  <c r="K3232" i="1" s="1"/>
  <c r="E3232" i="1" s="1"/>
  <c r="I3233" i="1"/>
  <c r="M3232" i="1"/>
  <c r="N3232" i="1"/>
  <c r="W3229" i="1"/>
  <c r="U3230" i="1"/>
  <c r="AA3356" i="1"/>
  <c r="Z3356" i="1"/>
  <c r="Y3355" i="1"/>
  <c r="S3355" i="1"/>
  <c r="A3357" i="1"/>
  <c r="Q3357" i="1" s="1"/>
  <c r="R3357" i="1" s="1"/>
  <c r="H3356" i="1"/>
  <c r="X798" i="1"/>
  <c r="B798" i="1" s="1"/>
  <c r="P799" i="1"/>
  <c r="L3231" i="1" l="1"/>
  <c r="O3231" i="1" s="1"/>
  <c r="G3231" i="1"/>
  <c r="C3358" i="1"/>
  <c r="J3233" i="1"/>
  <c r="K3233" i="1" s="1"/>
  <c r="E3233" i="1" s="1"/>
  <c r="I3234" i="1"/>
  <c r="N3233" i="1"/>
  <c r="M3233" i="1"/>
  <c r="D3232" i="1"/>
  <c r="F3232" i="1" s="1"/>
  <c r="W3230" i="1"/>
  <c r="U3231" i="1"/>
  <c r="H3357" i="1"/>
  <c r="A3358" i="1"/>
  <c r="Q3358" i="1" s="1"/>
  <c r="R3358" i="1" s="1"/>
  <c r="AA3357" i="1"/>
  <c r="S3356" i="1"/>
  <c r="Z3357" i="1"/>
  <c r="Y3356" i="1"/>
  <c r="X799" i="1"/>
  <c r="B799" i="1" s="1"/>
  <c r="P800" i="1"/>
  <c r="G3232" i="1" l="1"/>
  <c r="C3359" i="1"/>
  <c r="L3232" i="1"/>
  <c r="O3232" i="1" s="1"/>
  <c r="N3234" i="1"/>
  <c r="M3234" i="1"/>
  <c r="J3234" i="1"/>
  <c r="K3234" i="1" s="1"/>
  <c r="E3234" i="1" s="1"/>
  <c r="I3235" i="1"/>
  <c r="D3233" i="1"/>
  <c r="F3233" i="1" s="1"/>
  <c r="W3231" i="1"/>
  <c r="U3232" i="1"/>
  <c r="A3359" i="1"/>
  <c r="Q3359" i="1" s="1"/>
  <c r="R3359" i="1" s="1"/>
  <c r="H3358" i="1"/>
  <c r="AA3358" i="1"/>
  <c r="Z3358" i="1"/>
  <c r="P801" i="1"/>
  <c r="X800" i="1"/>
  <c r="B800" i="1" s="1"/>
  <c r="C3360" i="1" l="1"/>
  <c r="G3233" i="1"/>
  <c r="L3233" i="1"/>
  <c r="O3233" i="1" s="1"/>
  <c r="I3236" i="1"/>
  <c r="J3235" i="1"/>
  <c r="K3235" i="1" s="1"/>
  <c r="E3235" i="1" s="1"/>
  <c r="D3234" i="1"/>
  <c r="F3234" i="1" s="1"/>
  <c r="W3232" i="1"/>
  <c r="U3233" i="1"/>
  <c r="A3360" i="1"/>
  <c r="Q3360" i="1" s="1"/>
  <c r="R3360" i="1" s="1"/>
  <c r="H3359" i="1"/>
  <c r="AA3359" i="1"/>
  <c r="Z3359" i="1"/>
  <c r="Y3358" i="1"/>
  <c r="S3358" i="1"/>
  <c r="X801" i="1"/>
  <c r="B801" i="1" s="1"/>
  <c r="P802" i="1"/>
  <c r="S802" i="1" l="1"/>
  <c r="C3361" i="1"/>
  <c r="G3234" i="1"/>
  <c r="L3234" i="1"/>
  <c r="D3235" i="1"/>
  <c r="F3235" i="1" s="1"/>
  <c r="J3236" i="1"/>
  <c r="K3236" i="1" s="1"/>
  <c r="E3236" i="1" s="1"/>
  <c r="I3237" i="1"/>
  <c r="W3233" i="1"/>
  <c r="U3234" i="1"/>
  <c r="AA3360" i="1"/>
  <c r="Z3360" i="1"/>
  <c r="A3361" i="1"/>
  <c r="Q3361" i="1" s="1"/>
  <c r="R3361" i="1" s="1"/>
  <c r="H3360" i="1"/>
  <c r="X802" i="1"/>
  <c r="P803" i="1"/>
  <c r="O3234" i="1" l="1"/>
  <c r="M3235" i="1"/>
  <c r="G3235" i="1"/>
  <c r="L3235" i="1"/>
  <c r="C3362" i="1"/>
  <c r="B802" i="1"/>
  <c r="Y802" i="1"/>
  <c r="I3238" i="1"/>
  <c r="J3237" i="1"/>
  <c r="K3237" i="1" s="1"/>
  <c r="E3237" i="1" s="1"/>
  <c r="D3236" i="1"/>
  <c r="F3236" i="1" s="1"/>
  <c r="W3234" i="1"/>
  <c r="U3235" i="1"/>
  <c r="A3362" i="1"/>
  <c r="Q3362" i="1" s="1"/>
  <c r="R3362" i="1" s="1"/>
  <c r="H3361" i="1"/>
  <c r="Y3360" i="1"/>
  <c r="S3360" i="1"/>
  <c r="AA3361" i="1"/>
  <c r="Z3361" i="1"/>
  <c r="X803" i="1"/>
  <c r="Y803" i="1" s="1"/>
  <c r="P804" i="1"/>
  <c r="N3235" i="1" l="1"/>
  <c r="M3236" i="1"/>
  <c r="M3237" i="1" s="1"/>
  <c r="M3238" i="1" s="1"/>
  <c r="G3236" i="1"/>
  <c r="C3363" i="1"/>
  <c r="L3236" i="1"/>
  <c r="D3237" i="1"/>
  <c r="F3237" i="1" s="1"/>
  <c r="J3238" i="1"/>
  <c r="K3238" i="1" s="1"/>
  <c r="E3238" i="1" s="1"/>
  <c r="I3239" i="1"/>
  <c r="B803" i="1"/>
  <c r="W3235" i="1"/>
  <c r="U3236" i="1"/>
  <c r="A3363" i="1"/>
  <c r="Q3363" i="1" s="1"/>
  <c r="R3363" i="1" s="1"/>
  <c r="H3362" i="1"/>
  <c r="Y3361" i="1"/>
  <c r="S3361" i="1"/>
  <c r="AA3362" i="1"/>
  <c r="Z3362" i="1"/>
  <c r="P805" i="1"/>
  <c r="X804" i="1"/>
  <c r="B804" i="1" l="1"/>
  <c r="N3236" i="1"/>
  <c r="N3237" i="1" s="1"/>
  <c r="N3238" i="1" s="1"/>
  <c r="O3235" i="1"/>
  <c r="L3237" i="1"/>
  <c r="C3364" i="1"/>
  <c r="G3237" i="1"/>
  <c r="I3240" i="1"/>
  <c r="J3239" i="1"/>
  <c r="K3239" i="1" s="1"/>
  <c r="E3239" i="1" s="1"/>
  <c r="D3238" i="1"/>
  <c r="F3238" i="1" s="1"/>
  <c r="W3236" i="1"/>
  <c r="U3237" i="1"/>
  <c r="A3364" i="1"/>
  <c r="Q3364" i="1" s="1"/>
  <c r="R3364" i="1" s="1"/>
  <c r="H3363" i="1"/>
  <c r="AA3363" i="1"/>
  <c r="Z3363" i="1"/>
  <c r="Y3362" i="1"/>
  <c r="S3362" i="1"/>
  <c r="P806" i="1"/>
  <c r="X805" i="1"/>
  <c r="B805" i="1" s="1"/>
  <c r="O3237" i="1" l="1"/>
  <c r="O3236" i="1"/>
  <c r="G3238" i="1"/>
  <c r="C3365" i="1"/>
  <c r="L3238" i="1"/>
  <c r="O3238" i="1" s="1"/>
  <c r="D3239" i="1"/>
  <c r="F3239" i="1" s="1"/>
  <c r="J3240" i="1"/>
  <c r="K3240" i="1" s="1"/>
  <c r="E3240" i="1" s="1"/>
  <c r="I3241" i="1"/>
  <c r="W3237" i="1"/>
  <c r="U3238" i="1"/>
  <c r="S3363" i="1"/>
  <c r="AA3364" i="1"/>
  <c r="Z3364" i="1"/>
  <c r="Y3363" i="1"/>
  <c r="A3365" i="1"/>
  <c r="Q3365" i="1" s="1"/>
  <c r="R3365" i="1" s="1"/>
  <c r="H3364" i="1"/>
  <c r="X806" i="1"/>
  <c r="B806" i="1" s="1"/>
  <c r="P807" i="1"/>
  <c r="L3239" i="1" l="1"/>
  <c r="G3239" i="1"/>
  <c r="C3366" i="1"/>
  <c r="M3239" i="1"/>
  <c r="N3239" i="1" s="1"/>
  <c r="D3240" i="1"/>
  <c r="F3240" i="1" s="1"/>
  <c r="J3241" i="1"/>
  <c r="K3241" i="1" s="1"/>
  <c r="E3241" i="1" s="1"/>
  <c r="I3242" i="1"/>
  <c r="W3238" i="1"/>
  <c r="U3239" i="1"/>
  <c r="H3365" i="1"/>
  <c r="A3366" i="1"/>
  <c r="Q3366" i="1" s="1"/>
  <c r="R3366" i="1" s="1"/>
  <c r="AA3365" i="1"/>
  <c r="Z3365" i="1"/>
  <c r="Y3364" i="1"/>
  <c r="S3364" i="1"/>
  <c r="P808" i="1"/>
  <c r="X807" i="1"/>
  <c r="B807" i="1" s="1"/>
  <c r="G3240" i="1" l="1"/>
  <c r="L3240" i="1"/>
  <c r="M3240" i="1"/>
  <c r="M3241" i="1" s="1"/>
  <c r="M3242" i="1" s="1"/>
  <c r="C3367" i="1"/>
  <c r="J3242" i="1"/>
  <c r="K3242" i="1" s="1"/>
  <c r="E3242" i="1" s="1"/>
  <c r="I3243" i="1"/>
  <c r="D3241" i="1"/>
  <c r="F3241" i="1" s="1"/>
  <c r="O3239" i="1"/>
  <c r="W3239" i="1"/>
  <c r="U3240" i="1"/>
  <c r="AA3366" i="1"/>
  <c r="Y3365" i="1"/>
  <c r="Z3366" i="1"/>
  <c r="S3365" i="1"/>
  <c r="H3366" i="1"/>
  <c r="A3367" i="1"/>
  <c r="Q3367" i="1" s="1"/>
  <c r="R3367" i="1" s="1"/>
  <c r="X808" i="1"/>
  <c r="B808" i="1" s="1"/>
  <c r="P809" i="1"/>
  <c r="N3240" i="1" l="1"/>
  <c r="N3241" i="1" s="1"/>
  <c r="N3242" i="1" s="1"/>
  <c r="N3243" i="1" s="1"/>
  <c r="L3241" i="1"/>
  <c r="G3241" i="1"/>
  <c r="C3368" i="1"/>
  <c r="J3243" i="1"/>
  <c r="K3243" i="1" s="1"/>
  <c r="E3243" i="1" s="1"/>
  <c r="I3244" i="1"/>
  <c r="D3242" i="1"/>
  <c r="F3242" i="1" s="1"/>
  <c r="M3243" i="1"/>
  <c r="W3240" i="1"/>
  <c r="U3241" i="1"/>
  <c r="H3367" i="1"/>
  <c r="A3368" i="1"/>
  <c r="Q3368" i="1" s="1"/>
  <c r="R3368" i="1" s="1"/>
  <c r="S3366" i="1"/>
  <c r="AA3367" i="1"/>
  <c r="Z3367" i="1"/>
  <c r="Y3366" i="1"/>
  <c r="X809" i="1"/>
  <c r="P810" i="1"/>
  <c r="B809" i="1" l="1"/>
  <c r="O3241" i="1"/>
  <c r="O3240" i="1"/>
  <c r="C3369" i="1"/>
  <c r="L3242" i="1"/>
  <c r="O3242" i="1" s="1"/>
  <c r="G3242" i="1"/>
  <c r="J3244" i="1"/>
  <c r="K3244" i="1" s="1"/>
  <c r="E3244" i="1" s="1"/>
  <c r="I3245" i="1"/>
  <c r="N3244" i="1"/>
  <c r="M3244" i="1"/>
  <c r="D3243" i="1"/>
  <c r="F3243" i="1" s="1"/>
  <c r="W3241" i="1"/>
  <c r="U3242" i="1"/>
  <c r="A3369" i="1"/>
  <c r="Q3369" i="1" s="1"/>
  <c r="R3369" i="1" s="1"/>
  <c r="H3368" i="1"/>
  <c r="AA3368" i="1"/>
  <c r="Z3368" i="1"/>
  <c r="Y3367" i="1"/>
  <c r="S3367" i="1"/>
  <c r="X810" i="1"/>
  <c r="B810" i="1" s="1"/>
  <c r="P811" i="1"/>
  <c r="N3245" i="1" l="1"/>
  <c r="M3245" i="1"/>
  <c r="C3370" i="1"/>
  <c r="L3243" i="1"/>
  <c r="O3243" i="1" s="1"/>
  <c r="G3243" i="1"/>
  <c r="J3245" i="1"/>
  <c r="K3245" i="1" s="1"/>
  <c r="E3245" i="1" s="1"/>
  <c r="I3246" i="1"/>
  <c r="D3244" i="1"/>
  <c r="F3244" i="1" s="1"/>
  <c r="W3242" i="1"/>
  <c r="U3243" i="1"/>
  <c r="H3369" i="1"/>
  <c r="A3370" i="1"/>
  <c r="Q3370" i="1" s="1"/>
  <c r="R3370" i="1" s="1"/>
  <c r="AA3369" i="1"/>
  <c r="Z3369" i="1"/>
  <c r="Y3368" i="1"/>
  <c r="S3368" i="1"/>
  <c r="X811" i="1"/>
  <c r="B811" i="1" s="1"/>
  <c r="P812" i="1"/>
  <c r="C3371" i="1" l="1"/>
  <c r="G3244" i="1"/>
  <c r="L3244" i="1"/>
  <c r="O3244" i="1" s="1"/>
  <c r="I3247" i="1"/>
  <c r="M3246" i="1"/>
  <c r="J3246" i="1"/>
  <c r="K3246" i="1" s="1"/>
  <c r="E3246" i="1" s="1"/>
  <c r="N3246" i="1"/>
  <c r="D3245" i="1"/>
  <c r="F3245" i="1" s="1"/>
  <c r="W3243" i="1"/>
  <c r="U3244" i="1"/>
  <c r="A3371" i="1"/>
  <c r="Q3371" i="1" s="1"/>
  <c r="R3371" i="1" s="1"/>
  <c r="H3370" i="1"/>
  <c r="Z3370" i="1"/>
  <c r="Y3369" i="1"/>
  <c r="S3369" i="1"/>
  <c r="AA3370" i="1"/>
  <c r="X812" i="1"/>
  <c r="B812" i="1" s="1"/>
  <c r="P813" i="1"/>
  <c r="C3372" i="1" l="1"/>
  <c r="L3245" i="1"/>
  <c r="O3245" i="1" s="1"/>
  <c r="G3245" i="1"/>
  <c r="D3246" i="1"/>
  <c r="F3246" i="1" s="1"/>
  <c r="I3248" i="1"/>
  <c r="J3247" i="1"/>
  <c r="K3247" i="1" s="1"/>
  <c r="E3247" i="1" s="1"/>
  <c r="N3247" i="1"/>
  <c r="M3247" i="1"/>
  <c r="W3244" i="1"/>
  <c r="U3245" i="1"/>
  <c r="Y3370" i="1"/>
  <c r="S3370" i="1"/>
  <c r="AA3371" i="1"/>
  <c r="Z3371" i="1"/>
  <c r="H3371" i="1"/>
  <c r="A3372" i="1"/>
  <c r="Q3372" i="1" s="1"/>
  <c r="R3372" i="1" s="1"/>
  <c r="X813" i="1"/>
  <c r="B813" i="1" s="1"/>
  <c r="P814" i="1"/>
  <c r="G3246" i="1" l="1"/>
  <c r="L3246" i="1"/>
  <c r="O3246" i="1" s="1"/>
  <c r="C3373" i="1"/>
  <c r="D3247" i="1"/>
  <c r="F3247" i="1" s="1"/>
  <c r="N3248" i="1"/>
  <c r="I3249" i="1"/>
  <c r="J3248" i="1"/>
  <c r="K3248" i="1" s="1"/>
  <c r="E3248" i="1" s="1"/>
  <c r="M3248" i="1"/>
  <c r="W3245" i="1"/>
  <c r="U3246" i="1"/>
  <c r="A3373" i="1"/>
  <c r="Q3373" i="1" s="1"/>
  <c r="R3373" i="1" s="1"/>
  <c r="H3372" i="1"/>
  <c r="Z3372" i="1"/>
  <c r="Y3371" i="1"/>
  <c r="S3371" i="1"/>
  <c r="AA3372" i="1"/>
  <c r="X814" i="1"/>
  <c r="B814" i="1" s="1"/>
  <c r="P815" i="1"/>
  <c r="L3247" i="1" l="1"/>
  <c r="O3247" i="1" s="1"/>
  <c r="G3247" i="1"/>
  <c r="C3374" i="1"/>
  <c r="D3248" i="1"/>
  <c r="F3248" i="1" s="1"/>
  <c r="M3249" i="1"/>
  <c r="J3249" i="1"/>
  <c r="K3249" i="1" s="1"/>
  <c r="E3249" i="1" s="1"/>
  <c r="I3250" i="1"/>
  <c r="N3249" i="1"/>
  <c r="W3246" i="1"/>
  <c r="U3247" i="1"/>
  <c r="H3373" i="1"/>
  <c r="A3374" i="1"/>
  <c r="Q3374" i="1" s="1"/>
  <c r="R3374" i="1" s="1"/>
  <c r="S3372" i="1"/>
  <c r="AA3373" i="1"/>
  <c r="Z3373" i="1"/>
  <c r="Y3372" i="1"/>
  <c r="X815" i="1"/>
  <c r="B815" i="1" s="1"/>
  <c r="P816" i="1"/>
  <c r="L3248" i="1" l="1"/>
  <c r="O3248" i="1" s="1"/>
  <c r="G3248" i="1"/>
  <c r="C3375" i="1"/>
  <c r="N3250" i="1"/>
  <c r="M3250" i="1"/>
  <c r="J3250" i="1"/>
  <c r="K3250" i="1" s="1"/>
  <c r="E3250" i="1" s="1"/>
  <c r="I3251" i="1"/>
  <c r="D3249" i="1"/>
  <c r="F3249" i="1" s="1"/>
  <c r="W3247" i="1"/>
  <c r="U3248" i="1"/>
  <c r="AA3374" i="1"/>
  <c r="Z3374" i="1"/>
  <c r="Y3373" i="1"/>
  <c r="S3373" i="1"/>
  <c r="A3375" i="1"/>
  <c r="Q3375" i="1" s="1"/>
  <c r="R3375" i="1" s="1"/>
  <c r="H3374" i="1"/>
  <c r="P817" i="1"/>
  <c r="X816" i="1"/>
  <c r="B816" i="1" l="1"/>
  <c r="C3376" i="1"/>
  <c r="L3249" i="1"/>
  <c r="O3249" i="1" s="1"/>
  <c r="G3249" i="1"/>
  <c r="J3251" i="1"/>
  <c r="K3251" i="1" s="1"/>
  <c r="E3251" i="1" s="1"/>
  <c r="N3251" i="1"/>
  <c r="I3252" i="1"/>
  <c r="M3251" i="1"/>
  <c r="D3250" i="1"/>
  <c r="F3250" i="1" s="1"/>
  <c r="W3248" i="1"/>
  <c r="U3249" i="1"/>
  <c r="AA3375" i="1"/>
  <c r="Z3375" i="1"/>
  <c r="Y3374" i="1"/>
  <c r="S3374" i="1"/>
  <c r="H3375" i="1"/>
  <c r="A3376" i="1"/>
  <c r="Q3376" i="1" s="1"/>
  <c r="R3376" i="1" s="1"/>
  <c r="X817" i="1"/>
  <c r="B817" i="1" s="1"/>
  <c r="P818" i="1"/>
  <c r="C3377" i="1" l="1"/>
  <c r="G3250" i="1"/>
  <c r="L3250" i="1"/>
  <c r="O3250" i="1" s="1"/>
  <c r="J3252" i="1"/>
  <c r="K3252" i="1" s="1"/>
  <c r="E3252" i="1" s="1"/>
  <c r="N3252" i="1"/>
  <c r="M3252" i="1"/>
  <c r="I3253" i="1"/>
  <c r="D3251" i="1"/>
  <c r="F3251" i="1" s="1"/>
  <c r="W3249" i="1"/>
  <c r="U3250" i="1"/>
  <c r="A3377" i="1"/>
  <c r="Q3377" i="1" s="1"/>
  <c r="R3377" i="1" s="1"/>
  <c r="H3376" i="1"/>
  <c r="Y3375" i="1"/>
  <c r="Z3376" i="1"/>
  <c r="AA3376" i="1"/>
  <c r="S3375" i="1"/>
  <c r="X818" i="1"/>
  <c r="B818" i="1" s="1"/>
  <c r="P819" i="1"/>
  <c r="C3378" i="1" l="1"/>
  <c r="G3251" i="1"/>
  <c r="L3251" i="1"/>
  <c r="O3251" i="1" s="1"/>
  <c r="M3253" i="1"/>
  <c r="N3253" i="1"/>
  <c r="J3253" i="1"/>
  <c r="K3253" i="1" s="1"/>
  <c r="E3253" i="1" s="1"/>
  <c r="I3254" i="1"/>
  <c r="D3252" i="1"/>
  <c r="F3252" i="1" s="1"/>
  <c r="W3250" i="1"/>
  <c r="U3251" i="1"/>
  <c r="H3377" i="1"/>
  <c r="A3378" i="1"/>
  <c r="Q3378" i="1" s="1"/>
  <c r="R3378" i="1" s="1"/>
  <c r="AA3377" i="1"/>
  <c r="Z3377" i="1"/>
  <c r="Y3376" i="1"/>
  <c r="S3376" i="1"/>
  <c r="X819" i="1"/>
  <c r="B819" i="1" s="1"/>
  <c r="P820" i="1"/>
  <c r="C3379" i="1" l="1"/>
  <c r="G3252" i="1"/>
  <c r="L3252" i="1"/>
  <c r="O3252" i="1" s="1"/>
  <c r="M3254" i="1"/>
  <c r="N3254" i="1"/>
  <c r="J3254" i="1"/>
  <c r="K3254" i="1" s="1"/>
  <c r="E3254" i="1" s="1"/>
  <c r="I3255" i="1"/>
  <c r="D3253" i="1"/>
  <c r="F3253" i="1" s="1"/>
  <c r="W3251" i="1"/>
  <c r="U3252" i="1"/>
  <c r="A3379" i="1"/>
  <c r="Q3379" i="1" s="1"/>
  <c r="R3379" i="1" s="1"/>
  <c r="H3378" i="1"/>
  <c r="AA3378" i="1"/>
  <c r="Z3378" i="1"/>
  <c r="Y3377" i="1"/>
  <c r="S3377" i="1"/>
  <c r="X820" i="1"/>
  <c r="B820" i="1" s="1"/>
  <c r="P821" i="1"/>
  <c r="C3380" i="1" l="1"/>
  <c r="G3253" i="1"/>
  <c r="L3253" i="1"/>
  <c r="O3253" i="1" s="1"/>
  <c r="J3255" i="1"/>
  <c r="K3255" i="1" s="1"/>
  <c r="E3255" i="1" s="1"/>
  <c r="M3255" i="1"/>
  <c r="I3256" i="1"/>
  <c r="N3255" i="1"/>
  <c r="D3254" i="1"/>
  <c r="F3254" i="1" s="1"/>
  <c r="W3252" i="1"/>
  <c r="U3253" i="1"/>
  <c r="A3380" i="1"/>
  <c r="Q3380" i="1" s="1"/>
  <c r="R3380" i="1" s="1"/>
  <c r="H3379" i="1"/>
  <c r="Y3378" i="1"/>
  <c r="S3378" i="1"/>
  <c r="AA3379" i="1"/>
  <c r="Z3379" i="1"/>
  <c r="X821" i="1"/>
  <c r="B821" i="1" s="1"/>
  <c r="P822" i="1"/>
  <c r="C3381" i="1" l="1"/>
  <c r="L3254" i="1"/>
  <c r="O3254" i="1" s="1"/>
  <c r="G3254" i="1"/>
  <c r="N3256" i="1"/>
  <c r="M3256" i="1"/>
  <c r="I3257" i="1"/>
  <c r="J3256" i="1"/>
  <c r="K3256" i="1" s="1"/>
  <c r="E3256" i="1" s="1"/>
  <c r="D3255" i="1"/>
  <c r="F3255" i="1" s="1"/>
  <c r="W3253" i="1"/>
  <c r="U3254" i="1"/>
  <c r="A3381" i="1"/>
  <c r="Q3381" i="1" s="1"/>
  <c r="R3381" i="1" s="1"/>
  <c r="H3380" i="1"/>
  <c r="AA3380" i="1"/>
  <c r="Y3379" i="1"/>
  <c r="Z3380" i="1"/>
  <c r="S3379" i="1"/>
  <c r="X822" i="1"/>
  <c r="B822" i="1" s="1"/>
  <c r="P823" i="1"/>
  <c r="C3382" i="1" l="1"/>
  <c r="G3255" i="1"/>
  <c r="L3255" i="1"/>
  <c r="O3255" i="1" s="1"/>
  <c r="D3256" i="1"/>
  <c r="F3256" i="1" s="1"/>
  <c r="M3257" i="1"/>
  <c r="N3257" i="1"/>
  <c r="I3258" i="1"/>
  <c r="J3257" i="1"/>
  <c r="K3257" i="1" s="1"/>
  <c r="E3257" i="1" s="1"/>
  <c r="W3254" i="1"/>
  <c r="U3255" i="1"/>
  <c r="AA3381" i="1"/>
  <c r="Z3381" i="1"/>
  <c r="Y3380" i="1"/>
  <c r="S3380" i="1"/>
  <c r="A3382" i="1"/>
  <c r="Q3382" i="1" s="1"/>
  <c r="R3382" i="1" s="1"/>
  <c r="H3381" i="1"/>
  <c r="P824" i="1"/>
  <c r="X823" i="1"/>
  <c r="B823" i="1" l="1"/>
  <c r="C3383" i="1"/>
  <c r="L3256" i="1"/>
  <c r="O3256" i="1" s="1"/>
  <c r="G3256" i="1"/>
  <c r="M3258" i="1"/>
  <c r="I3259" i="1"/>
  <c r="N3258" i="1"/>
  <c r="J3258" i="1"/>
  <c r="K3258" i="1" s="1"/>
  <c r="E3258" i="1" s="1"/>
  <c r="D3257" i="1"/>
  <c r="F3257" i="1" s="1"/>
  <c r="W3255" i="1"/>
  <c r="U3256" i="1"/>
  <c r="A3383" i="1"/>
  <c r="Q3383" i="1" s="1"/>
  <c r="R3383" i="1" s="1"/>
  <c r="H3382" i="1"/>
  <c r="AA3382" i="1"/>
  <c r="Z3382" i="1"/>
  <c r="Y3381" i="1"/>
  <c r="S3381" i="1"/>
  <c r="P825" i="1"/>
  <c r="X824" i="1"/>
  <c r="B824" i="1" s="1"/>
  <c r="C3384" i="1" l="1"/>
  <c r="L3257" i="1"/>
  <c r="O3257" i="1" s="1"/>
  <c r="G3257" i="1"/>
  <c r="D3258" i="1"/>
  <c r="F3258" i="1" s="1"/>
  <c r="M3259" i="1"/>
  <c r="J3259" i="1"/>
  <c r="K3259" i="1" s="1"/>
  <c r="E3259" i="1" s="1"/>
  <c r="I3260" i="1"/>
  <c r="N3259" i="1"/>
  <c r="W3256" i="1"/>
  <c r="U3257" i="1"/>
  <c r="H3383" i="1"/>
  <c r="A3384" i="1"/>
  <c r="Q3384" i="1" s="1"/>
  <c r="R3384" i="1" s="1"/>
  <c r="AA3383" i="1"/>
  <c r="Z3383" i="1"/>
  <c r="Y3382" i="1"/>
  <c r="S3382" i="1"/>
  <c r="X825" i="1"/>
  <c r="P826" i="1"/>
  <c r="B825" i="1" l="1"/>
  <c r="L3258" i="1"/>
  <c r="O3258" i="1" s="1"/>
  <c r="G3258" i="1"/>
  <c r="C3385" i="1"/>
  <c r="D3259" i="1"/>
  <c r="F3259" i="1" s="1"/>
  <c r="J3260" i="1"/>
  <c r="K3260" i="1" s="1"/>
  <c r="E3260" i="1" s="1"/>
  <c r="M3260" i="1"/>
  <c r="I3261" i="1"/>
  <c r="N3260" i="1"/>
  <c r="W3257" i="1"/>
  <c r="U3258" i="1"/>
  <c r="AA3384" i="1"/>
  <c r="Z3384" i="1"/>
  <c r="Y3383" i="1"/>
  <c r="S3383" i="1"/>
  <c r="H3384" i="1"/>
  <c r="A3385" i="1"/>
  <c r="Q3385" i="1" s="1"/>
  <c r="R3385" i="1" s="1"/>
  <c r="X826" i="1"/>
  <c r="B826" i="1" s="1"/>
  <c r="P827" i="1"/>
  <c r="G3259" i="1" l="1"/>
  <c r="L3259" i="1"/>
  <c r="O3259" i="1" s="1"/>
  <c r="C3386" i="1"/>
  <c r="D3260" i="1"/>
  <c r="F3260" i="1" s="1"/>
  <c r="M3261" i="1"/>
  <c r="J3261" i="1"/>
  <c r="K3261" i="1" s="1"/>
  <c r="E3261" i="1" s="1"/>
  <c r="N3261" i="1"/>
  <c r="I3262" i="1"/>
  <c r="W3258" i="1"/>
  <c r="U3259" i="1"/>
  <c r="A3386" i="1"/>
  <c r="Q3386" i="1" s="1"/>
  <c r="R3386" i="1" s="1"/>
  <c r="H3385" i="1"/>
  <c r="Z3385" i="1"/>
  <c r="Y3384" i="1"/>
  <c r="S3384" i="1"/>
  <c r="AA3385" i="1"/>
  <c r="X827" i="1"/>
  <c r="P828" i="1"/>
  <c r="B827" i="1" l="1"/>
  <c r="L3260" i="1"/>
  <c r="O3260" i="1" s="1"/>
  <c r="C3387" i="1"/>
  <c r="G3260" i="1"/>
  <c r="D3261" i="1"/>
  <c r="F3261" i="1" s="1"/>
  <c r="N3262" i="1"/>
  <c r="J3262" i="1"/>
  <c r="K3262" i="1" s="1"/>
  <c r="E3262" i="1" s="1"/>
  <c r="I3263" i="1"/>
  <c r="M3262" i="1"/>
  <c r="W3259" i="1"/>
  <c r="U3260" i="1"/>
  <c r="AA3386" i="1"/>
  <c r="Z3386" i="1"/>
  <c r="Y3385" i="1"/>
  <c r="S3385" i="1"/>
  <c r="A3387" i="1"/>
  <c r="Q3387" i="1" s="1"/>
  <c r="R3387" i="1" s="1"/>
  <c r="H3386" i="1"/>
  <c r="P829" i="1"/>
  <c r="X828" i="1"/>
  <c r="B828" i="1" s="1"/>
  <c r="C3388" i="1" l="1"/>
  <c r="L3261" i="1"/>
  <c r="O3261" i="1" s="1"/>
  <c r="G3261" i="1"/>
  <c r="D3262" i="1"/>
  <c r="F3262" i="1" s="1"/>
  <c r="N3263" i="1"/>
  <c r="M3263" i="1"/>
  <c r="J3263" i="1"/>
  <c r="K3263" i="1" s="1"/>
  <c r="E3263" i="1" s="1"/>
  <c r="I3264" i="1"/>
  <c r="W3260" i="1"/>
  <c r="U3261" i="1"/>
  <c r="H3387" i="1"/>
  <c r="A3388" i="1"/>
  <c r="Q3388" i="1" s="1"/>
  <c r="R3388" i="1" s="1"/>
  <c r="AA3387" i="1"/>
  <c r="Z3387" i="1"/>
  <c r="Y3386" i="1"/>
  <c r="S3386" i="1"/>
  <c r="X829" i="1"/>
  <c r="B829" i="1" s="1"/>
  <c r="P830" i="1"/>
  <c r="G3262" i="1" l="1"/>
  <c r="L3262" i="1"/>
  <c r="O3262" i="1" s="1"/>
  <c r="C3389" i="1"/>
  <c r="N3264" i="1"/>
  <c r="I3265" i="1"/>
  <c r="J3264" i="1"/>
  <c r="K3264" i="1" s="1"/>
  <c r="E3264" i="1" s="1"/>
  <c r="M3264" i="1"/>
  <c r="D3263" i="1"/>
  <c r="F3263" i="1" s="1"/>
  <c r="W3261" i="1"/>
  <c r="U3262" i="1"/>
  <c r="Y3387" i="1"/>
  <c r="S3387" i="1"/>
  <c r="AA3388" i="1"/>
  <c r="Z3388" i="1"/>
  <c r="H3388" i="1"/>
  <c r="A3389" i="1"/>
  <c r="Q3389" i="1" s="1"/>
  <c r="R3389" i="1" s="1"/>
  <c r="X830" i="1"/>
  <c r="P831" i="1"/>
  <c r="B830" i="1" l="1"/>
  <c r="L3263" i="1"/>
  <c r="O3263" i="1" s="1"/>
  <c r="C3390" i="1"/>
  <c r="G3263" i="1"/>
  <c r="D3264" i="1"/>
  <c r="F3264" i="1" s="1"/>
  <c r="J3265" i="1"/>
  <c r="K3265" i="1" s="1"/>
  <c r="E3265" i="1" s="1"/>
  <c r="I3266" i="1"/>
  <c r="W3262" i="1"/>
  <c r="U3263" i="1"/>
  <c r="H3389" i="1"/>
  <c r="A3390" i="1"/>
  <c r="Q3390" i="1" s="1"/>
  <c r="R3390" i="1" s="1"/>
  <c r="AA3389" i="1"/>
  <c r="Z3389" i="1"/>
  <c r="Y3388" i="1"/>
  <c r="S3388" i="1"/>
  <c r="X831" i="1"/>
  <c r="B831" i="1" s="1"/>
  <c r="P832" i="1"/>
  <c r="S832" i="1" s="1"/>
  <c r="L3264" i="1" l="1"/>
  <c r="G3264" i="1"/>
  <c r="C3391" i="1"/>
  <c r="D3265" i="1"/>
  <c r="F3265" i="1" s="1"/>
  <c r="J3266" i="1"/>
  <c r="K3266" i="1" s="1"/>
  <c r="E3266" i="1" s="1"/>
  <c r="I3267" i="1"/>
  <c r="W3263" i="1"/>
  <c r="U3264" i="1"/>
  <c r="H3390" i="1"/>
  <c r="A3391" i="1"/>
  <c r="Q3391" i="1" s="1"/>
  <c r="R3391" i="1" s="1"/>
  <c r="AA3390" i="1"/>
  <c r="Z3390" i="1"/>
  <c r="X832" i="1"/>
  <c r="P833" i="1"/>
  <c r="S833" i="1" s="1"/>
  <c r="B832" i="1" l="1"/>
  <c r="Y832" i="1"/>
  <c r="O3264" i="1"/>
  <c r="M3265" i="1"/>
  <c r="L3265" i="1"/>
  <c r="G3265" i="1"/>
  <c r="C3392" i="1"/>
  <c r="D3266" i="1"/>
  <c r="F3266" i="1" s="1"/>
  <c r="J3267" i="1"/>
  <c r="K3267" i="1" s="1"/>
  <c r="E3267" i="1" s="1"/>
  <c r="I3268" i="1"/>
  <c r="W3264" i="1"/>
  <c r="U3265" i="1"/>
  <c r="Z3391" i="1"/>
  <c r="Y3390" i="1"/>
  <c r="AA3391" i="1"/>
  <c r="S3390" i="1"/>
  <c r="A3392" i="1"/>
  <c r="Q3392" i="1" s="1"/>
  <c r="R3392" i="1" s="1"/>
  <c r="H3391" i="1"/>
  <c r="P834" i="1"/>
  <c r="X833" i="1"/>
  <c r="N3265" i="1" l="1"/>
  <c r="N3266" i="1" s="1"/>
  <c r="M3266" i="1"/>
  <c r="C3393" i="1"/>
  <c r="G3266" i="1"/>
  <c r="L3266" i="1"/>
  <c r="B833" i="1"/>
  <c r="Y833" i="1"/>
  <c r="J3268" i="1"/>
  <c r="K3268" i="1" s="1"/>
  <c r="E3268" i="1" s="1"/>
  <c r="I3269" i="1"/>
  <c r="D3267" i="1"/>
  <c r="F3267" i="1" s="1"/>
  <c r="W3265" i="1"/>
  <c r="U3266" i="1"/>
  <c r="AA3392" i="1"/>
  <c r="Z3392" i="1"/>
  <c r="Y3391" i="1"/>
  <c r="S3391" i="1"/>
  <c r="A3393" i="1"/>
  <c r="Q3393" i="1" s="1"/>
  <c r="R3393" i="1" s="1"/>
  <c r="H3392" i="1"/>
  <c r="X834" i="1"/>
  <c r="B834" i="1" s="1"/>
  <c r="P835" i="1"/>
  <c r="O3266" i="1" l="1"/>
  <c r="M3267" i="1"/>
  <c r="N3267" i="1" s="1"/>
  <c r="O3265" i="1"/>
  <c r="C3394" i="1"/>
  <c r="L3267" i="1"/>
  <c r="G3267" i="1"/>
  <c r="J3269" i="1"/>
  <c r="K3269" i="1" s="1"/>
  <c r="E3269" i="1" s="1"/>
  <c r="I3270" i="1"/>
  <c r="D3268" i="1"/>
  <c r="F3268" i="1" s="1"/>
  <c r="W3266" i="1"/>
  <c r="U3267" i="1"/>
  <c r="A3394" i="1"/>
  <c r="Q3394" i="1" s="1"/>
  <c r="R3394" i="1" s="1"/>
  <c r="H3393" i="1"/>
  <c r="AA3393" i="1"/>
  <c r="Z3393" i="1"/>
  <c r="X835" i="1"/>
  <c r="B835" i="1" s="1"/>
  <c r="P836" i="1"/>
  <c r="O3267" i="1" l="1"/>
  <c r="M3268" i="1"/>
  <c r="C3395" i="1"/>
  <c r="G3268" i="1"/>
  <c r="L3268" i="1"/>
  <c r="I3271" i="1"/>
  <c r="J3270" i="1"/>
  <c r="K3270" i="1" s="1"/>
  <c r="E3270" i="1" s="1"/>
  <c r="D3269" i="1"/>
  <c r="F3269" i="1" s="1"/>
  <c r="W3267" i="1"/>
  <c r="U3268" i="1"/>
  <c r="A3395" i="1"/>
  <c r="Q3395" i="1" s="1"/>
  <c r="R3395" i="1" s="1"/>
  <c r="H3394" i="1"/>
  <c r="Z3394" i="1"/>
  <c r="S3393" i="1"/>
  <c r="Y3393" i="1"/>
  <c r="AA3394" i="1"/>
  <c r="P837" i="1"/>
  <c r="X836" i="1"/>
  <c r="B836" i="1" s="1"/>
  <c r="G3269" i="1" l="1"/>
  <c r="C3396" i="1"/>
  <c r="L3269" i="1"/>
  <c r="M3269" i="1"/>
  <c r="M3270" i="1" s="1"/>
  <c r="N3268" i="1"/>
  <c r="N3269" i="1" s="1"/>
  <c r="N3270" i="1" s="1"/>
  <c r="D3270" i="1"/>
  <c r="F3270" i="1" s="1"/>
  <c r="I3272" i="1"/>
  <c r="J3271" i="1"/>
  <c r="K3271" i="1" s="1"/>
  <c r="E3271" i="1" s="1"/>
  <c r="W3268" i="1"/>
  <c r="U3269" i="1"/>
  <c r="Y3394" i="1"/>
  <c r="S3394" i="1"/>
  <c r="AA3395" i="1"/>
  <c r="Z3395" i="1"/>
  <c r="A3396" i="1"/>
  <c r="Q3396" i="1" s="1"/>
  <c r="R3396" i="1" s="1"/>
  <c r="H3395" i="1"/>
  <c r="X837" i="1"/>
  <c r="P838" i="1"/>
  <c r="B837" i="1" l="1"/>
  <c r="O3269" i="1"/>
  <c r="C3397" i="1"/>
  <c r="G3270" i="1"/>
  <c r="O3268" i="1"/>
  <c r="L3270" i="1"/>
  <c r="O3270" i="1" s="1"/>
  <c r="D3271" i="1"/>
  <c r="F3271" i="1" s="1"/>
  <c r="J3272" i="1"/>
  <c r="K3272" i="1" s="1"/>
  <c r="E3272" i="1" s="1"/>
  <c r="I3273" i="1"/>
  <c r="W3269" i="1"/>
  <c r="U3270" i="1"/>
  <c r="AA3396" i="1"/>
  <c r="Y3395" i="1"/>
  <c r="S3395" i="1"/>
  <c r="Z3396" i="1"/>
  <c r="A3397" i="1"/>
  <c r="Q3397" i="1" s="1"/>
  <c r="R3397" i="1" s="1"/>
  <c r="H3396" i="1"/>
  <c r="P839" i="1"/>
  <c r="X838" i="1"/>
  <c r="B838" i="1" s="1"/>
  <c r="M3271" i="1" l="1"/>
  <c r="G3271" i="1"/>
  <c r="L3271" i="1"/>
  <c r="C3398" i="1"/>
  <c r="J3273" i="1"/>
  <c r="K3273" i="1" s="1"/>
  <c r="E3273" i="1" s="1"/>
  <c r="I3274" i="1"/>
  <c r="D3272" i="1"/>
  <c r="F3272" i="1" s="1"/>
  <c r="W3270" i="1"/>
  <c r="U3271" i="1"/>
  <c r="A3398" i="1"/>
  <c r="Q3398" i="1" s="1"/>
  <c r="R3398" i="1" s="1"/>
  <c r="H3397" i="1"/>
  <c r="S3396" i="1"/>
  <c r="Z3397" i="1"/>
  <c r="AA3397" i="1"/>
  <c r="Y3396" i="1"/>
  <c r="X839" i="1"/>
  <c r="B839" i="1" s="1"/>
  <c r="P840" i="1"/>
  <c r="N3271" i="1" l="1"/>
  <c r="N3272" i="1" s="1"/>
  <c r="N3273" i="1" s="1"/>
  <c r="N3274" i="1" s="1"/>
  <c r="M3272" i="1"/>
  <c r="M3273" i="1" s="1"/>
  <c r="M3274" i="1" s="1"/>
  <c r="L3272" i="1"/>
  <c r="G3272" i="1"/>
  <c r="C3399" i="1"/>
  <c r="J3274" i="1"/>
  <c r="K3274" i="1" s="1"/>
  <c r="E3274" i="1" s="1"/>
  <c r="I3275" i="1"/>
  <c r="D3273" i="1"/>
  <c r="F3273" i="1" s="1"/>
  <c r="W3271" i="1"/>
  <c r="U3272" i="1"/>
  <c r="S3397" i="1"/>
  <c r="AA3398" i="1"/>
  <c r="Z3398" i="1"/>
  <c r="Y3397" i="1"/>
  <c r="H3398" i="1"/>
  <c r="A3399" i="1"/>
  <c r="Q3399" i="1" s="1"/>
  <c r="R3399" i="1" s="1"/>
  <c r="X840" i="1"/>
  <c r="B840" i="1" s="1"/>
  <c r="P841" i="1"/>
  <c r="O3272" i="1" l="1"/>
  <c r="O3271" i="1"/>
  <c r="L3273" i="1"/>
  <c r="O3273" i="1" s="1"/>
  <c r="G3273" i="1"/>
  <c r="C3400" i="1"/>
  <c r="J3275" i="1"/>
  <c r="K3275" i="1" s="1"/>
  <c r="E3275" i="1" s="1"/>
  <c r="I3276" i="1"/>
  <c r="D3274" i="1"/>
  <c r="F3274" i="1" s="1"/>
  <c r="M3275" i="1"/>
  <c r="N3275" i="1"/>
  <c r="W3272" i="1"/>
  <c r="U3273" i="1"/>
  <c r="A3400" i="1"/>
  <c r="Q3400" i="1" s="1"/>
  <c r="R3400" i="1" s="1"/>
  <c r="H3399" i="1"/>
  <c r="S3398" i="1"/>
  <c r="AA3399" i="1"/>
  <c r="Z3399" i="1"/>
  <c r="Y3398" i="1"/>
  <c r="X841" i="1"/>
  <c r="B841" i="1" s="1"/>
  <c r="P842" i="1"/>
  <c r="M3276" i="1" l="1"/>
  <c r="L3274" i="1"/>
  <c r="O3274" i="1" s="1"/>
  <c r="G3274" i="1"/>
  <c r="C3401" i="1"/>
  <c r="J3276" i="1"/>
  <c r="K3276" i="1" s="1"/>
  <c r="E3276" i="1" s="1"/>
  <c r="I3277" i="1"/>
  <c r="N3276" i="1"/>
  <c r="D3275" i="1"/>
  <c r="F3275" i="1" s="1"/>
  <c r="W3273" i="1"/>
  <c r="U3274" i="1"/>
  <c r="A3401" i="1"/>
  <c r="Q3401" i="1" s="1"/>
  <c r="R3401" i="1" s="1"/>
  <c r="H3400" i="1"/>
  <c r="Z3400" i="1"/>
  <c r="Y3399" i="1"/>
  <c r="S3399" i="1"/>
  <c r="AA3400" i="1"/>
  <c r="X842" i="1"/>
  <c r="B842" i="1" s="1"/>
  <c r="P843" i="1"/>
  <c r="L3275" i="1" l="1"/>
  <c r="O3275" i="1" s="1"/>
  <c r="C3402" i="1"/>
  <c r="G3275" i="1"/>
  <c r="M3277" i="1"/>
  <c r="J3277" i="1"/>
  <c r="K3277" i="1" s="1"/>
  <c r="E3277" i="1" s="1"/>
  <c r="I3278" i="1"/>
  <c r="N3277" i="1"/>
  <c r="D3276" i="1"/>
  <c r="F3276" i="1" s="1"/>
  <c r="W3274" i="1"/>
  <c r="U3275" i="1"/>
  <c r="Z3401" i="1"/>
  <c r="Y3400" i="1"/>
  <c r="S3400" i="1"/>
  <c r="AA3401" i="1"/>
  <c r="A3402" i="1"/>
  <c r="Q3402" i="1" s="1"/>
  <c r="R3402" i="1" s="1"/>
  <c r="H3401" i="1"/>
  <c r="X843" i="1"/>
  <c r="B843" i="1" s="1"/>
  <c r="P844" i="1"/>
  <c r="C3403" i="1" l="1"/>
  <c r="L3276" i="1"/>
  <c r="O3276" i="1" s="1"/>
  <c r="G3276" i="1"/>
  <c r="J3278" i="1"/>
  <c r="K3278" i="1" s="1"/>
  <c r="E3278" i="1" s="1"/>
  <c r="N3278" i="1"/>
  <c r="I3279" i="1"/>
  <c r="M3278" i="1"/>
  <c r="D3277" i="1"/>
  <c r="F3277" i="1" s="1"/>
  <c r="W3275" i="1"/>
  <c r="U3276" i="1"/>
  <c r="Y3401" i="1"/>
  <c r="S3401" i="1"/>
  <c r="AA3402" i="1"/>
  <c r="Z3402" i="1"/>
  <c r="A3403" i="1"/>
  <c r="Q3403" i="1" s="1"/>
  <c r="R3403" i="1" s="1"/>
  <c r="H3402" i="1"/>
  <c r="X844" i="1"/>
  <c r="P845" i="1"/>
  <c r="B844" i="1" l="1"/>
  <c r="C3404" i="1"/>
  <c r="L3277" i="1"/>
  <c r="O3277" i="1" s="1"/>
  <c r="G3277" i="1"/>
  <c r="I3280" i="1"/>
  <c r="M3279" i="1"/>
  <c r="J3279" i="1"/>
  <c r="K3279" i="1" s="1"/>
  <c r="E3279" i="1" s="1"/>
  <c r="N3279" i="1"/>
  <c r="D3278" i="1"/>
  <c r="F3278" i="1" s="1"/>
  <c r="W3276" i="1"/>
  <c r="U3277" i="1"/>
  <c r="Z3403" i="1"/>
  <c r="Y3402" i="1"/>
  <c r="S3402" i="1"/>
  <c r="AA3403" i="1"/>
  <c r="A3404" i="1"/>
  <c r="Q3404" i="1" s="1"/>
  <c r="R3404" i="1" s="1"/>
  <c r="H3403" i="1"/>
  <c r="X845" i="1"/>
  <c r="B845" i="1" s="1"/>
  <c r="P846" i="1"/>
  <c r="C3405" i="1" l="1"/>
  <c r="G3278" i="1"/>
  <c r="L3278" i="1"/>
  <c r="O3278" i="1" s="1"/>
  <c r="D3279" i="1"/>
  <c r="F3279" i="1" s="1"/>
  <c r="N3280" i="1"/>
  <c r="J3280" i="1"/>
  <c r="K3280" i="1" s="1"/>
  <c r="E3280" i="1" s="1"/>
  <c r="I3281" i="1"/>
  <c r="M3280" i="1"/>
  <c r="W3277" i="1"/>
  <c r="U3278" i="1"/>
  <c r="AA3404" i="1"/>
  <c r="Z3404" i="1"/>
  <c r="Y3403" i="1"/>
  <c r="S3403" i="1"/>
  <c r="H3404" i="1"/>
  <c r="A3405" i="1"/>
  <c r="Q3405" i="1" s="1"/>
  <c r="R3405" i="1" s="1"/>
  <c r="X846" i="1"/>
  <c r="B846" i="1" s="1"/>
  <c r="P847" i="1"/>
  <c r="G3279" i="1" l="1"/>
  <c r="L3279" i="1"/>
  <c r="O3279" i="1" s="1"/>
  <c r="C3406" i="1"/>
  <c r="N3281" i="1"/>
  <c r="M3281" i="1"/>
  <c r="J3281" i="1"/>
  <c r="K3281" i="1" s="1"/>
  <c r="E3281" i="1" s="1"/>
  <c r="I3282" i="1"/>
  <c r="D3280" i="1"/>
  <c r="F3280" i="1" s="1"/>
  <c r="W3278" i="1"/>
  <c r="U3279" i="1"/>
  <c r="H3405" i="1"/>
  <c r="A3406" i="1"/>
  <c r="Q3406" i="1" s="1"/>
  <c r="R3406" i="1" s="1"/>
  <c r="Z3405" i="1"/>
  <c r="Y3404" i="1"/>
  <c r="S3404" i="1"/>
  <c r="AA3405" i="1"/>
  <c r="P848" i="1"/>
  <c r="X847" i="1"/>
  <c r="B847" i="1" s="1"/>
  <c r="L3280" i="1" l="1"/>
  <c r="O3280" i="1" s="1"/>
  <c r="C3407" i="1"/>
  <c r="G3280" i="1"/>
  <c r="J3282" i="1"/>
  <c r="K3282" i="1" s="1"/>
  <c r="E3282" i="1" s="1"/>
  <c r="I3283" i="1"/>
  <c r="M3282" i="1"/>
  <c r="N3282" i="1"/>
  <c r="D3281" i="1"/>
  <c r="F3281" i="1" s="1"/>
  <c r="W3279" i="1"/>
  <c r="U3280" i="1"/>
  <c r="AA3406" i="1"/>
  <c r="S3405" i="1"/>
  <c r="Z3406" i="1"/>
  <c r="Y3405" i="1"/>
  <c r="H3406" i="1"/>
  <c r="A3407" i="1"/>
  <c r="Q3407" i="1" s="1"/>
  <c r="R3407" i="1" s="1"/>
  <c r="P849" i="1"/>
  <c r="X848" i="1"/>
  <c r="B848" i="1" l="1"/>
  <c r="C3408" i="1"/>
  <c r="G3281" i="1"/>
  <c r="L3281" i="1"/>
  <c r="O3281" i="1" s="1"/>
  <c r="N3283" i="1"/>
  <c r="M3283" i="1"/>
  <c r="I3284" i="1"/>
  <c r="J3283" i="1"/>
  <c r="K3283" i="1" s="1"/>
  <c r="E3283" i="1" s="1"/>
  <c r="D3282" i="1"/>
  <c r="F3282" i="1" s="1"/>
  <c r="W3280" i="1"/>
  <c r="U3281" i="1"/>
  <c r="A3408" i="1"/>
  <c r="Q3408" i="1" s="1"/>
  <c r="R3408" i="1" s="1"/>
  <c r="H3407" i="1"/>
  <c r="Z3407" i="1"/>
  <c r="Y3406" i="1"/>
  <c r="S3406" i="1"/>
  <c r="AA3407" i="1"/>
  <c r="P850" i="1"/>
  <c r="X849" i="1"/>
  <c r="B849" i="1" s="1"/>
  <c r="C3409" i="1" l="1"/>
  <c r="L3282" i="1"/>
  <c r="O3282" i="1" s="1"/>
  <c r="G3282" i="1"/>
  <c r="D3283" i="1"/>
  <c r="F3283" i="1" s="1"/>
  <c r="I3285" i="1"/>
  <c r="J3284" i="1"/>
  <c r="K3284" i="1" s="1"/>
  <c r="E3284" i="1" s="1"/>
  <c r="N3284" i="1"/>
  <c r="M3284" i="1"/>
  <c r="W3281" i="1"/>
  <c r="U3282" i="1"/>
  <c r="H3408" i="1"/>
  <c r="A3409" i="1"/>
  <c r="Q3409" i="1" s="1"/>
  <c r="R3409" i="1" s="1"/>
  <c r="Z3408" i="1"/>
  <c r="Y3407" i="1"/>
  <c r="AA3408" i="1"/>
  <c r="S3407" i="1"/>
  <c r="X850" i="1"/>
  <c r="B850" i="1" s="1"/>
  <c r="P851" i="1"/>
  <c r="G3283" i="1" l="1"/>
  <c r="L3283" i="1"/>
  <c r="O3283" i="1" s="1"/>
  <c r="C3410" i="1"/>
  <c r="D3284" i="1"/>
  <c r="F3284" i="1" s="1"/>
  <c r="I3286" i="1"/>
  <c r="J3285" i="1"/>
  <c r="K3285" i="1" s="1"/>
  <c r="E3285" i="1" s="1"/>
  <c r="M3285" i="1"/>
  <c r="N3285" i="1"/>
  <c r="W3282" i="1"/>
  <c r="U3283" i="1"/>
  <c r="H3409" i="1"/>
  <c r="A3410" i="1"/>
  <c r="Q3410" i="1" s="1"/>
  <c r="R3410" i="1" s="1"/>
  <c r="S3408" i="1"/>
  <c r="AA3409" i="1"/>
  <c r="Z3409" i="1"/>
  <c r="Y3408" i="1"/>
  <c r="P852" i="1"/>
  <c r="X851" i="1"/>
  <c r="B851" i="1" l="1"/>
  <c r="L3284" i="1"/>
  <c r="O3284" i="1" s="1"/>
  <c r="G3284" i="1"/>
  <c r="C3411" i="1"/>
  <c r="D3285" i="1"/>
  <c r="F3285" i="1" s="1"/>
  <c r="J3286" i="1"/>
  <c r="K3286" i="1" s="1"/>
  <c r="E3286" i="1" s="1"/>
  <c r="M3286" i="1"/>
  <c r="N3286" i="1"/>
  <c r="I3287" i="1"/>
  <c r="W3283" i="1"/>
  <c r="U3284" i="1"/>
  <c r="A3411" i="1"/>
  <c r="Q3411" i="1" s="1"/>
  <c r="R3411" i="1" s="1"/>
  <c r="H3410" i="1"/>
  <c r="AA3410" i="1"/>
  <c r="Z3410" i="1"/>
  <c r="Y3409" i="1"/>
  <c r="S3409" i="1"/>
  <c r="X852" i="1"/>
  <c r="B852" i="1" s="1"/>
  <c r="P853" i="1"/>
  <c r="G3285" i="1" l="1"/>
  <c r="L3285" i="1"/>
  <c r="O3285" i="1" s="1"/>
  <c r="C3412" i="1"/>
  <c r="D3286" i="1"/>
  <c r="F3286" i="1" s="1"/>
  <c r="J3287" i="1"/>
  <c r="K3287" i="1" s="1"/>
  <c r="E3287" i="1" s="1"/>
  <c r="I3288" i="1"/>
  <c r="M3287" i="1"/>
  <c r="N3287" i="1"/>
  <c r="W3284" i="1"/>
  <c r="U3285" i="1"/>
  <c r="Y3410" i="1"/>
  <c r="S3410" i="1"/>
  <c r="AA3411" i="1"/>
  <c r="Z3411" i="1"/>
  <c r="H3411" i="1"/>
  <c r="A3412" i="1"/>
  <c r="Q3412" i="1" s="1"/>
  <c r="R3412" i="1" s="1"/>
  <c r="X853" i="1"/>
  <c r="B853" i="1" s="1"/>
  <c r="P854" i="1"/>
  <c r="G3286" i="1" l="1"/>
  <c r="L3286" i="1"/>
  <c r="O3286" i="1" s="1"/>
  <c r="C3413" i="1"/>
  <c r="I3289" i="1"/>
  <c r="N3288" i="1"/>
  <c r="J3288" i="1"/>
  <c r="K3288" i="1" s="1"/>
  <c r="E3288" i="1" s="1"/>
  <c r="M3288" i="1"/>
  <c r="D3287" i="1"/>
  <c r="F3287" i="1" s="1"/>
  <c r="W3285" i="1"/>
  <c r="U3286" i="1"/>
  <c r="Y3411" i="1"/>
  <c r="AA3412" i="1"/>
  <c r="Z3412" i="1"/>
  <c r="S3411" i="1"/>
  <c r="A3413" i="1"/>
  <c r="Q3413" i="1" s="1"/>
  <c r="R3413" i="1" s="1"/>
  <c r="H3412" i="1"/>
  <c r="X854" i="1"/>
  <c r="B854" i="1" s="1"/>
  <c r="P855" i="1"/>
  <c r="C3414" i="1" l="1"/>
  <c r="G3287" i="1"/>
  <c r="L3287" i="1"/>
  <c r="O3287" i="1" s="1"/>
  <c r="D3288" i="1"/>
  <c r="F3288" i="1" s="1"/>
  <c r="J3289" i="1"/>
  <c r="K3289" i="1" s="1"/>
  <c r="E3289" i="1" s="1"/>
  <c r="N3289" i="1"/>
  <c r="M3289" i="1"/>
  <c r="I3290" i="1"/>
  <c r="W3286" i="1"/>
  <c r="U3287" i="1"/>
  <c r="S3412" i="1"/>
  <c r="AA3413" i="1"/>
  <c r="Z3413" i="1"/>
  <c r="Y3412" i="1"/>
  <c r="A3414" i="1"/>
  <c r="Q3414" i="1" s="1"/>
  <c r="R3414" i="1" s="1"/>
  <c r="H3413" i="1"/>
  <c r="X855" i="1"/>
  <c r="P856" i="1"/>
  <c r="B855" i="1" l="1"/>
  <c r="G3288" i="1"/>
  <c r="L3288" i="1"/>
  <c r="O3288" i="1" s="1"/>
  <c r="C3415" i="1"/>
  <c r="D3289" i="1"/>
  <c r="F3289" i="1" s="1"/>
  <c r="J3290" i="1"/>
  <c r="K3290" i="1" s="1"/>
  <c r="E3290" i="1" s="1"/>
  <c r="N3290" i="1"/>
  <c r="I3291" i="1"/>
  <c r="M3290" i="1"/>
  <c r="W3287" i="1"/>
  <c r="U3288" i="1"/>
  <c r="AA3414" i="1"/>
  <c r="Z3414" i="1"/>
  <c r="Y3413" i="1"/>
  <c r="S3413" i="1"/>
  <c r="H3414" i="1"/>
  <c r="A3415" i="1"/>
  <c r="Q3415" i="1" s="1"/>
  <c r="R3415" i="1" s="1"/>
  <c r="P857" i="1"/>
  <c r="X856" i="1"/>
  <c r="B856" i="1" s="1"/>
  <c r="C3416" i="1" l="1"/>
  <c r="J3291" i="1"/>
  <c r="K3291" i="1" s="1"/>
  <c r="E3291" i="1" s="1"/>
  <c r="N3291" i="1"/>
  <c r="I3292" i="1"/>
  <c r="M3291" i="1"/>
  <c r="D3290" i="1"/>
  <c r="F3290" i="1" s="1"/>
  <c r="L3289" i="1"/>
  <c r="O3289" i="1" s="1"/>
  <c r="G3289" i="1"/>
  <c r="W3288" i="1"/>
  <c r="U3289" i="1"/>
  <c r="A3416" i="1"/>
  <c r="Q3416" i="1" s="1"/>
  <c r="R3416" i="1" s="1"/>
  <c r="H3415" i="1"/>
  <c r="Z3415" i="1"/>
  <c r="Y3414" i="1"/>
  <c r="S3414" i="1"/>
  <c r="AA3415" i="1"/>
  <c r="P858" i="1"/>
  <c r="X857" i="1"/>
  <c r="B857" i="1" s="1"/>
  <c r="L3290" i="1" l="1"/>
  <c r="O3290" i="1" s="1"/>
  <c r="C3417" i="1"/>
  <c r="G3290" i="1"/>
  <c r="M3292" i="1"/>
  <c r="J3292" i="1"/>
  <c r="K3292" i="1" s="1"/>
  <c r="E3292" i="1" s="1"/>
  <c r="N3292" i="1"/>
  <c r="I3293" i="1"/>
  <c r="D3291" i="1"/>
  <c r="F3291" i="1" s="1"/>
  <c r="W3289" i="1"/>
  <c r="U3290" i="1"/>
  <c r="Z3416" i="1"/>
  <c r="AA3416" i="1"/>
  <c r="Y3415" i="1"/>
  <c r="S3415" i="1"/>
  <c r="A3417" i="1"/>
  <c r="Q3417" i="1" s="1"/>
  <c r="R3417" i="1" s="1"/>
  <c r="H3416" i="1"/>
  <c r="X858" i="1"/>
  <c r="P859" i="1"/>
  <c r="B858" i="1" l="1"/>
  <c r="C3418" i="1"/>
  <c r="G3291" i="1"/>
  <c r="L3291" i="1"/>
  <c r="O3291" i="1" s="1"/>
  <c r="M3293" i="1"/>
  <c r="J3293" i="1"/>
  <c r="K3293" i="1" s="1"/>
  <c r="E3293" i="1" s="1"/>
  <c r="N3293" i="1"/>
  <c r="I3294" i="1"/>
  <c r="D3292" i="1"/>
  <c r="F3292" i="1" s="1"/>
  <c r="W3290" i="1"/>
  <c r="U3291" i="1"/>
  <c r="Z3417" i="1"/>
  <c r="AA3417" i="1"/>
  <c r="A3418" i="1"/>
  <c r="Q3418" i="1" s="1"/>
  <c r="R3418" i="1" s="1"/>
  <c r="H3417" i="1"/>
  <c r="P860" i="1"/>
  <c r="X859" i="1"/>
  <c r="Y859" i="1" s="1"/>
  <c r="C3419" i="1" l="1"/>
  <c r="L3292" i="1"/>
  <c r="O3292" i="1" s="1"/>
  <c r="G3292" i="1"/>
  <c r="I3295" i="1"/>
  <c r="N3294" i="1"/>
  <c r="M3294" i="1"/>
  <c r="J3294" i="1"/>
  <c r="K3294" i="1" s="1"/>
  <c r="E3294" i="1" s="1"/>
  <c r="D3293" i="1"/>
  <c r="F3293" i="1" s="1"/>
  <c r="B859" i="1"/>
  <c r="W3291" i="1"/>
  <c r="U3292" i="1"/>
  <c r="A3419" i="1"/>
  <c r="Q3419" i="1" s="1"/>
  <c r="R3419" i="1" s="1"/>
  <c r="H3418" i="1"/>
  <c r="Y3417" i="1"/>
  <c r="S3417" i="1"/>
  <c r="AA3418" i="1"/>
  <c r="Z3418" i="1"/>
  <c r="X860" i="1"/>
  <c r="B860" i="1" s="1"/>
  <c r="P861" i="1"/>
  <c r="S861" i="1" s="1"/>
  <c r="C3420" i="1" l="1"/>
  <c r="G3293" i="1"/>
  <c r="L3293" i="1"/>
  <c r="O3293" i="1" s="1"/>
  <c r="D3294" i="1"/>
  <c r="F3294" i="1" s="1"/>
  <c r="J3295" i="1"/>
  <c r="K3295" i="1" s="1"/>
  <c r="E3295" i="1" s="1"/>
  <c r="N3295" i="1"/>
  <c r="M3295" i="1"/>
  <c r="I3296" i="1"/>
  <c r="W3292" i="1"/>
  <c r="U3293" i="1"/>
  <c r="A3420" i="1"/>
  <c r="Q3420" i="1" s="1"/>
  <c r="R3420" i="1" s="1"/>
  <c r="H3419" i="1"/>
  <c r="Y3418" i="1"/>
  <c r="S3418" i="1"/>
  <c r="AA3419" i="1"/>
  <c r="Z3419" i="1"/>
  <c r="P862" i="1"/>
  <c r="X861" i="1"/>
  <c r="B861" i="1" s="1"/>
  <c r="Y861" i="1" l="1"/>
  <c r="G3294" i="1"/>
  <c r="L3294" i="1"/>
  <c r="O3294" i="1" s="1"/>
  <c r="C3421" i="1"/>
  <c r="D3295" i="1"/>
  <c r="F3295" i="1" s="1"/>
  <c r="I3297" i="1"/>
  <c r="J3296" i="1"/>
  <c r="K3296" i="1" s="1"/>
  <c r="E3296" i="1" s="1"/>
  <c r="W3293" i="1"/>
  <c r="U3294" i="1"/>
  <c r="Y3419" i="1"/>
  <c r="AA3420" i="1"/>
  <c r="Z3420" i="1"/>
  <c r="S3419" i="1"/>
  <c r="A3421" i="1"/>
  <c r="Q3421" i="1" s="1"/>
  <c r="R3421" i="1" s="1"/>
  <c r="H3420" i="1"/>
  <c r="X862" i="1"/>
  <c r="B862" i="1" s="1"/>
  <c r="P863" i="1"/>
  <c r="L3295" i="1" l="1"/>
  <c r="G3295" i="1"/>
  <c r="C3422" i="1"/>
  <c r="J3297" i="1"/>
  <c r="K3297" i="1" s="1"/>
  <c r="E3297" i="1" s="1"/>
  <c r="I3298" i="1"/>
  <c r="D3296" i="1"/>
  <c r="F3296" i="1" s="1"/>
  <c r="W3294" i="1"/>
  <c r="U3295" i="1"/>
  <c r="A3422" i="1"/>
  <c r="Q3422" i="1" s="1"/>
  <c r="R3422" i="1" s="1"/>
  <c r="H3421" i="1"/>
  <c r="Z3421" i="1"/>
  <c r="AA3421" i="1"/>
  <c r="P864" i="1"/>
  <c r="X863" i="1"/>
  <c r="B863" i="1" s="1"/>
  <c r="O3295" i="1" l="1"/>
  <c r="M3296" i="1"/>
  <c r="C3423" i="1"/>
  <c r="L3296" i="1"/>
  <c r="G3296" i="1"/>
  <c r="I3299" i="1"/>
  <c r="J3298" i="1"/>
  <c r="K3298" i="1" s="1"/>
  <c r="E3298" i="1" s="1"/>
  <c r="D3297" i="1"/>
  <c r="F3297" i="1" s="1"/>
  <c r="W3295" i="1"/>
  <c r="U3296" i="1"/>
  <c r="A3423" i="1"/>
  <c r="Q3423" i="1" s="1"/>
  <c r="R3423" i="1" s="1"/>
  <c r="H3422" i="1"/>
  <c r="AA3422" i="1"/>
  <c r="Z3422" i="1"/>
  <c r="S3421" i="1"/>
  <c r="Y3421" i="1"/>
  <c r="X864" i="1"/>
  <c r="B864" i="1" s="1"/>
  <c r="P865" i="1"/>
  <c r="S865" i="1" l="1"/>
  <c r="N3296" i="1"/>
  <c r="M3297" i="1"/>
  <c r="M3298" i="1" s="1"/>
  <c r="C3424" i="1"/>
  <c r="G3297" i="1"/>
  <c r="L3297" i="1"/>
  <c r="D3298" i="1"/>
  <c r="F3298" i="1" s="1"/>
  <c r="I3300" i="1"/>
  <c r="J3299" i="1"/>
  <c r="K3299" i="1" s="1"/>
  <c r="E3299" i="1" s="1"/>
  <c r="W3296" i="1"/>
  <c r="U3297" i="1"/>
  <c r="AA3423" i="1"/>
  <c r="Z3423" i="1"/>
  <c r="Y3422" i="1"/>
  <c r="S3422" i="1"/>
  <c r="H3423" i="1"/>
  <c r="A3424" i="1"/>
  <c r="Q3424" i="1" s="1"/>
  <c r="R3424" i="1" s="1"/>
  <c r="P866" i="1"/>
  <c r="X865" i="1"/>
  <c r="N3297" i="1" l="1"/>
  <c r="N3298" i="1" s="1"/>
  <c r="O3296" i="1"/>
  <c r="L3298" i="1"/>
  <c r="M3299" i="1" s="1"/>
  <c r="C3425" i="1"/>
  <c r="G3298" i="1"/>
  <c r="B865" i="1"/>
  <c r="Y865" i="1"/>
  <c r="D3299" i="1"/>
  <c r="F3299" i="1" s="1"/>
  <c r="J3300" i="1"/>
  <c r="K3300" i="1" s="1"/>
  <c r="E3300" i="1" s="1"/>
  <c r="I3301" i="1"/>
  <c r="W3297" i="1"/>
  <c r="U3298" i="1"/>
  <c r="H3424" i="1"/>
  <c r="A3425" i="1"/>
  <c r="Q3425" i="1" s="1"/>
  <c r="R3425" i="1" s="1"/>
  <c r="Y3423" i="1"/>
  <c r="S3423" i="1"/>
  <c r="AA3424" i="1"/>
  <c r="Z3424" i="1"/>
  <c r="S3299" i="1"/>
  <c r="P867" i="1"/>
  <c r="X866" i="1"/>
  <c r="B866" i="1" s="1"/>
  <c r="N3299" i="1" l="1"/>
  <c r="N3300" i="1" s="1"/>
  <c r="N3301" i="1" s="1"/>
  <c r="O3297" i="1"/>
  <c r="O3298" i="1"/>
  <c r="M3300" i="1"/>
  <c r="M3301" i="1" s="1"/>
  <c r="C3426" i="1"/>
  <c r="G3299" i="1"/>
  <c r="L3299" i="1"/>
  <c r="I3302" i="1"/>
  <c r="J3301" i="1"/>
  <c r="K3301" i="1" s="1"/>
  <c r="E3301" i="1" s="1"/>
  <c r="D3300" i="1"/>
  <c r="F3300" i="1" s="1"/>
  <c r="W3298" i="1"/>
  <c r="U3299" i="1"/>
  <c r="A3426" i="1"/>
  <c r="Q3426" i="1" s="1"/>
  <c r="R3426" i="1" s="1"/>
  <c r="H3425" i="1"/>
  <c r="Z3425" i="1"/>
  <c r="Y3424" i="1"/>
  <c r="S3424" i="1"/>
  <c r="AA3425" i="1"/>
  <c r="Y3299" i="1"/>
  <c r="X867" i="1"/>
  <c r="B867" i="1" s="1"/>
  <c r="P868" i="1"/>
  <c r="O3299" i="1" l="1"/>
  <c r="N3302" i="1"/>
  <c r="G3300" i="1"/>
  <c r="L3300" i="1"/>
  <c r="O3300" i="1" s="1"/>
  <c r="C3427" i="1"/>
  <c r="M3302" i="1"/>
  <c r="D3301" i="1"/>
  <c r="F3301" i="1" s="1"/>
  <c r="I3303" i="1"/>
  <c r="J3302" i="1"/>
  <c r="K3302" i="1" s="1"/>
  <c r="E3302" i="1" s="1"/>
  <c r="W3299" i="1"/>
  <c r="U3300" i="1"/>
  <c r="S3301" i="1"/>
  <c r="Y3301" i="1" s="1"/>
  <c r="A3427" i="1"/>
  <c r="Q3427" i="1" s="1"/>
  <c r="R3427" i="1" s="1"/>
  <c r="H3426" i="1"/>
  <c r="AA3426" i="1"/>
  <c r="Z3426" i="1"/>
  <c r="S3425" i="1"/>
  <c r="Y3425" i="1"/>
  <c r="X868" i="1"/>
  <c r="B868" i="1" s="1"/>
  <c r="P869" i="1"/>
  <c r="L3301" i="1" l="1"/>
  <c r="O3301" i="1" s="1"/>
  <c r="G3301" i="1"/>
  <c r="C3428" i="1"/>
  <c r="D3302" i="1"/>
  <c r="F3302" i="1" s="1"/>
  <c r="J3303" i="1"/>
  <c r="K3303" i="1" s="1"/>
  <c r="E3303" i="1" s="1"/>
  <c r="I3304" i="1"/>
  <c r="M3303" i="1"/>
  <c r="N3303" i="1"/>
  <c r="W3300" i="1"/>
  <c r="U3301" i="1"/>
  <c r="AA3427" i="1"/>
  <c r="Z3427" i="1"/>
  <c r="Y3426" i="1"/>
  <c r="S3426" i="1"/>
  <c r="H3427" i="1"/>
  <c r="A3428" i="1"/>
  <c r="Q3428" i="1" s="1"/>
  <c r="R3428" i="1" s="1"/>
  <c r="P870" i="1"/>
  <c r="X869" i="1"/>
  <c r="B869" i="1" s="1"/>
  <c r="G3302" i="1" l="1"/>
  <c r="L3302" i="1"/>
  <c r="O3302" i="1" s="1"/>
  <c r="C3429" i="1"/>
  <c r="N3304" i="1"/>
  <c r="I3305" i="1"/>
  <c r="J3304" i="1"/>
  <c r="K3304" i="1" s="1"/>
  <c r="E3304" i="1" s="1"/>
  <c r="M3304" i="1"/>
  <c r="D3303" i="1"/>
  <c r="F3303" i="1" s="1"/>
  <c r="W3301" i="1"/>
  <c r="U3302" i="1"/>
  <c r="A3429" i="1"/>
  <c r="Q3429" i="1" s="1"/>
  <c r="R3429" i="1" s="1"/>
  <c r="H3428" i="1"/>
  <c r="Z3428" i="1"/>
  <c r="Y3427" i="1"/>
  <c r="AA3428" i="1"/>
  <c r="S3427" i="1"/>
  <c r="X870" i="1"/>
  <c r="B870" i="1" s="1"/>
  <c r="P871" i="1"/>
  <c r="C3430" i="1" l="1"/>
  <c r="G3303" i="1"/>
  <c r="L3303" i="1"/>
  <c r="O3303" i="1" s="1"/>
  <c r="D3304" i="1"/>
  <c r="F3304" i="1" s="1"/>
  <c r="I3306" i="1"/>
  <c r="N3305" i="1"/>
  <c r="J3305" i="1"/>
  <c r="K3305" i="1" s="1"/>
  <c r="E3305" i="1" s="1"/>
  <c r="M3305" i="1"/>
  <c r="W3302" i="1"/>
  <c r="U3303" i="1"/>
  <c r="Y3428" i="1"/>
  <c r="S3428" i="1"/>
  <c r="AA3429" i="1"/>
  <c r="Z3429" i="1"/>
  <c r="A3430" i="1"/>
  <c r="Q3430" i="1" s="1"/>
  <c r="R3430" i="1" s="1"/>
  <c r="H3429" i="1"/>
  <c r="X871" i="1"/>
  <c r="B871" i="1" s="1"/>
  <c r="P872" i="1"/>
  <c r="L3304" i="1" l="1"/>
  <c r="O3304" i="1" s="1"/>
  <c r="G3304" i="1"/>
  <c r="C3431" i="1"/>
  <c r="M3306" i="1"/>
  <c r="N3306" i="1"/>
  <c r="D3305" i="1"/>
  <c r="F3305" i="1" s="1"/>
  <c r="I3307" i="1"/>
  <c r="J3306" i="1"/>
  <c r="K3306" i="1" s="1"/>
  <c r="E3306" i="1" s="1"/>
  <c r="W3303" i="1"/>
  <c r="U3304" i="1"/>
  <c r="A3431" i="1"/>
  <c r="Q3431" i="1" s="1"/>
  <c r="R3431" i="1" s="1"/>
  <c r="H3430" i="1"/>
  <c r="AA3430" i="1"/>
  <c r="Z3430" i="1"/>
  <c r="S3429" i="1"/>
  <c r="Y3429" i="1"/>
  <c r="X872" i="1"/>
  <c r="P873" i="1"/>
  <c r="B872" i="1" l="1"/>
  <c r="C3432" i="1"/>
  <c r="G3305" i="1"/>
  <c r="L3305" i="1"/>
  <c r="O3305" i="1" s="1"/>
  <c r="D3306" i="1"/>
  <c r="F3306" i="1" s="1"/>
  <c r="J3307" i="1"/>
  <c r="K3307" i="1" s="1"/>
  <c r="E3307" i="1" s="1"/>
  <c r="N3307" i="1"/>
  <c r="I3308" i="1"/>
  <c r="M3307" i="1"/>
  <c r="W3304" i="1"/>
  <c r="U3305" i="1"/>
  <c r="Z3431" i="1"/>
  <c r="Y3430" i="1"/>
  <c r="S3430" i="1"/>
  <c r="AA3431" i="1"/>
  <c r="A3432" i="1"/>
  <c r="Q3432" i="1" s="1"/>
  <c r="R3432" i="1" s="1"/>
  <c r="H3431" i="1"/>
  <c r="X873" i="1"/>
  <c r="B873" i="1" s="1"/>
  <c r="P874" i="1"/>
  <c r="L3306" i="1" l="1"/>
  <c r="O3306" i="1" s="1"/>
  <c r="G3306" i="1"/>
  <c r="C3433" i="1"/>
  <c r="D3307" i="1"/>
  <c r="F3307" i="1" s="1"/>
  <c r="M3308" i="1"/>
  <c r="I3309" i="1"/>
  <c r="J3308" i="1"/>
  <c r="K3308" i="1" s="1"/>
  <c r="E3308" i="1" s="1"/>
  <c r="N3308" i="1"/>
  <c r="W3305" i="1"/>
  <c r="U3306" i="1"/>
  <c r="A3433" i="1"/>
  <c r="Q3433" i="1" s="1"/>
  <c r="R3433" i="1" s="1"/>
  <c r="H3432" i="1"/>
  <c r="Z3432" i="1"/>
  <c r="Y3431" i="1"/>
  <c r="S3431" i="1"/>
  <c r="AA3432" i="1"/>
  <c r="X874" i="1"/>
  <c r="B874" i="1" s="1"/>
  <c r="P875" i="1"/>
  <c r="G3307" i="1" l="1"/>
  <c r="L3307" i="1"/>
  <c r="O3307" i="1" s="1"/>
  <c r="C3434" i="1"/>
  <c r="N3309" i="1"/>
  <c r="I3310" i="1"/>
  <c r="J3309" i="1"/>
  <c r="K3309" i="1" s="1"/>
  <c r="E3309" i="1" s="1"/>
  <c r="M3309" i="1"/>
  <c r="D3308" i="1"/>
  <c r="F3308" i="1" s="1"/>
  <c r="W3306" i="1"/>
  <c r="U3307" i="1"/>
  <c r="Z3433" i="1"/>
  <c r="Y3432" i="1"/>
  <c r="S3432" i="1"/>
  <c r="AA3433" i="1"/>
  <c r="A3434" i="1"/>
  <c r="Q3434" i="1" s="1"/>
  <c r="R3434" i="1" s="1"/>
  <c r="H3433" i="1"/>
  <c r="X875" i="1"/>
  <c r="B875" i="1" s="1"/>
  <c r="P876" i="1"/>
  <c r="C3435" i="1" l="1"/>
  <c r="L3308" i="1"/>
  <c r="O3308" i="1" s="1"/>
  <c r="G3308" i="1"/>
  <c r="D3309" i="1"/>
  <c r="F3309" i="1" s="1"/>
  <c r="J3310" i="1"/>
  <c r="K3310" i="1" s="1"/>
  <c r="E3310" i="1" s="1"/>
  <c r="N3310" i="1"/>
  <c r="M3310" i="1"/>
  <c r="I3311" i="1"/>
  <c r="W3307" i="1"/>
  <c r="U3308" i="1"/>
  <c r="AA3434" i="1"/>
  <c r="Z3434" i="1"/>
  <c r="Y3433" i="1"/>
  <c r="S3433" i="1"/>
  <c r="H3434" i="1"/>
  <c r="A3435" i="1"/>
  <c r="Q3435" i="1" s="1"/>
  <c r="R3435" i="1" s="1"/>
  <c r="X876" i="1"/>
  <c r="B876" i="1" s="1"/>
  <c r="P877" i="1"/>
  <c r="L3309" i="1" l="1"/>
  <c r="O3309" i="1" s="1"/>
  <c r="G3309" i="1"/>
  <c r="C3436" i="1"/>
  <c r="D3310" i="1"/>
  <c r="F3310" i="1" s="1"/>
  <c r="M3311" i="1"/>
  <c r="N3311" i="1"/>
  <c r="J3311" i="1"/>
  <c r="K3311" i="1" s="1"/>
  <c r="E3311" i="1" s="1"/>
  <c r="I3312" i="1"/>
  <c r="W3308" i="1"/>
  <c r="U3309" i="1"/>
  <c r="Z3435" i="1"/>
  <c r="Y3434" i="1"/>
  <c r="S3434" i="1"/>
  <c r="AA3435" i="1"/>
  <c r="A3436" i="1"/>
  <c r="Q3436" i="1" s="1"/>
  <c r="R3436" i="1" s="1"/>
  <c r="H3435" i="1"/>
  <c r="P878" i="1"/>
  <c r="X877" i="1"/>
  <c r="B877" i="1" s="1"/>
  <c r="G3310" i="1" l="1"/>
  <c r="L3310" i="1"/>
  <c r="O3310" i="1" s="1"/>
  <c r="C3437" i="1"/>
  <c r="N3312" i="1"/>
  <c r="J3312" i="1"/>
  <c r="K3312" i="1" s="1"/>
  <c r="E3312" i="1" s="1"/>
  <c r="M3312" i="1"/>
  <c r="I3313" i="1"/>
  <c r="D3311" i="1"/>
  <c r="F3311" i="1" s="1"/>
  <c r="W3309" i="1"/>
  <c r="U3310" i="1"/>
  <c r="A3437" i="1"/>
  <c r="Q3437" i="1" s="1"/>
  <c r="R3437" i="1" s="1"/>
  <c r="H3436" i="1"/>
  <c r="Z3436" i="1"/>
  <c r="Y3435" i="1"/>
  <c r="S3435" i="1"/>
  <c r="AA3436" i="1"/>
  <c r="P879" i="1"/>
  <c r="X878" i="1"/>
  <c r="B878" i="1" s="1"/>
  <c r="C3438" i="1" l="1"/>
  <c r="G3311" i="1"/>
  <c r="L3311" i="1"/>
  <c r="O3311" i="1" s="1"/>
  <c r="N3313" i="1"/>
  <c r="I3314" i="1"/>
  <c r="M3313" i="1"/>
  <c r="J3313" i="1"/>
  <c r="K3313" i="1" s="1"/>
  <c r="E3313" i="1" s="1"/>
  <c r="D3312" i="1"/>
  <c r="F3312" i="1" s="1"/>
  <c r="W3310" i="1"/>
  <c r="U3311" i="1"/>
  <c r="AA3437" i="1"/>
  <c r="Z3437" i="1"/>
  <c r="S3436" i="1"/>
  <c r="Y3436" i="1"/>
  <c r="A3438" i="1"/>
  <c r="Q3438" i="1" s="1"/>
  <c r="R3438" i="1" s="1"/>
  <c r="H3437" i="1"/>
  <c r="X879" i="1"/>
  <c r="P880" i="1"/>
  <c r="B879" i="1" l="1"/>
  <c r="C3439" i="1"/>
  <c r="L3312" i="1"/>
  <c r="O3312" i="1" s="1"/>
  <c r="G3312" i="1"/>
  <c r="D3313" i="1"/>
  <c r="F3313" i="1" s="1"/>
  <c r="J3314" i="1"/>
  <c r="K3314" i="1" s="1"/>
  <c r="E3314" i="1" s="1"/>
  <c r="M3314" i="1"/>
  <c r="N3314" i="1"/>
  <c r="I3315" i="1"/>
  <c r="W3311" i="1"/>
  <c r="U3312" i="1"/>
  <c r="A3439" i="1"/>
  <c r="Q3439" i="1" s="1"/>
  <c r="R3439" i="1" s="1"/>
  <c r="H3438" i="1"/>
  <c r="AA3438" i="1"/>
  <c r="Y3437" i="1"/>
  <c r="Z3438" i="1"/>
  <c r="S3437" i="1"/>
  <c r="P881" i="1"/>
  <c r="X880" i="1"/>
  <c r="B880" i="1" s="1"/>
  <c r="L3313" i="1" l="1"/>
  <c r="O3313" i="1" s="1"/>
  <c r="G3313" i="1"/>
  <c r="C3440" i="1"/>
  <c r="D3314" i="1"/>
  <c r="F3314" i="1" s="1"/>
  <c r="I3316" i="1"/>
  <c r="N3315" i="1"/>
  <c r="J3315" i="1"/>
  <c r="K3315" i="1" s="1"/>
  <c r="E3315" i="1" s="1"/>
  <c r="M3315" i="1"/>
  <c r="W3312" i="1"/>
  <c r="U3313" i="1"/>
  <c r="A3440" i="1"/>
  <c r="Q3440" i="1" s="1"/>
  <c r="R3440" i="1" s="1"/>
  <c r="H3439" i="1"/>
  <c r="S3438" i="1"/>
  <c r="AA3439" i="1"/>
  <c r="Z3439" i="1"/>
  <c r="Y3438" i="1"/>
  <c r="P882" i="1"/>
  <c r="X881" i="1"/>
  <c r="B881" i="1" s="1"/>
  <c r="G3314" i="1" l="1"/>
  <c r="L3314" i="1"/>
  <c r="O3314" i="1" s="1"/>
  <c r="C3441" i="1"/>
  <c r="D3315" i="1"/>
  <c r="F3315" i="1" s="1"/>
  <c r="N3316" i="1"/>
  <c r="M3316" i="1"/>
  <c r="I3317" i="1"/>
  <c r="J3316" i="1"/>
  <c r="K3316" i="1" s="1"/>
  <c r="E3316" i="1" s="1"/>
  <c r="W3313" i="1"/>
  <c r="U3314" i="1"/>
  <c r="A3441" i="1"/>
  <c r="Q3441" i="1" s="1"/>
  <c r="R3441" i="1" s="1"/>
  <c r="H3440" i="1"/>
  <c r="AA3440" i="1"/>
  <c r="Z3440" i="1"/>
  <c r="Y3439" i="1"/>
  <c r="S3439" i="1"/>
  <c r="P883" i="1"/>
  <c r="X882" i="1"/>
  <c r="B882" i="1" s="1"/>
  <c r="L3315" i="1" l="1"/>
  <c r="O3315" i="1" s="1"/>
  <c r="G3315" i="1"/>
  <c r="C3442" i="1"/>
  <c r="D3316" i="1"/>
  <c r="F3316" i="1" s="1"/>
  <c r="I3318" i="1"/>
  <c r="M3317" i="1"/>
  <c r="N3317" i="1"/>
  <c r="J3317" i="1"/>
  <c r="K3317" i="1" s="1"/>
  <c r="E3317" i="1" s="1"/>
  <c r="W3314" i="1"/>
  <c r="U3315" i="1"/>
  <c r="Z3441" i="1"/>
  <c r="S3440" i="1"/>
  <c r="AA3441" i="1"/>
  <c r="Y3440" i="1"/>
  <c r="H3441" i="1"/>
  <c r="A3442" i="1"/>
  <c r="Q3442" i="1" s="1"/>
  <c r="R3442" i="1" s="1"/>
  <c r="X883" i="1"/>
  <c r="B883" i="1" s="1"/>
  <c r="P884" i="1"/>
  <c r="L3316" i="1" l="1"/>
  <c r="O3316" i="1" s="1"/>
  <c r="G3316" i="1"/>
  <c r="C3443" i="1"/>
  <c r="N3318" i="1"/>
  <c r="J3318" i="1"/>
  <c r="K3318" i="1" s="1"/>
  <c r="E3318" i="1" s="1"/>
  <c r="M3318" i="1"/>
  <c r="I3319" i="1"/>
  <c r="D3317" i="1"/>
  <c r="F3317" i="1" s="1"/>
  <c r="W3315" i="1"/>
  <c r="U3316" i="1"/>
  <c r="H3442" i="1"/>
  <c r="A3443" i="1"/>
  <c r="Q3443" i="1" s="1"/>
  <c r="R3443" i="1" s="1"/>
  <c r="Y3441" i="1"/>
  <c r="S3441" i="1"/>
  <c r="AA3442" i="1"/>
  <c r="Z3442" i="1"/>
  <c r="P885" i="1"/>
  <c r="X884" i="1"/>
  <c r="B884" i="1" s="1"/>
  <c r="G3317" i="1" l="1"/>
  <c r="C3444" i="1"/>
  <c r="L3317" i="1"/>
  <c r="O3317" i="1" s="1"/>
  <c r="M3319" i="1"/>
  <c r="J3319" i="1"/>
  <c r="K3319" i="1" s="1"/>
  <c r="E3319" i="1" s="1"/>
  <c r="N3319" i="1"/>
  <c r="I3320" i="1"/>
  <c r="D3318" i="1"/>
  <c r="F3318" i="1" s="1"/>
  <c r="W3316" i="1"/>
  <c r="U3317" i="1"/>
  <c r="A3444" i="1"/>
  <c r="Q3444" i="1" s="1"/>
  <c r="R3444" i="1" s="1"/>
  <c r="H3443" i="1"/>
  <c r="S3442" i="1"/>
  <c r="AA3443" i="1"/>
  <c r="Z3443" i="1"/>
  <c r="Y3442" i="1"/>
  <c r="P886" i="1"/>
  <c r="X885" i="1"/>
  <c r="B885" i="1" s="1"/>
  <c r="C3445" i="1" l="1"/>
  <c r="L3318" i="1"/>
  <c r="O3318" i="1" s="1"/>
  <c r="G3318" i="1"/>
  <c r="N3320" i="1"/>
  <c r="J3320" i="1"/>
  <c r="K3320" i="1" s="1"/>
  <c r="E3320" i="1" s="1"/>
  <c r="M3320" i="1"/>
  <c r="I3321" i="1"/>
  <c r="D3319" i="1"/>
  <c r="F3319" i="1" s="1"/>
  <c r="W3317" i="1"/>
  <c r="U3318" i="1"/>
  <c r="A3445" i="1"/>
  <c r="Q3445" i="1" s="1"/>
  <c r="R3445" i="1" s="1"/>
  <c r="H3444" i="1"/>
  <c r="Y3443" i="1"/>
  <c r="Z3444" i="1"/>
  <c r="S3443" i="1"/>
  <c r="AA3444" i="1"/>
  <c r="P887" i="1"/>
  <c r="X886" i="1"/>
  <c r="B886" i="1" l="1"/>
  <c r="C3446" i="1"/>
  <c r="G3319" i="1"/>
  <c r="L3319" i="1"/>
  <c r="O3319" i="1" s="1"/>
  <c r="N3321" i="1"/>
  <c r="M3321" i="1"/>
  <c r="I3322" i="1"/>
  <c r="J3321" i="1"/>
  <c r="K3321" i="1" s="1"/>
  <c r="E3321" i="1" s="1"/>
  <c r="D3320" i="1"/>
  <c r="F3320" i="1" s="1"/>
  <c r="W3318" i="1"/>
  <c r="U3319" i="1"/>
  <c r="Z3445" i="1"/>
  <c r="AA3445" i="1"/>
  <c r="Y3444" i="1"/>
  <c r="S3444" i="1"/>
  <c r="H3445" i="1"/>
  <c r="A3446" i="1"/>
  <c r="Q3446" i="1" s="1"/>
  <c r="R3446" i="1" s="1"/>
  <c r="P888" i="1"/>
  <c r="X887" i="1"/>
  <c r="B887" i="1" s="1"/>
  <c r="C3447" i="1" l="1"/>
  <c r="G3320" i="1"/>
  <c r="L3320" i="1"/>
  <c r="O3320" i="1" s="1"/>
  <c r="D3321" i="1"/>
  <c r="F3321" i="1" s="1"/>
  <c r="N3322" i="1"/>
  <c r="J3322" i="1"/>
  <c r="K3322" i="1" s="1"/>
  <c r="E3322" i="1" s="1"/>
  <c r="M3322" i="1"/>
  <c r="I3323" i="1"/>
  <c r="W3319" i="1"/>
  <c r="U3320" i="1"/>
  <c r="A3447" i="1"/>
  <c r="Q3447" i="1" s="1"/>
  <c r="R3447" i="1" s="1"/>
  <c r="H3446" i="1"/>
  <c r="Y3445" i="1"/>
  <c r="S3445" i="1"/>
  <c r="AA3446" i="1"/>
  <c r="Z3446" i="1"/>
  <c r="P889" i="1"/>
  <c r="X888" i="1"/>
  <c r="B888" i="1" s="1"/>
  <c r="G3321" i="1" l="1"/>
  <c r="L3321" i="1"/>
  <c r="O3321" i="1" s="1"/>
  <c r="C3448" i="1"/>
  <c r="D3322" i="1"/>
  <c r="F3322" i="1" s="1"/>
  <c r="J3323" i="1"/>
  <c r="K3323" i="1" s="1"/>
  <c r="E3323" i="1" s="1"/>
  <c r="I3324" i="1"/>
  <c r="N3323" i="1"/>
  <c r="M3323" i="1"/>
  <c r="W3320" i="1"/>
  <c r="U3321" i="1"/>
  <c r="Z3447" i="1"/>
  <c r="Y3446" i="1"/>
  <c r="S3446" i="1"/>
  <c r="AA3447" i="1"/>
  <c r="A3448" i="1"/>
  <c r="Q3448" i="1" s="1"/>
  <c r="R3448" i="1" s="1"/>
  <c r="H3447" i="1"/>
  <c r="X889" i="1"/>
  <c r="B889" i="1" s="1"/>
  <c r="P890" i="1"/>
  <c r="L3322" i="1" l="1"/>
  <c r="O3322" i="1" s="1"/>
  <c r="G3322" i="1"/>
  <c r="C3449" i="1"/>
  <c r="J3324" i="1"/>
  <c r="K3324" i="1" s="1"/>
  <c r="E3324" i="1" s="1"/>
  <c r="I3325" i="1"/>
  <c r="M3324" i="1"/>
  <c r="N3324" i="1"/>
  <c r="D3323" i="1"/>
  <c r="F3323" i="1" s="1"/>
  <c r="W3321" i="1"/>
  <c r="U3322" i="1"/>
  <c r="AA3448" i="1"/>
  <c r="Z3448" i="1"/>
  <c r="S3447" i="1"/>
  <c r="Y3447" i="1"/>
  <c r="A3449" i="1"/>
  <c r="Q3449" i="1" s="1"/>
  <c r="R3449" i="1" s="1"/>
  <c r="H3448" i="1"/>
  <c r="P891" i="1"/>
  <c r="X890" i="1"/>
  <c r="B890" i="1" s="1"/>
  <c r="C3450" i="1" l="1"/>
  <c r="L3323" i="1"/>
  <c r="O3323" i="1" s="1"/>
  <c r="G3323" i="1"/>
  <c r="J3325" i="1"/>
  <c r="K3325" i="1" s="1"/>
  <c r="E3325" i="1" s="1"/>
  <c r="M3325" i="1"/>
  <c r="I3326" i="1"/>
  <c r="N3325" i="1"/>
  <c r="D3324" i="1"/>
  <c r="F3324" i="1" s="1"/>
  <c r="W3322" i="1"/>
  <c r="U3323" i="1"/>
  <c r="A3450" i="1"/>
  <c r="Q3450" i="1" s="1"/>
  <c r="R3450" i="1" s="1"/>
  <c r="H3449" i="1"/>
  <c r="AA3449" i="1"/>
  <c r="Z3449" i="1"/>
  <c r="Y3448" i="1"/>
  <c r="S3448" i="1"/>
  <c r="X891" i="1"/>
  <c r="B891" i="1" s="1"/>
  <c r="P892" i="1"/>
  <c r="C3451" i="1" l="1"/>
  <c r="L3324" i="1"/>
  <c r="O3324" i="1" s="1"/>
  <c r="G3324" i="1"/>
  <c r="I3327" i="1"/>
  <c r="N3326" i="1"/>
  <c r="J3326" i="1"/>
  <c r="K3326" i="1" s="1"/>
  <c r="E3326" i="1" s="1"/>
  <c r="M3326" i="1"/>
  <c r="D3325" i="1"/>
  <c r="F3325" i="1" s="1"/>
  <c r="W3323" i="1"/>
  <c r="U3324" i="1"/>
  <c r="AA3450" i="1"/>
  <c r="Z3450" i="1"/>
  <c r="H3450" i="1"/>
  <c r="A3451" i="1"/>
  <c r="Q3451" i="1" s="1"/>
  <c r="R3451" i="1" s="1"/>
  <c r="X892" i="1"/>
  <c r="B892" i="1" s="1"/>
  <c r="P893" i="1"/>
  <c r="S893" i="1" l="1"/>
  <c r="C3452" i="1"/>
  <c r="G3325" i="1"/>
  <c r="L3325" i="1"/>
  <c r="O3325" i="1" s="1"/>
  <c r="D3326" i="1"/>
  <c r="F3326" i="1" s="1"/>
  <c r="I3328" i="1"/>
  <c r="J3327" i="1"/>
  <c r="K3327" i="1" s="1"/>
  <c r="E3327" i="1" s="1"/>
  <c r="W3324" i="1"/>
  <c r="U3325" i="1"/>
  <c r="H3451" i="1"/>
  <c r="A3452" i="1"/>
  <c r="Q3452" i="1" s="1"/>
  <c r="R3452" i="1" s="1"/>
  <c r="Z3451" i="1"/>
  <c r="Y3450" i="1"/>
  <c r="S3450" i="1"/>
  <c r="AA3451" i="1"/>
  <c r="P894" i="1"/>
  <c r="S894" i="1" s="1"/>
  <c r="X893" i="1"/>
  <c r="B893" i="1" l="1"/>
  <c r="Y893" i="1"/>
  <c r="L3326" i="1"/>
  <c r="G3326" i="1"/>
  <c r="C3453" i="1"/>
  <c r="I3329" i="1"/>
  <c r="J3328" i="1"/>
  <c r="K3328" i="1" s="1"/>
  <c r="E3328" i="1" s="1"/>
  <c r="D3327" i="1"/>
  <c r="F3327" i="1" s="1"/>
  <c r="W3325" i="1"/>
  <c r="U3326" i="1"/>
  <c r="Z3452" i="1"/>
  <c r="AA3452" i="1"/>
  <c r="A3453" i="1"/>
  <c r="Q3453" i="1" s="1"/>
  <c r="R3453" i="1" s="1"/>
  <c r="H3452" i="1"/>
  <c r="P896" i="1"/>
  <c r="X894" i="1"/>
  <c r="P895" i="1"/>
  <c r="S895" i="1" l="1"/>
  <c r="B894" i="1"/>
  <c r="O3326" i="1"/>
  <c r="M3327" i="1"/>
  <c r="Y894" i="1"/>
  <c r="L3327" i="1"/>
  <c r="C3454" i="1"/>
  <c r="G3327" i="1"/>
  <c r="D3328" i="1"/>
  <c r="F3328" i="1" s="1"/>
  <c r="I3330" i="1"/>
  <c r="J3329" i="1"/>
  <c r="K3329" i="1" s="1"/>
  <c r="E3329" i="1" s="1"/>
  <c r="W3326" i="1"/>
  <c r="U3327" i="1"/>
  <c r="A3454" i="1"/>
  <c r="Q3454" i="1" s="1"/>
  <c r="R3454" i="1" s="1"/>
  <c r="H3453" i="1"/>
  <c r="AA3453" i="1"/>
  <c r="Z3453" i="1"/>
  <c r="P897" i="1"/>
  <c r="X896" i="1"/>
  <c r="B896" i="1" s="1"/>
  <c r="X895" i="1"/>
  <c r="B895" i="1" s="1"/>
  <c r="N3327" i="1" l="1"/>
  <c r="N3328" i="1" s="1"/>
  <c r="N3329" i="1" s="1"/>
  <c r="M3328" i="1"/>
  <c r="M3329" i="1" s="1"/>
  <c r="L3328" i="1"/>
  <c r="G3328" i="1"/>
  <c r="C3455" i="1"/>
  <c r="D3329" i="1"/>
  <c r="F3329" i="1" s="1"/>
  <c r="J3330" i="1"/>
  <c r="K3330" i="1" s="1"/>
  <c r="E3330" i="1" s="1"/>
  <c r="I3331" i="1"/>
  <c r="W3327" i="1"/>
  <c r="U3328" i="1"/>
  <c r="A3455" i="1"/>
  <c r="Q3455" i="1" s="1"/>
  <c r="R3455" i="1" s="1"/>
  <c r="H3454" i="1"/>
  <c r="Z3454" i="1"/>
  <c r="Y3453" i="1"/>
  <c r="S3453" i="1"/>
  <c r="AA3454" i="1"/>
  <c r="P898" i="1"/>
  <c r="X897" i="1"/>
  <c r="B897" i="1" s="1"/>
  <c r="Y895" i="1"/>
  <c r="O3328" i="1" l="1"/>
  <c r="O3327" i="1"/>
  <c r="G3329" i="1"/>
  <c r="L3329" i="1"/>
  <c r="M3330" i="1" s="1"/>
  <c r="C3456" i="1"/>
  <c r="J3331" i="1"/>
  <c r="K3331" i="1" s="1"/>
  <c r="E3331" i="1" s="1"/>
  <c r="I3332" i="1"/>
  <c r="D3330" i="1"/>
  <c r="F3330" i="1" s="1"/>
  <c r="W3328" i="1"/>
  <c r="U3329" i="1"/>
  <c r="AA3455" i="1"/>
  <c r="Z3455" i="1"/>
  <c r="Y3454" i="1"/>
  <c r="S3454" i="1"/>
  <c r="H3455" i="1"/>
  <c r="A3456" i="1"/>
  <c r="Q3456" i="1" s="1"/>
  <c r="R3456" i="1" s="1"/>
  <c r="X898" i="1"/>
  <c r="B898" i="1" s="1"/>
  <c r="P899" i="1"/>
  <c r="L3330" i="1" l="1"/>
  <c r="G3330" i="1"/>
  <c r="O3329" i="1"/>
  <c r="C3457" i="1"/>
  <c r="M3331" i="1"/>
  <c r="M3332" i="1" s="1"/>
  <c r="N3330" i="1"/>
  <c r="N3331" i="1" s="1"/>
  <c r="N3332" i="1" s="1"/>
  <c r="J3332" i="1"/>
  <c r="K3332" i="1" s="1"/>
  <c r="E3332" i="1" s="1"/>
  <c r="I3333" i="1"/>
  <c r="D3331" i="1"/>
  <c r="F3331" i="1" s="1"/>
  <c r="W3329" i="1"/>
  <c r="U3330" i="1"/>
  <c r="Z3456" i="1"/>
  <c r="Y3455" i="1"/>
  <c r="S3455" i="1"/>
  <c r="AA3456" i="1"/>
  <c r="H3456" i="1"/>
  <c r="A3457" i="1"/>
  <c r="Q3457" i="1" s="1"/>
  <c r="R3457" i="1" s="1"/>
  <c r="P900" i="1"/>
  <c r="X899" i="1"/>
  <c r="B899" i="1" s="1"/>
  <c r="M3333" i="1" l="1"/>
  <c r="C3458" i="1"/>
  <c r="G3331" i="1"/>
  <c r="L3331" i="1"/>
  <c r="O3331" i="1" s="1"/>
  <c r="J3333" i="1"/>
  <c r="K3333" i="1" s="1"/>
  <c r="E3333" i="1" s="1"/>
  <c r="I3334" i="1"/>
  <c r="D3332" i="1"/>
  <c r="F3332" i="1" s="1"/>
  <c r="N3333" i="1"/>
  <c r="O3330" i="1"/>
  <c r="W3330" i="1"/>
  <c r="U3331" i="1"/>
  <c r="H3457" i="1"/>
  <c r="A3458" i="1"/>
  <c r="Q3458" i="1" s="1"/>
  <c r="R3458" i="1" s="1"/>
  <c r="Y3456" i="1"/>
  <c r="S3456" i="1"/>
  <c r="AA3457" i="1"/>
  <c r="Z3457" i="1"/>
  <c r="P901" i="1"/>
  <c r="X900" i="1"/>
  <c r="B900" i="1" l="1"/>
  <c r="M3334" i="1"/>
  <c r="N3334" i="1"/>
  <c r="C3459" i="1"/>
  <c r="L3332" i="1"/>
  <c r="O3332" i="1" s="1"/>
  <c r="G3332" i="1"/>
  <c r="I3335" i="1"/>
  <c r="J3334" i="1"/>
  <c r="K3334" i="1" s="1"/>
  <c r="E3334" i="1" s="1"/>
  <c r="D3333" i="1"/>
  <c r="F3333" i="1" s="1"/>
  <c r="W3331" i="1"/>
  <c r="U3332" i="1"/>
  <c r="AA3458" i="1"/>
  <c r="S3457" i="1"/>
  <c r="Z3458" i="1"/>
  <c r="Y3457" i="1"/>
  <c r="H3458" i="1"/>
  <c r="A3459" i="1"/>
  <c r="Q3459" i="1" s="1"/>
  <c r="R3459" i="1" s="1"/>
  <c r="P902" i="1"/>
  <c r="X901" i="1"/>
  <c r="B901" i="1" s="1"/>
  <c r="C3460" i="1" l="1"/>
  <c r="L3333" i="1"/>
  <c r="O3333" i="1" s="1"/>
  <c r="G3333" i="1"/>
  <c r="D3334" i="1"/>
  <c r="F3334" i="1" s="1"/>
  <c r="I3336" i="1"/>
  <c r="J3335" i="1"/>
  <c r="K3335" i="1" s="1"/>
  <c r="E3335" i="1" s="1"/>
  <c r="M3335" i="1"/>
  <c r="N3335" i="1"/>
  <c r="W3332" i="1"/>
  <c r="U3333" i="1"/>
  <c r="A3460" i="1"/>
  <c r="Q3460" i="1" s="1"/>
  <c r="R3460" i="1" s="1"/>
  <c r="H3459" i="1"/>
  <c r="AA3459" i="1"/>
  <c r="Z3459" i="1"/>
  <c r="Y3458" i="1"/>
  <c r="S3458" i="1"/>
  <c r="X902" i="1"/>
  <c r="B902" i="1" s="1"/>
  <c r="P903" i="1"/>
  <c r="G3334" i="1" l="1"/>
  <c r="L3334" i="1"/>
  <c r="O3334" i="1" s="1"/>
  <c r="N3336" i="1"/>
  <c r="C3461" i="1"/>
  <c r="D3335" i="1"/>
  <c r="F3335" i="1" s="1"/>
  <c r="I3337" i="1"/>
  <c r="J3336" i="1"/>
  <c r="K3336" i="1" s="1"/>
  <c r="E3336" i="1" s="1"/>
  <c r="M3336" i="1"/>
  <c r="W3333" i="1"/>
  <c r="U3334" i="1"/>
  <c r="A3461" i="1"/>
  <c r="Q3461" i="1" s="1"/>
  <c r="R3461" i="1" s="1"/>
  <c r="H3460" i="1"/>
  <c r="AA3460" i="1"/>
  <c r="Y3459" i="1"/>
  <c r="Z3460" i="1"/>
  <c r="S3459" i="1"/>
  <c r="P904" i="1"/>
  <c r="X903" i="1"/>
  <c r="B903" i="1" s="1"/>
  <c r="L3335" i="1" l="1"/>
  <c r="O3335" i="1" s="1"/>
  <c r="G3335" i="1"/>
  <c r="C3462" i="1"/>
  <c r="D3336" i="1"/>
  <c r="F3336" i="1" s="1"/>
  <c r="N3337" i="1"/>
  <c r="M3337" i="1"/>
  <c r="J3337" i="1"/>
  <c r="K3337" i="1" s="1"/>
  <c r="E3337" i="1" s="1"/>
  <c r="I3338" i="1"/>
  <c r="W3334" i="1"/>
  <c r="U3335" i="1"/>
  <c r="AA3461" i="1"/>
  <c r="Z3461" i="1"/>
  <c r="Y3460" i="1"/>
  <c r="S3460" i="1"/>
  <c r="H3461" i="1"/>
  <c r="A3462" i="1"/>
  <c r="Q3462" i="1" s="1"/>
  <c r="R3462" i="1" s="1"/>
  <c r="P905" i="1"/>
  <c r="X904" i="1"/>
  <c r="B904" i="1" s="1"/>
  <c r="L3336" i="1" l="1"/>
  <c r="O3336" i="1" s="1"/>
  <c r="G3336" i="1"/>
  <c r="C3463" i="1"/>
  <c r="D3337" i="1"/>
  <c r="F3337" i="1" s="1"/>
  <c r="M3338" i="1"/>
  <c r="I3339" i="1"/>
  <c r="J3338" i="1"/>
  <c r="K3338" i="1" s="1"/>
  <c r="E3338" i="1" s="1"/>
  <c r="N3338" i="1"/>
  <c r="W3335" i="1"/>
  <c r="U3336" i="1"/>
  <c r="A3463" i="1"/>
  <c r="Q3463" i="1" s="1"/>
  <c r="R3463" i="1" s="1"/>
  <c r="H3462" i="1"/>
  <c r="AA3462" i="1"/>
  <c r="Z3462" i="1"/>
  <c r="Y3461" i="1"/>
  <c r="S3461" i="1"/>
  <c r="X905" i="1"/>
  <c r="B905" i="1" s="1"/>
  <c r="P906" i="1"/>
  <c r="G3337" i="1" l="1"/>
  <c r="L3337" i="1"/>
  <c r="O3337" i="1" s="1"/>
  <c r="C3464" i="1"/>
  <c r="D3338" i="1"/>
  <c r="F3338" i="1" s="1"/>
  <c r="I3340" i="1"/>
  <c r="N3339" i="1"/>
  <c r="J3339" i="1"/>
  <c r="K3339" i="1" s="1"/>
  <c r="E3339" i="1" s="1"/>
  <c r="M3339" i="1"/>
  <c r="W3336" i="1"/>
  <c r="U3337" i="1"/>
  <c r="Z3463" i="1"/>
  <c r="AA3463" i="1"/>
  <c r="Y3462" i="1"/>
  <c r="S3462" i="1"/>
  <c r="A3464" i="1"/>
  <c r="Q3464" i="1" s="1"/>
  <c r="R3464" i="1" s="1"/>
  <c r="H3463" i="1"/>
  <c r="X906" i="1"/>
  <c r="B906" i="1" s="1"/>
  <c r="P907" i="1"/>
  <c r="G3338" i="1" l="1"/>
  <c r="L3338" i="1"/>
  <c r="O3338" i="1" s="1"/>
  <c r="C3465" i="1"/>
  <c r="I3341" i="1"/>
  <c r="N3340" i="1"/>
  <c r="J3340" i="1"/>
  <c r="K3340" i="1" s="1"/>
  <c r="E3340" i="1" s="1"/>
  <c r="M3340" i="1"/>
  <c r="D3339" i="1"/>
  <c r="F3339" i="1" s="1"/>
  <c r="W3337" i="1"/>
  <c r="U3338" i="1"/>
  <c r="AA3464" i="1"/>
  <c r="Z3464" i="1"/>
  <c r="Y3463" i="1"/>
  <c r="S3463" i="1"/>
  <c r="H3464" i="1"/>
  <c r="A3465" i="1"/>
  <c r="Q3465" i="1" s="1"/>
  <c r="R3465" i="1" s="1"/>
  <c r="P908" i="1"/>
  <c r="X907" i="1"/>
  <c r="B907" i="1" l="1"/>
  <c r="C3466" i="1"/>
  <c r="L3339" i="1"/>
  <c r="O3339" i="1" s="1"/>
  <c r="G3339" i="1"/>
  <c r="D3340" i="1"/>
  <c r="F3340" i="1" s="1"/>
  <c r="M3341" i="1"/>
  <c r="J3341" i="1"/>
  <c r="K3341" i="1" s="1"/>
  <c r="E3341" i="1" s="1"/>
  <c r="N3341" i="1"/>
  <c r="I3342" i="1"/>
  <c r="W3338" i="1"/>
  <c r="U3339" i="1"/>
  <c r="A3466" i="1"/>
  <c r="Q3466" i="1" s="1"/>
  <c r="R3466" i="1" s="1"/>
  <c r="H3465" i="1"/>
  <c r="AA3465" i="1"/>
  <c r="Z3465" i="1"/>
  <c r="Y3464" i="1"/>
  <c r="S3464" i="1"/>
  <c r="P909" i="1"/>
  <c r="X908" i="1"/>
  <c r="B908" i="1" s="1"/>
  <c r="L3340" i="1" l="1"/>
  <c r="O3340" i="1" s="1"/>
  <c r="G3340" i="1"/>
  <c r="C3467" i="1"/>
  <c r="D3341" i="1"/>
  <c r="F3341" i="1" s="1"/>
  <c r="M3342" i="1"/>
  <c r="J3342" i="1"/>
  <c r="K3342" i="1" s="1"/>
  <c r="E3342" i="1" s="1"/>
  <c r="I3343" i="1"/>
  <c r="N3342" i="1"/>
  <c r="W3339" i="1"/>
  <c r="U3340" i="1"/>
  <c r="A3467" i="1"/>
  <c r="Q3467" i="1" s="1"/>
  <c r="R3467" i="1" s="1"/>
  <c r="H3466" i="1"/>
  <c r="S3465" i="1"/>
  <c r="Y3465" i="1"/>
  <c r="AA3466" i="1"/>
  <c r="Z3466" i="1"/>
  <c r="P910" i="1"/>
  <c r="X909" i="1"/>
  <c r="B909" i="1" s="1"/>
  <c r="G3341" i="1" l="1"/>
  <c r="L3341" i="1"/>
  <c r="O3341" i="1" s="1"/>
  <c r="C3468" i="1"/>
  <c r="D3342" i="1"/>
  <c r="F3342" i="1" s="1"/>
  <c r="I3344" i="1"/>
  <c r="J3343" i="1"/>
  <c r="K3343" i="1" s="1"/>
  <c r="E3343" i="1" s="1"/>
  <c r="N3343" i="1"/>
  <c r="M3343" i="1"/>
  <c r="W3340" i="1"/>
  <c r="U3341" i="1"/>
  <c r="H3467" i="1"/>
  <c r="A3468" i="1"/>
  <c r="Q3468" i="1" s="1"/>
  <c r="R3468" i="1" s="1"/>
  <c r="AA3467" i="1"/>
  <c r="Z3467" i="1"/>
  <c r="Y3466" i="1"/>
  <c r="S3466" i="1"/>
  <c r="P911" i="1"/>
  <c r="X910" i="1"/>
  <c r="B910" i="1" s="1"/>
  <c r="L3342" i="1" l="1"/>
  <c r="O3342" i="1" s="1"/>
  <c r="G3342" i="1"/>
  <c r="C3469" i="1"/>
  <c r="D3343" i="1"/>
  <c r="F3343" i="1" s="1"/>
  <c r="N3344" i="1"/>
  <c r="I3345" i="1"/>
  <c r="J3344" i="1"/>
  <c r="K3344" i="1" s="1"/>
  <c r="E3344" i="1" s="1"/>
  <c r="M3344" i="1"/>
  <c r="W3341" i="1"/>
  <c r="U3342" i="1"/>
  <c r="AA3468" i="1"/>
  <c r="Z3468" i="1"/>
  <c r="Y3467" i="1"/>
  <c r="S3467" i="1"/>
  <c r="H3468" i="1"/>
  <c r="A3469" i="1"/>
  <c r="Q3469" i="1" s="1"/>
  <c r="R3469" i="1" s="1"/>
  <c r="X911" i="1"/>
  <c r="B911" i="1" s="1"/>
  <c r="P912" i="1"/>
  <c r="G3343" i="1" l="1"/>
  <c r="L3343" i="1"/>
  <c r="O3343" i="1" s="1"/>
  <c r="C3470" i="1"/>
  <c r="D3344" i="1"/>
  <c r="F3344" i="1" s="1"/>
  <c r="N3345" i="1"/>
  <c r="I3346" i="1"/>
  <c r="M3345" i="1"/>
  <c r="J3345" i="1"/>
  <c r="K3345" i="1" s="1"/>
  <c r="E3345" i="1" s="1"/>
  <c r="W3342" i="1"/>
  <c r="U3343" i="1"/>
  <c r="A3470" i="1"/>
  <c r="Q3470" i="1" s="1"/>
  <c r="R3470" i="1" s="1"/>
  <c r="H3469" i="1"/>
  <c r="Z3469" i="1"/>
  <c r="Y3468" i="1"/>
  <c r="S3468" i="1"/>
  <c r="AA3469" i="1"/>
  <c r="P913" i="1"/>
  <c r="X912" i="1"/>
  <c r="B912" i="1" s="1"/>
  <c r="L3344" i="1" l="1"/>
  <c r="O3344" i="1" s="1"/>
  <c r="G3344" i="1"/>
  <c r="C3471" i="1"/>
  <c r="J3346" i="1"/>
  <c r="K3346" i="1" s="1"/>
  <c r="E3346" i="1" s="1"/>
  <c r="N3346" i="1"/>
  <c r="I3347" i="1"/>
  <c r="M3346" i="1"/>
  <c r="D3345" i="1"/>
  <c r="F3345" i="1" s="1"/>
  <c r="W3343" i="1"/>
  <c r="U3344" i="1"/>
  <c r="AA3470" i="1"/>
  <c r="Z3470" i="1"/>
  <c r="Y3469" i="1"/>
  <c r="S3469" i="1"/>
  <c r="A3471" i="1"/>
  <c r="Q3471" i="1" s="1"/>
  <c r="R3471" i="1" s="1"/>
  <c r="H3470" i="1"/>
  <c r="X913" i="1"/>
  <c r="B913" i="1" s="1"/>
  <c r="P914" i="1"/>
  <c r="C3472" i="1" l="1"/>
  <c r="G3345" i="1"/>
  <c r="L3345" i="1"/>
  <c r="O3345" i="1" s="1"/>
  <c r="J3347" i="1"/>
  <c r="K3347" i="1" s="1"/>
  <c r="E3347" i="1" s="1"/>
  <c r="N3347" i="1"/>
  <c r="I3348" i="1"/>
  <c r="M3347" i="1"/>
  <c r="D3346" i="1"/>
  <c r="F3346" i="1" s="1"/>
  <c r="W3344" i="1"/>
  <c r="U3345" i="1"/>
  <c r="H3471" i="1"/>
  <c r="A3472" i="1"/>
  <c r="Q3472" i="1" s="1"/>
  <c r="R3472" i="1" s="1"/>
  <c r="Z3471" i="1"/>
  <c r="Y3470" i="1"/>
  <c r="S3470" i="1"/>
  <c r="AA3471" i="1"/>
  <c r="P915" i="1"/>
  <c r="X914" i="1"/>
  <c r="B914" i="1" l="1"/>
  <c r="C3473" i="1"/>
  <c r="G3346" i="1"/>
  <c r="L3346" i="1"/>
  <c r="O3346" i="1" s="1"/>
  <c r="N3348" i="1"/>
  <c r="M3348" i="1"/>
  <c r="J3348" i="1"/>
  <c r="K3348" i="1" s="1"/>
  <c r="E3348" i="1" s="1"/>
  <c r="I3349" i="1"/>
  <c r="D3347" i="1"/>
  <c r="F3347" i="1" s="1"/>
  <c r="W3345" i="1"/>
  <c r="U3346" i="1"/>
  <c r="H3472" i="1"/>
  <c r="A3473" i="1"/>
  <c r="Q3473" i="1" s="1"/>
  <c r="R3473" i="1" s="1"/>
  <c r="AA3472" i="1"/>
  <c r="Z3472" i="1"/>
  <c r="Y3471" i="1"/>
  <c r="S3471" i="1"/>
  <c r="X915" i="1"/>
  <c r="B915" i="1" s="1"/>
  <c r="P916" i="1"/>
  <c r="C3474" i="1" l="1"/>
  <c r="L3347" i="1"/>
  <c r="O3347" i="1" s="1"/>
  <c r="G3347" i="1"/>
  <c r="J3349" i="1"/>
  <c r="K3349" i="1" s="1"/>
  <c r="E3349" i="1" s="1"/>
  <c r="N3349" i="1"/>
  <c r="M3349" i="1"/>
  <c r="I3350" i="1"/>
  <c r="D3348" i="1"/>
  <c r="F3348" i="1" s="1"/>
  <c r="W3346" i="1"/>
  <c r="U3347" i="1"/>
  <c r="A3474" i="1"/>
  <c r="Q3474" i="1" s="1"/>
  <c r="R3474" i="1" s="1"/>
  <c r="H3473" i="1"/>
  <c r="AA3473" i="1"/>
  <c r="Z3473" i="1"/>
  <c r="Y3472" i="1"/>
  <c r="S3472" i="1"/>
  <c r="X916" i="1"/>
  <c r="B916" i="1" s="1"/>
  <c r="P917" i="1"/>
  <c r="C3475" i="1" l="1"/>
  <c r="G3348" i="1"/>
  <c r="L3348" i="1"/>
  <c r="O3348" i="1" s="1"/>
  <c r="I3351" i="1"/>
  <c r="J3350" i="1"/>
  <c r="K3350" i="1" s="1"/>
  <c r="E3350" i="1" s="1"/>
  <c r="M3350" i="1"/>
  <c r="N3350" i="1"/>
  <c r="D3349" i="1"/>
  <c r="F3349" i="1" s="1"/>
  <c r="W3347" i="1"/>
  <c r="U3348" i="1"/>
  <c r="A3475" i="1"/>
  <c r="Q3475" i="1" s="1"/>
  <c r="R3475" i="1" s="1"/>
  <c r="H3474" i="1"/>
  <c r="Y3473" i="1"/>
  <c r="S3473" i="1"/>
  <c r="AA3474" i="1"/>
  <c r="Z3474" i="1"/>
  <c r="P918" i="1"/>
  <c r="X917" i="1"/>
  <c r="B917" i="1" s="1"/>
  <c r="C3476" i="1" l="1"/>
  <c r="L3349" i="1"/>
  <c r="O3349" i="1" s="1"/>
  <c r="G3349" i="1"/>
  <c r="D3350" i="1"/>
  <c r="F3350" i="1" s="1"/>
  <c r="N3351" i="1"/>
  <c r="M3351" i="1"/>
  <c r="J3351" i="1"/>
  <c r="K3351" i="1" s="1"/>
  <c r="E3351" i="1" s="1"/>
  <c r="I3352" i="1"/>
  <c r="W3348" i="1"/>
  <c r="U3349" i="1"/>
  <c r="Z3475" i="1"/>
  <c r="Y3474" i="1"/>
  <c r="S3474" i="1"/>
  <c r="AA3475" i="1"/>
  <c r="A3476" i="1"/>
  <c r="Q3476" i="1" s="1"/>
  <c r="R3476" i="1" s="1"/>
  <c r="H3475" i="1"/>
  <c r="X918" i="1"/>
  <c r="B918" i="1" s="1"/>
  <c r="P919" i="1"/>
  <c r="L3350" i="1" l="1"/>
  <c r="O3350" i="1" s="1"/>
  <c r="G3350" i="1"/>
  <c r="C3477" i="1"/>
  <c r="I3353" i="1"/>
  <c r="N3352" i="1"/>
  <c r="J3352" i="1"/>
  <c r="K3352" i="1" s="1"/>
  <c r="E3352" i="1" s="1"/>
  <c r="M3352" i="1"/>
  <c r="D3351" i="1"/>
  <c r="F3351" i="1" s="1"/>
  <c r="W3349" i="1"/>
  <c r="U3350" i="1"/>
  <c r="AA3476" i="1"/>
  <c r="Y3475" i="1"/>
  <c r="Z3476" i="1"/>
  <c r="S3475" i="1"/>
  <c r="H3476" i="1"/>
  <c r="A3477" i="1"/>
  <c r="Q3477" i="1" s="1"/>
  <c r="R3477" i="1" s="1"/>
  <c r="P920" i="1"/>
  <c r="X919" i="1"/>
  <c r="B919" i="1" s="1"/>
  <c r="C3478" i="1" l="1"/>
  <c r="G3351" i="1"/>
  <c r="L3351" i="1"/>
  <c r="O3351" i="1" s="1"/>
  <c r="D3352" i="1"/>
  <c r="F3352" i="1" s="1"/>
  <c r="J3353" i="1"/>
  <c r="K3353" i="1" s="1"/>
  <c r="E3353" i="1" s="1"/>
  <c r="I3354" i="1"/>
  <c r="N3353" i="1"/>
  <c r="M3353" i="1"/>
  <c r="W3350" i="1"/>
  <c r="U3351" i="1"/>
  <c r="AA3477" i="1"/>
  <c r="Z3477" i="1"/>
  <c r="Y3476" i="1"/>
  <c r="S3476" i="1"/>
  <c r="A3478" i="1"/>
  <c r="Q3478" i="1" s="1"/>
  <c r="R3478" i="1" s="1"/>
  <c r="H3477" i="1"/>
  <c r="X920" i="1"/>
  <c r="B920" i="1" s="1"/>
  <c r="P921" i="1"/>
  <c r="G3352" i="1" l="1"/>
  <c r="L3352" i="1"/>
  <c r="O3352" i="1" s="1"/>
  <c r="C3479" i="1"/>
  <c r="J3354" i="1"/>
  <c r="K3354" i="1" s="1"/>
  <c r="E3354" i="1" s="1"/>
  <c r="N3354" i="1"/>
  <c r="M3354" i="1"/>
  <c r="I3355" i="1"/>
  <c r="D3353" i="1"/>
  <c r="F3353" i="1" s="1"/>
  <c r="S921" i="1"/>
  <c r="W3351" i="1"/>
  <c r="U3352" i="1"/>
  <c r="AA3478" i="1"/>
  <c r="Z3478" i="1"/>
  <c r="H3478" i="1"/>
  <c r="A3479" i="1"/>
  <c r="Q3479" i="1" s="1"/>
  <c r="R3479" i="1" s="1"/>
  <c r="P922" i="1"/>
  <c r="X921" i="1"/>
  <c r="B921" i="1" s="1"/>
  <c r="C3480" i="1" l="1"/>
  <c r="G3353" i="1"/>
  <c r="L3353" i="1"/>
  <c r="O3353" i="1" s="1"/>
  <c r="M3355" i="1"/>
  <c r="J3355" i="1"/>
  <c r="K3355" i="1" s="1"/>
  <c r="E3355" i="1" s="1"/>
  <c r="N3355" i="1"/>
  <c r="I3356" i="1"/>
  <c r="D3354" i="1"/>
  <c r="F3354" i="1" s="1"/>
  <c r="W3352" i="1"/>
  <c r="U3353" i="1"/>
  <c r="Y921" i="1"/>
  <c r="A3480" i="1"/>
  <c r="Q3480" i="1" s="1"/>
  <c r="R3480" i="1" s="1"/>
  <c r="H3479" i="1"/>
  <c r="AA3479" i="1"/>
  <c r="Z3479" i="1"/>
  <c r="Y3478" i="1"/>
  <c r="S3478" i="1"/>
  <c r="X922" i="1"/>
  <c r="P923" i="1"/>
  <c r="S923" i="1" s="1"/>
  <c r="B922" i="1" l="1"/>
  <c r="C3481" i="1"/>
  <c r="G3354" i="1"/>
  <c r="L3354" i="1"/>
  <c r="O3354" i="1" s="1"/>
  <c r="N3356" i="1"/>
  <c r="I3357" i="1"/>
  <c r="M3356" i="1"/>
  <c r="J3356" i="1"/>
  <c r="K3356" i="1" s="1"/>
  <c r="E3356" i="1" s="1"/>
  <c r="D3355" i="1"/>
  <c r="F3355" i="1" s="1"/>
  <c r="W3353" i="1"/>
  <c r="U3354" i="1"/>
  <c r="Y922" i="1"/>
  <c r="A3481" i="1"/>
  <c r="Q3481" i="1" s="1"/>
  <c r="R3481" i="1" s="1"/>
  <c r="H3480" i="1"/>
  <c r="Z3480" i="1"/>
  <c r="AA3480" i="1"/>
  <c r="P924" i="1"/>
  <c r="S924" i="1" s="1"/>
  <c r="X923" i="1"/>
  <c r="B923" i="1" s="1"/>
  <c r="C3482" i="1" l="1"/>
  <c r="G3355" i="1"/>
  <c r="L3355" i="1"/>
  <c r="O3355" i="1" s="1"/>
  <c r="D3356" i="1"/>
  <c r="F3356" i="1" s="1"/>
  <c r="I3358" i="1"/>
  <c r="J3357" i="1"/>
  <c r="K3357" i="1" s="1"/>
  <c r="E3357" i="1" s="1"/>
  <c r="W3354" i="1"/>
  <c r="U3355" i="1"/>
  <c r="Y923" i="1"/>
  <c r="H3481" i="1"/>
  <c r="A3482" i="1"/>
  <c r="Q3482" i="1" s="1"/>
  <c r="R3482" i="1" s="1"/>
  <c r="Z3481" i="1"/>
  <c r="AA3481" i="1"/>
  <c r="X924" i="1"/>
  <c r="B924" i="1" s="1"/>
  <c r="P925" i="1"/>
  <c r="S925" i="1" s="1"/>
  <c r="L3356" i="1" l="1"/>
  <c r="G3356" i="1"/>
  <c r="C3483" i="1"/>
  <c r="Y924" i="1"/>
  <c r="D3357" i="1"/>
  <c r="F3357" i="1" s="1"/>
  <c r="J3358" i="1"/>
  <c r="K3358" i="1" s="1"/>
  <c r="E3358" i="1" s="1"/>
  <c r="I3359" i="1"/>
  <c r="W3355" i="1"/>
  <c r="U3356" i="1"/>
  <c r="A3483" i="1"/>
  <c r="Q3483" i="1" s="1"/>
  <c r="R3483" i="1" s="1"/>
  <c r="H3482" i="1"/>
  <c r="Z3482" i="1"/>
  <c r="AA3482" i="1"/>
  <c r="Y3481" i="1"/>
  <c r="S3481" i="1"/>
  <c r="P926" i="1"/>
  <c r="X925" i="1"/>
  <c r="B925" i="1" l="1"/>
  <c r="O3356" i="1"/>
  <c r="M3357" i="1"/>
  <c r="Y925" i="1"/>
  <c r="G3357" i="1"/>
  <c r="C3484" i="1"/>
  <c r="L3357" i="1"/>
  <c r="J3359" i="1"/>
  <c r="K3359" i="1" s="1"/>
  <c r="E3359" i="1" s="1"/>
  <c r="I3360" i="1"/>
  <c r="D3358" i="1"/>
  <c r="F3358" i="1" s="1"/>
  <c r="W3356" i="1"/>
  <c r="U3357" i="1"/>
  <c r="Z3483" i="1"/>
  <c r="Y3482" i="1"/>
  <c r="S3482" i="1"/>
  <c r="AA3483" i="1"/>
  <c r="H3483" i="1"/>
  <c r="A3484" i="1"/>
  <c r="Q3484" i="1" s="1"/>
  <c r="R3484" i="1" s="1"/>
  <c r="X926" i="1"/>
  <c r="Y926" i="1" s="1"/>
  <c r="P927" i="1"/>
  <c r="N3357" i="1" l="1"/>
  <c r="O3357" i="1" s="1"/>
  <c r="M3358" i="1"/>
  <c r="L3358" i="1"/>
  <c r="G3358" i="1"/>
  <c r="C3485" i="1"/>
  <c r="J3360" i="1"/>
  <c r="K3360" i="1" s="1"/>
  <c r="E3360" i="1" s="1"/>
  <c r="I3361" i="1"/>
  <c r="D3359" i="1"/>
  <c r="F3359" i="1" s="1"/>
  <c r="B926" i="1"/>
  <c r="W3357" i="1"/>
  <c r="U3358" i="1"/>
  <c r="H3484" i="1"/>
  <c r="A3485" i="1"/>
  <c r="Q3485" i="1" s="1"/>
  <c r="R3485" i="1" s="1"/>
  <c r="Z3484" i="1"/>
  <c r="AA3484" i="1"/>
  <c r="X927" i="1"/>
  <c r="B927" i="1" s="1"/>
  <c r="P928" i="1"/>
  <c r="N3358" i="1" l="1"/>
  <c r="N3359" i="1" s="1"/>
  <c r="M3359" i="1"/>
  <c r="C3486" i="1"/>
  <c r="G3359" i="1"/>
  <c r="L3359" i="1"/>
  <c r="M3360" i="1" s="1"/>
  <c r="J3361" i="1"/>
  <c r="K3361" i="1" s="1"/>
  <c r="E3361" i="1" s="1"/>
  <c r="I3362" i="1"/>
  <c r="D3360" i="1"/>
  <c r="F3360" i="1" s="1"/>
  <c r="W3358" i="1"/>
  <c r="U3359" i="1"/>
  <c r="Z3485" i="1"/>
  <c r="S3484" i="1"/>
  <c r="AA3485" i="1"/>
  <c r="A3486" i="1"/>
  <c r="Q3486" i="1" s="1"/>
  <c r="R3486" i="1" s="1"/>
  <c r="H3485" i="1"/>
  <c r="Y927" i="1"/>
  <c r="P929" i="1"/>
  <c r="X928" i="1"/>
  <c r="B928" i="1" s="1"/>
  <c r="N3360" i="1" l="1"/>
  <c r="N3361" i="1" s="1"/>
  <c r="N3362" i="1" s="1"/>
  <c r="O3358" i="1"/>
  <c r="C3487" i="1"/>
  <c r="L3360" i="1"/>
  <c r="G3360" i="1"/>
  <c r="O3359" i="1"/>
  <c r="M3361" i="1"/>
  <c r="M3362" i="1" s="1"/>
  <c r="J3362" i="1"/>
  <c r="K3362" i="1" s="1"/>
  <c r="E3362" i="1" s="1"/>
  <c r="I3363" i="1"/>
  <c r="D3361" i="1"/>
  <c r="F3361" i="1" s="1"/>
  <c r="W3359" i="1"/>
  <c r="U3360" i="1"/>
  <c r="Y3485" i="1"/>
  <c r="S3485" i="1"/>
  <c r="AA3486" i="1"/>
  <c r="Z3486" i="1"/>
  <c r="H3486" i="1"/>
  <c r="A3487" i="1"/>
  <c r="Q3487" i="1" s="1"/>
  <c r="R3487" i="1" s="1"/>
  <c r="X929" i="1"/>
  <c r="B929" i="1" s="1"/>
  <c r="P930" i="1"/>
  <c r="O3360" i="1" l="1"/>
  <c r="C3488" i="1"/>
  <c r="M3363" i="1"/>
  <c r="G3361" i="1"/>
  <c r="L3361" i="1"/>
  <c r="O3361" i="1" s="1"/>
  <c r="J3363" i="1"/>
  <c r="K3363" i="1" s="1"/>
  <c r="E3363" i="1" s="1"/>
  <c r="I3364" i="1"/>
  <c r="D3362" i="1"/>
  <c r="F3362" i="1" s="1"/>
  <c r="W3360" i="1"/>
  <c r="U3361" i="1"/>
  <c r="S3486" i="1"/>
  <c r="AA3487" i="1"/>
  <c r="Z3487" i="1"/>
  <c r="Y3486" i="1"/>
  <c r="A3488" i="1"/>
  <c r="Q3488" i="1" s="1"/>
  <c r="R3488" i="1" s="1"/>
  <c r="H3487" i="1"/>
  <c r="N3363" i="1"/>
  <c r="P931" i="1"/>
  <c r="X930" i="1"/>
  <c r="B930" i="1" s="1"/>
  <c r="M3364" i="1" l="1"/>
  <c r="C3489" i="1"/>
  <c r="L3362" i="1"/>
  <c r="O3362" i="1" s="1"/>
  <c r="G3362" i="1"/>
  <c r="N3364" i="1"/>
  <c r="J3364" i="1"/>
  <c r="K3364" i="1" s="1"/>
  <c r="E3364" i="1" s="1"/>
  <c r="I3365" i="1"/>
  <c r="D3363" i="1"/>
  <c r="F3363" i="1" s="1"/>
  <c r="W3361" i="1"/>
  <c r="U3362" i="1"/>
  <c r="A3489" i="1"/>
  <c r="Q3489" i="1" s="1"/>
  <c r="R3489" i="1" s="1"/>
  <c r="H3488" i="1"/>
  <c r="S3487" i="1"/>
  <c r="AA3488" i="1"/>
  <c r="Z3488" i="1"/>
  <c r="Y3487" i="1"/>
  <c r="P932" i="1"/>
  <c r="X931" i="1"/>
  <c r="B931" i="1" l="1"/>
  <c r="C3490" i="1"/>
  <c r="L3363" i="1"/>
  <c r="O3363" i="1" s="1"/>
  <c r="G3363" i="1"/>
  <c r="I3366" i="1"/>
  <c r="J3365" i="1"/>
  <c r="K3365" i="1" s="1"/>
  <c r="E3365" i="1" s="1"/>
  <c r="D3364" i="1"/>
  <c r="F3364" i="1" s="1"/>
  <c r="M3365" i="1"/>
  <c r="N3365" i="1"/>
  <c r="W3362" i="1"/>
  <c r="U3363" i="1"/>
  <c r="A3490" i="1"/>
  <c r="Q3490" i="1" s="1"/>
  <c r="R3490" i="1" s="1"/>
  <c r="H3489" i="1"/>
  <c r="S3488" i="1"/>
  <c r="AA3489" i="1"/>
  <c r="Z3489" i="1"/>
  <c r="Y3488" i="1"/>
  <c r="X932" i="1"/>
  <c r="B932" i="1" s="1"/>
  <c r="P933" i="1"/>
  <c r="N3366" i="1" l="1"/>
  <c r="M3366" i="1"/>
  <c r="G3364" i="1"/>
  <c r="C3491" i="1"/>
  <c r="L3364" i="1"/>
  <c r="O3364" i="1" s="1"/>
  <c r="D3365" i="1"/>
  <c r="F3365" i="1" s="1"/>
  <c r="J3366" i="1"/>
  <c r="K3366" i="1" s="1"/>
  <c r="E3366" i="1" s="1"/>
  <c r="I3367" i="1"/>
  <c r="W3363" i="1"/>
  <c r="U3364" i="1"/>
  <c r="AA3490" i="1"/>
  <c r="Z3490" i="1"/>
  <c r="Y3489" i="1"/>
  <c r="S3489" i="1"/>
  <c r="H3490" i="1"/>
  <c r="A3491" i="1"/>
  <c r="Q3491" i="1" s="1"/>
  <c r="R3491" i="1" s="1"/>
  <c r="X933" i="1"/>
  <c r="B933" i="1" s="1"/>
  <c r="P934" i="1"/>
  <c r="L3365" i="1" l="1"/>
  <c r="O3365" i="1" s="1"/>
  <c r="G3365" i="1"/>
  <c r="C3492" i="1"/>
  <c r="D3366" i="1"/>
  <c r="F3366" i="1" s="1"/>
  <c r="J3367" i="1"/>
  <c r="K3367" i="1" s="1"/>
  <c r="E3367" i="1" s="1"/>
  <c r="I3368" i="1"/>
  <c r="M3367" i="1"/>
  <c r="N3367" i="1"/>
  <c r="W3364" i="1"/>
  <c r="U3365" i="1"/>
  <c r="A3492" i="1"/>
  <c r="Q3492" i="1" s="1"/>
  <c r="R3492" i="1" s="1"/>
  <c r="H3491" i="1"/>
  <c r="AA3491" i="1"/>
  <c r="Z3491" i="1"/>
  <c r="Y3490" i="1"/>
  <c r="S3490" i="1"/>
  <c r="P935" i="1"/>
  <c r="X934" i="1"/>
  <c r="B934" i="1" s="1"/>
  <c r="L3366" i="1" l="1"/>
  <c r="O3366" i="1" s="1"/>
  <c r="C3493" i="1"/>
  <c r="J3368" i="1"/>
  <c r="K3368" i="1" s="1"/>
  <c r="E3368" i="1" s="1"/>
  <c r="I3369" i="1"/>
  <c r="M3368" i="1"/>
  <c r="N3368" i="1"/>
  <c r="D3367" i="1"/>
  <c r="F3367" i="1" s="1"/>
  <c r="G3366" i="1"/>
  <c r="W3365" i="1"/>
  <c r="U3366" i="1"/>
  <c r="A3493" i="1"/>
  <c r="Q3493" i="1" s="1"/>
  <c r="R3493" i="1" s="1"/>
  <c r="H3492" i="1"/>
  <c r="AA3492" i="1"/>
  <c r="Z3492" i="1"/>
  <c r="Y3491" i="1"/>
  <c r="S3491" i="1"/>
  <c r="X935" i="1"/>
  <c r="B935" i="1" s="1"/>
  <c r="P936" i="1"/>
  <c r="N3369" i="1" l="1"/>
  <c r="C3494" i="1"/>
  <c r="L3367" i="1"/>
  <c r="O3367" i="1" s="1"/>
  <c r="M3369" i="1"/>
  <c r="G3367" i="1"/>
  <c r="J3369" i="1"/>
  <c r="K3369" i="1" s="1"/>
  <c r="E3369" i="1" s="1"/>
  <c r="I3370" i="1"/>
  <c r="D3368" i="1"/>
  <c r="F3368" i="1" s="1"/>
  <c r="W3366" i="1"/>
  <c r="U3367" i="1"/>
  <c r="H3493" i="1"/>
  <c r="A3494" i="1"/>
  <c r="Q3494" i="1" s="1"/>
  <c r="R3494" i="1" s="1"/>
  <c r="Y3492" i="1"/>
  <c r="S3492" i="1"/>
  <c r="AA3493" i="1"/>
  <c r="Z3493" i="1"/>
  <c r="P937" i="1"/>
  <c r="X936" i="1"/>
  <c r="B936" i="1" l="1"/>
  <c r="C3495" i="1"/>
  <c r="G3368" i="1"/>
  <c r="L3368" i="1"/>
  <c r="O3368" i="1" s="1"/>
  <c r="I3371" i="1"/>
  <c r="M3370" i="1"/>
  <c r="J3370" i="1"/>
  <c r="K3370" i="1" s="1"/>
  <c r="E3370" i="1" s="1"/>
  <c r="N3370" i="1"/>
  <c r="D3369" i="1"/>
  <c r="F3369" i="1" s="1"/>
  <c r="W3367" i="1"/>
  <c r="U3368" i="1"/>
  <c r="A3495" i="1"/>
  <c r="Q3495" i="1" s="1"/>
  <c r="R3495" i="1" s="1"/>
  <c r="H3494" i="1"/>
  <c r="AA3494" i="1"/>
  <c r="Z3494" i="1"/>
  <c r="Y3493" i="1"/>
  <c r="S3493" i="1"/>
  <c r="P938" i="1"/>
  <c r="X937" i="1"/>
  <c r="B937" i="1" s="1"/>
  <c r="C3496" i="1" l="1"/>
  <c r="G3369" i="1"/>
  <c r="L3369" i="1"/>
  <c r="O3369" i="1" s="1"/>
  <c r="D3370" i="1"/>
  <c r="F3370" i="1" s="1"/>
  <c r="M3371" i="1"/>
  <c r="I3372" i="1"/>
  <c r="N3371" i="1"/>
  <c r="J3371" i="1"/>
  <c r="K3371" i="1" s="1"/>
  <c r="E3371" i="1" s="1"/>
  <c r="W3368" i="1"/>
  <c r="U3369" i="1"/>
  <c r="A3496" i="1"/>
  <c r="Q3496" i="1" s="1"/>
  <c r="R3496" i="1" s="1"/>
  <c r="H3495" i="1"/>
  <c r="Y3494" i="1"/>
  <c r="S3494" i="1"/>
  <c r="AA3495" i="1"/>
  <c r="Z3495" i="1"/>
  <c r="X938" i="1"/>
  <c r="B938" i="1" s="1"/>
  <c r="P939" i="1"/>
  <c r="L3370" i="1" l="1"/>
  <c r="O3370" i="1" s="1"/>
  <c r="G3370" i="1"/>
  <c r="C3497" i="1"/>
  <c r="M3372" i="1"/>
  <c r="J3372" i="1"/>
  <c r="K3372" i="1" s="1"/>
  <c r="E3372" i="1" s="1"/>
  <c r="I3373" i="1"/>
  <c r="N3372" i="1"/>
  <c r="D3371" i="1"/>
  <c r="F3371" i="1" s="1"/>
  <c r="W3369" i="1"/>
  <c r="U3370" i="1"/>
  <c r="H3496" i="1"/>
  <c r="A3497" i="1"/>
  <c r="Q3497" i="1" s="1"/>
  <c r="R3497" i="1" s="1"/>
  <c r="AA3496" i="1"/>
  <c r="Z3496" i="1"/>
  <c r="Y3495" i="1"/>
  <c r="S3495" i="1"/>
  <c r="P940" i="1"/>
  <c r="X939" i="1"/>
  <c r="B939" i="1" s="1"/>
  <c r="C3498" i="1" l="1"/>
  <c r="G3371" i="1"/>
  <c r="L3371" i="1"/>
  <c r="O3371" i="1" s="1"/>
  <c r="N3373" i="1"/>
  <c r="M3373" i="1"/>
  <c r="J3373" i="1"/>
  <c r="K3373" i="1" s="1"/>
  <c r="E3373" i="1" s="1"/>
  <c r="I3374" i="1"/>
  <c r="D3372" i="1"/>
  <c r="F3372" i="1" s="1"/>
  <c r="W3370" i="1"/>
  <c r="U3371" i="1"/>
  <c r="S3496" i="1"/>
  <c r="AA3497" i="1"/>
  <c r="Z3497" i="1"/>
  <c r="Y3496" i="1"/>
  <c r="H3497" i="1"/>
  <c r="A3498" i="1"/>
  <c r="Q3498" i="1" s="1"/>
  <c r="R3498" i="1" s="1"/>
  <c r="X940" i="1"/>
  <c r="B940" i="1" s="1"/>
  <c r="P941" i="1"/>
  <c r="C3499" i="1" l="1"/>
  <c r="G3372" i="1"/>
  <c r="L3372" i="1"/>
  <c r="O3372" i="1" s="1"/>
  <c r="M3374" i="1"/>
  <c r="J3374" i="1"/>
  <c r="K3374" i="1" s="1"/>
  <c r="E3374" i="1" s="1"/>
  <c r="I3375" i="1"/>
  <c r="N3374" i="1"/>
  <c r="D3373" i="1"/>
  <c r="F3373" i="1" s="1"/>
  <c r="W3371" i="1"/>
  <c r="U3372" i="1"/>
  <c r="Z3498" i="1"/>
  <c r="Y3497" i="1"/>
  <c r="S3497" i="1"/>
  <c r="AA3498" i="1"/>
  <c r="H3498" i="1"/>
  <c r="A3499" i="1"/>
  <c r="Q3499" i="1" s="1"/>
  <c r="R3499" i="1" s="1"/>
  <c r="P942" i="1"/>
  <c r="X941" i="1"/>
  <c r="B941" i="1" s="1"/>
  <c r="C3500" i="1" l="1"/>
  <c r="L3373" i="1"/>
  <c r="O3373" i="1" s="1"/>
  <c r="G3373" i="1"/>
  <c r="M3375" i="1"/>
  <c r="J3375" i="1"/>
  <c r="K3375" i="1" s="1"/>
  <c r="E3375" i="1" s="1"/>
  <c r="I3376" i="1"/>
  <c r="N3375" i="1"/>
  <c r="D3374" i="1"/>
  <c r="F3374" i="1" s="1"/>
  <c r="W3372" i="1"/>
  <c r="U3373" i="1"/>
  <c r="H3499" i="1"/>
  <c r="A3500" i="1"/>
  <c r="Q3500" i="1" s="1"/>
  <c r="R3500" i="1" s="1"/>
  <c r="S3498" i="1"/>
  <c r="AA3499" i="1"/>
  <c r="Z3499" i="1"/>
  <c r="Y3498" i="1"/>
  <c r="X942" i="1"/>
  <c r="B942" i="1" s="1"/>
  <c r="P943" i="1"/>
  <c r="C3501" i="1" l="1"/>
  <c r="L3374" i="1"/>
  <c r="O3374" i="1" s="1"/>
  <c r="G3374" i="1"/>
  <c r="J3376" i="1"/>
  <c r="K3376" i="1" s="1"/>
  <c r="E3376" i="1" s="1"/>
  <c r="I3377" i="1"/>
  <c r="N3376" i="1"/>
  <c r="M3376" i="1"/>
  <c r="D3375" i="1"/>
  <c r="F3375" i="1" s="1"/>
  <c r="W3373" i="1"/>
  <c r="U3374" i="1"/>
  <c r="H3500" i="1"/>
  <c r="A3501" i="1"/>
  <c r="Q3501" i="1" s="1"/>
  <c r="R3501" i="1" s="1"/>
  <c r="AA3500" i="1"/>
  <c r="Z3500" i="1"/>
  <c r="Y3499" i="1"/>
  <c r="S3499" i="1"/>
  <c r="X943" i="1"/>
  <c r="B943" i="1" s="1"/>
  <c r="P944" i="1"/>
  <c r="C3502" i="1" l="1"/>
  <c r="L3375" i="1"/>
  <c r="O3375" i="1" s="1"/>
  <c r="G3375" i="1"/>
  <c r="I3378" i="1"/>
  <c r="J3377" i="1"/>
  <c r="K3377" i="1" s="1"/>
  <c r="E3377" i="1" s="1"/>
  <c r="M3377" i="1"/>
  <c r="N3377" i="1"/>
  <c r="D3376" i="1"/>
  <c r="F3376" i="1" s="1"/>
  <c r="W3374" i="1"/>
  <c r="U3375" i="1"/>
  <c r="Y3500" i="1"/>
  <c r="AA3501" i="1"/>
  <c r="S3500" i="1"/>
  <c r="Z3501" i="1"/>
  <c r="H3501" i="1"/>
  <c r="A3502" i="1"/>
  <c r="Q3502" i="1" s="1"/>
  <c r="R3502" i="1" s="1"/>
  <c r="P945" i="1"/>
  <c r="X944" i="1"/>
  <c r="B944" i="1" s="1"/>
  <c r="S1108" i="1"/>
  <c r="C3503" i="1" l="1"/>
  <c r="G3376" i="1"/>
  <c r="L3376" i="1"/>
  <c r="O3376" i="1" s="1"/>
  <c r="D3377" i="1"/>
  <c r="F3377" i="1" s="1"/>
  <c r="N3378" i="1"/>
  <c r="M3378" i="1"/>
  <c r="J3378" i="1"/>
  <c r="K3378" i="1" s="1"/>
  <c r="E3378" i="1" s="1"/>
  <c r="I3379" i="1"/>
  <c r="W3375" i="1"/>
  <c r="U3376" i="1"/>
  <c r="H3502" i="1"/>
  <c r="A3503" i="1"/>
  <c r="Q3503" i="1" s="1"/>
  <c r="R3503" i="1" s="1"/>
  <c r="Y3501" i="1"/>
  <c r="Z3502" i="1"/>
  <c r="S3501" i="1"/>
  <c r="AA3502" i="1"/>
  <c r="X945" i="1"/>
  <c r="B945" i="1" s="1"/>
  <c r="P946" i="1"/>
  <c r="L3377" i="1" l="1"/>
  <c r="O3377" i="1" s="1"/>
  <c r="G3377" i="1"/>
  <c r="C3504" i="1"/>
  <c r="N3379" i="1"/>
  <c r="J3379" i="1"/>
  <c r="K3379" i="1" s="1"/>
  <c r="E3379" i="1" s="1"/>
  <c r="M3379" i="1"/>
  <c r="I3380" i="1"/>
  <c r="D3378" i="1"/>
  <c r="F3378" i="1" s="1"/>
  <c r="W3376" i="1"/>
  <c r="U3377" i="1"/>
  <c r="A3504" i="1"/>
  <c r="Q3504" i="1" s="1"/>
  <c r="R3504" i="1" s="1"/>
  <c r="H3503" i="1"/>
  <c r="AA3503" i="1"/>
  <c r="Z3503" i="1"/>
  <c r="Y3502" i="1"/>
  <c r="S3502" i="1"/>
  <c r="P947" i="1"/>
  <c r="X946" i="1"/>
  <c r="B946" i="1" s="1"/>
  <c r="G3378" i="1" l="1"/>
  <c r="C3505" i="1"/>
  <c r="L3378" i="1"/>
  <c r="O3378" i="1" s="1"/>
  <c r="I3381" i="1"/>
  <c r="M3380" i="1"/>
  <c r="N3380" i="1"/>
  <c r="J3380" i="1"/>
  <c r="K3380" i="1" s="1"/>
  <c r="E3380" i="1" s="1"/>
  <c r="D3379" i="1"/>
  <c r="F3379" i="1" s="1"/>
  <c r="W3377" i="1"/>
  <c r="U3378" i="1"/>
  <c r="A3505" i="1"/>
  <c r="Q3505" i="1" s="1"/>
  <c r="R3505" i="1" s="1"/>
  <c r="H3504" i="1"/>
  <c r="AA3504" i="1"/>
  <c r="Z3504" i="1"/>
  <c r="Y3503" i="1"/>
  <c r="S3503" i="1"/>
  <c r="X947" i="1"/>
  <c r="B947" i="1" s="1"/>
  <c r="P948" i="1"/>
  <c r="L3379" i="1" l="1"/>
  <c r="O3379" i="1" s="1"/>
  <c r="C3506" i="1"/>
  <c r="G3379" i="1"/>
  <c r="D3380" i="1"/>
  <c r="F3380" i="1" s="1"/>
  <c r="J3381" i="1"/>
  <c r="K3381" i="1" s="1"/>
  <c r="E3381" i="1" s="1"/>
  <c r="N3381" i="1"/>
  <c r="I3382" i="1"/>
  <c r="M3381" i="1"/>
  <c r="W3378" i="1"/>
  <c r="U3379" i="1"/>
  <c r="Y3504" i="1"/>
  <c r="S3504" i="1"/>
  <c r="AA3505" i="1"/>
  <c r="Z3505" i="1"/>
  <c r="H3505" i="1"/>
  <c r="A3506" i="1"/>
  <c r="Q3506" i="1" s="1"/>
  <c r="R3506" i="1" s="1"/>
  <c r="P949" i="1"/>
  <c r="X948" i="1"/>
  <c r="B948" i="1" s="1"/>
  <c r="L3380" i="1" l="1"/>
  <c r="O3380" i="1" s="1"/>
  <c r="C3507" i="1"/>
  <c r="G3380" i="1"/>
  <c r="N3382" i="1"/>
  <c r="J3382" i="1"/>
  <c r="K3382" i="1" s="1"/>
  <c r="E3382" i="1" s="1"/>
  <c r="I3383" i="1"/>
  <c r="M3382" i="1"/>
  <c r="D3381" i="1"/>
  <c r="F3381" i="1" s="1"/>
  <c r="W3379" i="1"/>
  <c r="U3380" i="1"/>
  <c r="H3506" i="1"/>
  <c r="A3507" i="1"/>
  <c r="Q3507" i="1" s="1"/>
  <c r="R3507" i="1" s="1"/>
  <c r="AA3506" i="1"/>
  <c r="Z3506" i="1"/>
  <c r="Y3505" i="1"/>
  <c r="S3505" i="1"/>
  <c r="X949" i="1"/>
  <c r="B949" i="1" s="1"/>
  <c r="P950" i="1"/>
  <c r="C3508" i="1" l="1"/>
  <c r="G3381" i="1"/>
  <c r="L3381" i="1"/>
  <c r="O3381" i="1" s="1"/>
  <c r="I3384" i="1"/>
  <c r="N3383" i="1"/>
  <c r="J3383" i="1"/>
  <c r="K3383" i="1" s="1"/>
  <c r="E3383" i="1" s="1"/>
  <c r="M3383" i="1"/>
  <c r="D3382" i="1"/>
  <c r="F3382" i="1" s="1"/>
  <c r="W3380" i="1"/>
  <c r="U3381" i="1"/>
  <c r="Z3507" i="1"/>
  <c r="Y3506" i="1"/>
  <c r="S3506" i="1"/>
  <c r="AA3507" i="1"/>
  <c r="A3508" i="1"/>
  <c r="Q3508" i="1" s="1"/>
  <c r="R3508" i="1" s="1"/>
  <c r="H3507" i="1"/>
  <c r="X950" i="1"/>
  <c r="B950" i="1" s="1"/>
  <c r="P951" i="1"/>
  <c r="S951" i="1" l="1"/>
  <c r="C3509" i="1"/>
  <c r="L3382" i="1"/>
  <c r="O3382" i="1" s="1"/>
  <c r="G3382" i="1"/>
  <c r="D3383" i="1"/>
  <c r="F3383" i="1" s="1"/>
  <c r="M3384" i="1"/>
  <c r="I3385" i="1"/>
  <c r="J3384" i="1"/>
  <c r="K3384" i="1" s="1"/>
  <c r="E3384" i="1" s="1"/>
  <c r="N3384" i="1"/>
  <c r="W3381" i="1"/>
  <c r="U3382" i="1"/>
  <c r="Z3508" i="1"/>
  <c r="Y3507" i="1"/>
  <c r="S3507" i="1"/>
  <c r="AA3508" i="1"/>
  <c r="A3509" i="1"/>
  <c r="Q3509" i="1" s="1"/>
  <c r="R3509" i="1" s="1"/>
  <c r="H3508" i="1"/>
  <c r="P952" i="1"/>
  <c r="X951" i="1"/>
  <c r="B951" i="1" l="1"/>
  <c r="Y951" i="1"/>
  <c r="G3383" i="1"/>
  <c r="L3383" i="1"/>
  <c r="O3383" i="1" s="1"/>
  <c r="C3510" i="1"/>
  <c r="D3384" i="1"/>
  <c r="F3384" i="1" s="1"/>
  <c r="M3385" i="1"/>
  <c r="N3385" i="1"/>
  <c r="J3385" i="1"/>
  <c r="K3385" i="1" s="1"/>
  <c r="E3385" i="1" s="1"/>
  <c r="I3386" i="1"/>
  <c r="W3382" i="1"/>
  <c r="U3383" i="1"/>
  <c r="AA3509" i="1"/>
  <c r="Z3509" i="1"/>
  <c r="H3509" i="1"/>
  <c r="A3510" i="1"/>
  <c r="Q3510" i="1" s="1"/>
  <c r="R3510" i="1" s="1"/>
  <c r="P953" i="1"/>
  <c r="X952" i="1"/>
  <c r="B952" i="1" s="1"/>
  <c r="S953" i="1" l="1"/>
  <c r="L3384" i="1"/>
  <c r="O3384" i="1" s="1"/>
  <c r="G3384" i="1"/>
  <c r="C3511" i="1"/>
  <c r="I3387" i="1"/>
  <c r="J3386" i="1"/>
  <c r="K3386" i="1" s="1"/>
  <c r="E3386" i="1" s="1"/>
  <c r="N3386" i="1"/>
  <c r="M3386" i="1"/>
  <c r="D3385" i="1"/>
  <c r="F3385" i="1" s="1"/>
  <c r="W3383" i="1"/>
  <c r="U3384" i="1"/>
  <c r="A3511" i="1"/>
  <c r="Q3511" i="1" s="1"/>
  <c r="R3511" i="1" s="1"/>
  <c r="H3510" i="1"/>
  <c r="Z3510" i="1"/>
  <c r="Y3509" i="1"/>
  <c r="S3509" i="1"/>
  <c r="AA3510" i="1"/>
  <c r="P954" i="1"/>
  <c r="X953" i="1"/>
  <c r="B953" i="1" l="1"/>
  <c r="Y953" i="1"/>
  <c r="C3512" i="1"/>
  <c r="L3385" i="1"/>
  <c r="O3385" i="1" s="1"/>
  <c r="G3385" i="1"/>
  <c r="D3386" i="1"/>
  <c r="F3386" i="1" s="1"/>
  <c r="M3387" i="1"/>
  <c r="N3387" i="1"/>
  <c r="I3388" i="1"/>
  <c r="J3387" i="1"/>
  <c r="K3387" i="1" s="1"/>
  <c r="E3387" i="1" s="1"/>
  <c r="W3384" i="1"/>
  <c r="U3385" i="1"/>
  <c r="S3510" i="1"/>
  <c r="Z3511" i="1"/>
  <c r="AA3511" i="1"/>
  <c r="Y3510" i="1"/>
  <c r="H3511" i="1"/>
  <c r="A3512" i="1"/>
  <c r="Q3512" i="1" s="1"/>
  <c r="R3512" i="1" s="1"/>
  <c r="X954" i="1"/>
  <c r="B954" i="1" s="1"/>
  <c r="P955" i="1"/>
  <c r="L3386" i="1" l="1"/>
  <c r="O3386" i="1" s="1"/>
  <c r="C3513" i="1"/>
  <c r="G3386" i="1"/>
  <c r="D3387" i="1"/>
  <c r="F3387" i="1" s="1"/>
  <c r="I3389" i="1"/>
  <c r="J3388" i="1"/>
  <c r="K3388" i="1" s="1"/>
  <c r="E3388" i="1" s="1"/>
  <c r="W3385" i="1"/>
  <c r="U3386" i="1"/>
  <c r="AA3512" i="1"/>
  <c r="Z3512" i="1"/>
  <c r="A3513" i="1"/>
  <c r="Q3513" i="1" s="1"/>
  <c r="R3513" i="1" s="1"/>
  <c r="H3512" i="1"/>
  <c r="X955" i="1"/>
  <c r="B955" i="1" s="1"/>
  <c r="P956" i="1"/>
  <c r="S956" i="1" l="1"/>
  <c r="L3387" i="1"/>
  <c r="C3514" i="1"/>
  <c r="G3387" i="1"/>
  <c r="D3388" i="1"/>
  <c r="F3388" i="1" s="1"/>
  <c r="J3389" i="1"/>
  <c r="K3389" i="1" s="1"/>
  <c r="E3389" i="1" s="1"/>
  <c r="I3390" i="1"/>
  <c r="W3386" i="1"/>
  <c r="U3387" i="1"/>
  <c r="A3514" i="1"/>
  <c r="Q3514" i="1" s="1"/>
  <c r="R3514" i="1" s="1"/>
  <c r="H3513" i="1"/>
  <c r="Z3513" i="1"/>
  <c r="AA3513" i="1"/>
  <c r="P957" i="1"/>
  <c r="X956" i="1"/>
  <c r="O3387" i="1" l="1"/>
  <c r="M3388" i="1"/>
  <c r="L3388" i="1"/>
  <c r="G3388" i="1"/>
  <c r="C3515" i="1"/>
  <c r="B956" i="1"/>
  <c r="Y956" i="1"/>
  <c r="D3389" i="1"/>
  <c r="F3389" i="1" s="1"/>
  <c r="I3391" i="1"/>
  <c r="J3390" i="1"/>
  <c r="K3390" i="1" s="1"/>
  <c r="E3390" i="1" s="1"/>
  <c r="W3387" i="1"/>
  <c r="U3388" i="1"/>
  <c r="A3515" i="1"/>
  <c r="Q3515" i="1" s="1"/>
  <c r="R3515" i="1" s="1"/>
  <c r="H3514" i="1"/>
  <c r="S3513" i="1"/>
  <c r="AA3514" i="1"/>
  <c r="Z3514" i="1"/>
  <c r="Y3513" i="1"/>
  <c r="X957" i="1"/>
  <c r="B957" i="1" s="1"/>
  <c r="P958" i="1"/>
  <c r="N3388" i="1" l="1"/>
  <c r="N3389" i="1" s="1"/>
  <c r="M3389" i="1"/>
  <c r="G3389" i="1"/>
  <c r="L3389" i="1"/>
  <c r="C3516" i="1"/>
  <c r="D3390" i="1"/>
  <c r="F3390" i="1" s="1"/>
  <c r="I3392" i="1"/>
  <c r="J3391" i="1"/>
  <c r="K3391" i="1" s="1"/>
  <c r="E3391" i="1" s="1"/>
  <c r="W3388" i="1"/>
  <c r="U3389" i="1"/>
  <c r="Y3514" i="1"/>
  <c r="S3514" i="1"/>
  <c r="AA3515" i="1"/>
  <c r="Z3515" i="1"/>
  <c r="A3516" i="1"/>
  <c r="Q3516" i="1" s="1"/>
  <c r="R3516" i="1" s="1"/>
  <c r="H3515" i="1"/>
  <c r="X958" i="1"/>
  <c r="B958" i="1" s="1"/>
  <c r="P959" i="1"/>
  <c r="O3389" i="1" l="1"/>
  <c r="M3390" i="1"/>
  <c r="M3391" i="1" s="1"/>
  <c r="M3392" i="1" s="1"/>
  <c r="O3388" i="1"/>
  <c r="G3390" i="1"/>
  <c r="L3390" i="1"/>
  <c r="C3517" i="1"/>
  <c r="D3391" i="1"/>
  <c r="F3391" i="1" s="1"/>
  <c r="I3393" i="1"/>
  <c r="J3392" i="1"/>
  <c r="K3392" i="1" s="1"/>
  <c r="E3392" i="1" s="1"/>
  <c r="W3389" i="1"/>
  <c r="U3390" i="1"/>
  <c r="H3516" i="1"/>
  <c r="A3517" i="1"/>
  <c r="Q3517" i="1" s="1"/>
  <c r="R3517" i="1" s="1"/>
  <c r="AA3516" i="1"/>
  <c r="Z3516" i="1"/>
  <c r="Y3515" i="1"/>
  <c r="S3515" i="1"/>
  <c r="P960" i="1"/>
  <c r="X959" i="1"/>
  <c r="B959" i="1" s="1"/>
  <c r="N3390" i="1" l="1"/>
  <c r="N3391" i="1" s="1"/>
  <c r="N3392" i="1" s="1"/>
  <c r="L3391" i="1"/>
  <c r="G3391" i="1"/>
  <c r="C3518" i="1"/>
  <c r="D3392" i="1"/>
  <c r="F3392" i="1" s="1"/>
  <c r="J3393" i="1"/>
  <c r="K3393" i="1" s="1"/>
  <c r="E3393" i="1" s="1"/>
  <c r="I3394" i="1"/>
  <c r="W3390" i="1"/>
  <c r="U3391" i="1"/>
  <c r="A3518" i="1"/>
  <c r="Q3518" i="1" s="1"/>
  <c r="R3518" i="1" s="1"/>
  <c r="H3517" i="1"/>
  <c r="Y3516" i="1"/>
  <c r="Z3517" i="1"/>
  <c r="AA3517" i="1"/>
  <c r="S3516" i="1"/>
  <c r="X960" i="1"/>
  <c r="B960" i="1" s="1"/>
  <c r="P961" i="1"/>
  <c r="O3391" i="1" l="1"/>
  <c r="O3390" i="1"/>
  <c r="L3392" i="1"/>
  <c r="G3392" i="1"/>
  <c r="C3519" i="1"/>
  <c r="J3394" i="1"/>
  <c r="K3394" i="1" s="1"/>
  <c r="E3394" i="1" s="1"/>
  <c r="I3395" i="1"/>
  <c r="D3393" i="1"/>
  <c r="F3393" i="1" s="1"/>
  <c r="W3391" i="1"/>
  <c r="U3392" i="1"/>
  <c r="A3519" i="1"/>
  <c r="Q3519" i="1" s="1"/>
  <c r="R3519" i="1" s="1"/>
  <c r="H3518" i="1"/>
  <c r="S3517" i="1"/>
  <c r="AA3518" i="1"/>
  <c r="Z3518" i="1"/>
  <c r="Y3517" i="1"/>
  <c r="P962" i="1"/>
  <c r="X961" i="1"/>
  <c r="B961" i="1" s="1"/>
  <c r="L3393" i="1" l="1"/>
  <c r="G3393" i="1"/>
  <c r="M3393" i="1"/>
  <c r="O3392" i="1"/>
  <c r="C3520" i="1"/>
  <c r="I3396" i="1"/>
  <c r="J3395" i="1"/>
  <c r="K3395" i="1" s="1"/>
  <c r="E3395" i="1" s="1"/>
  <c r="D3394" i="1"/>
  <c r="F3394" i="1" s="1"/>
  <c r="W3392" i="1"/>
  <c r="U3393" i="1"/>
  <c r="A3520" i="1"/>
  <c r="Q3520" i="1" s="1"/>
  <c r="R3520" i="1" s="1"/>
  <c r="H3519" i="1"/>
  <c r="AA3519" i="1"/>
  <c r="Z3519" i="1"/>
  <c r="Y3518" i="1"/>
  <c r="S3518" i="1"/>
  <c r="X962" i="1"/>
  <c r="B962" i="1" s="1"/>
  <c r="P963" i="1"/>
  <c r="N3393" i="1" l="1"/>
  <c r="N3394" i="1" s="1"/>
  <c r="N3395" i="1" s="1"/>
  <c r="N3396" i="1" s="1"/>
  <c r="M3394" i="1"/>
  <c r="M3395" i="1" s="1"/>
  <c r="M3396" i="1" s="1"/>
  <c r="L3394" i="1"/>
  <c r="C3521" i="1"/>
  <c r="G3394" i="1"/>
  <c r="D3395" i="1"/>
  <c r="F3395" i="1" s="1"/>
  <c r="I3397" i="1"/>
  <c r="J3396" i="1"/>
  <c r="K3396" i="1" s="1"/>
  <c r="E3396" i="1" s="1"/>
  <c r="W3393" i="1"/>
  <c r="U3394" i="1"/>
  <c r="A3521" i="1"/>
  <c r="Q3521" i="1" s="1"/>
  <c r="R3521" i="1" s="1"/>
  <c r="H3520" i="1"/>
  <c r="Z3520" i="1"/>
  <c r="S3519" i="1"/>
  <c r="Y3519" i="1"/>
  <c r="AA3520" i="1"/>
  <c r="P964" i="1"/>
  <c r="X963" i="1"/>
  <c r="B963" i="1" s="1"/>
  <c r="O3393" i="1" l="1"/>
  <c r="O3394" i="1"/>
  <c r="G3395" i="1"/>
  <c r="L3395" i="1"/>
  <c r="O3395" i="1" s="1"/>
  <c r="C3522" i="1"/>
  <c r="D3396" i="1"/>
  <c r="F3396" i="1" s="1"/>
  <c r="I3398" i="1"/>
  <c r="J3397" i="1"/>
  <c r="K3397" i="1" s="1"/>
  <c r="E3397" i="1" s="1"/>
  <c r="N3397" i="1"/>
  <c r="M3397" i="1"/>
  <c r="W3394" i="1"/>
  <c r="U3395" i="1"/>
  <c r="Z3521" i="1"/>
  <c r="Y3520" i="1"/>
  <c r="S3520" i="1"/>
  <c r="AA3521" i="1"/>
  <c r="A3522" i="1"/>
  <c r="Q3522" i="1" s="1"/>
  <c r="R3522" i="1" s="1"/>
  <c r="H3521" i="1"/>
  <c r="P965" i="1"/>
  <c r="X964" i="1"/>
  <c r="B964" i="1" s="1"/>
  <c r="M3398" i="1" l="1"/>
  <c r="N3398" i="1"/>
  <c r="G3396" i="1"/>
  <c r="L3396" i="1"/>
  <c r="O3396" i="1" s="1"/>
  <c r="C3523" i="1"/>
  <c r="D3397" i="1"/>
  <c r="F3397" i="1" s="1"/>
  <c r="I3399" i="1"/>
  <c r="J3398" i="1"/>
  <c r="K3398" i="1" s="1"/>
  <c r="E3398" i="1" s="1"/>
  <c r="W3395" i="1"/>
  <c r="U3396" i="1"/>
  <c r="AA3522" i="1"/>
  <c r="Z3522" i="1"/>
  <c r="Y3521" i="1"/>
  <c r="S3521" i="1"/>
  <c r="H3522" i="1"/>
  <c r="A3523" i="1"/>
  <c r="Q3523" i="1" s="1"/>
  <c r="R3523" i="1" s="1"/>
  <c r="X965" i="1"/>
  <c r="P966" i="1"/>
  <c r="B965" i="1" l="1"/>
  <c r="G3397" i="1"/>
  <c r="L3397" i="1"/>
  <c r="O3397" i="1" s="1"/>
  <c r="C3524" i="1"/>
  <c r="D3398" i="1"/>
  <c r="F3398" i="1" s="1"/>
  <c r="I3400" i="1"/>
  <c r="M3399" i="1"/>
  <c r="N3399" i="1"/>
  <c r="J3399" i="1"/>
  <c r="K3399" i="1" s="1"/>
  <c r="E3399" i="1" s="1"/>
  <c r="W3396" i="1"/>
  <c r="U3397" i="1"/>
  <c r="H3523" i="1"/>
  <c r="A3524" i="1"/>
  <c r="Q3524" i="1" s="1"/>
  <c r="R3524" i="1" s="1"/>
  <c r="AA3523" i="1"/>
  <c r="Z3523" i="1"/>
  <c r="Y3522" i="1"/>
  <c r="S3522" i="1"/>
  <c r="P967" i="1"/>
  <c r="X966" i="1"/>
  <c r="B966" i="1" s="1"/>
  <c r="L3398" i="1" l="1"/>
  <c r="O3398" i="1" s="1"/>
  <c r="G3398" i="1"/>
  <c r="C3525" i="1"/>
  <c r="N3400" i="1"/>
  <c r="J3400" i="1"/>
  <c r="K3400" i="1" s="1"/>
  <c r="E3400" i="1" s="1"/>
  <c r="I3401" i="1"/>
  <c r="M3400" i="1"/>
  <c r="D3399" i="1"/>
  <c r="F3399" i="1" s="1"/>
  <c r="W3397" i="1"/>
  <c r="U3398" i="1"/>
  <c r="H3524" i="1"/>
  <c r="A3525" i="1"/>
  <c r="Q3525" i="1" s="1"/>
  <c r="R3525" i="1" s="1"/>
  <c r="S3523" i="1"/>
  <c r="AA3524" i="1"/>
  <c r="Z3524" i="1"/>
  <c r="Y3523" i="1"/>
  <c r="P968" i="1"/>
  <c r="X967" i="1"/>
  <c r="B967" i="1" s="1"/>
  <c r="G3399" i="1" l="1"/>
  <c r="C3526" i="1"/>
  <c r="L3399" i="1"/>
  <c r="O3399" i="1" s="1"/>
  <c r="I3402" i="1"/>
  <c r="N3401" i="1"/>
  <c r="J3401" i="1"/>
  <c r="K3401" i="1" s="1"/>
  <c r="E3401" i="1" s="1"/>
  <c r="M3401" i="1"/>
  <c r="D3400" i="1"/>
  <c r="F3400" i="1" s="1"/>
  <c r="W3398" i="1"/>
  <c r="U3399" i="1"/>
  <c r="H3525" i="1"/>
  <c r="A3526" i="1"/>
  <c r="Q3526" i="1" s="1"/>
  <c r="R3526" i="1" s="1"/>
  <c r="AA3525" i="1"/>
  <c r="Z3525" i="1"/>
  <c r="Y3524" i="1"/>
  <c r="S3524" i="1"/>
  <c r="X968" i="1"/>
  <c r="B968" i="1" s="1"/>
  <c r="P969" i="1"/>
  <c r="G3400" i="1" l="1"/>
  <c r="C3527" i="1"/>
  <c r="L3400" i="1"/>
  <c r="O3400" i="1" s="1"/>
  <c r="D3401" i="1"/>
  <c r="F3401" i="1" s="1"/>
  <c r="I3403" i="1"/>
  <c r="N3402" i="1"/>
  <c r="J3402" i="1"/>
  <c r="K3402" i="1" s="1"/>
  <c r="E3402" i="1" s="1"/>
  <c r="M3402" i="1"/>
  <c r="W3399" i="1"/>
  <c r="U3400" i="1"/>
  <c r="A3527" i="1"/>
  <c r="Q3527" i="1" s="1"/>
  <c r="R3527" i="1" s="1"/>
  <c r="H3526" i="1"/>
  <c r="S3525" i="1"/>
  <c r="AA3526" i="1"/>
  <c r="Z3526" i="1"/>
  <c r="Y3525" i="1"/>
  <c r="X969" i="1"/>
  <c r="B969" i="1" s="1"/>
  <c r="P970" i="1"/>
  <c r="G3401" i="1" l="1"/>
  <c r="L3401" i="1"/>
  <c r="O3401" i="1" s="1"/>
  <c r="C3528" i="1"/>
  <c r="M3403" i="1"/>
  <c r="J3403" i="1"/>
  <c r="K3403" i="1" s="1"/>
  <c r="E3403" i="1" s="1"/>
  <c r="I3404" i="1"/>
  <c r="N3403" i="1"/>
  <c r="D3402" i="1"/>
  <c r="F3402" i="1" s="1"/>
  <c r="W3400" i="1"/>
  <c r="U3401" i="1"/>
  <c r="H3527" i="1"/>
  <c r="A3528" i="1"/>
  <c r="Q3528" i="1" s="1"/>
  <c r="R3528" i="1" s="1"/>
  <c r="AA3527" i="1"/>
  <c r="Z3527" i="1"/>
  <c r="Y3526" i="1"/>
  <c r="S3526" i="1"/>
  <c r="P971" i="1"/>
  <c r="X970" i="1"/>
  <c r="B970" i="1" s="1"/>
  <c r="L3402" i="1" l="1"/>
  <c r="O3402" i="1" s="1"/>
  <c r="C3529" i="1"/>
  <c r="G3402" i="1"/>
  <c r="J3404" i="1"/>
  <c r="K3404" i="1" s="1"/>
  <c r="E3404" i="1" s="1"/>
  <c r="N3404" i="1"/>
  <c r="M3404" i="1"/>
  <c r="I3405" i="1"/>
  <c r="D3403" i="1"/>
  <c r="F3403" i="1" s="1"/>
  <c r="W3401" i="1"/>
  <c r="U3402" i="1"/>
  <c r="Z3528" i="1"/>
  <c r="Y3527" i="1"/>
  <c r="S3527" i="1"/>
  <c r="AA3528" i="1"/>
  <c r="A3529" i="1"/>
  <c r="Q3529" i="1" s="1"/>
  <c r="R3529" i="1" s="1"/>
  <c r="H3528" i="1"/>
  <c r="X971" i="1"/>
  <c r="B971" i="1" s="1"/>
  <c r="P972" i="1"/>
  <c r="C3530" i="1" l="1"/>
  <c r="L3403" i="1"/>
  <c r="O3403" i="1" s="1"/>
  <c r="G3403" i="1"/>
  <c r="N3405" i="1"/>
  <c r="M3405" i="1"/>
  <c r="J3405" i="1"/>
  <c r="K3405" i="1" s="1"/>
  <c r="E3405" i="1" s="1"/>
  <c r="I3406" i="1"/>
  <c r="D3404" i="1"/>
  <c r="F3404" i="1" s="1"/>
  <c r="W3402" i="1"/>
  <c r="U3403" i="1"/>
  <c r="S3528" i="1"/>
  <c r="AA3529" i="1"/>
  <c r="Z3529" i="1"/>
  <c r="Y3528" i="1"/>
  <c r="H3529" i="1"/>
  <c r="A3530" i="1"/>
  <c r="Q3530" i="1" s="1"/>
  <c r="R3530" i="1" s="1"/>
  <c r="P973" i="1"/>
  <c r="X972" i="1"/>
  <c r="B972" i="1" s="1"/>
  <c r="C3531" i="1" l="1"/>
  <c r="L3404" i="1"/>
  <c r="O3404" i="1" s="1"/>
  <c r="G3404" i="1"/>
  <c r="M3406" i="1"/>
  <c r="J3406" i="1"/>
  <c r="K3406" i="1" s="1"/>
  <c r="E3406" i="1" s="1"/>
  <c r="N3406" i="1"/>
  <c r="I3407" i="1"/>
  <c r="D3405" i="1"/>
  <c r="F3405" i="1" s="1"/>
  <c r="W3403" i="1"/>
  <c r="U3404" i="1"/>
  <c r="AA3530" i="1"/>
  <c r="Z3530" i="1"/>
  <c r="Y3529" i="1"/>
  <c r="S3529" i="1"/>
  <c r="H3530" i="1"/>
  <c r="A3531" i="1"/>
  <c r="Q3531" i="1" s="1"/>
  <c r="R3531" i="1" s="1"/>
  <c r="X973" i="1"/>
  <c r="B973" i="1" s="1"/>
  <c r="P974" i="1"/>
  <c r="C3532" i="1" l="1"/>
  <c r="G3405" i="1"/>
  <c r="L3405" i="1"/>
  <c r="O3405" i="1" s="1"/>
  <c r="J3407" i="1"/>
  <c r="K3407" i="1" s="1"/>
  <c r="E3407" i="1" s="1"/>
  <c r="I3408" i="1"/>
  <c r="N3407" i="1"/>
  <c r="M3407" i="1"/>
  <c r="D3406" i="1"/>
  <c r="F3406" i="1" s="1"/>
  <c r="W3404" i="1"/>
  <c r="U3405" i="1"/>
  <c r="Y3530" i="1"/>
  <c r="S3530" i="1"/>
  <c r="AA3531" i="1"/>
  <c r="Z3531" i="1"/>
  <c r="H3531" i="1"/>
  <c r="A3532" i="1"/>
  <c r="Q3532" i="1" s="1"/>
  <c r="R3532" i="1" s="1"/>
  <c r="P975" i="1"/>
  <c r="X974" i="1"/>
  <c r="B974" i="1" s="1"/>
  <c r="C3533" i="1" l="1"/>
  <c r="L3406" i="1"/>
  <c r="O3406" i="1" s="1"/>
  <c r="G3406" i="1"/>
  <c r="N3408" i="1"/>
  <c r="I3409" i="1"/>
  <c r="J3408" i="1"/>
  <c r="K3408" i="1" s="1"/>
  <c r="E3408" i="1" s="1"/>
  <c r="M3408" i="1"/>
  <c r="D3407" i="1"/>
  <c r="F3407" i="1" s="1"/>
  <c r="W3405" i="1"/>
  <c r="U3406" i="1"/>
  <c r="S3531" i="1"/>
  <c r="AA3532" i="1"/>
  <c r="Z3532" i="1"/>
  <c r="Y3531" i="1"/>
  <c r="H3532" i="1"/>
  <c r="A3533" i="1"/>
  <c r="Q3533" i="1" s="1"/>
  <c r="R3533" i="1" s="1"/>
  <c r="X975" i="1"/>
  <c r="B975" i="1" s="1"/>
  <c r="P976" i="1"/>
  <c r="C3534" i="1" l="1"/>
  <c r="L3407" i="1"/>
  <c r="O3407" i="1" s="1"/>
  <c r="G3407" i="1"/>
  <c r="D3408" i="1"/>
  <c r="F3408" i="1" s="1"/>
  <c r="M3409" i="1"/>
  <c r="I3410" i="1"/>
  <c r="J3409" i="1"/>
  <c r="K3409" i="1" s="1"/>
  <c r="E3409" i="1" s="1"/>
  <c r="N3409" i="1"/>
  <c r="W3406" i="1"/>
  <c r="U3407" i="1"/>
  <c r="H3533" i="1"/>
  <c r="A3534" i="1"/>
  <c r="Q3534" i="1" s="1"/>
  <c r="R3534" i="1" s="1"/>
  <c r="S3532" i="1"/>
  <c r="AA3533" i="1"/>
  <c r="Z3533" i="1"/>
  <c r="Y3532" i="1"/>
  <c r="P977" i="1"/>
  <c r="X976" i="1"/>
  <c r="B976" i="1" s="1"/>
  <c r="Y1139" i="1"/>
  <c r="G3408" i="1" l="1"/>
  <c r="L3408" i="1"/>
  <c r="O3408" i="1" s="1"/>
  <c r="C3535" i="1"/>
  <c r="D3409" i="1"/>
  <c r="F3409" i="1" s="1"/>
  <c r="J3410" i="1"/>
  <c r="K3410" i="1" s="1"/>
  <c r="E3410" i="1" s="1"/>
  <c r="N3410" i="1"/>
  <c r="I3411" i="1"/>
  <c r="M3410" i="1"/>
  <c r="W3407" i="1"/>
  <c r="U3408" i="1"/>
  <c r="Y3533" i="1"/>
  <c r="AA3534" i="1"/>
  <c r="S3533" i="1"/>
  <c r="Z3534" i="1"/>
  <c r="H3534" i="1"/>
  <c r="A3535" i="1"/>
  <c r="Q3535" i="1" s="1"/>
  <c r="R3535" i="1" s="1"/>
  <c r="P978" i="1"/>
  <c r="X977" i="1"/>
  <c r="B977" i="1" s="1"/>
  <c r="G3409" i="1" l="1"/>
  <c r="L3409" i="1"/>
  <c r="O3409" i="1" s="1"/>
  <c r="C3536" i="1"/>
  <c r="J3411" i="1"/>
  <c r="K3411" i="1" s="1"/>
  <c r="E3411" i="1" s="1"/>
  <c r="I3412" i="1"/>
  <c r="M3411" i="1"/>
  <c r="N3411" i="1"/>
  <c r="D3410" i="1"/>
  <c r="F3410" i="1" s="1"/>
  <c r="W3408" i="1"/>
  <c r="U3409" i="1"/>
  <c r="A3536" i="1"/>
  <c r="Q3536" i="1" s="1"/>
  <c r="R3536" i="1" s="1"/>
  <c r="H3535" i="1"/>
  <c r="S3534" i="1"/>
  <c r="Z3535" i="1"/>
  <c r="AA3535" i="1"/>
  <c r="Y3534" i="1"/>
  <c r="P979" i="1"/>
  <c r="X978" i="1"/>
  <c r="B978" i="1" s="1"/>
  <c r="C3537" i="1" l="1"/>
  <c r="L3410" i="1"/>
  <c r="O3410" i="1" s="1"/>
  <c r="G3410" i="1"/>
  <c r="M3412" i="1"/>
  <c r="N3412" i="1"/>
  <c r="I3413" i="1"/>
  <c r="J3412" i="1"/>
  <c r="K3412" i="1" s="1"/>
  <c r="E3412" i="1" s="1"/>
  <c r="D3411" i="1"/>
  <c r="F3411" i="1" s="1"/>
  <c r="W3409" i="1"/>
  <c r="U3410" i="1"/>
  <c r="A3537" i="1"/>
  <c r="Q3537" i="1" s="1"/>
  <c r="R3537" i="1" s="1"/>
  <c r="H3536" i="1"/>
  <c r="S3535" i="1"/>
  <c r="AA3536" i="1"/>
  <c r="Z3536" i="1"/>
  <c r="Y3535" i="1"/>
  <c r="X979" i="1"/>
  <c r="B979" i="1" s="1"/>
  <c r="P980" i="1"/>
  <c r="C3538" i="1" l="1"/>
  <c r="G3411" i="1"/>
  <c r="L3411" i="1"/>
  <c r="O3411" i="1" s="1"/>
  <c r="D3412" i="1"/>
  <c r="F3412" i="1" s="1"/>
  <c r="J3413" i="1"/>
  <c r="K3413" i="1" s="1"/>
  <c r="E3413" i="1" s="1"/>
  <c r="M3413" i="1"/>
  <c r="I3414" i="1"/>
  <c r="N3413" i="1"/>
  <c r="W3410" i="1"/>
  <c r="U3411" i="1"/>
  <c r="H3537" i="1"/>
  <c r="A3538" i="1"/>
  <c r="Q3538" i="1" s="1"/>
  <c r="R3538" i="1" s="1"/>
  <c r="Y3536" i="1"/>
  <c r="S3536" i="1"/>
  <c r="AA3537" i="1"/>
  <c r="Z3537" i="1"/>
  <c r="X980" i="1"/>
  <c r="B980" i="1" s="1"/>
  <c r="P981" i="1"/>
  <c r="G3412" i="1" l="1"/>
  <c r="L3412" i="1"/>
  <c r="O3412" i="1" s="1"/>
  <c r="C3539" i="1"/>
  <c r="N3414" i="1"/>
  <c r="J3414" i="1"/>
  <c r="K3414" i="1" s="1"/>
  <c r="E3414" i="1" s="1"/>
  <c r="M3414" i="1"/>
  <c r="I3415" i="1"/>
  <c r="D3413" i="1"/>
  <c r="F3413" i="1" s="1"/>
  <c r="W3411" i="1"/>
  <c r="U3412" i="1"/>
  <c r="H3538" i="1"/>
  <c r="A3539" i="1"/>
  <c r="Q3539" i="1" s="1"/>
  <c r="R3539" i="1" s="1"/>
  <c r="Y3537" i="1"/>
  <c r="AA3538" i="1"/>
  <c r="Z3538" i="1"/>
  <c r="S3537" i="1"/>
  <c r="X981" i="1"/>
  <c r="P982" i="1"/>
  <c r="B981" i="1" l="1"/>
  <c r="L3413" i="1"/>
  <c r="O3413" i="1" s="1"/>
  <c r="C3540" i="1"/>
  <c r="G3413" i="1"/>
  <c r="M3415" i="1"/>
  <c r="J3415" i="1"/>
  <c r="K3415" i="1" s="1"/>
  <c r="E3415" i="1" s="1"/>
  <c r="N3415" i="1"/>
  <c r="I3416" i="1"/>
  <c r="D3414" i="1"/>
  <c r="F3414" i="1" s="1"/>
  <c r="W3412" i="1"/>
  <c r="U3413" i="1"/>
  <c r="A3540" i="1"/>
  <c r="Q3540" i="1" s="1"/>
  <c r="R3540" i="1" s="1"/>
  <c r="H3539" i="1"/>
  <c r="S3538" i="1"/>
  <c r="AA3539" i="1"/>
  <c r="Z3539" i="1"/>
  <c r="Y3538" i="1"/>
  <c r="P983" i="1"/>
  <c r="X982" i="1"/>
  <c r="B982" i="1" s="1"/>
  <c r="C3541" i="1" l="1"/>
  <c r="L3414" i="1"/>
  <c r="O3414" i="1" s="1"/>
  <c r="G3414" i="1"/>
  <c r="J3416" i="1"/>
  <c r="K3416" i="1" s="1"/>
  <c r="E3416" i="1" s="1"/>
  <c r="M3416" i="1"/>
  <c r="N3416" i="1"/>
  <c r="I3417" i="1"/>
  <c r="D3415" i="1"/>
  <c r="F3415" i="1" s="1"/>
  <c r="W3413" i="1"/>
  <c r="U3414" i="1"/>
  <c r="AA3540" i="1"/>
  <c r="Z3540" i="1"/>
  <c r="A3541" i="1"/>
  <c r="Q3541" i="1" s="1"/>
  <c r="R3541" i="1" s="1"/>
  <c r="H3540" i="1"/>
  <c r="X983" i="1"/>
  <c r="B983" i="1" s="1"/>
  <c r="P984" i="1"/>
  <c r="S984" i="1" s="1"/>
  <c r="M3417" i="1" l="1"/>
  <c r="C3542" i="1"/>
  <c r="G3415" i="1"/>
  <c r="L3415" i="1"/>
  <c r="O3415" i="1" s="1"/>
  <c r="J3417" i="1"/>
  <c r="K3417" i="1" s="1"/>
  <c r="E3417" i="1" s="1"/>
  <c r="I3418" i="1"/>
  <c r="D3416" i="1"/>
  <c r="F3416" i="1" s="1"/>
  <c r="W3414" i="1"/>
  <c r="U3415" i="1"/>
  <c r="N3417" i="1"/>
  <c r="Y3540" i="1"/>
  <c r="S3540" i="1"/>
  <c r="AA3541" i="1"/>
  <c r="Z3541" i="1"/>
  <c r="H3541" i="1"/>
  <c r="A3542" i="1"/>
  <c r="Q3542" i="1" s="1"/>
  <c r="R3542" i="1" s="1"/>
  <c r="P985" i="1"/>
  <c r="X984" i="1"/>
  <c r="B984" i="1" s="1"/>
  <c r="Y984" i="1" l="1"/>
  <c r="C3543" i="1"/>
  <c r="L3416" i="1"/>
  <c r="O3416" i="1" s="1"/>
  <c r="G3416" i="1"/>
  <c r="J3418" i="1"/>
  <c r="K3418" i="1" s="1"/>
  <c r="E3418" i="1" s="1"/>
  <c r="I3419" i="1"/>
  <c r="D3417" i="1"/>
  <c r="F3417" i="1" s="1"/>
  <c r="W3415" i="1"/>
  <c r="U3416" i="1"/>
  <c r="H3542" i="1"/>
  <c r="A3543" i="1"/>
  <c r="Q3543" i="1" s="1"/>
  <c r="R3543" i="1" s="1"/>
  <c r="AA3542" i="1"/>
  <c r="Z3542" i="1"/>
  <c r="P986" i="1"/>
  <c r="S986" i="1" s="1"/>
  <c r="X985" i="1"/>
  <c r="B985" i="1" s="1"/>
  <c r="C3544" i="1" l="1"/>
  <c r="G3417" i="1"/>
  <c r="L3417" i="1"/>
  <c r="J3419" i="1"/>
  <c r="K3419" i="1" s="1"/>
  <c r="E3419" i="1" s="1"/>
  <c r="I3420" i="1"/>
  <c r="D3418" i="1"/>
  <c r="F3418" i="1" s="1"/>
  <c r="W3416" i="1"/>
  <c r="U3417" i="1"/>
  <c r="A3544" i="1"/>
  <c r="Q3544" i="1" s="1"/>
  <c r="R3544" i="1" s="1"/>
  <c r="H3543" i="1"/>
  <c r="AA3543" i="1"/>
  <c r="Z3543" i="1"/>
  <c r="Y3542" i="1"/>
  <c r="S3542" i="1"/>
  <c r="X986" i="1"/>
  <c r="P987" i="1"/>
  <c r="S987" i="1" s="1"/>
  <c r="O3417" i="1" l="1"/>
  <c r="M3418" i="1"/>
  <c r="C3545" i="1"/>
  <c r="L3418" i="1"/>
  <c r="B986" i="1"/>
  <c r="Y986" i="1"/>
  <c r="G3418" i="1"/>
  <c r="J3420" i="1"/>
  <c r="K3420" i="1" s="1"/>
  <c r="E3420" i="1" s="1"/>
  <c r="I3421" i="1"/>
  <c r="D3419" i="1"/>
  <c r="F3419" i="1" s="1"/>
  <c r="W3417" i="1"/>
  <c r="U3418" i="1"/>
  <c r="H3544" i="1"/>
  <c r="A3545" i="1"/>
  <c r="Q3545" i="1" s="1"/>
  <c r="R3545" i="1" s="1"/>
  <c r="Z3544" i="1"/>
  <c r="AA3544" i="1"/>
  <c r="P988" i="1"/>
  <c r="X987" i="1"/>
  <c r="B987" i="1" l="1"/>
  <c r="Y987" i="1"/>
  <c r="N3418" i="1"/>
  <c r="N3419" i="1" s="1"/>
  <c r="N3420" i="1" s="1"/>
  <c r="M3419" i="1"/>
  <c r="M3420" i="1" s="1"/>
  <c r="C3546" i="1"/>
  <c r="L3419" i="1"/>
  <c r="G3419" i="1"/>
  <c r="J3421" i="1"/>
  <c r="K3421" i="1" s="1"/>
  <c r="E3421" i="1" s="1"/>
  <c r="I3422" i="1"/>
  <c r="D3420" i="1"/>
  <c r="F3420" i="1" s="1"/>
  <c r="W3418" i="1"/>
  <c r="U3419" i="1"/>
  <c r="S3544" i="1"/>
  <c r="AA3545" i="1"/>
  <c r="Z3545" i="1"/>
  <c r="Y3544" i="1"/>
  <c r="H3545" i="1"/>
  <c r="A3546" i="1"/>
  <c r="Q3546" i="1" s="1"/>
  <c r="R3546" i="1" s="1"/>
  <c r="P989" i="1"/>
  <c r="X988" i="1"/>
  <c r="B988" i="1" s="1"/>
  <c r="O3419" i="1" l="1"/>
  <c r="O3418" i="1"/>
  <c r="C3547" i="1"/>
  <c r="L3420" i="1"/>
  <c r="M3421" i="1" s="1"/>
  <c r="M3422" i="1" s="1"/>
  <c r="G3420" i="1"/>
  <c r="J3422" i="1"/>
  <c r="K3422" i="1" s="1"/>
  <c r="E3422" i="1" s="1"/>
  <c r="I3423" i="1"/>
  <c r="D3421" i="1"/>
  <c r="F3421" i="1" s="1"/>
  <c r="X989" i="1"/>
  <c r="Y989" i="1" s="1"/>
  <c r="W3419" i="1"/>
  <c r="U3420" i="1"/>
  <c r="H3546" i="1"/>
  <c r="A3547" i="1"/>
  <c r="Q3547" i="1" s="1"/>
  <c r="R3547" i="1" s="1"/>
  <c r="Y3545" i="1"/>
  <c r="S3545" i="1"/>
  <c r="AA3546" i="1"/>
  <c r="Z3546" i="1"/>
  <c r="P990" i="1"/>
  <c r="M3423" i="1" l="1"/>
  <c r="N3421" i="1"/>
  <c r="N3422" i="1" s="1"/>
  <c r="N3423" i="1" s="1"/>
  <c r="O3420" i="1"/>
  <c r="C3548" i="1"/>
  <c r="G3421" i="1"/>
  <c r="L3421" i="1"/>
  <c r="J3423" i="1"/>
  <c r="K3423" i="1" s="1"/>
  <c r="E3423" i="1" s="1"/>
  <c r="I3424" i="1"/>
  <c r="D3422" i="1"/>
  <c r="F3422" i="1" s="1"/>
  <c r="B989" i="1"/>
  <c r="W3420" i="1"/>
  <c r="U3421" i="1"/>
  <c r="AA3547" i="1"/>
  <c r="Z3547" i="1"/>
  <c r="H3547" i="1"/>
  <c r="A3548" i="1"/>
  <c r="Q3548" i="1" s="1"/>
  <c r="R3548" i="1" s="1"/>
  <c r="X990" i="1"/>
  <c r="B990" i="1" s="1"/>
  <c r="P991" i="1"/>
  <c r="O3421" i="1" l="1"/>
  <c r="M3424" i="1"/>
  <c r="C3549" i="1"/>
  <c r="G3422" i="1"/>
  <c r="N3424" i="1"/>
  <c r="L3422" i="1"/>
  <c r="O3422" i="1" s="1"/>
  <c r="I3425" i="1"/>
  <c r="J3424" i="1"/>
  <c r="K3424" i="1" s="1"/>
  <c r="E3424" i="1" s="1"/>
  <c r="D3423" i="1"/>
  <c r="F3423" i="1" s="1"/>
  <c r="W3421" i="1"/>
  <c r="U3422" i="1"/>
  <c r="H3548" i="1"/>
  <c r="A3549" i="1"/>
  <c r="Q3549" i="1" s="1"/>
  <c r="R3549" i="1" s="1"/>
  <c r="AA3548" i="1"/>
  <c r="Z3548" i="1"/>
  <c r="Y3547" i="1"/>
  <c r="S3547" i="1"/>
  <c r="X991" i="1"/>
  <c r="B991" i="1" s="1"/>
  <c r="P992" i="1"/>
  <c r="C3550" i="1" l="1"/>
  <c r="L3423" i="1"/>
  <c r="O3423" i="1" s="1"/>
  <c r="G3423" i="1"/>
  <c r="D3424" i="1"/>
  <c r="F3424" i="1" s="1"/>
  <c r="J3425" i="1"/>
  <c r="K3425" i="1" s="1"/>
  <c r="E3425" i="1" s="1"/>
  <c r="I3426" i="1"/>
  <c r="M3425" i="1"/>
  <c r="N3425" i="1"/>
  <c r="W3422" i="1"/>
  <c r="U3423" i="1"/>
  <c r="AA3549" i="1"/>
  <c r="Z3549" i="1"/>
  <c r="Y3548" i="1"/>
  <c r="S3548" i="1"/>
  <c r="A3550" i="1"/>
  <c r="Q3550" i="1" s="1"/>
  <c r="R3550" i="1" s="1"/>
  <c r="H3549" i="1"/>
  <c r="P993" i="1"/>
  <c r="X992" i="1"/>
  <c r="B992" i="1" l="1"/>
  <c r="M3426" i="1"/>
  <c r="G3424" i="1"/>
  <c r="N3426" i="1"/>
  <c r="C3551" i="1"/>
  <c r="L3424" i="1"/>
  <c r="O3424" i="1" s="1"/>
  <c r="I3427" i="1"/>
  <c r="J3426" i="1"/>
  <c r="K3426" i="1" s="1"/>
  <c r="E3426" i="1" s="1"/>
  <c r="D3425" i="1"/>
  <c r="F3425" i="1" s="1"/>
  <c r="W3423" i="1"/>
  <c r="U3424" i="1"/>
  <c r="Z3550" i="1"/>
  <c r="Y3549" i="1"/>
  <c r="S3549" i="1"/>
  <c r="AA3550" i="1"/>
  <c r="A3551" i="1"/>
  <c r="Q3551" i="1" s="1"/>
  <c r="R3551" i="1" s="1"/>
  <c r="H3550" i="1"/>
  <c r="X993" i="1"/>
  <c r="B993" i="1" s="1"/>
  <c r="P994" i="1"/>
  <c r="C3552" i="1" l="1"/>
  <c r="L3425" i="1"/>
  <c r="O3425" i="1" s="1"/>
  <c r="G3425" i="1"/>
  <c r="D3426" i="1"/>
  <c r="F3426" i="1" s="1"/>
  <c r="M3427" i="1"/>
  <c r="I3428" i="1"/>
  <c r="J3427" i="1"/>
  <c r="K3427" i="1" s="1"/>
  <c r="E3427" i="1" s="1"/>
  <c r="N3427" i="1"/>
  <c r="W3424" i="1"/>
  <c r="U3425" i="1"/>
  <c r="Y3550" i="1"/>
  <c r="AA3551" i="1"/>
  <c r="S3550" i="1"/>
  <c r="Z3551" i="1"/>
  <c r="A3552" i="1"/>
  <c r="Q3552" i="1" s="1"/>
  <c r="R3552" i="1" s="1"/>
  <c r="H3551" i="1"/>
  <c r="X994" i="1"/>
  <c r="B994" i="1" s="1"/>
  <c r="P995" i="1"/>
  <c r="G3426" i="1" l="1"/>
  <c r="C3553" i="1"/>
  <c r="L3426" i="1"/>
  <c r="O3426" i="1" s="1"/>
  <c r="D3427" i="1"/>
  <c r="F3427" i="1" s="1"/>
  <c r="I3429" i="1"/>
  <c r="J3428" i="1"/>
  <c r="K3428" i="1" s="1"/>
  <c r="E3428" i="1" s="1"/>
  <c r="M3428" i="1"/>
  <c r="N3428" i="1"/>
  <c r="W3425" i="1"/>
  <c r="U3426" i="1"/>
  <c r="Y3551" i="1"/>
  <c r="S3551" i="1"/>
  <c r="Z3552" i="1"/>
  <c r="AA3552" i="1"/>
  <c r="A3553" i="1"/>
  <c r="Q3553" i="1" s="1"/>
  <c r="R3553" i="1" s="1"/>
  <c r="H3552" i="1"/>
  <c r="X995" i="1"/>
  <c r="P996" i="1"/>
  <c r="B995" i="1" l="1"/>
  <c r="G3427" i="1"/>
  <c r="L3427" i="1"/>
  <c r="O3427" i="1" s="1"/>
  <c r="N3429" i="1"/>
  <c r="C3554" i="1"/>
  <c r="M3429" i="1"/>
  <c r="D3428" i="1"/>
  <c r="F3428" i="1" s="1"/>
  <c r="I3430" i="1"/>
  <c r="J3429" i="1"/>
  <c r="K3429" i="1" s="1"/>
  <c r="E3429" i="1" s="1"/>
  <c r="W3426" i="1"/>
  <c r="U3427" i="1"/>
  <c r="A3554" i="1"/>
  <c r="Q3554" i="1" s="1"/>
  <c r="R3554" i="1" s="1"/>
  <c r="H3553" i="1"/>
  <c r="Z3553" i="1"/>
  <c r="Y3552" i="1"/>
  <c r="S3552" i="1"/>
  <c r="AA3553" i="1"/>
  <c r="P997" i="1"/>
  <c r="X996" i="1"/>
  <c r="B996" i="1" s="1"/>
  <c r="G3428" i="1" l="1"/>
  <c r="C3555" i="1"/>
  <c r="D3429" i="1"/>
  <c r="F3429" i="1" s="1"/>
  <c r="I3431" i="1"/>
  <c r="M3430" i="1"/>
  <c r="J3430" i="1"/>
  <c r="K3430" i="1" s="1"/>
  <c r="E3430" i="1" s="1"/>
  <c r="N3430" i="1"/>
  <c r="L3428" i="1"/>
  <c r="O3428" i="1" s="1"/>
  <c r="W3427" i="1"/>
  <c r="U3428" i="1"/>
  <c r="AA3554" i="1"/>
  <c r="Z3554" i="1"/>
  <c r="Y3553" i="1"/>
  <c r="S3553" i="1"/>
  <c r="A3555" i="1"/>
  <c r="Q3555" i="1" s="1"/>
  <c r="R3555" i="1" s="1"/>
  <c r="H3554" i="1"/>
  <c r="X997" i="1"/>
  <c r="B997" i="1" s="1"/>
  <c r="P998" i="1"/>
  <c r="G3429" i="1" l="1"/>
  <c r="L3429" i="1"/>
  <c r="O3429" i="1" s="1"/>
  <c r="C3556" i="1"/>
  <c r="D3430" i="1"/>
  <c r="F3430" i="1" s="1"/>
  <c r="N3431" i="1"/>
  <c r="J3431" i="1"/>
  <c r="K3431" i="1" s="1"/>
  <c r="E3431" i="1" s="1"/>
  <c r="I3432" i="1"/>
  <c r="M3431" i="1"/>
  <c r="W3428" i="1"/>
  <c r="U3429" i="1"/>
  <c r="AA3555" i="1"/>
  <c r="Z3555" i="1"/>
  <c r="Y3554" i="1"/>
  <c r="S3554" i="1"/>
  <c r="A3556" i="1"/>
  <c r="Q3556" i="1" s="1"/>
  <c r="R3556" i="1" s="1"/>
  <c r="H3555" i="1"/>
  <c r="P999" i="1"/>
  <c r="X998" i="1"/>
  <c r="B998" i="1" s="1"/>
  <c r="G3430" i="1" l="1"/>
  <c r="L3430" i="1"/>
  <c r="O3430" i="1" s="1"/>
  <c r="C3557" i="1"/>
  <c r="J3432" i="1"/>
  <c r="K3432" i="1" s="1"/>
  <c r="E3432" i="1" s="1"/>
  <c r="I3433" i="1"/>
  <c r="N3432" i="1"/>
  <c r="M3432" i="1"/>
  <c r="D3431" i="1"/>
  <c r="F3431" i="1" s="1"/>
  <c r="W3429" i="1"/>
  <c r="U3430" i="1"/>
  <c r="A3557" i="1"/>
  <c r="Q3557" i="1" s="1"/>
  <c r="R3557" i="1" s="1"/>
  <c r="H3556" i="1"/>
  <c r="AA3556" i="1"/>
  <c r="Z3556" i="1"/>
  <c r="S3555" i="1"/>
  <c r="Y3555" i="1"/>
  <c r="P1000" i="1"/>
  <c r="X999" i="1"/>
  <c r="B999" i="1" l="1"/>
  <c r="C3558" i="1"/>
  <c r="L3431" i="1"/>
  <c r="O3431" i="1" s="1"/>
  <c r="G3431" i="1"/>
  <c r="N3433" i="1"/>
  <c r="J3433" i="1"/>
  <c r="K3433" i="1" s="1"/>
  <c r="E3433" i="1" s="1"/>
  <c r="M3433" i="1"/>
  <c r="I3434" i="1"/>
  <c r="D3432" i="1"/>
  <c r="F3432" i="1" s="1"/>
  <c r="W3430" i="1"/>
  <c r="U3431" i="1"/>
  <c r="AA3557" i="1"/>
  <c r="Z3557" i="1"/>
  <c r="S3556" i="1"/>
  <c r="Y3556" i="1"/>
  <c r="H3557" i="1"/>
  <c r="A3558" i="1"/>
  <c r="Q3558" i="1" s="1"/>
  <c r="R3558" i="1" s="1"/>
  <c r="P1001" i="1"/>
  <c r="X1000" i="1"/>
  <c r="B1000" i="1" s="1"/>
  <c r="C3559" i="1" l="1"/>
  <c r="L3432" i="1"/>
  <c r="O3432" i="1" s="1"/>
  <c r="G3432" i="1"/>
  <c r="J3434" i="1"/>
  <c r="K3434" i="1" s="1"/>
  <c r="E3434" i="1" s="1"/>
  <c r="I3435" i="1"/>
  <c r="M3434" i="1"/>
  <c r="D3433" i="1"/>
  <c r="F3433" i="1" s="1"/>
  <c r="N3434" i="1"/>
  <c r="W3431" i="1"/>
  <c r="U3432" i="1"/>
  <c r="Z3558" i="1"/>
  <c r="Y3557" i="1"/>
  <c r="S3557" i="1"/>
  <c r="AA3558" i="1"/>
  <c r="A3559" i="1"/>
  <c r="Q3559" i="1" s="1"/>
  <c r="R3559" i="1" s="1"/>
  <c r="H3558" i="1"/>
  <c r="X1001" i="1"/>
  <c r="B1001" i="1" s="1"/>
  <c r="P1002" i="1"/>
  <c r="C3560" i="1" l="1"/>
  <c r="L3433" i="1"/>
  <c r="O3433" i="1" s="1"/>
  <c r="G3433" i="1"/>
  <c r="N3435" i="1"/>
  <c r="I3436" i="1"/>
  <c r="M3435" i="1"/>
  <c r="J3435" i="1"/>
  <c r="K3435" i="1" s="1"/>
  <c r="E3435" i="1" s="1"/>
  <c r="D3434" i="1"/>
  <c r="F3434" i="1" s="1"/>
  <c r="W3432" i="1"/>
  <c r="U3433" i="1"/>
  <c r="H3559" i="1"/>
  <c r="A3560" i="1"/>
  <c r="Q3560" i="1" s="1"/>
  <c r="R3560" i="1" s="1"/>
  <c r="S3558" i="1"/>
  <c r="Z3559" i="1"/>
  <c r="AA3559" i="1"/>
  <c r="Y3558" i="1"/>
  <c r="X1002" i="1"/>
  <c r="B1002" i="1" s="1"/>
  <c r="P1003" i="1"/>
  <c r="C3561" i="1" l="1"/>
  <c r="L3434" i="1"/>
  <c r="O3434" i="1" s="1"/>
  <c r="G3434" i="1"/>
  <c r="D3435" i="1"/>
  <c r="F3435" i="1" s="1"/>
  <c r="N3436" i="1"/>
  <c r="I3437" i="1"/>
  <c r="J3436" i="1"/>
  <c r="K3436" i="1" s="1"/>
  <c r="E3436" i="1" s="1"/>
  <c r="M3436" i="1"/>
  <c r="W3433" i="1"/>
  <c r="U3434" i="1"/>
  <c r="H3560" i="1"/>
  <c r="A3561" i="1"/>
  <c r="Q3561" i="1" s="1"/>
  <c r="R3561" i="1" s="1"/>
  <c r="AA3560" i="1"/>
  <c r="Y3559" i="1"/>
  <c r="Z3560" i="1"/>
  <c r="S3559" i="1"/>
  <c r="P1004" i="1"/>
  <c r="X1003" i="1"/>
  <c r="B1003" i="1" s="1"/>
  <c r="L3435" i="1" l="1"/>
  <c r="O3435" i="1" s="1"/>
  <c r="G3435" i="1"/>
  <c r="C3562" i="1"/>
  <c r="M3437" i="1"/>
  <c r="I3438" i="1"/>
  <c r="J3437" i="1"/>
  <c r="K3437" i="1" s="1"/>
  <c r="E3437" i="1" s="1"/>
  <c r="N3437" i="1"/>
  <c r="D3436" i="1"/>
  <c r="F3436" i="1" s="1"/>
  <c r="W3434" i="1"/>
  <c r="U3435" i="1"/>
  <c r="A3562" i="1"/>
  <c r="Q3562" i="1" s="1"/>
  <c r="R3562" i="1" s="1"/>
  <c r="H3561" i="1"/>
  <c r="AA3561" i="1"/>
  <c r="Z3561" i="1"/>
  <c r="Y3560" i="1"/>
  <c r="S3560" i="1"/>
  <c r="P1005" i="1"/>
  <c r="X1004" i="1"/>
  <c r="B1004" i="1" s="1"/>
  <c r="G3436" i="1" l="1"/>
  <c r="C3563" i="1"/>
  <c r="L3436" i="1"/>
  <c r="O3436" i="1" s="1"/>
  <c r="D3437" i="1"/>
  <c r="F3437" i="1" s="1"/>
  <c r="J3438" i="1"/>
  <c r="K3438" i="1" s="1"/>
  <c r="E3438" i="1" s="1"/>
  <c r="I3439" i="1"/>
  <c r="M3438" i="1"/>
  <c r="N3438" i="1"/>
  <c r="W3435" i="1"/>
  <c r="U3436" i="1"/>
  <c r="Y3561" i="1"/>
  <c r="S3561" i="1"/>
  <c r="Z3562" i="1"/>
  <c r="AA3562" i="1"/>
  <c r="H3562" i="1"/>
  <c r="A3563" i="1"/>
  <c r="Q3563" i="1" s="1"/>
  <c r="R3563" i="1" s="1"/>
  <c r="X1005" i="1"/>
  <c r="B1005" i="1" s="1"/>
  <c r="P1006" i="1"/>
  <c r="G3437" i="1" l="1"/>
  <c r="L3437" i="1"/>
  <c r="O3437" i="1" s="1"/>
  <c r="C3564" i="1"/>
  <c r="M3439" i="1"/>
  <c r="N3439" i="1"/>
  <c r="J3439" i="1"/>
  <c r="K3439" i="1" s="1"/>
  <c r="E3439" i="1" s="1"/>
  <c r="I3440" i="1"/>
  <c r="D3438" i="1"/>
  <c r="F3438" i="1" s="1"/>
  <c r="W3436" i="1"/>
  <c r="U3437" i="1"/>
  <c r="A3564" i="1"/>
  <c r="Q3564" i="1" s="1"/>
  <c r="R3564" i="1" s="1"/>
  <c r="H3563" i="1"/>
  <c r="Z3563" i="1"/>
  <c r="Y3562" i="1"/>
  <c r="S3562" i="1"/>
  <c r="AA3563" i="1"/>
  <c r="P1007" i="1"/>
  <c r="X1006" i="1"/>
  <c r="B1006" i="1" s="1"/>
  <c r="C3565" i="1" l="1"/>
  <c r="G3438" i="1"/>
  <c r="L3438" i="1"/>
  <c r="O3438" i="1" s="1"/>
  <c r="J3440" i="1"/>
  <c r="K3440" i="1" s="1"/>
  <c r="E3440" i="1" s="1"/>
  <c r="I3441" i="1"/>
  <c r="M3440" i="1"/>
  <c r="D3439" i="1"/>
  <c r="F3439" i="1" s="1"/>
  <c r="N3440" i="1"/>
  <c r="W3437" i="1"/>
  <c r="U3438" i="1"/>
  <c r="H3564" i="1"/>
  <c r="A3565" i="1"/>
  <c r="Q3565" i="1" s="1"/>
  <c r="R3565" i="1" s="1"/>
  <c r="AA3564" i="1"/>
  <c r="Y3563" i="1"/>
  <c r="S3563" i="1"/>
  <c r="Z3564" i="1"/>
  <c r="X1007" i="1"/>
  <c r="B1007" i="1" s="1"/>
  <c r="P1008" i="1"/>
  <c r="C3566" i="1" l="1"/>
  <c r="G3439" i="1"/>
  <c r="L3439" i="1"/>
  <c r="O3439" i="1" s="1"/>
  <c r="M3441" i="1"/>
  <c r="J3441" i="1"/>
  <c r="K3441" i="1" s="1"/>
  <c r="E3441" i="1" s="1"/>
  <c r="I3442" i="1"/>
  <c r="N3441" i="1"/>
  <c r="D3440" i="1"/>
  <c r="F3440" i="1" s="1"/>
  <c r="W3438" i="1"/>
  <c r="U3439" i="1"/>
  <c r="A3566" i="1"/>
  <c r="Q3566" i="1" s="1"/>
  <c r="R3566" i="1" s="1"/>
  <c r="H3565" i="1"/>
  <c r="AA3565" i="1"/>
  <c r="Z3565" i="1"/>
  <c r="Y3564" i="1"/>
  <c r="S3564" i="1"/>
  <c r="P1009" i="1"/>
  <c r="X1008" i="1"/>
  <c r="B1008" i="1" s="1"/>
  <c r="C3567" i="1" l="1"/>
  <c r="L3440" i="1"/>
  <c r="O3440" i="1" s="1"/>
  <c r="G3440" i="1"/>
  <c r="J3442" i="1"/>
  <c r="K3442" i="1" s="1"/>
  <c r="E3442" i="1" s="1"/>
  <c r="M3442" i="1"/>
  <c r="I3443" i="1"/>
  <c r="N3442" i="1"/>
  <c r="D3441" i="1"/>
  <c r="F3441" i="1" s="1"/>
  <c r="W3439" i="1"/>
  <c r="U3440" i="1"/>
  <c r="A3567" i="1"/>
  <c r="Q3567" i="1" s="1"/>
  <c r="R3567" i="1" s="1"/>
  <c r="H3566" i="1"/>
  <c r="AA3566" i="1"/>
  <c r="Z3566" i="1"/>
  <c r="Y3565" i="1"/>
  <c r="S3565" i="1"/>
  <c r="X1009" i="1"/>
  <c r="B1009" i="1" s="1"/>
  <c r="P1010" i="1"/>
  <c r="C3568" i="1" l="1"/>
  <c r="L3441" i="1"/>
  <c r="O3441" i="1" s="1"/>
  <c r="G3441" i="1"/>
  <c r="N3443" i="1"/>
  <c r="J3443" i="1"/>
  <c r="K3443" i="1" s="1"/>
  <c r="E3443" i="1" s="1"/>
  <c r="M3443" i="1"/>
  <c r="I3444" i="1"/>
  <c r="D3442" i="1"/>
  <c r="F3442" i="1" s="1"/>
  <c r="W3440" i="1"/>
  <c r="U3441" i="1"/>
  <c r="A3568" i="1"/>
  <c r="Q3568" i="1" s="1"/>
  <c r="R3568" i="1" s="1"/>
  <c r="H3567" i="1"/>
  <c r="S3566" i="1"/>
  <c r="AA3567" i="1"/>
  <c r="Z3567" i="1"/>
  <c r="Y3566" i="1"/>
  <c r="P1011" i="1"/>
  <c r="X1010" i="1"/>
  <c r="B1010" i="1" s="1"/>
  <c r="C3569" i="1" l="1"/>
  <c r="L3442" i="1"/>
  <c r="O3442" i="1" s="1"/>
  <c r="G3442" i="1"/>
  <c r="M3444" i="1"/>
  <c r="I3445" i="1"/>
  <c r="N3444" i="1"/>
  <c r="J3444" i="1"/>
  <c r="K3444" i="1" s="1"/>
  <c r="E3444" i="1" s="1"/>
  <c r="D3443" i="1"/>
  <c r="F3443" i="1" s="1"/>
  <c r="W3441" i="1"/>
  <c r="U3442" i="1"/>
  <c r="Y3567" i="1"/>
  <c r="S3567" i="1"/>
  <c r="AA3568" i="1"/>
  <c r="Z3568" i="1"/>
  <c r="H3568" i="1"/>
  <c r="A3569" i="1"/>
  <c r="Q3569" i="1" s="1"/>
  <c r="R3569" i="1" s="1"/>
  <c r="X1011" i="1"/>
  <c r="B1011" i="1" s="1"/>
  <c r="P1012" i="1"/>
  <c r="S1012" i="1" s="1"/>
  <c r="C3570" i="1" l="1"/>
  <c r="L3443" i="1"/>
  <c r="O3443" i="1" s="1"/>
  <c r="G3443" i="1"/>
  <c r="D3444" i="1"/>
  <c r="F3444" i="1" s="1"/>
  <c r="M3445" i="1"/>
  <c r="N3445" i="1"/>
  <c r="J3445" i="1"/>
  <c r="K3445" i="1" s="1"/>
  <c r="E3445" i="1" s="1"/>
  <c r="I3446" i="1"/>
  <c r="W3442" i="1"/>
  <c r="U3443" i="1"/>
  <c r="H3569" i="1"/>
  <c r="A3570" i="1"/>
  <c r="Q3570" i="1" s="1"/>
  <c r="R3570" i="1" s="1"/>
  <c r="S3568" i="1"/>
  <c r="AA3569" i="1"/>
  <c r="Z3569" i="1"/>
  <c r="Y3568" i="1"/>
  <c r="X1012" i="1"/>
  <c r="B1012" i="1" s="1"/>
  <c r="P1013" i="1"/>
  <c r="Y1012" i="1" l="1"/>
  <c r="L3444" i="1"/>
  <c r="O3444" i="1" s="1"/>
  <c r="G3444" i="1"/>
  <c r="C3571" i="1"/>
  <c r="D3445" i="1"/>
  <c r="F3445" i="1" s="1"/>
  <c r="J3446" i="1"/>
  <c r="K3446" i="1" s="1"/>
  <c r="E3446" i="1" s="1"/>
  <c r="M3446" i="1"/>
  <c r="I3447" i="1"/>
  <c r="N3446" i="1"/>
  <c r="W3443" i="1"/>
  <c r="U3444" i="1"/>
  <c r="A3571" i="1"/>
  <c r="Q3571" i="1" s="1"/>
  <c r="R3571" i="1" s="1"/>
  <c r="H3570" i="1"/>
  <c r="Z3570" i="1"/>
  <c r="AA3570" i="1"/>
  <c r="P1014" i="1"/>
  <c r="S1014" i="1" s="1"/>
  <c r="X1013" i="1"/>
  <c r="B1013" i="1" l="1"/>
  <c r="L3445" i="1"/>
  <c r="O3445" i="1" s="1"/>
  <c r="G3445" i="1"/>
  <c r="C3572" i="1"/>
  <c r="D3446" i="1"/>
  <c r="F3446" i="1" s="1"/>
  <c r="M3447" i="1"/>
  <c r="I3448" i="1"/>
  <c r="J3447" i="1"/>
  <c r="K3447" i="1" s="1"/>
  <c r="E3447" i="1" s="1"/>
  <c r="N3447" i="1"/>
  <c r="W3444" i="1"/>
  <c r="U3445" i="1"/>
  <c r="Z3571" i="1"/>
  <c r="Y3570" i="1"/>
  <c r="S3570" i="1"/>
  <c r="AA3571" i="1"/>
  <c r="A3572" i="1"/>
  <c r="Q3572" i="1" s="1"/>
  <c r="R3572" i="1" s="1"/>
  <c r="H3571" i="1"/>
  <c r="P1015" i="1"/>
  <c r="X1014" i="1"/>
  <c r="L3446" i="1" l="1"/>
  <c r="O3446" i="1" s="1"/>
  <c r="C3573" i="1"/>
  <c r="G3446" i="1"/>
  <c r="B1014" i="1"/>
  <c r="Y1014" i="1"/>
  <c r="D3447" i="1"/>
  <c r="F3447" i="1" s="1"/>
  <c r="I3449" i="1"/>
  <c r="M3448" i="1"/>
  <c r="J3448" i="1"/>
  <c r="K3448" i="1" s="1"/>
  <c r="E3448" i="1" s="1"/>
  <c r="N3448" i="1"/>
  <c r="W3445" i="1"/>
  <c r="U3446" i="1"/>
  <c r="A3573" i="1"/>
  <c r="Q3573" i="1" s="1"/>
  <c r="R3573" i="1" s="1"/>
  <c r="H3572" i="1"/>
  <c r="Z3572" i="1"/>
  <c r="AA3572" i="1"/>
  <c r="P1016" i="1"/>
  <c r="S1016" i="1" s="1"/>
  <c r="X1015" i="1"/>
  <c r="B1015" i="1" s="1"/>
  <c r="L3447" i="1" l="1"/>
  <c r="O3447" i="1" s="1"/>
  <c r="G3447" i="1"/>
  <c r="C3574" i="1"/>
  <c r="D3448" i="1"/>
  <c r="F3448" i="1" s="1"/>
  <c r="I3450" i="1"/>
  <c r="J3449" i="1"/>
  <c r="K3449" i="1" s="1"/>
  <c r="E3449" i="1" s="1"/>
  <c r="W3446" i="1"/>
  <c r="U3447" i="1"/>
  <c r="Z3573" i="1"/>
  <c r="Y3572" i="1"/>
  <c r="AA3573" i="1"/>
  <c r="S3572" i="1"/>
  <c r="H3573" i="1"/>
  <c r="A3574" i="1"/>
  <c r="Q3574" i="1" s="1"/>
  <c r="R3574" i="1" s="1"/>
  <c r="X1016" i="1"/>
  <c r="P1017" i="1"/>
  <c r="B1016" i="1" l="1"/>
  <c r="Y1016" i="1"/>
  <c r="G3448" i="1"/>
  <c r="C3575" i="1"/>
  <c r="L3448" i="1"/>
  <c r="D3449" i="1"/>
  <c r="F3449" i="1" s="1"/>
  <c r="I3451" i="1"/>
  <c r="J3450" i="1"/>
  <c r="K3450" i="1" s="1"/>
  <c r="E3450" i="1" s="1"/>
  <c r="W3447" i="1"/>
  <c r="U3448" i="1"/>
  <c r="Z3574" i="1"/>
  <c r="S3573" i="1"/>
  <c r="Y3573" i="1"/>
  <c r="AA3574" i="1"/>
  <c r="A3575" i="1"/>
  <c r="Q3575" i="1" s="1"/>
  <c r="R3575" i="1" s="1"/>
  <c r="H3574" i="1"/>
  <c r="X1017" i="1"/>
  <c r="B1017" i="1" s="1"/>
  <c r="P1018" i="1"/>
  <c r="O3448" i="1" l="1"/>
  <c r="M3449" i="1"/>
  <c r="C3576" i="1"/>
  <c r="G3449" i="1"/>
  <c r="L3449" i="1"/>
  <c r="D3450" i="1"/>
  <c r="F3450" i="1" s="1"/>
  <c r="J3451" i="1"/>
  <c r="K3451" i="1" s="1"/>
  <c r="E3451" i="1" s="1"/>
  <c r="I3452" i="1"/>
  <c r="W3448" i="1"/>
  <c r="U3449" i="1"/>
  <c r="H3575" i="1"/>
  <c r="A3576" i="1"/>
  <c r="Q3576" i="1" s="1"/>
  <c r="R3576" i="1" s="1"/>
  <c r="AA3575" i="1"/>
  <c r="Z3575" i="1"/>
  <c r="X1018" i="1"/>
  <c r="B1018" i="1" s="1"/>
  <c r="P1019" i="1"/>
  <c r="N3449" i="1" l="1"/>
  <c r="M3450" i="1"/>
  <c r="M3451" i="1" s="1"/>
  <c r="L3450" i="1"/>
  <c r="G3450" i="1"/>
  <c r="C3577" i="1"/>
  <c r="I3453" i="1"/>
  <c r="J3452" i="1"/>
  <c r="K3452" i="1" s="1"/>
  <c r="E3452" i="1" s="1"/>
  <c r="D3451" i="1"/>
  <c r="F3451" i="1" s="1"/>
  <c r="W3449" i="1"/>
  <c r="U3450" i="1"/>
  <c r="Y3575" i="1"/>
  <c r="S3575" i="1"/>
  <c r="AA3576" i="1"/>
  <c r="Z3576" i="1"/>
  <c r="A3577" i="1"/>
  <c r="Q3577" i="1" s="1"/>
  <c r="R3577" i="1" s="1"/>
  <c r="H3576" i="1"/>
  <c r="P1020" i="1"/>
  <c r="X1019" i="1"/>
  <c r="B1019" i="1" l="1"/>
  <c r="N3450" i="1"/>
  <c r="N3451" i="1" s="1"/>
  <c r="O3449" i="1"/>
  <c r="G3451" i="1"/>
  <c r="L3451" i="1"/>
  <c r="C3578" i="1"/>
  <c r="D3452" i="1"/>
  <c r="F3452" i="1" s="1"/>
  <c r="I3454" i="1"/>
  <c r="J3453" i="1"/>
  <c r="K3453" i="1" s="1"/>
  <c r="E3453" i="1" s="1"/>
  <c r="W3450" i="1"/>
  <c r="U3451" i="1"/>
  <c r="AA3577" i="1"/>
  <c r="Z3577" i="1"/>
  <c r="Y3576" i="1"/>
  <c r="S3576" i="1"/>
  <c r="H3577" i="1"/>
  <c r="A3578" i="1"/>
  <c r="Q3578" i="1" s="1"/>
  <c r="R3578" i="1" s="1"/>
  <c r="X1020" i="1"/>
  <c r="B1020" i="1" s="1"/>
  <c r="P1021" i="1"/>
  <c r="O3451" i="1" l="1"/>
  <c r="M3452" i="1"/>
  <c r="N3452" i="1" s="1"/>
  <c r="O3450" i="1"/>
  <c r="L3452" i="1"/>
  <c r="G3452" i="1"/>
  <c r="C3579" i="1"/>
  <c r="J3454" i="1"/>
  <c r="K3454" i="1" s="1"/>
  <c r="E3454" i="1" s="1"/>
  <c r="I3455" i="1"/>
  <c r="D3453" i="1"/>
  <c r="F3453" i="1" s="1"/>
  <c r="W3451" i="1"/>
  <c r="U3452" i="1"/>
  <c r="AA3578" i="1"/>
  <c r="Z3578" i="1"/>
  <c r="Y3577" i="1"/>
  <c r="S3577" i="1"/>
  <c r="H3578" i="1"/>
  <c r="A3579" i="1"/>
  <c r="Q3579" i="1" s="1"/>
  <c r="R3579" i="1" s="1"/>
  <c r="X1021" i="1"/>
  <c r="P1022" i="1"/>
  <c r="B1021" i="1" l="1"/>
  <c r="M3453" i="1"/>
  <c r="M3454" i="1" s="1"/>
  <c r="M3455" i="1" s="1"/>
  <c r="N3453" i="1"/>
  <c r="N3454" i="1" s="1"/>
  <c r="N3455" i="1" s="1"/>
  <c r="O3452" i="1"/>
  <c r="C3580" i="1"/>
  <c r="L3453" i="1"/>
  <c r="G3453" i="1"/>
  <c r="I3456" i="1"/>
  <c r="J3455" i="1"/>
  <c r="K3455" i="1" s="1"/>
  <c r="E3455" i="1" s="1"/>
  <c r="D3454" i="1"/>
  <c r="F3454" i="1" s="1"/>
  <c r="W3452" i="1"/>
  <c r="U3453" i="1"/>
  <c r="H3579" i="1"/>
  <c r="A3580" i="1"/>
  <c r="Q3580" i="1" s="1"/>
  <c r="R3580" i="1" s="1"/>
  <c r="AA3579" i="1"/>
  <c r="Z3579" i="1"/>
  <c r="Y3578" i="1"/>
  <c r="S3578" i="1"/>
  <c r="P1023" i="1"/>
  <c r="X1022" i="1"/>
  <c r="B1022" i="1" s="1"/>
  <c r="O3453" i="1" l="1"/>
  <c r="M3456" i="1"/>
  <c r="C3581" i="1"/>
  <c r="G3454" i="1"/>
  <c r="L3454" i="1"/>
  <c r="O3454" i="1" s="1"/>
  <c r="N3456" i="1"/>
  <c r="D3455" i="1"/>
  <c r="F3455" i="1" s="1"/>
  <c r="J3456" i="1"/>
  <c r="K3456" i="1" s="1"/>
  <c r="E3456" i="1" s="1"/>
  <c r="I3457" i="1"/>
  <c r="W3453" i="1"/>
  <c r="U3454" i="1"/>
  <c r="AA3580" i="1"/>
  <c r="Z3580" i="1"/>
  <c r="Y3579" i="1"/>
  <c r="S3579" i="1"/>
  <c r="H3580" i="1"/>
  <c r="A3581" i="1"/>
  <c r="Q3581" i="1" s="1"/>
  <c r="R3581" i="1" s="1"/>
  <c r="X1023" i="1"/>
  <c r="B1023" i="1" s="1"/>
  <c r="P1024" i="1"/>
  <c r="L3455" i="1" l="1"/>
  <c r="O3455" i="1" s="1"/>
  <c r="C3582" i="1"/>
  <c r="G3455" i="1"/>
  <c r="D3456" i="1"/>
  <c r="F3456" i="1" s="1"/>
  <c r="J3457" i="1"/>
  <c r="K3457" i="1" s="1"/>
  <c r="E3457" i="1" s="1"/>
  <c r="I3458" i="1"/>
  <c r="M3457" i="1"/>
  <c r="N3457" i="1"/>
  <c r="W3454" i="1"/>
  <c r="U3455" i="1"/>
  <c r="H3581" i="1"/>
  <c r="A3582" i="1"/>
  <c r="Q3582" i="1" s="1"/>
  <c r="R3582" i="1" s="1"/>
  <c r="AA3581" i="1"/>
  <c r="Z3581" i="1"/>
  <c r="Y3580" i="1"/>
  <c r="S3580" i="1"/>
  <c r="X1024" i="1"/>
  <c r="B1024" i="1" s="1"/>
  <c r="P1025" i="1"/>
  <c r="L3456" i="1" l="1"/>
  <c r="O3456" i="1" s="1"/>
  <c r="G3456" i="1"/>
  <c r="C3583" i="1"/>
  <c r="M3458" i="1"/>
  <c r="J3458" i="1"/>
  <c r="K3458" i="1" s="1"/>
  <c r="E3458" i="1" s="1"/>
  <c r="I3459" i="1"/>
  <c r="N3458" i="1"/>
  <c r="D3457" i="1"/>
  <c r="F3457" i="1" s="1"/>
  <c r="W3455" i="1"/>
  <c r="U3456" i="1"/>
  <c r="H3582" i="1"/>
  <c r="A3583" i="1"/>
  <c r="Q3583" i="1" s="1"/>
  <c r="R3583" i="1" s="1"/>
  <c r="Y3581" i="1"/>
  <c r="S3581" i="1"/>
  <c r="AA3582" i="1"/>
  <c r="Z3582" i="1"/>
  <c r="P1026" i="1"/>
  <c r="X1025" i="1"/>
  <c r="B1025" i="1" s="1"/>
  <c r="L3457" i="1" l="1"/>
  <c r="O3457" i="1" s="1"/>
  <c r="G3457" i="1"/>
  <c r="C3584" i="1"/>
  <c r="M3459" i="1"/>
  <c r="I3460" i="1"/>
  <c r="J3459" i="1"/>
  <c r="K3459" i="1" s="1"/>
  <c r="E3459" i="1" s="1"/>
  <c r="N3459" i="1"/>
  <c r="D3458" i="1"/>
  <c r="F3458" i="1" s="1"/>
  <c r="W3456" i="1"/>
  <c r="U3457" i="1"/>
  <c r="AA3583" i="1"/>
  <c r="Z3583" i="1"/>
  <c r="Y3582" i="1"/>
  <c r="S3582" i="1"/>
  <c r="H3583" i="1"/>
  <c r="A3584" i="1"/>
  <c r="Q3584" i="1" s="1"/>
  <c r="R3584" i="1" s="1"/>
  <c r="P1027" i="1"/>
  <c r="X1026" i="1"/>
  <c r="B1026" i="1" s="1"/>
  <c r="N3460" i="1" l="1"/>
  <c r="C3585" i="1"/>
  <c r="L3458" i="1"/>
  <c r="O3458" i="1" s="1"/>
  <c r="G3458" i="1"/>
  <c r="D3459" i="1"/>
  <c r="F3459" i="1" s="1"/>
  <c r="J3460" i="1"/>
  <c r="K3460" i="1" s="1"/>
  <c r="E3460" i="1" s="1"/>
  <c r="I3461" i="1"/>
  <c r="M3460" i="1"/>
  <c r="W3457" i="1"/>
  <c r="U3458" i="1"/>
  <c r="A3585" i="1"/>
  <c r="Q3585" i="1" s="1"/>
  <c r="R3585" i="1" s="1"/>
  <c r="H3584" i="1"/>
  <c r="Z3584" i="1"/>
  <c r="Y3583" i="1"/>
  <c r="S3583" i="1"/>
  <c r="AA3584" i="1"/>
  <c r="X1027" i="1"/>
  <c r="B1027" i="1" s="1"/>
  <c r="P1028" i="1"/>
  <c r="L3459" i="1" l="1"/>
  <c r="O3459" i="1" s="1"/>
  <c r="G3459" i="1"/>
  <c r="C3586" i="1"/>
  <c r="I3462" i="1"/>
  <c r="J3461" i="1"/>
  <c r="K3461" i="1" s="1"/>
  <c r="E3461" i="1" s="1"/>
  <c r="N3461" i="1"/>
  <c r="M3461" i="1"/>
  <c r="D3460" i="1"/>
  <c r="F3460" i="1" s="1"/>
  <c r="W3458" i="1"/>
  <c r="U3459" i="1"/>
  <c r="A3586" i="1"/>
  <c r="Q3586" i="1" s="1"/>
  <c r="R3586" i="1" s="1"/>
  <c r="H3585" i="1"/>
  <c r="AA3585" i="1"/>
  <c r="Z3585" i="1"/>
  <c r="Y3584" i="1"/>
  <c r="S3584" i="1"/>
  <c r="P1029" i="1"/>
  <c r="X1028" i="1"/>
  <c r="B1028" i="1" s="1"/>
  <c r="C3587" i="1" l="1"/>
  <c r="L3460" i="1"/>
  <c r="O3460" i="1" s="1"/>
  <c r="G3460" i="1"/>
  <c r="D3461" i="1"/>
  <c r="F3461" i="1" s="1"/>
  <c r="M3462" i="1"/>
  <c r="N3462" i="1"/>
  <c r="I3463" i="1"/>
  <c r="J3462" i="1"/>
  <c r="K3462" i="1" s="1"/>
  <c r="E3462" i="1" s="1"/>
  <c r="W3459" i="1"/>
  <c r="U3460" i="1"/>
  <c r="S3585" i="1"/>
  <c r="AA3586" i="1"/>
  <c r="Z3586" i="1"/>
  <c r="Y3585" i="1"/>
  <c r="H3586" i="1"/>
  <c r="A3587" i="1"/>
  <c r="Q3587" i="1" s="1"/>
  <c r="R3587" i="1" s="1"/>
  <c r="X1029" i="1"/>
  <c r="P1030" i="1"/>
  <c r="B1029" i="1" l="1"/>
  <c r="G3461" i="1"/>
  <c r="C3588" i="1"/>
  <c r="D3462" i="1"/>
  <c r="F3462" i="1" s="1"/>
  <c r="N3463" i="1"/>
  <c r="J3463" i="1"/>
  <c r="K3463" i="1" s="1"/>
  <c r="E3463" i="1" s="1"/>
  <c r="I3464" i="1"/>
  <c r="M3463" i="1"/>
  <c r="L3461" i="1"/>
  <c r="O3461" i="1" s="1"/>
  <c r="W3460" i="1"/>
  <c r="U3461" i="1"/>
  <c r="A3588" i="1"/>
  <c r="Q3588" i="1" s="1"/>
  <c r="R3588" i="1" s="1"/>
  <c r="H3587" i="1"/>
  <c r="AA3587" i="1"/>
  <c r="Z3587" i="1"/>
  <c r="Y3586" i="1"/>
  <c r="S3586" i="1"/>
  <c r="P1031" i="1"/>
  <c r="X1030" i="1"/>
  <c r="B1030" i="1" s="1"/>
  <c r="G3462" i="1" l="1"/>
  <c r="L3462" i="1"/>
  <c r="O3462" i="1" s="1"/>
  <c r="C3589" i="1"/>
  <c r="M3464" i="1"/>
  <c r="J3464" i="1"/>
  <c r="K3464" i="1" s="1"/>
  <c r="E3464" i="1" s="1"/>
  <c r="N3464" i="1"/>
  <c r="I3465" i="1"/>
  <c r="D3463" i="1"/>
  <c r="F3463" i="1" s="1"/>
  <c r="W3461" i="1"/>
  <c r="U3462" i="1"/>
  <c r="Y3587" i="1"/>
  <c r="AA3588" i="1"/>
  <c r="Z3588" i="1"/>
  <c r="S3587" i="1"/>
  <c r="A3589" i="1"/>
  <c r="Q3589" i="1" s="1"/>
  <c r="R3589" i="1" s="1"/>
  <c r="H3588" i="1"/>
  <c r="X1031" i="1"/>
  <c r="B1031" i="1" s="1"/>
  <c r="P1032" i="1"/>
  <c r="C3590" i="1" l="1"/>
  <c r="G3463" i="1"/>
  <c r="L3463" i="1"/>
  <c r="O3463" i="1" s="1"/>
  <c r="J3465" i="1"/>
  <c r="K3465" i="1" s="1"/>
  <c r="E3465" i="1" s="1"/>
  <c r="I3466" i="1"/>
  <c r="N3465" i="1"/>
  <c r="M3465" i="1"/>
  <c r="D3464" i="1"/>
  <c r="F3464" i="1" s="1"/>
  <c r="W3462" i="1"/>
  <c r="U3463" i="1"/>
  <c r="H3589" i="1"/>
  <c r="A3590" i="1"/>
  <c r="Q3590" i="1" s="1"/>
  <c r="R3590" i="1" s="1"/>
  <c r="S3588" i="1"/>
  <c r="AA3589" i="1"/>
  <c r="Z3589" i="1"/>
  <c r="Y3588" i="1"/>
  <c r="P1033" i="1"/>
  <c r="X1032" i="1"/>
  <c r="B1032" i="1" s="1"/>
  <c r="C3591" i="1" l="1"/>
  <c r="G3464" i="1"/>
  <c r="L3464" i="1"/>
  <c r="O3464" i="1" s="1"/>
  <c r="I3467" i="1"/>
  <c r="J3466" i="1"/>
  <c r="K3466" i="1" s="1"/>
  <c r="E3466" i="1" s="1"/>
  <c r="M3466" i="1"/>
  <c r="N3466" i="1"/>
  <c r="D3465" i="1"/>
  <c r="F3465" i="1" s="1"/>
  <c r="W3463" i="1"/>
  <c r="U3464" i="1"/>
  <c r="H3590" i="1"/>
  <c r="A3591" i="1"/>
  <c r="Q3591" i="1" s="1"/>
  <c r="R3591" i="1" s="1"/>
  <c r="S3589" i="1"/>
  <c r="AA3590" i="1"/>
  <c r="Z3590" i="1"/>
  <c r="Y3589" i="1"/>
  <c r="X1033" i="1"/>
  <c r="B1033" i="1" s="1"/>
  <c r="P1034" i="1"/>
  <c r="C3592" i="1" l="1"/>
  <c r="L3465" i="1"/>
  <c r="O3465" i="1" s="1"/>
  <c r="G3465" i="1"/>
  <c r="D3466" i="1"/>
  <c r="F3466" i="1" s="1"/>
  <c r="I3468" i="1"/>
  <c r="M3467" i="1"/>
  <c r="J3467" i="1"/>
  <c r="K3467" i="1" s="1"/>
  <c r="E3467" i="1" s="1"/>
  <c r="N3467" i="1"/>
  <c r="W3464" i="1"/>
  <c r="U3465" i="1"/>
  <c r="A3592" i="1"/>
  <c r="Q3592" i="1" s="1"/>
  <c r="R3592" i="1" s="1"/>
  <c r="H3591" i="1"/>
  <c r="Z3591" i="1"/>
  <c r="Y3590" i="1"/>
  <c r="S3590" i="1"/>
  <c r="AA3591" i="1"/>
  <c r="X1034" i="1"/>
  <c r="B1034" i="1" s="1"/>
  <c r="P1035" i="1"/>
  <c r="G3466" i="1" l="1"/>
  <c r="L3466" i="1"/>
  <c r="O3466" i="1" s="1"/>
  <c r="C3593" i="1"/>
  <c r="D3467" i="1"/>
  <c r="F3467" i="1" s="1"/>
  <c r="N3468" i="1"/>
  <c r="I3469" i="1"/>
  <c r="M3468" i="1"/>
  <c r="J3468" i="1"/>
  <c r="K3468" i="1" s="1"/>
  <c r="E3468" i="1" s="1"/>
  <c r="W3465" i="1"/>
  <c r="U3466" i="1"/>
  <c r="A3593" i="1"/>
  <c r="Q3593" i="1" s="1"/>
  <c r="R3593" i="1" s="1"/>
  <c r="H3592" i="1"/>
  <c r="S3591" i="1"/>
  <c r="Y3591" i="1"/>
  <c r="AA3592" i="1"/>
  <c r="Z3592" i="1"/>
  <c r="P1036" i="1"/>
  <c r="X1035" i="1"/>
  <c r="B1035" i="1" s="1"/>
  <c r="L3467" i="1" l="1"/>
  <c r="O3467" i="1" s="1"/>
  <c r="G3467" i="1"/>
  <c r="C3594" i="1"/>
  <c r="I3470" i="1"/>
  <c r="M3469" i="1"/>
  <c r="N3469" i="1"/>
  <c r="J3469" i="1"/>
  <c r="K3469" i="1" s="1"/>
  <c r="E3469" i="1" s="1"/>
  <c r="D3468" i="1"/>
  <c r="F3468" i="1" s="1"/>
  <c r="W3466" i="1"/>
  <c r="U3467" i="1"/>
  <c r="AA3593" i="1"/>
  <c r="Z3593" i="1"/>
  <c r="Y3592" i="1"/>
  <c r="S3592" i="1"/>
  <c r="A3594" i="1"/>
  <c r="Q3594" i="1" s="1"/>
  <c r="R3594" i="1" s="1"/>
  <c r="H3593" i="1"/>
  <c r="P1037" i="1"/>
  <c r="X1036" i="1"/>
  <c r="B1036" i="1" s="1"/>
  <c r="C3595" i="1" l="1"/>
  <c r="L3468" i="1"/>
  <c r="O3468" i="1" s="1"/>
  <c r="G3468" i="1"/>
  <c r="D3469" i="1"/>
  <c r="F3469" i="1" s="1"/>
  <c r="M3470" i="1"/>
  <c r="N3470" i="1"/>
  <c r="J3470" i="1"/>
  <c r="K3470" i="1" s="1"/>
  <c r="E3470" i="1" s="1"/>
  <c r="I3471" i="1"/>
  <c r="W3467" i="1"/>
  <c r="U3468" i="1"/>
  <c r="A3595" i="1"/>
  <c r="Q3595" i="1" s="1"/>
  <c r="R3595" i="1" s="1"/>
  <c r="H3594" i="1"/>
  <c r="AA3594" i="1"/>
  <c r="Z3594" i="1"/>
  <c r="Y3593" i="1"/>
  <c r="S3593" i="1"/>
  <c r="X1037" i="1"/>
  <c r="B1037" i="1" s="1"/>
  <c r="P1038" i="1"/>
  <c r="G3469" i="1" l="1"/>
  <c r="C3596" i="1"/>
  <c r="L3469" i="1"/>
  <c r="O3469" i="1" s="1"/>
  <c r="D3470" i="1"/>
  <c r="F3470" i="1" s="1"/>
  <c r="J3471" i="1"/>
  <c r="K3471" i="1" s="1"/>
  <c r="E3471" i="1" s="1"/>
  <c r="I3472" i="1"/>
  <c r="M3471" i="1"/>
  <c r="N3471" i="1"/>
  <c r="W3468" i="1"/>
  <c r="U3469" i="1"/>
  <c r="A3596" i="1"/>
  <c r="Q3596" i="1" s="1"/>
  <c r="R3596" i="1" s="1"/>
  <c r="H3595" i="1"/>
  <c r="Z3595" i="1"/>
  <c r="Y3594" i="1"/>
  <c r="S3594" i="1"/>
  <c r="AA3595" i="1"/>
  <c r="X1038" i="1"/>
  <c r="B1038" i="1" s="1"/>
  <c r="P1039" i="1"/>
  <c r="G3470" i="1" l="1"/>
  <c r="L3470" i="1"/>
  <c r="O3470" i="1" s="1"/>
  <c r="C3597" i="1"/>
  <c r="N3472" i="1"/>
  <c r="I3473" i="1"/>
  <c r="J3472" i="1"/>
  <c r="K3472" i="1" s="1"/>
  <c r="E3472" i="1" s="1"/>
  <c r="M3472" i="1"/>
  <c r="D3471" i="1"/>
  <c r="F3471" i="1" s="1"/>
  <c r="W3469" i="1"/>
  <c r="U3470" i="1"/>
  <c r="A3597" i="1"/>
  <c r="Q3597" i="1" s="1"/>
  <c r="R3597" i="1" s="1"/>
  <c r="H3596" i="1"/>
  <c r="S3595" i="1"/>
  <c r="Z3596" i="1"/>
  <c r="AA3596" i="1"/>
  <c r="Y3595" i="1"/>
  <c r="P1040" i="1"/>
  <c r="X1039" i="1"/>
  <c r="B1039" i="1" s="1"/>
  <c r="G3471" i="1" l="1"/>
  <c r="C3598" i="1"/>
  <c r="L3471" i="1"/>
  <c r="O3471" i="1" s="1"/>
  <c r="D3472" i="1"/>
  <c r="F3472" i="1" s="1"/>
  <c r="J3473" i="1"/>
  <c r="K3473" i="1" s="1"/>
  <c r="E3473" i="1" s="1"/>
  <c r="N3473" i="1"/>
  <c r="M3473" i="1"/>
  <c r="I3474" i="1"/>
  <c r="W3470" i="1"/>
  <c r="U3471" i="1"/>
  <c r="A3598" i="1"/>
  <c r="Q3598" i="1" s="1"/>
  <c r="R3598" i="1" s="1"/>
  <c r="H3597" i="1"/>
  <c r="S3596" i="1"/>
  <c r="AA3597" i="1"/>
  <c r="Z3597" i="1"/>
  <c r="Y3596" i="1"/>
  <c r="X1040" i="1"/>
  <c r="B1040" i="1" s="1"/>
  <c r="P1041" i="1"/>
  <c r="G3472" i="1" l="1"/>
  <c r="L3472" i="1"/>
  <c r="O3472" i="1" s="1"/>
  <c r="C3599" i="1"/>
  <c r="J3474" i="1"/>
  <c r="K3474" i="1" s="1"/>
  <c r="E3474" i="1" s="1"/>
  <c r="I3475" i="1"/>
  <c r="M3474" i="1"/>
  <c r="N3474" i="1"/>
  <c r="D3473" i="1"/>
  <c r="F3473" i="1" s="1"/>
  <c r="W3471" i="1"/>
  <c r="U3472" i="1"/>
  <c r="Z3598" i="1"/>
  <c r="AA3598" i="1"/>
  <c r="Y3597" i="1"/>
  <c r="S3597" i="1"/>
  <c r="A3599" i="1"/>
  <c r="Q3599" i="1" s="1"/>
  <c r="R3599" i="1" s="1"/>
  <c r="H3598" i="1"/>
  <c r="X1041" i="1"/>
  <c r="P1042" i="1"/>
  <c r="B1041" i="1" l="1"/>
  <c r="C3600" i="1"/>
  <c r="G3473" i="1"/>
  <c r="L3473" i="1"/>
  <c r="O3473" i="1" s="1"/>
  <c r="N3475" i="1"/>
  <c r="J3475" i="1"/>
  <c r="K3475" i="1" s="1"/>
  <c r="E3475" i="1" s="1"/>
  <c r="I3476" i="1"/>
  <c r="M3475" i="1"/>
  <c r="D3474" i="1"/>
  <c r="F3474" i="1" s="1"/>
  <c r="W3472" i="1"/>
  <c r="U3473" i="1"/>
  <c r="H3599" i="1"/>
  <c r="A3600" i="1"/>
  <c r="Q3600" i="1" s="1"/>
  <c r="R3600" i="1" s="1"/>
  <c r="S3598" i="1"/>
  <c r="AA3599" i="1"/>
  <c r="Z3599" i="1"/>
  <c r="Y3598" i="1"/>
  <c r="X1042" i="1"/>
  <c r="B1042" i="1" s="1"/>
  <c r="P1043" i="1"/>
  <c r="S1043" i="1" l="1"/>
  <c r="C3601" i="1"/>
  <c r="L3474" i="1"/>
  <c r="O3474" i="1" s="1"/>
  <c r="G3474" i="1"/>
  <c r="M3476" i="1"/>
  <c r="N3476" i="1"/>
  <c r="J3476" i="1"/>
  <c r="K3476" i="1" s="1"/>
  <c r="E3476" i="1" s="1"/>
  <c r="I3477" i="1"/>
  <c r="D3475" i="1"/>
  <c r="F3475" i="1" s="1"/>
  <c r="W3473" i="1"/>
  <c r="U3474" i="1"/>
  <c r="H3600" i="1"/>
  <c r="A3601" i="1"/>
  <c r="Q3601" i="1" s="1"/>
  <c r="R3601" i="1" s="1"/>
  <c r="Z3600" i="1"/>
  <c r="Y3599" i="1"/>
  <c r="S3599" i="1"/>
  <c r="AA3600" i="1"/>
  <c r="P1044" i="1"/>
  <c r="X1043" i="1"/>
  <c r="B1043" i="1" l="1"/>
  <c r="C3602" i="1"/>
  <c r="G3475" i="1"/>
  <c r="L3475" i="1"/>
  <c r="O3475" i="1" s="1"/>
  <c r="J3477" i="1"/>
  <c r="K3477" i="1" s="1"/>
  <c r="E3477" i="1" s="1"/>
  <c r="I3478" i="1"/>
  <c r="N3477" i="1"/>
  <c r="M3477" i="1"/>
  <c r="D3476" i="1"/>
  <c r="F3476" i="1" s="1"/>
  <c r="W3474" i="1"/>
  <c r="U3475" i="1"/>
  <c r="Y1043" i="1"/>
  <c r="H3601" i="1"/>
  <c r="A3602" i="1"/>
  <c r="Q3602" i="1" s="1"/>
  <c r="R3602" i="1" s="1"/>
  <c r="Z3601" i="1"/>
  <c r="Y3600" i="1"/>
  <c r="S3600" i="1"/>
  <c r="AA3601" i="1"/>
  <c r="X1044" i="1"/>
  <c r="B1044" i="1" s="1"/>
  <c r="P1045" i="1"/>
  <c r="M3478" i="1" l="1"/>
  <c r="N3478" i="1" s="1"/>
  <c r="C3603" i="1"/>
  <c r="L3476" i="1"/>
  <c r="O3476" i="1" s="1"/>
  <c r="G3476" i="1"/>
  <c r="J3478" i="1"/>
  <c r="K3478" i="1" s="1"/>
  <c r="E3478" i="1" s="1"/>
  <c r="I3479" i="1"/>
  <c r="D3477" i="1"/>
  <c r="F3477" i="1" s="1"/>
  <c r="W3475" i="1"/>
  <c r="U3476" i="1"/>
  <c r="A3603" i="1"/>
  <c r="Q3603" i="1" s="1"/>
  <c r="R3603" i="1" s="1"/>
  <c r="H3602" i="1"/>
  <c r="AA3602" i="1"/>
  <c r="Z3602" i="1"/>
  <c r="Y3601" i="1"/>
  <c r="S3601" i="1"/>
  <c r="X1045" i="1"/>
  <c r="B1045" i="1" s="1"/>
  <c r="P1046" i="1"/>
  <c r="M3479" i="1" l="1"/>
  <c r="G3477" i="1"/>
  <c r="C3604" i="1"/>
  <c r="L3477" i="1"/>
  <c r="O3477" i="1" s="1"/>
  <c r="J3479" i="1"/>
  <c r="K3479" i="1" s="1"/>
  <c r="E3479" i="1" s="1"/>
  <c r="I3480" i="1"/>
  <c r="D3478" i="1"/>
  <c r="F3478" i="1" s="1"/>
  <c r="W3476" i="1"/>
  <c r="U3477" i="1"/>
  <c r="N3479" i="1"/>
  <c r="AA3603" i="1"/>
  <c r="Z3603" i="1"/>
  <c r="A3604" i="1"/>
  <c r="Q3604" i="1" s="1"/>
  <c r="R3604" i="1" s="1"/>
  <c r="H3603" i="1"/>
  <c r="P1047" i="1"/>
  <c r="S1047" i="1" s="1"/>
  <c r="X1046" i="1"/>
  <c r="B1046" i="1" s="1"/>
  <c r="L3478" i="1" l="1"/>
  <c r="O3478" i="1" s="1"/>
  <c r="G3478" i="1"/>
  <c r="C3605" i="1"/>
  <c r="J3480" i="1"/>
  <c r="K3480" i="1" s="1"/>
  <c r="E3480" i="1" s="1"/>
  <c r="I3481" i="1"/>
  <c r="D3479" i="1"/>
  <c r="F3479" i="1" s="1"/>
  <c r="W3477" i="1"/>
  <c r="U3478" i="1"/>
  <c r="S3603" i="1"/>
  <c r="AA3604" i="1"/>
  <c r="Z3604" i="1"/>
  <c r="Y3603" i="1"/>
  <c r="A3605" i="1"/>
  <c r="Q3605" i="1" s="1"/>
  <c r="R3605" i="1" s="1"/>
  <c r="H3604" i="1"/>
  <c r="P1048" i="1"/>
  <c r="X1047" i="1"/>
  <c r="L3479" i="1" l="1"/>
  <c r="C3606" i="1"/>
  <c r="B1047" i="1"/>
  <c r="Y1047" i="1"/>
  <c r="G3479" i="1"/>
  <c r="J3481" i="1"/>
  <c r="K3481" i="1" s="1"/>
  <c r="E3481" i="1" s="1"/>
  <c r="I3482" i="1"/>
  <c r="D3480" i="1"/>
  <c r="F3480" i="1" s="1"/>
  <c r="W3478" i="1"/>
  <c r="U3479" i="1"/>
  <c r="AA3605" i="1"/>
  <c r="Z3605" i="1"/>
  <c r="H3605" i="1"/>
  <c r="A3606" i="1"/>
  <c r="Q3606" i="1" s="1"/>
  <c r="R3606" i="1" s="1"/>
  <c r="P1049" i="1"/>
  <c r="X1048" i="1"/>
  <c r="B1048" i="1" s="1"/>
  <c r="O3479" i="1" l="1"/>
  <c r="M3480" i="1"/>
  <c r="L3480" i="1"/>
  <c r="C3607" i="1"/>
  <c r="G3480" i="1"/>
  <c r="I3483" i="1"/>
  <c r="J3482" i="1"/>
  <c r="K3482" i="1" s="1"/>
  <c r="E3482" i="1" s="1"/>
  <c r="D3481" i="1"/>
  <c r="F3481" i="1" s="1"/>
  <c r="W3479" i="1"/>
  <c r="U3480" i="1"/>
  <c r="S3605" i="1"/>
  <c r="AA3606" i="1"/>
  <c r="Z3606" i="1"/>
  <c r="Y3605" i="1"/>
  <c r="A3607" i="1"/>
  <c r="Q3607" i="1" s="1"/>
  <c r="R3607" i="1" s="1"/>
  <c r="H3606" i="1"/>
  <c r="X1049" i="1"/>
  <c r="B1049" i="1" s="1"/>
  <c r="P1050" i="1"/>
  <c r="N3480" i="1" l="1"/>
  <c r="M3481" i="1"/>
  <c r="M3482" i="1" s="1"/>
  <c r="M3483" i="1" s="1"/>
  <c r="L3481" i="1"/>
  <c r="C3608" i="1"/>
  <c r="G3481" i="1"/>
  <c r="D3482" i="1"/>
  <c r="F3482" i="1" s="1"/>
  <c r="J3483" i="1"/>
  <c r="K3483" i="1" s="1"/>
  <c r="E3483" i="1" s="1"/>
  <c r="I3484" i="1"/>
  <c r="W3480" i="1"/>
  <c r="U3481" i="1"/>
  <c r="Z3607" i="1"/>
  <c r="Y3606" i="1"/>
  <c r="S3606" i="1"/>
  <c r="AA3607" i="1"/>
  <c r="A3608" i="1"/>
  <c r="Q3608" i="1" s="1"/>
  <c r="R3608" i="1" s="1"/>
  <c r="H3607" i="1"/>
  <c r="X1050" i="1"/>
  <c r="B1050" i="1" s="1"/>
  <c r="P1051" i="1"/>
  <c r="N3481" i="1" l="1"/>
  <c r="N3482" i="1" s="1"/>
  <c r="N3483" i="1" s="1"/>
  <c r="O3480" i="1"/>
  <c r="G3482" i="1"/>
  <c r="L3482" i="1"/>
  <c r="C3609" i="1"/>
  <c r="J3484" i="1"/>
  <c r="K3484" i="1" s="1"/>
  <c r="E3484" i="1" s="1"/>
  <c r="I3485" i="1"/>
  <c r="D3483" i="1"/>
  <c r="F3483" i="1" s="1"/>
  <c r="W3481" i="1"/>
  <c r="U3482" i="1"/>
  <c r="A3609" i="1"/>
  <c r="Q3609" i="1" s="1"/>
  <c r="R3609" i="1" s="1"/>
  <c r="H3608" i="1"/>
  <c r="AA3608" i="1"/>
  <c r="S3607" i="1"/>
  <c r="Z3608" i="1"/>
  <c r="Y3607" i="1"/>
  <c r="P1052" i="1"/>
  <c r="X1051" i="1"/>
  <c r="B1051" i="1" s="1"/>
  <c r="O3482" i="1" l="1"/>
  <c r="O3481" i="1"/>
  <c r="C3610" i="1"/>
  <c r="G3483" i="1"/>
  <c r="L3483" i="1"/>
  <c r="O3483" i="1" s="1"/>
  <c r="J3485" i="1"/>
  <c r="K3485" i="1" s="1"/>
  <c r="E3485" i="1" s="1"/>
  <c r="I3486" i="1"/>
  <c r="D3484" i="1"/>
  <c r="F3484" i="1" s="1"/>
  <c r="W3482" i="1"/>
  <c r="U3483" i="1"/>
  <c r="H3609" i="1"/>
  <c r="A3610" i="1"/>
  <c r="Q3610" i="1" s="1"/>
  <c r="R3610" i="1" s="1"/>
  <c r="Y3608" i="1"/>
  <c r="S3608" i="1"/>
  <c r="AA3609" i="1"/>
  <c r="Z3609" i="1"/>
  <c r="P1053" i="1"/>
  <c r="X1052" i="1"/>
  <c r="B1052" i="1" s="1"/>
  <c r="G3484" i="1" l="1"/>
  <c r="L3484" i="1"/>
  <c r="C3611" i="1"/>
  <c r="M3484" i="1"/>
  <c r="N3484" i="1" s="1"/>
  <c r="N3485" i="1" s="1"/>
  <c r="N3486" i="1" s="1"/>
  <c r="J3486" i="1"/>
  <c r="K3486" i="1" s="1"/>
  <c r="E3486" i="1" s="1"/>
  <c r="I3487" i="1"/>
  <c r="D3485" i="1"/>
  <c r="F3485" i="1" s="1"/>
  <c r="W3483" i="1"/>
  <c r="U3484" i="1"/>
  <c r="AA3610" i="1"/>
  <c r="Z3610" i="1"/>
  <c r="S3609" i="1"/>
  <c r="Y3609" i="1"/>
  <c r="A3611" i="1"/>
  <c r="Q3611" i="1" s="1"/>
  <c r="R3611" i="1" s="1"/>
  <c r="H3610" i="1"/>
  <c r="X1053" i="1"/>
  <c r="B1053" i="1" s="1"/>
  <c r="P1054" i="1"/>
  <c r="N3487" i="1" l="1"/>
  <c r="M3485" i="1"/>
  <c r="M3486" i="1" s="1"/>
  <c r="M3487" i="1" s="1"/>
  <c r="L3485" i="1"/>
  <c r="O3485" i="1" s="1"/>
  <c r="C3612" i="1"/>
  <c r="G3485" i="1"/>
  <c r="I3488" i="1"/>
  <c r="J3487" i="1"/>
  <c r="K3487" i="1" s="1"/>
  <c r="E3487" i="1" s="1"/>
  <c r="D3486" i="1"/>
  <c r="F3486" i="1" s="1"/>
  <c r="O3484" i="1"/>
  <c r="W3484" i="1"/>
  <c r="U3485" i="1"/>
  <c r="H3611" i="1"/>
  <c r="A3612" i="1"/>
  <c r="Q3612" i="1" s="1"/>
  <c r="R3612" i="1" s="1"/>
  <c r="AA3611" i="1"/>
  <c r="Y3610" i="1"/>
  <c r="Z3611" i="1"/>
  <c r="S3610" i="1"/>
  <c r="X1054" i="1"/>
  <c r="B1054" i="1" s="1"/>
  <c r="P1055" i="1"/>
  <c r="C3613" i="1" l="1"/>
  <c r="G3486" i="1"/>
  <c r="L3486" i="1"/>
  <c r="O3486" i="1" s="1"/>
  <c r="D3487" i="1"/>
  <c r="F3487" i="1" s="1"/>
  <c r="J3488" i="1"/>
  <c r="K3488" i="1" s="1"/>
  <c r="E3488" i="1" s="1"/>
  <c r="I3489" i="1"/>
  <c r="M3488" i="1"/>
  <c r="N3488" i="1"/>
  <c r="X1055" i="1"/>
  <c r="B1055" i="1" s="1"/>
  <c r="W3485" i="1"/>
  <c r="U3486" i="1"/>
  <c r="H3612" i="1"/>
  <c r="A3613" i="1"/>
  <c r="Q3613" i="1" s="1"/>
  <c r="R3613" i="1" s="1"/>
  <c r="Y3611" i="1"/>
  <c r="S3611" i="1"/>
  <c r="AA3612" i="1"/>
  <c r="Z3612" i="1"/>
  <c r="P1056" i="1"/>
  <c r="L3487" i="1" l="1"/>
  <c r="O3487" i="1" s="1"/>
  <c r="G3487" i="1"/>
  <c r="C3614" i="1"/>
  <c r="N3489" i="1"/>
  <c r="M3489" i="1"/>
  <c r="J3489" i="1"/>
  <c r="K3489" i="1" s="1"/>
  <c r="E3489" i="1" s="1"/>
  <c r="I3490" i="1"/>
  <c r="D3488" i="1"/>
  <c r="F3488" i="1" s="1"/>
  <c r="W3486" i="1"/>
  <c r="U3487" i="1"/>
  <c r="A3614" i="1"/>
  <c r="Q3614" i="1" s="1"/>
  <c r="R3614" i="1" s="1"/>
  <c r="H3613" i="1"/>
  <c r="Z3613" i="1"/>
  <c r="Y3612" i="1"/>
  <c r="S3612" i="1"/>
  <c r="AA3613" i="1"/>
  <c r="P1057" i="1"/>
  <c r="X1056" i="1"/>
  <c r="B1056" i="1" l="1"/>
  <c r="G3488" i="1"/>
  <c r="C3615" i="1"/>
  <c r="L3488" i="1"/>
  <c r="O3488" i="1" s="1"/>
  <c r="N3490" i="1"/>
  <c r="M3490" i="1"/>
  <c r="J3490" i="1"/>
  <c r="K3490" i="1" s="1"/>
  <c r="E3490" i="1" s="1"/>
  <c r="I3491" i="1"/>
  <c r="D3489" i="1"/>
  <c r="F3489" i="1" s="1"/>
  <c r="W3487" i="1"/>
  <c r="U3488" i="1"/>
  <c r="AA3614" i="1"/>
  <c r="Z3614" i="1"/>
  <c r="Y3613" i="1"/>
  <c r="S3613" i="1"/>
  <c r="A3615" i="1"/>
  <c r="Q3615" i="1" s="1"/>
  <c r="R3615" i="1" s="1"/>
  <c r="H3614" i="1"/>
  <c r="P1058" i="1"/>
  <c r="X1057" i="1"/>
  <c r="B1057" i="1" s="1"/>
  <c r="C3616" i="1" l="1"/>
  <c r="G3489" i="1"/>
  <c r="L3489" i="1"/>
  <c r="O3489" i="1" s="1"/>
  <c r="J3491" i="1"/>
  <c r="K3491" i="1" s="1"/>
  <c r="E3491" i="1" s="1"/>
  <c r="N3491" i="1"/>
  <c r="I3492" i="1"/>
  <c r="D3490" i="1"/>
  <c r="F3490" i="1" s="1"/>
  <c r="M3491" i="1"/>
  <c r="W3488" i="1"/>
  <c r="U3489" i="1"/>
  <c r="A3616" i="1"/>
  <c r="Q3616" i="1" s="1"/>
  <c r="R3616" i="1" s="1"/>
  <c r="H3615" i="1"/>
  <c r="Y3614" i="1"/>
  <c r="S3614" i="1"/>
  <c r="AA3615" i="1"/>
  <c r="Z3615" i="1"/>
  <c r="P1059" i="1"/>
  <c r="X1058" i="1"/>
  <c r="B1058" i="1" l="1"/>
  <c r="L3490" i="1"/>
  <c r="O3490" i="1" s="1"/>
  <c r="C3617" i="1"/>
  <c r="G3490" i="1"/>
  <c r="M3492" i="1"/>
  <c r="I3493" i="1"/>
  <c r="J3492" i="1"/>
  <c r="K3492" i="1" s="1"/>
  <c r="E3492" i="1" s="1"/>
  <c r="N3492" i="1"/>
  <c r="D3491" i="1"/>
  <c r="F3491" i="1" s="1"/>
  <c r="W3489" i="1"/>
  <c r="U3490" i="1"/>
  <c r="H3616" i="1"/>
  <c r="A3617" i="1"/>
  <c r="Q3617" i="1" s="1"/>
  <c r="R3617" i="1" s="1"/>
  <c r="Z3616" i="1"/>
  <c r="Y3615" i="1"/>
  <c r="S3615" i="1"/>
  <c r="AA3616" i="1"/>
  <c r="X1059" i="1"/>
  <c r="B1059" i="1" s="1"/>
  <c r="P1060" i="1"/>
  <c r="C3618" i="1" l="1"/>
  <c r="G3491" i="1"/>
  <c r="L3491" i="1"/>
  <c r="O3491" i="1" s="1"/>
  <c r="D3492" i="1"/>
  <c r="F3492" i="1" s="1"/>
  <c r="M3493" i="1"/>
  <c r="I3494" i="1"/>
  <c r="N3493" i="1"/>
  <c r="J3493" i="1"/>
  <c r="K3493" i="1" s="1"/>
  <c r="E3493" i="1" s="1"/>
  <c r="W3490" i="1"/>
  <c r="U3491" i="1"/>
  <c r="H3617" i="1"/>
  <c r="A3618" i="1"/>
  <c r="Q3618" i="1" s="1"/>
  <c r="R3618" i="1" s="1"/>
  <c r="Z3617" i="1"/>
  <c r="Y3616" i="1"/>
  <c r="S3616" i="1"/>
  <c r="AA3617" i="1"/>
  <c r="P1061" i="1"/>
  <c r="X1060" i="1"/>
  <c r="B1060" i="1" s="1"/>
  <c r="L3492" i="1" l="1"/>
  <c r="O3492" i="1" s="1"/>
  <c r="G3492" i="1"/>
  <c r="C3619" i="1"/>
  <c r="J3494" i="1"/>
  <c r="K3494" i="1" s="1"/>
  <c r="E3494" i="1" s="1"/>
  <c r="I3495" i="1"/>
  <c r="N3494" i="1"/>
  <c r="M3494" i="1"/>
  <c r="D3493" i="1"/>
  <c r="F3493" i="1" s="1"/>
  <c r="W3491" i="1"/>
  <c r="U3492" i="1"/>
  <c r="H3618" i="1"/>
  <c r="A3619" i="1"/>
  <c r="Q3619" i="1" s="1"/>
  <c r="R3619" i="1" s="1"/>
  <c r="AA3618" i="1"/>
  <c r="Z3618" i="1"/>
  <c r="Y3617" i="1"/>
  <c r="S3617" i="1"/>
  <c r="P1062" i="1"/>
  <c r="X1061" i="1"/>
  <c r="B1061" i="1" s="1"/>
  <c r="C3620" i="1" l="1"/>
  <c r="L3493" i="1"/>
  <c r="O3493" i="1" s="1"/>
  <c r="G3493" i="1"/>
  <c r="M3495" i="1"/>
  <c r="N3495" i="1"/>
  <c r="I3496" i="1"/>
  <c r="J3495" i="1"/>
  <c r="K3495" i="1" s="1"/>
  <c r="E3495" i="1" s="1"/>
  <c r="D3494" i="1"/>
  <c r="F3494" i="1" s="1"/>
  <c r="W3492" i="1"/>
  <c r="U3493" i="1"/>
  <c r="H3619" i="1"/>
  <c r="A3620" i="1"/>
  <c r="Q3620" i="1" s="1"/>
  <c r="R3620" i="1" s="1"/>
  <c r="S3618" i="1"/>
  <c r="Z3619" i="1"/>
  <c r="AA3619" i="1"/>
  <c r="Y3618" i="1"/>
  <c r="X1062" i="1"/>
  <c r="B1062" i="1" s="1"/>
  <c r="P1063" i="1"/>
  <c r="C3621" i="1" l="1"/>
  <c r="G3494" i="1"/>
  <c r="L3494" i="1"/>
  <c r="O3494" i="1" s="1"/>
  <c r="D3495" i="1"/>
  <c r="F3495" i="1" s="1"/>
  <c r="J3496" i="1"/>
  <c r="K3496" i="1" s="1"/>
  <c r="E3496" i="1" s="1"/>
  <c r="N3496" i="1"/>
  <c r="I3497" i="1"/>
  <c r="M3496" i="1"/>
  <c r="W3493" i="1"/>
  <c r="U3494" i="1"/>
  <c r="AA3620" i="1"/>
  <c r="Z3620" i="1"/>
  <c r="Y3619" i="1"/>
  <c r="S3619" i="1"/>
  <c r="A3621" i="1"/>
  <c r="Q3621" i="1" s="1"/>
  <c r="R3621" i="1" s="1"/>
  <c r="H3620" i="1"/>
  <c r="P1064" i="1"/>
  <c r="X1063" i="1"/>
  <c r="B1063" i="1" s="1"/>
  <c r="G3495" i="1" l="1"/>
  <c r="L3495" i="1"/>
  <c r="O3495" i="1" s="1"/>
  <c r="C3622" i="1"/>
  <c r="M3497" i="1"/>
  <c r="J3497" i="1"/>
  <c r="K3497" i="1" s="1"/>
  <c r="E3497" i="1" s="1"/>
  <c r="N3497" i="1"/>
  <c r="I3498" i="1"/>
  <c r="D3496" i="1"/>
  <c r="F3496" i="1" s="1"/>
  <c r="W3494" i="1"/>
  <c r="U3495" i="1"/>
  <c r="AA3621" i="1"/>
  <c r="Z3621" i="1"/>
  <c r="S3620" i="1"/>
  <c r="Y3620" i="1"/>
  <c r="A3622" i="1"/>
  <c r="Q3622" i="1" s="1"/>
  <c r="R3622" i="1" s="1"/>
  <c r="H3621" i="1"/>
  <c r="P1065" i="1"/>
  <c r="X1064" i="1"/>
  <c r="B1064" i="1" s="1"/>
  <c r="C3623" i="1" l="1"/>
  <c r="G3496" i="1"/>
  <c r="L3496" i="1"/>
  <c r="O3496" i="1" s="1"/>
  <c r="I3499" i="1"/>
  <c r="N3498" i="1"/>
  <c r="J3498" i="1"/>
  <c r="K3498" i="1" s="1"/>
  <c r="E3498" i="1" s="1"/>
  <c r="M3498" i="1"/>
  <c r="D3497" i="1"/>
  <c r="F3497" i="1" s="1"/>
  <c r="W3495" i="1"/>
  <c r="U3496" i="1"/>
  <c r="Y3621" i="1"/>
  <c r="S3621" i="1"/>
  <c r="AA3622" i="1"/>
  <c r="Z3622" i="1"/>
  <c r="H3622" i="1"/>
  <c r="A3623" i="1"/>
  <c r="Q3623" i="1" s="1"/>
  <c r="R3623" i="1" s="1"/>
  <c r="P1066" i="1"/>
  <c r="X1065" i="1"/>
  <c r="B1065" i="1" s="1"/>
  <c r="C3624" i="1" l="1"/>
  <c r="L3497" i="1"/>
  <c r="O3497" i="1" s="1"/>
  <c r="G3497" i="1"/>
  <c r="D3498" i="1"/>
  <c r="F3498" i="1" s="1"/>
  <c r="J3499" i="1"/>
  <c r="K3499" i="1" s="1"/>
  <c r="E3499" i="1" s="1"/>
  <c r="N3499" i="1"/>
  <c r="I3500" i="1"/>
  <c r="M3499" i="1"/>
  <c r="W3496" i="1"/>
  <c r="U3497" i="1"/>
  <c r="A3624" i="1"/>
  <c r="Q3624" i="1" s="1"/>
  <c r="R3624" i="1" s="1"/>
  <c r="H3623" i="1"/>
  <c r="AA3623" i="1"/>
  <c r="Z3623" i="1"/>
  <c r="Y3622" i="1"/>
  <c r="S3622" i="1"/>
  <c r="P1067" i="1"/>
  <c r="X1066" i="1"/>
  <c r="B1066" i="1" s="1"/>
  <c r="G3498" i="1" l="1"/>
  <c r="L3498" i="1"/>
  <c r="O3498" i="1" s="1"/>
  <c r="C3625" i="1"/>
  <c r="I3501" i="1"/>
  <c r="J3500" i="1"/>
  <c r="K3500" i="1" s="1"/>
  <c r="E3500" i="1" s="1"/>
  <c r="N3500" i="1"/>
  <c r="M3500" i="1"/>
  <c r="D3499" i="1"/>
  <c r="F3499" i="1" s="1"/>
  <c r="W3497" i="1"/>
  <c r="U3498" i="1"/>
  <c r="A3625" i="1"/>
  <c r="Q3625" i="1" s="1"/>
  <c r="R3625" i="1" s="1"/>
  <c r="H3624" i="1"/>
  <c r="AA3624" i="1"/>
  <c r="Z3624" i="1"/>
  <c r="Y3623" i="1"/>
  <c r="S3623" i="1"/>
  <c r="X1067" i="1"/>
  <c r="B1067" i="1" s="1"/>
  <c r="P1068" i="1"/>
  <c r="C3626" i="1" l="1"/>
  <c r="L3499" i="1"/>
  <c r="O3499" i="1" s="1"/>
  <c r="G3499" i="1"/>
  <c r="D3500" i="1"/>
  <c r="F3500" i="1" s="1"/>
  <c r="N3501" i="1"/>
  <c r="M3501" i="1"/>
  <c r="J3501" i="1"/>
  <c r="K3501" i="1" s="1"/>
  <c r="E3501" i="1" s="1"/>
  <c r="I3502" i="1"/>
  <c r="W3498" i="1"/>
  <c r="U3499" i="1"/>
  <c r="H3625" i="1"/>
  <c r="A3626" i="1"/>
  <c r="Q3626" i="1" s="1"/>
  <c r="R3626" i="1" s="1"/>
  <c r="S3624" i="1"/>
  <c r="AA3625" i="1"/>
  <c r="Z3625" i="1"/>
  <c r="Y3624" i="1"/>
  <c r="P1069" i="1"/>
  <c r="X1068" i="1"/>
  <c r="B1068" i="1" s="1"/>
  <c r="G3500" i="1" l="1"/>
  <c r="L3500" i="1"/>
  <c r="O3500" i="1" s="1"/>
  <c r="C3627" i="1"/>
  <c r="D3501" i="1"/>
  <c r="F3501" i="1" s="1"/>
  <c r="I3503" i="1"/>
  <c r="J3502" i="1"/>
  <c r="K3502" i="1" s="1"/>
  <c r="E3502" i="1" s="1"/>
  <c r="N3502" i="1"/>
  <c r="M3502" i="1"/>
  <c r="W3499" i="1"/>
  <c r="U3500" i="1"/>
  <c r="AA3626" i="1"/>
  <c r="Z3626" i="1"/>
  <c r="Y3625" i="1"/>
  <c r="S3625" i="1"/>
  <c r="A3627" i="1"/>
  <c r="Q3627" i="1" s="1"/>
  <c r="R3627" i="1" s="1"/>
  <c r="H3626" i="1"/>
  <c r="P1070" i="1"/>
  <c r="X1069" i="1"/>
  <c r="B1069" i="1" s="1"/>
  <c r="G3501" i="1" l="1"/>
  <c r="L3501" i="1"/>
  <c r="O3501" i="1" s="1"/>
  <c r="C3628" i="1"/>
  <c r="D3502" i="1"/>
  <c r="F3502" i="1" s="1"/>
  <c r="M3503" i="1"/>
  <c r="J3503" i="1"/>
  <c r="K3503" i="1" s="1"/>
  <c r="E3503" i="1" s="1"/>
  <c r="I3504" i="1"/>
  <c r="N3503" i="1"/>
  <c r="W3500" i="1"/>
  <c r="U3501" i="1"/>
  <c r="AA3627" i="1"/>
  <c r="Z3627" i="1"/>
  <c r="Y3626" i="1"/>
  <c r="S3626" i="1"/>
  <c r="A3628" i="1"/>
  <c r="Q3628" i="1" s="1"/>
  <c r="R3628" i="1" s="1"/>
  <c r="H3627" i="1"/>
  <c r="X1070" i="1"/>
  <c r="B1070" i="1" s="1"/>
  <c r="P1071" i="1"/>
  <c r="L3502" i="1" l="1"/>
  <c r="O3502" i="1" s="1"/>
  <c r="G3502" i="1"/>
  <c r="C3629" i="1"/>
  <c r="M3504" i="1"/>
  <c r="I3505" i="1"/>
  <c r="N3504" i="1"/>
  <c r="J3504" i="1"/>
  <c r="K3504" i="1" s="1"/>
  <c r="E3504" i="1" s="1"/>
  <c r="D3503" i="1"/>
  <c r="F3503" i="1" s="1"/>
  <c r="W3501" i="1"/>
  <c r="U3502" i="1"/>
  <c r="Y3627" i="1"/>
  <c r="AA3628" i="1"/>
  <c r="Z3628" i="1"/>
  <c r="S3627" i="1"/>
  <c r="A3629" i="1"/>
  <c r="Q3629" i="1" s="1"/>
  <c r="R3629" i="1" s="1"/>
  <c r="H3628" i="1"/>
  <c r="X1071" i="1"/>
  <c r="P1072" i="1"/>
  <c r="B1071" i="1" l="1"/>
  <c r="C3630" i="1"/>
  <c r="G3503" i="1"/>
  <c r="L3503" i="1"/>
  <c r="O3503" i="1" s="1"/>
  <c r="D3504" i="1"/>
  <c r="F3504" i="1" s="1"/>
  <c r="I3506" i="1"/>
  <c r="M3505" i="1"/>
  <c r="J3505" i="1"/>
  <c r="K3505" i="1" s="1"/>
  <c r="E3505" i="1" s="1"/>
  <c r="N3505" i="1"/>
  <c r="W3502" i="1"/>
  <c r="U3503" i="1"/>
  <c r="H3629" i="1"/>
  <c r="A3630" i="1"/>
  <c r="Q3630" i="1" s="1"/>
  <c r="R3630" i="1" s="1"/>
  <c r="AA3629" i="1"/>
  <c r="Z3629" i="1"/>
  <c r="Y3628" i="1"/>
  <c r="S3628" i="1"/>
  <c r="P1073" i="1"/>
  <c r="X1072" i="1"/>
  <c r="B1072" i="1" s="1"/>
  <c r="L3504" i="1" l="1"/>
  <c r="O3504" i="1" s="1"/>
  <c r="G3504" i="1"/>
  <c r="C3631" i="1"/>
  <c r="D3505" i="1"/>
  <c r="F3505" i="1" s="1"/>
  <c r="I3507" i="1"/>
  <c r="N3506" i="1"/>
  <c r="J3506" i="1"/>
  <c r="K3506" i="1" s="1"/>
  <c r="E3506" i="1" s="1"/>
  <c r="M3506" i="1"/>
  <c r="W3503" i="1"/>
  <c r="U3504" i="1"/>
  <c r="H3630" i="1"/>
  <c r="A3631" i="1"/>
  <c r="Q3631" i="1" s="1"/>
  <c r="R3631" i="1" s="1"/>
  <c r="Y3629" i="1"/>
  <c r="S3629" i="1"/>
  <c r="AA3630" i="1"/>
  <c r="Z3630" i="1"/>
  <c r="P1074" i="1"/>
  <c r="X1073" i="1"/>
  <c r="B1073" i="1" s="1"/>
  <c r="L3505" i="1" l="1"/>
  <c r="O3505" i="1" s="1"/>
  <c r="G3505" i="1"/>
  <c r="C3632" i="1"/>
  <c r="N3507" i="1"/>
  <c r="I3508" i="1"/>
  <c r="M3507" i="1"/>
  <c r="J3507" i="1"/>
  <c r="K3507" i="1" s="1"/>
  <c r="E3507" i="1" s="1"/>
  <c r="D3506" i="1"/>
  <c r="F3506" i="1" s="1"/>
  <c r="W3504" i="1"/>
  <c r="U3505" i="1"/>
  <c r="A3632" i="1"/>
  <c r="Q3632" i="1" s="1"/>
  <c r="R3632" i="1" s="1"/>
  <c r="H3631" i="1"/>
  <c r="AA3631" i="1"/>
  <c r="Z3631" i="1"/>
  <c r="P1075" i="1"/>
  <c r="S1075" i="1" s="1"/>
  <c r="X1074" i="1"/>
  <c r="B1074" i="1" s="1"/>
  <c r="C3633" i="1" l="1"/>
  <c r="G3506" i="1"/>
  <c r="D3507" i="1"/>
  <c r="F3507" i="1" s="1"/>
  <c r="L3506" i="1"/>
  <c r="O3506" i="1" s="1"/>
  <c r="I3509" i="1"/>
  <c r="J3508" i="1"/>
  <c r="K3508" i="1" s="1"/>
  <c r="E3508" i="1" s="1"/>
  <c r="W3505" i="1"/>
  <c r="U3506" i="1"/>
  <c r="Z3632" i="1"/>
  <c r="Y3631" i="1"/>
  <c r="S3631" i="1"/>
  <c r="AA3632" i="1"/>
  <c r="A3633" i="1"/>
  <c r="Q3633" i="1" s="1"/>
  <c r="R3633" i="1" s="1"/>
  <c r="H3632" i="1"/>
  <c r="X1075" i="1"/>
  <c r="B1075" i="1" s="1"/>
  <c r="P1076" i="1"/>
  <c r="G3507" i="1" l="1"/>
  <c r="L3507" i="1"/>
  <c r="C3634" i="1"/>
  <c r="D3508" i="1"/>
  <c r="F3508" i="1" s="1"/>
  <c r="J3509" i="1"/>
  <c r="K3509" i="1" s="1"/>
  <c r="E3509" i="1" s="1"/>
  <c r="I3510" i="1"/>
  <c r="Y1075" i="1"/>
  <c r="W3506" i="1"/>
  <c r="U3507" i="1"/>
  <c r="H3633" i="1"/>
  <c r="A3634" i="1"/>
  <c r="Q3634" i="1" s="1"/>
  <c r="R3634" i="1" s="1"/>
  <c r="AA3633" i="1"/>
  <c r="Z3633" i="1"/>
  <c r="P1077" i="1"/>
  <c r="X1076" i="1"/>
  <c r="Y1076" i="1" s="1"/>
  <c r="O3507" i="1" l="1"/>
  <c r="M3508" i="1"/>
  <c r="L3508" i="1"/>
  <c r="G3508" i="1"/>
  <c r="C3635" i="1"/>
  <c r="J3510" i="1"/>
  <c r="K3510" i="1" s="1"/>
  <c r="E3510" i="1" s="1"/>
  <c r="I3511" i="1"/>
  <c r="D3509" i="1"/>
  <c r="F3509" i="1" s="1"/>
  <c r="B1076" i="1"/>
  <c r="W3507" i="1"/>
  <c r="U3508" i="1"/>
  <c r="S3633" i="1"/>
  <c r="AA3634" i="1"/>
  <c r="Z3634" i="1"/>
  <c r="Y3633" i="1"/>
  <c r="H3634" i="1"/>
  <c r="A3635" i="1"/>
  <c r="Q3635" i="1" s="1"/>
  <c r="R3635" i="1" s="1"/>
  <c r="P1078" i="1"/>
  <c r="S1078" i="1" s="1"/>
  <c r="X1077" i="1"/>
  <c r="B1077" i="1" s="1"/>
  <c r="N3508" i="1" l="1"/>
  <c r="O3508" i="1" s="1"/>
  <c r="M3509" i="1"/>
  <c r="C3636" i="1"/>
  <c r="G3509" i="1"/>
  <c r="L3509" i="1"/>
  <c r="I3512" i="1"/>
  <c r="J3511" i="1"/>
  <c r="K3511" i="1" s="1"/>
  <c r="E3511" i="1" s="1"/>
  <c r="D3510" i="1"/>
  <c r="F3510" i="1" s="1"/>
  <c r="W3508" i="1"/>
  <c r="U3509" i="1"/>
  <c r="A3636" i="1"/>
  <c r="Q3636" i="1" s="1"/>
  <c r="R3636" i="1" s="1"/>
  <c r="H3635" i="1"/>
  <c r="AA3635" i="1"/>
  <c r="Z3635" i="1"/>
  <c r="Y3634" i="1"/>
  <c r="S3634" i="1"/>
  <c r="P1079" i="1"/>
  <c r="X1078" i="1"/>
  <c r="B1078" i="1" l="1"/>
  <c r="Y1078" i="1"/>
  <c r="N3509" i="1"/>
  <c r="N3510" i="1" s="1"/>
  <c r="N3511" i="1" s="1"/>
  <c r="N3512" i="1" s="1"/>
  <c r="M3510" i="1"/>
  <c r="M3511" i="1" s="1"/>
  <c r="M3512" i="1" s="1"/>
  <c r="C3637" i="1"/>
  <c r="L3510" i="1"/>
  <c r="G3510" i="1"/>
  <c r="D3511" i="1"/>
  <c r="F3511" i="1" s="1"/>
  <c r="J3512" i="1"/>
  <c r="K3512" i="1" s="1"/>
  <c r="E3512" i="1" s="1"/>
  <c r="I3513" i="1"/>
  <c r="W3509" i="1"/>
  <c r="U3510" i="1"/>
  <c r="H3636" i="1"/>
  <c r="A3637" i="1"/>
  <c r="Q3637" i="1" s="1"/>
  <c r="R3637" i="1" s="1"/>
  <c r="Y3635" i="1"/>
  <c r="Z3636" i="1"/>
  <c r="S3635" i="1"/>
  <c r="AA3636" i="1"/>
  <c r="P1080" i="1"/>
  <c r="X1079" i="1"/>
  <c r="B1079" i="1" s="1"/>
  <c r="O3510" i="1" l="1"/>
  <c r="O3509" i="1"/>
  <c r="L3511" i="1"/>
  <c r="O3511" i="1" s="1"/>
  <c r="G3511" i="1"/>
  <c r="C3638" i="1"/>
  <c r="D3512" i="1"/>
  <c r="F3512" i="1" s="1"/>
  <c r="I3514" i="1"/>
  <c r="J3513" i="1"/>
  <c r="K3513" i="1" s="1"/>
  <c r="E3513" i="1" s="1"/>
  <c r="W3510" i="1"/>
  <c r="U3511" i="1"/>
  <c r="H3637" i="1"/>
  <c r="A3638" i="1"/>
  <c r="Q3638" i="1" s="1"/>
  <c r="R3638" i="1" s="1"/>
  <c r="S3636" i="1"/>
  <c r="Z3637" i="1"/>
  <c r="AA3637" i="1"/>
  <c r="Y3636" i="1"/>
  <c r="P1081" i="1"/>
  <c r="X1080" i="1"/>
  <c r="B1080" i="1" s="1"/>
  <c r="L3512" i="1" l="1"/>
  <c r="O3512" i="1" s="1"/>
  <c r="C3639" i="1"/>
  <c r="G3512" i="1"/>
  <c r="D3513" i="1"/>
  <c r="F3513" i="1" s="1"/>
  <c r="I3515" i="1"/>
  <c r="J3514" i="1"/>
  <c r="K3514" i="1" s="1"/>
  <c r="E3514" i="1" s="1"/>
  <c r="W3511" i="1"/>
  <c r="U3512" i="1"/>
  <c r="AA3638" i="1"/>
  <c r="Z3638" i="1"/>
  <c r="H3638" i="1"/>
  <c r="A3639" i="1"/>
  <c r="Q3639" i="1" s="1"/>
  <c r="R3639" i="1" s="1"/>
  <c r="P1082" i="1"/>
  <c r="X1081" i="1"/>
  <c r="B1081" i="1" s="1"/>
  <c r="M3513" i="1" l="1"/>
  <c r="L3513" i="1"/>
  <c r="C3640" i="1"/>
  <c r="G3513" i="1"/>
  <c r="D3514" i="1"/>
  <c r="F3514" i="1" s="1"/>
  <c r="J3515" i="1"/>
  <c r="K3515" i="1" s="1"/>
  <c r="E3515" i="1" s="1"/>
  <c r="I3516" i="1"/>
  <c r="W3512" i="1"/>
  <c r="U3513" i="1"/>
  <c r="Z3639" i="1"/>
  <c r="Y3638" i="1"/>
  <c r="S3638" i="1"/>
  <c r="AA3639" i="1"/>
  <c r="A3640" i="1"/>
  <c r="Q3640" i="1" s="1"/>
  <c r="R3640" i="1" s="1"/>
  <c r="H3639" i="1"/>
  <c r="P1083" i="1"/>
  <c r="X1082" i="1"/>
  <c r="B1082" i="1" s="1"/>
  <c r="G3514" i="1" l="1"/>
  <c r="L3514" i="1"/>
  <c r="N3513" i="1"/>
  <c r="N3514" i="1" s="1"/>
  <c r="N3515" i="1" s="1"/>
  <c r="N3516" i="1" s="1"/>
  <c r="M3514" i="1"/>
  <c r="M3515" i="1" s="1"/>
  <c r="M3516" i="1" s="1"/>
  <c r="C3641" i="1"/>
  <c r="I3517" i="1"/>
  <c r="J3516" i="1"/>
  <c r="K3516" i="1" s="1"/>
  <c r="E3516" i="1" s="1"/>
  <c r="D3515" i="1"/>
  <c r="F3515" i="1" s="1"/>
  <c r="W3513" i="1"/>
  <c r="U3514" i="1"/>
  <c r="Y3639" i="1"/>
  <c r="S3639" i="1"/>
  <c r="AA3640" i="1"/>
  <c r="Z3640" i="1"/>
  <c r="A3641" i="1"/>
  <c r="Q3641" i="1" s="1"/>
  <c r="R3641" i="1" s="1"/>
  <c r="H3640" i="1"/>
  <c r="P1084" i="1"/>
  <c r="X1083" i="1"/>
  <c r="B1083" i="1" s="1"/>
  <c r="G3515" i="1" l="1"/>
  <c r="O3514" i="1"/>
  <c r="O3513" i="1"/>
  <c r="C3642" i="1"/>
  <c r="L3515" i="1"/>
  <c r="O3515" i="1" s="1"/>
  <c r="D3516" i="1"/>
  <c r="F3516" i="1" s="1"/>
  <c r="I3518" i="1"/>
  <c r="J3517" i="1"/>
  <c r="K3517" i="1" s="1"/>
  <c r="E3517" i="1" s="1"/>
  <c r="M3517" i="1"/>
  <c r="N3517" i="1"/>
  <c r="W3514" i="1"/>
  <c r="U3515" i="1"/>
  <c r="H3641" i="1"/>
  <c r="A3642" i="1"/>
  <c r="Q3642" i="1" s="1"/>
  <c r="R3642" i="1" s="1"/>
  <c r="AA3641" i="1"/>
  <c r="Z3641" i="1"/>
  <c r="Y3640" i="1"/>
  <c r="S3640" i="1"/>
  <c r="P1085" i="1"/>
  <c r="X1084" i="1"/>
  <c r="B1084" i="1" l="1"/>
  <c r="M3518" i="1"/>
  <c r="L3516" i="1"/>
  <c r="O3516" i="1" s="1"/>
  <c r="G3516" i="1"/>
  <c r="N3518" i="1"/>
  <c r="C3643" i="1"/>
  <c r="J3518" i="1"/>
  <c r="K3518" i="1" s="1"/>
  <c r="E3518" i="1" s="1"/>
  <c r="I3519" i="1"/>
  <c r="D3517" i="1"/>
  <c r="F3517" i="1" s="1"/>
  <c r="W3515" i="1"/>
  <c r="U3516" i="1"/>
  <c r="H3642" i="1"/>
  <c r="A3643" i="1"/>
  <c r="Q3643" i="1" s="1"/>
  <c r="R3643" i="1" s="1"/>
  <c r="Z3642" i="1"/>
  <c r="Y3641" i="1"/>
  <c r="S3641" i="1"/>
  <c r="AA3642" i="1"/>
  <c r="P1086" i="1"/>
  <c r="X1085" i="1"/>
  <c r="B1085" i="1" s="1"/>
  <c r="L3517" i="1" l="1"/>
  <c r="O3517" i="1" s="1"/>
  <c r="C3644" i="1"/>
  <c r="G3517" i="1"/>
  <c r="M3519" i="1"/>
  <c r="I3520" i="1"/>
  <c r="J3519" i="1"/>
  <c r="K3519" i="1" s="1"/>
  <c r="E3519" i="1" s="1"/>
  <c r="N3519" i="1"/>
  <c r="D3518" i="1"/>
  <c r="F3518" i="1" s="1"/>
  <c r="W3516" i="1"/>
  <c r="U3517" i="1"/>
  <c r="A3644" i="1"/>
  <c r="Q3644" i="1" s="1"/>
  <c r="R3644" i="1" s="1"/>
  <c r="H3643" i="1"/>
  <c r="AA3643" i="1"/>
  <c r="Z3643" i="1"/>
  <c r="Y3642" i="1"/>
  <c r="S3642" i="1"/>
  <c r="P1087" i="1"/>
  <c r="X1086" i="1"/>
  <c r="B1086" i="1" s="1"/>
  <c r="N3520" i="1" l="1"/>
  <c r="C3645" i="1"/>
  <c r="G3518" i="1"/>
  <c r="L3518" i="1"/>
  <c r="O3518" i="1" s="1"/>
  <c r="D3519" i="1"/>
  <c r="F3519" i="1" s="1"/>
  <c r="J3520" i="1"/>
  <c r="K3520" i="1" s="1"/>
  <c r="E3520" i="1" s="1"/>
  <c r="I3521" i="1"/>
  <c r="M3520" i="1"/>
  <c r="W3517" i="1"/>
  <c r="U3518" i="1"/>
  <c r="AA3644" i="1"/>
  <c r="Z3644" i="1"/>
  <c r="Y3643" i="1"/>
  <c r="S3643" i="1"/>
  <c r="A3645" i="1"/>
  <c r="Q3645" i="1" s="1"/>
  <c r="R3645" i="1" s="1"/>
  <c r="H3644" i="1"/>
  <c r="P1088" i="1"/>
  <c r="X1087" i="1"/>
  <c r="B1087" i="1" s="1"/>
  <c r="L3519" i="1" l="1"/>
  <c r="O3519" i="1" s="1"/>
  <c r="G3519" i="1"/>
  <c r="C3646" i="1"/>
  <c r="M3521" i="1"/>
  <c r="N3521" i="1"/>
  <c r="J3521" i="1"/>
  <c r="K3521" i="1" s="1"/>
  <c r="E3521" i="1" s="1"/>
  <c r="I3522" i="1"/>
  <c r="D3520" i="1"/>
  <c r="F3520" i="1" s="1"/>
  <c r="W3518" i="1"/>
  <c r="U3519" i="1"/>
  <c r="Y3644" i="1"/>
  <c r="S3644" i="1"/>
  <c r="AA3645" i="1"/>
  <c r="Z3645" i="1"/>
  <c r="H3645" i="1"/>
  <c r="A3646" i="1"/>
  <c r="Q3646" i="1" s="1"/>
  <c r="R3646" i="1" s="1"/>
  <c r="P1089" i="1"/>
  <c r="X1088" i="1"/>
  <c r="B1088" i="1" s="1"/>
  <c r="C3647" i="1" l="1"/>
  <c r="G3520" i="1"/>
  <c r="L3520" i="1"/>
  <c r="O3520" i="1" s="1"/>
  <c r="I3523" i="1"/>
  <c r="J3522" i="1"/>
  <c r="K3522" i="1" s="1"/>
  <c r="E3522" i="1" s="1"/>
  <c r="N3522" i="1"/>
  <c r="M3522" i="1"/>
  <c r="D3521" i="1"/>
  <c r="F3521" i="1" s="1"/>
  <c r="W3519" i="1"/>
  <c r="U3520" i="1"/>
  <c r="H3646" i="1"/>
  <c r="A3647" i="1"/>
  <c r="Q3647" i="1" s="1"/>
  <c r="R3647" i="1" s="1"/>
  <c r="Z3646" i="1"/>
  <c r="S3645" i="1"/>
  <c r="Y3645" i="1"/>
  <c r="AA3646" i="1"/>
  <c r="P1090" i="1"/>
  <c r="X1089" i="1"/>
  <c r="B1089" i="1" s="1"/>
  <c r="C3648" i="1" l="1"/>
  <c r="G3521" i="1"/>
  <c r="L3521" i="1"/>
  <c r="O3521" i="1" s="1"/>
  <c r="D3522" i="1"/>
  <c r="F3522" i="1" s="1"/>
  <c r="M3523" i="1"/>
  <c r="I3524" i="1"/>
  <c r="N3523" i="1"/>
  <c r="J3523" i="1"/>
  <c r="K3523" i="1" s="1"/>
  <c r="E3523" i="1" s="1"/>
  <c r="W3520" i="1"/>
  <c r="U3521" i="1"/>
  <c r="A3648" i="1"/>
  <c r="Q3648" i="1" s="1"/>
  <c r="R3648" i="1" s="1"/>
  <c r="H3647" i="1"/>
  <c r="S3646" i="1"/>
  <c r="AA3647" i="1"/>
  <c r="Z3647" i="1"/>
  <c r="Y3646" i="1"/>
  <c r="X1090" i="1"/>
  <c r="B1090" i="1" s="1"/>
  <c r="P1091" i="1"/>
  <c r="L3522" i="1" l="1"/>
  <c r="O3522" i="1" s="1"/>
  <c r="G3522" i="1"/>
  <c r="C3649" i="1"/>
  <c r="D3523" i="1"/>
  <c r="F3523" i="1" s="1"/>
  <c r="J3524" i="1"/>
  <c r="K3524" i="1" s="1"/>
  <c r="E3524" i="1" s="1"/>
  <c r="M3524" i="1"/>
  <c r="I3525" i="1"/>
  <c r="N3524" i="1"/>
  <c r="W3521" i="1"/>
  <c r="U3522" i="1"/>
  <c r="Z3648" i="1"/>
  <c r="Y3647" i="1"/>
  <c r="S3647" i="1"/>
  <c r="AA3648" i="1"/>
  <c r="A3649" i="1"/>
  <c r="Q3649" i="1" s="1"/>
  <c r="R3649" i="1" s="1"/>
  <c r="H3648" i="1"/>
  <c r="X1091" i="1"/>
  <c r="P1092" i="1"/>
  <c r="B1091" i="1" l="1"/>
  <c r="G3523" i="1"/>
  <c r="L3523" i="1"/>
  <c r="O3523" i="1" s="1"/>
  <c r="C3650" i="1"/>
  <c r="D3524" i="1"/>
  <c r="F3524" i="1" s="1"/>
  <c r="N3525" i="1"/>
  <c r="M3525" i="1"/>
  <c r="J3525" i="1"/>
  <c r="K3525" i="1" s="1"/>
  <c r="E3525" i="1" s="1"/>
  <c r="I3526" i="1"/>
  <c r="W3522" i="1"/>
  <c r="U3523" i="1"/>
  <c r="S3648" i="1"/>
  <c r="AA3649" i="1"/>
  <c r="Z3649" i="1"/>
  <c r="Y3648" i="1"/>
  <c r="H3649" i="1"/>
  <c r="A3650" i="1"/>
  <c r="Q3650" i="1" s="1"/>
  <c r="R3650" i="1" s="1"/>
  <c r="X1092" i="1"/>
  <c r="B1092" i="1" s="1"/>
  <c r="P1093" i="1"/>
  <c r="G3524" i="1" l="1"/>
  <c r="L3524" i="1"/>
  <c r="O3524" i="1" s="1"/>
  <c r="C3651" i="1"/>
  <c r="D3525" i="1"/>
  <c r="F3525" i="1" s="1"/>
  <c r="M3526" i="1"/>
  <c r="I3527" i="1"/>
  <c r="N3526" i="1"/>
  <c r="J3526" i="1"/>
  <c r="K3526" i="1" s="1"/>
  <c r="E3526" i="1" s="1"/>
  <c r="W3523" i="1"/>
  <c r="U3524" i="1"/>
  <c r="Y3649" i="1"/>
  <c r="AA3650" i="1"/>
  <c r="S3649" i="1"/>
  <c r="Z3650" i="1"/>
  <c r="A3651" i="1"/>
  <c r="Q3651" i="1" s="1"/>
  <c r="R3651" i="1" s="1"/>
  <c r="H3650" i="1"/>
  <c r="X1093" i="1"/>
  <c r="B1093" i="1" s="1"/>
  <c r="P1094" i="1"/>
  <c r="G3525" i="1" l="1"/>
  <c r="L3525" i="1"/>
  <c r="O3525" i="1" s="1"/>
  <c r="C3652" i="1"/>
  <c r="J3527" i="1"/>
  <c r="K3527" i="1" s="1"/>
  <c r="E3527" i="1" s="1"/>
  <c r="M3527" i="1"/>
  <c r="I3528" i="1"/>
  <c r="N3527" i="1"/>
  <c r="D3526" i="1"/>
  <c r="F3526" i="1" s="1"/>
  <c r="W3524" i="1"/>
  <c r="U3525" i="1"/>
  <c r="AA3651" i="1"/>
  <c r="Z3651" i="1"/>
  <c r="Y3650" i="1"/>
  <c r="S3650" i="1"/>
  <c r="A3652" i="1"/>
  <c r="Q3652" i="1" s="1"/>
  <c r="R3652" i="1" s="1"/>
  <c r="H3651" i="1"/>
  <c r="P1095" i="1"/>
  <c r="X1094" i="1"/>
  <c r="B1094" i="1" s="1"/>
  <c r="C3653" i="1" l="1"/>
  <c r="L3526" i="1"/>
  <c r="O3526" i="1" s="1"/>
  <c r="G3526" i="1"/>
  <c r="I3529" i="1"/>
  <c r="J3528" i="1"/>
  <c r="K3528" i="1" s="1"/>
  <c r="E3528" i="1" s="1"/>
  <c r="M3528" i="1"/>
  <c r="N3528" i="1"/>
  <c r="D3527" i="1"/>
  <c r="F3527" i="1" s="1"/>
  <c r="W3525" i="1"/>
  <c r="U3526" i="1"/>
  <c r="S3651" i="1"/>
  <c r="Z3652" i="1"/>
  <c r="AA3652" i="1"/>
  <c r="Y3651" i="1"/>
  <c r="H3652" i="1"/>
  <c r="A3653" i="1"/>
  <c r="Q3653" i="1" s="1"/>
  <c r="R3653" i="1" s="1"/>
  <c r="P1096" i="1"/>
  <c r="X1095" i="1"/>
  <c r="B1095" i="1" s="1"/>
  <c r="C3654" i="1" l="1"/>
  <c r="G3527" i="1"/>
  <c r="L3527" i="1"/>
  <c r="O3527" i="1" s="1"/>
  <c r="D3528" i="1"/>
  <c r="F3528" i="1" s="1"/>
  <c r="M3529" i="1"/>
  <c r="I3530" i="1"/>
  <c r="N3529" i="1"/>
  <c r="J3529" i="1"/>
  <c r="K3529" i="1" s="1"/>
  <c r="E3529" i="1" s="1"/>
  <c r="W3526" i="1"/>
  <c r="U3527" i="1"/>
  <c r="H3653" i="1"/>
  <c r="A3654" i="1"/>
  <c r="Q3654" i="1" s="1"/>
  <c r="R3654" i="1" s="1"/>
  <c r="Y3652" i="1"/>
  <c r="AA3653" i="1"/>
  <c r="Z3653" i="1"/>
  <c r="S3652" i="1"/>
  <c r="P1097" i="1"/>
  <c r="X1096" i="1"/>
  <c r="B1096" i="1" s="1"/>
  <c r="G3528" i="1" l="1"/>
  <c r="C3655" i="1"/>
  <c r="L3528" i="1"/>
  <c r="O3528" i="1" s="1"/>
  <c r="D3529" i="1"/>
  <c r="F3529" i="1" s="1"/>
  <c r="M3530" i="1"/>
  <c r="N3530" i="1"/>
  <c r="J3530" i="1"/>
  <c r="K3530" i="1" s="1"/>
  <c r="E3530" i="1" s="1"/>
  <c r="I3531" i="1"/>
  <c r="W3527" i="1"/>
  <c r="U3528" i="1"/>
  <c r="A3655" i="1"/>
  <c r="Q3655" i="1" s="1"/>
  <c r="R3655" i="1" s="1"/>
  <c r="H3654" i="1"/>
  <c r="Y3653" i="1"/>
  <c r="AA3654" i="1"/>
  <c r="Z3654" i="1"/>
  <c r="S3653" i="1"/>
  <c r="P1098" i="1"/>
  <c r="X1097" i="1"/>
  <c r="B1097" i="1" s="1"/>
  <c r="G3529" i="1" l="1"/>
  <c r="L3529" i="1"/>
  <c r="O3529" i="1" s="1"/>
  <c r="C3656" i="1"/>
  <c r="J3531" i="1"/>
  <c r="K3531" i="1" s="1"/>
  <c r="E3531" i="1" s="1"/>
  <c r="I3532" i="1"/>
  <c r="M3531" i="1"/>
  <c r="N3531" i="1"/>
  <c r="D3530" i="1"/>
  <c r="F3530" i="1" s="1"/>
  <c r="W3528" i="1"/>
  <c r="U3529" i="1"/>
  <c r="S3654" i="1"/>
  <c r="Z3655" i="1"/>
  <c r="AA3655" i="1"/>
  <c r="Y3654" i="1"/>
  <c r="A3656" i="1"/>
  <c r="Q3656" i="1" s="1"/>
  <c r="R3656" i="1" s="1"/>
  <c r="H3655" i="1"/>
  <c r="P1099" i="1"/>
  <c r="X1098" i="1"/>
  <c r="B1098" i="1" s="1"/>
  <c r="C3657" i="1" l="1"/>
  <c r="G3530" i="1"/>
  <c r="L3530" i="1"/>
  <c r="O3530" i="1" s="1"/>
  <c r="M3532" i="1"/>
  <c r="N3532" i="1"/>
  <c r="J3532" i="1"/>
  <c r="K3532" i="1" s="1"/>
  <c r="E3532" i="1" s="1"/>
  <c r="I3533" i="1"/>
  <c r="D3531" i="1"/>
  <c r="F3531" i="1" s="1"/>
  <c r="W3529" i="1"/>
  <c r="U3530" i="1"/>
  <c r="H3656" i="1"/>
  <c r="A3657" i="1"/>
  <c r="Q3657" i="1" s="1"/>
  <c r="R3657" i="1" s="1"/>
  <c r="AA3656" i="1"/>
  <c r="Z3656" i="1"/>
  <c r="Y3655" i="1"/>
  <c r="S3655" i="1"/>
  <c r="P1100" i="1"/>
  <c r="X1099" i="1"/>
  <c r="B1099" i="1" s="1"/>
  <c r="C3658" i="1" l="1"/>
  <c r="L3531" i="1"/>
  <c r="O3531" i="1" s="1"/>
  <c r="G3531" i="1"/>
  <c r="J3533" i="1"/>
  <c r="K3533" i="1" s="1"/>
  <c r="E3533" i="1" s="1"/>
  <c r="N3533" i="1"/>
  <c r="M3533" i="1"/>
  <c r="I3534" i="1"/>
  <c r="D3532" i="1"/>
  <c r="F3532" i="1" s="1"/>
  <c r="W3530" i="1"/>
  <c r="U3531" i="1"/>
  <c r="H3657" i="1"/>
  <c r="A3658" i="1"/>
  <c r="Q3658" i="1" s="1"/>
  <c r="R3658" i="1" s="1"/>
  <c r="Y3656" i="1"/>
  <c r="S3656" i="1"/>
  <c r="AA3657" i="1"/>
  <c r="Z3657" i="1"/>
  <c r="P1101" i="1"/>
  <c r="X1100" i="1"/>
  <c r="B1100" i="1" s="1"/>
  <c r="C3659" i="1" l="1"/>
  <c r="L3532" i="1"/>
  <c r="O3532" i="1" s="1"/>
  <c r="G3532" i="1"/>
  <c r="J3534" i="1"/>
  <c r="K3534" i="1" s="1"/>
  <c r="E3534" i="1" s="1"/>
  <c r="I3535" i="1"/>
  <c r="M3534" i="1"/>
  <c r="N3534" i="1"/>
  <c r="D3533" i="1"/>
  <c r="F3533" i="1" s="1"/>
  <c r="W3531" i="1"/>
  <c r="U3532" i="1"/>
  <c r="A3659" i="1"/>
  <c r="Q3659" i="1" s="1"/>
  <c r="R3659" i="1" s="1"/>
  <c r="H3658" i="1"/>
  <c r="Z3658" i="1"/>
  <c r="S3657" i="1"/>
  <c r="Y3657" i="1"/>
  <c r="AA3658" i="1"/>
  <c r="P1102" i="1"/>
  <c r="X1101" i="1"/>
  <c r="B1101" i="1" s="1"/>
  <c r="C3660" i="1" l="1"/>
  <c r="G3533" i="1"/>
  <c r="L3533" i="1"/>
  <c r="O3533" i="1" s="1"/>
  <c r="N3535" i="1"/>
  <c r="J3535" i="1"/>
  <c r="K3535" i="1" s="1"/>
  <c r="E3535" i="1" s="1"/>
  <c r="M3535" i="1"/>
  <c r="I3536" i="1"/>
  <c r="D3534" i="1"/>
  <c r="F3534" i="1" s="1"/>
  <c r="W3532" i="1"/>
  <c r="U3533" i="1"/>
  <c r="A3660" i="1"/>
  <c r="Q3660" i="1" s="1"/>
  <c r="R3660" i="1" s="1"/>
  <c r="H3659" i="1"/>
  <c r="AA3659" i="1"/>
  <c r="S3658" i="1"/>
  <c r="Z3659" i="1"/>
  <c r="Y3658" i="1"/>
  <c r="P1103" i="1"/>
  <c r="X1102" i="1"/>
  <c r="B1102" i="1" s="1"/>
  <c r="C3661" i="1" l="1"/>
  <c r="G3534" i="1"/>
  <c r="L3534" i="1"/>
  <c r="O3534" i="1" s="1"/>
  <c r="N3536" i="1"/>
  <c r="I3537" i="1"/>
  <c r="M3536" i="1"/>
  <c r="J3536" i="1"/>
  <c r="K3536" i="1" s="1"/>
  <c r="E3536" i="1" s="1"/>
  <c r="D3535" i="1"/>
  <c r="F3535" i="1" s="1"/>
  <c r="W3533" i="1"/>
  <c r="U3534" i="1"/>
  <c r="H3660" i="1"/>
  <c r="A3661" i="1"/>
  <c r="Q3661" i="1" s="1"/>
  <c r="R3661" i="1" s="1"/>
  <c r="Y3659" i="1"/>
  <c r="S3659" i="1"/>
  <c r="AA3660" i="1"/>
  <c r="Z3660" i="1"/>
  <c r="X1103" i="1"/>
  <c r="B1103" i="1" s="1"/>
  <c r="P1104" i="1"/>
  <c r="S1104" i="1" l="1"/>
  <c r="C3662" i="1"/>
  <c r="G3535" i="1"/>
  <c r="L3535" i="1"/>
  <c r="O3535" i="1" s="1"/>
  <c r="D3536" i="1"/>
  <c r="F3536" i="1" s="1"/>
  <c r="J3537" i="1"/>
  <c r="K3537" i="1" s="1"/>
  <c r="E3537" i="1" s="1"/>
  <c r="I3538" i="1"/>
  <c r="M3537" i="1"/>
  <c r="N3537" i="1"/>
  <c r="W3534" i="1"/>
  <c r="U3535" i="1"/>
  <c r="H3661" i="1"/>
  <c r="A3662" i="1"/>
  <c r="Q3662" i="1" s="1"/>
  <c r="R3662" i="1" s="1"/>
  <c r="AA3661" i="1"/>
  <c r="Z3661" i="1"/>
  <c r="Y3660" i="1"/>
  <c r="S3660" i="1"/>
  <c r="X1104" i="1"/>
  <c r="P1105" i="1"/>
  <c r="B1104" i="1" l="1"/>
  <c r="Y1104" i="1"/>
  <c r="L3536" i="1"/>
  <c r="O3536" i="1" s="1"/>
  <c r="G3536" i="1"/>
  <c r="C3663" i="1"/>
  <c r="D3537" i="1"/>
  <c r="F3537" i="1" s="1"/>
  <c r="M3538" i="1"/>
  <c r="J3538" i="1"/>
  <c r="K3538" i="1" s="1"/>
  <c r="E3538" i="1" s="1"/>
  <c r="I3539" i="1"/>
  <c r="N3538" i="1"/>
  <c r="S1105" i="1"/>
  <c r="W3535" i="1"/>
  <c r="U3536" i="1"/>
  <c r="H3662" i="1"/>
  <c r="A3663" i="1"/>
  <c r="Q3663" i="1" s="1"/>
  <c r="R3663" i="1" s="1"/>
  <c r="Z3662" i="1"/>
  <c r="AA3662" i="1"/>
  <c r="P1106" i="1"/>
  <c r="S1106" i="1" s="1"/>
  <c r="X1105" i="1"/>
  <c r="B1105" i="1" s="1"/>
  <c r="L3537" i="1" l="1"/>
  <c r="O3537" i="1" s="1"/>
  <c r="G3537" i="1"/>
  <c r="C3664" i="1"/>
  <c r="D3538" i="1"/>
  <c r="F3538" i="1" s="1"/>
  <c r="J3539" i="1"/>
  <c r="K3539" i="1" s="1"/>
  <c r="E3539" i="1" s="1"/>
  <c r="I3540" i="1"/>
  <c r="W3536" i="1"/>
  <c r="U3537" i="1"/>
  <c r="Y1105" i="1"/>
  <c r="H3663" i="1"/>
  <c r="A3664" i="1"/>
  <c r="AA3663" i="1"/>
  <c r="Z3663" i="1"/>
  <c r="P1107" i="1"/>
  <c r="X1106" i="1"/>
  <c r="B1106" i="1" s="1"/>
  <c r="S1107" i="1" l="1"/>
  <c r="G3538" i="1"/>
  <c r="A3665" i="1"/>
  <c r="Q3665" i="1" s="1"/>
  <c r="R3665" i="1" s="1"/>
  <c r="Q3664" i="1"/>
  <c r="R3664" i="1" s="1"/>
  <c r="L3538" i="1"/>
  <c r="J3540" i="1"/>
  <c r="K3540" i="1" s="1"/>
  <c r="E3540" i="1" s="1"/>
  <c r="I3541" i="1"/>
  <c r="D3539" i="1"/>
  <c r="F3539" i="1" s="1"/>
  <c r="W3537" i="1"/>
  <c r="U3538" i="1"/>
  <c r="A3666" i="1"/>
  <c r="Q3666" i="1" s="1"/>
  <c r="R3666" i="1" s="1"/>
  <c r="Y1106" i="1"/>
  <c r="P1108" i="1"/>
  <c r="AA3664" i="1"/>
  <c r="Z3664" i="1"/>
  <c r="Y3663" i="1"/>
  <c r="S3663" i="1"/>
  <c r="H3664" i="1"/>
  <c r="X1107" i="1"/>
  <c r="H3665" i="1" l="1"/>
  <c r="Y1107" i="1"/>
  <c r="O3538" i="1"/>
  <c r="M3539" i="1"/>
  <c r="H3666" i="1"/>
  <c r="G3539" i="1"/>
  <c r="C3665" i="1"/>
  <c r="C3666" i="1" s="1"/>
  <c r="C3667" i="1" s="1"/>
  <c r="L3539" i="1"/>
  <c r="I3542" i="1"/>
  <c r="J3541" i="1"/>
  <c r="K3541" i="1" s="1"/>
  <c r="E3541" i="1" s="1"/>
  <c r="D3540" i="1"/>
  <c r="F3540" i="1" s="1"/>
  <c r="X1108" i="1"/>
  <c r="Y1108" i="1" s="1"/>
  <c r="B1107" i="1"/>
  <c r="W3538" i="1"/>
  <c r="U3539" i="1"/>
  <c r="A3667" i="1"/>
  <c r="Z3665" i="1"/>
  <c r="Z3666" i="1" s="1"/>
  <c r="AA3665" i="1"/>
  <c r="AA3666" i="1" s="1"/>
  <c r="P1109" i="1"/>
  <c r="N3539" i="1" l="1"/>
  <c r="M3540" i="1"/>
  <c r="M3541" i="1" s="1"/>
  <c r="M3542" i="1" s="1"/>
  <c r="G3540" i="1"/>
  <c r="L3540" i="1"/>
  <c r="H3667" i="1"/>
  <c r="Q3667" i="1"/>
  <c r="R3667" i="1" s="1"/>
  <c r="D3541" i="1"/>
  <c r="F3541" i="1" s="1"/>
  <c r="J3542" i="1"/>
  <c r="K3542" i="1" s="1"/>
  <c r="E3542" i="1" s="1"/>
  <c r="I3543" i="1"/>
  <c r="B1108" i="1"/>
  <c r="W3539" i="1"/>
  <c r="U3540" i="1"/>
  <c r="S3666" i="1"/>
  <c r="AA3667" i="1"/>
  <c r="Z3667" i="1"/>
  <c r="Y3666" i="1"/>
  <c r="A3668" i="1"/>
  <c r="Q3668" i="1" s="1"/>
  <c r="R3668" i="1" s="1"/>
  <c r="X1109" i="1"/>
  <c r="B1109" i="1" s="1"/>
  <c r="P1110" i="1"/>
  <c r="N3540" i="1" l="1"/>
  <c r="N3541" i="1" s="1"/>
  <c r="N3542" i="1" s="1"/>
  <c r="N3543" i="1" s="1"/>
  <c r="O3539" i="1"/>
  <c r="G3541" i="1"/>
  <c r="L3541" i="1"/>
  <c r="C3668" i="1"/>
  <c r="C3669" i="1" s="1"/>
  <c r="M3543" i="1"/>
  <c r="D3542" i="1"/>
  <c r="F3542" i="1" s="1"/>
  <c r="I3544" i="1"/>
  <c r="J3543" i="1"/>
  <c r="K3543" i="1" s="1"/>
  <c r="E3543" i="1" s="1"/>
  <c r="W3540" i="1"/>
  <c r="U3541" i="1"/>
  <c r="Z3668" i="1"/>
  <c r="A3669" i="1"/>
  <c r="Q3669" i="1" s="1"/>
  <c r="R3669" i="1" s="1"/>
  <c r="AA3668" i="1"/>
  <c r="Y3667" i="1"/>
  <c r="S3667" i="1"/>
  <c r="H3668" i="1"/>
  <c r="X1110" i="1"/>
  <c r="B1110" i="1" s="1"/>
  <c r="P1111" i="1"/>
  <c r="O3541" i="1" l="1"/>
  <c r="O3540" i="1"/>
  <c r="C3670" i="1"/>
  <c r="G3542" i="1"/>
  <c r="L3542" i="1"/>
  <c r="O3542" i="1" s="1"/>
  <c r="D3543" i="1"/>
  <c r="F3543" i="1" s="1"/>
  <c r="I3545" i="1"/>
  <c r="J3544" i="1"/>
  <c r="K3544" i="1" s="1"/>
  <c r="E3544" i="1" s="1"/>
  <c r="H3669" i="1"/>
  <c r="W3541" i="1"/>
  <c r="U3542" i="1"/>
  <c r="AA3669" i="1"/>
  <c r="Y3668" i="1"/>
  <c r="S3668" i="1"/>
  <c r="A3670" i="1"/>
  <c r="Q3670" i="1" s="1"/>
  <c r="R3670" i="1" s="1"/>
  <c r="Z3669" i="1"/>
  <c r="X1111" i="1"/>
  <c r="B1111" i="1" s="1"/>
  <c r="P1112" i="1"/>
  <c r="L3543" i="1" l="1"/>
  <c r="O3543" i="1" s="1"/>
  <c r="G3543" i="1"/>
  <c r="C3671" i="1"/>
  <c r="D3544" i="1"/>
  <c r="F3544" i="1" s="1"/>
  <c r="J3545" i="1"/>
  <c r="K3545" i="1" s="1"/>
  <c r="E3545" i="1" s="1"/>
  <c r="I3546" i="1"/>
  <c r="W3542" i="1"/>
  <c r="U3543" i="1"/>
  <c r="Z3670" i="1"/>
  <c r="A3671" i="1"/>
  <c r="Q3671" i="1" s="1"/>
  <c r="R3671" i="1" s="1"/>
  <c r="AA3670" i="1"/>
  <c r="Y3669" i="1"/>
  <c r="S3669" i="1"/>
  <c r="H3670" i="1"/>
  <c r="X1112" i="1"/>
  <c r="B1112" i="1" s="1"/>
  <c r="P1113" i="1"/>
  <c r="M3544" i="1" l="1"/>
  <c r="G3544" i="1"/>
  <c r="L3544" i="1"/>
  <c r="C3672" i="1"/>
  <c r="J3546" i="1"/>
  <c r="K3546" i="1" s="1"/>
  <c r="E3546" i="1" s="1"/>
  <c r="I3547" i="1"/>
  <c r="D3545" i="1"/>
  <c r="F3545" i="1" s="1"/>
  <c r="H3671" i="1"/>
  <c r="W3543" i="1"/>
  <c r="U3544" i="1"/>
  <c r="AA3671" i="1"/>
  <c r="S3670" i="1"/>
  <c r="Y3670" i="1"/>
  <c r="A3672" i="1"/>
  <c r="Q3672" i="1" s="1"/>
  <c r="R3672" i="1" s="1"/>
  <c r="Z3671" i="1"/>
  <c r="X1113" i="1"/>
  <c r="B1113" i="1" s="1"/>
  <c r="P1114" i="1"/>
  <c r="M3545" i="1" l="1"/>
  <c r="M3546" i="1" s="1"/>
  <c r="N3544" i="1"/>
  <c r="N3545" i="1" s="1"/>
  <c r="N3546" i="1" s="1"/>
  <c r="L3545" i="1"/>
  <c r="G3545" i="1"/>
  <c r="C3673" i="1"/>
  <c r="I3548" i="1"/>
  <c r="J3547" i="1"/>
  <c r="K3547" i="1" s="1"/>
  <c r="E3547" i="1" s="1"/>
  <c r="D3546" i="1"/>
  <c r="F3546" i="1" s="1"/>
  <c r="W3544" i="1"/>
  <c r="U3545" i="1"/>
  <c r="A3673" i="1"/>
  <c r="Q3673" i="1" s="1"/>
  <c r="R3673" i="1" s="1"/>
  <c r="Z3672" i="1"/>
  <c r="AA3672" i="1"/>
  <c r="S3671" i="1"/>
  <c r="Y3671" i="1"/>
  <c r="H3672" i="1"/>
  <c r="P1115" i="1"/>
  <c r="X1114" i="1"/>
  <c r="B1114" i="1" s="1"/>
  <c r="O3545" i="1" l="1"/>
  <c r="O3544" i="1"/>
  <c r="G3546" i="1"/>
  <c r="C3674" i="1"/>
  <c r="L3546" i="1"/>
  <c r="D3547" i="1"/>
  <c r="F3547" i="1" s="1"/>
  <c r="I3549" i="1"/>
  <c r="J3548" i="1"/>
  <c r="K3548" i="1" s="1"/>
  <c r="E3548" i="1" s="1"/>
  <c r="H3673" i="1"/>
  <c r="W3545" i="1"/>
  <c r="U3546" i="1"/>
  <c r="AA3673" i="1"/>
  <c r="Z3673" i="1"/>
  <c r="Y3672" i="1"/>
  <c r="S3672" i="1"/>
  <c r="A3674" i="1"/>
  <c r="Q3674" i="1" s="1"/>
  <c r="R3674" i="1" s="1"/>
  <c r="P1116" i="1"/>
  <c r="X1115" i="1"/>
  <c r="B1115" i="1" s="1"/>
  <c r="O3546" i="1" l="1"/>
  <c r="M3547" i="1"/>
  <c r="G3547" i="1"/>
  <c r="L3547" i="1"/>
  <c r="C3675" i="1"/>
  <c r="D3548" i="1"/>
  <c r="F3548" i="1" s="1"/>
  <c r="I3550" i="1"/>
  <c r="J3549" i="1"/>
  <c r="K3549" i="1" s="1"/>
  <c r="E3549" i="1" s="1"/>
  <c r="W3546" i="1"/>
  <c r="U3547" i="1"/>
  <c r="A3675" i="1"/>
  <c r="Q3675" i="1" s="1"/>
  <c r="R3675" i="1" s="1"/>
  <c r="H3674" i="1"/>
  <c r="Y3673" i="1"/>
  <c r="S3673" i="1"/>
  <c r="Z3674" i="1"/>
  <c r="AA3674" i="1"/>
  <c r="P1117" i="1"/>
  <c r="X1116" i="1"/>
  <c r="B1116" i="1" s="1"/>
  <c r="N3547" i="1" l="1"/>
  <c r="N3548" i="1" s="1"/>
  <c r="N3549" i="1" s="1"/>
  <c r="N3550" i="1" s="1"/>
  <c r="M3548" i="1"/>
  <c r="M3549" i="1" s="1"/>
  <c r="M3550" i="1" s="1"/>
  <c r="L3548" i="1"/>
  <c r="G3548" i="1"/>
  <c r="C3676" i="1"/>
  <c r="D3549" i="1"/>
  <c r="F3549" i="1" s="1"/>
  <c r="I3551" i="1"/>
  <c r="J3550" i="1"/>
  <c r="K3550" i="1" s="1"/>
  <c r="E3550" i="1" s="1"/>
  <c r="H3675" i="1"/>
  <c r="W3547" i="1"/>
  <c r="U3548" i="1"/>
  <c r="AA3675" i="1"/>
  <c r="Z3675" i="1"/>
  <c r="Y3674" i="1"/>
  <c r="S3674" i="1"/>
  <c r="A3676" i="1"/>
  <c r="Q3676" i="1" s="1"/>
  <c r="R3676" i="1" s="1"/>
  <c r="X1117" i="1"/>
  <c r="B1117" i="1" s="1"/>
  <c r="P1118" i="1"/>
  <c r="O3548" i="1" l="1"/>
  <c r="O3547" i="1"/>
  <c r="M3551" i="1"/>
  <c r="G3549" i="1"/>
  <c r="L3549" i="1"/>
  <c r="O3549" i="1" s="1"/>
  <c r="C3677" i="1"/>
  <c r="J3551" i="1"/>
  <c r="K3551" i="1" s="1"/>
  <c r="E3551" i="1" s="1"/>
  <c r="I3552" i="1"/>
  <c r="N3551" i="1"/>
  <c r="D3550" i="1"/>
  <c r="F3550" i="1" s="1"/>
  <c r="W3548" i="1"/>
  <c r="U3549" i="1"/>
  <c r="A3677" i="1"/>
  <c r="Q3677" i="1" s="1"/>
  <c r="R3677" i="1" s="1"/>
  <c r="H3676" i="1"/>
  <c r="Y3675" i="1"/>
  <c r="S3675" i="1"/>
  <c r="AA3676" i="1"/>
  <c r="Z3676" i="1"/>
  <c r="X1118" i="1"/>
  <c r="P1119" i="1"/>
  <c r="B1118" i="1" l="1"/>
  <c r="C3678" i="1"/>
  <c r="L3550" i="1"/>
  <c r="O3550" i="1" s="1"/>
  <c r="G3550" i="1"/>
  <c r="I3553" i="1"/>
  <c r="N3552" i="1"/>
  <c r="J3552" i="1"/>
  <c r="K3552" i="1" s="1"/>
  <c r="E3552" i="1" s="1"/>
  <c r="M3552" i="1"/>
  <c r="D3551" i="1"/>
  <c r="F3551" i="1" s="1"/>
  <c r="H3677" i="1"/>
  <c r="W3549" i="1"/>
  <c r="U3550" i="1"/>
  <c r="Z3677" i="1"/>
  <c r="Z3678" i="1" s="1"/>
  <c r="AA3677" i="1"/>
  <c r="Y3676" i="1"/>
  <c r="S3676" i="1"/>
  <c r="A3678" i="1"/>
  <c r="Q3678" i="1" s="1"/>
  <c r="R3678" i="1" s="1"/>
  <c r="X1119" i="1"/>
  <c r="B1119" i="1" s="1"/>
  <c r="P1120" i="1"/>
  <c r="C3679" i="1" l="1"/>
  <c r="L3551" i="1"/>
  <c r="O3551" i="1" s="1"/>
  <c r="G3551" i="1"/>
  <c r="D3552" i="1"/>
  <c r="F3552" i="1" s="1"/>
  <c r="N3553" i="1"/>
  <c r="J3553" i="1"/>
  <c r="K3553" i="1" s="1"/>
  <c r="E3553" i="1" s="1"/>
  <c r="I3554" i="1"/>
  <c r="M3553" i="1"/>
  <c r="W3550" i="1"/>
  <c r="U3551" i="1"/>
  <c r="A3679" i="1"/>
  <c r="Q3679" i="1" s="1"/>
  <c r="R3679" i="1" s="1"/>
  <c r="H3678" i="1"/>
  <c r="Y3677" i="1"/>
  <c r="S3677" i="1"/>
  <c r="AA3678" i="1"/>
  <c r="P1121" i="1"/>
  <c r="X1120" i="1"/>
  <c r="B1120" i="1" s="1"/>
  <c r="L3552" i="1" l="1"/>
  <c r="O3552" i="1" s="1"/>
  <c r="G3552" i="1"/>
  <c r="C3680" i="1"/>
  <c r="M3554" i="1"/>
  <c r="D3553" i="1"/>
  <c r="F3553" i="1" s="1"/>
  <c r="J3554" i="1"/>
  <c r="K3554" i="1" s="1"/>
  <c r="E3554" i="1" s="1"/>
  <c r="I3555" i="1"/>
  <c r="N3554" i="1"/>
  <c r="H3679" i="1"/>
  <c r="W3551" i="1"/>
  <c r="U3552" i="1"/>
  <c r="AA3679" i="1"/>
  <c r="S3678" i="1"/>
  <c r="Y3678" i="1"/>
  <c r="A3680" i="1"/>
  <c r="Q3680" i="1" s="1"/>
  <c r="R3680" i="1" s="1"/>
  <c r="Z3679" i="1"/>
  <c r="X1121" i="1"/>
  <c r="B1121" i="1" s="1"/>
  <c r="P1122" i="1"/>
  <c r="G3553" i="1" l="1"/>
  <c r="L3553" i="1"/>
  <c r="O3553" i="1" s="1"/>
  <c r="C3681" i="1"/>
  <c r="N3555" i="1"/>
  <c r="J3555" i="1"/>
  <c r="K3555" i="1" s="1"/>
  <c r="E3555" i="1" s="1"/>
  <c r="I3556" i="1"/>
  <c r="M3555" i="1"/>
  <c r="D3554" i="1"/>
  <c r="F3554" i="1" s="1"/>
  <c r="H3680" i="1"/>
  <c r="W3552" i="1"/>
  <c r="U3553" i="1"/>
  <c r="Z3680" i="1"/>
  <c r="S3679" i="1"/>
  <c r="Y3679" i="1"/>
  <c r="A3681" i="1"/>
  <c r="Q3681" i="1" s="1"/>
  <c r="R3681" i="1" s="1"/>
  <c r="AA3680" i="1"/>
  <c r="X1122" i="1"/>
  <c r="B1122" i="1" s="1"/>
  <c r="P1123" i="1"/>
  <c r="C3682" i="1" l="1"/>
  <c r="L3554" i="1"/>
  <c r="O3554" i="1" s="1"/>
  <c r="G3554" i="1"/>
  <c r="N3556" i="1"/>
  <c r="J3556" i="1"/>
  <c r="K3556" i="1" s="1"/>
  <c r="E3556" i="1" s="1"/>
  <c r="I3557" i="1"/>
  <c r="M3556" i="1"/>
  <c r="D3555" i="1"/>
  <c r="F3555" i="1" s="1"/>
  <c r="W3553" i="1"/>
  <c r="U3554" i="1"/>
  <c r="AA3681" i="1"/>
  <c r="Z3681" i="1"/>
  <c r="S3680" i="1"/>
  <c r="Y3680" i="1"/>
  <c r="A3682" i="1"/>
  <c r="Q3682" i="1" s="1"/>
  <c r="R3682" i="1" s="1"/>
  <c r="H3681" i="1"/>
  <c r="H3682" i="1" s="1"/>
  <c r="P1124" i="1"/>
  <c r="X1123" i="1"/>
  <c r="B1123" i="1" s="1"/>
  <c r="C3683" i="1" l="1"/>
  <c r="L3555" i="1"/>
  <c r="O3555" i="1" s="1"/>
  <c r="G3555" i="1"/>
  <c r="N3557" i="1"/>
  <c r="I3558" i="1"/>
  <c r="M3557" i="1"/>
  <c r="J3557" i="1"/>
  <c r="K3557" i="1" s="1"/>
  <c r="E3557" i="1" s="1"/>
  <c r="D3556" i="1"/>
  <c r="F3556" i="1" s="1"/>
  <c r="W3554" i="1"/>
  <c r="U3555" i="1"/>
  <c r="A3683" i="1"/>
  <c r="Y3681" i="1"/>
  <c r="S3681" i="1"/>
  <c r="Z3682" i="1"/>
  <c r="AA3682" i="1"/>
  <c r="X1124" i="1"/>
  <c r="B1124" i="1" s="1"/>
  <c r="P1125" i="1"/>
  <c r="H3683" i="1" l="1"/>
  <c r="Q3683" i="1"/>
  <c r="R3683" i="1" s="1"/>
  <c r="L3556" i="1"/>
  <c r="O3556" i="1" s="1"/>
  <c r="G3556" i="1"/>
  <c r="D3557" i="1"/>
  <c r="F3557" i="1" s="1"/>
  <c r="M3558" i="1"/>
  <c r="N3558" i="1"/>
  <c r="J3558" i="1"/>
  <c r="K3558" i="1" s="1"/>
  <c r="E3558" i="1" s="1"/>
  <c r="I3559" i="1"/>
  <c r="W3555" i="1"/>
  <c r="U3556" i="1"/>
  <c r="Z3683" i="1"/>
  <c r="AA3683" i="1"/>
  <c r="Y3682" i="1"/>
  <c r="S3682" i="1"/>
  <c r="A3684" i="1"/>
  <c r="Q3684" i="1" s="1"/>
  <c r="R3684" i="1" s="1"/>
  <c r="P1126" i="1"/>
  <c r="X1125" i="1"/>
  <c r="B1125" i="1" s="1"/>
  <c r="L3557" i="1" l="1"/>
  <c r="O3557" i="1" s="1"/>
  <c r="G3557" i="1"/>
  <c r="C3684" i="1"/>
  <c r="C3685" i="1" s="1"/>
  <c r="AA3684" i="1"/>
  <c r="D3558" i="1"/>
  <c r="F3558" i="1" s="1"/>
  <c r="N3559" i="1"/>
  <c r="M3559" i="1"/>
  <c r="J3559" i="1"/>
  <c r="K3559" i="1" s="1"/>
  <c r="E3559" i="1" s="1"/>
  <c r="I3560" i="1"/>
  <c r="W3556" i="1"/>
  <c r="U3557" i="1"/>
  <c r="A3685" i="1"/>
  <c r="Q3685" i="1" s="1"/>
  <c r="R3685" i="1" s="1"/>
  <c r="S3683" i="1"/>
  <c r="Y3683" i="1"/>
  <c r="H3684" i="1"/>
  <c r="Z3684" i="1"/>
  <c r="X1126" i="1"/>
  <c r="B1126" i="1" s="1"/>
  <c r="P1127" i="1"/>
  <c r="C3686" i="1" l="1"/>
  <c r="L3558" i="1"/>
  <c r="O3558" i="1" s="1"/>
  <c r="G3558" i="1"/>
  <c r="I3561" i="1"/>
  <c r="M3560" i="1"/>
  <c r="N3560" i="1"/>
  <c r="J3560" i="1"/>
  <c r="K3560" i="1" s="1"/>
  <c r="E3560" i="1" s="1"/>
  <c r="D3559" i="1"/>
  <c r="F3559" i="1" s="1"/>
  <c r="H3685" i="1"/>
  <c r="W3557" i="1"/>
  <c r="U3558" i="1"/>
  <c r="Z3685" i="1"/>
  <c r="Y3684" i="1"/>
  <c r="S3684" i="1"/>
  <c r="A3686" i="1"/>
  <c r="Q3686" i="1" s="1"/>
  <c r="R3686" i="1" s="1"/>
  <c r="AA3685" i="1"/>
  <c r="P1128" i="1"/>
  <c r="X1127" i="1"/>
  <c r="B1127" i="1" s="1"/>
  <c r="S1291" i="1"/>
  <c r="C3687" i="1" l="1"/>
  <c r="G3559" i="1"/>
  <c r="L3559" i="1"/>
  <c r="O3559" i="1" s="1"/>
  <c r="D3560" i="1"/>
  <c r="F3560" i="1" s="1"/>
  <c r="N3561" i="1"/>
  <c r="M3561" i="1"/>
  <c r="J3561" i="1"/>
  <c r="K3561" i="1" s="1"/>
  <c r="E3561" i="1" s="1"/>
  <c r="I3562" i="1"/>
  <c r="W3558" i="1"/>
  <c r="U3559" i="1"/>
  <c r="AA3686" i="1"/>
  <c r="A3687" i="1"/>
  <c r="Q3687" i="1" s="1"/>
  <c r="R3687" i="1" s="1"/>
  <c r="S3685" i="1"/>
  <c r="Y3685" i="1"/>
  <c r="H3686" i="1"/>
  <c r="Z3686" i="1"/>
  <c r="P1129" i="1"/>
  <c r="X1128" i="1"/>
  <c r="B1128" i="1" s="1"/>
  <c r="Y1291" i="1"/>
  <c r="L3560" i="1" l="1"/>
  <c r="O3560" i="1" s="1"/>
  <c r="G3560" i="1"/>
  <c r="C3688" i="1"/>
  <c r="I3563" i="1"/>
  <c r="M3562" i="1"/>
  <c r="J3562" i="1"/>
  <c r="K3562" i="1" s="1"/>
  <c r="E3562" i="1" s="1"/>
  <c r="N3562" i="1"/>
  <c r="D3561" i="1"/>
  <c r="F3561" i="1" s="1"/>
  <c r="H3687" i="1"/>
  <c r="W3559" i="1"/>
  <c r="U3560" i="1"/>
  <c r="Z3687" i="1"/>
  <c r="S3686" i="1"/>
  <c r="Y3686" i="1"/>
  <c r="A3688" i="1"/>
  <c r="Q3688" i="1" s="1"/>
  <c r="R3688" i="1" s="1"/>
  <c r="AA3687" i="1"/>
  <c r="P1130" i="1"/>
  <c r="X1129" i="1"/>
  <c r="B1129" i="1" s="1"/>
  <c r="C3689" i="1" l="1"/>
  <c r="G3561" i="1"/>
  <c r="L3561" i="1"/>
  <c r="O3561" i="1" s="1"/>
  <c r="D3562" i="1"/>
  <c r="F3562" i="1" s="1"/>
  <c r="J3563" i="1"/>
  <c r="K3563" i="1" s="1"/>
  <c r="E3563" i="1" s="1"/>
  <c r="I3564" i="1"/>
  <c r="M3563" i="1"/>
  <c r="N3563" i="1"/>
  <c r="W3560" i="1"/>
  <c r="U3561" i="1"/>
  <c r="AA3688" i="1"/>
  <c r="Y3687" i="1"/>
  <c r="S3687" i="1"/>
  <c r="A3689" i="1"/>
  <c r="Q3689" i="1" s="1"/>
  <c r="R3689" i="1" s="1"/>
  <c r="Z3688" i="1"/>
  <c r="H3688" i="1"/>
  <c r="P1131" i="1"/>
  <c r="X1130" i="1"/>
  <c r="B1130" i="1" s="1"/>
  <c r="G3562" i="1" l="1"/>
  <c r="L3562" i="1"/>
  <c r="O3562" i="1" s="1"/>
  <c r="H3689" i="1"/>
  <c r="C3690" i="1"/>
  <c r="M3564" i="1"/>
  <c r="N3564" i="1"/>
  <c r="I3565" i="1"/>
  <c r="J3564" i="1"/>
  <c r="K3564" i="1" s="1"/>
  <c r="E3564" i="1" s="1"/>
  <c r="D3563" i="1"/>
  <c r="F3563" i="1" s="1"/>
  <c r="W3561" i="1"/>
  <c r="U3562" i="1"/>
  <c r="Z3689" i="1"/>
  <c r="Y3688" i="1"/>
  <c r="S3688" i="1"/>
  <c r="A3690" i="1"/>
  <c r="AA3689" i="1"/>
  <c r="P1132" i="1"/>
  <c r="X1131" i="1"/>
  <c r="B1131" i="1" s="1"/>
  <c r="H3690" i="1" l="1"/>
  <c r="Q3690" i="1"/>
  <c r="R3690" i="1" s="1"/>
  <c r="L3563" i="1"/>
  <c r="O3563" i="1" s="1"/>
  <c r="G3563" i="1"/>
  <c r="D3564" i="1"/>
  <c r="F3564" i="1" s="1"/>
  <c r="M3565" i="1"/>
  <c r="I3566" i="1"/>
  <c r="J3565" i="1"/>
  <c r="K3565" i="1" s="1"/>
  <c r="E3565" i="1" s="1"/>
  <c r="N3565" i="1"/>
  <c r="W3562" i="1"/>
  <c r="U3563" i="1"/>
  <c r="A3691" i="1"/>
  <c r="Q3691" i="1" s="1"/>
  <c r="R3691" i="1" s="1"/>
  <c r="Y3689" i="1"/>
  <c r="S3689" i="1"/>
  <c r="Z3690" i="1"/>
  <c r="AA3690" i="1"/>
  <c r="P1133" i="1"/>
  <c r="X1132" i="1"/>
  <c r="B1132" i="1" s="1"/>
  <c r="L3564" i="1" l="1"/>
  <c r="O3564" i="1" s="1"/>
  <c r="G3564" i="1"/>
  <c r="C3691" i="1"/>
  <c r="C3692" i="1" s="1"/>
  <c r="D3565" i="1"/>
  <c r="F3565" i="1" s="1"/>
  <c r="J3566" i="1"/>
  <c r="K3566" i="1" s="1"/>
  <c r="E3566" i="1" s="1"/>
  <c r="M3566" i="1"/>
  <c r="I3567" i="1"/>
  <c r="N3566" i="1"/>
  <c r="W3563" i="1"/>
  <c r="U3564" i="1"/>
  <c r="AA3691" i="1"/>
  <c r="Z3691" i="1"/>
  <c r="Y3690" i="1"/>
  <c r="S3690" i="1"/>
  <c r="A3692" i="1"/>
  <c r="Q3692" i="1" s="1"/>
  <c r="R3692" i="1" s="1"/>
  <c r="H3691" i="1"/>
  <c r="H3692" i="1" s="1"/>
  <c r="P1134" i="1"/>
  <c r="X1133" i="1"/>
  <c r="B1133" i="1" l="1"/>
  <c r="L3565" i="1"/>
  <c r="O3565" i="1" s="1"/>
  <c r="G3565" i="1"/>
  <c r="C3693" i="1"/>
  <c r="J3567" i="1"/>
  <c r="K3567" i="1" s="1"/>
  <c r="E3567" i="1" s="1"/>
  <c r="N3567" i="1"/>
  <c r="M3567" i="1"/>
  <c r="I3568" i="1"/>
  <c r="D3566" i="1"/>
  <c r="F3566" i="1" s="1"/>
  <c r="AA3692" i="1"/>
  <c r="W3564" i="1"/>
  <c r="U3565" i="1"/>
  <c r="A3693" i="1"/>
  <c r="Q3693" i="1" s="1"/>
  <c r="R3693" i="1" s="1"/>
  <c r="S3691" i="1"/>
  <c r="Y3691" i="1"/>
  <c r="Z3692" i="1"/>
  <c r="X1134" i="1"/>
  <c r="B1134" i="1" s="1"/>
  <c r="P1135" i="1"/>
  <c r="S1135" i="1" s="1"/>
  <c r="G3566" i="1" l="1"/>
  <c r="C3694" i="1"/>
  <c r="L3566" i="1"/>
  <c r="O3566" i="1" s="1"/>
  <c r="J3568" i="1"/>
  <c r="K3568" i="1" s="1"/>
  <c r="E3568" i="1" s="1"/>
  <c r="I3569" i="1"/>
  <c r="M3568" i="1"/>
  <c r="N3568" i="1"/>
  <c r="D3567" i="1"/>
  <c r="F3567" i="1" s="1"/>
  <c r="W3565" i="1"/>
  <c r="U3566" i="1"/>
  <c r="Z3693" i="1"/>
  <c r="S3692" i="1"/>
  <c r="Y3692" i="1"/>
  <c r="H3693" i="1"/>
  <c r="A3694" i="1"/>
  <c r="Q3694" i="1" s="1"/>
  <c r="R3694" i="1" s="1"/>
  <c r="AA3693" i="1"/>
  <c r="P1136" i="1"/>
  <c r="X1135" i="1"/>
  <c r="B1135" i="1" s="1"/>
  <c r="Y1135" i="1" l="1"/>
  <c r="C3695" i="1"/>
  <c r="L3567" i="1"/>
  <c r="O3567" i="1" s="1"/>
  <c r="G3567" i="1"/>
  <c r="I3570" i="1"/>
  <c r="J3569" i="1"/>
  <c r="K3569" i="1" s="1"/>
  <c r="E3569" i="1" s="1"/>
  <c r="D3568" i="1"/>
  <c r="F3568" i="1" s="1"/>
  <c r="W3566" i="1"/>
  <c r="U3567" i="1"/>
  <c r="A3695" i="1"/>
  <c r="Q3695" i="1" s="1"/>
  <c r="R3695" i="1" s="1"/>
  <c r="H3694" i="1"/>
  <c r="AA3694" i="1"/>
  <c r="Z3694" i="1"/>
  <c r="X1136" i="1"/>
  <c r="B1136" i="1" s="1"/>
  <c r="P1137" i="1"/>
  <c r="C3696" i="1" l="1"/>
  <c r="L3568" i="1"/>
  <c r="G3568" i="1"/>
  <c r="D3569" i="1"/>
  <c r="F3569" i="1" s="1"/>
  <c r="J3570" i="1"/>
  <c r="K3570" i="1" s="1"/>
  <c r="E3570" i="1" s="1"/>
  <c r="I3571" i="1"/>
  <c r="W3567" i="1"/>
  <c r="U3568" i="1"/>
  <c r="AA3695" i="1"/>
  <c r="Z3695" i="1"/>
  <c r="H3695" i="1"/>
  <c r="A3696" i="1"/>
  <c r="Q3696" i="1" s="1"/>
  <c r="R3696" i="1" s="1"/>
  <c r="P1138" i="1"/>
  <c r="S1138" i="1" s="1"/>
  <c r="X1137" i="1"/>
  <c r="B1137" i="1" s="1"/>
  <c r="O3568" i="1" l="1"/>
  <c r="M3569" i="1"/>
  <c r="G3569" i="1"/>
  <c r="L3569" i="1"/>
  <c r="C3697" i="1"/>
  <c r="I3572" i="1"/>
  <c r="J3571" i="1"/>
  <c r="K3571" i="1" s="1"/>
  <c r="E3571" i="1" s="1"/>
  <c r="D3570" i="1"/>
  <c r="F3570" i="1" s="1"/>
  <c r="W3568" i="1"/>
  <c r="U3569" i="1"/>
  <c r="Z3696" i="1"/>
  <c r="S3695" i="1"/>
  <c r="Y3695" i="1"/>
  <c r="H3696" i="1"/>
  <c r="A3697" i="1"/>
  <c r="Q3697" i="1" s="1"/>
  <c r="R3697" i="1" s="1"/>
  <c r="AA3696" i="1"/>
  <c r="P1139" i="1"/>
  <c r="X1138" i="1"/>
  <c r="N3569" i="1" l="1"/>
  <c r="O3569" i="1" s="1"/>
  <c r="M3570" i="1"/>
  <c r="M3571" i="1" s="1"/>
  <c r="G3570" i="1"/>
  <c r="L3570" i="1"/>
  <c r="C3698" i="1"/>
  <c r="B1138" i="1"/>
  <c r="Y1138" i="1"/>
  <c r="D3571" i="1"/>
  <c r="F3571" i="1" s="1"/>
  <c r="I3573" i="1"/>
  <c r="J3572" i="1"/>
  <c r="K3572" i="1" s="1"/>
  <c r="E3572" i="1" s="1"/>
  <c r="W3569" i="1"/>
  <c r="U3570" i="1"/>
  <c r="H3697" i="1"/>
  <c r="A3698" i="1"/>
  <c r="Q3698" i="1" s="1"/>
  <c r="R3698" i="1" s="1"/>
  <c r="S3696" i="1"/>
  <c r="Y3696" i="1"/>
  <c r="AA3697" i="1"/>
  <c r="Z3697" i="1"/>
  <c r="P1140" i="1"/>
  <c r="X1139" i="1"/>
  <c r="B1139" i="1" s="1"/>
  <c r="N3570" i="1" l="1"/>
  <c r="N3571" i="1" s="1"/>
  <c r="L3571" i="1"/>
  <c r="M3572" i="1" s="1"/>
  <c r="M3573" i="1" s="1"/>
  <c r="C3699" i="1"/>
  <c r="G3571" i="1"/>
  <c r="D3572" i="1"/>
  <c r="F3572" i="1" s="1"/>
  <c r="I3574" i="1"/>
  <c r="J3573" i="1"/>
  <c r="K3573" i="1" s="1"/>
  <c r="E3573" i="1" s="1"/>
  <c r="W3570" i="1"/>
  <c r="U3571" i="1"/>
  <c r="Z3698" i="1"/>
  <c r="AA3698" i="1"/>
  <c r="Y3697" i="1"/>
  <c r="S3697" i="1"/>
  <c r="A3699" i="1"/>
  <c r="Q3699" i="1" s="1"/>
  <c r="R3699" i="1" s="1"/>
  <c r="H3698" i="1"/>
  <c r="X1140" i="1"/>
  <c r="B1140" i="1" s="1"/>
  <c r="P1141" i="1"/>
  <c r="O3570" i="1" l="1"/>
  <c r="M3574" i="1"/>
  <c r="L3572" i="1"/>
  <c r="G3572" i="1"/>
  <c r="O3571" i="1"/>
  <c r="N3572" i="1"/>
  <c r="N3573" i="1" s="1"/>
  <c r="N3574" i="1" s="1"/>
  <c r="C3700" i="1"/>
  <c r="J3574" i="1"/>
  <c r="K3574" i="1" s="1"/>
  <c r="E3574" i="1" s="1"/>
  <c r="I3575" i="1"/>
  <c r="D3573" i="1"/>
  <c r="F3573" i="1" s="1"/>
  <c r="W3571" i="1"/>
  <c r="U3572" i="1"/>
  <c r="H3699" i="1"/>
  <c r="A3700" i="1"/>
  <c r="Q3700" i="1" s="1"/>
  <c r="R3700" i="1" s="1"/>
  <c r="Y3698" i="1"/>
  <c r="S3698" i="1"/>
  <c r="Z3699" i="1"/>
  <c r="AA3699" i="1"/>
  <c r="X1141" i="1"/>
  <c r="B1141" i="1" s="1"/>
  <c r="P1142" i="1"/>
  <c r="O3572" i="1" l="1"/>
  <c r="C3701" i="1"/>
  <c r="L3573" i="1"/>
  <c r="O3573" i="1" s="1"/>
  <c r="G3573" i="1"/>
  <c r="I3576" i="1"/>
  <c r="J3575" i="1"/>
  <c r="K3575" i="1" s="1"/>
  <c r="E3575" i="1" s="1"/>
  <c r="D3574" i="1"/>
  <c r="F3574" i="1" s="1"/>
  <c r="W3572" i="1"/>
  <c r="U3573" i="1"/>
  <c r="Z3700" i="1"/>
  <c r="AA3700" i="1"/>
  <c r="Y3699" i="1"/>
  <c r="S3699" i="1"/>
  <c r="H3700" i="1"/>
  <c r="A3701" i="1"/>
  <c r="Q3701" i="1" s="1"/>
  <c r="R3701" i="1" s="1"/>
  <c r="X1142" i="1"/>
  <c r="B1142" i="1" s="1"/>
  <c r="P1143" i="1"/>
  <c r="G3574" i="1" l="1"/>
  <c r="L3574" i="1"/>
  <c r="C3702" i="1"/>
  <c r="D3575" i="1"/>
  <c r="F3575" i="1" s="1"/>
  <c r="I3577" i="1"/>
  <c r="J3576" i="1"/>
  <c r="K3576" i="1" s="1"/>
  <c r="E3576" i="1" s="1"/>
  <c r="W3573" i="1"/>
  <c r="U3574" i="1"/>
  <c r="Z3701" i="1"/>
  <c r="H3701" i="1"/>
  <c r="A3702" i="1"/>
  <c r="Q3702" i="1" s="1"/>
  <c r="R3702" i="1" s="1"/>
  <c r="S3700" i="1"/>
  <c r="Y3700" i="1"/>
  <c r="AA3701" i="1"/>
  <c r="X1143" i="1"/>
  <c r="B1143" i="1" s="1"/>
  <c r="P1144" i="1"/>
  <c r="O3574" i="1" l="1"/>
  <c r="M3575" i="1"/>
  <c r="C3703" i="1"/>
  <c r="L3575" i="1"/>
  <c r="G3575" i="1"/>
  <c r="D3576" i="1"/>
  <c r="F3576" i="1" s="1"/>
  <c r="J3577" i="1"/>
  <c r="K3577" i="1" s="1"/>
  <c r="E3577" i="1" s="1"/>
  <c r="I3578" i="1"/>
  <c r="W3574" i="1"/>
  <c r="U3575" i="1"/>
  <c r="AA3702" i="1"/>
  <c r="Y3701" i="1"/>
  <c r="S3701" i="1"/>
  <c r="A3703" i="1"/>
  <c r="Q3703" i="1" s="1"/>
  <c r="R3703" i="1" s="1"/>
  <c r="H3702" i="1"/>
  <c r="Z3702" i="1"/>
  <c r="X1144" i="1"/>
  <c r="B1144" i="1" s="1"/>
  <c r="P1145" i="1"/>
  <c r="N3575" i="1" l="1"/>
  <c r="N3576" i="1" s="1"/>
  <c r="N3577" i="1" s="1"/>
  <c r="N3578" i="1" s="1"/>
  <c r="M3576" i="1"/>
  <c r="M3577" i="1" s="1"/>
  <c r="M3578" i="1" s="1"/>
  <c r="L3576" i="1"/>
  <c r="G3576" i="1"/>
  <c r="C3704" i="1"/>
  <c r="J3578" i="1"/>
  <c r="K3578" i="1" s="1"/>
  <c r="E3578" i="1" s="1"/>
  <c r="I3579" i="1"/>
  <c r="D3577" i="1"/>
  <c r="F3577" i="1" s="1"/>
  <c r="W3575" i="1"/>
  <c r="U3576" i="1"/>
  <c r="AA3703" i="1"/>
  <c r="Y3702" i="1"/>
  <c r="S3702" i="1"/>
  <c r="A3704" i="1"/>
  <c r="Q3704" i="1" s="1"/>
  <c r="R3704" i="1" s="1"/>
  <c r="H3703" i="1"/>
  <c r="Z3703" i="1"/>
  <c r="P1146" i="1"/>
  <c r="X1145" i="1"/>
  <c r="B1145" i="1" s="1"/>
  <c r="O3576" i="1" l="1"/>
  <c r="O3575" i="1"/>
  <c r="C3705" i="1"/>
  <c r="L3577" i="1"/>
  <c r="O3577" i="1" s="1"/>
  <c r="G3577" i="1"/>
  <c r="J3579" i="1"/>
  <c r="K3579" i="1" s="1"/>
  <c r="E3579" i="1" s="1"/>
  <c r="I3580" i="1"/>
  <c r="D3578" i="1"/>
  <c r="F3578" i="1" s="1"/>
  <c r="M3579" i="1"/>
  <c r="N3579" i="1"/>
  <c r="W3576" i="1"/>
  <c r="U3577" i="1"/>
  <c r="S3703" i="1"/>
  <c r="Y3703" i="1"/>
  <c r="H3704" i="1"/>
  <c r="A3705" i="1"/>
  <c r="Q3705" i="1" s="1"/>
  <c r="R3705" i="1" s="1"/>
  <c r="Z3704" i="1"/>
  <c r="AA3704" i="1"/>
  <c r="P1147" i="1"/>
  <c r="X1146" i="1"/>
  <c r="B1146" i="1" s="1"/>
  <c r="L3578" i="1" l="1"/>
  <c r="O3578" i="1" s="1"/>
  <c r="N3580" i="1"/>
  <c r="C3706" i="1"/>
  <c r="G3578" i="1"/>
  <c r="J3580" i="1"/>
  <c r="K3580" i="1" s="1"/>
  <c r="E3580" i="1" s="1"/>
  <c r="I3581" i="1"/>
  <c r="M3580" i="1"/>
  <c r="D3579" i="1"/>
  <c r="F3579" i="1" s="1"/>
  <c r="W3577" i="1"/>
  <c r="U3578" i="1"/>
  <c r="Y3704" i="1"/>
  <c r="S3704" i="1"/>
  <c r="Z3705" i="1"/>
  <c r="H3705" i="1"/>
  <c r="A3706" i="1"/>
  <c r="Q3706" i="1" s="1"/>
  <c r="R3706" i="1" s="1"/>
  <c r="AA3705" i="1"/>
  <c r="X1147" i="1"/>
  <c r="B1147" i="1" s="1"/>
  <c r="P1148" i="1"/>
  <c r="C3707" i="1" l="1"/>
  <c r="G3579" i="1"/>
  <c r="L3579" i="1"/>
  <c r="O3579" i="1" s="1"/>
  <c r="J3581" i="1"/>
  <c r="K3581" i="1" s="1"/>
  <c r="E3581" i="1" s="1"/>
  <c r="M3581" i="1"/>
  <c r="N3581" i="1"/>
  <c r="I3582" i="1"/>
  <c r="D3580" i="1"/>
  <c r="F3580" i="1" s="1"/>
  <c r="W3578" i="1"/>
  <c r="U3579" i="1"/>
  <c r="AA3706" i="1"/>
  <c r="A3707" i="1"/>
  <c r="Q3707" i="1" s="1"/>
  <c r="R3707" i="1" s="1"/>
  <c r="H3706" i="1"/>
  <c r="S3705" i="1"/>
  <c r="Y3705" i="1"/>
  <c r="Z3706" i="1"/>
  <c r="X1148" i="1"/>
  <c r="P1149" i="1"/>
  <c r="B1148" i="1" l="1"/>
  <c r="C3708" i="1"/>
  <c r="G3580" i="1"/>
  <c r="L3580" i="1"/>
  <c r="O3580" i="1" s="1"/>
  <c r="I3583" i="1"/>
  <c r="N3582" i="1"/>
  <c r="J3582" i="1"/>
  <c r="K3582" i="1" s="1"/>
  <c r="E3582" i="1" s="1"/>
  <c r="M3582" i="1"/>
  <c r="D3581" i="1"/>
  <c r="F3581" i="1" s="1"/>
  <c r="W3579" i="1"/>
  <c r="U3580" i="1"/>
  <c r="Z3707" i="1"/>
  <c r="S3706" i="1"/>
  <c r="Y3706" i="1"/>
  <c r="A3708" i="1"/>
  <c r="Q3708" i="1" s="1"/>
  <c r="R3708" i="1" s="1"/>
  <c r="H3707" i="1"/>
  <c r="AA3707" i="1"/>
  <c r="P1150" i="1"/>
  <c r="X1149" i="1"/>
  <c r="B1149" i="1" s="1"/>
  <c r="G3581" i="1" l="1"/>
  <c r="C3709" i="1"/>
  <c r="L3581" i="1"/>
  <c r="O3581" i="1" s="1"/>
  <c r="D3582" i="1"/>
  <c r="F3582" i="1" s="1"/>
  <c r="J3583" i="1"/>
  <c r="K3583" i="1" s="1"/>
  <c r="E3583" i="1" s="1"/>
  <c r="M3583" i="1"/>
  <c r="N3583" i="1"/>
  <c r="I3584" i="1"/>
  <c r="W3580" i="1"/>
  <c r="U3581" i="1"/>
  <c r="AA3708" i="1"/>
  <c r="A3709" i="1"/>
  <c r="Q3709" i="1" s="1"/>
  <c r="R3709" i="1" s="1"/>
  <c r="H3708" i="1"/>
  <c r="S3707" i="1"/>
  <c r="Y3707" i="1"/>
  <c r="Z3708" i="1"/>
  <c r="X1150" i="1"/>
  <c r="B1150" i="1" s="1"/>
  <c r="P1151" i="1"/>
  <c r="L3582" i="1" l="1"/>
  <c r="O3582" i="1" s="1"/>
  <c r="G3582" i="1"/>
  <c r="C3710" i="1"/>
  <c r="D3583" i="1"/>
  <c r="F3583" i="1" s="1"/>
  <c r="M3584" i="1"/>
  <c r="N3584" i="1"/>
  <c r="J3584" i="1"/>
  <c r="K3584" i="1" s="1"/>
  <c r="E3584" i="1" s="1"/>
  <c r="I3585" i="1"/>
  <c r="W3581" i="1"/>
  <c r="U3582" i="1"/>
  <c r="Z3709" i="1"/>
  <c r="Y3708" i="1"/>
  <c r="S3708" i="1"/>
  <c r="H3709" i="1"/>
  <c r="A3710" i="1"/>
  <c r="Q3710" i="1" s="1"/>
  <c r="R3710" i="1" s="1"/>
  <c r="AA3709" i="1"/>
  <c r="X1151" i="1"/>
  <c r="B1151" i="1" s="1"/>
  <c r="P1152" i="1"/>
  <c r="L3583" i="1" l="1"/>
  <c r="O3583" i="1" s="1"/>
  <c r="G3583" i="1"/>
  <c r="C3711" i="1"/>
  <c r="J3585" i="1"/>
  <c r="K3585" i="1" s="1"/>
  <c r="E3585" i="1" s="1"/>
  <c r="I3586" i="1"/>
  <c r="M3585" i="1"/>
  <c r="N3585" i="1"/>
  <c r="D3584" i="1"/>
  <c r="F3584" i="1" s="1"/>
  <c r="W3582" i="1"/>
  <c r="U3583" i="1"/>
  <c r="AA3710" i="1"/>
  <c r="A3711" i="1"/>
  <c r="Q3711" i="1" s="1"/>
  <c r="R3711" i="1" s="1"/>
  <c r="H3710" i="1"/>
  <c r="Y3709" i="1"/>
  <c r="S3709" i="1"/>
  <c r="Z3710" i="1"/>
  <c r="X1152" i="1"/>
  <c r="B1152" i="1" s="1"/>
  <c r="P1153" i="1"/>
  <c r="C3712" i="1" l="1"/>
  <c r="L3584" i="1"/>
  <c r="O3584" i="1" s="1"/>
  <c r="G3584" i="1"/>
  <c r="I3587" i="1"/>
  <c r="N3586" i="1"/>
  <c r="J3586" i="1"/>
  <c r="K3586" i="1" s="1"/>
  <c r="E3586" i="1" s="1"/>
  <c r="M3586" i="1"/>
  <c r="D3585" i="1"/>
  <c r="F3585" i="1" s="1"/>
  <c r="W3583" i="1"/>
  <c r="U3584" i="1"/>
  <c r="Z3711" i="1"/>
  <c r="Y3710" i="1"/>
  <c r="S3710" i="1"/>
  <c r="H3711" i="1"/>
  <c r="A3712" i="1"/>
  <c r="Q3712" i="1" s="1"/>
  <c r="R3712" i="1" s="1"/>
  <c r="AA3711" i="1"/>
  <c r="X1153" i="1"/>
  <c r="B1153" i="1" s="1"/>
  <c r="P1154" i="1"/>
  <c r="M3587" i="1" l="1"/>
  <c r="C3713" i="1"/>
  <c r="G3585" i="1"/>
  <c r="L3585" i="1"/>
  <c r="O3585" i="1" s="1"/>
  <c r="D3586" i="1"/>
  <c r="F3586" i="1" s="1"/>
  <c r="J3587" i="1"/>
  <c r="K3587" i="1" s="1"/>
  <c r="E3587" i="1" s="1"/>
  <c r="I3588" i="1"/>
  <c r="N3587" i="1"/>
  <c r="W3584" i="1"/>
  <c r="U3585" i="1"/>
  <c r="Z3712" i="1"/>
  <c r="AA3712" i="1"/>
  <c r="A3713" i="1"/>
  <c r="Q3713" i="1" s="1"/>
  <c r="R3713" i="1" s="1"/>
  <c r="H3712" i="1"/>
  <c r="S3711" i="1"/>
  <c r="Y3711" i="1"/>
  <c r="X1154" i="1"/>
  <c r="B1154" i="1" s="1"/>
  <c r="P1155" i="1"/>
  <c r="L3586" i="1" l="1"/>
  <c r="O3586" i="1" s="1"/>
  <c r="G3586" i="1"/>
  <c r="C3714" i="1"/>
  <c r="J3588" i="1"/>
  <c r="K3588" i="1" s="1"/>
  <c r="E3588" i="1" s="1"/>
  <c r="N3588" i="1"/>
  <c r="M3588" i="1"/>
  <c r="I3589" i="1"/>
  <c r="D3587" i="1"/>
  <c r="F3587" i="1" s="1"/>
  <c r="W3585" i="1"/>
  <c r="U3586" i="1"/>
  <c r="S3712" i="1"/>
  <c r="Y3712" i="1"/>
  <c r="H3713" i="1"/>
  <c r="A3714" i="1"/>
  <c r="Q3714" i="1" s="1"/>
  <c r="R3714" i="1" s="1"/>
  <c r="AA3713" i="1"/>
  <c r="Z3713" i="1"/>
  <c r="P1156" i="1"/>
  <c r="X1155" i="1"/>
  <c r="B1155" i="1" s="1"/>
  <c r="C3715" i="1" l="1"/>
  <c r="L3587" i="1"/>
  <c r="O3587" i="1" s="1"/>
  <c r="G3587" i="1"/>
  <c r="N3589" i="1"/>
  <c r="I3590" i="1"/>
  <c r="J3589" i="1"/>
  <c r="K3589" i="1" s="1"/>
  <c r="E3589" i="1" s="1"/>
  <c r="M3589" i="1"/>
  <c r="D3588" i="1"/>
  <c r="F3588" i="1" s="1"/>
  <c r="W3586" i="1"/>
  <c r="U3587" i="1"/>
  <c r="S3713" i="1"/>
  <c r="Y3713" i="1"/>
  <c r="H3714" i="1"/>
  <c r="A3715" i="1"/>
  <c r="Q3715" i="1" s="1"/>
  <c r="R3715" i="1" s="1"/>
  <c r="Z3714" i="1"/>
  <c r="AA3714" i="1"/>
  <c r="X1156" i="1"/>
  <c r="B1156" i="1" s="1"/>
  <c r="P1157" i="1"/>
  <c r="C3716" i="1" l="1"/>
  <c r="G3588" i="1"/>
  <c r="L3588" i="1"/>
  <c r="O3588" i="1" s="1"/>
  <c r="D3589" i="1"/>
  <c r="F3589" i="1" s="1"/>
  <c r="N3590" i="1"/>
  <c r="I3591" i="1"/>
  <c r="M3590" i="1"/>
  <c r="J3590" i="1"/>
  <c r="K3590" i="1" s="1"/>
  <c r="E3590" i="1" s="1"/>
  <c r="W3587" i="1"/>
  <c r="U3588" i="1"/>
  <c r="Y3714" i="1"/>
  <c r="S3714" i="1"/>
  <c r="AA3715" i="1"/>
  <c r="H3715" i="1"/>
  <c r="A3716" i="1"/>
  <c r="Q3716" i="1" s="1"/>
  <c r="R3716" i="1" s="1"/>
  <c r="Z3715" i="1"/>
  <c r="X1157" i="1"/>
  <c r="B1157" i="1" s="1"/>
  <c r="P1158" i="1"/>
  <c r="G3589" i="1" l="1"/>
  <c r="L3589" i="1"/>
  <c r="O3589" i="1" s="1"/>
  <c r="C3717" i="1"/>
  <c r="J3591" i="1"/>
  <c r="K3591" i="1" s="1"/>
  <c r="E3591" i="1" s="1"/>
  <c r="I3592" i="1"/>
  <c r="M3591" i="1"/>
  <c r="N3591" i="1"/>
  <c r="D3590" i="1"/>
  <c r="F3590" i="1" s="1"/>
  <c r="W3588" i="1"/>
  <c r="U3589" i="1"/>
  <c r="S3715" i="1"/>
  <c r="Y3715" i="1"/>
  <c r="H3716" i="1"/>
  <c r="A3717" i="1"/>
  <c r="Q3717" i="1" s="1"/>
  <c r="R3717" i="1" s="1"/>
  <c r="Z3716" i="1"/>
  <c r="AA3716" i="1"/>
  <c r="X1158" i="1"/>
  <c r="B1158" i="1" s="1"/>
  <c r="P1159" i="1"/>
  <c r="C3718" i="1" l="1"/>
  <c r="L3590" i="1"/>
  <c r="O3590" i="1" s="1"/>
  <c r="G3590" i="1"/>
  <c r="J3592" i="1"/>
  <c r="K3592" i="1" s="1"/>
  <c r="E3592" i="1" s="1"/>
  <c r="I3593" i="1"/>
  <c r="M3592" i="1"/>
  <c r="N3592" i="1"/>
  <c r="D3591" i="1"/>
  <c r="F3591" i="1" s="1"/>
  <c r="W3589" i="1"/>
  <c r="U3590" i="1"/>
  <c r="AA3717" i="1"/>
  <c r="Y3716" i="1"/>
  <c r="S3716" i="1"/>
  <c r="H3717" i="1"/>
  <c r="A3718" i="1"/>
  <c r="Q3718" i="1" s="1"/>
  <c r="R3718" i="1" s="1"/>
  <c r="Z3717" i="1"/>
  <c r="X1159" i="1"/>
  <c r="B1159" i="1" s="1"/>
  <c r="P1160" i="1"/>
  <c r="Y1322" i="1"/>
  <c r="C3719" i="1" l="1"/>
  <c r="G3591" i="1"/>
  <c r="L3591" i="1"/>
  <c r="O3591" i="1" s="1"/>
  <c r="I3594" i="1"/>
  <c r="M3593" i="1"/>
  <c r="J3593" i="1"/>
  <c r="K3593" i="1" s="1"/>
  <c r="E3593" i="1" s="1"/>
  <c r="N3593" i="1"/>
  <c r="D3592" i="1"/>
  <c r="F3592" i="1" s="1"/>
  <c r="W3590" i="1"/>
  <c r="U3591" i="1"/>
  <c r="Y3717" i="1"/>
  <c r="S3717" i="1"/>
  <c r="H3718" i="1"/>
  <c r="A3719" i="1"/>
  <c r="Q3719" i="1" s="1"/>
  <c r="R3719" i="1" s="1"/>
  <c r="Z3718" i="1"/>
  <c r="AA3718" i="1"/>
  <c r="X1160" i="1"/>
  <c r="B1160" i="1" s="1"/>
  <c r="P1161" i="1"/>
  <c r="N3594" i="1" l="1"/>
  <c r="C3720" i="1"/>
  <c r="L3592" i="1"/>
  <c r="O3592" i="1" s="1"/>
  <c r="G3592" i="1"/>
  <c r="D3593" i="1"/>
  <c r="F3593" i="1" s="1"/>
  <c r="I3595" i="1"/>
  <c r="J3594" i="1"/>
  <c r="K3594" i="1" s="1"/>
  <c r="E3594" i="1" s="1"/>
  <c r="M3594" i="1"/>
  <c r="W3591" i="1"/>
  <c r="U3592" i="1"/>
  <c r="S3718" i="1"/>
  <c r="Y3718" i="1"/>
  <c r="H3719" i="1"/>
  <c r="A3720" i="1"/>
  <c r="Q3720" i="1" s="1"/>
  <c r="R3720" i="1" s="1"/>
  <c r="Z3719" i="1"/>
  <c r="AA3719" i="1"/>
  <c r="P1162" i="1"/>
  <c r="X1161" i="1"/>
  <c r="B1161" i="1" s="1"/>
  <c r="L3593" i="1" l="1"/>
  <c r="O3593" i="1" s="1"/>
  <c r="G3593" i="1"/>
  <c r="M3595" i="1"/>
  <c r="C3721" i="1"/>
  <c r="D3594" i="1"/>
  <c r="F3594" i="1" s="1"/>
  <c r="I3596" i="1"/>
  <c r="N3595" i="1"/>
  <c r="J3595" i="1"/>
  <c r="K3595" i="1" s="1"/>
  <c r="E3595" i="1" s="1"/>
  <c r="W3592" i="1"/>
  <c r="U3593" i="1"/>
  <c r="Y3719" i="1"/>
  <c r="S3719" i="1"/>
  <c r="AA3720" i="1"/>
  <c r="H3720" i="1"/>
  <c r="A3721" i="1"/>
  <c r="Q3721" i="1" s="1"/>
  <c r="R3721" i="1" s="1"/>
  <c r="Z3720" i="1"/>
  <c r="X1162" i="1"/>
  <c r="B1162" i="1" s="1"/>
  <c r="P1163" i="1"/>
  <c r="L3594" i="1" l="1"/>
  <c r="O3594" i="1" s="1"/>
  <c r="G3594" i="1"/>
  <c r="C3722" i="1"/>
  <c r="D3595" i="1"/>
  <c r="F3595" i="1" s="1"/>
  <c r="I3597" i="1"/>
  <c r="J3596" i="1"/>
  <c r="K3596" i="1" s="1"/>
  <c r="E3596" i="1" s="1"/>
  <c r="N3596" i="1"/>
  <c r="M3596" i="1"/>
  <c r="W3593" i="1"/>
  <c r="U3594" i="1"/>
  <c r="H3721" i="1"/>
  <c r="A3722" i="1"/>
  <c r="Q3722" i="1" s="1"/>
  <c r="R3722" i="1" s="1"/>
  <c r="Z3721" i="1"/>
  <c r="AA3721" i="1"/>
  <c r="Y3720" i="1"/>
  <c r="S3720" i="1"/>
  <c r="P1164" i="1"/>
  <c r="X1163" i="1"/>
  <c r="B1163" i="1" l="1"/>
  <c r="L3595" i="1"/>
  <c r="O3595" i="1" s="1"/>
  <c r="G3595" i="1"/>
  <c r="C3723" i="1"/>
  <c r="D3596" i="1"/>
  <c r="F3596" i="1" s="1"/>
  <c r="J3597" i="1"/>
  <c r="K3597" i="1" s="1"/>
  <c r="E3597" i="1" s="1"/>
  <c r="N3597" i="1"/>
  <c r="I3598" i="1"/>
  <c r="M3597" i="1"/>
  <c r="W3594" i="1"/>
  <c r="U3595" i="1"/>
  <c r="AA3722" i="1"/>
  <c r="Z3722" i="1"/>
  <c r="S3721" i="1"/>
  <c r="Y3721" i="1"/>
  <c r="H3722" i="1"/>
  <c r="A3723" i="1"/>
  <c r="Q3723" i="1" s="1"/>
  <c r="R3723" i="1" s="1"/>
  <c r="P1165" i="1"/>
  <c r="X1164" i="1"/>
  <c r="B1164" i="1" s="1"/>
  <c r="L3596" i="1" l="1"/>
  <c r="O3596" i="1" s="1"/>
  <c r="C3724" i="1"/>
  <c r="G3596" i="1"/>
  <c r="N3598" i="1"/>
  <c r="D3597" i="1"/>
  <c r="F3597" i="1" s="1"/>
  <c r="I3599" i="1"/>
  <c r="M3598" i="1"/>
  <c r="J3598" i="1"/>
  <c r="K3598" i="1" s="1"/>
  <c r="E3598" i="1" s="1"/>
  <c r="W3595" i="1"/>
  <c r="U3596" i="1"/>
  <c r="H3723" i="1"/>
  <c r="A3724" i="1"/>
  <c r="Q3724" i="1" s="1"/>
  <c r="R3724" i="1" s="1"/>
  <c r="Z3723" i="1"/>
  <c r="AA3723" i="1"/>
  <c r="X1165" i="1"/>
  <c r="B1165" i="1" s="1"/>
  <c r="P1166" i="1"/>
  <c r="S1166" i="1" s="1"/>
  <c r="L3597" i="1" l="1"/>
  <c r="O3597" i="1" s="1"/>
  <c r="C3725" i="1"/>
  <c r="G3597" i="1"/>
  <c r="D3598" i="1"/>
  <c r="F3598" i="1" s="1"/>
  <c r="J3599" i="1"/>
  <c r="K3599" i="1" s="1"/>
  <c r="E3599" i="1" s="1"/>
  <c r="N3599" i="1"/>
  <c r="I3600" i="1"/>
  <c r="M3599" i="1"/>
  <c r="W3596" i="1"/>
  <c r="U3597" i="1"/>
  <c r="Z3724" i="1"/>
  <c r="AA3724" i="1"/>
  <c r="Y3723" i="1"/>
  <c r="S3723" i="1"/>
  <c r="H3724" i="1"/>
  <c r="A3725" i="1"/>
  <c r="Q3725" i="1" s="1"/>
  <c r="R3725" i="1" s="1"/>
  <c r="X1166" i="1"/>
  <c r="B1166" i="1" s="1"/>
  <c r="P1167" i="1"/>
  <c r="S1167" i="1" s="1"/>
  <c r="Y1166" i="1" l="1"/>
  <c r="G3598" i="1"/>
  <c r="L3598" i="1"/>
  <c r="O3598" i="1" s="1"/>
  <c r="C3726" i="1"/>
  <c r="I3601" i="1"/>
  <c r="J3600" i="1"/>
  <c r="K3600" i="1" s="1"/>
  <c r="E3600" i="1" s="1"/>
  <c r="D3599" i="1"/>
  <c r="F3599" i="1" s="1"/>
  <c r="W3597" i="1"/>
  <c r="U3598" i="1"/>
  <c r="H3725" i="1"/>
  <c r="A3726" i="1"/>
  <c r="Q3726" i="1" s="1"/>
  <c r="R3726" i="1" s="1"/>
  <c r="AA3725" i="1"/>
  <c r="Z3725" i="1"/>
  <c r="P1168" i="1"/>
  <c r="S1168" i="1" s="1"/>
  <c r="X1167" i="1"/>
  <c r="L3599" i="1" l="1"/>
  <c r="C3727" i="1"/>
  <c r="G3599" i="1"/>
  <c r="B1167" i="1"/>
  <c r="Y1167" i="1"/>
  <c r="D3600" i="1"/>
  <c r="F3600" i="1" s="1"/>
  <c r="I3602" i="1"/>
  <c r="J3601" i="1"/>
  <c r="K3601" i="1" s="1"/>
  <c r="E3601" i="1" s="1"/>
  <c r="W3598" i="1"/>
  <c r="U3599" i="1"/>
  <c r="Y3725" i="1"/>
  <c r="S3725" i="1"/>
  <c r="A3727" i="1"/>
  <c r="Q3727" i="1" s="1"/>
  <c r="R3727" i="1" s="1"/>
  <c r="H3726" i="1"/>
  <c r="AA3726" i="1"/>
  <c r="Z3726" i="1"/>
  <c r="X1168" i="1"/>
  <c r="P1169" i="1"/>
  <c r="Y1168" i="1" l="1"/>
  <c r="O3599" i="1"/>
  <c r="M3600" i="1"/>
  <c r="C3728" i="1"/>
  <c r="L3600" i="1"/>
  <c r="G3600" i="1"/>
  <c r="D3601" i="1"/>
  <c r="F3601" i="1" s="1"/>
  <c r="I3603" i="1"/>
  <c r="J3602" i="1"/>
  <c r="K3602" i="1" s="1"/>
  <c r="E3602" i="1" s="1"/>
  <c r="X1169" i="1"/>
  <c r="B1169" i="1" s="1"/>
  <c r="B1168" i="1"/>
  <c r="W3599" i="1"/>
  <c r="U3600" i="1"/>
  <c r="S3726" i="1"/>
  <c r="Y3726" i="1"/>
  <c r="Z3727" i="1"/>
  <c r="AA3727" i="1"/>
  <c r="H3727" i="1"/>
  <c r="A3728" i="1"/>
  <c r="Q3728" i="1" s="1"/>
  <c r="R3728" i="1" s="1"/>
  <c r="P1170" i="1"/>
  <c r="N3600" i="1" l="1"/>
  <c r="N3601" i="1" s="1"/>
  <c r="N3602" i="1" s="1"/>
  <c r="M3601" i="1"/>
  <c r="M3602" i="1" s="1"/>
  <c r="G3601" i="1"/>
  <c r="L3601" i="1"/>
  <c r="C3729" i="1"/>
  <c r="D3602" i="1"/>
  <c r="F3602" i="1" s="1"/>
  <c r="I3604" i="1"/>
  <c r="J3603" i="1"/>
  <c r="K3603" i="1" s="1"/>
  <c r="E3603" i="1" s="1"/>
  <c r="W3600" i="1"/>
  <c r="U3601" i="1"/>
  <c r="H3728" i="1"/>
  <c r="A3729" i="1"/>
  <c r="Q3729" i="1" s="1"/>
  <c r="R3729" i="1" s="1"/>
  <c r="Y3727" i="1"/>
  <c r="S3727" i="1"/>
  <c r="AA3728" i="1"/>
  <c r="Z3728" i="1"/>
  <c r="X1170" i="1"/>
  <c r="B1170" i="1" s="1"/>
  <c r="P1171" i="1"/>
  <c r="O3601" i="1" l="1"/>
  <c r="O3600" i="1"/>
  <c r="L3602" i="1"/>
  <c r="O3602" i="1" s="1"/>
  <c r="G3602" i="1"/>
  <c r="C3730" i="1"/>
  <c r="D3603" i="1"/>
  <c r="F3603" i="1" s="1"/>
  <c r="J3604" i="1"/>
  <c r="K3604" i="1" s="1"/>
  <c r="E3604" i="1" s="1"/>
  <c r="I3605" i="1"/>
  <c r="W3601" i="1"/>
  <c r="U3602" i="1"/>
  <c r="Z3729" i="1"/>
  <c r="AA3729" i="1"/>
  <c r="Y3728" i="1"/>
  <c r="S3728" i="1"/>
  <c r="A3730" i="1"/>
  <c r="Q3730" i="1" s="1"/>
  <c r="R3730" i="1" s="1"/>
  <c r="H3729" i="1"/>
  <c r="X1171" i="1"/>
  <c r="B1171" i="1" s="1"/>
  <c r="P1172" i="1"/>
  <c r="M3603" i="1" l="1"/>
  <c r="M3604" i="1" s="1"/>
  <c r="L3603" i="1"/>
  <c r="G3603" i="1"/>
  <c r="C3731" i="1"/>
  <c r="N3603" i="1"/>
  <c r="N3604" i="1" s="1"/>
  <c r="I3606" i="1"/>
  <c r="J3605" i="1"/>
  <c r="K3605" i="1" s="1"/>
  <c r="E3605" i="1" s="1"/>
  <c r="D3604" i="1"/>
  <c r="F3604" i="1" s="1"/>
  <c r="W3602" i="1"/>
  <c r="U3603" i="1"/>
  <c r="H3730" i="1"/>
  <c r="A3731" i="1"/>
  <c r="Q3731" i="1" s="1"/>
  <c r="R3731" i="1" s="1"/>
  <c r="Y3729" i="1"/>
  <c r="S3729" i="1"/>
  <c r="Z3730" i="1"/>
  <c r="AA3730" i="1"/>
  <c r="P1173" i="1"/>
  <c r="X1172" i="1"/>
  <c r="B1172" i="1" s="1"/>
  <c r="O3603" i="1" l="1"/>
  <c r="C3732" i="1"/>
  <c r="G3604" i="1"/>
  <c r="L3604" i="1"/>
  <c r="O3604" i="1" s="1"/>
  <c r="D3605" i="1"/>
  <c r="F3605" i="1" s="1"/>
  <c r="I3607" i="1"/>
  <c r="J3606" i="1"/>
  <c r="K3606" i="1" s="1"/>
  <c r="E3606" i="1" s="1"/>
  <c r="W3603" i="1"/>
  <c r="U3604" i="1"/>
  <c r="AA3731" i="1"/>
  <c r="Z3731" i="1"/>
  <c r="Y3730" i="1"/>
  <c r="S3730" i="1"/>
  <c r="H3731" i="1"/>
  <c r="A3732" i="1"/>
  <c r="Q3732" i="1" s="1"/>
  <c r="R3732" i="1" s="1"/>
  <c r="X1173" i="1"/>
  <c r="B1173" i="1" s="1"/>
  <c r="P1174" i="1"/>
  <c r="M3605" i="1" l="1"/>
  <c r="L3605" i="1"/>
  <c r="G3605" i="1"/>
  <c r="C3733" i="1"/>
  <c r="D3606" i="1"/>
  <c r="F3606" i="1" s="1"/>
  <c r="I3608" i="1"/>
  <c r="J3607" i="1"/>
  <c r="K3607" i="1" s="1"/>
  <c r="E3607" i="1" s="1"/>
  <c r="W3604" i="1"/>
  <c r="U3605" i="1"/>
  <c r="Y3731" i="1"/>
  <c r="S3731" i="1"/>
  <c r="Z3732" i="1"/>
  <c r="H3732" i="1"/>
  <c r="A3733" i="1"/>
  <c r="Q3733" i="1" s="1"/>
  <c r="R3733" i="1" s="1"/>
  <c r="AA3732" i="1"/>
  <c r="X1174" i="1"/>
  <c r="P1175" i="1"/>
  <c r="B1174" i="1" l="1"/>
  <c r="N3605" i="1"/>
  <c r="N3606" i="1" s="1"/>
  <c r="N3607" i="1" s="1"/>
  <c r="N3608" i="1" s="1"/>
  <c r="M3606" i="1"/>
  <c r="M3607" i="1" s="1"/>
  <c r="M3608" i="1" s="1"/>
  <c r="G3606" i="1"/>
  <c r="L3606" i="1"/>
  <c r="C3734" i="1"/>
  <c r="J3608" i="1"/>
  <c r="K3608" i="1" s="1"/>
  <c r="E3608" i="1" s="1"/>
  <c r="I3609" i="1"/>
  <c r="D3607" i="1"/>
  <c r="F3607" i="1" s="1"/>
  <c r="W3605" i="1"/>
  <c r="U3606" i="1"/>
  <c r="H3733" i="1"/>
  <c r="A3734" i="1"/>
  <c r="Q3734" i="1" s="1"/>
  <c r="R3734" i="1" s="1"/>
  <c r="AA3733" i="1"/>
  <c r="Z3733" i="1"/>
  <c r="Y3732" i="1"/>
  <c r="S3732" i="1"/>
  <c r="X1175" i="1"/>
  <c r="B1175" i="1" s="1"/>
  <c r="P1176" i="1"/>
  <c r="O3606" i="1" l="1"/>
  <c r="O3605" i="1"/>
  <c r="C3735" i="1"/>
  <c r="G3607" i="1"/>
  <c r="L3607" i="1"/>
  <c r="O3607" i="1" s="1"/>
  <c r="I3610" i="1"/>
  <c r="N3609" i="1"/>
  <c r="J3609" i="1"/>
  <c r="K3609" i="1" s="1"/>
  <c r="E3609" i="1" s="1"/>
  <c r="M3609" i="1"/>
  <c r="D3608" i="1"/>
  <c r="F3608" i="1" s="1"/>
  <c r="W3606" i="1"/>
  <c r="U3607" i="1"/>
  <c r="Z3734" i="1"/>
  <c r="AA3734" i="1"/>
  <c r="Y3733" i="1"/>
  <c r="S3733" i="1"/>
  <c r="H3734" i="1"/>
  <c r="A3735" i="1"/>
  <c r="Q3735" i="1" s="1"/>
  <c r="R3735" i="1" s="1"/>
  <c r="X1176" i="1"/>
  <c r="B1176" i="1" s="1"/>
  <c r="P1177" i="1"/>
  <c r="N3610" i="1" l="1"/>
  <c r="M3610" i="1"/>
  <c r="C3736" i="1"/>
  <c r="L3608" i="1"/>
  <c r="O3608" i="1" s="1"/>
  <c r="G3608" i="1"/>
  <c r="D3609" i="1"/>
  <c r="F3609" i="1" s="1"/>
  <c r="I3611" i="1"/>
  <c r="J3610" i="1"/>
  <c r="K3610" i="1" s="1"/>
  <c r="E3610" i="1" s="1"/>
  <c r="W3607" i="1"/>
  <c r="U3608" i="1"/>
  <c r="A3736" i="1"/>
  <c r="Q3736" i="1" s="1"/>
  <c r="R3736" i="1" s="1"/>
  <c r="H3735" i="1"/>
  <c r="AA3735" i="1"/>
  <c r="Y3734" i="1"/>
  <c r="S3734" i="1"/>
  <c r="Z3735" i="1"/>
  <c r="P1178" i="1"/>
  <c r="X1177" i="1"/>
  <c r="B1177" i="1" s="1"/>
  <c r="G3609" i="1" l="1"/>
  <c r="C3737" i="1"/>
  <c r="L3609" i="1"/>
  <c r="O3609" i="1" s="1"/>
  <c r="D3610" i="1"/>
  <c r="F3610" i="1" s="1"/>
  <c r="I3612" i="1"/>
  <c r="N3611" i="1"/>
  <c r="M3611" i="1"/>
  <c r="J3611" i="1"/>
  <c r="K3611" i="1" s="1"/>
  <c r="E3611" i="1" s="1"/>
  <c r="W3608" i="1"/>
  <c r="U3609" i="1"/>
  <c r="Z3736" i="1"/>
  <c r="AA3736" i="1"/>
  <c r="Y3735" i="1"/>
  <c r="S3735" i="1"/>
  <c r="H3736" i="1"/>
  <c r="A3737" i="1"/>
  <c r="Q3737" i="1" s="1"/>
  <c r="R3737" i="1" s="1"/>
  <c r="X1178" i="1"/>
  <c r="B1178" i="1" s="1"/>
  <c r="P1179" i="1"/>
  <c r="C3738" i="1" l="1"/>
  <c r="G3610" i="1"/>
  <c r="L3610" i="1"/>
  <c r="O3610" i="1" s="1"/>
  <c r="N3612" i="1"/>
  <c r="I3613" i="1"/>
  <c r="M3612" i="1"/>
  <c r="J3612" i="1"/>
  <c r="K3612" i="1" s="1"/>
  <c r="E3612" i="1" s="1"/>
  <c r="D3611" i="1"/>
  <c r="F3611" i="1" s="1"/>
  <c r="W3609" i="1"/>
  <c r="U3610" i="1"/>
  <c r="Y3736" i="1"/>
  <c r="S3736" i="1"/>
  <c r="AA3737" i="1"/>
  <c r="H3737" i="1"/>
  <c r="A3738" i="1"/>
  <c r="Q3738" i="1" s="1"/>
  <c r="R3738" i="1" s="1"/>
  <c r="Z3737" i="1"/>
  <c r="X1179" i="1"/>
  <c r="B1179" i="1" s="1"/>
  <c r="P1180" i="1"/>
  <c r="C3739" i="1" l="1"/>
  <c r="M3613" i="1"/>
  <c r="G3611" i="1"/>
  <c r="L3611" i="1"/>
  <c r="O3611" i="1" s="1"/>
  <c r="D3612" i="1"/>
  <c r="F3612" i="1" s="1"/>
  <c r="I3614" i="1"/>
  <c r="J3613" i="1"/>
  <c r="K3613" i="1" s="1"/>
  <c r="E3613" i="1" s="1"/>
  <c r="N3613" i="1"/>
  <c r="W3610" i="1"/>
  <c r="U3611" i="1"/>
  <c r="H3738" i="1"/>
  <c r="A3739" i="1"/>
  <c r="Q3739" i="1" s="1"/>
  <c r="R3739" i="1" s="1"/>
  <c r="Z3738" i="1"/>
  <c r="S3737" i="1"/>
  <c r="Y3737" i="1"/>
  <c r="AA3738" i="1"/>
  <c r="X1180" i="1"/>
  <c r="B1180" i="1" s="1"/>
  <c r="P1181" i="1"/>
  <c r="L3612" i="1" l="1"/>
  <c r="O3612" i="1" s="1"/>
  <c r="G3612" i="1"/>
  <c r="C3740" i="1"/>
  <c r="I3615" i="1"/>
  <c r="M3614" i="1"/>
  <c r="N3614" i="1"/>
  <c r="J3614" i="1"/>
  <c r="K3614" i="1" s="1"/>
  <c r="E3614" i="1" s="1"/>
  <c r="D3613" i="1"/>
  <c r="F3613" i="1" s="1"/>
  <c r="AA3739" i="1"/>
  <c r="W3611" i="1"/>
  <c r="U3612" i="1"/>
  <c r="Z3739" i="1"/>
  <c r="Y3738" i="1"/>
  <c r="S3738" i="1"/>
  <c r="H3739" i="1"/>
  <c r="A3740" i="1"/>
  <c r="Q3740" i="1" s="1"/>
  <c r="R3740" i="1" s="1"/>
  <c r="X1181" i="1"/>
  <c r="P1182" i="1"/>
  <c r="B1181" i="1" l="1"/>
  <c r="M3615" i="1"/>
  <c r="C3741" i="1"/>
  <c r="G3613" i="1"/>
  <c r="L3613" i="1"/>
  <c r="O3613" i="1" s="1"/>
  <c r="D3614" i="1"/>
  <c r="F3614" i="1" s="1"/>
  <c r="I3616" i="1"/>
  <c r="J3615" i="1"/>
  <c r="K3615" i="1" s="1"/>
  <c r="E3615" i="1" s="1"/>
  <c r="N3615" i="1"/>
  <c r="W3612" i="1"/>
  <c r="U3613" i="1"/>
  <c r="Y3739" i="1"/>
  <c r="S3739" i="1"/>
  <c r="Z3740" i="1"/>
  <c r="H3740" i="1"/>
  <c r="A3741" i="1"/>
  <c r="Q3741" i="1" s="1"/>
  <c r="R3741" i="1" s="1"/>
  <c r="AA3740" i="1"/>
  <c r="P1183" i="1"/>
  <c r="X1182" i="1"/>
  <c r="B1182" i="1" s="1"/>
  <c r="L3614" i="1" l="1"/>
  <c r="O3614" i="1" s="1"/>
  <c r="G3614" i="1"/>
  <c r="C3742" i="1"/>
  <c r="N3616" i="1"/>
  <c r="J3616" i="1"/>
  <c r="K3616" i="1" s="1"/>
  <c r="E3616" i="1" s="1"/>
  <c r="M3616" i="1"/>
  <c r="I3617" i="1"/>
  <c r="D3615" i="1"/>
  <c r="F3615" i="1" s="1"/>
  <c r="W3613" i="1"/>
  <c r="U3614" i="1"/>
  <c r="S3740" i="1"/>
  <c r="Y3740" i="1"/>
  <c r="AA3741" i="1"/>
  <c r="A3742" i="1"/>
  <c r="Q3742" i="1" s="1"/>
  <c r="R3742" i="1" s="1"/>
  <c r="H3741" i="1"/>
  <c r="Z3741" i="1"/>
  <c r="X1183" i="1"/>
  <c r="B1183" i="1" s="1"/>
  <c r="P1184" i="1"/>
  <c r="L3615" i="1" l="1"/>
  <c r="O3615" i="1" s="1"/>
  <c r="C3743" i="1"/>
  <c r="G3615" i="1"/>
  <c r="M3617" i="1"/>
  <c r="I3618" i="1"/>
  <c r="J3617" i="1"/>
  <c r="K3617" i="1" s="1"/>
  <c r="E3617" i="1" s="1"/>
  <c r="N3617" i="1"/>
  <c r="D3616" i="1"/>
  <c r="F3616" i="1" s="1"/>
  <c r="W3614" i="1"/>
  <c r="U3615" i="1"/>
  <c r="Z3742" i="1"/>
  <c r="S3741" i="1"/>
  <c r="Y3741" i="1"/>
  <c r="A3743" i="1"/>
  <c r="Q3743" i="1" s="1"/>
  <c r="R3743" i="1" s="1"/>
  <c r="H3742" i="1"/>
  <c r="AA3742" i="1"/>
  <c r="X1184" i="1"/>
  <c r="B1184" i="1" s="1"/>
  <c r="P1185" i="1"/>
  <c r="C3744" i="1" l="1"/>
  <c r="G3616" i="1"/>
  <c r="L3616" i="1"/>
  <c r="O3616" i="1" s="1"/>
  <c r="D3617" i="1"/>
  <c r="F3617" i="1" s="1"/>
  <c r="N3618" i="1"/>
  <c r="M3618" i="1"/>
  <c r="J3618" i="1"/>
  <c r="K3618" i="1" s="1"/>
  <c r="E3618" i="1" s="1"/>
  <c r="I3619" i="1"/>
  <c r="W3615" i="1"/>
  <c r="U3616" i="1"/>
  <c r="AA3743" i="1"/>
  <c r="S3742" i="1"/>
  <c r="Y3742" i="1"/>
  <c r="A3744" i="1"/>
  <c r="Q3744" i="1" s="1"/>
  <c r="R3744" i="1" s="1"/>
  <c r="H3743" i="1"/>
  <c r="Z3743" i="1"/>
  <c r="X1185" i="1"/>
  <c r="B1185" i="1" s="1"/>
  <c r="P1186" i="1"/>
  <c r="G3617" i="1" l="1"/>
  <c r="C3745" i="1"/>
  <c r="L3617" i="1"/>
  <c r="O3617" i="1" s="1"/>
  <c r="D3618" i="1"/>
  <c r="F3618" i="1" s="1"/>
  <c r="M3619" i="1"/>
  <c r="J3619" i="1"/>
  <c r="K3619" i="1" s="1"/>
  <c r="E3619" i="1" s="1"/>
  <c r="I3620" i="1"/>
  <c r="N3619" i="1"/>
  <c r="W3616" i="1"/>
  <c r="U3617" i="1"/>
  <c r="S3743" i="1"/>
  <c r="Y3743" i="1"/>
  <c r="A3745" i="1"/>
  <c r="Q3745" i="1" s="1"/>
  <c r="R3745" i="1" s="1"/>
  <c r="H3744" i="1"/>
  <c r="Z3744" i="1"/>
  <c r="AA3744" i="1"/>
  <c r="X1186" i="1"/>
  <c r="B1186" i="1" s="1"/>
  <c r="P1187" i="1"/>
  <c r="L3618" i="1" l="1"/>
  <c r="O3618" i="1" s="1"/>
  <c r="G3618" i="1"/>
  <c r="C3746" i="1"/>
  <c r="J3620" i="1"/>
  <c r="K3620" i="1" s="1"/>
  <c r="E3620" i="1" s="1"/>
  <c r="I3621" i="1"/>
  <c r="M3620" i="1"/>
  <c r="N3620" i="1"/>
  <c r="D3619" i="1"/>
  <c r="F3619" i="1" s="1"/>
  <c r="W3617" i="1"/>
  <c r="U3618" i="1"/>
  <c r="Z3745" i="1"/>
  <c r="Y3744" i="1"/>
  <c r="S3744" i="1"/>
  <c r="AA3745" i="1"/>
  <c r="H3745" i="1"/>
  <c r="A3746" i="1"/>
  <c r="Q3746" i="1" s="1"/>
  <c r="R3746" i="1" s="1"/>
  <c r="X1187" i="1"/>
  <c r="B1187" i="1" s="1"/>
  <c r="P1188" i="1"/>
  <c r="C3747" i="1" l="1"/>
  <c r="G3619" i="1"/>
  <c r="L3619" i="1"/>
  <c r="O3619" i="1" s="1"/>
  <c r="J3621" i="1"/>
  <c r="K3621" i="1" s="1"/>
  <c r="E3621" i="1" s="1"/>
  <c r="M3621" i="1"/>
  <c r="I3622" i="1"/>
  <c r="N3621" i="1"/>
  <c r="D3620" i="1"/>
  <c r="F3620" i="1" s="1"/>
  <c r="W3618" i="1"/>
  <c r="U3619" i="1"/>
  <c r="S3745" i="1"/>
  <c r="Y3745" i="1"/>
  <c r="H3746" i="1"/>
  <c r="A3747" i="1"/>
  <c r="Q3747" i="1" s="1"/>
  <c r="R3747" i="1" s="1"/>
  <c r="AA3746" i="1"/>
  <c r="Z3746" i="1"/>
  <c r="P1189" i="1"/>
  <c r="X1188" i="1"/>
  <c r="B1188" i="1" s="1"/>
  <c r="N3622" i="1" l="1"/>
  <c r="C3748" i="1"/>
  <c r="L3620" i="1"/>
  <c r="O3620" i="1" s="1"/>
  <c r="G3620" i="1"/>
  <c r="J3622" i="1"/>
  <c r="K3622" i="1" s="1"/>
  <c r="E3622" i="1" s="1"/>
  <c r="I3623" i="1"/>
  <c r="M3622" i="1"/>
  <c r="D3621" i="1"/>
  <c r="F3621" i="1" s="1"/>
  <c r="W3619" i="1"/>
  <c r="U3620" i="1"/>
  <c r="Z3747" i="1"/>
  <c r="AA3747" i="1"/>
  <c r="H3747" i="1"/>
  <c r="A3748" i="1"/>
  <c r="Q3748" i="1" s="1"/>
  <c r="R3748" i="1" s="1"/>
  <c r="Y3746" i="1"/>
  <c r="S3746" i="1"/>
  <c r="P1190" i="1"/>
  <c r="X1189" i="1"/>
  <c r="B1189" i="1" s="1"/>
  <c r="C3749" i="1" l="1"/>
  <c r="L3621" i="1"/>
  <c r="O3621" i="1" s="1"/>
  <c r="G3621" i="1"/>
  <c r="J3623" i="1"/>
  <c r="K3623" i="1" s="1"/>
  <c r="E3623" i="1" s="1"/>
  <c r="I3624" i="1"/>
  <c r="N3623" i="1"/>
  <c r="M3623" i="1"/>
  <c r="D3622" i="1"/>
  <c r="F3622" i="1" s="1"/>
  <c r="W3620" i="1"/>
  <c r="U3621" i="1"/>
  <c r="Y3747" i="1"/>
  <c r="S3747" i="1"/>
  <c r="A3749" i="1"/>
  <c r="Q3749" i="1" s="1"/>
  <c r="R3749" i="1" s="1"/>
  <c r="H3748" i="1"/>
  <c r="AA3748" i="1"/>
  <c r="Z3748" i="1"/>
  <c r="X1190" i="1"/>
  <c r="B1190" i="1" s="1"/>
  <c r="P1191" i="1"/>
  <c r="C3750" i="1" l="1"/>
  <c r="L3622" i="1"/>
  <c r="O3622" i="1" s="1"/>
  <c r="G3622" i="1"/>
  <c r="J3624" i="1"/>
  <c r="K3624" i="1" s="1"/>
  <c r="E3624" i="1" s="1"/>
  <c r="I3625" i="1"/>
  <c r="M3624" i="1"/>
  <c r="N3624" i="1"/>
  <c r="D3623" i="1"/>
  <c r="F3623" i="1" s="1"/>
  <c r="W3621" i="1"/>
  <c r="U3622" i="1"/>
  <c r="Y3748" i="1"/>
  <c r="S3748" i="1"/>
  <c r="A3750" i="1"/>
  <c r="Q3750" i="1" s="1"/>
  <c r="R3750" i="1" s="1"/>
  <c r="H3749" i="1"/>
  <c r="AA3749" i="1"/>
  <c r="Z3749" i="1"/>
  <c r="X1191" i="1"/>
  <c r="B1191" i="1" s="1"/>
  <c r="P1192" i="1"/>
  <c r="C3751" i="1" l="1"/>
  <c r="L3623" i="1"/>
  <c r="O3623" i="1" s="1"/>
  <c r="G3623" i="1"/>
  <c r="I3626" i="1"/>
  <c r="J3625" i="1"/>
  <c r="K3625" i="1" s="1"/>
  <c r="E3625" i="1" s="1"/>
  <c r="M3625" i="1"/>
  <c r="N3625" i="1"/>
  <c r="D3624" i="1"/>
  <c r="F3624" i="1" s="1"/>
  <c r="W3622" i="1"/>
  <c r="U3623" i="1"/>
  <c r="S3749" i="1"/>
  <c r="Y3749" i="1"/>
  <c r="AA3750" i="1"/>
  <c r="H3750" i="1"/>
  <c r="A3751" i="1"/>
  <c r="Q3751" i="1" s="1"/>
  <c r="R3751" i="1" s="1"/>
  <c r="Z3750" i="1"/>
  <c r="X1192" i="1"/>
  <c r="B1192" i="1" s="1"/>
  <c r="P1193" i="1"/>
  <c r="C3752" i="1" l="1"/>
  <c r="L3624" i="1"/>
  <c r="O3624" i="1" s="1"/>
  <c r="G3624" i="1"/>
  <c r="D3625" i="1"/>
  <c r="F3625" i="1" s="1"/>
  <c r="J3626" i="1"/>
  <c r="K3626" i="1" s="1"/>
  <c r="E3626" i="1" s="1"/>
  <c r="I3627" i="1"/>
  <c r="M3626" i="1"/>
  <c r="N3626" i="1"/>
  <c r="W3623" i="1"/>
  <c r="U3624" i="1"/>
  <c r="Z3751" i="1"/>
  <c r="H3751" i="1"/>
  <c r="A3752" i="1"/>
  <c r="Q3752" i="1" s="1"/>
  <c r="R3752" i="1" s="1"/>
  <c r="Y3750" i="1"/>
  <c r="S3750" i="1"/>
  <c r="AA3751" i="1"/>
  <c r="X1193" i="1"/>
  <c r="B1193" i="1" s="1"/>
  <c r="P1194" i="1"/>
  <c r="L3625" i="1" l="1"/>
  <c r="O3625" i="1" s="1"/>
  <c r="G3625" i="1"/>
  <c r="C3753" i="1"/>
  <c r="N3627" i="1"/>
  <c r="I3628" i="1"/>
  <c r="J3627" i="1"/>
  <c r="K3627" i="1" s="1"/>
  <c r="E3627" i="1" s="1"/>
  <c r="M3627" i="1"/>
  <c r="D3626" i="1"/>
  <c r="F3626" i="1" s="1"/>
  <c r="W3624" i="1"/>
  <c r="U3625" i="1"/>
  <c r="AA3752" i="1"/>
  <c r="S3751" i="1"/>
  <c r="Y3751" i="1"/>
  <c r="A3753" i="1"/>
  <c r="Q3753" i="1" s="1"/>
  <c r="R3753" i="1" s="1"/>
  <c r="H3752" i="1"/>
  <c r="Z3752" i="1"/>
  <c r="X1194" i="1"/>
  <c r="B1194" i="1" s="1"/>
  <c r="P1195" i="1"/>
  <c r="M3628" i="1" l="1"/>
  <c r="C3754" i="1"/>
  <c r="L3626" i="1"/>
  <c r="O3626" i="1" s="1"/>
  <c r="G3626" i="1"/>
  <c r="D3627" i="1"/>
  <c r="F3627" i="1" s="1"/>
  <c r="J3628" i="1"/>
  <c r="K3628" i="1" s="1"/>
  <c r="E3628" i="1" s="1"/>
  <c r="I3629" i="1"/>
  <c r="N3628" i="1"/>
  <c r="W3625" i="1"/>
  <c r="U3626" i="1"/>
  <c r="Y3752" i="1"/>
  <c r="S3752" i="1"/>
  <c r="AA3753" i="1"/>
  <c r="Z3753" i="1"/>
  <c r="A3754" i="1"/>
  <c r="Q3754" i="1" s="1"/>
  <c r="R3754" i="1" s="1"/>
  <c r="H3753" i="1"/>
  <c r="P1196" i="1"/>
  <c r="X1195" i="1"/>
  <c r="B1195" i="1" l="1"/>
  <c r="L3627" i="1"/>
  <c r="O3627" i="1" s="1"/>
  <c r="G3627" i="1"/>
  <c r="C3755" i="1"/>
  <c r="J3629" i="1"/>
  <c r="K3629" i="1" s="1"/>
  <c r="E3629" i="1" s="1"/>
  <c r="I3630" i="1"/>
  <c r="M3629" i="1"/>
  <c r="N3629" i="1"/>
  <c r="D3628" i="1"/>
  <c r="F3628" i="1" s="1"/>
  <c r="W3626" i="1"/>
  <c r="U3627" i="1"/>
  <c r="S3753" i="1"/>
  <c r="Y3753" i="1"/>
  <c r="H3754" i="1"/>
  <c r="A3755" i="1"/>
  <c r="Q3755" i="1" s="1"/>
  <c r="R3755" i="1" s="1"/>
  <c r="Z3754" i="1"/>
  <c r="AA3754" i="1"/>
  <c r="X1196" i="1"/>
  <c r="B1196" i="1" s="1"/>
  <c r="P1197" i="1"/>
  <c r="S1197" i="1" s="1"/>
  <c r="C3756" i="1" l="1"/>
  <c r="L3628" i="1"/>
  <c r="O3628" i="1" s="1"/>
  <c r="G3628" i="1"/>
  <c r="I3631" i="1"/>
  <c r="J3630" i="1"/>
  <c r="K3630" i="1" s="1"/>
  <c r="E3630" i="1" s="1"/>
  <c r="D3629" i="1"/>
  <c r="F3629" i="1" s="1"/>
  <c r="W3627" i="1"/>
  <c r="U3628" i="1"/>
  <c r="AA3755" i="1"/>
  <c r="H3755" i="1"/>
  <c r="A3756" i="1"/>
  <c r="Q3756" i="1" s="1"/>
  <c r="R3756" i="1" s="1"/>
  <c r="Z3755" i="1"/>
  <c r="Y3754" i="1"/>
  <c r="S3754" i="1"/>
  <c r="X1197" i="1"/>
  <c r="B1197" i="1" s="1"/>
  <c r="P1198" i="1"/>
  <c r="S1198" i="1" s="1"/>
  <c r="Y1197" i="1" l="1"/>
  <c r="C3757" i="1"/>
  <c r="G3629" i="1"/>
  <c r="L3629" i="1"/>
  <c r="D3630" i="1"/>
  <c r="F3630" i="1" s="1"/>
  <c r="I3632" i="1"/>
  <c r="J3631" i="1"/>
  <c r="K3631" i="1" s="1"/>
  <c r="E3631" i="1" s="1"/>
  <c r="W3628" i="1"/>
  <c r="U3629" i="1"/>
  <c r="Z3756" i="1"/>
  <c r="S3755" i="1"/>
  <c r="Y3755" i="1"/>
  <c r="H3756" i="1"/>
  <c r="A3757" i="1"/>
  <c r="Q3757" i="1" s="1"/>
  <c r="R3757" i="1" s="1"/>
  <c r="AA3756" i="1"/>
  <c r="X1198" i="1"/>
  <c r="P1199" i="1"/>
  <c r="O3629" i="1" l="1"/>
  <c r="M3630" i="1"/>
  <c r="L3630" i="1"/>
  <c r="G3630" i="1"/>
  <c r="C3758" i="1"/>
  <c r="B1198" i="1"/>
  <c r="Y1198" i="1"/>
  <c r="D3631" i="1"/>
  <c r="F3631" i="1" s="1"/>
  <c r="I3633" i="1"/>
  <c r="J3632" i="1"/>
  <c r="K3632" i="1" s="1"/>
  <c r="E3632" i="1" s="1"/>
  <c r="W3629" i="1"/>
  <c r="U3630" i="1"/>
  <c r="H3757" i="1"/>
  <c r="A3758" i="1"/>
  <c r="Q3758" i="1" s="1"/>
  <c r="R3758" i="1" s="1"/>
  <c r="AA3757" i="1"/>
  <c r="Z3757" i="1"/>
  <c r="P1200" i="1"/>
  <c r="X1199" i="1"/>
  <c r="B1199" i="1" s="1"/>
  <c r="M3631" i="1" l="1"/>
  <c r="M3632" i="1" s="1"/>
  <c r="N3630" i="1"/>
  <c r="N3631" i="1" s="1"/>
  <c r="N3632" i="1" s="1"/>
  <c r="L3631" i="1"/>
  <c r="C3759" i="1"/>
  <c r="G3631" i="1"/>
  <c r="D3632" i="1"/>
  <c r="F3632" i="1" s="1"/>
  <c r="I3634" i="1"/>
  <c r="J3633" i="1"/>
  <c r="K3633" i="1" s="1"/>
  <c r="E3633" i="1" s="1"/>
  <c r="W3630" i="1"/>
  <c r="U3631" i="1"/>
  <c r="Z3758" i="1"/>
  <c r="AA3758" i="1"/>
  <c r="Y3757" i="1"/>
  <c r="S3757" i="1"/>
  <c r="H3758" i="1"/>
  <c r="A3759" i="1"/>
  <c r="Q3759" i="1" s="1"/>
  <c r="R3759" i="1" s="1"/>
  <c r="P1201" i="1"/>
  <c r="S1201" i="1" s="1"/>
  <c r="X1200" i="1"/>
  <c r="B1200" i="1" s="1"/>
  <c r="O3631" i="1" l="1"/>
  <c r="O3630" i="1"/>
  <c r="C3760" i="1"/>
  <c r="G3632" i="1"/>
  <c r="L3632" i="1"/>
  <c r="M3633" i="1" s="1"/>
  <c r="N3633" i="1" s="1"/>
  <c r="N3634" i="1" s="1"/>
  <c r="D3633" i="1"/>
  <c r="F3633" i="1" s="1"/>
  <c r="I3635" i="1"/>
  <c r="J3634" i="1"/>
  <c r="K3634" i="1" s="1"/>
  <c r="E3634" i="1" s="1"/>
  <c r="X1201" i="1"/>
  <c r="W3631" i="1"/>
  <c r="U3632" i="1"/>
  <c r="A3760" i="1"/>
  <c r="Q3760" i="1" s="1"/>
  <c r="R3760" i="1" s="1"/>
  <c r="H3759" i="1"/>
  <c r="Y3758" i="1"/>
  <c r="S3758" i="1"/>
  <c r="Z3759" i="1"/>
  <c r="AA3759" i="1"/>
  <c r="P1202" i="1"/>
  <c r="B1201" i="1" l="1"/>
  <c r="Y1201" i="1"/>
  <c r="G3633" i="1"/>
  <c r="C3761" i="1"/>
  <c r="N3635" i="1"/>
  <c r="L3633" i="1"/>
  <c r="O3633" i="1" s="1"/>
  <c r="O3632" i="1"/>
  <c r="M3634" i="1"/>
  <c r="M3635" i="1" s="1"/>
  <c r="D3634" i="1"/>
  <c r="F3634" i="1" s="1"/>
  <c r="J3635" i="1"/>
  <c r="K3635" i="1" s="1"/>
  <c r="E3635" i="1" s="1"/>
  <c r="I3636" i="1"/>
  <c r="W3632" i="1"/>
  <c r="U3633" i="1"/>
  <c r="AA3760" i="1"/>
  <c r="Z3760" i="1"/>
  <c r="Y3759" i="1"/>
  <c r="S3759" i="1"/>
  <c r="H3760" i="1"/>
  <c r="A3761" i="1"/>
  <c r="Q3761" i="1" s="1"/>
  <c r="R3761" i="1" s="1"/>
  <c r="X1202" i="1"/>
  <c r="B1202" i="1" s="1"/>
  <c r="P1203" i="1"/>
  <c r="G3634" i="1" l="1"/>
  <c r="C3762" i="1"/>
  <c r="L3634" i="1"/>
  <c r="O3634" i="1" s="1"/>
  <c r="I3637" i="1"/>
  <c r="J3636" i="1"/>
  <c r="K3636" i="1" s="1"/>
  <c r="E3636" i="1" s="1"/>
  <c r="D3635" i="1"/>
  <c r="F3635" i="1" s="1"/>
  <c r="M3636" i="1"/>
  <c r="W3633" i="1"/>
  <c r="U3634" i="1"/>
  <c r="S3760" i="1"/>
  <c r="Y3760" i="1"/>
  <c r="AA3761" i="1"/>
  <c r="A3762" i="1"/>
  <c r="Q3762" i="1" s="1"/>
  <c r="R3762" i="1" s="1"/>
  <c r="H3761" i="1"/>
  <c r="Z3761" i="1"/>
  <c r="X1203" i="1"/>
  <c r="B1203" i="1" s="1"/>
  <c r="P1204" i="1"/>
  <c r="N3636" i="1"/>
  <c r="N3637" i="1" l="1"/>
  <c r="M3637" i="1"/>
  <c r="G3635" i="1"/>
  <c r="C3763" i="1"/>
  <c r="L3635" i="1"/>
  <c r="O3635" i="1" s="1"/>
  <c r="D3636" i="1"/>
  <c r="F3636" i="1" s="1"/>
  <c r="J3637" i="1"/>
  <c r="K3637" i="1" s="1"/>
  <c r="E3637" i="1" s="1"/>
  <c r="I3638" i="1"/>
  <c r="W3634" i="1"/>
  <c r="U3635" i="1"/>
  <c r="Y3761" i="1"/>
  <c r="S3761" i="1"/>
  <c r="Z3762" i="1"/>
  <c r="H3762" i="1"/>
  <c r="A3763" i="1"/>
  <c r="Q3763" i="1" s="1"/>
  <c r="R3763" i="1" s="1"/>
  <c r="AA3762" i="1"/>
  <c r="X1204" i="1"/>
  <c r="B1204" i="1" s="1"/>
  <c r="P1205" i="1"/>
  <c r="G3636" i="1" l="1"/>
  <c r="L3636" i="1"/>
  <c r="O3636" i="1" s="1"/>
  <c r="C3764" i="1"/>
  <c r="I3639" i="1"/>
  <c r="J3638" i="1"/>
  <c r="K3638" i="1" s="1"/>
  <c r="E3638" i="1" s="1"/>
  <c r="D3637" i="1"/>
  <c r="F3637" i="1" s="1"/>
  <c r="W3635" i="1"/>
  <c r="U3636" i="1"/>
  <c r="AA3763" i="1"/>
  <c r="H3763" i="1"/>
  <c r="A3764" i="1"/>
  <c r="Q3764" i="1" s="1"/>
  <c r="R3764" i="1" s="1"/>
  <c r="Z3763" i="1"/>
  <c r="Y3762" i="1"/>
  <c r="S3762" i="1"/>
  <c r="X1205" i="1"/>
  <c r="B1205" i="1" s="1"/>
  <c r="P1206" i="1"/>
  <c r="C3765" i="1" l="1"/>
  <c r="L3637" i="1"/>
  <c r="G3637" i="1"/>
  <c r="D3638" i="1"/>
  <c r="F3638" i="1" s="1"/>
  <c r="I3640" i="1"/>
  <c r="J3639" i="1"/>
  <c r="K3639" i="1" s="1"/>
  <c r="E3639" i="1" s="1"/>
  <c r="W3636" i="1"/>
  <c r="U3637" i="1"/>
  <c r="Z3764" i="1"/>
  <c r="Y3763" i="1"/>
  <c r="S3763" i="1"/>
  <c r="A3765" i="1"/>
  <c r="Q3765" i="1" s="1"/>
  <c r="R3765" i="1" s="1"/>
  <c r="H3764" i="1"/>
  <c r="AA3764" i="1"/>
  <c r="X1206" i="1"/>
  <c r="B1206" i="1" s="1"/>
  <c r="P1207" i="1"/>
  <c r="O3637" i="1" l="1"/>
  <c r="M3638" i="1"/>
  <c r="L3638" i="1"/>
  <c r="C3766" i="1"/>
  <c r="I3641" i="1"/>
  <c r="J3640" i="1"/>
  <c r="K3640" i="1" s="1"/>
  <c r="E3640" i="1" s="1"/>
  <c r="G3638" i="1"/>
  <c r="D3639" i="1"/>
  <c r="F3639" i="1" s="1"/>
  <c r="W3637" i="1"/>
  <c r="U3638" i="1"/>
  <c r="A3766" i="1"/>
  <c r="Q3766" i="1" s="1"/>
  <c r="R3766" i="1" s="1"/>
  <c r="H3765" i="1"/>
  <c r="AA3765" i="1"/>
  <c r="Y3764" i="1"/>
  <c r="S3764" i="1"/>
  <c r="Z3765" i="1"/>
  <c r="P1208" i="1"/>
  <c r="X1207" i="1"/>
  <c r="B1207" i="1" s="1"/>
  <c r="M3639" i="1" l="1"/>
  <c r="M3640" i="1" s="1"/>
  <c r="M3641" i="1" s="1"/>
  <c r="N3638" i="1"/>
  <c r="N3639" i="1" s="1"/>
  <c r="N3640" i="1" s="1"/>
  <c r="N3641" i="1" s="1"/>
  <c r="L3639" i="1"/>
  <c r="G3639" i="1"/>
  <c r="C3767" i="1"/>
  <c r="D3640" i="1"/>
  <c r="F3640" i="1" s="1"/>
  <c r="J3641" i="1"/>
  <c r="K3641" i="1" s="1"/>
  <c r="E3641" i="1" s="1"/>
  <c r="I3642" i="1"/>
  <c r="Z3766" i="1"/>
  <c r="W3638" i="1"/>
  <c r="U3639" i="1"/>
  <c r="AA3766" i="1"/>
  <c r="Y3765" i="1"/>
  <c r="S3765" i="1"/>
  <c r="H3766" i="1"/>
  <c r="A3767" i="1"/>
  <c r="Q3767" i="1" s="1"/>
  <c r="R3767" i="1" s="1"/>
  <c r="X1208" i="1"/>
  <c r="B1208" i="1" s="1"/>
  <c r="P1209" i="1"/>
  <c r="O3639" i="1" l="1"/>
  <c r="O3638" i="1"/>
  <c r="L3640" i="1"/>
  <c r="O3640" i="1" s="1"/>
  <c r="G3640" i="1"/>
  <c r="C3768" i="1"/>
  <c r="N3642" i="1"/>
  <c r="J3642" i="1"/>
  <c r="K3642" i="1" s="1"/>
  <c r="E3642" i="1" s="1"/>
  <c r="I3643" i="1"/>
  <c r="M3642" i="1"/>
  <c r="D3641" i="1"/>
  <c r="F3641" i="1" s="1"/>
  <c r="Z3767" i="1"/>
  <c r="W3639" i="1"/>
  <c r="U3640" i="1"/>
  <c r="H3767" i="1"/>
  <c r="A3768" i="1"/>
  <c r="Q3768" i="1" s="1"/>
  <c r="R3768" i="1" s="1"/>
  <c r="S3766" i="1"/>
  <c r="Y3766" i="1"/>
  <c r="AA3767" i="1"/>
  <c r="X1209" i="1"/>
  <c r="B1209" i="1" s="1"/>
  <c r="P1210" i="1"/>
  <c r="G3641" i="1" l="1"/>
  <c r="C3769" i="1"/>
  <c r="L3641" i="1"/>
  <c r="O3641" i="1" s="1"/>
  <c r="J3643" i="1"/>
  <c r="K3643" i="1" s="1"/>
  <c r="E3643" i="1" s="1"/>
  <c r="N3643" i="1"/>
  <c r="I3644" i="1"/>
  <c r="M3643" i="1"/>
  <c r="D3642" i="1"/>
  <c r="F3642" i="1" s="1"/>
  <c r="W3640" i="1"/>
  <c r="U3641" i="1"/>
  <c r="Y3767" i="1"/>
  <c r="S3767" i="1"/>
  <c r="H3768" i="1"/>
  <c r="A3769" i="1"/>
  <c r="Q3769" i="1" s="1"/>
  <c r="R3769" i="1" s="1"/>
  <c r="AA3768" i="1"/>
  <c r="Z3768" i="1"/>
  <c r="X1210" i="1"/>
  <c r="B1210" i="1" s="1"/>
  <c r="P1211" i="1"/>
  <c r="C3770" i="1" l="1"/>
  <c r="G3642" i="1"/>
  <c r="L3642" i="1"/>
  <c r="O3642" i="1" s="1"/>
  <c r="J3644" i="1"/>
  <c r="K3644" i="1" s="1"/>
  <c r="E3644" i="1" s="1"/>
  <c r="I3645" i="1"/>
  <c r="N3644" i="1"/>
  <c r="M3644" i="1"/>
  <c r="D3643" i="1"/>
  <c r="F3643" i="1" s="1"/>
  <c r="W3641" i="1"/>
  <c r="U3642" i="1"/>
  <c r="Y3768" i="1"/>
  <c r="S3768" i="1"/>
  <c r="H3769" i="1"/>
  <c r="A3770" i="1"/>
  <c r="Q3770" i="1" s="1"/>
  <c r="R3770" i="1" s="1"/>
  <c r="AA3769" i="1"/>
  <c r="Z3769" i="1"/>
  <c r="X1211" i="1"/>
  <c r="P1212" i="1"/>
  <c r="B1211" i="1" l="1"/>
  <c r="C3771" i="1"/>
  <c r="L3643" i="1"/>
  <c r="O3643" i="1" s="1"/>
  <c r="G3643" i="1"/>
  <c r="I3646" i="1"/>
  <c r="M3645" i="1"/>
  <c r="J3645" i="1"/>
  <c r="K3645" i="1" s="1"/>
  <c r="E3645" i="1" s="1"/>
  <c r="N3645" i="1"/>
  <c r="D3644" i="1"/>
  <c r="F3644" i="1" s="1"/>
  <c r="W3642" i="1"/>
  <c r="U3643" i="1"/>
  <c r="AA3770" i="1"/>
  <c r="S3769" i="1"/>
  <c r="Y3769" i="1"/>
  <c r="Z3770" i="1"/>
  <c r="H3770" i="1"/>
  <c r="A3771" i="1"/>
  <c r="Q3771" i="1" s="1"/>
  <c r="R3771" i="1" s="1"/>
  <c r="X1212" i="1"/>
  <c r="B1212" i="1" s="1"/>
  <c r="P1213" i="1"/>
  <c r="C3772" i="1" l="1"/>
  <c r="L3644" i="1"/>
  <c r="O3644" i="1" s="1"/>
  <c r="G3644" i="1"/>
  <c r="D3645" i="1"/>
  <c r="F3645" i="1" s="1"/>
  <c r="J3646" i="1"/>
  <c r="K3646" i="1" s="1"/>
  <c r="E3646" i="1" s="1"/>
  <c r="I3647" i="1"/>
  <c r="M3646" i="1"/>
  <c r="N3646" i="1"/>
  <c r="W3643" i="1"/>
  <c r="U3644" i="1"/>
  <c r="Y3770" i="1"/>
  <c r="S3770" i="1"/>
  <c r="Z3771" i="1"/>
  <c r="H3771" i="1"/>
  <c r="A3772" i="1"/>
  <c r="Q3772" i="1" s="1"/>
  <c r="R3772" i="1" s="1"/>
  <c r="AA3771" i="1"/>
  <c r="P1214" i="1"/>
  <c r="X1213" i="1"/>
  <c r="B1213" i="1" s="1"/>
  <c r="L3645" i="1" l="1"/>
  <c r="O3645" i="1" s="1"/>
  <c r="G3645" i="1"/>
  <c r="C3773" i="1"/>
  <c r="M3647" i="1"/>
  <c r="D3646" i="1"/>
  <c r="F3646" i="1" s="1"/>
  <c r="I3648" i="1"/>
  <c r="J3647" i="1"/>
  <c r="K3647" i="1" s="1"/>
  <c r="E3647" i="1" s="1"/>
  <c r="N3647" i="1"/>
  <c r="W3644" i="1"/>
  <c r="U3645" i="1"/>
  <c r="S3771" i="1"/>
  <c r="Y3771" i="1"/>
  <c r="AA3772" i="1"/>
  <c r="H3772" i="1"/>
  <c r="A3773" i="1"/>
  <c r="Q3773" i="1" s="1"/>
  <c r="R3773" i="1" s="1"/>
  <c r="Z3772" i="1"/>
  <c r="P1215" i="1"/>
  <c r="X1214" i="1"/>
  <c r="B1214" i="1" s="1"/>
  <c r="C3774" i="1" l="1"/>
  <c r="L3646" i="1"/>
  <c r="O3646" i="1" s="1"/>
  <c r="G3646" i="1"/>
  <c r="D3647" i="1"/>
  <c r="F3647" i="1" s="1"/>
  <c r="I3649" i="1"/>
  <c r="N3648" i="1"/>
  <c r="M3648" i="1"/>
  <c r="J3648" i="1"/>
  <c r="K3648" i="1" s="1"/>
  <c r="E3648" i="1" s="1"/>
  <c r="W3645" i="1"/>
  <c r="U3646" i="1"/>
  <c r="Y3772" i="1"/>
  <c r="S3772" i="1"/>
  <c r="H3773" i="1"/>
  <c r="A3774" i="1"/>
  <c r="Q3774" i="1" s="1"/>
  <c r="R3774" i="1" s="1"/>
  <c r="Z3773" i="1"/>
  <c r="AA3773" i="1"/>
  <c r="P1216" i="1"/>
  <c r="X1215" i="1"/>
  <c r="B1215" i="1" s="1"/>
  <c r="G3647" i="1" l="1"/>
  <c r="L3647" i="1"/>
  <c r="O3647" i="1" s="1"/>
  <c r="C3775" i="1"/>
  <c r="J3649" i="1"/>
  <c r="K3649" i="1" s="1"/>
  <c r="E3649" i="1" s="1"/>
  <c r="M3649" i="1"/>
  <c r="I3650" i="1"/>
  <c r="N3649" i="1"/>
  <c r="D3648" i="1"/>
  <c r="F3648" i="1" s="1"/>
  <c r="W3646" i="1"/>
  <c r="U3647" i="1"/>
  <c r="S3773" i="1"/>
  <c r="Y3773" i="1"/>
  <c r="Z3774" i="1"/>
  <c r="A3775" i="1"/>
  <c r="Q3775" i="1" s="1"/>
  <c r="R3775" i="1" s="1"/>
  <c r="H3774" i="1"/>
  <c r="AA3774" i="1"/>
  <c r="X1216" i="1"/>
  <c r="B1216" i="1" s="1"/>
  <c r="P1217" i="1"/>
  <c r="C3776" i="1" l="1"/>
  <c r="G3648" i="1"/>
  <c r="L3648" i="1"/>
  <c r="O3648" i="1" s="1"/>
  <c r="N3650" i="1"/>
  <c r="J3650" i="1"/>
  <c r="K3650" i="1" s="1"/>
  <c r="E3650" i="1" s="1"/>
  <c r="I3651" i="1"/>
  <c r="M3650" i="1"/>
  <c r="D3649" i="1"/>
  <c r="F3649" i="1" s="1"/>
  <c r="W3647" i="1"/>
  <c r="U3648" i="1"/>
  <c r="H3775" i="1"/>
  <c r="A3776" i="1"/>
  <c r="Q3776" i="1" s="1"/>
  <c r="R3776" i="1" s="1"/>
  <c r="Z3775" i="1"/>
  <c r="Y3774" i="1"/>
  <c r="S3774" i="1"/>
  <c r="AA3775" i="1"/>
  <c r="X1217" i="1"/>
  <c r="B1217" i="1" s="1"/>
  <c r="P1218" i="1"/>
  <c r="C3777" i="1" l="1"/>
  <c r="G3649" i="1"/>
  <c r="L3649" i="1"/>
  <c r="O3649" i="1" s="1"/>
  <c r="J3651" i="1"/>
  <c r="K3651" i="1" s="1"/>
  <c r="E3651" i="1" s="1"/>
  <c r="I3652" i="1"/>
  <c r="M3651" i="1"/>
  <c r="N3651" i="1"/>
  <c r="D3650" i="1"/>
  <c r="F3650" i="1" s="1"/>
  <c r="W3648" i="1"/>
  <c r="U3649" i="1"/>
  <c r="AA3776" i="1"/>
  <c r="Z3776" i="1"/>
  <c r="S3775" i="1"/>
  <c r="Y3775" i="1"/>
  <c r="H3776" i="1"/>
  <c r="A3777" i="1"/>
  <c r="Q3777" i="1" s="1"/>
  <c r="R3777" i="1" s="1"/>
  <c r="X1218" i="1"/>
  <c r="B1218" i="1" s="1"/>
  <c r="P1219" i="1"/>
  <c r="C3778" i="1" l="1"/>
  <c r="L3650" i="1"/>
  <c r="O3650" i="1" s="1"/>
  <c r="G3650" i="1"/>
  <c r="J3652" i="1"/>
  <c r="K3652" i="1" s="1"/>
  <c r="E3652" i="1" s="1"/>
  <c r="I3653" i="1"/>
  <c r="N3652" i="1"/>
  <c r="M3652" i="1"/>
  <c r="D3651" i="1"/>
  <c r="F3651" i="1" s="1"/>
  <c r="W3649" i="1"/>
  <c r="U3650" i="1"/>
  <c r="S3776" i="1"/>
  <c r="Y3776" i="1"/>
  <c r="Z3777" i="1"/>
  <c r="A3778" i="1"/>
  <c r="Q3778" i="1" s="1"/>
  <c r="R3778" i="1" s="1"/>
  <c r="H3777" i="1"/>
  <c r="AA3777" i="1"/>
  <c r="P1220" i="1"/>
  <c r="X1219" i="1"/>
  <c r="B1219" i="1" s="1"/>
  <c r="M3653" i="1" l="1"/>
  <c r="C3779" i="1"/>
  <c r="G3651" i="1"/>
  <c r="L3651" i="1"/>
  <c r="O3651" i="1" s="1"/>
  <c r="J3653" i="1"/>
  <c r="K3653" i="1" s="1"/>
  <c r="E3653" i="1" s="1"/>
  <c r="I3654" i="1"/>
  <c r="N3653" i="1"/>
  <c r="D3652" i="1"/>
  <c r="F3652" i="1" s="1"/>
  <c r="W3650" i="1"/>
  <c r="U3651" i="1"/>
  <c r="AA3778" i="1"/>
  <c r="Y3777" i="1"/>
  <c r="S3777" i="1"/>
  <c r="A3779" i="1"/>
  <c r="Q3779" i="1" s="1"/>
  <c r="R3779" i="1" s="1"/>
  <c r="H3778" i="1"/>
  <c r="Z3778" i="1"/>
  <c r="X1220" i="1"/>
  <c r="B1220" i="1" s="1"/>
  <c r="P1221" i="1"/>
  <c r="C3780" i="1" l="1"/>
  <c r="G3652" i="1"/>
  <c r="L3652" i="1"/>
  <c r="O3652" i="1" s="1"/>
  <c r="J3654" i="1"/>
  <c r="K3654" i="1" s="1"/>
  <c r="E3654" i="1" s="1"/>
  <c r="I3655" i="1"/>
  <c r="N3654" i="1"/>
  <c r="M3654" i="1"/>
  <c r="D3653" i="1"/>
  <c r="F3653" i="1" s="1"/>
  <c r="W3651" i="1"/>
  <c r="U3652" i="1"/>
  <c r="S3778" i="1"/>
  <c r="Y3778" i="1"/>
  <c r="H3779" i="1"/>
  <c r="A3780" i="1"/>
  <c r="Q3780" i="1" s="1"/>
  <c r="R3780" i="1" s="1"/>
  <c r="Z3779" i="1"/>
  <c r="AA3779" i="1"/>
  <c r="X1221" i="1"/>
  <c r="B1221" i="1" s="1"/>
  <c r="P1222" i="1"/>
  <c r="M3655" i="1" l="1"/>
  <c r="C3781" i="1"/>
  <c r="L3653" i="1"/>
  <c r="O3653" i="1" s="1"/>
  <c r="G3653" i="1"/>
  <c r="I3656" i="1"/>
  <c r="N3655" i="1"/>
  <c r="J3655" i="1"/>
  <c r="K3655" i="1" s="1"/>
  <c r="E3655" i="1" s="1"/>
  <c r="D3654" i="1"/>
  <c r="F3654" i="1" s="1"/>
  <c r="W3652" i="1"/>
  <c r="U3653" i="1"/>
  <c r="Y3779" i="1"/>
  <c r="Z3780" i="1"/>
  <c r="S3779" i="1"/>
  <c r="AA3780" i="1"/>
  <c r="H3780" i="1"/>
  <c r="A3781" i="1"/>
  <c r="Q3781" i="1" s="1"/>
  <c r="R3781" i="1" s="1"/>
  <c r="X1222" i="1"/>
  <c r="B1222" i="1" s="1"/>
  <c r="P1223" i="1"/>
  <c r="C3782" i="1" l="1"/>
  <c r="L3654" i="1"/>
  <c r="O3654" i="1" s="1"/>
  <c r="G3654" i="1"/>
  <c r="D3655" i="1"/>
  <c r="F3655" i="1" s="1"/>
  <c r="N3656" i="1"/>
  <c r="M3656" i="1"/>
  <c r="I3657" i="1"/>
  <c r="J3656" i="1"/>
  <c r="K3656" i="1" s="1"/>
  <c r="E3656" i="1" s="1"/>
  <c r="W3653" i="1"/>
  <c r="U3654" i="1"/>
  <c r="A3782" i="1"/>
  <c r="Q3782" i="1" s="1"/>
  <c r="R3782" i="1" s="1"/>
  <c r="H3781" i="1"/>
  <c r="AA3781" i="1"/>
  <c r="Y3780" i="1"/>
  <c r="Z3781" i="1"/>
  <c r="S3780" i="1"/>
  <c r="X1223" i="1"/>
  <c r="B1223" i="1" s="1"/>
  <c r="P1224" i="1"/>
  <c r="G3655" i="1" l="1"/>
  <c r="L3655" i="1"/>
  <c r="O3655" i="1" s="1"/>
  <c r="C3783" i="1"/>
  <c r="D3656" i="1"/>
  <c r="F3656" i="1" s="1"/>
  <c r="M3657" i="1"/>
  <c r="N3657" i="1"/>
  <c r="J3657" i="1"/>
  <c r="K3657" i="1" s="1"/>
  <c r="E3657" i="1" s="1"/>
  <c r="I3658" i="1"/>
  <c r="W3654" i="1"/>
  <c r="U3655" i="1"/>
  <c r="AA3782" i="1"/>
  <c r="Z3782" i="1"/>
  <c r="H3782" i="1"/>
  <c r="A3783" i="1"/>
  <c r="Q3783" i="1" s="1"/>
  <c r="R3783" i="1" s="1"/>
  <c r="P1225" i="1"/>
  <c r="X1224" i="1"/>
  <c r="B1224" i="1" l="1"/>
  <c r="L3656" i="1"/>
  <c r="O3656" i="1" s="1"/>
  <c r="G3656" i="1"/>
  <c r="C3784" i="1"/>
  <c r="D3657" i="1"/>
  <c r="F3657" i="1" s="1"/>
  <c r="I3659" i="1"/>
  <c r="M3658" i="1"/>
  <c r="N3658" i="1"/>
  <c r="J3658" i="1"/>
  <c r="K3658" i="1" s="1"/>
  <c r="E3658" i="1" s="1"/>
  <c r="W3655" i="1"/>
  <c r="U3656" i="1"/>
  <c r="H3783" i="1"/>
  <c r="A3784" i="1"/>
  <c r="Q3784" i="1" s="1"/>
  <c r="R3784" i="1" s="1"/>
  <c r="Y3782" i="1"/>
  <c r="S3782" i="1"/>
  <c r="AA3783" i="1"/>
  <c r="Z3783" i="1"/>
  <c r="Y1224" i="1"/>
  <c r="P1226" i="1"/>
  <c r="S1226" i="1" s="1"/>
  <c r="X1225" i="1"/>
  <c r="B1225" i="1" s="1"/>
  <c r="M3659" i="1" l="1"/>
  <c r="L3657" i="1"/>
  <c r="O3657" i="1" s="1"/>
  <c r="G3657" i="1"/>
  <c r="C3785" i="1"/>
  <c r="J3659" i="1"/>
  <c r="K3659" i="1" s="1"/>
  <c r="E3659" i="1" s="1"/>
  <c r="I3660" i="1"/>
  <c r="N3659" i="1"/>
  <c r="D3658" i="1"/>
  <c r="F3658" i="1" s="1"/>
  <c r="W3656" i="1"/>
  <c r="U3657" i="1"/>
  <c r="Y3783" i="1"/>
  <c r="Z3784" i="1"/>
  <c r="S3783" i="1"/>
  <c r="AA3784" i="1"/>
  <c r="A3785" i="1"/>
  <c r="Q3785" i="1" s="1"/>
  <c r="R3785" i="1" s="1"/>
  <c r="H3784" i="1"/>
  <c r="P1227" i="1"/>
  <c r="X1226" i="1"/>
  <c r="B1226" i="1" s="1"/>
  <c r="Y1226" i="1" l="1"/>
  <c r="C3786" i="1"/>
  <c r="L3658" i="1"/>
  <c r="O3658" i="1" s="1"/>
  <c r="G3658" i="1"/>
  <c r="M3660" i="1"/>
  <c r="N3660" i="1"/>
  <c r="J3660" i="1"/>
  <c r="K3660" i="1" s="1"/>
  <c r="E3660" i="1" s="1"/>
  <c r="I3661" i="1"/>
  <c r="D3659" i="1"/>
  <c r="F3659" i="1" s="1"/>
  <c r="W3657" i="1"/>
  <c r="U3658" i="1"/>
  <c r="H3785" i="1"/>
  <c r="A3786" i="1"/>
  <c r="Q3786" i="1" s="1"/>
  <c r="R3786" i="1" s="1"/>
  <c r="Z3785" i="1"/>
  <c r="AA3785" i="1"/>
  <c r="P1228" i="1"/>
  <c r="X1227" i="1"/>
  <c r="B1227" i="1" s="1"/>
  <c r="C3787" i="1" l="1"/>
  <c r="L3659" i="1"/>
  <c r="O3659" i="1" s="1"/>
  <c r="G3659" i="1"/>
  <c r="D3660" i="1"/>
  <c r="F3660" i="1" s="1"/>
  <c r="J3661" i="1"/>
  <c r="K3661" i="1" s="1"/>
  <c r="E3661" i="1" s="1"/>
  <c r="I3662" i="1"/>
  <c r="W3658" i="1"/>
  <c r="U3659" i="1"/>
  <c r="AA3786" i="1"/>
  <c r="Z3786" i="1"/>
  <c r="H3786" i="1"/>
  <c r="A3787" i="1"/>
  <c r="Q3787" i="1" s="1"/>
  <c r="R3787" i="1" s="1"/>
  <c r="X1228" i="1"/>
  <c r="B1228" i="1" s="1"/>
  <c r="P1229" i="1"/>
  <c r="S1229" i="1" s="1"/>
  <c r="C3788" i="1" l="1"/>
  <c r="G3660" i="1"/>
  <c r="L3660" i="1"/>
  <c r="J3662" i="1"/>
  <c r="K3662" i="1" s="1"/>
  <c r="E3662" i="1" s="1"/>
  <c r="I3663" i="1"/>
  <c r="D3661" i="1"/>
  <c r="F3661" i="1" s="1"/>
  <c r="W3659" i="1"/>
  <c r="U3660" i="1"/>
  <c r="H3787" i="1"/>
  <c r="A3788" i="1"/>
  <c r="Q3788" i="1" s="1"/>
  <c r="R3788" i="1" s="1"/>
  <c r="S3786" i="1"/>
  <c r="AA3787" i="1"/>
  <c r="Y3786" i="1"/>
  <c r="Z3787" i="1"/>
  <c r="X1229" i="1"/>
  <c r="P1230" i="1"/>
  <c r="O3660" i="1" l="1"/>
  <c r="M3661" i="1"/>
  <c r="C3789" i="1"/>
  <c r="B1229" i="1"/>
  <c r="Y1229" i="1"/>
  <c r="L3661" i="1"/>
  <c r="G3661" i="1"/>
  <c r="I3664" i="1"/>
  <c r="J3663" i="1"/>
  <c r="K3663" i="1" s="1"/>
  <c r="E3663" i="1" s="1"/>
  <c r="D3662" i="1"/>
  <c r="F3662" i="1" s="1"/>
  <c r="W3660" i="1"/>
  <c r="U3661" i="1"/>
  <c r="A3789" i="1"/>
  <c r="Q3789" i="1" s="1"/>
  <c r="R3789" i="1" s="1"/>
  <c r="H3788" i="1"/>
  <c r="AA3788" i="1"/>
  <c r="Y3787" i="1"/>
  <c r="Z3788" i="1"/>
  <c r="S3787" i="1"/>
  <c r="X1230" i="1"/>
  <c r="P1231" i="1"/>
  <c r="B1230" i="1" l="1"/>
  <c r="N3661" i="1"/>
  <c r="M3662" i="1"/>
  <c r="M3663" i="1" s="1"/>
  <c r="M3664" i="1" s="1"/>
  <c r="C3790" i="1"/>
  <c r="L3662" i="1"/>
  <c r="G3662" i="1"/>
  <c r="D3663" i="1"/>
  <c r="F3663" i="1" s="1"/>
  <c r="I3665" i="1"/>
  <c r="J3664" i="1"/>
  <c r="K3664" i="1" s="1"/>
  <c r="E3664" i="1" s="1"/>
  <c r="W3661" i="1"/>
  <c r="U3662" i="1"/>
  <c r="Y3788" i="1"/>
  <c r="S3788" i="1"/>
  <c r="Z3789" i="1"/>
  <c r="AA3789" i="1"/>
  <c r="H3789" i="1"/>
  <c r="A3790" i="1"/>
  <c r="Q3790" i="1" s="1"/>
  <c r="R3790" i="1" s="1"/>
  <c r="X1231" i="1"/>
  <c r="B1231" i="1" s="1"/>
  <c r="P1232" i="1"/>
  <c r="S3664" i="1"/>
  <c r="N3662" i="1" l="1"/>
  <c r="N3663" i="1" s="1"/>
  <c r="N3664" i="1" s="1"/>
  <c r="N3665" i="1" s="1"/>
  <c r="O3661" i="1"/>
  <c r="L3663" i="1"/>
  <c r="G3663" i="1"/>
  <c r="C3791" i="1"/>
  <c r="J3665" i="1"/>
  <c r="K3665" i="1" s="1"/>
  <c r="E3665" i="1" s="1"/>
  <c r="I3666" i="1"/>
  <c r="D3664" i="1"/>
  <c r="F3664" i="1" s="1"/>
  <c r="M3665" i="1"/>
  <c r="W3662" i="1"/>
  <c r="U3663" i="1"/>
  <c r="A3791" i="1"/>
  <c r="Q3791" i="1" s="1"/>
  <c r="R3791" i="1" s="1"/>
  <c r="H3790" i="1"/>
  <c r="AA3790" i="1"/>
  <c r="Z3790" i="1"/>
  <c r="S3789" i="1"/>
  <c r="Y3789" i="1"/>
  <c r="P1233" i="1"/>
  <c r="X1232" i="1"/>
  <c r="B1232" i="1" s="1"/>
  <c r="Y3664" i="1"/>
  <c r="O3663" i="1" l="1"/>
  <c r="O3662" i="1"/>
  <c r="L3664" i="1"/>
  <c r="O3664" i="1" s="1"/>
  <c r="C3792" i="1"/>
  <c r="G3664" i="1"/>
  <c r="I3667" i="1"/>
  <c r="J3666" i="1"/>
  <c r="K3666" i="1" s="1"/>
  <c r="E3666" i="1" s="1"/>
  <c r="D3665" i="1"/>
  <c r="L3665" i="1" s="1"/>
  <c r="O3665" i="1" s="1"/>
  <c r="W3663" i="1"/>
  <c r="U3664" i="1"/>
  <c r="AA3791" i="1"/>
  <c r="Y3790" i="1"/>
  <c r="Z3791" i="1"/>
  <c r="S3790" i="1"/>
  <c r="A3792" i="1"/>
  <c r="Q3792" i="1" s="1"/>
  <c r="R3792" i="1" s="1"/>
  <c r="H3791" i="1"/>
  <c r="X1233" i="1"/>
  <c r="B1233" i="1" s="1"/>
  <c r="P1234" i="1"/>
  <c r="C3793" i="1" l="1"/>
  <c r="G3665" i="1"/>
  <c r="F3665" i="1"/>
  <c r="M3666" i="1"/>
  <c r="D3666" i="1"/>
  <c r="I3668" i="1"/>
  <c r="J3667" i="1"/>
  <c r="K3667" i="1" s="1"/>
  <c r="E3667" i="1" s="1"/>
  <c r="W3664" i="1"/>
  <c r="U3665" i="1"/>
  <c r="Z3792" i="1"/>
  <c r="S3791" i="1"/>
  <c r="AA3792" i="1"/>
  <c r="Y3791" i="1"/>
  <c r="H3792" i="1"/>
  <c r="A3793" i="1"/>
  <c r="Q3793" i="1" s="1"/>
  <c r="R3793" i="1" s="1"/>
  <c r="P1235" i="1"/>
  <c r="X1234" i="1"/>
  <c r="B1234" i="1" s="1"/>
  <c r="F3666" i="1" l="1"/>
  <c r="G3666" i="1"/>
  <c r="L3666" i="1"/>
  <c r="C3794" i="1"/>
  <c r="D3667" i="1"/>
  <c r="M3667" i="1"/>
  <c r="M3668" i="1" s="1"/>
  <c r="N3666" i="1"/>
  <c r="N3667" i="1" s="1"/>
  <c r="N3668" i="1" s="1"/>
  <c r="I3669" i="1"/>
  <c r="J3668" i="1"/>
  <c r="K3668" i="1" s="1"/>
  <c r="E3668" i="1" s="1"/>
  <c r="W3665" i="1"/>
  <c r="U3666" i="1"/>
  <c r="H3793" i="1"/>
  <c r="A3794" i="1"/>
  <c r="Q3794" i="1" s="1"/>
  <c r="R3794" i="1" s="1"/>
  <c r="Y3792" i="1"/>
  <c r="S3792" i="1"/>
  <c r="AA3793" i="1"/>
  <c r="Z3793" i="1"/>
  <c r="P1236" i="1"/>
  <c r="X1235" i="1"/>
  <c r="B1235" i="1" s="1"/>
  <c r="F3667" i="1" l="1"/>
  <c r="L3667" i="1"/>
  <c r="O3667" i="1" s="1"/>
  <c r="G3667" i="1"/>
  <c r="C3795" i="1"/>
  <c r="D3668" i="1"/>
  <c r="N3669" i="1"/>
  <c r="M3669" i="1"/>
  <c r="I3670" i="1"/>
  <c r="J3669" i="1"/>
  <c r="K3669" i="1" s="1"/>
  <c r="E3669" i="1" s="1"/>
  <c r="O3666" i="1"/>
  <c r="W3666" i="1"/>
  <c r="U3667" i="1"/>
  <c r="A3795" i="1"/>
  <c r="Q3795" i="1" s="1"/>
  <c r="R3795" i="1" s="1"/>
  <c r="H3794" i="1"/>
  <c r="Z3794" i="1"/>
  <c r="S3793" i="1"/>
  <c r="AA3794" i="1"/>
  <c r="Y3793" i="1"/>
  <c r="X1236" i="1"/>
  <c r="B1236" i="1" s="1"/>
  <c r="P1237" i="1"/>
  <c r="F3668" i="1" l="1"/>
  <c r="G3668" i="1"/>
  <c r="L3668" i="1"/>
  <c r="O3668" i="1" s="1"/>
  <c r="C3796" i="1"/>
  <c r="D3669" i="1"/>
  <c r="N3670" i="1"/>
  <c r="J3670" i="1"/>
  <c r="K3670" i="1" s="1"/>
  <c r="E3670" i="1" s="1"/>
  <c r="M3670" i="1"/>
  <c r="I3671" i="1"/>
  <c r="W3667" i="1"/>
  <c r="U3668" i="1"/>
  <c r="AA3795" i="1"/>
  <c r="Y3794" i="1"/>
  <c r="Z3795" i="1"/>
  <c r="S3794" i="1"/>
  <c r="H3795" i="1"/>
  <c r="A3796" i="1"/>
  <c r="Q3796" i="1" s="1"/>
  <c r="R3796" i="1" s="1"/>
  <c r="P1238" i="1"/>
  <c r="X1237" i="1"/>
  <c r="B1237" i="1" l="1"/>
  <c r="F3669" i="1"/>
  <c r="G3669" i="1"/>
  <c r="L3669" i="1"/>
  <c r="O3669" i="1" s="1"/>
  <c r="C3797" i="1"/>
  <c r="D3670" i="1"/>
  <c r="G3670" i="1" s="1"/>
  <c r="N3671" i="1"/>
  <c r="M3671" i="1"/>
  <c r="J3671" i="1"/>
  <c r="K3671" i="1" s="1"/>
  <c r="E3671" i="1" s="1"/>
  <c r="I3672" i="1"/>
  <c r="W3668" i="1"/>
  <c r="U3669" i="1"/>
  <c r="AA3796" i="1"/>
  <c r="Y3795" i="1"/>
  <c r="S3795" i="1"/>
  <c r="Z3796" i="1"/>
  <c r="A3797" i="1"/>
  <c r="Q3797" i="1" s="1"/>
  <c r="R3797" i="1" s="1"/>
  <c r="H3796" i="1"/>
  <c r="P1239" i="1"/>
  <c r="X1238" i="1"/>
  <c r="B1238" i="1" s="1"/>
  <c r="C3798" i="1" l="1"/>
  <c r="N3672" i="1"/>
  <c r="M3672" i="1"/>
  <c r="I3673" i="1"/>
  <c r="J3672" i="1"/>
  <c r="K3672" i="1" s="1"/>
  <c r="E3672" i="1" s="1"/>
  <c r="D3671" i="1"/>
  <c r="L3670" i="1"/>
  <c r="O3670" i="1" s="1"/>
  <c r="F3670" i="1"/>
  <c r="W3669" i="1"/>
  <c r="U3670" i="1"/>
  <c r="H3797" i="1"/>
  <c r="A3798" i="1"/>
  <c r="Q3798" i="1" s="1"/>
  <c r="R3798" i="1" s="1"/>
  <c r="S3796" i="1"/>
  <c r="AA3797" i="1"/>
  <c r="Y3796" i="1"/>
  <c r="Z3797" i="1"/>
  <c r="P1240" i="1"/>
  <c r="X1239" i="1"/>
  <c r="B1239" i="1" l="1"/>
  <c r="F3671" i="1"/>
  <c r="L3671" i="1"/>
  <c r="O3671" i="1" s="1"/>
  <c r="G3671" i="1"/>
  <c r="C3799" i="1"/>
  <c r="D3672" i="1"/>
  <c r="N3673" i="1"/>
  <c r="J3673" i="1"/>
  <c r="K3673" i="1" s="1"/>
  <c r="E3673" i="1" s="1"/>
  <c r="I3674" i="1"/>
  <c r="M3673" i="1"/>
  <c r="W3670" i="1"/>
  <c r="U3671" i="1"/>
  <c r="A3799" i="1"/>
  <c r="Q3799" i="1" s="1"/>
  <c r="R3799" i="1" s="1"/>
  <c r="H3798" i="1"/>
  <c r="S3797" i="1"/>
  <c r="AA3798" i="1"/>
  <c r="Z3798" i="1"/>
  <c r="Y3797" i="1"/>
  <c r="X1240" i="1"/>
  <c r="B1240" i="1" s="1"/>
  <c r="P1241" i="1"/>
  <c r="F3672" i="1" l="1"/>
  <c r="G3672" i="1"/>
  <c r="L3672" i="1"/>
  <c r="O3672" i="1" s="1"/>
  <c r="C3800" i="1"/>
  <c r="D3673" i="1"/>
  <c r="L3673" i="1" s="1"/>
  <c r="O3673" i="1" s="1"/>
  <c r="J3674" i="1"/>
  <c r="K3674" i="1" s="1"/>
  <c r="E3674" i="1" s="1"/>
  <c r="I3675" i="1"/>
  <c r="M3674" i="1"/>
  <c r="N3674" i="1"/>
  <c r="W3671" i="1"/>
  <c r="U3672" i="1"/>
  <c r="Y3798" i="1"/>
  <c r="S3798" i="1"/>
  <c r="AA3799" i="1"/>
  <c r="Z3799" i="1"/>
  <c r="A3800" i="1"/>
  <c r="Q3800" i="1" s="1"/>
  <c r="R3800" i="1" s="1"/>
  <c r="H3799" i="1"/>
  <c r="P1242" i="1"/>
  <c r="X1241" i="1"/>
  <c r="B1241" i="1" s="1"/>
  <c r="C3801" i="1" l="1"/>
  <c r="J3675" i="1"/>
  <c r="K3675" i="1" s="1"/>
  <c r="E3675" i="1" s="1"/>
  <c r="N3675" i="1"/>
  <c r="M3675" i="1"/>
  <c r="I3676" i="1"/>
  <c r="D3674" i="1"/>
  <c r="G3674" i="1" s="1"/>
  <c r="G3673" i="1"/>
  <c r="F3673" i="1"/>
  <c r="W3672" i="1"/>
  <c r="U3673" i="1"/>
  <c r="H3800" i="1"/>
  <c r="A3801" i="1"/>
  <c r="Q3801" i="1" s="1"/>
  <c r="R3801" i="1" s="1"/>
  <c r="Y3799" i="1"/>
  <c r="Z3800" i="1"/>
  <c r="S3799" i="1"/>
  <c r="AA3800" i="1"/>
  <c r="X1242" i="1"/>
  <c r="B1242" i="1" s="1"/>
  <c r="P1243" i="1"/>
  <c r="C3802" i="1" l="1"/>
  <c r="L3674" i="1"/>
  <c r="O3674" i="1" s="1"/>
  <c r="F3674" i="1"/>
  <c r="N3676" i="1"/>
  <c r="M3676" i="1"/>
  <c r="I3677" i="1"/>
  <c r="J3676" i="1"/>
  <c r="K3676" i="1" s="1"/>
  <c r="E3676" i="1" s="1"/>
  <c r="D3675" i="1"/>
  <c r="W3673" i="1"/>
  <c r="U3674" i="1"/>
  <c r="S3800" i="1"/>
  <c r="AA3801" i="1"/>
  <c r="Z3801" i="1"/>
  <c r="Y3800" i="1"/>
  <c r="H3801" i="1"/>
  <c r="A3802" i="1"/>
  <c r="Q3802" i="1" s="1"/>
  <c r="R3802" i="1" s="1"/>
  <c r="P1244" i="1"/>
  <c r="X1243" i="1"/>
  <c r="B1243" i="1" s="1"/>
  <c r="F3675" i="1" l="1"/>
  <c r="G3675" i="1"/>
  <c r="C3803" i="1"/>
  <c r="L3675" i="1"/>
  <c r="O3675" i="1" s="1"/>
  <c r="D3676" i="1"/>
  <c r="I3678" i="1"/>
  <c r="M3677" i="1"/>
  <c r="N3677" i="1"/>
  <c r="J3677" i="1"/>
  <c r="K3677" i="1" s="1"/>
  <c r="E3677" i="1" s="1"/>
  <c r="W3674" i="1"/>
  <c r="U3675" i="1"/>
  <c r="A3803" i="1"/>
  <c r="Q3803" i="1" s="1"/>
  <c r="R3803" i="1" s="1"/>
  <c r="H3802" i="1"/>
  <c r="Y3801" i="1"/>
  <c r="Z3802" i="1"/>
  <c r="S3801" i="1"/>
  <c r="AA3802" i="1"/>
  <c r="X1244" i="1"/>
  <c r="B1244" i="1" s="1"/>
  <c r="P1245" i="1"/>
  <c r="F3676" i="1" l="1"/>
  <c r="L3676" i="1"/>
  <c r="O3676" i="1" s="1"/>
  <c r="G3676" i="1"/>
  <c r="C3804" i="1"/>
  <c r="D3677" i="1"/>
  <c r="I3679" i="1"/>
  <c r="M3678" i="1"/>
  <c r="N3678" i="1"/>
  <c r="J3678" i="1"/>
  <c r="K3678" i="1" s="1"/>
  <c r="E3678" i="1" s="1"/>
  <c r="W3675" i="1"/>
  <c r="U3676" i="1"/>
  <c r="A3804" i="1"/>
  <c r="Q3804" i="1" s="1"/>
  <c r="R3804" i="1" s="1"/>
  <c r="H3803" i="1"/>
  <c r="AA3803" i="1"/>
  <c r="Y3802" i="1"/>
  <c r="S3802" i="1"/>
  <c r="Z3803" i="1"/>
  <c r="P1246" i="1"/>
  <c r="X1245" i="1"/>
  <c r="B1245" i="1" s="1"/>
  <c r="F3677" i="1" l="1"/>
  <c r="G3677" i="1"/>
  <c r="L3677" i="1"/>
  <c r="O3677" i="1" s="1"/>
  <c r="C3805" i="1"/>
  <c r="M3679" i="1"/>
  <c r="I3680" i="1"/>
  <c r="J3679" i="1"/>
  <c r="K3679" i="1" s="1"/>
  <c r="E3679" i="1" s="1"/>
  <c r="N3679" i="1"/>
  <c r="D3678" i="1"/>
  <c r="F3678" i="1" s="1"/>
  <c r="W3676" i="1"/>
  <c r="U3677" i="1"/>
  <c r="Y3803" i="1"/>
  <c r="Z3804" i="1"/>
  <c r="S3803" i="1"/>
  <c r="AA3804" i="1"/>
  <c r="H3804" i="1"/>
  <c r="A3805" i="1"/>
  <c r="Q3805" i="1" s="1"/>
  <c r="R3805" i="1" s="1"/>
  <c r="X1246" i="1"/>
  <c r="B1246" i="1" s="1"/>
  <c r="P1247" i="1"/>
  <c r="C3806" i="1" l="1"/>
  <c r="L3678" i="1"/>
  <c r="O3678" i="1" s="1"/>
  <c r="G3678" i="1"/>
  <c r="D3679" i="1"/>
  <c r="F3679" i="1" s="1"/>
  <c r="M3680" i="1"/>
  <c r="I3681" i="1"/>
  <c r="J3680" i="1"/>
  <c r="K3680" i="1" s="1"/>
  <c r="E3680" i="1" s="1"/>
  <c r="N3680" i="1"/>
  <c r="W3677" i="1"/>
  <c r="U3678" i="1"/>
  <c r="A3806" i="1"/>
  <c r="Q3806" i="1" s="1"/>
  <c r="R3806" i="1" s="1"/>
  <c r="H3805" i="1"/>
  <c r="S3804" i="1"/>
  <c r="AA3805" i="1"/>
  <c r="Z3805" i="1"/>
  <c r="Y3804" i="1"/>
  <c r="P1248" i="1"/>
  <c r="X1247" i="1"/>
  <c r="B1247" i="1" s="1"/>
  <c r="L3679" i="1" l="1"/>
  <c r="O3679" i="1" s="1"/>
  <c r="G3679" i="1"/>
  <c r="C3807" i="1"/>
  <c r="D3680" i="1"/>
  <c r="F3680" i="1" s="1"/>
  <c r="N3681" i="1"/>
  <c r="I3682" i="1"/>
  <c r="J3681" i="1"/>
  <c r="K3681" i="1" s="1"/>
  <c r="E3681" i="1" s="1"/>
  <c r="M3681" i="1"/>
  <c r="W3678" i="1"/>
  <c r="U3679" i="1"/>
  <c r="Z3806" i="1"/>
  <c r="S3805" i="1"/>
  <c r="AA3806" i="1"/>
  <c r="Y3805" i="1"/>
  <c r="A3807" i="1"/>
  <c r="Q3807" i="1" s="1"/>
  <c r="R3807" i="1" s="1"/>
  <c r="H3806" i="1"/>
  <c r="X1248" i="1"/>
  <c r="B1248" i="1" s="1"/>
  <c r="P1249" i="1"/>
  <c r="L3680" i="1" l="1"/>
  <c r="O3680" i="1" s="1"/>
  <c r="G3680" i="1"/>
  <c r="C3808" i="1"/>
  <c r="D3681" i="1"/>
  <c r="F3681" i="1" s="1"/>
  <c r="J3682" i="1"/>
  <c r="K3682" i="1" s="1"/>
  <c r="E3682" i="1" s="1"/>
  <c r="M3682" i="1"/>
  <c r="N3682" i="1"/>
  <c r="I3683" i="1"/>
  <c r="W3679" i="1"/>
  <c r="U3680" i="1"/>
  <c r="Z3807" i="1"/>
  <c r="S3806" i="1"/>
  <c r="Y3806" i="1"/>
  <c r="AA3807" i="1"/>
  <c r="A3808" i="1"/>
  <c r="Q3808" i="1" s="1"/>
  <c r="R3808" i="1" s="1"/>
  <c r="H3807" i="1"/>
  <c r="X1249" i="1"/>
  <c r="B1249" i="1" s="1"/>
  <c r="P1250" i="1"/>
  <c r="G3681" i="1" l="1"/>
  <c r="L3681" i="1"/>
  <c r="O3681" i="1" s="1"/>
  <c r="C3809" i="1"/>
  <c r="N3683" i="1"/>
  <c r="I3684" i="1"/>
  <c r="J3683" i="1"/>
  <c r="K3683" i="1" s="1"/>
  <c r="E3683" i="1" s="1"/>
  <c r="M3683" i="1"/>
  <c r="D3682" i="1"/>
  <c r="F3682" i="1" s="1"/>
  <c r="W3680" i="1"/>
  <c r="U3681" i="1"/>
  <c r="H3808" i="1"/>
  <c r="A3809" i="1"/>
  <c r="Q3809" i="1" s="1"/>
  <c r="R3809" i="1" s="1"/>
  <c r="Y3807" i="1"/>
  <c r="Z3808" i="1"/>
  <c r="AA3808" i="1"/>
  <c r="S3807" i="1"/>
  <c r="X1250" i="1"/>
  <c r="B1250" i="1" s="1"/>
  <c r="P1251" i="1"/>
  <c r="C3810" i="1" l="1"/>
  <c r="G3682" i="1"/>
  <c r="L3682" i="1"/>
  <c r="O3682" i="1" s="1"/>
  <c r="D3683" i="1"/>
  <c r="F3683" i="1" s="1"/>
  <c r="I3685" i="1"/>
  <c r="M3684" i="1"/>
  <c r="N3684" i="1"/>
  <c r="J3684" i="1"/>
  <c r="K3684" i="1" s="1"/>
  <c r="E3684" i="1" s="1"/>
  <c r="W3681" i="1"/>
  <c r="U3682" i="1"/>
  <c r="A3810" i="1"/>
  <c r="Q3810" i="1" s="1"/>
  <c r="R3810" i="1" s="1"/>
  <c r="H3809" i="1"/>
  <c r="AA3809" i="1"/>
  <c r="Z3809" i="1"/>
  <c r="Y3808" i="1"/>
  <c r="S3808" i="1"/>
  <c r="P1252" i="1"/>
  <c r="X1251" i="1"/>
  <c r="B1251" i="1" s="1"/>
  <c r="G3683" i="1" l="1"/>
  <c r="L3683" i="1"/>
  <c r="O3683" i="1" s="1"/>
  <c r="C3811" i="1"/>
  <c r="M3685" i="1"/>
  <c r="N3685" i="1"/>
  <c r="J3685" i="1"/>
  <c r="K3685" i="1" s="1"/>
  <c r="E3685" i="1" s="1"/>
  <c r="I3686" i="1"/>
  <c r="D3684" i="1"/>
  <c r="F3684" i="1" s="1"/>
  <c r="W3682" i="1"/>
  <c r="U3683" i="1"/>
  <c r="Z3810" i="1"/>
  <c r="S3809" i="1"/>
  <c r="Y3809" i="1"/>
  <c r="AA3810" i="1"/>
  <c r="H3810" i="1"/>
  <c r="A3811" i="1"/>
  <c r="Q3811" i="1" s="1"/>
  <c r="R3811" i="1" s="1"/>
  <c r="P1253" i="1"/>
  <c r="X1252" i="1"/>
  <c r="B1252" i="1" s="1"/>
  <c r="G3684" i="1" l="1"/>
  <c r="C3812" i="1"/>
  <c r="L3684" i="1"/>
  <c r="O3684" i="1" s="1"/>
  <c r="J3686" i="1"/>
  <c r="K3686" i="1" s="1"/>
  <c r="E3686" i="1" s="1"/>
  <c r="M3686" i="1"/>
  <c r="N3686" i="1"/>
  <c r="I3687" i="1"/>
  <c r="D3685" i="1"/>
  <c r="F3685" i="1" s="1"/>
  <c r="W3683" i="1"/>
  <c r="U3684" i="1"/>
  <c r="Y3810" i="1"/>
  <c r="Z3811" i="1"/>
  <c r="S3810" i="1"/>
  <c r="AA3811" i="1"/>
  <c r="H3811" i="1"/>
  <c r="A3812" i="1"/>
  <c r="Q3812" i="1" s="1"/>
  <c r="R3812" i="1" s="1"/>
  <c r="P1254" i="1"/>
  <c r="X1253" i="1"/>
  <c r="B1253" i="1" s="1"/>
  <c r="C3813" i="1" l="1"/>
  <c r="G3685" i="1"/>
  <c r="L3685" i="1"/>
  <c r="O3685" i="1" s="1"/>
  <c r="M3687" i="1"/>
  <c r="J3687" i="1"/>
  <c r="K3687" i="1" s="1"/>
  <c r="E3687" i="1" s="1"/>
  <c r="I3688" i="1"/>
  <c r="N3687" i="1"/>
  <c r="D3686" i="1"/>
  <c r="F3686" i="1" s="1"/>
  <c r="W3684" i="1"/>
  <c r="U3685" i="1"/>
  <c r="Y3811" i="1"/>
  <c r="AA3812" i="1"/>
  <c r="Z3812" i="1"/>
  <c r="S3811" i="1"/>
  <c r="A3813" i="1"/>
  <c r="Q3813" i="1" s="1"/>
  <c r="R3813" i="1" s="1"/>
  <c r="H3812" i="1"/>
  <c r="P1255" i="1"/>
  <c r="X1254" i="1"/>
  <c r="B1254" i="1" l="1"/>
  <c r="C3814" i="1"/>
  <c r="G3686" i="1"/>
  <c r="L3686" i="1"/>
  <c r="O3686" i="1" s="1"/>
  <c r="N3688" i="1"/>
  <c r="I3689" i="1"/>
  <c r="M3688" i="1"/>
  <c r="J3688" i="1"/>
  <c r="K3688" i="1" s="1"/>
  <c r="E3688" i="1" s="1"/>
  <c r="D3687" i="1"/>
  <c r="F3687" i="1" s="1"/>
  <c r="W3685" i="1"/>
  <c r="U3686" i="1"/>
  <c r="H3813" i="1"/>
  <c r="A3814" i="1"/>
  <c r="Q3814" i="1" s="1"/>
  <c r="R3814" i="1" s="1"/>
  <c r="S3812" i="1"/>
  <c r="AA3813" i="1"/>
  <c r="Z3813" i="1"/>
  <c r="Y3812" i="1"/>
  <c r="P1256" i="1"/>
  <c r="X1255" i="1"/>
  <c r="B1255" i="1" s="1"/>
  <c r="C3815" i="1" l="1"/>
  <c r="G3687" i="1"/>
  <c r="L3687" i="1"/>
  <c r="O3687" i="1" s="1"/>
  <c r="D3688" i="1"/>
  <c r="L3688" i="1" s="1"/>
  <c r="O3688" i="1" s="1"/>
  <c r="N3689" i="1"/>
  <c r="J3689" i="1"/>
  <c r="K3689" i="1" s="1"/>
  <c r="E3689" i="1" s="1"/>
  <c r="I3690" i="1"/>
  <c r="M3689" i="1"/>
  <c r="X1256" i="1"/>
  <c r="B1256" i="1" s="1"/>
  <c r="W3686" i="1"/>
  <c r="U3687" i="1"/>
  <c r="H3814" i="1"/>
  <c r="A3815" i="1"/>
  <c r="Q3815" i="1" s="1"/>
  <c r="R3815" i="1" s="1"/>
  <c r="Z3814" i="1"/>
  <c r="S3813" i="1"/>
  <c r="AA3814" i="1"/>
  <c r="Y3813" i="1"/>
  <c r="P1257" i="1"/>
  <c r="S1257" i="1" s="1"/>
  <c r="C3816" i="1" l="1"/>
  <c r="N3690" i="1"/>
  <c r="J3690" i="1"/>
  <c r="K3690" i="1" s="1"/>
  <c r="E3690" i="1" s="1"/>
  <c r="I3691" i="1"/>
  <c r="M3690" i="1"/>
  <c r="D3689" i="1"/>
  <c r="L3689" i="1" s="1"/>
  <c r="O3689" i="1" s="1"/>
  <c r="G3688" i="1"/>
  <c r="F3688" i="1"/>
  <c r="W3687" i="1"/>
  <c r="U3688" i="1"/>
  <c r="A3816" i="1"/>
  <c r="Q3816" i="1" s="1"/>
  <c r="R3816" i="1" s="1"/>
  <c r="H3815" i="1"/>
  <c r="AA3815" i="1"/>
  <c r="Z3815" i="1"/>
  <c r="P1258" i="1"/>
  <c r="X1257" i="1"/>
  <c r="B1257" i="1" s="1"/>
  <c r="Y1257" i="1" l="1"/>
  <c r="C3817" i="1"/>
  <c r="F3689" i="1"/>
  <c r="G3689" i="1"/>
  <c r="I3692" i="1"/>
  <c r="M3691" i="1"/>
  <c r="J3691" i="1"/>
  <c r="K3691" i="1" s="1"/>
  <c r="E3691" i="1" s="1"/>
  <c r="N3691" i="1"/>
  <c r="D3690" i="1"/>
  <c r="X1258" i="1"/>
  <c r="W3688" i="1"/>
  <c r="U3689" i="1"/>
  <c r="Z3816" i="1"/>
  <c r="S3815" i="1"/>
  <c r="Y3815" i="1"/>
  <c r="AA3816" i="1"/>
  <c r="H3816" i="1"/>
  <c r="A3817" i="1"/>
  <c r="Q3817" i="1" s="1"/>
  <c r="R3817" i="1" s="1"/>
  <c r="P1259" i="1"/>
  <c r="S1259" i="1" s="1"/>
  <c r="B1258" i="1" l="1"/>
  <c r="F3690" i="1"/>
  <c r="G3690" i="1"/>
  <c r="C3818" i="1"/>
  <c r="L3690" i="1"/>
  <c r="O3690" i="1" s="1"/>
  <c r="D3691" i="1"/>
  <c r="L3691" i="1" s="1"/>
  <c r="O3691" i="1" s="1"/>
  <c r="I3693" i="1"/>
  <c r="J3692" i="1"/>
  <c r="K3692" i="1" s="1"/>
  <c r="E3692" i="1" s="1"/>
  <c r="W3689" i="1"/>
  <c r="U3690" i="1"/>
  <c r="H3817" i="1"/>
  <c r="A3818" i="1"/>
  <c r="Q3818" i="1" s="1"/>
  <c r="R3818" i="1" s="1"/>
  <c r="Z3817" i="1"/>
  <c r="AA3817" i="1"/>
  <c r="P1260" i="1"/>
  <c r="S1260" i="1" s="1"/>
  <c r="X1259" i="1"/>
  <c r="B1259" i="1" s="1"/>
  <c r="M3692" i="1" l="1"/>
  <c r="N3692" i="1" s="1"/>
  <c r="N3693" i="1" s="1"/>
  <c r="Y1259" i="1"/>
  <c r="C3819" i="1"/>
  <c r="D3692" i="1"/>
  <c r="G3692" i="1" s="1"/>
  <c r="I3694" i="1"/>
  <c r="J3693" i="1"/>
  <c r="K3693" i="1" s="1"/>
  <c r="E3693" i="1" s="1"/>
  <c r="G3691" i="1"/>
  <c r="F3691" i="1"/>
  <c r="W3690" i="1"/>
  <c r="U3691" i="1"/>
  <c r="A3819" i="1"/>
  <c r="Q3819" i="1" s="1"/>
  <c r="R3819" i="1" s="1"/>
  <c r="H3818" i="1"/>
  <c r="Z3818" i="1"/>
  <c r="AA3818" i="1"/>
  <c r="S3817" i="1"/>
  <c r="Y3817" i="1"/>
  <c r="P1261" i="1"/>
  <c r="X1260" i="1"/>
  <c r="B1260" i="1" l="1"/>
  <c r="M3693" i="1"/>
  <c r="L3692" i="1"/>
  <c r="O3692" i="1" s="1"/>
  <c r="C3820" i="1"/>
  <c r="Y1260" i="1"/>
  <c r="D3693" i="1"/>
  <c r="G3693" i="1" s="1"/>
  <c r="J3694" i="1"/>
  <c r="K3694" i="1" s="1"/>
  <c r="E3694" i="1" s="1"/>
  <c r="I3695" i="1"/>
  <c r="F3692" i="1"/>
  <c r="W3691" i="1"/>
  <c r="U3692" i="1"/>
  <c r="Y3818" i="1"/>
  <c r="Z3819" i="1"/>
  <c r="S3818" i="1"/>
  <c r="AA3819" i="1"/>
  <c r="H3819" i="1"/>
  <c r="A3820" i="1"/>
  <c r="Q3820" i="1" s="1"/>
  <c r="R3820" i="1" s="1"/>
  <c r="X1261" i="1"/>
  <c r="B1261" i="1" s="1"/>
  <c r="P1262" i="1"/>
  <c r="C3821" i="1" l="1"/>
  <c r="J3695" i="1"/>
  <c r="K3695" i="1" s="1"/>
  <c r="E3695" i="1" s="1"/>
  <c r="I3696" i="1"/>
  <c r="D3694" i="1"/>
  <c r="G3694" i="1" s="1"/>
  <c r="L3693" i="1"/>
  <c r="F3693" i="1"/>
  <c r="W3692" i="1"/>
  <c r="U3693" i="1"/>
  <c r="A3821" i="1"/>
  <c r="Q3821" i="1" s="1"/>
  <c r="R3821" i="1" s="1"/>
  <c r="H3820" i="1"/>
  <c r="AA3820" i="1"/>
  <c r="Z3820" i="1"/>
  <c r="X1262" i="1"/>
  <c r="Y1262" i="1" s="1"/>
  <c r="P1263" i="1"/>
  <c r="C3822" i="1" l="1"/>
  <c r="L3694" i="1"/>
  <c r="O3693" i="1"/>
  <c r="M3694" i="1"/>
  <c r="F3694" i="1"/>
  <c r="I3697" i="1"/>
  <c r="J3696" i="1"/>
  <c r="K3696" i="1" s="1"/>
  <c r="E3696" i="1" s="1"/>
  <c r="D3695" i="1"/>
  <c r="B1262" i="1"/>
  <c r="W3693" i="1"/>
  <c r="U3694" i="1"/>
  <c r="AA3821" i="1"/>
  <c r="Y3820" i="1"/>
  <c r="Z3821" i="1"/>
  <c r="S3820" i="1"/>
  <c r="A3822" i="1"/>
  <c r="Q3822" i="1" s="1"/>
  <c r="R3822" i="1" s="1"/>
  <c r="H3821" i="1"/>
  <c r="P1264" i="1"/>
  <c r="X1263" i="1"/>
  <c r="B1263" i="1" s="1"/>
  <c r="F3695" i="1" l="1"/>
  <c r="C3823" i="1"/>
  <c r="J3697" i="1"/>
  <c r="K3697" i="1" s="1"/>
  <c r="E3697" i="1" s="1"/>
  <c r="I3698" i="1"/>
  <c r="D3696" i="1"/>
  <c r="G3695" i="1"/>
  <c r="N3694" i="1"/>
  <c r="M3695" i="1"/>
  <c r="M3696" i="1" s="1"/>
  <c r="M3697" i="1" s="1"/>
  <c r="L3695" i="1"/>
  <c r="W3694" i="1"/>
  <c r="U3695" i="1"/>
  <c r="Z3822" i="1"/>
  <c r="Y3821" i="1"/>
  <c r="S3821" i="1"/>
  <c r="AA3822" i="1"/>
  <c r="H3822" i="1"/>
  <c r="A3823" i="1"/>
  <c r="Q3823" i="1" s="1"/>
  <c r="R3823" i="1" s="1"/>
  <c r="P1265" i="1"/>
  <c r="X1264" i="1"/>
  <c r="B1264" i="1" s="1"/>
  <c r="F3696" i="1" l="1"/>
  <c r="C3824" i="1"/>
  <c r="L3696" i="1"/>
  <c r="G3696" i="1"/>
  <c r="N3695" i="1"/>
  <c r="N3696" i="1" s="1"/>
  <c r="N3697" i="1" s="1"/>
  <c r="N3698" i="1" s="1"/>
  <c r="O3694" i="1"/>
  <c r="J3698" i="1"/>
  <c r="K3698" i="1" s="1"/>
  <c r="E3698" i="1" s="1"/>
  <c r="I3699" i="1"/>
  <c r="M3698" i="1"/>
  <c r="D3697" i="1"/>
  <c r="W3695" i="1"/>
  <c r="U3696" i="1"/>
  <c r="H3823" i="1"/>
  <c r="A3824" i="1"/>
  <c r="Q3824" i="1" s="1"/>
  <c r="R3824" i="1" s="1"/>
  <c r="AA3823" i="1"/>
  <c r="Y3822" i="1"/>
  <c r="Z3823" i="1"/>
  <c r="S3822" i="1"/>
  <c r="X1265" i="1"/>
  <c r="B1265" i="1" s="1"/>
  <c r="P1266" i="1"/>
  <c r="F3697" i="1" l="1"/>
  <c r="L3697" i="1"/>
  <c r="O3697" i="1" s="1"/>
  <c r="O3696" i="1"/>
  <c r="G3697" i="1"/>
  <c r="C3825" i="1"/>
  <c r="O3695" i="1"/>
  <c r="J3699" i="1"/>
  <c r="K3699" i="1" s="1"/>
  <c r="E3699" i="1" s="1"/>
  <c r="I3700" i="1"/>
  <c r="N3699" i="1"/>
  <c r="M3699" i="1"/>
  <c r="D3698" i="1"/>
  <c r="W3696" i="1"/>
  <c r="U3697" i="1"/>
  <c r="A3825" i="1"/>
  <c r="Q3825" i="1" s="1"/>
  <c r="R3825" i="1" s="1"/>
  <c r="H3824" i="1"/>
  <c r="Z3824" i="1"/>
  <c r="S3823" i="1"/>
  <c r="AA3824" i="1"/>
  <c r="Y3823" i="1"/>
  <c r="X1266" i="1"/>
  <c r="B1266" i="1" s="1"/>
  <c r="P1267" i="1"/>
  <c r="F3698" i="1" l="1"/>
  <c r="C3826" i="1"/>
  <c r="L3698" i="1"/>
  <c r="O3698" i="1" s="1"/>
  <c r="G3698" i="1"/>
  <c r="J3700" i="1"/>
  <c r="K3700" i="1" s="1"/>
  <c r="E3700" i="1" s="1"/>
  <c r="N3700" i="1"/>
  <c r="M3700" i="1"/>
  <c r="I3701" i="1"/>
  <c r="D3699" i="1"/>
  <c r="W3697" i="1"/>
  <c r="U3698" i="1"/>
  <c r="S3824" i="1"/>
  <c r="AA3825" i="1"/>
  <c r="Y3824" i="1"/>
  <c r="Z3825" i="1"/>
  <c r="H3825" i="1"/>
  <c r="A3826" i="1"/>
  <c r="Q3826" i="1" s="1"/>
  <c r="R3826" i="1" s="1"/>
  <c r="X1267" i="1"/>
  <c r="P1268" i="1"/>
  <c r="B1267" i="1" l="1"/>
  <c r="F3699" i="1"/>
  <c r="C3827" i="1"/>
  <c r="L3699" i="1"/>
  <c r="O3699" i="1" s="1"/>
  <c r="G3699" i="1"/>
  <c r="I3702" i="1"/>
  <c r="M3701" i="1"/>
  <c r="N3701" i="1"/>
  <c r="J3701" i="1"/>
  <c r="K3701" i="1" s="1"/>
  <c r="E3701" i="1" s="1"/>
  <c r="D3700" i="1"/>
  <c r="W3698" i="1"/>
  <c r="U3699" i="1"/>
  <c r="Y3825" i="1"/>
  <c r="Z3826" i="1"/>
  <c r="S3825" i="1"/>
  <c r="AA3826" i="1"/>
  <c r="A3827" i="1"/>
  <c r="Q3827" i="1" s="1"/>
  <c r="R3827" i="1" s="1"/>
  <c r="H3826" i="1"/>
  <c r="X1268" i="1"/>
  <c r="B1268" i="1" s="1"/>
  <c r="P1269" i="1"/>
  <c r="F3700" i="1" l="1"/>
  <c r="C3828" i="1"/>
  <c r="L3700" i="1"/>
  <c r="O3700" i="1" s="1"/>
  <c r="G3700" i="1"/>
  <c r="D3701" i="1"/>
  <c r="I3703" i="1"/>
  <c r="M3702" i="1"/>
  <c r="J3702" i="1"/>
  <c r="K3702" i="1" s="1"/>
  <c r="E3702" i="1" s="1"/>
  <c r="N3702" i="1"/>
  <c r="W3699" i="1"/>
  <c r="U3700" i="1"/>
  <c r="H3827" i="1"/>
  <c r="A3828" i="1"/>
  <c r="Q3828" i="1" s="1"/>
  <c r="R3828" i="1" s="1"/>
  <c r="S3826" i="1"/>
  <c r="AA3827" i="1"/>
  <c r="Y3826" i="1"/>
  <c r="Z3827" i="1"/>
  <c r="P1270" i="1"/>
  <c r="X1269" i="1"/>
  <c r="B1269" i="1" s="1"/>
  <c r="F3701" i="1" l="1"/>
  <c r="G3701" i="1"/>
  <c r="L3701" i="1"/>
  <c r="O3701" i="1" s="1"/>
  <c r="C3829" i="1"/>
  <c r="D3702" i="1"/>
  <c r="N3703" i="1"/>
  <c r="J3703" i="1"/>
  <c r="K3703" i="1" s="1"/>
  <c r="E3703" i="1" s="1"/>
  <c r="I3704" i="1"/>
  <c r="M3703" i="1"/>
  <c r="W3700" i="1"/>
  <c r="U3701" i="1"/>
  <c r="AA3828" i="1"/>
  <c r="Y3827" i="1"/>
  <c r="Z3828" i="1"/>
  <c r="S3827" i="1"/>
  <c r="H3828" i="1"/>
  <c r="A3829" i="1"/>
  <c r="Q3829" i="1" s="1"/>
  <c r="R3829" i="1" s="1"/>
  <c r="X1270" i="1"/>
  <c r="B1270" i="1" s="1"/>
  <c r="P1271" i="1"/>
  <c r="F3702" i="1" l="1"/>
  <c r="L3702" i="1"/>
  <c r="O3702" i="1" s="1"/>
  <c r="G3702" i="1"/>
  <c r="C3830" i="1"/>
  <c r="D3703" i="1"/>
  <c r="I3705" i="1"/>
  <c r="N3704" i="1"/>
  <c r="J3704" i="1"/>
  <c r="K3704" i="1" s="1"/>
  <c r="E3704" i="1" s="1"/>
  <c r="M3704" i="1"/>
  <c r="W3701" i="1"/>
  <c r="U3702" i="1"/>
  <c r="H3829" i="1"/>
  <c r="A3830" i="1"/>
  <c r="Q3830" i="1" s="1"/>
  <c r="R3830" i="1" s="1"/>
  <c r="Y3828" i="1"/>
  <c r="S3828" i="1"/>
  <c r="Z3829" i="1"/>
  <c r="AA3829" i="1"/>
  <c r="X1271" i="1"/>
  <c r="B1271" i="1" s="1"/>
  <c r="P1272" i="1"/>
  <c r="F3703" i="1" l="1"/>
  <c r="G3703" i="1"/>
  <c r="L3703" i="1"/>
  <c r="O3703" i="1" s="1"/>
  <c r="C3831" i="1"/>
  <c r="D3704" i="1"/>
  <c r="J3705" i="1"/>
  <c r="K3705" i="1" s="1"/>
  <c r="E3705" i="1" s="1"/>
  <c r="I3706" i="1"/>
  <c r="N3705" i="1"/>
  <c r="M3705" i="1"/>
  <c r="W3702" i="1"/>
  <c r="U3703" i="1"/>
  <c r="Z3830" i="1"/>
  <c r="S3829" i="1"/>
  <c r="AA3830" i="1"/>
  <c r="Y3829" i="1"/>
  <c r="A3831" i="1"/>
  <c r="Q3831" i="1" s="1"/>
  <c r="R3831" i="1" s="1"/>
  <c r="H3830" i="1"/>
  <c r="P1273" i="1"/>
  <c r="X1272" i="1"/>
  <c r="B1272" i="1" s="1"/>
  <c r="F3704" i="1" l="1"/>
  <c r="L3704" i="1"/>
  <c r="O3704" i="1" s="1"/>
  <c r="G3704" i="1"/>
  <c r="C3832" i="1"/>
  <c r="J3706" i="1"/>
  <c r="K3706" i="1" s="1"/>
  <c r="E3706" i="1" s="1"/>
  <c r="M3706" i="1"/>
  <c r="N3706" i="1"/>
  <c r="I3707" i="1"/>
  <c r="D3705" i="1"/>
  <c r="W3703" i="1"/>
  <c r="U3704" i="1"/>
  <c r="H3831" i="1"/>
  <c r="A3832" i="1"/>
  <c r="Q3832" i="1" s="1"/>
  <c r="R3832" i="1" s="1"/>
  <c r="Y3830" i="1"/>
  <c r="Z3831" i="1"/>
  <c r="S3830" i="1"/>
  <c r="AA3831" i="1"/>
  <c r="X1273" i="1"/>
  <c r="P1274" i="1"/>
  <c r="F3705" i="1" l="1"/>
  <c r="B1273" i="1"/>
  <c r="G3705" i="1"/>
  <c r="L3705" i="1"/>
  <c r="O3705" i="1" s="1"/>
  <c r="C3833" i="1"/>
  <c r="M3707" i="1"/>
  <c r="N3707" i="1"/>
  <c r="I3708" i="1"/>
  <c r="J3707" i="1"/>
  <c r="K3707" i="1" s="1"/>
  <c r="E3707" i="1" s="1"/>
  <c r="D3706" i="1"/>
  <c r="F3706" i="1" s="1"/>
  <c r="W3704" i="1"/>
  <c r="U3705" i="1"/>
  <c r="Y3831" i="1"/>
  <c r="Z3832" i="1"/>
  <c r="S3831" i="1"/>
  <c r="AA3832" i="1"/>
  <c r="A3833" i="1"/>
  <c r="Q3833" i="1" s="1"/>
  <c r="R3833" i="1" s="1"/>
  <c r="H3832" i="1"/>
  <c r="P1275" i="1"/>
  <c r="X1274" i="1"/>
  <c r="B1274" i="1" s="1"/>
  <c r="C3834" i="1" l="1"/>
  <c r="L3706" i="1"/>
  <c r="O3706" i="1" s="1"/>
  <c r="G3706" i="1"/>
  <c r="D3707" i="1"/>
  <c r="F3707" i="1" s="1"/>
  <c r="J3708" i="1"/>
  <c r="K3708" i="1" s="1"/>
  <c r="E3708" i="1" s="1"/>
  <c r="N3708" i="1"/>
  <c r="I3709" i="1"/>
  <c r="M3708" i="1"/>
  <c r="W3705" i="1"/>
  <c r="U3706" i="1"/>
  <c r="Z3833" i="1"/>
  <c r="S3832" i="1"/>
  <c r="AA3833" i="1"/>
  <c r="Y3832" i="1"/>
  <c r="H3833" i="1"/>
  <c r="A3834" i="1"/>
  <c r="Q3834" i="1" s="1"/>
  <c r="R3834" i="1" s="1"/>
  <c r="X1275" i="1"/>
  <c r="B1275" i="1" s="1"/>
  <c r="P1276" i="1"/>
  <c r="L3707" i="1" l="1"/>
  <c r="O3707" i="1" s="1"/>
  <c r="G3707" i="1"/>
  <c r="C3835" i="1"/>
  <c r="M3709" i="1"/>
  <c r="N3709" i="1"/>
  <c r="I3710" i="1"/>
  <c r="J3709" i="1"/>
  <c r="K3709" i="1" s="1"/>
  <c r="E3709" i="1" s="1"/>
  <c r="D3708" i="1"/>
  <c r="F3708" i="1" s="1"/>
  <c r="W3706" i="1"/>
  <c r="U3707" i="1"/>
  <c r="H3834" i="1"/>
  <c r="A3835" i="1"/>
  <c r="Q3835" i="1" s="1"/>
  <c r="R3835" i="1" s="1"/>
  <c r="Z3834" i="1"/>
  <c r="S3833" i="1"/>
  <c r="Y3833" i="1"/>
  <c r="AA3834" i="1"/>
  <c r="P1277" i="1"/>
  <c r="X1276" i="1"/>
  <c r="B1276" i="1" s="1"/>
  <c r="L3708" i="1" l="1"/>
  <c r="O3708" i="1" s="1"/>
  <c r="C3836" i="1"/>
  <c r="G3708" i="1"/>
  <c r="D3709" i="1"/>
  <c r="F3709" i="1" s="1"/>
  <c r="I3711" i="1"/>
  <c r="J3710" i="1"/>
  <c r="K3710" i="1" s="1"/>
  <c r="E3710" i="1" s="1"/>
  <c r="M3710" i="1"/>
  <c r="N3710" i="1"/>
  <c r="W3707" i="1"/>
  <c r="U3708" i="1"/>
  <c r="H3835" i="1"/>
  <c r="A3836" i="1"/>
  <c r="Q3836" i="1" s="1"/>
  <c r="R3836" i="1" s="1"/>
  <c r="S3834" i="1"/>
  <c r="AA3835" i="1"/>
  <c r="Y3834" i="1"/>
  <c r="Z3835" i="1"/>
  <c r="P1278" i="1"/>
  <c r="X1277" i="1"/>
  <c r="B1277" i="1" s="1"/>
  <c r="G3709" i="1" l="1"/>
  <c r="L3709" i="1"/>
  <c r="O3709" i="1" s="1"/>
  <c r="C3837" i="1"/>
  <c r="D3710" i="1"/>
  <c r="F3710" i="1" s="1"/>
  <c r="J3711" i="1"/>
  <c r="K3711" i="1" s="1"/>
  <c r="E3711" i="1" s="1"/>
  <c r="I3712" i="1"/>
  <c r="M3711" i="1"/>
  <c r="N3711" i="1"/>
  <c r="W3708" i="1"/>
  <c r="U3709" i="1"/>
  <c r="A3837" i="1"/>
  <c r="Q3837" i="1" s="1"/>
  <c r="R3837" i="1" s="1"/>
  <c r="H3836" i="1"/>
  <c r="S3835" i="1"/>
  <c r="AA3836" i="1"/>
  <c r="Y3835" i="1"/>
  <c r="Z3836" i="1"/>
  <c r="P1279" i="1"/>
  <c r="X1278" i="1"/>
  <c r="B1278" i="1" s="1"/>
  <c r="L3710" i="1" l="1"/>
  <c r="O3710" i="1" s="1"/>
  <c r="G3710" i="1"/>
  <c r="C3838" i="1"/>
  <c r="M3712" i="1"/>
  <c r="N3712" i="1"/>
  <c r="J3712" i="1"/>
  <c r="K3712" i="1" s="1"/>
  <c r="E3712" i="1" s="1"/>
  <c r="I3713" i="1"/>
  <c r="D3711" i="1"/>
  <c r="F3711" i="1" s="1"/>
  <c r="W3709" i="1"/>
  <c r="U3710" i="1"/>
  <c r="Y3836" i="1"/>
  <c r="Z3837" i="1"/>
  <c r="S3836" i="1"/>
  <c r="AA3837" i="1"/>
  <c r="A3838" i="1"/>
  <c r="Q3838" i="1" s="1"/>
  <c r="R3838" i="1" s="1"/>
  <c r="H3837" i="1"/>
  <c r="X1279" i="1"/>
  <c r="B1279" i="1" s="1"/>
  <c r="P1280" i="1"/>
  <c r="C3839" i="1" l="1"/>
  <c r="L3711" i="1"/>
  <c r="O3711" i="1" s="1"/>
  <c r="G3711" i="1"/>
  <c r="N3713" i="1"/>
  <c r="I3714" i="1"/>
  <c r="M3713" i="1"/>
  <c r="J3713" i="1"/>
  <c r="K3713" i="1" s="1"/>
  <c r="E3713" i="1" s="1"/>
  <c r="D3712" i="1"/>
  <c r="F3712" i="1" s="1"/>
  <c r="W3710" i="1"/>
  <c r="U3711" i="1"/>
  <c r="Z3838" i="1"/>
  <c r="S3837" i="1"/>
  <c r="Y3837" i="1"/>
  <c r="AA3838" i="1"/>
  <c r="A3839" i="1"/>
  <c r="Q3839" i="1" s="1"/>
  <c r="R3839" i="1" s="1"/>
  <c r="H3838" i="1"/>
  <c r="P1281" i="1"/>
  <c r="X1280" i="1"/>
  <c r="B1280" i="1" s="1"/>
  <c r="C3840" i="1" l="1"/>
  <c r="G3712" i="1"/>
  <c r="L3712" i="1"/>
  <c r="O3712" i="1" s="1"/>
  <c r="D3713" i="1"/>
  <c r="F3713" i="1" s="1"/>
  <c r="J3714" i="1"/>
  <c r="K3714" i="1" s="1"/>
  <c r="E3714" i="1" s="1"/>
  <c r="N3714" i="1"/>
  <c r="I3715" i="1"/>
  <c r="M3714" i="1"/>
  <c r="W3711" i="1"/>
  <c r="U3712" i="1"/>
  <c r="Z3839" i="1"/>
  <c r="S3838" i="1"/>
  <c r="AA3839" i="1"/>
  <c r="Y3838" i="1"/>
  <c r="H3839" i="1"/>
  <c r="A3840" i="1"/>
  <c r="Q3840" i="1" s="1"/>
  <c r="R3840" i="1" s="1"/>
  <c r="P1282" i="1"/>
  <c r="X1281" i="1"/>
  <c r="B1281" i="1" s="1"/>
  <c r="L3713" i="1" l="1"/>
  <c r="O3713" i="1" s="1"/>
  <c r="C3841" i="1"/>
  <c r="G3713" i="1"/>
  <c r="J3715" i="1"/>
  <c r="K3715" i="1" s="1"/>
  <c r="E3715" i="1" s="1"/>
  <c r="N3715" i="1"/>
  <c r="I3716" i="1"/>
  <c r="M3715" i="1"/>
  <c r="D3714" i="1"/>
  <c r="F3714" i="1" s="1"/>
  <c r="W3712" i="1"/>
  <c r="U3713" i="1"/>
  <c r="H3840" i="1"/>
  <c r="A3841" i="1"/>
  <c r="Q3841" i="1" s="1"/>
  <c r="R3841" i="1" s="1"/>
  <c r="AA3840" i="1"/>
  <c r="Y3839" i="1"/>
  <c r="S3839" i="1"/>
  <c r="Z3840" i="1"/>
  <c r="X1282" i="1"/>
  <c r="B1282" i="1" s="1"/>
  <c r="P1283" i="1"/>
  <c r="C3842" i="1" l="1"/>
  <c r="G3714" i="1"/>
  <c r="L3714" i="1"/>
  <c r="O3714" i="1" s="1"/>
  <c r="M3716" i="1"/>
  <c r="I3717" i="1"/>
  <c r="J3716" i="1"/>
  <c r="K3716" i="1" s="1"/>
  <c r="E3716" i="1" s="1"/>
  <c r="N3716" i="1"/>
  <c r="D3715" i="1"/>
  <c r="F3715" i="1" s="1"/>
  <c r="W3713" i="1"/>
  <c r="U3714" i="1"/>
  <c r="A3842" i="1"/>
  <c r="Q3842" i="1" s="1"/>
  <c r="R3842" i="1" s="1"/>
  <c r="H3841" i="1"/>
  <c r="S3840" i="1"/>
  <c r="AA3841" i="1"/>
  <c r="Z3841" i="1"/>
  <c r="Y3840" i="1"/>
  <c r="P1284" i="1"/>
  <c r="X1283" i="1"/>
  <c r="B1283" i="1" s="1"/>
  <c r="C3843" i="1" l="1"/>
  <c r="G3715" i="1"/>
  <c r="L3715" i="1"/>
  <c r="O3715" i="1" s="1"/>
  <c r="D3716" i="1"/>
  <c r="F3716" i="1" s="1"/>
  <c r="J3717" i="1"/>
  <c r="K3717" i="1" s="1"/>
  <c r="E3717" i="1" s="1"/>
  <c r="N3717" i="1"/>
  <c r="M3717" i="1"/>
  <c r="I3718" i="1"/>
  <c r="W3714" i="1"/>
  <c r="U3715" i="1"/>
  <c r="AA3842" i="1"/>
  <c r="Y3841" i="1"/>
  <c r="S3841" i="1"/>
  <c r="Z3842" i="1"/>
  <c r="A3843" i="1"/>
  <c r="Q3843" i="1" s="1"/>
  <c r="R3843" i="1" s="1"/>
  <c r="H3842" i="1"/>
  <c r="X1284" i="1"/>
  <c r="B1284" i="1" s="1"/>
  <c r="P1285" i="1"/>
  <c r="G3716" i="1" l="1"/>
  <c r="C3844" i="1"/>
  <c r="L3716" i="1"/>
  <c r="O3716" i="1" s="1"/>
  <c r="D3717" i="1"/>
  <c r="F3717" i="1" s="1"/>
  <c r="N3718" i="1"/>
  <c r="M3718" i="1"/>
  <c r="J3718" i="1"/>
  <c r="K3718" i="1" s="1"/>
  <c r="E3718" i="1" s="1"/>
  <c r="I3719" i="1"/>
  <c r="S1285" i="1"/>
  <c r="W3715" i="1"/>
  <c r="U3716" i="1"/>
  <c r="H3843" i="1"/>
  <c r="A3844" i="1"/>
  <c r="Q3844" i="1" s="1"/>
  <c r="R3844" i="1" s="1"/>
  <c r="Z3843" i="1"/>
  <c r="AA3843" i="1"/>
  <c r="X1285" i="1"/>
  <c r="B1285" i="1" s="1"/>
  <c r="P1286" i="1"/>
  <c r="L3717" i="1" l="1"/>
  <c r="O3717" i="1" s="1"/>
  <c r="G3717" i="1"/>
  <c r="C3845" i="1"/>
  <c r="M3719" i="1"/>
  <c r="I3720" i="1"/>
  <c r="J3719" i="1"/>
  <c r="K3719" i="1" s="1"/>
  <c r="E3719" i="1" s="1"/>
  <c r="N3719" i="1"/>
  <c r="D3718" i="1"/>
  <c r="F3718" i="1" s="1"/>
  <c r="W3716" i="1"/>
  <c r="U3717" i="1"/>
  <c r="Y1285" i="1"/>
  <c r="Y3843" i="1"/>
  <c r="S3843" i="1"/>
  <c r="AA3844" i="1"/>
  <c r="Z3844" i="1"/>
  <c r="H3844" i="1"/>
  <c r="A3845" i="1"/>
  <c r="Q3845" i="1" s="1"/>
  <c r="R3845" i="1" s="1"/>
  <c r="P1287" i="1"/>
  <c r="X1286" i="1"/>
  <c r="B1286" i="1" l="1"/>
  <c r="G3718" i="1"/>
  <c r="C3846" i="1"/>
  <c r="L3718" i="1"/>
  <c r="O3718" i="1" s="1"/>
  <c r="D3719" i="1"/>
  <c r="F3719" i="1" s="1"/>
  <c r="J3720" i="1"/>
  <c r="K3720" i="1" s="1"/>
  <c r="E3720" i="1" s="1"/>
  <c r="M3720" i="1"/>
  <c r="I3721" i="1"/>
  <c r="N3720" i="1"/>
  <c r="W3717" i="1"/>
  <c r="U3718" i="1"/>
  <c r="H3845" i="1"/>
  <c r="A3846" i="1"/>
  <c r="Q3846" i="1" s="1"/>
  <c r="R3846" i="1" s="1"/>
  <c r="AA3845" i="1"/>
  <c r="Z3845" i="1"/>
  <c r="P1288" i="1"/>
  <c r="S1288" i="1" s="1"/>
  <c r="X1287" i="1"/>
  <c r="B1287" i="1" s="1"/>
  <c r="C3847" i="1" l="1"/>
  <c r="L3719" i="1"/>
  <c r="O3719" i="1" s="1"/>
  <c r="M3721" i="1"/>
  <c r="J3721" i="1"/>
  <c r="K3721" i="1" s="1"/>
  <c r="E3721" i="1" s="1"/>
  <c r="I3722" i="1"/>
  <c r="N3721" i="1"/>
  <c r="D3720" i="1"/>
  <c r="F3720" i="1" s="1"/>
  <c r="G3719" i="1"/>
  <c r="X1288" i="1"/>
  <c r="Y1288" i="1" s="1"/>
  <c r="W3718" i="1"/>
  <c r="U3719" i="1"/>
  <c r="Y3845" i="1"/>
  <c r="S3845" i="1"/>
  <c r="AA3846" i="1"/>
  <c r="Z3846" i="1"/>
  <c r="H3846" i="1"/>
  <c r="A3847" i="1"/>
  <c r="Q3847" i="1" s="1"/>
  <c r="R3847" i="1" s="1"/>
  <c r="P1289" i="1"/>
  <c r="S1289" i="1" s="1"/>
  <c r="Y1287" i="1"/>
  <c r="C3848" i="1" l="1"/>
  <c r="G3720" i="1"/>
  <c r="L3720" i="1"/>
  <c r="O3720" i="1" s="1"/>
  <c r="I3723" i="1"/>
  <c r="J3722" i="1"/>
  <c r="K3722" i="1" s="1"/>
  <c r="E3722" i="1" s="1"/>
  <c r="D3721" i="1"/>
  <c r="F3721" i="1" s="1"/>
  <c r="B1288" i="1"/>
  <c r="W3719" i="1"/>
  <c r="U3720" i="1"/>
  <c r="Z3847" i="1"/>
  <c r="Y3846" i="1"/>
  <c r="S3846" i="1"/>
  <c r="AA3847" i="1"/>
  <c r="H3847" i="1"/>
  <c r="A3848" i="1"/>
  <c r="Q3848" i="1" s="1"/>
  <c r="R3848" i="1" s="1"/>
  <c r="P1290" i="1"/>
  <c r="X1289" i="1"/>
  <c r="B1289" i="1" s="1"/>
  <c r="C3849" i="1" l="1"/>
  <c r="G3721" i="1"/>
  <c r="L3721" i="1"/>
  <c r="Y1289" i="1"/>
  <c r="D3722" i="1"/>
  <c r="F3722" i="1" s="1"/>
  <c r="I3724" i="1"/>
  <c r="J3723" i="1"/>
  <c r="K3723" i="1" s="1"/>
  <c r="E3723" i="1" s="1"/>
  <c r="W3720" i="1"/>
  <c r="U3721" i="1"/>
  <c r="H3848" i="1"/>
  <c r="A3849" i="1"/>
  <c r="Q3849" i="1" s="1"/>
  <c r="R3849" i="1" s="1"/>
  <c r="AA3848" i="1"/>
  <c r="Z3848" i="1"/>
  <c r="P1291" i="1"/>
  <c r="X1290" i="1"/>
  <c r="B1290" i="1" s="1"/>
  <c r="O3721" i="1" l="1"/>
  <c r="M3722" i="1"/>
  <c r="N3722" i="1" s="1"/>
  <c r="L3722" i="1"/>
  <c r="G3722" i="1"/>
  <c r="C3850" i="1"/>
  <c r="I3725" i="1"/>
  <c r="J3724" i="1"/>
  <c r="K3724" i="1" s="1"/>
  <c r="E3724" i="1" s="1"/>
  <c r="D3723" i="1"/>
  <c r="F3723" i="1" s="1"/>
  <c r="W3721" i="1"/>
  <c r="U3722" i="1"/>
  <c r="H3849" i="1"/>
  <c r="A3850" i="1"/>
  <c r="Q3850" i="1" s="1"/>
  <c r="R3850" i="1" s="1"/>
  <c r="Z3849" i="1"/>
  <c r="AA3849" i="1"/>
  <c r="Y3848" i="1"/>
  <c r="S3848" i="1"/>
  <c r="P1292" i="1"/>
  <c r="S1292" i="1" s="1"/>
  <c r="X1291" i="1"/>
  <c r="B1291" i="1" s="1"/>
  <c r="O3722" i="1" l="1"/>
  <c r="M3723" i="1"/>
  <c r="M3724" i="1" s="1"/>
  <c r="C3851" i="1"/>
  <c r="L3723" i="1"/>
  <c r="D3724" i="1"/>
  <c r="F3724" i="1" s="1"/>
  <c r="G3723" i="1"/>
  <c r="I3726" i="1"/>
  <c r="J3725" i="1"/>
  <c r="K3725" i="1" s="1"/>
  <c r="E3725" i="1" s="1"/>
  <c r="W3722" i="1"/>
  <c r="U3723" i="1"/>
  <c r="S3849" i="1"/>
  <c r="AA3850" i="1"/>
  <c r="Y3849" i="1"/>
  <c r="Z3850" i="1"/>
  <c r="H3850" i="1"/>
  <c r="A3851" i="1"/>
  <c r="Q3851" i="1" s="1"/>
  <c r="R3851" i="1" s="1"/>
  <c r="X1292" i="1"/>
  <c r="P1293" i="1"/>
  <c r="Y1292" i="1" l="1"/>
  <c r="N3723" i="1"/>
  <c r="N3724" i="1" s="1"/>
  <c r="L3724" i="1"/>
  <c r="M3725" i="1" s="1"/>
  <c r="G3724" i="1"/>
  <c r="C3852" i="1"/>
  <c r="J3726" i="1"/>
  <c r="K3726" i="1" s="1"/>
  <c r="E3726" i="1" s="1"/>
  <c r="I3727" i="1"/>
  <c r="D3725" i="1"/>
  <c r="F3725" i="1" s="1"/>
  <c r="B1292" i="1"/>
  <c r="W3723" i="1"/>
  <c r="U3724" i="1"/>
  <c r="AA3851" i="1"/>
  <c r="Y3850" i="1"/>
  <c r="S3850" i="1"/>
  <c r="Z3851" i="1"/>
  <c r="H3851" i="1"/>
  <c r="A3852" i="1"/>
  <c r="Q3852" i="1" s="1"/>
  <c r="R3852" i="1" s="1"/>
  <c r="X1293" i="1"/>
  <c r="Y1293" i="1" s="1"/>
  <c r="P1294" i="1"/>
  <c r="O3724" i="1" l="1"/>
  <c r="N3725" i="1"/>
  <c r="N3726" i="1" s="1"/>
  <c r="N3727" i="1" s="1"/>
  <c r="O3723" i="1"/>
  <c r="G3725" i="1"/>
  <c r="L3725" i="1"/>
  <c r="C3853" i="1"/>
  <c r="M3726" i="1"/>
  <c r="M3727" i="1" s="1"/>
  <c r="I3728" i="1"/>
  <c r="J3727" i="1"/>
  <c r="K3727" i="1" s="1"/>
  <c r="E3727" i="1" s="1"/>
  <c r="D3726" i="1"/>
  <c r="F3726" i="1" s="1"/>
  <c r="B1293" i="1"/>
  <c r="W3724" i="1"/>
  <c r="U3725" i="1"/>
  <c r="S3851" i="1"/>
  <c r="AA3852" i="1"/>
  <c r="Y3851" i="1"/>
  <c r="Z3852" i="1"/>
  <c r="A3853" i="1"/>
  <c r="Q3853" i="1" s="1"/>
  <c r="R3853" i="1" s="1"/>
  <c r="H3852" i="1"/>
  <c r="X1294" i="1"/>
  <c r="B1294" i="1" s="1"/>
  <c r="P1295" i="1"/>
  <c r="O3725" i="1" l="1"/>
  <c r="M3728" i="1"/>
  <c r="C3854" i="1"/>
  <c r="G3726" i="1"/>
  <c r="D3727" i="1"/>
  <c r="F3727" i="1" s="1"/>
  <c r="J3728" i="1"/>
  <c r="K3728" i="1" s="1"/>
  <c r="E3728" i="1" s="1"/>
  <c r="I3729" i="1"/>
  <c r="N3728" i="1"/>
  <c r="L3726" i="1"/>
  <c r="O3726" i="1" s="1"/>
  <c r="W3725" i="1"/>
  <c r="U3726" i="1"/>
  <c r="H3853" i="1"/>
  <c r="A3854" i="1"/>
  <c r="Q3854" i="1" s="1"/>
  <c r="R3854" i="1" s="1"/>
  <c r="Y3852" i="1"/>
  <c r="AA3853" i="1"/>
  <c r="Z3853" i="1"/>
  <c r="S3852" i="1"/>
  <c r="X1295" i="1"/>
  <c r="B1295" i="1" s="1"/>
  <c r="P1296" i="1"/>
  <c r="G3727" i="1" l="1"/>
  <c r="L3727" i="1"/>
  <c r="O3727" i="1" s="1"/>
  <c r="C3855" i="1"/>
  <c r="N3729" i="1"/>
  <c r="J3729" i="1"/>
  <c r="K3729" i="1" s="1"/>
  <c r="E3729" i="1" s="1"/>
  <c r="I3730" i="1"/>
  <c r="M3729" i="1"/>
  <c r="D3728" i="1"/>
  <c r="F3728" i="1" s="1"/>
  <c r="W3726" i="1"/>
  <c r="U3727" i="1"/>
  <c r="AA3854" i="1"/>
  <c r="S3853" i="1"/>
  <c r="Y3853" i="1"/>
  <c r="Z3854" i="1"/>
  <c r="H3854" i="1"/>
  <c r="A3855" i="1"/>
  <c r="Q3855" i="1" s="1"/>
  <c r="R3855" i="1" s="1"/>
  <c r="X1296" i="1"/>
  <c r="P1297" i="1"/>
  <c r="B1296" i="1" l="1"/>
  <c r="C3856" i="1"/>
  <c r="G3728" i="1"/>
  <c r="L3728" i="1"/>
  <c r="O3728" i="1" s="1"/>
  <c r="N3730" i="1"/>
  <c r="M3730" i="1"/>
  <c r="I3731" i="1"/>
  <c r="J3730" i="1"/>
  <c r="K3730" i="1" s="1"/>
  <c r="E3730" i="1" s="1"/>
  <c r="D3729" i="1"/>
  <c r="F3729" i="1" s="1"/>
  <c r="W3727" i="1"/>
  <c r="U3728" i="1"/>
  <c r="A3856" i="1"/>
  <c r="Q3856" i="1" s="1"/>
  <c r="R3856" i="1" s="1"/>
  <c r="H3855" i="1"/>
  <c r="AA3855" i="1"/>
  <c r="Y3854" i="1"/>
  <c r="S3854" i="1"/>
  <c r="Z3855" i="1"/>
  <c r="X1297" i="1"/>
  <c r="B1297" i="1" s="1"/>
  <c r="P1298" i="1"/>
  <c r="C3857" i="1" l="1"/>
  <c r="G3729" i="1"/>
  <c r="L3729" i="1"/>
  <c r="O3729" i="1" s="1"/>
  <c r="D3730" i="1"/>
  <c r="F3730" i="1" s="1"/>
  <c r="N3731" i="1"/>
  <c r="J3731" i="1"/>
  <c r="K3731" i="1" s="1"/>
  <c r="E3731" i="1" s="1"/>
  <c r="I3732" i="1"/>
  <c r="M3731" i="1"/>
  <c r="W3728" i="1"/>
  <c r="U3729" i="1"/>
  <c r="S3855" i="1"/>
  <c r="AA3856" i="1"/>
  <c r="Y3855" i="1"/>
  <c r="Z3856" i="1"/>
  <c r="H3856" i="1"/>
  <c r="A3857" i="1"/>
  <c r="Q3857" i="1" s="1"/>
  <c r="R3857" i="1" s="1"/>
  <c r="P1299" i="1"/>
  <c r="X1298" i="1"/>
  <c r="B1298" i="1" s="1"/>
  <c r="L3730" i="1" l="1"/>
  <c r="O3730" i="1" s="1"/>
  <c r="G3730" i="1"/>
  <c r="C3858" i="1"/>
  <c r="D3731" i="1"/>
  <c r="F3731" i="1" s="1"/>
  <c r="J3732" i="1"/>
  <c r="K3732" i="1" s="1"/>
  <c r="E3732" i="1" s="1"/>
  <c r="N3732" i="1"/>
  <c r="I3733" i="1"/>
  <c r="M3732" i="1"/>
  <c r="W3729" i="1"/>
  <c r="U3730" i="1"/>
  <c r="A3858" i="1"/>
  <c r="Q3858" i="1" s="1"/>
  <c r="R3858" i="1" s="1"/>
  <c r="H3857" i="1"/>
  <c r="AA3857" i="1"/>
  <c r="Y3856" i="1"/>
  <c r="S3856" i="1"/>
  <c r="Z3857" i="1"/>
  <c r="X1299" i="1"/>
  <c r="B1299" i="1" s="1"/>
  <c r="P1300" i="1"/>
  <c r="G3731" i="1" l="1"/>
  <c r="L3731" i="1"/>
  <c r="O3731" i="1" s="1"/>
  <c r="C3859" i="1"/>
  <c r="J3733" i="1"/>
  <c r="K3733" i="1" s="1"/>
  <c r="E3733" i="1" s="1"/>
  <c r="N3733" i="1"/>
  <c r="I3734" i="1"/>
  <c r="M3733" i="1"/>
  <c r="D3732" i="1"/>
  <c r="F3732" i="1" s="1"/>
  <c r="W3730" i="1"/>
  <c r="U3731" i="1"/>
  <c r="S3857" i="1"/>
  <c r="AA3858" i="1"/>
  <c r="Y3857" i="1"/>
  <c r="Z3858" i="1"/>
  <c r="A3859" i="1"/>
  <c r="Q3859" i="1" s="1"/>
  <c r="R3859" i="1" s="1"/>
  <c r="H3858" i="1"/>
  <c r="P1301" i="1"/>
  <c r="X1300" i="1"/>
  <c r="B1300" i="1" s="1"/>
  <c r="C3860" i="1" l="1"/>
  <c r="L3732" i="1"/>
  <c r="O3732" i="1" s="1"/>
  <c r="G3732" i="1"/>
  <c r="N3734" i="1"/>
  <c r="M3734" i="1"/>
  <c r="J3734" i="1"/>
  <c r="K3734" i="1" s="1"/>
  <c r="E3734" i="1" s="1"/>
  <c r="I3735" i="1"/>
  <c r="D3733" i="1"/>
  <c r="F3733" i="1" s="1"/>
  <c r="W3731" i="1"/>
  <c r="U3732" i="1"/>
  <c r="AA3859" i="1"/>
  <c r="Y3858" i="1"/>
  <c r="S3858" i="1"/>
  <c r="Z3859" i="1"/>
  <c r="A3860" i="1"/>
  <c r="Q3860" i="1" s="1"/>
  <c r="R3860" i="1" s="1"/>
  <c r="H3859" i="1"/>
  <c r="P1302" i="1"/>
  <c r="X1301" i="1"/>
  <c r="B1301" i="1" l="1"/>
  <c r="C3861" i="1"/>
  <c r="L3733" i="1"/>
  <c r="O3733" i="1" s="1"/>
  <c r="G3733" i="1"/>
  <c r="N3735" i="1"/>
  <c r="J3735" i="1"/>
  <c r="K3735" i="1" s="1"/>
  <c r="E3735" i="1" s="1"/>
  <c r="M3735" i="1"/>
  <c r="I3736" i="1"/>
  <c r="D3734" i="1"/>
  <c r="F3734" i="1" s="1"/>
  <c r="X1302" i="1"/>
  <c r="B1302" i="1" s="1"/>
  <c r="W3732" i="1"/>
  <c r="U3733" i="1"/>
  <c r="Z3860" i="1"/>
  <c r="S3859" i="1"/>
  <c r="AA3860" i="1"/>
  <c r="Y3859" i="1"/>
  <c r="H3860" i="1"/>
  <c r="A3861" i="1"/>
  <c r="Q3861" i="1" s="1"/>
  <c r="R3861" i="1" s="1"/>
  <c r="P1303" i="1"/>
  <c r="C3862" i="1" l="1"/>
  <c r="G3734" i="1"/>
  <c r="L3734" i="1"/>
  <c r="O3734" i="1" s="1"/>
  <c r="I3737" i="1"/>
  <c r="N3736" i="1"/>
  <c r="M3736" i="1"/>
  <c r="J3736" i="1"/>
  <c r="K3736" i="1" s="1"/>
  <c r="E3736" i="1" s="1"/>
  <c r="D3735" i="1"/>
  <c r="F3735" i="1" s="1"/>
  <c r="W3733" i="1"/>
  <c r="U3734" i="1"/>
  <c r="H3861" i="1"/>
  <c r="A3862" i="1"/>
  <c r="Q3862" i="1" s="1"/>
  <c r="R3862" i="1" s="1"/>
  <c r="AA3861" i="1"/>
  <c r="S3860" i="1"/>
  <c r="Y3860" i="1"/>
  <c r="Z3861" i="1"/>
  <c r="P1304" i="1"/>
  <c r="X1303" i="1"/>
  <c r="B1303" i="1" l="1"/>
  <c r="C3863" i="1"/>
  <c r="G3735" i="1"/>
  <c r="L3735" i="1"/>
  <c r="O3735" i="1" s="1"/>
  <c r="D3736" i="1"/>
  <c r="L3736" i="1" s="1"/>
  <c r="O3736" i="1" s="1"/>
  <c r="N3737" i="1"/>
  <c r="J3737" i="1"/>
  <c r="K3737" i="1" s="1"/>
  <c r="E3737" i="1" s="1"/>
  <c r="M3737" i="1"/>
  <c r="I3738" i="1"/>
  <c r="W3734" i="1"/>
  <c r="U3735" i="1"/>
  <c r="S3861" i="1"/>
  <c r="Y3861" i="1"/>
  <c r="AA3862" i="1"/>
  <c r="Z3862" i="1"/>
  <c r="H3862" i="1"/>
  <c r="A3863" i="1"/>
  <c r="Q3863" i="1" s="1"/>
  <c r="R3863" i="1" s="1"/>
  <c r="X1304" i="1"/>
  <c r="B1304" i="1" s="1"/>
  <c r="P1305" i="1"/>
  <c r="C3864" i="1" l="1"/>
  <c r="D3737" i="1"/>
  <c r="G3737" i="1" s="1"/>
  <c r="I3739" i="1"/>
  <c r="N3738" i="1"/>
  <c r="J3738" i="1"/>
  <c r="K3738" i="1" s="1"/>
  <c r="E3738" i="1" s="1"/>
  <c r="M3738" i="1"/>
  <c r="G3736" i="1"/>
  <c r="F3736" i="1"/>
  <c r="W3735" i="1"/>
  <c r="U3736" i="1"/>
  <c r="Y3862" i="1"/>
  <c r="S3862" i="1"/>
  <c r="AA3863" i="1"/>
  <c r="Z3863" i="1"/>
  <c r="H3863" i="1"/>
  <c r="A3864" i="1"/>
  <c r="Q3864" i="1" s="1"/>
  <c r="R3864" i="1" s="1"/>
  <c r="P1306" i="1"/>
  <c r="X1305" i="1"/>
  <c r="B1305" i="1" s="1"/>
  <c r="L3737" i="1" l="1"/>
  <c r="O3737" i="1" s="1"/>
  <c r="C3865" i="1"/>
  <c r="D3738" i="1"/>
  <c r="G3738" i="1" s="1"/>
  <c r="N3739" i="1"/>
  <c r="I3740" i="1"/>
  <c r="J3739" i="1"/>
  <c r="K3739" i="1" s="1"/>
  <c r="E3739" i="1" s="1"/>
  <c r="M3739" i="1"/>
  <c r="F3737" i="1"/>
  <c r="W3736" i="1"/>
  <c r="U3737" i="1"/>
  <c r="A3865" i="1"/>
  <c r="Q3865" i="1" s="1"/>
  <c r="R3865" i="1" s="1"/>
  <c r="H3864" i="1"/>
  <c r="S3863" i="1"/>
  <c r="AA3864" i="1"/>
  <c r="Y3863" i="1"/>
  <c r="Z3864" i="1"/>
  <c r="P1307" i="1"/>
  <c r="X1306" i="1"/>
  <c r="B1306" i="1" s="1"/>
  <c r="L3738" i="1" l="1"/>
  <c r="O3738" i="1" s="1"/>
  <c r="C3866" i="1"/>
  <c r="D3739" i="1"/>
  <c r="G3739" i="1" s="1"/>
  <c r="N3740" i="1"/>
  <c r="M3740" i="1"/>
  <c r="J3740" i="1"/>
  <c r="K3740" i="1" s="1"/>
  <c r="E3740" i="1" s="1"/>
  <c r="I3741" i="1"/>
  <c r="F3738" i="1"/>
  <c r="W3737" i="1"/>
  <c r="U3738" i="1"/>
  <c r="A3866" i="1"/>
  <c r="Q3866" i="1" s="1"/>
  <c r="R3866" i="1" s="1"/>
  <c r="H3865" i="1"/>
  <c r="AA3865" i="1"/>
  <c r="Y3864" i="1"/>
  <c r="S3864" i="1"/>
  <c r="Z3865" i="1"/>
  <c r="P1308" i="1"/>
  <c r="X1307" i="1"/>
  <c r="B1307" i="1" s="1"/>
  <c r="L3739" i="1" l="1"/>
  <c r="O3739" i="1" s="1"/>
  <c r="C3867" i="1"/>
  <c r="D3740" i="1"/>
  <c r="L3740" i="1" s="1"/>
  <c r="O3740" i="1" s="1"/>
  <c r="N3741" i="1"/>
  <c r="M3741" i="1"/>
  <c r="J3741" i="1"/>
  <c r="K3741" i="1" s="1"/>
  <c r="E3741" i="1" s="1"/>
  <c r="I3742" i="1"/>
  <c r="F3739" i="1"/>
  <c r="W3738" i="1"/>
  <c r="U3739" i="1"/>
  <c r="S3865" i="1"/>
  <c r="AA3866" i="1"/>
  <c r="Y3865" i="1"/>
  <c r="Z3866" i="1"/>
  <c r="H3866" i="1"/>
  <c r="A3867" i="1"/>
  <c r="Q3867" i="1" s="1"/>
  <c r="R3867" i="1" s="1"/>
  <c r="X1308" i="1"/>
  <c r="B1308" i="1" s="1"/>
  <c r="P1309" i="1"/>
  <c r="S1472" i="1"/>
  <c r="G3740" i="1" l="1"/>
  <c r="C3868" i="1"/>
  <c r="D3741" i="1"/>
  <c r="G3741" i="1" s="1"/>
  <c r="N3742" i="1"/>
  <c r="I3743" i="1"/>
  <c r="M3742" i="1"/>
  <c r="J3742" i="1"/>
  <c r="K3742" i="1" s="1"/>
  <c r="E3742" i="1" s="1"/>
  <c r="F3740" i="1"/>
  <c r="W3739" i="1"/>
  <c r="U3740" i="1"/>
  <c r="H3867" i="1"/>
  <c r="A3868" i="1"/>
  <c r="Q3868" i="1" s="1"/>
  <c r="R3868" i="1" s="1"/>
  <c r="Z3867" i="1"/>
  <c r="AA3867" i="1"/>
  <c r="S3866" i="1"/>
  <c r="Y3866" i="1"/>
  <c r="X1309" i="1"/>
  <c r="B1309" i="1" s="1"/>
  <c r="P1310" i="1"/>
  <c r="Y1472" i="1"/>
  <c r="C3869" i="1" l="1"/>
  <c r="D3742" i="1"/>
  <c r="L3742" i="1" s="1"/>
  <c r="O3742" i="1" s="1"/>
  <c r="M3743" i="1"/>
  <c r="N3743" i="1"/>
  <c r="J3743" i="1"/>
  <c r="K3743" i="1" s="1"/>
  <c r="E3743" i="1" s="1"/>
  <c r="I3744" i="1"/>
  <c r="L3741" i="1"/>
  <c r="O3741" i="1" s="1"/>
  <c r="F3741" i="1"/>
  <c r="W3740" i="1"/>
  <c r="U3741" i="1"/>
  <c r="S3867" i="1"/>
  <c r="Z3868" i="1"/>
  <c r="AA3868" i="1"/>
  <c r="Y3867" i="1"/>
  <c r="H3868" i="1"/>
  <c r="A3869" i="1"/>
  <c r="Q3869" i="1" s="1"/>
  <c r="R3869" i="1" s="1"/>
  <c r="X1310" i="1"/>
  <c r="B1310" i="1" s="1"/>
  <c r="P1311" i="1"/>
  <c r="G3742" i="1" l="1"/>
  <c r="C3870" i="1"/>
  <c r="D3743" i="1"/>
  <c r="L3743" i="1" s="1"/>
  <c r="O3743" i="1" s="1"/>
  <c r="J3744" i="1"/>
  <c r="K3744" i="1" s="1"/>
  <c r="E3744" i="1" s="1"/>
  <c r="I3745" i="1"/>
  <c r="M3744" i="1"/>
  <c r="N3744" i="1"/>
  <c r="F3742" i="1"/>
  <c r="W3741" i="1"/>
  <c r="U3742" i="1"/>
  <c r="A3870" i="1"/>
  <c r="Q3870" i="1" s="1"/>
  <c r="R3870" i="1" s="1"/>
  <c r="H3869" i="1"/>
  <c r="AA3869" i="1"/>
  <c r="Y3868" i="1"/>
  <c r="S3868" i="1"/>
  <c r="Z3869" i="1"/>
  <c r="P1312" i="1"/>
  <c r="X1311" i="1"/>
  <c r="B1311" i="1" s="1"/>
  <c r="G3743" i="1" l="1"/>
  <c r="C3871" i="1"/>
  <c r="I3746" i="1"/>
  <c r="M3745" i="1"/>
  <c r="J3745" i="1"/>
  <c r="K3745" i="1" s="1"/>
  <c r="E3745" i="1" s="1"/>
  <c r="N3745" i="1"/>
  <c r="D3744" i="1"/>
  <c r="L3744" i="1" s="1"/>
  <c r="O3744" i="1" s="1"/>
  <c r="F3743" i="1"/>
  <c r="W3742" i="1"/>
  <c r="U3743" i="1"/>
  <c r="H3870" i="1"/>
  <c r="A3871" i="1"/>
  <c r="Q3871" i="1" s="1"/>
  <c r="R3871" i="1" s="1"/>
  <c r="S3869" i="1"/>
  <c r="AA3870" i="1"/>
  <c r="Y3869" i="1"/>
  <c r="Z3870" i="1"/>
  <c r="P1313" i="1"/>
  <c r="X1312" i="1"/>
  <c r="B1312" i="1" s="1"/>
  <c r="C3872" i="1" l="1"/>
  <c r="G3744" i="1"/>
  <c r="F3744" i="1"/>
  <c r="D3745" i="1"/>
  <c r="J3746" i="1"/>
  <c r="K3746" i="1" s="1"/>
  <c r="E3746" i="1" s="1"/>
  <c r="N3746" i="1"/>
  <c r="I3747" i="1"/>
  <c r="M3746" i="1"/>
  <c r="W3743" i="1"/>
  <c r="U3744" i="1"/>
  <c r="S3870" i="1"/>
  <c r="AA3871" i="1"/>
  <c r="Y3870" i="1"/>
  <c r="Z3871" i="1"/>
  <c r="H3871" i="1"/>
  <c r="A3872" i="1"/>
  <c r="Q3872" i="1" s="1"/>
  <c r="R3872" i="1" s="1"/>
  <c r="X1313" i="1"/>
  <c r="B1313" i="1" s="1"/>
  <c r="P1314" i="1"/>
  <c r="F3745" i="1" l="1"/>
  <c r="L3745" i="1"/>
  <c r="O3745" i="1" s="1"/>
  <c r="G3745" i="1"/>
  <c r="C3873" i="1"/>
  <c r="D3746" i="1"/>
  <c r="N3747" i="1"/>
  <c r="J3747" i="1"/>
  <c r="K3747" i="1" s="1"/>
  <c r="E3747" i="1" s="1"/>
  <c r="M3747" i="1"/>
  <c r="I3748" i="1"/>
  <c r="W3744" i="1"/>
  <c r="U3745" i="1"/>
  <c r="A3873" i="1"/>
  <c r="Q3873" i="1" s="1"/>
  <c r="R3873" i="1" s="1"/>
  <c r="H3872" i="1"/>
  <c r="S3871" i="1"/>
  <c r="AA3872" i="1"/>
  <c r="Y3871" i="1"/>
  <c r="Z3872" i="1"/>
  <c r="X1314" i="1"/>
  <c r="B1314" i="1" s="1"/>
  <c r="P1315" i="1"/>
  <c r="F3746" i="1" l="1"/>
  <c r="L3746" i="1"/>
  <c r="O3746" i="1" s="1"/>
  <c r="G3746" i="1"/>
  <c r="C3874" i="1"/>
  <c r="D3747" i="1"/>
  <c r="G3747" i="1" s="1"/>
  <c r="M3748" i="1"/>
  <c r="I3749" i="1"/>
  <c r="N3748" i="1"/>
  <c r="J3748" i="1"/>
  <c r="K3748" i="1" s="1"/>
  <c r="E3748" i="1" s="1"/>
  <c r="W3745" i="1"/>
  <c r="U3746" i="1"/>
  <c r="H3873" i="1"/>
  <c r="A3874" i="1"/>
  <c r="Q3874" i="1" s="1"/>
  <c r="R3874" i="1" s="1"/>
  <c r="AA3873" i="1"/>
  <c r="S3872" i="1"/>
  <c r="Y3872" i="1"/>
  <c r="Z3873" i="1"/>
  <c r="P1316" i="1"/>
  <c r="X1315" i="1"/>
  <c r="B1315" i="1" l="1"/>
  <c r="C3875" i="1"/>
  <c r="N3749" i="1"/>
  <c r="I3750" i="1"/>
  <c r="M3749" i="1"/>
  <c r="J3749" i="1"/>
  <c r="K3749" i="1" s="1"/>
  <c r="E3749" i="1" s="1"/>
  <c r="D3748" i="1"/>
  <c r="L3747" i="1"/>
  <c r="O3747" i="1" s="1"/>
  <c r="F3747" i="1"/>
  <c r="W3746" i="1"/>
  <c r="U3747" i="1"/>
  <c r="Z3874" i="1"/>
  <c r="S3873" i="1"/>
  <c r="AA3874" i="1"/>
  <c r="Y3873" i="1"/>
  <c r="H3874" i="1"/>
  <c r="A3875" i="1"/>
  <c r="Q3875" i="1" s="1"/>
  <c r="R3875" i="1" s="1"/>
  <c r="X1316" i="1"/>
  <c r="B1316" i="1" s="1"/>
  <c r="P1317" i="1"/>
  <c r="S1317" i="1" l="1"/>
  <c r="F3748" i="1"/>
  <c r="L3748" i="1"/>
  <c r="O3748" i="1" s="1"/>
  <c r="G3748" i="1"/>
  <c r="C3876" i="1"/>
  <c r="D3749" i="1"/>
  <c r="I3751" i="1"/>
  <c r="N3750" i="1"/>
  <c r="J3750" i="1"/>
  <c r="K3750" i="1" s="1"/>
  <c r="E3750" i="1" s="1"/>
  <c r="M3750" i="1"/>
  <c r="W3747" i="1"/>
  <c r="U3748" i="1"/>
  <c r="A3876" i="1"/>
  <c r="Q3876" i="1" s="1"/>
  <c r="R3876" i="1" s="1"/>
  <c r="H3875" i="1"/>
  <c r="AA3875" i="1"/>
  <c r="Y3874" i="1"/>
  <c r="S3874" i="1"/>
  <c r="Z3875" i="1"/>
  <c r="X1317" i="1"/>
  <c r="P1318" i="1"/>
  <c r="B1317" i="1" l="1"/>
  <c r="F3749" i="1"/>
  <c r="Y1317" i="1"/>
  <c r="G3749" i="1"/>
  <c r="L3749" i="1"/>
  <c r="O3749" i="1" s="1"/>
  <c r="C3877" i="1"/>
  <c r="D3750" i="1"/>
  <c r="J3751" i="1"/>
  <c r="K3751" i="1" s="1"/>
  <c r="E3751" i="1" s="1"/>
  <c r="I3752" i="1"/>
  <c r="M3751" i="1"/>
  <c r="N3751" i="1"/>
  <c r="W3748" i="1"/>
  <c r="U3749" i="1"/>
  <c r="AA3876" i="1"/>
  <c r="Z3876" i="1"/>
  <c r="H3876" i="1"/>
  <c r="A3877" i="1"/>
  <c r="Q3877" i="1" s="1"/>
  <c r="R3877" i="1" s="1"/>
  <c r="P1319" i="1"/>
  <c r="X1318" i="1"/>
  <c r="B1318" i="1" s="1"/>
  <c r="F3750" i="1" l="1"/>
  <c r="G3750" i="1"/>
  <c r="L3750" i="1"/>
  <c r="O3750" i="1" s="1"/>
  <c r="C3878" i="1"/>
  <c r="I3753" i="1"/>
  <c r="J3752" i="1"/>
  <c r="K3752" i="1" s="1"/>
  <c r="E3752" i="1" s="1"/>
  <c r="N3752" i="1"/>
  <c r="M3752" i="1"/>
  <c r="D3751" i="1"/>
  <c r="F3751" i="1" s="1"/>
  <c r="W3749" i="1"/>
  <c r="U3750" i="1"/>
  <c r="H3877" i="1"/>
  <c r="A3878" i="1"/>
  <c r="Q3878" i="1" s="1"/>
  <c r="R3878" i="1" s="1"/>
  <c r="AA3877" i="1"/>
  <c r="Y3876" i="1"/>
  <c r="S3876" i="1"/>
  <c r="Z3877" i="1"/>
  <c r="X1319" i="1"/>
  <c r="B1319" i="1" s="1"/>
  <c r="P1320" i="1"/>
  <c r="S1320" i="1" s="1"/>
  <c r="G3751" i="1" l="1"/>
  <c r="C3879" i="1"/>
  <c r="L3751" i="1"/>
  <c r="O3751" i="1" s="1"/>
  <c r="D3752" i="1"/>
  <c r="F3752" i="1" s="1"/>
  <c r="I3754" i="1"/>
  <c r="J3753" i="1"/>
  <c r="K3753" i="1" s="1"/>
  <c r="E3753" i="1" s="1"/>
  <c r="W3750" i="1"/>
  <c r="U3751" i="1"/>
  <c r="AA3878" i="1"/>
  <c r="Z3878" i="1"/>
  <c r="H3878" i="1"/>
  <c r="A3879" i="1"/>
  <c r="Q3879" i="1" s="1"/>
  <c r="R3879" i="1" s="1"/>
  <c r="X1320" i="1"/>
  <c r="P1321" i="1"/>
  <c r="S1321" i="1" s="1"/>
  <c r="G3752" i="1" l="1"/>
  <c r="L3752" i="1"/>
  <c r="C3880" i="1"/>
  <c r="B1320" i="1"/>
  <c r="Y1320" i="1"/>
  <c r="D3753" i="1"/>
  <c r="F3753" i="1" s="1"/>
  <c r="J3754" i="1"/>
  <c r="K3754" i="1" s="1"/>
  <c r="E3754" i="1" s="1"/>
  <c r="I3755" i="1"/>
  <c r="W3751" i="1"/>
  <c r="U3752" i="1"/>
  <c r="AA3879" i="1"/>
  <c r="Y3878" i="1"/>
  <c r="S3878" i="1"/>
  <c r="Z3879" i="1"/>
  <c r="H3879" i="1"/>
  <c r="A3880" i="1"/>
  <c r="Q3880" i="1" s="1"/>
  <c r="R3880" i="1" s="1"/>
  <c r="X1321" i="1"/>
  <c r="P1322" i="1"/>
  <c r="B1321" i="1" l="1"/>
  <c r="Y1321" i="1"/>
  <c r="O3752" i="1"/>
  <c r="M3753" i="1"/>
  <c r="G3753" i="1"/>
  <c r="C3881" i="1"/>
  <c r="L3753" i="1"/>
  <c r="D3754" i="1"/>
  <c r="F3754" i="1" s="1"/>
  <c r="I3756" i="1"/>
  <c r="J3755" i="1"/>
  <c r="K3755" i="1" s="1"/>
  <c r="E3755" i="1" s="1"/>
  <c r="W3752" i="1"/>
  <c r="U3753" i="1"/>
  <c r="Z3880" i="1"/>
  <c r="AA3880" i="1"/>
  <c r="S3879" i="1"/>
  <c r="Y3879" i="1"/>
  <c r="H3880" i="1"/>
  <c r="A3881" i="1"/>
  <c r="Q3881" i="1" s="1"/>
  <c r="R3881" i="1" s="1"/>
  <c r="P1323" i="1"/>
  <c r="X1322" i="1"/>
  <c r="B1322" i="1" s="1"/>
  <c r="N3753" i="1" l="1"/>
  <c r="N3754" i="1" s="1"/>
  <c r="N3755" i="1" s="1"/>
  <c r="N3756" i="1" s="1"/>
  <c r="M3754" i="1"/>
  <c r="M3755" i="1" s="1"/>
  <c r="M3756" i="1" s="1"/>
  <c r="L3754" i="1"/>
  <c r="G3754" i="1"/>
  <c r="C3882" i="1"/>
  <c r="I3757" i="1"/>
  <c r="J3756" i="1"/>
  <c r="K3756" i="1" s="1"/>
  <c r="E3756" i="1" s="1"/>
  <c r="D3755" i="1"/>
  <c r="F3755" i="1" s="1"/>
  <c r="W3753" i="1"/>
  <c r="U3754" i="1"/>
  <c r="Y3880" i="1"/>
  <c r="Z3881" i="1"/>
  <c r="AA3881" i="1"/>
  <c r="S3880" i="1"/>
  <c r="H3881" i="1"/>
  <c r="A3882" i="1"/>
  <c r="Q3882" i="1" s="1"/>
  <c r="R3882" i="1" s="1"/>
  <c r="P1324" i="1"/>
  <c r="X1323" i="1"/>
  <c r="B1323" i="1" s="1"/>
  <c r="O3754" i="1" l="1"/>
  <c r="O3753" i="1"/>
  <c r="G3755" i="1"/>
  <c r="C3883" i="1"/>
  <c r="L3755" i="1"/>
  <c r="O3755" i="1" s="1"/>
  <c r="D3756" i="1"/>
  <c r="F3756" i="1" s="1"/>
  <c r="J3757" i="1"/>
  <c r="K3757" i="1" s="1"/>
  <c r="E3757" i="1" s="1"/>
  <c r="I3758" i="1"/>
  <c r="W3754" i="1"/>
  <c r="U3755" i="1"/>
  <c r="S3881" i="1"/>
  <c r="AA3882" i="1"/>
  <c r="Y3881" i="1"/>
  <c r="Z3882" i="1"/>
  <c r="A3883" i="1"/>
  <c r="Q3883" i="1" s="1"/>
  <c r="R3883" i="1" s="1"/>
  <c r="H3882" i="1"/>
  <c r="X1324" i="1"/>
  <c r="B1324" i="1" s="1"/>
  <c r="P1325" i="1"/>
  <c r="G3756" i="1" l="1"/>
  <c r="C3884" i="1"/>
  <c r="I3759" i="1"/>
  <c r="J3758" i="1"/>
  <c r="K3758" i="1" s="1"/>
  <c r="E3758" i="1" s="1"/>
  <c r="D3757" i="1"/>
  <c r="F3757" i="1" s="1"/>
  <c r="L3756" i="1"/>
  <c r="W3755" i="1"/>
  <c r="U3756" i="1"/>
  <c r="A3884" i="1"/>
  <c r="Q3884" i="1" s="1"/>
  <c r="R3884" i="1" s="1"/>
  <c r="H3883" i="1"/>
  <c r="AA3883" i="1"/>
  <c r="Y3882" i="1"/>
  <c r="S3882" i="1"/>
  <c r="Z3883" i="1"/>
  <c r="P1326" i="1"/>
  <c r="X1325" i="1"/>
  <c r="B1325" i="1" s="1"/>
  <c r="G3757" i="1" l="1"/>
  <c r="L3757" i="1"/>
  <c r="C3885" i="1"/>
  <c r="O3756" i="1"/>
  <c r="M3757" i="1"/>
  <c r="D3758" i="1"/>
  <c r="F3758" i="1" s="1"/>
  <c r="J3759" i="1"/>
  <c r="K3759" i="1" s="1"/>
  <c r="E3759" i="1" s="1"/>
  <c r="I3760" i="1"/>
  <c r="W3756" i="1"/>
  <c r="U3757" i="1"/>
  <c r="S3883" i="1"/>
  <c r="AA3884" i="1"/>
  <c r="Y3883" i="1"/>
  <c r="Z3884" i="1"/>
  <c r="H3884" i="1"/>
  <c r="A3885" i="1"/>
  <c r="Q3885" i="1" s="1"/>
  <c r="R3885" i="1" s="1"/>
  <c r="X1326" i="1"/>
  <c r="B1326" i="1" s="1"/>
  <c r="P1327" i="1"/>
  <c r="L3758" i="1" l="1"/>
  <c r="G3758" i="1"/>
  <c r="C3886" i="1"/>
  <c r="J3760" i="1"/>
  <c r="K3760" i="1" s="1"/>
  <c r="E3760" i="1" s="1"/>
  <c r="I3761" i="1"/>
  <c r="D3759" i="1"/>
  <c r="F3759" i="1" s="1"/>
  <c r="N3757" i="1"/>
  <c r="M3758" i="1"/>
  <c r="M3759" i="1" s="1"/>
  <c r="M3760" i="1" s="1"/>
  <c r="W3757" i="1"/>
  <c r="U3758" i="1"/>
  <c r="H3885" i="1"/>
  <c r="A3886" i="1"/>
  <c r="Q3886" i="1" s="1"/>
  <c r="R3886" i="1" s="1"/>
  <c r="Y3884" i="1"/>
  <c r="AA3885" i="1"/>
  <c r="S3884" i="1"/>
  <c r="Z3885" i="1"/>
  <c r="P1328" i="1"/>
  <c r="X1327" i="1"/>
  <c r="B1327" i="1" l="1"/>
  <c r="C3887" i="1"/>
  <c r="G3759" i="1"/>
  <c r="L3759" i="1"/>
  <c r="N3758" i="1"/>
  <c r="O3757" i="1"/>
  <c r="I3762" i="1"/>
  <c r="J3761" i="1"/>
  <c r="K3761" i="1" s="1"/>
  <c r="E3761" i="1" s="1"/>
  <c r="M3761" i="1"/>
  <c r="D3760" i="1"/>
  <c r="F3760" i="1" s="1"/>
  <c r="W3758" i="1"/>
  <c r="U3759" i="1"/>
  <c r="S3885" i="1"/>
  <c r="AA3886" i="1"/>
  <c r="Y3885" i="1"/>
  <c r="Z3886" i="1"/>
  <c r="A3887" i="1"/>
  <c r="Q3887" i="1" s="1"/>
  <c r="R3887" i="1" s="1"/>
  <c r="H3886" i="1"/>
  <c r="X1328" i="1"/>
  <c r="B1328" i="1" s="1"/>
  <c r="P1329" i="1"/>
  <c r="C3888" i="1" l="1"/>
  <c r="D3761" i="1"/>
  <c r="F3761" i="1" s="1"/>
  <c r="I3763" i="1"/>
  <c r="M3762" i="1"/>
  <c r="J3762" i="1"/>
  <c r="K3762" i="1" s="1"/>
  <c r="E3762" i="1" s="1"/>
  <c r="L3760" i="1"/>
  <c r="N3759" i="1"/>
  <c r="O3758" i="1"/>
  <c r="G3760" i="1"/>
  <c r="W3759" i="1"/>
  <c r="U3760" i="1"/>
  <c r="AA3887" i="1"/>
  <c r="Y3886" i="1"/>
  <c r="S3886" i="1"/>
  <c r="Z3887" i="1"/>
  <c r="A3888" i="1"/>
  <c r="Q3888" i="1" s="1"/>
  <c r="R3888" i="1" s="1"/>
  <c r="H3887" i="1"/>
  <c r="P1330" i="1"/>
  <c r="X1329" i="1"/>
  <c r="B1329" i="1" s="1"/>
  <c r="L3761" i="1" l="1"/>
  <c r="G3761" i="1"/>
  <c r="C3889" i="1"/>
  <c r="J3763" i="1"/>
  <c r="K3763" i="1" s="1"/>
  <c r="E3763" i="1" s="1"/>
  <c r="M3763" i="1"/>
  <c r="I3764" i="1"/>
  <c r="D3762" i="1"/>
  <c r="F3762" i="1" s="1"/>
  <c r="N3760" i="1"/>
  <c r="N3761" i="1" s="1"/>
  <c r="N3762" i="1" s="1"/>
  <c r="N3763" i="1" s="1"/>
  <c r="O3759" i="1"/>
  <c r="W3760" i="1"/>
  <c r="U3761" i="1"/>
  <c r="H3888" i="1"/>
  <c r="A3889" i="1"/>
  <c r="Q3889" i="1" s="1"/>
  <c r="R3889" i="1" s="1"/>
  <c r="S3887" i="1"/>
  <c r="AA3888" i="1"/>
  <c r="Y3887" i="1"/>
  <c r="Z3888" i="1"/>
  <c r="P1331" i="1"/>
  <c r="X1330" i="1"/>
  <c r="B1330" i="1" l="1"/>
  <c r="L3762" i="1"/>
  <c r="O3762" i="1" s="1"/>
  <c r="G3762" i="1"/>
  <c r="C3890" i="1"/>
  <c r="J3764" i="1"/>
  <c r="K3764" i="1" s="1"/>
  <c r="E3764" i="1" s="1"/>
  <c r="I3765" i="1"/>
  <c r="N3764" i="1"/>
  <c r="M3764" i="1"/>
  <c r="D3763" i="1"/>
  <c r="F3763" i="1" s="1"/>
  <c r="O3761" i="1"/>
  <c r="O3760" i="1"/>
  <c r="W3761" i="1"/>
  <c r="U3762" i="1"/>
  <c r="H3889" i="1"/>
  <c r="A3890" i="1"/>
  <c r="Q3890" i="1" s="1"/>
  <c r="R3890" i="1" s="1"/>
  <c r="S3888" i="1"/>
  <c r="AA3889" i="1"/>
  <c r="Y3888" i="1"/>
  <c r="Z3889" i="1"/>
  <c r="P1332" i="1"/>
  <c r="X1331" i="1"/>
  <c r="B1331" i="1" s="1"/>
  <c r="C3891" i="1" l="1"/>
  <c r="G3763" i="1"/>
  <c r="L3763" i="1"/>
  <c r="O3763" i="1" s="1"/>
  <c r="J3765" i="1"/>
  <c r="K3765" i="1" s="1"/>
  <c r="E3765" i="1" s="1"/>
  <c r="N3765" i="1"/>
  <c r="I3766" i="1"/>
  <c r="M3765" i="1"/>
  <c r="D3764" i="1"/>
  <c r="F3764" i="1" s="1"/>
  <c r="W3762" i="1"/>
  <c r="U3763" i="1"/>
  <c r="AA3890" i="1"/>
  <c r="S3889" i="1"/>
  <c r="Z3890" i="1"/>
  <c r="Y3889" i="1"/>
  <c r="H3890" i="1"/>
  <c r="A3891" i="1"/>
  <c r="Q3891" i="1" s="1"/>
  <c r="R3891" i="1" s="1"/>
  <c r="P1333" i="1"/>
  <c r="X1332" i="1"/>
  <c r="B1332" i="1" s="1"/>
  <c r="C3892" i="1" l="1"/>
  <c r="G3764" i="1"/>
  <c r="L3764" i="1"/>
  <c r="O3764" i="1" s="1"/>
  <c r="M3766" i="1"/>
  <c r="N3766" i="1"/>
  <c r="J3766" i="1"/>
  <c r="K3766" i="1" s="1"/>
  <c r="E3766" i="1" s="1"/>
  <c r="I3767" i="1"/>
  <c r="D3765" i="1"/>
  <c r="F3765" i="1" s="1"/>
  <c r="W3763" i="1"/>
  <c r="U3764" i="1"/>
  <c r="Z3891" i="1"/>
  <c r="AA3891" i="1"/>
  <c r="Y3890" i="1"/>
  <c r="S3890" i="1"/>
  <c r="H3891" i="1"/>
  <c r="A3892" i="1"/>
  <c r="Q3892" i="1" s="1"/>
  <c r="R3892" i="1" s="1"/>
  <c r="X1333" i="1"/>
  <c r="B1333" i="1" s="1"/>
  <c r="P1334" i="1"/>
  <c r="C3893" i="1" l="1"/>
  <c r="L3765" i="1"/>
  <c r="O3765" i="1" s="1"/>
  <c r="G3765" i="1"/>
  <c r="I3768" i="1"/>
  <c r="N3767" i="1"/>
  <c r="J3767" i="1"/>
  <c r="K3767" i="1" s="1"/>
  <c r="E3767" i="1" s="1"/>
  <c r="M3767" i="1"/>
  <c r="D3766" i="1"/>
  <c r="F3766" i="1" s="1"/>
  <c r="W3764" i="1"/>
  <c r="U3765" i="1"/>
  <c r="S3891" i="1"/>
  <c r="AA3892" i="1"/>
  <c r="Y3891" i="1"/>
  <c r="Z3892" i="1"/>
  <c r="H3892" i="1"/>
  <c r="A3893" i="1"/>
  <c r="Q3893" i="1" s="1"/>
  <c r="R3893" i="1" s="1"/>
  <c r="P1335" i="1"/>
  <c r="X1334" i="1"/>
  <c r="B1334" i="1" s="1"/>
  <c r="C3894" i="1" l="1"/>
  <c r="G3766" i="1"/>
  <c r="L3766" i="1"/>
  <c r="O3766" i="1" s="1"/>
  <c r="D3767" i="1"/>
  <c r="F3767" i="1" s="1"/>
  <c r="I3769" i="1"/>
  <c r="N3768" i="1"/>
  <c r="M3768" i="1"/>
  <c r="J3768" i="1"/>
  <c r="K3768" i="1" s="1"/>
  <c r="E3768" i="1" s="1"/>
  <c r="W3765" i="1"/>
  <c r="U3766" i="1"/>
  <c r="AA3893" i="1"/>
  <c r="Y3892" i="1"/>
  <c r="S3892" i="1"/>
  <c r="Z3893" i="1"/>
  <c r="H3893" i="1"/>
  <c r="A3894" i="1"/>
  <c r="Q3894" i="1" s="1"/>
  <c r="R3894" i="1" s="1"/>
  <c r="P1336" i="1"/>
  <c r="X1335" i="1"/>
  <c r="B1335" i="1" s="1"/>
  <c r="G3767" i="1" l="1"/>
  <c r="L3767" i="1"/>
  <c r="O3767" i="1" s="1"/>
  <c r="C3895" i="1"/>
  <c r="D3768" i="1"/>
  <c r="G3768" i="1" s="1"/>
  <c r="I3770" i="1"/>
  <c r="N3769" i="1"/>
  <c r="M3769" i="1"/>
  <c r="J3769" i="1"/>
  <c r="K3769" i="1" s="1"/>
  <c r="E3769" i="1" s="1"/>
  <c r="W3766" i="1"/>
  <c r="U3767" i="1"/>
  <c r="A3895" i="1"/>
  <c r="Q3895" i="1" s="1"/>
  <c r="R3895" i="1" s="1"/>
  <c r="H3894" i="1"/>
  <c r="S3893" i="1"/>
  <c r="AA3894" i="1"/>
  <c r="Y3893" i="1"/>
  <c r="Z3894" i="1"/>
  <c r="P1337" i="1"/>
  <c r="X1336" i="1"/>
  <c r="B1336" i="1" s="1"/>
  <c r="C3896" i="1" l="1"/>
  <c r="D3769" i="1"/>
  <c r="G3769" i="1" s="1"/>
  <c r="J3770" i="1"/>
  <c r="K3770" i="1" s="1"/>
  <c r="E3770" i="1" s="1"/>
  <c r="M3770" i="1"/>
  <c r="I3771" i="1"/>
  <c r="N3770" i="1"/>
  <c r="L3768" i="1"/>
  <c r="O3768" i="1" s="1"/>
  <c r="F3768" i="1"/>
  <c r="W3767" i="1"/>
  <c r="U3768" i="1"/>
  <c r="Y3894" i="1"/>
  <c r="S3894" i="1"/>
  <c r="AA3895" i="1"/>
  <c r="Z3895" i="1"/>
  <c r="H3895" i="1"/>
  <c r="A3896" i="1"/>
  <c r="Q3896" i="1" s="1"/>
  <c r="R3896" i="1" s="1"/>
  <c r="P1338" i="1"/>
  <c r="X1337" i="1"/>
  <c r="B1337" i="1" s="1"/>
  <c r="L3769" i="1" l="1"/>
  <c r="O3769" i="1" s="1"/>
  <c r="C3897" i="1"/>
  <c r="M3771" i="1"/>
  <c r="N3771" i="1"/>
  <c r="J3771" i="1"/>
  <c r="K3771" i="1" s="1"/>
  <c r="E3771" i="1" s="1"/>
  <c r="I3772" i="1"/>
  <c r="D3770" i="1"/>
  <c r="G3770" i="1" s="1"/>
  <c r="F3769" i="1"/>
  <c r="W3768" i="1"/>
  <c r="U3769" i="1"/>
  <c r="Z3896" i="1"/>
  <c r="S3895" i="1"/>
  <c r="AA3896" i="1"/>
  <c r="Y3895" i="1"/>
  <c r="H3896" i="1"/>
  <c r="A3897" i="1"/>
  <c r="Q3897" i="1" s="1"/>
  <c r="R3897" i="1" s="1"/>
  <c r="P1339" i="1"/>
  <c r="X1338" i="1"/>
  <c r="B1338" i="1" s="1"/>
  <c r="C3898" i="1" l="1"/>
  <c r="L3770" i="1"/>
  <c r="O3770" i="1" s="1"/>
  <c r="F3770" i="1"/>
  <c r="M3772" i="1"/>
  <c r="I3773" i="1"/>
  <c r="J3772" i="1"/>
  <c r="K3772" i="1" s="1"/>
  <c r="E3772" i="1" s="1"/>
  <c r="N3772" i="1"/>
  <c r="D3771" i="1"/>
  <c r="W3769" i="1"/>
  <c r="U3770" i="1"/>
  <c r="AA3897" i="1"/>
  <c r="Y3896" i="1"/>
  <c r="S3896" i="1"/>
  <c r="Z3897" i="1"/>
  <c r="H3897" i="1"/>
  <c r="A3898" i="1"/>
  <c r="Q3898" i="1" s="1"/>
  <c r="R3898" i="1" s="1"/>
  <c r="P1340" i="1"/>
  <c r="X1339" i="1"/>
  <c r="B1339" i="1" s="1"/>
  <c r="F3771" i="1" l="1"/>
  <c r="C3899" i="1"/>
  <c r="L3771" i="1"/>
  <c r="O3771" i="1" s="1"/>
  <c r="G3771" i="1"/>
  <c r="D3772" i="1"/>
  <c r="L3772" i="1" s="1"/>
  <c r="O3772" i="1" s="1"/>
  <c r="N3773" i="1"/>
  <c r="J3773" i="1"/>
  <c r="K3773" i="1" s="1"/>
  <c r="E3773" i="1" s="1"/>
  <c r="I3774" i="1"/>
  <c r="M3773" i="1"/>
  <c r="W3770" i="1"/>
  <c r="U3771" i="1"/>
  <c r="S3897" i="1"/>
  <c r="AA3898" i="1"/>
  <c r="Y3897" i="1"/>
  <c r="Z3898" i="1"/>
  <c r="A3899" i="1"/>
  <c r="Q3899" i="1" s="1"/>
  <c r="R3899" i="1" s="1"/>
  <c r="H3898" i="1"/>
  <c r="X1340" i="1"/>
  <c r="B1340" i="1" s="1"/>
  <c r="P1341" i="1"/>
  <c r="C3900" i="1" l="1"/>
  <c r="N3774" i="1"/>
  <c r="J3774" i="1"/>
  <c r="K3774" i="1" s="1"/>
  <c r="E3774" i="1" s="1"/>
  <c r="I3775" i="1"/>
  <c r="M3774" i="1"/>
  <c r="D3773" i="1"/>
  <c r="L3773" i="1" s="1"/>
  <c r="O3773" i="1" s="1"/>
  <c r="G3772" i="1"/>
  <c r="F3772" i="1"/>
  <c r="W3771" i="1"/>
  <c r="U3772" i="1"/>
  <c r="AA3899" i="1"/>
  <c r="Y3898" i="1"/>
  <c r="S3898" i="1"/>
  <c r="Z3899" i="1"/>
  <c r="H3899" i="1"/>
  <c r="A3900" i="1"/>
  <c r="Q3900" i="1" s="1"/>
  <c r="R3900" i="1" s="1"/>
  <c r="X1341" i="1"/>
  <c r="B1341" i="1" s="1"/>
  <c r="P1342" i="1"/>
  <c r="C3901" i="1" l="1"/>
  <c r="G3773" i="1"/>
  <c r="F3773" i="1"/>
  <c r="M3775" i="1"/>
  <c r="N3775" i="1"/>
  <c r="J3775" i="1"/>
  <c r="K3775" i="1" s="1"/>
  <c r="E3775" i="1" s="1"/>
  <c r="I3776" i="1"/>
  <c r="D3774" i="1"/>
  <c r="W3772" i="1"/>
  <c r="U3773" i="1"/>
  <c r="AA3900" i="1"/>
  <c r="S3899" i="1"/>
  <c r="Y3899" i="1"/>
  <c r="Z3900" i="1"/>
  <c r="H3900" i="1"/>
  <c r="A3901" i="1"/>
  <c r="Q3901" i="1" s="1"/>
  <c r="R3901" i="1" s="1"/>
  <c r="X1342" i="1"/>
  <c r="B1342" i="1" s="1"/>
  <c r="P1343" i="1"/>
  <c r="F3774" i="1" l="1"/>
  <c r="C3902" i="1"/>
  <c r="G3774" i="1"/>
  <c r="D3775" i="1"/>
  <c r="L3775" i="1" s="1"/>
  <c r="O3775" i="1" s="1"/>
  <c r="J3776" i="1"/>
  <c r="K3776" i="1" s="1"/>
  <c r="E3776" i="1" s="1"/>
  <c r="I3777" i="1"/>
  <c r="N3776" i="1"/>
  <c r="M3776" i="1"/>
  <c r="L3774" i="1"/>
  <c r="O3774" i="1" s="1"/>
  <c r="W3773" i="1"/>
  <c r="U3774" i="1"/>
  <c r="Y3900" i="1"/>
  <c r="AA3901" i="1"/>
  <c r="S3900" i="1"/>
  <c r="Z3901" i="1"/>
  <c r="H3901" i="1"/>
  <c r="A3902" i="1"/>
  <c r="Q3902" i="1" s="1"/>
  <c r="R3902" i="1" s="1"/>
  <c r="X1343" i="1"/>
  <c r="B1343" i="1" s="1"/>
  <c r="P1344" i="1"/>
  <c r="C3903" i="1" l="1"/>
  <c r="J3777" i="1"/>
  <c r="K3777" i="1" s="1"/>
  <c r="E3777" i="1" s="1"/>
  <c r="I3778" i="1"/>
  <c r="M3777" i="1"/>
  <c r="N3777" i="1"/>
  <c r="D3776" i="1"/>
  <c r="G3776" i="1" s="1"/>
  <c r="G3775" i="1"/>
  <c r="F3775" i="1"/>
  <c r="W3774" i="1"/>
  <c r="U3775" i="1"/>
  <c r="Z3902" i="1"/>
  <c r="Y3901" i="1"/>
  <c r="S3901" i="1"/>
  <c r="AA3902" i="1"/>
  <c r="H3902" i="1"/>
  <c r="A3903" i="1"/>
  <c r="Q3903" i="1" s="1"/>
  <c r="R3903" i="1" s="1"/>
  <c r="X1344" i="1"/>
  <c r="B1344" i="1" s="1"/>
  <c r="P1345" i="1"/>
  <c r="C3904" i="1" l="1"/>
  <c r="L3776" i="1"/>
  <c r="O3776" i="1" s="1"/>
  <c r="F3776" i="1"/>
  <c r="J3778" i="1"/>
  <c r="K3778" i="1" s="1"/>
  <c r="E3778" i="1" s="1"/>
  <c r="N3778" i="1"/>
  <c r="M3778" i="1"/>
  <c r="I3779" i="1"/>
  <c r="D3777" i="1"/>
  <c r="W3775" i="1"/>
  <c r="U3776" i="1"/>
  <c r="AA3903" i="1"/>
  <c r="Y3902" i="1"/>
  <c r="S3902" i="1"/>
  <c r="Z3903" i="1"/>
  <c r="A3904" i="1"/>
  <c r="Q3904" i="1" s="1"/>
  <c r="R3904" i="1" s="1"/>
  <c r="H3903" i="1"/>
  <c r="P1346" i="1"/>
  <c r="X1345" i="1"/>
  <c r="B1345" i="1" l="1"/>
  <c r="F3777" i="1"/>
  <c r="C3905" i="1"/>
  <c r="G3777" i="1"/>
  <c r="N3779" i="1"/>
  <c r="I3780" i="1"/>
  <c r="M3779" i="1"/>
  <c r="J3779" i="1"/>
  <c r="K3779" i="1" s="1"/>
  <c r="E3779" i="1" s="1"/>
  <c r="D3778" i="1"/>
  <c r="L3777" i="1"/>
  <c r="O3777" i="1" s="1"/>
  <c r="W3776" i="1"/>
  <c r="U3777" i="1"/>
  <c r="S3903" i="1"/>
  <c r="AA3904" i="1"/>
  <c r="Z3904" i="1"/>
  <c r="Y3903" i="1"/>
  <c r="H3904" i="1"/>
  <c r="A3905" i="1"/>
  <c r="Q3905" i="1" s="1"/>
  <c r="R3905" i="1" s="1"/>
  <c r="P1347" i="1"/>
  <c r="X1346" i="1"/>
  <c r="B1346" i="1" s="1"/>
  <c r="F3778" i="1" l="1"/>
  <c r="G3778" i="1"/>
  <c r="C3906" i="1"/>
  <c r="L3778" i="1"/>
  <c r="O3778" i="1" s="1"/>
  <c r="M3780" i="1"/>
  <c r="I3781" i="1"/>
  <c r="N3780" i="1"/>
  <c r="J3780" i="1"/>
  <c r="K3780" i="1" s="1"/>
  <c r="E3780" i="1" s="1"/>
  <c r="D3779" i="1"/>
  <c r="W3777" i="1"/>
  <c r="U3778" i="1"/>
  <c r="Z3905" i="1"/>
  <c r="AA3905" i="1"/>
  <c r="H3905" i="1"/>
  <c r="A3906" i="1"/>
  <c r="Q3906" i="1" s="1"/>
  <c r="R3906" i="1" s="1"/>
  <c r="X1347" i="1"/>
  <c r="B1347" i="1" s="1"/>
  <c r="P1348" i="1"/>
  <c r="S1348" i="1" l="1"/>
  <c r="F3779" i="1"/>
  <c r="G3779" i="1"/>
  <c r="C3907" i="1"/>
  <c r="L3779" i="1"/>
  <c r="O3779" i="1" s="1"/>
  <c r="D3780" i="1"/>
  <c r="I3782" i="1"/>
  <c r="M3781" i="1"/>
  <c r="N3781" i="1"/>
  <c r="J3781" i="1"/>
  <c r="K3781" i="1" s="1"/>
  <c r="E3781" i="1" s="1"/>
  <c r="W3778" i="1"/>
  <c r="U3779" i="1"/>
  <c r="S3905" i="1"/>
  <c r="AA3906" i="1"/>
  <c r="Y3905" i="1"/>
  <c r="Z3906" i="1"/>
  <c r="A3907" i="1"/>
  <c r="Q3907" i="1" s="1"/>
  <c r="R3907" i="1" s="1"/>
  <c r="H3906" i="1"/>
  <c r="P1349" i="1"/>
  <c r="X1348" i="1"/>
  <c r="B1348" i="1" l="1"/>
  <c r="F3780" i="1"/>
  <c r="M3782" i="1"/>
  <c r="Y1348" i="1"/>
  <c r="G3780" i="1"/>
  <c r="L3780" i="1"/>
  <c r="O3780" i="1" s="1"/>
  <c r="C3908" i="1"/>
  <c r="N3782" i="1"/>
  <c r="D3781" i="1"/>
  <c r="J3782" i="1"/>
  <c r="K3782" i="1" s="1"/>
  <c r="E3782" i="1" s="1"/>
  <c r="I3783" i="1"/>
  <c r="W3779" i="1"/>
  <c r="U3780" i="1"/>
  <c r="A3908" i="1"/>
  <c r="Q3908" i="1" s="1"/>
  <c r="R3908" i="1" s="1"/>
  <c r="H3907" i="1"/>
  <c r="AA3907" i="1"/>
  <c r="Z3907" i="1"/>
  <c r="X1349" i="1"/>
  <c r="B1349" i="1" s="1"/>
  <c r="P1350" i="1"/>
  <c r="S1350" i="1" s="1"/>
  <c r="F3781" i="1" l="1"/>
  <c r="C3909" i="1"/>
  <c r="G3781" i="1"/>
  <c r="L3781" i="1"/>
  <c r="O3781" i="1" s="1"/>
  <c r="I3784" i="1"/>
  <c r="J3783" i="1"/>
  <c r="K3783" i="1" s="1"/>
  <c r="E3783" i="1" s="1"/>
  <c r="D3782" i="1"/>
  <c r="W3780" i="1"/>
  <c r="U3781" i="1"/>
  <c r="S3907" i="1"/>
  <c r="AA3908" i="1"/>
  <c r="Y3907" i="1"/>
  <c r="Z3908" i="1"/>
  <c r="H3908" i="1"/>
  <c r="A3909" i="1"/>
  <c r="Q3909" i="1" s="1"/>
  <c r="R3909" i="1" s="1"/>
  <c r="X1350" i="1"/>
  <c r="B1350" i="1" s="1"/>
  <c r="P1351" i="1"/>
  <c r="S1351" i="1" s="1"/>
  <c r="F3782" i="1" l="1"/>
  <c r="Y1350" i="1"/>
  <c r="G3782" i="1"/>
  <c r="C3910" i="1"/>
  <c r="L3782" i="1"/>
  <c r="D3783" i="1"/>
  <c r="I3785" i="1"/>
  <c r="J3784" i="1"/>
  <c r="K3784" i="1" s="1"/>
  <c r="E3784" i="1" s="1"/>
  <c r="X1351" i="1"/>
  <c r="W3781" i="1"/>
  <c r="U3782" i="1"/>
  <c r="AA3909" i="1"/>
  <c r="Y3908" i="1"/>
  <c r="S3908" i="1"/>
  <c r="Z3909" i="1"/>
  <c r="H3909" i="1"/>
  <c r="A3910" i="1"/>
  <c r="Q3910" i="1" s="1"/>
  <c r="R3910" i="1" s="1"/>
  <c r="P1352" i="1"/>
  <c r="F3783" i="1" l="1"/>
  <c r="O3782" i="1"/>
  <c r="M3783" i="1"/>
  <c r="G3783" i="1"/>
  <c r="L3783" i="1"/>
  <c r="C3911" i="1"/>
  <c r="B1351" i="1"/>
  <c r="Y1351" i="1"/>
  <c r="D3784" i="1"/>
  <c r="I3786" i="1"/>
  <c r="J3785" i="1"/>
  <c r="K3785" i="1" s="1"/>
  <c r="E3785" i="1" s="1"/>
  <c r="W3782" i="1"/>
  <c r="U3783" i="1"/>
  <c r="S3909" i="1"/>
  <c r="AA3910" i="1"/>
  <c r="Y3909" i="1"/>
  <c r="Z3910" i="1"/>
  <c r="H3910" i="1"/>
  <c r="A3911" i="1"/>
  <c r="Q3911" i="1" s="1"/>
  <c r="R3911" i="1" s="1"/>
  <c r="X1352" i="1"/>
  <c r="P1353" i="1"/>
  <c r="F3784" i="1" l="1"/>
  <c r="B1352" i="1"/>
  <c r="Y1352" i="1"/>
  <c r="N3783" i="1"/>
  <c r="N3784" i="1" s="1"/>
  <c r="M3784" i="1"/>
  <c r="C3912" i="1"/>
  <c r="L3784" i="1"/>
  <c r="G3784" i="1"/>
  <c r="D3785" i="1"/>
  <c r="J3786" i="1"/>
  <c r="K3786" i="1" s="1"/>
  <c r="E3786" i="1" s="1"/>
  <c r="I3787" i="1"/>
  <c r="W3783" i="1"/>
  <c r="U3784" i="1"/>
  <c r="AA3911" i="1"/>
  <c r="Z3911" i="1"/>
  <c r="H3911" i="1"/>
  <c r="A3912" i="1"/>
  <c r="Q3912" i="1" s="1"/>
  <c r="R3912" i="1" s="1"/>
  <c r="P1354" i="1"/>
  <c r="X1353" i="1"/>
  <c r="Y1353" i="1" s="1"/>
  <c r="F3785" i="1" l="1"/>
  <c r="O3784" i="1"/>
  <c r="M3785" i="1"/>
  <c r="N3785" i="1" s="1"/>
  <c r="O3783" i="1"/>
  <c r="C3913" i="1"/>
  <c r="G3785" i="1"/>
  <c r="L3785" i="1"/>
  <c r="D3786" i="1"/>
  <c r="I3788" i="1"/>
  <c r="J3787" i="1"/>
  <c r="K3787" i="1" s="1"/>
  <c r="E3787" i="1" s="1"/>
  <c r="B1353" i="1"/>
  <c r="W3784" i="1"/>
  <c r="U3785" i="1"/>
  <c r="H3912" i="1"/>
  <c r="A3913" i="1"/>
  <c r="Q3913" i="1" s="1"/>
  <c r="R3913" i="1" s="1"/>
  <c r="S3911" i="1"/>
  <c r="Z3912" i="1"/>
  <c r="AA3912" i="1"/>
  <c r="Y3911" i="1"/>
  <c r="X1354" i="1"/>
  <c r="B1354" i="1" s="1"/>
  <c r="P1355" i="1"/>
  <c r="S1355" i="1" s="1"/>
  <c r="F3786" i="1" l="1"/>
  <c r="L3786" i="1"/>
  <c r="G3786" i="1"/>
  <c r="C3914" i="1"/>
  <c r="O3785" i="1"/>
  <c r="M3786" i="1"/>
  <c r="D3787" i="1"/>
  <c r="J3788" i="1"/>
  <c r="K3788" i="1" s="1"/>
  <c r="E3788" i="1" s="1"/>
  <c r="I3789" i="1"/>
  <c r="W3785" i="1"/>
  <c r="U3786" i="1"/>
  <c r="H3913" i="1"/>
  <c r="A3914" i="1"/>
  <c r="Q3914" i="1" s="1"/>
  <c r="R3914" i="1" s="1"/>
  <c r="AA3913" i="1"/>
  <c r="Y3912" i="1"/>
  <c r="S3912" i="1"/>
  <c r="Z3913" i="1"/>
  <c r="X1355" i="1"/>
  <c r="P1356" i="1"/>
  <c r="F3787" i="1" l="1"/>
  <c r="B1355" i="1"/>
  <c r="Y1355" i="1"/>
  <c r="G3787" i="1"/>
  <c r="C3915" i="1"/>
  <c r="L3787" i="1"/>
  <c r="N3786" i="1"/>
  <c r="M3787" i="1"/>
  <c r="M3788" i="1" s="1"/>
  <c r="M3789" i="1" s="1"/>
  <c r="I3790" i="1"/>
  <c r="J3789" i="1"/>
  <c r="K3789" i="1" s="1"/>
  <c r="E3789" i="1" s="1"/>
  <c r="D3788" i="1"/>
  <c r="W3786" i="1"/>
  <c r="U3787" i="1"/>
  <c r="S3913" i="1"/>
  <c r="AA3914" i="1"/>
  <c r="Y3913" i="1"/>
  <c r="Z3914" i="1"/>
  <c r="H3914" i="1"/>
  <c r="A3915" i="1"/>
  <c r="Q3915" i="1" s="1"/>
  <c r="R3915" i="1" s="1"/>
  <c r="P1357" i="1"/>
  <c r="X1356" i="1"/>
  <c r="B1356" i="1" s="1"/>
  <c r="F3788" i="1" l="1"/>
  <c r="C3916" i="1"/>
  <c r="G3788" i="1"/>
  <c r="N3787" i="1"/>
  <c r="O3786" i="1"/>
  <c r="L3788" i="1"/>
  <c r="D3789" i="1"/>
  <c r="M3790" i="1"/>
  <c r="I3791" i="1"/>
  <c r="J3790" i="1"/>
  <c r="K3790" i="1" s="1"/>
  <c r="E3790" i="1" s="1"/>
  <c r="W3787" i="1"/>
  <c r="U3788" i="1"/>
  <c r="H3915" i="1"/>
  <c r="A3916" i="1"/>
  <c r="Q3916" i="1" s="1"/>
  <c r="R3916" i="1" s="1"/>
  <c r="AA3915" i="1"/>
  <c r="Y3914" i="1"/>
  <c r="S3914" i="1"/>
  <c r="Z3915" i="1"/>
  <c r="P1358" i="1"/>
  <c r="X1357" i="1"/>
  <c r="B1357" i="1" s="1"/>
  <c r="F3789" i="1" l="1"/>
  <c r="L3789" i="1"/>
  <c r="G3789" i="1"/>
  <c r="C3917" i="1"/>
  <c r="N3788" i="1"/>
  <c r="N3789" i="1" s="1"/>
  <c r="N3790" i="1" s="1"/>
  <c r="N3791" i="1" s="1"/>
  <c r="O3787" i="1"/>
  <c r="D3790" i="1"/>
  <c r="M3791" i="1"/>
  <c r="J3791" i="1"/>
  <c r="K3791" i="1" s="1"/>
  <c r="E3791" i="1" s="1"/>
  <c r="I3792" i="1"/>
  <c r="X1358" i="1"/>
  <c r="B1358" i="1" s="1"/>
  <c r="W3788" i="1"/>
  <c r="U3789" i="1"/>
  <c r="H3916" i="1"/>
  <c r="A3917" i="1"/>
  <c r="Q3917" i="1" s="1"/>
  <c r="R3917" i="1" s="1"/>
  <c r="S3915" i="1"/>
  <c r="Y3915" i="1"/>
  <c r="AA3916" i="1"/>
  <c r="Z3916" i="1"/>
  <c r="P1359" i="1"/>
  <c r="F3790" i="1" l="1"/>
  <c r="L3790" i="1"/>
  <c r="O3790" i="1" s="1"/>
  <c r="G3790" i="1"/>
  <c r="C3918" i="1"/>
  <c r="O3788" i="1"/>
  <c r="O3789" i="1"/>
  <c r="D3791" i="1"/>
  <c r="J3792" i="1"/>
  <c r="K3792" i="1" s="1"/>
  <c r="E3792" i="1" s="1"/>
  <c r="N3792" i="1"/>
  <c r="M3792" i="1"/>
  <c r="I3793" i="1"/>
  <c r="W3789" i="1"/>
  <c r="U3790" i="1"/>
  <c r="H3917" i="1"/>
  <c r="A3918" i="1"/>
  <c r="Q3918" i="1" s="1"/>
  <c r="R3918" i="1" s="1"/>
  <c r="AA3917" i="1"/>
  <c r="Y3916" i="1"/>
  <c r="S3916" i="1"/>
  <c r="Z3917" i="1"/>
  <c r="X1359" i="1"/>
  <c r="B1359" i="1" s="1"/>
  <c r="P1360" i="1"/>
  <c r="F3791" i="1" l="1"/>
  <c r="L3791" i="1"/>
  <c r="O3791" i="1" s="1"/>
  <c r="G3791" i="1"/>
  <c r="C3919" i="1"/>
  <c r="N3793" i="1"/>
  <c r="J3793" i="1"/>
  <c r="K3793" i="1" s="1"/>
  <c r="E3793" i="1" s="1"/>
  <c r="I3794" i="1"/>
  <c r="M3793" i="1"/>
  <c r="D3792" i="1"/>
  <c r="F3792" i="1" s="1"/>
  <c r="W3790" i="1"/>
  <c r="U3791" i="1"/>
  <c r="S3917" i="1"/>
  <c r="AA3918" i="1"/>
  <c r="Y3917" i="1"/>
  <c r="Z3918" i="1"/>
  <c r="H3918" i="1"/>
  <c r="A3919" i="1"/>
  <c r="Q3919" i="1" s="1"/>
  <c r="R3919" i="1" s="1"/>
  <c r="X1360" i="1"/>
  <c r="B1360" i="1" s="1"/>
  <c r="P1361" i="1"/>
  <c r="L3792" i="1" l="1"/>
  <c r="O3792" i="1" s="1"/>
  <c r="C3920" i="1"/>
  <c r="G3792" i="1"/>
  <c r="N3794" i="1"/>
  <c r="I3795" i="1"/>
  <c r="J3794" i="1"/>
  <c r="K3794" i="1" s="1"/>
  <c r="E3794" i="1" s="1"/>
  <c r="M3794" i="1"/>
  <c r="D3793" i="1"/>
  <c r="F3793" i="1" s="1"/>
  <c r="W3791" i="1"/>
  <c r="U3792" i="1"/>
  <c r="H3919" i="1"/>
  <c r="A3920" i="1"/>
  <c r="Q3920" i="1" s="1"/>
  <c r="R3920" i="1" s="1"/>
  <c r="AA3919" i="1"/>
  <c r="S3918" i="1"/>
  <c r="Y3918" i="1"/>
  <c r="Z3919" i="1"/>
  <c r="P1362" i="1"/>
  <c r="X1361" i="1"/>
  <c r="B1361" i="1" s="1"/>
  <c r="L3793" i="1" l="1"/>
  <c r="O3793" i="1" s="1"/>
  <c r="C3921" i="1"/>
  <c r="G3793" i="1"/>
  <c r="D3794" i="1"/>
  <c r="F3794" i="1" s="1"/>
  <c r="N3795" i="1"/>
  <c r="J3795" i="1"/>
  <c r="K3795" i="1" s="1"/>
  <c r="E3795" i="1" s="1"/>
  <c r="I3796" i="1"/>
  <c r="M3795" i="1"/>
  <c r="W3792" i="1"/>
  <c r="U3793" i="1"/>
  <c r="S3919" i="1"/>
  <c r="AA3920" i="1"/>
  <c r="Y3919" i="1"/>
  <c r="Z3920" i="1"/>
  <c r="A3921" i="1"/>
  <c r="Q3921" i="1" s="1"/>
  <c r="R3921" i="1" s="1"/>
  <c r="H3920" i="1"/>
  <c r="P1363" i="1"/>
  <c r="X1362" i="1"/>
  <c r="B1362" i="1" s="1"/>
  <c r="G3794" i="1" l="1"/>
  <c r="L3794" i="1"/>
  <c r="O3794" i="1" s="1"/>
  <c r="C3922" i="1"/>
  <c r="D3795" i="1"/>
  <c r="F3795" i="1" s="1"/>
  <c r="I3797" i="1"/>
  <c r="J3796" i="1"/>
  <c r="K3796" i="1" s="1"/>
  <c r="E3796" i="1" s="1"/>
  <c r="M3796" i="1"/>
  <c r="N3796" i="1"/>
  <c r="W3793" i="1"/>
  <c r="U3794" i="1"/>
  <c r="H3921" i="1"/>
  <c r="A3922" i="1"/>
  <c r="Q3922" i="1" s="1"/>
  <c r="R3922" i="1" s="1"/>
  <c r="AA3921" i="1"/>
  <c r="Y3920" i="1"/>
  <c r="S3920" i="1"/>
  <c r="Z3921" i="1"/>
  <c r="P1364" i="1"/>
  <c r="X1363" i="1"/>
  <c r="B1363" i="1" s="1"/>
  <c r="L3795" i="1" l="1"/>
  <c r="O3795" i="1" s="1"/>
  <c r="G3795" i="1"/>
  <c r="C3923" i="1"/>
  <c r="D3796" i="1"/>
  <c r="F3796" i="1" s="1"/>
  <c r="I3798" i="1"/>
  <c r="N3797" i="1"/>
  <c r="M3797" i="1"/>
  <c r="J3797" i="1"/>
  <c r="K3797" i="1" s="1"/>
  <c r="E3797" i="1" s="1"/>
  <c r="X1364" i="1"/>
  <c r="W3794" i="1"/>
  <c r="U3795" i="1"/>
  <c r="S3921" i="1"/>
  <c r="AA3922" i="1"/>
  <c r="Y3921" i="1"/>
  <c r="Z3922" i="1"/>
  <c r="H3922" i="1"/>
  <c r="A3923" i="1"/>
  <c r="Q3923" i="1" s="1"/>
  <c r="R3923" i="1" s="1"/>
  <c r="P1365" i="1"/>
  <c r="B1364" i="1" l="1"/>
  <c r="G3796" i="1"/>
  <c r="C3924" i="1"/>
  <c r="J3798" i="1"/>
  <c r="K3798" i="1" s="1"/>
  <c r="E3798" i="1" s="1"/>
  <c r="I3799" i="1"/>
  <c r="N3798" i="1"/>
  <c r="M3798" i="1"/>
  <c r="D3797" i="1"/>
  <c r="F3797" i="1" s="1"/>
  <c r="L3796" i="1"/>
  <c r="O3796" i="1" s="1"/>
  <c r="W3795" i="1"/>
  <c r="U3796" i="1"/>
  <c r="S3922" i="1"/>
  <c r="AA3923" i="1"/>
  <c r="Y3922" i="1"/>
  <c r="Z3923" i="1"/>
  <c r="H3923" i="1"/>
  <c r="A3924" i="1"/>
  <c r="Q3924" i="1" s="1"/>
  <c r="R3924" i="1" s="1"/>
  <c r="X1365" i="1"/>
  <c r="B1365" i="1" s="1"/>
  <c r="P1366" i="1"/>
  <c r="C3925" i="1" l="1"/>
  <c r="L3797" i="1"/>
  <c r="O3797" i="1" s="1"/>
  <c r="G3797" i="1"/>
  <c r="M3799" i="1"/>
  <c r="I3800" i="1"/>
  <c r="J3799" i="1"/>
  <c r="K3799" i="1" s="1"/>
  <c r="E3799" i="1" s="1"/>
  <c r="N3799" i="1"/>
  <c r="D3798" i="1"/>
  <c r="G3798" i="1" s="1"/>
  <c r="W3796" i="1"/>
  <c r="U3797" i="1"/>
  <c r="H3924" i="1"/>
  <c r="A3925" i="1"/>
  <c r="Q3925" i="1" s="1"/>
  <c r="R3925" i="1" s="1"/>
  <c r="S3923" i="1"/>
  <c r="AA3924" i="1"/>
  <c r="Y3923" i="1"/>
  <c r="Z3924" i="1"/>
  <c r="P1367" i="1"/>
  <c r="X1366" i="1"/>
  <c r="B1366" i="1" s="1"/>
  <c r="C3926" i="1" l="1"/>
  <c r="L3798" i="1"/>
  <c r="O3798" i="1" s="1"/>
  <c r="F3798" i="1"/>
  <c r="D3799" i="1"/>
  <c r="M3800" i="1"/>
  <c r="J3800" i="1"/>
  <c r="K3800" i="1" s="1"/>
  <c r="E3800" i="1" s="1"/>
  <c r="N3800" i="1"/>
  <c r="I3801" i="1"/>
  <c r="W3797" i="1"/>
  <c r="U3798" i="1"/>
  <c r="A3926" i="1"/>
  <c r="Q3926" i="1" s="1"/>
  <c r="R3926" i="1" s="1"/>
  <c r="H3925" i="1"/>
  <c r="AA3925" i="1"/>
  <c r="Y3924" i="1"/>
  <c r="S3924" i="1"/>
  <c r="Z3925" i="1"/>
  <c r="X1367" i="1"/>
  <c r="B1367" i="1" s="1"/>
  <c r="P1368" i="1"/>
  <c r="F3799" i="1" l="1"/>
  <c r="L3799" i="1"/>
  <c r="O3799" i="1" s="1"/>
  <c r="G3799" i="1"/>
  <c r="C3927" i="1"/>
  <c r="D3800" i="1"/>
  <c r="J3801" i="1"/>
  <c r="K3801" i="1" s="1"/>
  <c r="E3801" i="1" s="1"/>
  <c r="M3801" i="1"/>
  <c r="I3802" i="1"/>
  <c r="N3801" i="1"/>
  <c r="W3798" i="1"/>
  <c r="U3799" i="1"/>
  <c r="S3925" i="1"/>
  <c r="AA3926" i="1"/>
  <c r="Y3925" i="1"/>
  <c r="Z3926" i="1"/>
  <c r="A3927" i="1"/>
  <c r="Q3927" i="1" s="1"/>
  <c r="R3927" i="1" s="1"/>
  <c r="H3926" i="1"/>
  <c r="X1368" i="1"/>
  <c r="B1368" i="1" s="1"/>
  <c r="P1369" i="1"/>
  <c r="F3800" i="1" l="1"/>
  <c r="L3800" i="1"/>
  <c r="O3800" i="1" s="1"/>
  <c r="G3800" i="1"/>
  <c r="C3928" i="1"/>
  <c r="M3802" i="1"/>
  <c r="N3802" i="1"/>
  <c r="I3803" i="1"/>
  <c r="J3802" i="1"/>
  <c r="K3802" i="1" s="1"/>
  <c r="E3802" i="1" s="1"/>
  <c r="D3801" i="1"/>
  <c r="F3801" i="1" s="1"/>
  <c r="X1369" i="1"/>
  <c r="B1369" i="1" s="1"/>
  <c r="W3799" i="1"/>
  <c r="U3800" i="1"/>
  <c r="A3928" i="1"/>
  <c r="Q3928" i="1" s="1"/>
  <c r="R3928" i="1" s="1"/>
  <c r="H3927" i="1"/>
  <c r="AA3927" i="1"/>
  <c r="Y3926" i="1"/>
  <c r="S3926" i="1"/>
  <c r="Z3927" i="1"/>
  <c r="P1370" i="1"/>
  <c r="L3801" i="1" l="1"/>
  <c r="O3801" i="1" s="1"/>
  <c r="C3929" i="1"/>
  <c r="G3801" i="1"/>
  <c r="D3802" i="1"/>
  <c r="F3802" i="1" s="1"/>
  <c r="M3803" i="1"/>
  <c r="N3803" i="1"/>
  <c r="J3803" i="1"/>
  <c r="K3803" i="1" s="1"/>
  <c r="E3803" i="1" s="1"/>
  <c r="I3804" i="1"/>
  <c r="W3800" i="1"/>
  <c r="U3801" i="1"/>
  <c r="S3927" i="1"/>
  <c r="AA3928" i="1"/>
  <c r="Y3927" i="1"/>
  <c r="Z3928" i="1"/>
  <c r="H3928" i="1"/>
  <c r="A3929" i="1"/>
  <c r="Q3929" i="1" s="1"/>
  <c r="R3929" i="1" s="1"/>
  <c r="X1370" i="1"/>
  <c r="B1370" i="1" s="1"/>
  <c r="P1371" i="1"/>
  <c r="L3802" i="1" l="1"/>
  <c r="O3802" i="1" s="1"/>
  <c r="G3802" i="1"/>
  <c r="C3930" i="1"/>
  <c r="J3804" i="1"/>
  <c r="K3804" i="1" s="1"/>
  <c r="E3804" i="1" s="1"/>
  <c r="N3804" i="1"/>
  <c r="I3805" i="1"/>
  <c r="M3804" i="1"/>
  <c r="D3803" i="1"/>
  <c r="F3803" i="1" s="1"/>
  <c r="W3801" i="1"/>
  <c r="U3802" i="1"/>
  <c r="H3929" i="1"/>
  <c r="A3930" i="1"/>
  <c r="Q3930" i="1" s="1"/>
  <c r="R3930" i="1" s="1"/>
  <c r="AA3929" i="1"/>
  <c r="Y3928" i="1"/>
  <c r="S3928" i="1"/>
  <c r="Z3929" i="1"/>
  <c r="X1371" i="1"/>
  <c r="B1371" i="1" s="1"/>
  <c r="P1372" i="1"/>
  <c r="C3931" i="1" l="1"/>
  <c r="L3803" i="1"/>
  <c r="O3803" i="1" s="1"/>
  <c r="G3803" i="1"/>
  <c r="I3806" i="1"/>
  <c r="M3805" i="1"/>
  <c r="N3805" i="1"/>
  <c r="J3805" i="1"/>
  <c r="K3805" i="1" s="1"/>
  <c r="E3805" i="1" s="1"/>
  <c r="D3804" i="1"/>
  <c r="F3804" i="1" s="1"/>
  <c r="W3802" i="1"/>
  <c r="U3803" i="1"/>
  <c r="H3930" i="1"/>
  <c r="A3931" i="1"/>
  <c r="Q3931" i="1" s="1"/>
  <c r="R3931" i="1" s="1"/>
  <c r="S3929" i="1"/>
  <c r="AA3930" i="1"/>
  <c r="Y3929" i="1"/>
  <c r="Z3930" i="1"/>
  <c r="P1373" i="1"/>
  <c r="X1372" i="1"/>
  <c r="B1372" i="1" s="1"/>
  <c r="Y1535" i="1"/>
  <c r="C3932" i="1" l="1"/>
  <c r="L3804" i="1"/>
  <c r="O3804" i="1" s="1"/>
  <c r="G3804" i="1"/>
  <c r="D3805" i="1"/>
  <c r="F3805" i="1" s="1"/>
  <c r="I3807" i="1"/>
  <c r="J3806" i="1"/>
  <c r="K3806" i="1" s="1"/>
  <c r="E3806" i="1" s="1"/>
  <c r="N3806" i="1"/>
  <c r="M3806" i="1"/>
  <c r="W3803" i="1"/>
  <c r="U3804" i="1"/>
  <c r="AA3931" i="1"/>
  <c r="Y3930" i="1"/>
  <c r="S3930" i="1"/>
  <c r="Z3931" i="1"/>
  <c r="H3931" i="1"/>
  <c r="A3932" i="1"/>
  <c r="Q3932" i="1" s="1"/>
  <c r="R3932" i="1" s="1"/>
  <c r="P1374" i="1"/>
  <c r="X1373" i="1"/>
  <c r="B1373" i="1" s="1"/>
  <c r="L3805" i="1" l="1"/>
  <c r="O3805" i="1" s="1"/>
  <c r="G3805" i="1"/>
  <c r="C3933" i="1"/>
  <c r="D3806" i="1"/>
  <c r="F3806" i="1" s="1"/>
  <c r="N3807" i="1"/>
  <c r="M3807" i="1"/>
  <c r="I3808" i="1"/>
  <c r="J3807" i="1"/>
  <c r="K3807" i="1" s="1"/>
  <c r="E3807" i="1" s="1"/>
  <c r="W3804" i="1"/>
  <c r="U3805" i="1"/>
  <c r="S3931" i="1"/>
  <c r="AA3932" i="1"/>
  <c r="Y3931" i="1"/>
  <c r="Z3932" i="1"/>
  <c r="H3932" i="1"/>
  <c r="A3933" i="1"/>
  <c r="Q3933" i="1" s="1"/>
  <c r="R3933" i="1" s="1"/>
  <c r="P1375" i="1"/>
  <c r="X1374" i="1"/>
  <c r="B1374" i="1" s="1"/>
  <c r="L3806" i="1" l="1"/>
  <c r="O3806" i="1" s="1"/>
  <c r="G3806" i="1"/>
  <c r="C3934" i="1"/>
  <c r="D3807" i="1"/>
  <c r="F3807" i="1" s="1"/>
  <c r="J3808" i="1"/>
  <c r="K3808" i="1" s="1"/>
  <c r="E3808" i="1" s="1"/>
  <c r="N3808" i="1"/>
  <c r="M3808" i="1"/>
  <c r="I3809" i="1"/>
  <c r="W3805" i="1"/>
  <c r="U3806" i="1"/>
  <c r="Y3932" i="1"/>
  <c r="S3932" i="1"/>
  <c r="AA3933" i="1"/>
  <c r="Z3933" i="1"/>
  <c r="H3933" i="1"/>
  <c r="A3934" i="1"/>
  <c r="Q3934" i="1" s="1"/>
  <c r="R3934" i="1" s="1"/>
  <c r="P1376" i="1"/>
  <c r="X1375" i="1"/>
  <c r="B1375" i="1" s="1"/>
  <c r="G3807" i="1" l="1"/>
  <c r="C3935" i="1"/>
  <c r="L3807" i="1"/>
  <c r="O3807" i="1" s="1"/>
  <c r="D3808" i="1"/>
  <c r="F3808" i="1" s="1"/>
  <c r="N3809" i="1"/>
  <c r="I3810" i="1"/>
  <c r="M3809" i="1"/>
  <c r="J3809" i="1"/>
  <c r="K3809" i="1" s="1"/>
  <c r="E3809" i="1" s="1"/>
  <c r="W3806" i="1"/>
  <c r="U3807" i="1"/>
  <c r="H3934" i="1"/>
  <c r="A3935" i="1"/>
  <c r="Q3935" i="1" s="1"/>
  <c r="R3935" i="1" s="1"/>
  <c r="S3933" i="1"/>
  <c r="AA3934" i="1"/>
  <c r="Y3933" i="1"/>
  <c r="Z3934" i="1"/>
  <c r="X1376" i="1"/>
  <c r="B1376" i="1" s="1"/>
  <c r="P1377" i="1"/>
  <c r="L3808" i="1" l="1"/>
  <c r="O3808" i="1" s="1"/>
  <c r="G3808" i="1"/>
  <c r="C3936" i="1"/>
  <c r="I3811" i="1"/>
  <c r="J3810" i="1"/>
  <c r="K3810" i="1" s="1"/>
  <c r="E3810" i="1" s="1"/>
  <c r="N3810" i="1"/>
  <c r="M3810" i="1"/>
  <c r="D3809" i="1"/>
  <c r="F3809" i="1" s="1"/>
  <c r="W3807" i="1"/>
  <c r="U3808" i="1"/>
  <c r="H3935" i="1"/>
  <c r="A3936" i="1"/>
  <c r="Q3936" i="1" s="1"/>
  <c r="R3936" i="1" s="1"/>
  <c r="AA3935" i="1"/>
  <c r="Z3935" i="1"/>
  <c r="X1377" i="1"/>
  <c r="P1378" i="1"/>
  <c r="S1378" i="1" s="1"/>
  <c r="B1377" i="1" l="1"/>
  <c r="C3937" i="1"/>
  <c r="L3809" i="1"/>
  <c r="O3809" i="1" s="1"/>
  <c r="G3809" i="1"/>
  <c r="D3810" i="1"/>
  <c r="F3810" i="1" s="1"/>
  <c r="I3812" i="1"/>
  <c r="J3811" i="1"/>
  <c r="K3811" i="1" s="1"/>
  <c r="E3811" i="1" s="1"/>
  <c r="M3811" i="1"/>
  <c r="N3811" i="1"/>
  <c r="W3808" i="1"/>
  <c r="U3809" i="1"/>
  <c r="H3936" i="1"/>
  <c r="A3937" i="1"/>
  <c r="Q3937" i="1" s="1"/>
  <c r="R3937" i="1" s="1"/>
  <c r="S3935" i="1"/>
  <c r="AA3936" i="1"/>
  <c r="Y3935" i="1"/>
  <c r="Z3936" i="1"/>
  <c r="P1379" i="1"/>
  <c r="X1378" i="1"/>
  <c r="B1378" i="1" s="1"/>
  <c r="Y1378" i="1" l="1"/>
  <c r="L3810" i="1"/>
  <c r="O3810" i="1" s="1"/>
  <c r="G3810" i="1"/>
  <c r="C3938" i="1"/>
  <c r="J3812" i="1"/>
  <c r="K3812" i="1" s="1"/>
  <c r="E3812" i="1" s="1"/>
  <c r="M3812" i="1"/>
  <c r="I3813" i="1"/>
  <c r="N3812" i="1"/>
  <c r="D3811" i="1"/>
  <c r="F3811" i="1" s="1"/>
  <c r="W3809" i="1"/>
  <c r="U3810" i="1"/>
  <c r="H3937" i="1"/>
  <c r="A3938" i="1"/>
  <c r="Q3938" i="1" s="1"/>
  <c r="R3938" i="1" s="1"/>
  <c r="AA3937" i="1"/>
  <c r="Y3936" i="1"/>
  <c r="Z3937" i="1"/>
  <c r="S3936" i="1"/>
  <c r="X1379" i="1"/>
  <c r="B1379" i="1" s="1"/>
  <c r="P1380" i="1"/>
  <c r="S1380" i="1" s="1"/>
  <c r="N3813" i="1" l="1"/>
  <c r="L3811" i="1"/>
  <c r="O3811" i="1" s="1"/>
  <c r="C3939" i="1"/>
  <c r="G3811" i="1"/>
  <c r="I3814" i="1"/>
  <c r="J3813" i="1"/>
  <c r="K3813" i="1" s="1"/>
  <c r="E3813" i="1" s="1"/>
  <c r="D3812" i="1"/>
  <c r="F3812" i="1" s="1"/>
  <c r="W3810" i="1"/>
  <c r="U3811" i="1"/>
  <c r="AA3938" i="1"/>
  <c r="S3937" i="1"/>
  <c r="Y3937" i="1"/>
  <c r="Z3938" i="1"/>
  <c r="H3938" i="1"/>
  <c r="A3939" i="1"/>
  <c r="Q3939" i="1" s="1"/>
  <c r="R3939" i="1" s="1"/>
  <c r="P1381" i="1"/>
  <c r="X1380" i="1"/>
  <c r="C3940" i="1" l="1"/>
  <c r="G3812" i="1"/>
  <c r="L3812" i="1"/>
  <c r="O3812" i="1" s="1"/>
  <c r="B1380" i="1"/>
  <c r="Y1380" i="1"/>
  <c r="M3813" i="1"/>
  <c r="D3813" i="1"/>
  <c r="F3813" i="1" s="1"/>
  <c r="J3814" i="1"/>
  <c r="K3814" i="1" s="1"/>
  <c r="E3814" i="1" s="1"/>
  <c r="I3815" i="1"/>
  <c r="W3811" i="1"/>
  <c r="U3812" i="1"/>
  <c r="H3939" i="1"/>
  <c r="A3940" i="1"/>
  <c r="Q3940" i="1" s="1"/>
  <c r="R3940" i="1" s="1"/>
  <c r="AA3939" i="1"/>
  <c r="Z3939" i="1"/>
  <c r="P1382" i="1"/>
  <c r="X1381" i="1"/>
  <c r="B1381" i="1" s="1"/>
  <c r="C3941" i="1" l="1"/>
  <c r="G3813" i="1"/>
  <c r="L3813" i="1"/>
  <c r="O3813" i="1" s="1"/>
  <c r="I3816" i="1"/>
  <c r="J3815" i="1"/>
  <c r="K3815" i="1" s="1"/>
  <c r="E3815" i="1" s="1"/>
  <c r="D3814" i="1"/>
  <c r="F3814" i="1" s="1"/>
  <c r="W3812" i="1"/>
  <c r="U3813" i="1"/>
  <c r="S3939" i="1"/>
  <c r="AA3940" i="1"/>
  <c r="Y3939" i="1"/>
  <c r="Z3940" i="1"/>
  <c r="H3940" i="1"/>
  <c r="A3941" i="1"/>
  <c r="Q3941" i="1" s="1"/>
  <c r="R3941" i="1" s="1"/>
  <c r="P1383" i="1"/>
  <c r="S1383" i="1" s="1"/>
  <c r="X1382" i="1"/>
  <c r="B1382" i="1" s="1"/>
  <c r="M3814" i="1" l="1"/>
  <c r="C3942" i="1"/>
  <c r="G3814" i="1"/>
  <c r="L3814" i="1"/>
  <c r="D3815" i="1"/>
  <c r="F3815" i="1" s="1"/>
  <c r="J3816" i="1"/>
  <c r="K3816" i="1" s="1"/>
  <c r="E3816" i="1" s="1"/>
  <c r="I3817" i="1"/>
  <c r="W3813" i="1"/>
  <c r="U3814" i="1"/>
  <c r="Z3941" i="1"/>
  <c r="Y3940" i="1"/>
  <c r="AA3941" i="1"/>
  <c r="S3940" i="1"/>
  <c r="H3941" i="1"/>
  <c r="A3942" i="1"/>
  <c r="Q3942" i="1" s="1"/>
  <c r="R3942" i="1" s="1"/>
  <c r="P1384" i="1"/>
  <c r="X1383" i="1"/>
  <c r="B1383" i="1" l="1"/>
  <c r="Y1383" i="1"/>
  <c r="N3814" i="1"/>
  <c r="M3815" i="1"/>
  <c r="M3816" i="1" s="1"/>
  <c r="G3815" i="1"/>
  <c r="L3815" i="1"/>
  <c r="C3943" i="1"/>
  <c r="D3816" i="1"/>
  <c r="F3816" i="1" s="1"/>
  <c r="I3818" i="1"/>
  <c r="J3817" i="1"/>
  <c r="K3817" i="1" s="1"/>
  <c r="E3817" i="1" s="1"/>
  <c r="W3814" i="1"/>
  <c r="U3815" i="1"/>
  <c r="S3941" i="1"/>
  <c r="Z3942" i="1"/>
  <c r="AA3942" i="1"/>
  <c r="Y3941" i="1"/>
  <c r="H3942" i="1"/>
  <c r="A3943" i="1"/>
  <c r="Q3943" i="1" s="1"/>
  <c r="R3943" i="1" s="1"/>
  <c r="P1385" i="1"/>
  <c r="X1384" i="1"/>
  <c r="B1384" i="1" s="1"/>
  <c r="N3815" i="1" l="1"/>
  <c r="N3816" i="1" s="1"/>
  <c r="O3814" i="1"/>
  <c r="G3816" i="1"/>
  <c r="L3816" i="1"/>
  <c r="C3944" i="1"/>
  <c r="I3819" i="1"/>
  <c r="J3818" i="1"/>
  <c r="K3818" i="1" s="1"/>
  <c r="E3818" i="1" s="1"/>
  <c r="D3817" i="1"/>
  <c r="F3817" i="1" s="1"/>
  <c r="W3815" i="1"/>
  <c r="U3816" i="1"/>
  <c r="A3944" i="1"/>
  <c r="Q3944" i="1" s="1"/>
  <c r="R3944" i="1" s="1"/>
  <c r="H3943" i="1"/>
  <c r="AA3943" i="1"/>
  <c r="Y3942" i="1"/>
  <c r="S3942" i="1"/>
  <c r="Z3943" i="1"/>
  <c r="X1385" i="1"/>
  <c r="B1385" i="1" s="1"/>
  <c r="P1386" i="1"/>
  <c r="O3816" i="1" l="1"/>
  <c r="M3817" i="1"/>
  <c r="M3818" i="1" s="1"/>
  <c r="M3819" i="1" s="1"/>
  <c r="O3815" i="1"/>
  <c r="C3945" i="1"/>
  <c r="L3817" i="1"/>
  <c r="G3817" i="1"/>
  <c r="D3818" i="1"/>
  <c r="F3818" i="1" s="1"/>
  <c r="I3820" i="1"/>
  <c r="J3819" i="1"/>
  <c r="K3819" i="1" s="1"/>
  <c r="E3819" i="1" s="1"/>
  <c r="W3816" i="1"/>
  <c r="U3817" i="1"/>
  <c r="S3943" i="1"/>
  <c r="AA3944" i="1"/>
  <c r="Y3943" i="1"/>
  <c r="Z3944" i="1"/>
  <c r="A3945" i="1"/>
  <c r="Q3945" i="1" s="1"/>
  <c r="R3945" i="1" s="1"/>
  <c r="H3944" i="1"/>
  <c r="P1387" i="1"/>
  <c r="X1386" i="1"/>
  <c r="B1386" i="1" s="1"/>
  <c r="N3817" i="1" l="1"/>
  <c r="N3818" i="1" s="1"/>
  <c r="N3819" i="1" s="1"/>
  <c r="L3818" i="1"/>
  <c r="G3818" i="1"/>
  <c r="C3946" i="1"/>
  <c r="D3819" i="1"/>
  <c r="F3819" i="1" s="1"/>
  <c r="I3821" i="1"/>
  <c r="J3820" i="1"/>
  <c r="K3820" i="1" s="1"/>
  <c r="E3820" i="1" s="1"/>
  <c r="W3817" i="1"/>
  <c r="U3818" i="1"/>
  <c r="H3945" i="1"/>
  <c r="A3946" i="1"/>
  <c r="Q3946" i="1" s="1"/>
  <c r="R3946" i="1" s="1"/>
  <c r="Y3944" i="1"/>
  <c r="AA3945" i="1"/>
  <c r="S3944" i="1"/>
  <c r="Z3945" i="1"/>
  <c r="X1387" i="1"/>
  <c r="B1387" i="1" s="1"/>
  <c r="P1388" i="1"/>
  <c r="O3818" i="1" l="1"/>
  <c r="O3817" i="1"/>
  <c r="G3819" i="1"/>
  <c r="L3819" i="1"/>
  <c r="O3819" i="1" s="1"/>
  <c r="C3947" i="1"/>
  <c r="J3821" i="1"/>
  <c r="K3821" i="1" s="1"/>
  <c r="E3821" i="1" s="1"/>
  <c r="I3822" i="1"/>
  <c r="D3820" i="1"/>
  <c r="F3820" i="1" s="1"/>
  <c r="W3818" i="1"/>
  <c r="U3819" i="1"/>
  <c r="S3945" i="1"/>
  <c r="AA3946" i="1"/>
  <c r="Y3945" i="1"/>
  <c r="Z3946" i="1"/>
  <c r="H3946" i="1"/>
  <c r="A3947" i="1"/>
  <c r="Q3947" i="1" s="1"/>
  <c r="R3947" i="1" s="1"/>
  <c r="P1389" i="1"/>
  <c r="X1388" i="1"/>
  <c r="B1388" i="1" s="1"/>
  <c r="M3820" i="1" l="1"/>
  <c r="C3948" i="1"/>
  <c r="G3820" i="1"/>
  <c r="L3820" i="1"/>
  <c r="J3822" i="1"/>
  <c r="K3822" i="1" s="1"/>
  <c r="E3822" i="1" s="1"/>
  <c r="I3823" i="1"/>
  <c r="D3821" i="1"/>
  <c r="F3821" i="1" s="1"/>
  <c r="W3819" i="1"/>
  <c r="U3820" i="1"/>
  <c r="Y3946" i="1"/>
  <c r="AA3947" i="1"/>
  <c r="S3946" i="1"/>
  <c r="Z3947" i="1"/>
  <c r="H3947" i="1"/>
  <c r="A3948" i="1"/>
  <c r="Q3948" i="1" s="1"/>
  <c r="R3948" i="1" s="1"/>
  <c r="X1389" i="1"/>
  <c r="B1389" i="1" s="1"/>
  <c r="P1390" i="1"/>
  <c r="N3820" i="1" l="1"/>
  <c r="N3821" i="1" s="1"/>
  <c r="N3822" i="1" s="1"/>
  <c r="N3823" i="1" s="1"/>
  <c r="M3821" i="1"/>
  <c r="M3822" i="1" s="1"/>
  <c r="M3823" i="1" s="1"/>
  <c r="C3949" i="1"/>
  <c r="G3821" i="1"/>
  <c r="L3821" i="1"/>
  <c r="I3824" i="1"/>
  <c r="J3823" i="1"/>
  <c r="K3823" i="1" s="1"/>
  <c r="E3823" i="1" s="1"/>
  <c r="D3822" i="1"/>
  <c r="F3822" i="1" s="1"/>
  <c r="W3820" i="1"/>
  <c r="U3821" i="1"/>
  <c r="AA3948" i="1"/>
  <c r="Y3947" i="1"/>
  <c r="S3947" i="1"/>
  <c r="Z3948" i="1"/>
  <c r="H3948" i="1"/>
  <c r="A3949" i="1"/>
  <c r="Q3949" i="1" s="1"/>
  <c r="R3949" i="1" s="1"/>
  <c r="P1391" i="1"/>
  <c r="X1390" i="1"/>
  <c r="B1390" i="1" s="1"/>
  <c r="O3821" i="1" l="1"/>
  <c r="O3820" i="1"/>
  <c r="C3950" i="1"/>
  <c r="G3822" i="1"/>
  <c r="L3822" i="1"/>
  <c r="O3822" i="1" s="1"/>
  <c r="D3823" i="1"/>
  <c r="F3823" i="1" s="1"/>
  <c r="N3824" i="1"/>
  <c r="M3824" i="1"/>
  <c r="I3825" i="1"/>
  <c r="J3824" i="1"/>
  <c r="K3824" i="1" s="1"/>
  <c r="E3824" i="1" s="1"/>
  <c r="W3821" i="1"/>
  <c r="U3822" i="1"/>
  <c r="A3950" i="1"/>
  <c r="Q3950" i="1" s="1"/>
  <c r="R3950" i="1" s="1"/>
  <c r="H3949" i="1"/>
  <c r="AA3949" i="1"/>
  <c r="Y3948" i="1"/>
  <c r="S3948" i="1"/>
  <c r="Z3949" i="1"/>
  <c r="P1392" i="1"/>
  <c r="X1391" i="1"/>
  <c r="B1391" i="1" s="1"/>
  <c r="L3823" i="1" l="1"/>
  <c r="O3823" i="1" s="1"/>
  <c r="C3951" i="1"/>
  <c r="G3823" i="1"/>
  <c r="M3825" i="1"/>
  <c r="J3825" i="1"/>
  <c r="K3825" i="1" s="1"/>
  <c r="E3825" i="1" s="1"/>
  <c r="N3825" i="1"/>
  <c r="I3826" i="1"/>
  <c r="D3824" i="1"/>
  <c r="F3824" i="1" s="1"/>
  <c r="W3822" i="1"/>
  <c r="U3823" i="1"/>
  <c r="S3949" i="1"/>
  <c r="AA3950" i="1"/>
  <c r="Y3949" i="1"/>
  <c r="Z3950" i="1"/>
  <c r="A3951" i="1"/>
  <c r="Q3951" i="1" s="1"/>
  <c r="R3951" i="1" s="1"/>
  <c r="H3950" i="1"/>
  <c r="X1392" i="1"/>
  <c r="B1392" i="1" s="1"/>
  <c r="P1393" i="1"/>
  <c r="C3952" i="1" l="1"/>
  <c r="G3824" i="1"/>
  <c r="L3824" i="1"/>
  <c r="O3824" i="1" s="1"/>
  <c r="J3826" i="1"/>
  <c r="K3826" i="1" s="1"/>
  <c r="E3826" i="1" s="1"/>
  <c r="M3826" i="1"/>
  <c r="N3826" i="1"/>
  <c r="I3827" i="1"/>
  <c r="D3825" i="1"/>
  <c r="F3825" i="1" s="1"/>
  <c r="W3823" i="1"/>
  <c r="U3824" i="1"/>
  <c r="AA3951" i="1"/>
  <c r="Y3950" i="1"/>
  <c r="S3950" i="1"/>
  <c r="Z3951" i="1"/>
  <c r="A3952" i="1"/>
  <c r="Q3952" i="1" s="1"/>
  <c r="R3952" i="1" s="1"/>
  <c r="H3951" i="1"/>
  <c r="X1393" i="1"/>
  <c r="B1393" i="1" s="1"/>
  <c r="P1394" i="1"/>
  <c r="C3953" i="1" l="1"/>
  <c r="G3825" i="1"/>
  <c r="L3825" i="1"/>
  <c r="O3825" i="1" s="1"/>
  <c r="N3827" i="1"/>
  <c r="M3827" i="1"/>
  <c r="J3827" i="1"/>
  <c r="K3827" i="1" s="1"/>
  <c r="E3827" i="1" s="1"/>
  <c r="I3828" i="1"/>
  <c r="D3826" i="1"/>
  <c r="F3826" i="1" s="1"/>
  <c r="W3824" i="1"/>
  <c r="U3825" i="1"/>
  <c r="S3951" i="1"/>
  <c r="AA3952" i="1"/>
  <c r="Y3951" i="1"/>
  <c r="Z3952" i="1"/>
  <c r="H3952" i="1"/>
  <c r="A3953" i="1"/>
  <c r="Q3953" i="1" s="1"/>
  <c r="R3953" i="1" s="1"/>
  <c r="X1394" i="1"/>
  <c r="P1395" i="1"/>
  <c r="B1394" i="1" l="1"/>
  <c r="G3826" i="1"/>
  <c r="C3954" i="1"/>
  <c r="L3826" i="1"/>
  <c r="O3826" i="1" s="1"/>
  <c r="J3828" i="1"/>
  <c r="K3828" i="1" s="1"/>
  <c r="E3828" i="1" s="1"/>
  <c r="I3829" i="1"/>
  <c r="N3828" i="1"/>
  <c r="M3828" i="1"/>
  <c r="D3827" i="1"/>
  <c r="F3827" i="1" s="1"/>
  <c r="W3825" i="1"/>
  <c r="U3826" i="1"/>
  <c r="H3953" i="1"/>
  <c r="A3954" i="1"/>
  <c r="Q3954" i="1" s="1"/>
  <c r="R3954" i="1" s="1"/>
  <c r="AA3953" i="1"/>
  <c r="Y3952" i="1"/>
  <c r="Z3953" i="1"/>
  <c r="S3952" i="1"/>
  <c r="P1396" i="1"/>
  <c r="X1395" i="1"/>
  <c r="B1395" i="1" s="1"/>
  <c r="C3955" i="1" l="1"/>
  <c r="L3827" i="1"/>
  <c r="O3827" i="1" s="1"/>
  <c r="G3827" i="1"/>
  <c r="M3829" i="1"/>
  <c r="N3829" i="1"/>
  <c r="I3830" i="1"/>
  <c r="J3829" i="1"/>
  <c r="K3829" i="1" s="1"/>
  <c r="E3829" i="1" s="1"/>
  <c r="D3828" i="1"/>
  <c r="F3828" i="1" s="1"/>
  <c r="W3826" i="1"/>
  <c r="U3827" i="1"/>
  <c r="A3955" i="1"/>
  <c r="Q3955" i="1" s="1"/>
  <c r="R3955" i="1" s="1"/>
  <c r="H3954" i="1"/>
  <c r="S3953" i="1"/>
  <c r="Z3954" i="1"/>
  <c r="AA3954" i="1"/>
  <c r="Y3953" i="1"/>
  <c r="X1396" i="1"/>
  <c r="B1396" i="1" s="1"/>
  <c r="P1397" i="1"/>
  <c r="C3956" i="1" l="1"/>
  <c r="G3828" i="1"/>
  <c r="L3828" i="1"/>
  <c r="O3828" i="1" s="1"/>
  <c r="D3829" i="1"/>
  <c r="F3829" i="1" s="1"/>
  <c r="I3831" i="1"/>
  <c r="J3830" i="1"/>
  <c r="K3830" i="1" s="1"/>
  <c r="E3830" i="1" s="1"/>
  <c r="N3830" i="1"/>
  <c r="M3830" i="1"/>
  <c r="W3827" i="1"/>
  <c r="U3828" i="1"/>
  <c r="Z3955" i="1"/>
  <c r="AA3955" i="1"/>
  <c r="S3954" i="1"/>
  <c r="Y3954" i="1"/>
  <c r="H3955" i="1"/>
  <c r="A3956" i="1"/>
  <c r="Q3956" i="1" s="1"/>
  <c r="R3956" i="1" s="1"/>
  <c r="X1397" i="1"/>
  <c r="P1398" i="1"/>
  <c r="B1397" i="1" l="1"/>
  <c r="G3829" i="1"/>
  <c r="L3829" i="1"/>
  <c r="O3829" i="1" s="1"/>
  <c r="C3957" i="1"/>
  <c r="D3830" i="1"/>
  <c r="F3830" i="1" s="1"/>
  <c r="J3831" i="1"/>
  <c r="K3831" i="1" s="1"/>
  <c r="E3831" i="1" s="1"/>
  <c r="N3831" i="1"/>
  <c r="M3831" i="1"/>
  <c r="I3832" i="1"/>
  <c r="W3828" i="1"/>
  <c r="U3829" i="1"/>
  <c r="A3957" i="1"/>
  <c r="Q3957" i="1" s="1"/>
  <c r="R3957" i="1" s="1"/>
  <c r="H3956" i="1"/>
  <c r="S3955" i="1"/>
  <c r="AA3956" i="1"/>
  <c r="Y3955" i="1"/>
  <c r="Z3956" i="1"/>
  <c r="P1399" i="1"/>
  <c r="X1398" i="1"/>
  <c r="B1398" i="1" s="1"/>
  <c r="L3830" i="1" l="1"/>
  <c r="O3830" i="1" s="1"/>
  <c r="G3830" i="1"/>
  <c r="C3958" i="1"/>
  <c r="I3833" i="1"/>
  <c r="N3832" i="1"/>
  <c r="J3832" i="1"/>
  <c r="K3832" i="1" s="1"/>
  <c r="E3832" i="1" s="1"/>
  <c r="M3832" i="1"/>
  <c r="D3831" i="1"/>
  <c r="F3831" i="1" s="1"/>
  <c r="W3829" i="1"/>
  <c r="U3830" i="1"/>
  <c r="Z3957" i="1"/>
  <c r="AA3957" i="1"/>
  <c r="Y3956" i="1"/>
  <c r="S3956" i="1"/>
  <c r="H3957" i="1"/>
  <c r="A3958" i="1"/>
  <c r="Q3958" i="1" s="1"/>
  <c r="R3958" i="1" s="1"/>
  <c r="P1400" i="1"/>
  <c r="X1399" i="1"/>
  <c r="B1399" i="1" s="1"/>
  <c r="L3831" i="1" l="1"/>
  <c r="O3831" i="1" s="1"/>
  <c r="G3831" i="1"/>
  <c r="C3959" i="1"/>
  <c r="D3832" i="1"/>
  <c r="F3832" i="1" s="1"/>
  <c r="I3834" i="1"/>
  <c r="M3833" i="1"/>
  <c r="J3833" i="1"/>
  <c r="K3833" i="1" s="1"/>
  <c r="E3833" i="1" s="1"/>
  <c r="N3833" i="1"/>
  <c r="W3830" i="1"/>
  <c r="U3831" i="1"/>
  <c r="H3958" i="1"/>
  <c r="A3959" i="1"/>
  <c r="Q3959" i="1" s="1"/>
  <c r="R3959" i="1" s="1"/>
  <c r="S3957" i="1"/>
  <c r="AA3958" i="1"/>
  <c r="Y3957" i="1"/>
  <c r="Z3958" i="1"/>
  <c r="X1400" i="1"/>
  <c r="B1400" i="1" s="1"/>
  <c r="P1401" i="1"/>
  <c r="G3832" i="1" l="1"/>
  <c r="L3832" i="1"/>
  <c r="O3832" i="1" s="1"/>
  <c r="C3960" i="1"/>
  <c r="D3833" i="1"/>
  <c r="F3833" i="1" s="1"/>
  <c r="N3834" i="1"/>
  <c r="J3834" i="1"/>
  <c r="K3834" i="1" s="1"/>
  <c r="E3834" i="1" s="1"/>
  <c r="I3835" i="1"/>
  <c r="M3834" i="1"/>
  <c r="W3831" i="1"/>
  <c r="U3832" i="1"/>
  <c r="AA3959" i="1"/>
  <c r="S3958" i="1"/>
  <c r="Y3958" i="1"/>
  <c r="Z3959" i="1"/>
  <c r="H3959" i="1"/>
  <c r="A3960" i="1"/>
  <c r="Q3960" i="1" s="1"/>
  <c r="R3960" i="1" s="1"/>
  <c r="P1402" i="1"/>
  <c r="X1401" i="1"/>
  <c r="B1401" i="1" s="1"/>
  <c r="L3833" i="1" l="1"/>
  <c r="O3833" i="1" s="1"/>
  <c r="G3833" i="1"/>
  <c r="C3961" i="1"/>
  <c r="J3835" i="1"/>
  <c r="K3835" i="1" s="1"/>
  <c r="E3835" i="1" s="1"/>
  <c r="N3835" i="1"/>
  <c r="M3835" i="1"/>
  <c r="I3836" i="1"/>
  <c r="D3834" i="1"/>
  <c r="F3834" i="1" s="1"/>
  <c r="W3832" i="1"/>
  <c r="U3833" i="1"/>
  <c r="A3961" i="1"/>
  <c r="Q3961" i="1" s="1"/>
  <c r="R3961" i="1" s="1"/>
  <c r="H3960" i="1"/>
  <c r="Y3959" i="1"/>
  <c r="Z3960" i="1"/>
  <c r="S3959" i="1"/>
  <c r="AA3960" i="1"/>
  <c r="X1402" i="1"/>
  <c r="B1402" i="1" s="1"/>
  <c r="P1403" i="1"/>
  <c r="C3962" i="1" l="1"/>
  <c r="G3834" i="1"/>
  <c r="L3834" i="1"/>
  <c r="O3834" i="1" s="1"/>
  <c r="I3837" i="1"/>
  <c r="J3836" i="1"/>
  <c r="K3836" i="1" s="1"/>
  <c r="E3836" i="1" s="1"/>
  <c r="M3836" i="1"/>
  <c r="N3836" i="1"/>
  <c r="D3835" i="1"/>
  <c r="F3835" i="1" s="1"/>
  <c r="W3833" i="1"/>
  <c r="U3834" i="1"/>
  <c r="AA3961" i="1"/>
  <c r="Y3960" i="1"/>
  <c r="Z3961" i="1"/>
  <c r="S3960" i="1"/>
  <c r="A3962" i="1"/>
  <c r="Q3962" i="1" s="1"/>
  <c r="R3962" i="1" s="1"/>
  <c r="H3961" i="1"/>
  <c r="X1403" i="1"/>
  <c r="B1403" i="1" s="1"/>
  <c r="P1404" i="1"/>
  <c r="C3963" i="1" l="1"/>
  <c r="G3835" i="1"/>
  <c r="L3835" i="1"/>
  <c r="O3835" i="1" s="1"/>
  <c r="D3836" i="1"/>
  <c r="F3836" i="1" s="1"/>
  <c r="M3837" i="1"/>
  <c r="J3837" i="1"/>
  <c r="K3837" i="1" s="1"/>
  <c r="E3837" i="1" s="1"/>
  <c r="N3837" i="1"/>
  <c r="I3838" i="1"/>
  <c r="W3834" i="1"/>
  <c r="U3835" i="1"/>
  <c r="S3961" i="1"/>
  <c r="Z3962" i="1"/>
  <c r="AA3962" i="1"/>
  <c r="Y3961" i="1"/>
  <c r="A3963" i="1"/>
  <c r="Q3963" i="1" s="1"/>
  <c r="R3963" i="1" s="1"/>
  <c r="H3962" i="1"/>
  <c r="X1404" i="1"/>
  <c r="B1404" i="1" s="1"/>
  <c r="P1405" i="1"/>
  <c r="C3964" i="1" l="1"/>
  <c r="G3836" i="1"/>
  <c r="D3837" i="1"/>
  <c r="F3837" i="1" s="1"/>
  <c r="J3838" i="1"/>
  <c r="K3838" i="1" s="1"/>
  <c r="E3838" i="1" s="1"/>
  <c r="N3838" i="1"/>
  <c r="I3839" i="1"/>
  <c r="M3838" i="1"/>
  <c r="L3836" i="1"/>
  <c r="O3836" i="1" s="1"/>
  <c r="W3835" i="1"/>
  <c r="U3836" i="1"/>
  <c r="AA3963" i="1"/>
  <c r="Y3962" i="1"/>
  <c r="Z3963" i="1"/>
  <c r="S3962" i="1"/>
  <c r="H3963" i="1"/>
  <c r="A3964" i="1"/>
  <c r="Q3964" i="1" s="1"/>
  <c r="R3964" i="1" s="1"/>
  <c r="X1405" i="1"/>
  <c r="B1405" i="1" s="1"/>
  <c r="P1406" i="1"/>
  <c r="L3837" i="1" l="1"/>
  <c r="O3837" i="1" s="1"/>
  <c r="C3965" i="1"/>
  <c r="G3837" i="1"/>
  <c r="I3840" i="1"/>
  <c r="N3839" i="1"/>
  <c r="J3839" i="1"/>
  <c r="K3839" i="1" s="1"/>
  <c r="E3839" i="1" s="1"/>
  <c r="M3839" i="1"/>
  <c r="D3838" i="1"/>
  <c r="F3838" i="1" s="1"/>
  <c r="W3836" i="1"/>
  <c r="U3837" i="1"/>
  <c r="H3964" i="1"/>
  <c r="A3965" i="1"/>
  <c r="Q3965" i="1" s="1"/>
  <c r="R3965" i="1" s="1"/>
  <c r="Y3963" i="1"/>
  <c r="S3963" i="1"/>
  <c r="AA3964" i="1"/>
  <c r="Z3964" i="1"/>
  <c r="P1407" i="1"/>
  <c r="X1406" i="1"/>
  <c r="B1406" i="1" s="1"/>
  <c r="L3838" i="1" l="1"/>
  <c r="O3838" i="1" s="1"/>
  <c r="G3838" i="1"/>
  <c r="C3966" i="1"/>
  <c r="D3839" i="1"/>
  <c r="F3839" i="1" s="1"/>
  <c r="J3840" i="1"/>
  <c r="K3840" i="1" s="1"/>
  <c r="E3840" i="1" s="1"/>
  <c r="N3840" i="1"/>
  <c r="I3841" i="1"/>
  <c r="M3840" i="1"/>
  <c r="X1407" i="1"/>
  <c r="B1407" i="1" s="1"/>
  <c r="W3837" i="1"/>
  <c r="U3838" i="1"/>
  <c r="AA3965" i="1"/>
  <c r="Y3964" i="1"/>
  <c r="Z3965" i="1"/>
  <c r="S3964" i="1"/>
  <c r="H3965" i="1"/>
  <c r="A3966" i="1"/>
  <c r="Q3966" i="1" s="1"/>
  <c r="R3966" i="1" s="1"/>
  <c r="P1408" i="1"/>
  <c r="G3839" i="1" l="1"/>
  <c r="L3839" i="1"/>
  <c r="O3839" i="1" s="1"/>
  <c r="C3967" i="1"/>
  <c r="N3841" i="1"/>
  <c r="J3841" i="1"/>
  <c r="K3841" i="1" s="1"/>
  <c r="E3841" i="1" s="1"/>
  <c r="I3842" i="1"/>
  <c r="M3841" i="1"/>
  <c r="D3840" i="1"/>
  <c r="F3840" i="1" s="1"/>
  <c r="S1408" i="1"/>
  <c r="W3838" i="1"/>
  <c r="U3839" i="1"/>
  <c r="H3966" i="1"/>
  <c r="A3967" i="1"/>
  <c r="Q3967" i="1" s="1"/>
  <c r="R3967" i="1" s="1"/>
  <c r="AA3966" i="1"/>
  <c r="S3965" i="1"/>
  <c r="Y3965" i="1"/>
  <c r="Z3966" i="1"/>
  <c r="P1409" i="1"/>
  <c r="X1408" i="1"/>
  <c r="B1408" i="1" l="1"/>
  <c r="C3968" i="1"/>
  <c r="G3840" i="1"/>
  <c r="L3840" i="1"/>
  <c r="O3840" i="1" s="1"/>
  <c r="J3842" i="1"/>
  <c r="K3842" i="1" s="1"/>
  <c r="E3842" i="1" s="1"/>
  <c r="N3842" i="1"/>
  <c r="I3843" i="1"/>
  <c r="M3842" i="1"/>
  <c r="D3841" i="1"/>
  <c r="F3841" i="1" s="1"/>
  <c r="W3839" i="1"/>
  <c r="U3840" i="1"/>
  <c r="Z3967" i="1"/>
  <c r="AA3967" i="1"/>
  <c r="Y1408" i="1"/>
  <c r="H3967" i="1"/>
  <c r="A3968" i="1"/>
  <c r="Q3968" i="1" s="1"/>
  <c r="R3968" i="1" s="1"/>
  <c r="P1410" i="1"/>
  <c r="X1409" i="1"/>
  <c r="B1409" i="1" s="1"/>
  <c r="C3969" i="1" l="1"/>
  <c r="M3843" i="1"/>
  <c r="N3843" i="1" s="1"/>
  <c r="L3841" i="1"/>
  <c r="O3841" i="1" s="1"/>
  <c r="G3841" i="1"/>
  <c r="I3844" i="1"/>
  <c r="J3843" i="1"/>
  <c r="K3843" i="1" s="1"/>
  <c r="E3843" i="1" s="1"/>
  <c r="D3842" i="1"/>
  <c r="F3842" i="1" s="1"/>
  <c r="W3840" i="1"/>
  <c r="U3841" i="1"/>
  <c r="H3968" i="1"/>
  <c r="A3969" i="1"/>
  <c r="Q3969" i="1" s="1"/>
  <c r="R3969" i="1" s="1"/>
  <c r="AA3968" i="1"/>
  <c r="Z3968" i="1"/>
  <c r="X1410" i="1"/>
  <c r="B1410" i="1" s="1"/>
  <c r="P1411" i="1"/>
  <c r="S1411" i="1" s="1"/>
  <c r="M3844" i="1" l="1"/>
  <c r="C3970" i="1"/>
  <c r="L3842" i="1"/>
  <c r="O3842" i="1" s="1"/>
  <c r="G3842" i="1"/>
  <c r="D3843" i="1"/>
  <c r="F3843" i="1" s="1"/>
  <c r="I3845" i="1"/>
  <c r="J3844" i="1"/>
  <c r="K3844" i="1" s="1"/>
  <c r="E3844" i="1" s="1"/>
  <c r="N3844" i="1"/>
  <c r="W3841" i="1"/>
  <c r="U3842" i="1"/>
  <c r="AA3969" i="1"/>
  <c r="Y3968" i="1"/>
  <c r="Z3969" i="1"/>
  <c r="S3968" i="1"/>
  <c r="H3969" i="1"/>
  <c r="A3970" i="1"/>
  <c r="Q3970" i="1" s="1"/>
  <c r="R3970" i="1" s="1"/>
  <c r="S3844" i="1"/>
  <c r="P1412" i="1"/>
  <c r="X1411" i="1"/>
  <c r="L3843" i="1" l="1"/>
  <c r="O3843" i="1" s="1"/>
  <c r="C3971" i="1"/>
  <c r="B1411" i="1"/>
  <c r="Y1411" i="1"/>
  <c r="G3843" i="1"/>
  <c r="D3844" i="1"/>
  <c r="G3844" i="1" s="1"/>
  <c r="I3846" i="1"/>
  <c r="J3845" i="1"/>
  <c r="K3845" i="1" s="1"/>
  <c r="E3845" i="1" s="1"/>
  <c r="W3842" i="1"/>
  <c r="U3843" i="1"/>
  <c r="Z3970" i="1"/>
  <c r="AA3970" i="1"/>
  <c r="H3970" i="1"/>
  <c r="A3971" i="1"/>
  <c r="Q3971" i="1" s="1"/>
  <c r="R3971" i="1" s="1"/>
  <c r="Y3844" i="1"/>
  <c r="X1412" i="1"/>
  <c r="B1412" i="1" s="1"/>
  <c r="P1413" i="1"/>
  <c r="S1413" i="1" s="1"/>
  <c r="C3972" i="1" l="1"/>
  <c r="D3845" i="1"/>
  <c r="L3845" i="1" s="1"/>
  <c r="J3846" i="1"/>
  <c r="K3846" i="1" s="1"/>
  <c r="E3846" i="1" s="1"/>
  <c r="I3847" i="1"/>
  <c r="L3844" i="1"/>
  <c r="F3844" i="1"/>
  <c r="W3843" i="1"/>
  <c r="U3844" i="1"/>
  <c r="AA3971" i="1"/>
  <c r="Y3970" i="1"/>
  <c r="Z3971" i="1"/>
  <c r="S3970" i="1"/>
  <c r="H3971" i="1"/>
  <c r="A3972" i="1"/>
  <c r="Q3972" i="1" s="1"/>
  <c r="R3972" i="1" s="1"/>
  <c r="X1413" i="1"/>
  <c r="P1414" i="1"/>
  <c r="B1413" i="1" l="1"/>
  <c r="Y1413" i="1"/>
  <c r="O3844" i="1"/>
  <c r="M3845" i="1"/>
  <c r="C3973" i="1"/>
  <c r="I3848" i="1"/>
  <c r="J3847" i="1"/>
  <c r="K3847" i="1" s="1"/>
  <c r="E3847" i="1" s="1"/>
  <c r="D3846" i="1"/>
  <c r="L3846" i="1" s="1"/>
  <c r="G3845" i="1"/>
  <c r="F3845" i="1"/>
  <c r="W3844" i="1"/>
  <c r="U3845" i="1"/>
  <c r="H3972" i="1"/>
  <c r="A3973" i="1"/>
  <c r="Q3973" i="1" s="1"/>
  <c r="R3973" i="1" s="1"/>
  <c r="S3971" i="1"/>
  <c r="AA3972" i="1"/>
  <c r="Y3971" i="1"/>
  <c r="Z3972" i="1"/>
  <c r="X1414" i="1"/>
  <c r="B1414" i="1" s="1"/>
  <c r="P1415" i="1"/>
  <c r="N3845" i="1" l="1"/>
  <c r="M3846" i="1"/>
  <c r="M3847" i="1" s="1"/>
  <c r="G3846" i="1"/>
  <c r="C3974" i="1"/>
  <c r="F3846" i="1"/>
  <c r="D3847" i="1"/>
  <c r="I3849" i="1"/>
  <c r="J3848" i="1"/>
  <c r="K3848" i="1" s="1"/>
  <c r="E3848" i="1" s="1"/>
  <c r="W3845" i="1"/>
  <c r="U3846" i="1"/>
  <c r="Y3972" i="1"/>
  <c r="Z3973" i="1"/>
  <c r="S3972" i="1"/>
  <c r="AA3973" i="1"/>
  <c r="H3973" i="1"/>
  <c r="A3974" i="1"/>
  <c r="Q3974" i="1" s="1"/>
  <c r="R3974" i="1" s="1"/>
  <c r="X1415" i="1"/>
  <c r="B1415" i="1" s="1"/>
  <c r="P1416" i="1"/>
  <c r="N3846" i="1" l="1"/>
  <c r="O3845" i="1"/>
  <c r="F3847" i="1"/>
  <c r="G3847" i="1"/>
  <c r="L3847" i="1"/>
  <c r="C3975" i="1"/>
  <c r="J3849" i="1"/>
  <c r="K3849" i="1" s="1"/>
  <c r="E3849" i="1" s="1"/>
  <c r="I3850" i="1"/>
  <c r="D3848" i="1"/>
  <c r="W3846" i="1"/>
  <c r="U3847" i="1"/>
  <c r="H3974" i="1"/>
  <c r="A3975" i="1"/>
  <c r="Q3975" i="1" s="1"/>
  <c r="R3975" i="1" s="1"/>
  <c r="AA3974" i="1"/>
  <c r="Y3973" i="1"/>
  <c r="S3973" i="1"/>
  <c r="Z3974" i="1"/>
  <c r="P1417" i="1"/>
  <c r="X1416" i="1"/>
  <c r="B1416" i="1" s="1"/>
  <c r="F3848" i="1" l="1"/>
  <c r="N3847" i="1"/>
  <c r="O3847" i="1" s="1"/>
  <c r="O3846" i="1"/>
  <c r="M3848" i="1"/>
  <c r="C3976" i="1"/>
  <c r="G3848" i="1"/>
  <c r="L3848" i="1"/>
  <c r="I3851" i="1"/>
  <c r="J3850" i="1"/>
  <c r="K3850" i="1" s="1"/>
  <c r="E3850" i="1" s="1"/>
  <c r="D3849" i="1"/>
  <c r="W3847" i="1"/>
  <c r="U3848" i="1"/>
  <c r="AA3975" i="1"/>
  <c r="S3974" i="1"/>
  <c r="Y3974" i="1"/>
  <c r="Z3975" i="1"/>
  <c r="A3976" i="1"/>
  <c r="Q3976" i="1" s="1"/>
  <c r="R3976" i="1" s="1"/>
  <c r="H3975" i="1"/>
  <c r="X1417" i="1"/>
  <c r="B1417" i="1" s="1"/>
  <c r="P1418" i="1"/>
  <c r="F3849" i="1" l="1"/>
  <c r="C3977" i="1"/>
  <c r="N3848" i="1"/>
  <c r="N3849" i="1" s="1"/>
  <c r="N3850" i="1" s="1"/>
  <c r="N3851" i="1" s="1"/>
  <c r="M3849" i="1"/>
  <c r="M3850" i="1" s="1"/>
  <c r="M3851" i="1" s="1"/>
  <c r="G3849" i="1"/>
  <c r="L3849" i="1"/>
  <c r="D3850" i="1"/>
  <c r="J3851" i="1"/>
  <c r="K3851" i="1" s="1"/>
  <c r="E3851" i="1" s="1"/>
  <c r="I3852" i="1"/>
  <c r="W3848" i="1"/>
  <c r="U3849" i="1"/>
  <c r="H3976" i="1"/>
  <c r="A3977" i="1"/>
  <c r="Q3977" i="1" s="1"/>
  <c r="R3977" i="1" s="1"/>
  <c r="Y3975" i="1"/>
  <c r="S3975" i="1"/>
  <c r="AA3976" i="1"/>
  <c r="Z3976" i="1"/>
  <c r="X1418" i="1"/>
  <c r="B1418" i="1" s="1"/>
  <c r="P1419" i="1"/>
  <c r="F3850" i="1" l="1"/>
  <c r="O3849" i="1"/>
  <c r="C3978" i="1"/>
  <c r="G3850" i="1"/>
  <c r="L3850" i="1"/>
  <c r="O3850" i="1" s="1"/>
  <c r="O3848" i="1"/>
  <c r="N3852" i="1"/>
  <c r="J3852" i="1"/>
  <c r="K3852" i="1" s="1"/>
  <c r="E3852" i="1" s="1"/>
  <c r="M3852" i="1"/>
  <c r="I3853" i="1"/>
  <c r="D3851" i="1"/>
  <c r="W3849" i="1"/>
  <c r="U3850" i="1"/>
  <c r="S3976" i="1"/>
  <c r="AA3977" i="1"/>
  <c r="Y3976" i="1"/>
  <c r="Z3977" i="1"/>
  <c r="H3977" i="1"/>
  <c r="A3978" i="1"/>
  <c r="Q3978" i="1" s="1"/>
  <c r="R3978" i="1" s="1"/>
  <c r="X1419" i="1"/>
  <c r="P1420" i="1"/>
  <c r="B1419" i="1" l="1"/>
  <c r="F3851" i="1"/>
  <c r="L3851" i="1"/>
  <c r="O3851" i="1" s="1"/>
  <c r="C3979" i="1"/>
  <c r="G3851" i="1"/>
  <c r="I3854" i="1"/>
  <c r="J3853" i="1"/>
  <c r="K3853" i="1" s="1"/>
  <c r="E3853" i="1" s="1"/>
  <c r="N3853" i="1"/>
  <c r="M3853" i="1"/>
  <c r="D3852" i="1"/>
  <c r="W3850" i="1"/>
  <c r="U3851" i="1"/>
  <c r="AA3978" i="1"/>
  <c r="Y3977" i="1"/>
  <c r="S3977" i="1"/>
  <c r="Z3978" i="1"/>
  <c r="H3978" i="1"/>
  <c r="A3979" i="1"/>
  <c r="Q3979" i="1" s="1"/>
  <c r="R3979" i="1" s="1"/>
  <c r="X1420" i="1"/>
  <c r="B1420" i="1" s="1"/>
  <c r="P1421" i="1"/>
  <c r="F3852" i="1" l="1"/>
  <c r="C3980" i="1"/>
  <c r="G3852" i="1"/>
  <c r="L3852" i="1"/>
  <c r="O3852" i="1" s="1"/>
  <c r="D3853" i="1"/>
  <c r="J3854" i="1"/>
  <c r="K3854" i="1" s="1"/>
  <c r="E3854" i="1" s="1"/>
  <c r="I3855" i="1"/>
  <c r="N3854" i="1"/>
  <c r="M3854" i="1"/>
  <c r="W3851" i="1"/>
  <c r="U3852" i="1"/>
  <c r="AA3979" i="1"/>
  <c r="Y3978" i="1"/>
  <c r="Z3979" i="1"/>
  <c r="S3978" i="1"/>
  <c r="H3979" i="1"/>
  <c r="A3980" i="1"/>
  <c r="Q3980" i="1" s="1"/>
  <c r="R3980" i="1" s="1"/>
  <c r="X1421" i="1"/>
  <c r="B1421" i="1" s="1"/>
  <c r="P1422" i="1"/>
  <c r="F3853" i="1" l="1"/>
  <c r="G3853" i="1"/>
  <c r="L3853" i="1"/>
  <c r="O3853" i="1" s="1"/>
  <c r="C3981" i="1"/>
  <c r="D3854" i="1"/>
  <c r="I3856" i="1"/>
  <c r="N3855" i="1"/>
  <c r="J3855" i="1"/>
  <c r="K3855" i="1" s="1"/>
  <c r="E3855" i="1" s="1"/>
  <c r="M3855" i="1"/>
  <c r="W3852" i="1"/>
  <c r="U3853" i="1"/>
  <c r="S3979" i="1"/>
  <c r="Z3980" i="1"/>
  <c r="AA3980" i="1"/>
  <c r="Y3979" i="1"/>
  <c r="A3981" i="1"/>
  <c r="Q3981" i="1" s="1"/>
  <c r="R3981" i="1" s="1"/>
  <c r="H3980" i="1"/>
  <c r="P1423" i="1"/>
  <c r="X1422" i="1"/>
  <c r="B1422" i="1" s="1"/>
  <c r="F3854" i="1" l="1"/>
  <c r="C3982" i="1"/>
  <c r="G3854" i="1"/>
  <c r="L3854" i="1"/>
  <c r="O3854" i="1" s="1"/>
  <c r="M3856" i="1"/>
  <c r="N3856" i="1"/>
  <c r="J3856" i="1"/>
  <c r="K3856" i="1" s="1"/>
  <c r="E3856" i="1" s="1"/>
  <c r="I3857" i="1"/>
  <c r="D3855" i="1"/>
  <c r="W3853" i="1"/>
  <c r="U3854" i="1"/>
  <c r="A3982" i="1"/>
  <c r="Q3982" i="1" s="1"/>
  <c r="R3982" i="1" s="1"/>
  <c r="H3981" i="1"/>
  <c r="AA3981" i="1"/>
  <c r="Y3980" i="1"/>
  <c r="Z3981" i="1"/>
  <c r="S3980" i="1"/>
  <c r="X1423" i="1"/>
  <c r="B1423" i="1" s="1"/>
  <c r="P1424" i="1"/>
  <c r="F3855" i="1" l="1"/>
  <c r="C3983" i="1"/>
  <c r="G3855" i="1"/>
  <c r="L3855" i="1"/>
  <c r="O3855" i="1" s="1"/>
  <c r="N3857" i="1"/>
  <c r="M3857" i="1"/>
  <c r="J3857" i="1"/>
  <c r="K3857" i="1" s="1"/>
  <c r="E3857" i="1" s="1"/>
  <c r="I3858" i="1"/>
  <c r="D3856" i="1"/>
  <c r="F3856" i="1" s="1"/>
  <c r="W3854" i="1"/>
  <c r="U3855" i="1"/>
  <c r="H3982" i="1"/>
  <c r="A3983" i="1"/>
  <c r="Q3983" i="1" s="1"/>
  <c r="R3983" i="1" s="1"/>
  <c r="S3981" i="1"/>
  <c r="AA3982" i="1"/>
  <c r="Y3981" i="1"/>
  <c r="Z3982" i="1"/>
  <c r="P1425" i="1"/>
  <c r="X1424" i="1"/>
  <c r="B1424" i="1" s="1"/>
  <c r="C3984" i="1" l="1"/>
  <c r="G3856" i="1"/>
  <c r="L3856" i="1"/>
  <c r="O3856" i="1" s="1"/>
  <c r="I3859" i="1"/>
  <c r="J3858" i="1"/>
  <c r="K3858" i="1" s="1"/>
  <c r="E3858" i="1" s="1"/>
  <c r="N3858" i="1"/>
  <c r="M3858" i="1"/>
  <c r="D3857" i="1"/>
  <c r="F3857" i="1" s="1"/>
  <c r="W3855" i="1"/>
  <c r="U3856" i="1"/>
  <c r="S3982" i="1"/>
  <c r="AA3983" i="1"/>
  <c r="Y3982" i="1"/>
  <c r="Z3983" i="1"/>
  <c r="H3983" i="1"/>
  <c r="A3984" i="1"/>
  <c r="Q3984" i="1" s="1"/>
  <c r="R3984" i="1" s="1"/>
  <c r="X1425" i="1"/>
  <c r="P1426" i="1"/>
  <c r="B1425" i="1" l="1"/>
  <c r="C3985" i="1"/>
  <c r="G3857" i="1"/>
  <c r="L3857" i="1"/>
  <c r="O3857" i="1" s="1"/>
  <c r="D3858" i="1"/>
  <c r="F3858" i="1" s="1"/>
  <c r="N3859" i="1"/>
  <c r="J3859" i="1"/>
  <c r="K3859" i="1" s="1"/>
  <c r="E3859" i="1" s="1"/>
  <c r="I3860" i="1"/>
  <c r="M3859" i="1"/>
  <c r="W3856" i="1"/>
  <c r="U3857" i="1"/>
  <c r="A3985" i="1"/>
  <c r="Q3985" i="1" s="1"/>
  <c r="R3985" i="1" s="1"/>
  <c r="H3984" i="1"/>
  <c r="S3983" i="1"/>
  <c r="AA3984" i="1"/>
  <c r="Y3983" i="1"/>
  <c r="Z3984" i="1"/>
  <c r="X1426" i="1"/>
  <c r="B1426" i="1" s="1"/>
  <c r="P1427" i="1"/>
  <c r="L3858" i="1" l="1"/>
  <c r="O3858" i="1" s="1"/>
  <c r="G3858" i="1"/>
  <c r="C3986" i="1"/>
  <c r="N3860" i="1"/>
  <c r="M3860" i="1"/>
  <c r="J3860" i="1"/>
  <c r="K3860" i="1" s="1"/>
  <c r="E3860" i="1" s="1"/>
  <c r="I3861" i="1"/>
  <c r="D3859" i="1"/>
  <c r="F3859" i="1" s="1"/>
  <c r="W3857" i="1"/>
  <c r="U3858" i="1"/>
  <c r="AA3985" i="1"/>
  <c r="Y3984" i="1"/>
  <c r="Z3985" i="1"/>
  <c r="S3984" i="1"/>
  <c r="H3985" i="1"/>
  <c r="A3986" i="1"/>
  <c r="Q3986" i="1" s="1"/>
  <c r="R3986" i="1" s="1"/>
  <c r="P1428" i="1"/>
  <c r="X1427" i="1"/>
  <c r="B1427" i="1" s="1"/>
  <c r="C3987" i="1" l="1"/>
  <c r="G3859" i="1"/>
  <c r="L3859" i="1"/>
  <c r="O3859" i="1" s="1"/>
  <c r="M3861" i="1"/>
  <c r="I3862" i="1"/>
  <c r="J3861" i="1"/>
  <c r="K3861" i="1" s="1"/>
  <c r="E3861" i="1" s="1"/>
  <c r="N3861" i="1"/>
  <c r="D3860" i="1"/>
  <c r="F3860" i="1" s="1"/>
  <c r="W3858" i="1"/>
  <c r="U3859" i="1"/>
  <c r="H3986" i="1"/>
  <c r="A3987" i="1"/>
  <c r="Q3987" i="1" s="1"/>
  <c r="R3987" i="1" s="1"/>
  <c r="S3985" i="1"/>
  <c r="AA3986" i="1"/>
  <c r="Y3985" i="1"/>
  <c r="Z3986" i="1"/>
  <c r="X1428" i="1"/>
  <c r="B1428" i="1" s="1"/>
  <c r="P1429" i="1"/>
  <c r="C3988" i="1" l="1"/>
  <c r="G3860" i="1"/>
  <c r="L3860" i="1"/>
  <c r="O3860" i="1" s="1"/>
  <c r="D3861" i="1"/>
  <c r="F3861" i="1" s="1"/>
  <c r="J3862" i="1"/>
  <c r="K3862" i="1" s="1"/>
  <c r="E3862" i="1" s="1"/>
  <c r="M3862" i="1"/>
  <c r="I3863" i="1"/>
  <c r="N3862" i="1"/>
  <c r="W3859" i="1"/>
  <c r="U3860" i="1"/>
  <c r="Z3987" i="1"/>
  <c r="AA3987" i="1"/>
  <c r="Y3986" i="1"/>
  <c r="S3986" i="1"/>
  <c r="H3987" i="1"/>
  <c r="A3988" i="1"/>
  <c r="Q3988" i="1" s="1"/>
  <c r="R3988" i="1" s="1"/>
  <c r="X1429" i="1"/>
  <c r="B1429" i="1" s="1"/>
  <c r="P1430" i="1"/>
  <c r="G3861" i="1" l="1"/>
  <c r="L3861" i="1"/>
  <c r="O3861" i="1" s="1"/>
  <c r="C3989" i="1"/>
  <c r="I3864" i="1"/>
  <c r="N3863" i="1"/>
  <c r="M3863" i="1"/>
  <c r="J3863" i="1"/>
  <c r="K3863" i="1" s="1"/>
  <c r="E3863" i="1" s="1"/>
  <c r="D3862" i="1"/>
  <c r="F3862" i="1" s="1"/>
  <c r="W3860" i="1"/>
  <c r="U3861" i="1"/>
  <c r="H3988" i="1"/>
  <c r="A3989" i="1"/>
  <c r="Q3989" i="1" s="1"/>
  <c r="R3989" i="1" s="1"/>
  <c r="S3987" i="1"/>
  <c r="AA3988" i="1"/>
  <c r="Y3987" i="1"/>
  <c r="Z3988" i="1"/>
  <c r="X1430" i="1"/>
  <c r="B1430" i="1" s="1"/>
  <c r="P1431" i="1"/>
  <c r="G3862" i="1" l="1"/>
  <c r="C3990" i="1"/>
  <c r="L3862" i="1"/>
  <c r="O3862" i="1" s="1"/>
  <c r="D3863" i="1"/>
  <c r="F3863" i="1" s="1"/>
  <c r="I3865" i="1"/>
  <c r="N3864" i="1"/>
  <c r="J3864" i="1"/>
  <c r="K3864" i="1" s="1"/>
  <c r="E3864" i="1" s="1"/>
  <c r="M3864" i="1"/>
  <c r="W3861" i="1"/>
  <c r="U3862" i="1"/>
  <c r="AA3989" i="1"/>
  <c r="Z3989" i="1"/>
  <c r="Y3988" i="1"/>
  <c r="S3988" i="1"/>
  <c r="H3989" i="1"/>
  <c r="A3990" i="1"/>
  <c r="Q3990" i="1" s="1"/>
  <c r="R3990" i="1" s="1"/>
  <c r="P1432" i="1"/>
  <c r="X1431" i="1"/>
  <c r="B1431" i="1" s="1"/>
  <c r="C3991" i="1" l="1"/>
  <c r="G3863" i="1"/>
  <c r="L3863" i="1"/>
  <c r="O3863" i="1" s="1"/>
  <c r="D3864" i="1"/>
  <c r="L3864" i="1" s="1"/>
  <c r="O3864" i="1" s="1"/>
  <c r="I3866" i="1"/>
  <c r="N3865" i="1"/>
  <c r="J3865" i="1"/>
  <c r="K3865" i="1" s="1"/>
  <c r="E3865" i="1" s="1"/>
  <c r="M3865" i="1"/>
  <c r="W3862" i="1"/>
  <c r="U3863" i="1"/>
  <c r="H3990" i="1"/>
  <c r="A3991" i="1"/>
  <c r="Q3991" i="1" s="1"/>
  <c r="R3991" i="1" s="1"/>
  <c r="AA3990" i="1"/>
  <c r="Y3989" i="1"/>
  <c r="S3989" i="1"/>
  <c r="Z3990" i="1"/>
  <c r="X1432" i="1"/>
  <c r="B1432" i="1" s="1"/>
  <c r="P1433" i="1"/>
  <c r="C3992" i="1" l="1"/>
  <c r="D3865" i="1"/>
  <c r="G3865" i="1" s="1"/>
  <c r="N3866" i="1"/>
  <c r="M3866" i="1"/>
  <c r="I3867" i="1"/>
  <c r="J3866" i="1"/>
  <c r="K3866" i="1" s="1"/>
  <c r="E3866" i="1" s="1"/>
  <c r="G3864" i="1"/>
  <c r="F3864" i="1"/>
  <c r="W3863" i="1"/>
  <c r="U3864" i="1"/>
  <c r="AA3991" i="1"/>
  <c r="Y3990" i="1"/>
  <c r="Z3991" i="1"/>
  <c r="S3990" i="1"/>
  <c r="H3991" i="1"/>
  <c r="A3992" i="1"/>
  <c r="Q3992" i="1" s="1"/>
  <c r="R3992" i="1" s="1"/>
  <c r="X1433" i="1"/>
  <c r="B1433" i="1" s="1"/>
  <c r="P1434" i="1"/>
  <c r="L3865" i="1" l="1"/>
  <c r="O3865" i="1" s="1"/>
  <c r="C3993" i="1"/>
  <c r="N3867" i="1"/>
  <c r="J3867" i="1"/>
  <c r="K3867" i="1" s="1"/>
  <c r="E3867" i="1" s="1"/>
  <c r="I3868" i="1"/>
  <c r="M3867" i="1"/>
  <c r="D3866" i="1"/>
  <c r="G3866" i="1" s="1"/>
  <c r="F3865" i="1"/>
  <c r="W3864" i="1"/>
  <c r="U3865" i="1"/>
  <c r="H3992" i="1"/>
  <c r="A3993" i="1"/>
  <c r="Q3993" i="1" s="1"/>
  <c r="R3993" i="1" s="1"/>
  <c r="S3991" i="1"/>
  <c r="AA3992" i="1"/>
  <c r="Y3991" i="1"/>
  <c r="Z3992" i="1"/>
  <c r="P1435" i="1"/>
  <c r="X1434" i="1"/>
  <c r="B1434" i="1" s="1"/>
  <c r="C3994" i="1" l="1"/>
  <c r="L3866" i="1"/>
  <c r="O3866" i="1" s="1"/>
  <c r="F3866" i="1"/>
  <c r="N3868" i="1"/>
  <c r="M3868" i="1"/>
  <c r="I3869" i="1"/>
  <c r="J3868" i="1"/>
  <c r="K3868" i="1" s="1"/>
  <c r="E3868" i="1" s="1"/>
  <c r="D3867" i="1"/>
  <c r="W3865" i="1"/>
  <c r="U3866" i="1"/>
  <c r="H3993" i="1"/>
  <c r="A3994" i="1"/>
  <c r="Q3994" i="1" s="1"/>
  <c r="R3994" i="1" s="1"/>
  <c r="Z3993" i="1"/>
  <c r="AA3993" i="1"/>
  <c r="Y3992" i="1"/>
  <c r="S3992" i="1"/>
  <c r="X1435" i="1"/>
  <c r="B1435" i="1" s="1"/>
  <c r="P1436" i="1"/>
  <c r="F3867" i="1" l="1"/>
  <c r="C3995" i="1"/>
  <c r="G3867" i="1"/>
  <c r="L3867" i="1"/>
  <c r="O3867" i="1" s="1"/>
  <c r="D3868" i="1"/>
  <c r="J3869" i="1"/>
  <c r="K3869" i="1" s="1"/>
  <c r="E3869" i="1" s="1"/>
  <c r="M3869" i="1"/>
  <c r="N3869" i="1"/>
  <c r="I3870" i="1"/>
  <c r="X1436" i="1"/>
  <c r="B1436" i="1" s="1"/>
  <c r="W3866" i="1"/>
  <c r="U3867" i="1"/>
  <c r="H3994" i="1"/>
  <c r="A3995" i="1"/>
  <c r="Q3995" i="1" s="1"/>
  <c r="R3995" i="1" s="1"/>
  <c r="S3993" i="1"/>
  <c r="Y3993" i="1"/>
  <c r="AA3994" i="1"/>
  <c r="Z3994" i="1"/>
  <c r="P1437" i="1"/>
  <c r="F3868" i="1" l="1"/>
  <c r="G3868" i="1"/>
  <c r="L3868" i="1"/>
  <c r="O3868" i="1" s="1"/>
  <c r="C3996" i="1"/>
  <c r="D3869" i="1"/>
  <c r="M3870" i="1"/>
  <c r="I3871" i="1"/>
  <c r="J3870" i="1"/>
  <c r="K3870" i="1" s="1"/>
  <c r="E3870" i="1" s="1"/>
  <c r="N3870" i="1"/>
  <c r="W3867" i="1"/>
  <c r="U3868" i="1"/>
  <c r="AA3995" i="1"/>
  <c r="Y3994" i="1"/>
  <c r="Z3995" i="1"/>
  <c r="S3994" i="1"/>
  <c r="H3995" i="1"/>
  <c r="A3996" i="1"/>
  <c r="Q3996" i="1" s="1"/>
  <c r="R3996" i="1" s="1"/>
  <c r="P1438" i="1"/>
  <c r="X1437" i="1"/>
  <c r="B1437" i="1" s="1"/>
  <c r="F3869" i="1" l="1"/>
  <c r="L3869" i="1"/>
  <c r="O3869" i="1" s="1"/>
  <c r="G3869" i="1"/>
  <c r="C3997" i="1"/>
  <c r="D3870" i="1"/>
  <c r="N3871" i="1"/>
  <c r="M3871" i="1"/>
  <c r="J3871" i="1"/>
  <c r="K3871" i="1" s="1"/>
  <c r="E3871" i="1" s="1"/>
  <c r="I3872" i="1"/>
  <c r="W3868" i="1"/>
  <c r="U3869" i="1"/>
  <c r="H3996" i="1"/>
  <c r="A3997" i="1"/>
  <c r="Q3997" i="1" s="1"/>
  <c r="R3997" i="1" s="1"/>
  <c r="AA3996" i="1"/>
  <c r="Z3996" i="1"/>
  <c r="X1438" i="1"/>
  <c r="B1438" i="1" s="1"/>
  <c r="P1439" i="1"/>
  <c r="S1439" i="1" s="1"/>
  <c r="F3870" i="1" l="1"/>
  <c r="L3870" i="1"/>
  <c r="O3870" i="1" s="1"/>
  <c r="G3870" i="1"/>
  <c r="C3998" i="1"/>
  <c r="J3872" i="1"/>
  <c r="K3872" i="1" s="1"/>
  <c r="E3872" i="1" s="1"/>
  <c r="M3872" i="1"/>
  <c r="N3872" i="1"/>
  <c r="I3873" i="1"/>
  <c r="D3871" i="1"/>
  <c r="W3869" i="1"/>
  <c r="U3870" i="1"/>
  <c r="AA3997" i="1"/>
  <c r="S3996" i="1"/>
  <c r="Y3996" i="1"/>
  <c r="Z3997" i="1"/>
  <c r="H3997" i="1"/>
  <c r="A3998" i="1"/>
  <c r="Q3998" i="1" s="1"/>
  <c r="R3998" i="1" s="1"/>
  <c r="P1440" i="1"/>
  <c r="X1439" i="1"/>
  <c r="B1439" i="1" s="1"/>
  <c r="F3871" i="1" l="1"/>
  <c r="Y1439" i="1"/>
  <c r="G3871" i="1"/>
  <c r="C3999" i="1"/>
  <c r="L3871" i="1"/>
  <c r="O3871" i="1" s="1"/>
  <c r="I3874" i="1"/>
  <c r="J3873" i="1"/>
  <c r="K3873" i="1" s="1"/>
  <c r="E3873" i="1" s="1"/>
  <c r="D3872" i="1"/>
  <c r="W3870" i="1"/>
  <c r="U3871" i="1"/>
  <c r="H3998" i="1"/>
  <c r="A3999" i="1"/>
  <c r="Q3999" i="1" s="1"/>
  <c r="R3999" i="1" s="1"/>
  <c r="AA3998" i="1"/>
  <c r="Z3998" i="1"/>
  <c r="X1440" i="1"/>
  <c r="P1441" i="1"/>
  <c r="S1441" i="1" s="1"/>
  <c r="B1440" i="1" l="1"/>
  <c r="F3872" i="1"/>
  <c r="C4000" i="1"/>
  <c r="L3872" i="1"/>
  <c r="G3872" i="1"/>
  <c r="D3873" i="1"/>
  <c r="I3875" i="1"/>
  <c r="J3874" i="1"/>
  <c r="K3874" i="1" s="1"/>
  <c r="E3874" i="1" s="1"/>
  <c r="W3871" i="1"/>
  <c r="U3872" i="1"/>
  <c r="AA3999" i="1"/>
  <c r="Y3998" i="1"/>
  <c r="Z3999" i="1"/>
  <c r="S3998" i="1"/>
  <c r="H3999" i="1"/>
  <c r="A4000" i="1"/>
  <c r="Q4000" i="1" s="1"/>
  <c r="R4000" i="1" s="1"/>
  <c r="X1441" i="1"/>
  <c r="Y1441" i="1" s="1"/>
  <c r="P1442" i="1"/>
  <c r="F3873" i="1" l="1"/>
  <c r="O3872" i="1"/>
  <c r="M3873" i="1"/>
  <c r="G3873" i="1"/>
  <c r="L3873" i="1"/>
  <c r="C4001" i="1"/>
  <c r="I3876" i="1"/>
  <c r="J3875" i="1"/>
  <c r="K3875" i="1" s="1"/>
  <c r="E3875" i="1" s="1"/>
  <c r="D3874" i="1"/>
  <c r="F3874" i="1" s="1"/>
  <c r="B1441" i="1"/>
  <c r="W3872" i="1"/>
  <c r="U3873" i="1"/>
  <c r="S3999" i="1"/>
  <c r="AA4000" i="1"/>
  <c r="Y3999" i="1"/>
  <c r="Z4000" i="1"/>
  <c r="H4000" i="1"/>
  <c r="A4001" i="1"/>
  <c r="Q4001" i="1" s="1"/>
  <c r="R4001" i="1" s="1"/>
  <c r="X1442" i="1"/>
  <c r="B1442" i="1" s="1"/>
  <c r="P1443" i="1"/>
  <c r="N3873" i="1" l="1"/>
  <c r="N3874" i="1" s="1"/>
  <c r="N3875" i="1" s="1"/>
  <c r="M3874" i="1"/>
  <c r="M3875" i="1" s="1"/>
  <c r="C4002" i="1"/>
  <c r="G3874" i="1"/>
  <c r="L3874" i="1"/>
  <c r="D3875" i="1"/>
  <c r="L3875" i="1" s="1"/>
  <c r="I3877" i="1"/>
  <c r="J3876" i="1"/>
  <c r="K3876" i="1" s="1"/>
  <c r="E3876" i="1" s="1"/>
  <c r="W3873" i="1"/>
  <c r="U3874" i="1"/>
  <c r="H4001" i="1"/>
  <c r="A4002" i="1"/>
  <c r="Q4002" i="1" s="1"/>
  <c r="R4002" i="1" s="1"/>
  <c r="AA4001" i="1"/>
  <c r="S4000" i="1"/>
  <c r="Y4000" i="1"/>
  <c r="Z4001" i="1"/>
  <c r="P1444" i="1"/>
  <c r="X1443" i="1"/>
  <c r="B1443" i="1" s="1"/>
  <c r="O3874" i="1" l="1"/>
  <c r="O3873" i="1"/>
  <c r="C4003" i="1"/>
  <c r="D3876" i="1"/>
  <c r="L3876" i="1" s="1"/>
  <c r="J3877" i="1"/>
  <c r="K3877" i="1" s="1"/>
  <c r="E3877" i="1" s="1"/>
  <c r="I3878" i="1"/>
  <c r="M3876" i="1"/>
  <c r="M3877" i="1" s="1"/>
  <c r="O3875" i="1"/>
  <c r="G3875" i="1"/>
  <c r="F3875" i="1"/>
  <c r="W3874" i="1"/>
  <c r="U3875" i="1"/>
  <c r="A4003" i="1"/>
  <c r="Q4003" i="1" s="1"/>
  <c r="R4003" i="1" s="1"/>
  <c r="H4002" i="1"/>
  <c r="AA4002" i="1"/>
  <c r="Z4002" i="1"/>
  <c r="P1445" i="1"/>
  <c r="X1444" i="1"/>
  <c r="B1444" i="1" s="1"/>
  <c r="N3876" i="1" l="1"/>
  <c r="N3877" i="1" s="1"/>
  <c r="G3876" i="1"/>
  <c r="C4004" i="1"/>
  <c r="J3878" i="1"/>
  <c r="K3878" i="1" s="1"/>
  <c r="E3878" i="1" s="1"/>
  <c r="I3879" i="1"/>
  <c r="D3877" i="1"/>
  <c r="L3877" i="1" s="1"/>
  <c r="F3876" i="1"/>
  <c r="X1445" i="1"/>
  <c r="B1445" i="1" s="1"/>
  <c r="W3875" i="1"/>
  <c r="U3876" i="1"/>
  <c r="AA4003" i="1"/>
  <c r="Y4002" i="1"/>
  <c r="Z4003" i="1"/>
  <c r="S4002" i="1"/>
  <c r="H4003" i="1"/>
  <c r="A4004" i="1"/>
  <c r="Q4004" i="1" s="1"/>
  <c r="R4004" i="1" s="1"/>
  <c r="P1446" i="1"/>
  <c r="S1446" i="1" s="1"/>
  <c r="O3877" i="1" l="1"/>
  <c r="O3876" i="1"/>
  <c r="G3877" i="1"/>
  <c r="C4005" i="1"/>
  <c r="F3877" i="1"/>
  <c r="I3880" i="1"/>
  <c r="J3879" i="1"/>
  <c r="K3879" i="1" s="1"/>
  <c r="E3879" i="1" s="1"/>
  <c r="D3878" i="1"/>
  <c r="M3878" i="1"/>
  <c r="W3876" i="1"/>
  <c r="U3877" i="1"/>
  <c r="S4003" i="1"/>
  <c r="AA4004" i="1"/>
  <c r="Y4003" i="1"/>
  <c r="Z4004" i="1"/>
  <c r="H4004" i="1"/>
  <c r="A4005" i="1"/>
  <c r="Q4005" i="1" s="1"/>
  <c r="R4005" i="1" s="1"/>
  <c r="P1447" i="1"/>
  <c r="X1446" i="1"/>
  <c r="B1446" i="1" l="1"/>
  <c r="Y1446" i="1"/>
  <c r="F3878" i="1"/>
  <c r="C4006" i="1"/>
  <c r="G3878" i="1"/>
  <c r="L3878" i="1"/>
  <c r="D3879" i="1"/>
  <c r="I3881" i="1"/>
  <c r="J3880" i="1"/>
  <c r="K3880" i="1" s="1"/>
  <c r="E3880" i="1" s="1"/>
  <c r="M3879" i="1"/>
  <c r="M3880" i="1" s="1"/>
  <c r="N3878" i="1"/>
  <c r="N3879" i="1" s="1"/>
  <c r="N3880" i="1" s="1"/>
  <c r="W3877" i="1"/>
  <c r="U3878" i="1"/>
  <c r="H4005" i="1"/>
  <c r="A4006" i="1"/>
  <c r="Q4006" i="1" s="1"/>
  <c r="R4006" i="1" s="1"/>
  <c r="Y4004" i="1"/>
  <c r="AA4005" i="1"/>
  <c r="Z4005" i="1"/>
  <c r="S4004" i="1"/>
  <c r="X1447" i="1"/>
  <c r="B1447" i="1" s="1"/>
  <c r="P1448" i="1"/>
  <c r="F3879" i="1" l="1"/>
  <c r="L3879" i="1"/>
  <c r="O3879" i="1" s="1"/>
  <c r="G3879" i="1"/>
  <c r="C4007" i="1"/>
  <c r="D3880" i="1"/>
  <c r="M3881" i="1"/>
  <c r="I3882" i="1"/>
  <c r="N3881" i="1"/>
  <c r="J3881" i="1"/>
  <c r="K3881" i="1" s="1"/>
  <c r="E3881" i="1" s="1"/>
  <c r="O3878" i="1"/>
  <c r="W3878" i="1"/>
  <c r="U3879" i="1"/>
  <c r="A4007" i="1"/>
  <c r="Q4007" i="1" s="1"/>
  <c r="R4007" i="1" s="1"/>
  <c r="H4006" i="1"/>
  <c r="S4005" i="1"/>
  <c r="AA4006" i="1"/>
  <c r="Y4005" i="1"/>
  <c r="Z4006" i="1"/>
  <c r="P1449" i="1"/>
  <c r="X1448" i="1"/>
  <c r="B1448" i="1" s="1"/>
  <c r="F3880" i="1" l="1"/>
  <c r="L3880" i="1"/>
  <c r="O3880" i="1" s="1"/>
  <c r="G3880" i="1"/>
  <c r="C4008" i="1"/>
  <c r="D3881" i="1"/>
  <c r="M3882" i="1"/>
  <c r="J3882" i="1"/>
  <c r="K3882" i="1" s="1"/>
  <c r="E3882" i="1" s="1"/>
  <c r="I3883" i="1"/>
  <c r="N3882" i="1"/>
  <c r="W3879" i="1"/>
  <c r="U3880" i="1"/>
  <c r="H4007" i="1"/>
  <c r="A4008" i="1"/>
  <c r="Q4008" i="1" s="1"/>
  <c r="R4008" i="1" s="1"/>
  <c r="Z4007" i="1"/>
  <c r="AA4007" i="1"/>
  <c r="Y4006" i="1"/>
  <c r="S4006" i="1"/>
  <c r="X1449" i="1"/>
  <c r="B1449" i="1" s="1"/>
  <c r="P1450" i="1"/>
  <c r="F3881" i="1" l="1"/>
  <c r="L3881" i="1"/>
  <c r="O3881" i="1" s="1"/>
  <c r="G3881" i="1"/>
  <c r="C4009" i="1"/>
  <c r="J3883" i="1"/>
  <c r="K3883" i="1" s="1"/>
  <c r="E3883" i="1" s="1"/>
  <c r="M3883" i="1"/>
  <c r="I3884" i="1"/>
  <c r="N3883" i="1"/>
  <c r="D3882" i="1"/>
  <c r="W3880" i="1"/>
  <c r="U3881" i="1"/>
  <c r="H4008" i="1"/>
  <c r="A4009" i="1"/>
  <c r="Q4009" i="1" s="1"/>
  <c r="R4009" i="1" s="1"/>
  <c r="S4007" i="1"/>
  <c r="AA4008" i="1"/>
  <c r="Y4007" i="1"/>
  <c r="Z4008" i="1"/>
  <c r="X1450" i="1"/>
  <c r="B1450" i="1" s="1"/>
  <c r="P1451" i="1"/>
  <c r="F3882" i="1" l="1"/>
  <c r="C4010" i="1"/>
  <c r="G3882" i="1"/>
  <c r="L3882" i="1"/>
  <c r="O3882" i="1" s="1"/>
  <c r="M3884" i="1"/>
  <c r="J3884" i="1"/>
  <c r="K3884" i="1" s="1"/>
  <c r="E3884" i="1" s="1"/>
  <c r="N3884" i="1"/>
  <c r="I3885" i="1"/>
  <c r="D3883" i="1"/>
  <c r="W3881" i="1"/>
  <c r="U3882" i="1"/>
  <c r="AA4009" i="1"/>
  <c r="Y4008" i="1"/>
  <c r="Z4009" i="1"/>
  <c r="S4008" i="1"/>
  <c r="H4009" i="1"/>
  <c r="A4010" i="1"/>
  <c r="Q4010" i="1" s="1"/>
  <c r="R4010" i="1" s="1"/>
  <c r="X1451" i="1"/>
  <c r="B1451" i="1" s="1"/>
  <c r="P1452" i="1"/>
  <c r="F3883" i="1" l="1"/>
  <c r="C4011" i="1"/>
  <c r="G3883" i="1"/>
  <c r="L3883" i="1"/>
  <c r="O3883" i="1" s="1"/>
  <c r="J3885" i="1"/>
  <c r="K3885" i="1" s="1"/>
  <c r="E3885" i="1" s="1"/>
  <c r="I3886" i="1"/>
  <c r="N3885" i="1"/>
  <c r="M3885" i="1"/>
  <c r="D3884" i="1"/>
  <c r="W3882" i="1"/>
  <c r="U3883" i="1"/>
  <c r="S4009" i="1"/>
  <c r="AA4010" i="1"/>
  <c r="Y4009" i="1"/>
  <c r="Z4010" i="1"/>
  <c r="H4010" i="1"/>
  <c r="A4011" i="1"/>
  <c r="Q4011" i="1" s="1"/>
  <c r="R4011" i="1" s="1"/>
  <c r="X1452" i="1"/>
  <c r="B1452" i="1" s="1"/>
  <c r="P1453" i="1"/>
  <c r="F3884" i="1" l="1"/>
  <c r="C4012" i="1"/>
  <c r="G3884" i="1"/>
  <c r="L3884" i="1"/>
  <c r="O3884" i="1" s="1"/>
  <c r="M3886" i="1"/>
  <c r="I3887" i="1"/>
  <c r="N3886" i="1"/>
  <c r="J3886" i="1"/>
  <c r="K3886" i="1" s="1"/>
  <c r="E3886" i="1" s="1"/>
  <c r="D3885" i="1"/>
  <c r="F3885" i="1" s="1"/>
  <c r="W3883" i="1"/>
  <c r="U3884" i="1"/>
  <c r="H4011" i="1"/>
  <c r="A4012" i="1"/>
  <c r="Q4012" i="1" s="1"/>
  <c r="R4012" i="1" s="1"/>
  <c r="AA4011" i="1"/>
  <c r="Y4010" i="1"/>
  <c r="Z4011" i="1"/>
  <c r="S4010" i="1"/>
  <c r="P1454" i="1"/>
  <c r="X1453" i="1"/>
  <c r="B1453" i="1" s="1"/>
  <c r="C4013" i="1" l="1"/>
  <c r="G3885" i="1"/>
  <c r="L3885" i="1"/>
  <c r="O3885" i="1" s="1"/>
  <c r="D3886" i="1"/>
  <c r="F3886" i="1" s="1"/>
  <c r="N3887" i="1"/>
  <c r="M3887" i="1"/>
  <c r="J3887" i="1"/>
  <c r="K3887" i="1" s="1"/>
  <c r="E3887" i="1" s="1"/>
  <c r="I3888" i="1"/>
  <c r="W3884" i="1"/>
  <c r="U3885" i="1"/>
  <c r="H4012" i="1"/>
  <c r="A4013" i="1"/>
  <c r="Q4013" i="1" s="1"/>
  <c r="R4013" i="1" s="1"/>
  <c r="S4011" i="1"/>
  <c r="AA4012" i="1"/>
  <c r="Y4011" i="1"/>
  <c r="Z4012" i="1"/>
  <c r="X1454" i="1"/>
  <c r="B1454" i="1" s="1"/>
  <c r="P1455" i="1"/>
  <c r="L3886" i="1" l="1"/>
  <c r="O3886" i="1" s="1"/>
  <c r="G3886" i="1"/>
  <c r="C4014" i="1"/>
  <c r="D3887" i="1"/>
  <c r="F3887" i="1" s="1"/>
  <c r="J3888" i="1"/>
  <c r="K3888" i="1" s="1"/>
  <c r="E3888" i="1" s="1"/>
  <c r="I3889" i="1"/>
  <c r="N3888" i="1"/>
  <c r="M3888" i="1"/>
  <c r="W3885" i="1"/>
  <c r="U3886" i="1"/>
  <c r="Y4012" i="1"/>
  <c r="Z4013" i="1"/>
  <c r="AA4013" i="1"/>
  <c r="S4012" i="1"/>
  <c r="H4013" i="1"/>
  <c r="A4014" i="1"/>
  <c r="Q4014" i="1" s="1"/>
  <c r="R4014" i="1" s="1"/>
  <c r="X1455" i="1"/>
  <c r="P1456" i="1"/>
  <c r="B1455" i="1" l="1"/>
  <c r="C4015" i="1"/>
  <c r="G3887" i="1"/>
  <c r="L3887" i="1"/>
  <c r="O3887" i="1" s="1"/>
  <c r="N3889" i="1"/>
  <c r="J3889" i="1"/>
  <c r="K3889" i="1" s="1"/>
  <c r="E3889" i="1" s="1"/>
  <c r="M3889" i="1"/>
  <c r="I3890" i="1"/>
  <c r="D3888" i="1"/>
  <c r="F3888" i="1" s="1"/>
  <c r="W3886" i="1"/>
  <c r="U3887" i="1"/>
  <c r="H4014" i="1"/>
  <c r="A4015" i="1"/>
  <c r="Q4015" i="1" s="1"/>
  <c r="R4015" i="1" s="1"/>
  <c r="S4013" i="1"/>
  <c r="AA4014" i="1"/>
  <c r="Y4013" i="1"/>
  <c r="Z4014" i="1"/>
  <c r="X1456" i="1"/>
  <c r="B1456" i="1" s="1"/>
  <c r="P1457" i="1"/>
  <c r="C4016" i="1" l="1"/>
  <c r="G3888" i="1"/>
  <c r="L3888" i="1"/>
  <c r="O3888" i="1" s="1"/>
  <c r="N3890" i="1"/>
  <c r="I3891" i="1"/>
  <c r="M3890" i="1"/>
  <c r="J3890" i="1"/>
  <c r="K3890" i="1" s="1"/>
  <c r="E3890" i="1" s="1"/>
  <c r="D3889" i="1"/>
  <c r="G3889" i="1" s="1"/>
  <c r="W3887" i="1"/>
  <c r="U3888" i="1"/>
  <c r="A4016" i="1"/>
  <c r="Q4016" i="1" s="1"/>
  <c r="R4016" i="1" s="1"/>
  <c r="H4015" i="1"/>
  <c r="AA4015" i="1"/>
  <c r="S4014" i="1"/>
  <c r="Y4014" i="1"/>
  <c r="Z4015" i="1"/>
  <c r="X1457" i="1"/>
  <c r="B1457" i="1" s="1"/>
  <c r="P1458" i="1"/>
  <c r="C4017" i="1" l="1"/>
  <c r="D3890" i="1"/>
  <c r="L3890" i="1" s="1"/>
  <c r="O3890" i="1" s="1"/>
  <c r="L3889" i="1"/>
  <c r="O3889" i="1" s="1"/>
  <c r="F3889" i="1"/>
  <c r="J3891" i="1"/>
  <c r="K3891" i="1" s="1"/>
  <c r="E3891" i="1" s="1"/>
  <c r="I3892" i="1"/>
  <c r="M3891" i="1"/>
  <c r="N3891" i="1"/>
  <c r="W3888" i="1"/>
  <c r="U3889" i="1"/>
  <c r="H4016" i="1"/>
  <c r="A4017" i="1"/>
  <c r="Q4017" i="1" s="1"/>
  <c r="R4017" i="1" s="1"/>
  <c r="S4015" i="1"/>
  <c r="AA4016" i="1"/>
  <c r="Y4015" i="1"/>
  <c r="Z4016" i="1"/>
  <c r="X1458" i="1"/>
  <c r="B1458" i="1" s="1"/>
  <c r="P1459" i="1"/>
  <c r="C4018" i="1" l="1"/>
  <c r="G3890" i="1"/>
  <c r="J3892" i="1"/>
  <c r="K3892" i="1" s="1"/>
  <c r="E3892" i="1" s="1"/>
  <c r="I3893" i="1"/>
  <c r="M3892" i="1"/>
  <c r="N3892" i="1"/>
  <c r="D3891" i="1"/>
  <c r="L3891" i="1" s="1"/>
  <c r="O3891" i="1" s="1"/>
  <c r="F3890" i="1"/>
  <c r="W3889" i="1"/>
  <c r="U3890" i="1"/>
  <c r="AA4017" i="1"/>
  <c r="Y4016" i="1"/>
  <c r="Z4017" i="1"/>
  <c r="S4016" i="1"/>
  <c r="A4018" i="1"/>
  <c r="Q4018" i="1" s="1"/>
  <c r="R4018" i="1" s="1"/>
  <c r="H4017" i="1"/>
  <c r="P1460" i="1"/>
  <c r="X1459" i="1"/>
  <c r="B1459" i="1" s="1"/>
  <c r="C4019" i="1" l="1"/>
  <c r="G3891" i="1"/>
  <c r="F3891" i="1"/>
  <c r="N3893" i="1"/>
  <c r="M3893" i="1"/>
  <c r="J3893" i="1"/>
  <c r="K3893" i="1" s="1"/>
  <c r="E3893" i="1" s="1"/>
  <c r="I3894" i="1"/>
  <c r="D3892" i="1"/>
  <c r="W3890" i="1"/>
  <c r="U3891" i="1"/>
  <c r="H4018" i="1"/>
  <c r="A4019" i="1"/>
  <c r="Q4019" i="1" s="1"/>
  <c r="R4019" i="1" s="1"/>
  <c r="S4017" i="1"/>
  <c r="Y4017" i="1"/>
  <c r="Z4018" i="1"/>
  <c r="AA4018" i="1"/>
  <c r="X1460" i="1"/>
  <c r="B1460" i="1" s="1"/>
  <c r="P1461" i="1"/>
  <c r="F3892" i="1" l="1"/>
  <c r="C4020" i="1"/>
  <c r="L3892" i="1"/>
  <c r="O3892" i="1" s="1"/>
  <c r="G3892" i="1"/>
  <c r="M3894" i="1"/>
  <c r="J3894" i="1"/>
  <c r="K3894" i="1" s="1"/>
  <c r="E3894" i="1" s="1"/>
  <c r="N3894" i="1"/>
  <c r="I3895" i="1"/>
  <c r="D3893" i="1"/>
  <c r="F3893" i="1" s="1"/>
  <c r="W3891" i="1"/>
  <c r="U3892" i="1"/>
  <c r="AA4019" i="1"/>
  <c r="Y4018" i="1"/>
  <c r="Z4019" i="1"/>
  <c r="S4018" i="1"/>
  <c r="H4019" i="1"/>
  <c r="A4020" i="1"/>
  <c r="Q4020" i="1" s="1"/>
  <c r="R4020" i="1" s="1"/>
  <c r="X1461" i="1"/>
  <c r="B1461" i="1" s="1"/>
  <c r="P1462" i="1"/>
  <c r="C4021" i="1" l="1"/>
  <c r="L3893" i="1"/>
  <c r="O3893" i="1" s="1"/>
  <c r="G3893" i="1"/>
  <c r="J3895" i="1"/>
  <c r="K3895" i="1" s="1"/>
  <c r="E3895" i="1" s="1"/>
  <c r="I3896" i="1"/>
  <c r="M3895" i="1"/>
  <c r="N3895" i="1"/>
  <c r="D3894" i="1"/>
  <c r="F3894" i="1" s="1"/>
  <c r="W3892" i="1"/>
  <c r="U3893" i="1"/>
  <c r="H4020" i="1"/>
  <c r="A4021" i="1"/>
  <c r="Q4021" i="1" s="1"/>
  <c r="R4021" i="1" s="1"/>
  <c r="S4019" i="1"/>
  <c r="AA4020" i="1"/>
  <c r="Z4020" i="1"/>
  <c r="Y4019" i="1"/>
  <c r="P1463" i="1"/>
  <c r="X1462" i="1"/>
  <c r="B1462" i="1" s="1"/>
  <c r="C4022" i="1" l="1"/>
  <c r="G3894" i="1"/>
  <c r="L3894" i="1"/>
  <c r="O3894" i="1" s="1"/>
  <c r="J3896" i="1"/>
  <c r="K3896" i="1" s="1"/>
  <c r="E3896" i="1" s="1"/>
  <c r="N3896" i="1"/>
  <c r="M3896" i="1"/>
  <c r="I3897" i="1"/>
  <c r="D3895" i="1"/>
  <c r="F3895" i="1" s="1"/>
  <c r="W3893" i="1"/>
  <c r="U3894" i="1"/>
  <c r="Y4020" i="1"/>
  <c r="AA4021" i="1"/>
  <c r="Z4021" i="1"/>
  <c r="S4020" i="1"/>
  <c r="H4021" i="1"/>
  <c r="A4022" i="1"/>
  <c r="Q4022" i="1" s="1"/>
  <c r="R4022" i="1" s="1"/>
  <c r="X1463" i="1"/>
  <c r="B1463" i="1" s="1"/>
  <c r="P1464" i="1"/>
  <c r="C4023" i="1" l="1"/>
  <c r="L3895" i="1"/>
  <c r="O3895" i="1" s="1"/>
  <c r="G3895" i="1"/>
  <c r="I3898" i="1"/>
  <c r="M3897" i="1"/>
  <c r="N3897" i="1"/>
  <c r="J3897" i="1"/>
  <c r="K3897" i="1" s="1"/>
  <c r="E3897" i="1" s="1"/>
  <c r="D3896" i="1"/>
  <c r="F3896" i="1" s="1"/>
  <c r="W3894" i="1"/>
  <c r="U3895" i="1"/>
  <c r="H4022" i="1"/>
  <c r="A4023" i="1"/>
  <c r="Q4023" i="1" s="1"/>
  <c r="R4023" i="1" s="1"/>
  <c r="S4021" i="1"/>
  <c r="AA4022" i="1"/>
  <c r="Y4021" i="1"/>
  <c r="Z4022" i="1"/>
  <c r="P1465" i="1"/>
  <c r="X1464" i="1"/>
  <c r="B1464" i="1" s="1"/>
  <c r="C4024" i="1" l="1"/>
  <c r="G3896" i="1"/>
  <c r="L3896" i="1"/>
  <c r="O3896" i="1" s="1"/>
  <c r="D3897" i="1"/>
  <c r="F3897" i="1" s="1"/>
  <c r="I3899" i="1"/>
  <c r="M3898" i="1"/>
  <c r="J3898" i="1"/>
  <c r="K3898" i="1" s="1"/>
  <c r="E3898" i="1" s="1"/>
  <c r="N3898" i="1"/>
  <c r="W3895" i="1"/>
  <c r="U3896" i="1"/>
  <c r="AA4023" i="1"/>
  <c r="S4022" i="1"/>
  <c r="Y4022" i="1"/>
  <c r="Z4023" i="1"/>
  <c r="H4023" i="1"/>
  <c r="A4024" i="1"/>
  <c r="Q4024" i="1" s="1"/>
  <c r="R4024" i="1" s="1"/>
  <c r="X1465" i="1"/>
  <c r="B1465" i="1" s="1"/>
  <c r="P1466" i="1"/>
  <c r="G3897" i="1" l="1"/>
  <c r="L3897" i="1"/>
  <c r="O3897" i="1" s="1"/>
  <c r="C4025" i="1"/>
  <c r="D3898" i="1"/>
  <c r="G3898" i="1" s="1"/>
  <c r="J3899" i="1"/>
  <c r="K3899" i="1" s="1"/>
  <c r="E3899" i="1" s="1"/>
  <c r="M3899" i="1"/>
  <c r="I3900" i="1"/>
  <c r="N3899" i="1"/>
  <c r="W3896" i="1"/>
  <c r="U3897" i="1"/>
  <c r="H4024" i="1"/>
  <c r="A4025" i="1"/>
  <c r="Q4025" i="1" s="1"/>
  <c r="R4025" i="1" s="1"/>
  <c r="S4023" i="1"/>
  <c r="Z4024" i="1"/>
  <c r="AA4024" i="1"/>
  <c r="Y4023" i="1"/>
  <c r="X1466" i="1"/>
  <c r="B1466" i="1" s="1"/>
  <c r="P1467" i="1"/>
  <c r="C4026" i="1" l="1"/>
  <c r="N3900" i="1"/>
  <c r="M3900" i="1"/>
  <c r="I3901" i="1"/>
  <c r="J3900" i="1"/>
  <c r="K3900" i="1" s="1"/>
  <c r="E3900" i="1" s="1"/>
  <c r="D3899" i="1"/>
  <c r="L3898" i="1"/>
  <c r="O3898" i="1" s="1"/>
  <c r="F3898" i="1"/>
  <c r="W3897" i="1"/>
  <c r="U3898" i="1"/>
  <c r="Y4024" i="1"/>
  <c r="AA4025" i="1"/>
  <c r="Z4025" i="1"/>
  <c r="S4024" i="1"/>
  <c r="H4025" i="1"/>
  <c r="A4026" i="1"/>
  <c r="Q4026" i="1" s="1"/>
  <c r="R4026" i="1" s="1"/>
  <c r="X1467" i="1"/>
  <c r="B1467" i="1" s="1"/>
  <c r="P1468" i="1"/>
  <c r="C4027" i="1" l="1"/>
  <c r="F3899" i="1"/>
  <c r="G3899" i="1"/>
  <c r="L3899" i="1"/>
  <c r="O3899" i="1" s="1"/>
  <c r="D3900" i="1"/>
  <c r="N3901" i="1"/>
  <c r="J3901" i="1"/>
  <c r="K3901" i="1" s="1"/>
  <c r="E3901" i="1" s="1"/>
  <c r="I3902" i="1"/>
  <c r="M3901" i="1"/>
  <c r="W3898" i="1"/>
  <c r="U3899" i="1"/>
  <c r="H4026" i="1"/>
  <c r="A4027" i="1"/>
  <c r="Q4027" i="1" s="1"/>
  <c r="R4027" i="1" s="1"/>
  <c r="AA4026" i="1"/>
  <c r="Z4026" i="1"/>
  <c r="S4025" i="1"/>
  <c r="Y4025" i="1"/>
  <c r="X1468" i="1"/>
  <c r="B1468" i="1" s="1"/>
  <c r="P1469" i="1"/>
  <c r="F3900" i="1" l="1"/>
  <c r="C4028" i="1"/>
  <c r="L3900" i="1"/>
  <c r="O3900" i="1" s="1"/>
  <c r="G3900" i="1"/>
  <c r="D3901" i="1"/>
  <c r="I3903" i="1"/>
  <c r="J3902" i="1"/>
  <c r="K3902" i="1" s="1"/>
  <c r="E3902" i="1" s="1"/>
  <c r="M3902" i="1"/>
  <c r="N3902" i="1"/>
  <c r="W3899" i="1"/>
  <c r="U3900" i="1"/>
  <c r="A4028" i="1"/>
  <c r="Q4028" i="1" s="1"/>
  <c r="R4028" i="1" s="1"/>
  <c r="H4027" i="1"/>
  <c r="AA4027" i="1"/>
  <c r="Z4027" i="1"/>
  <c r="X1469" i="1"/>
  <c r="P1470" i="1"/>
  <c r="B1469" i="1" l="1"/>
  <c r="F3901" i="1"/>
  <c r="L3901" i="1"/>
  <c r="O3901" i="1" s="1"/>
  <c r="G3901" i="1"/>
  <c r="C4029" i="1"/>
  <c r="D3902" i="1"/>
  <c r="J3903" i="1"/>
  <c r="K3903" i="1" s="1"/>
  <c r="E3903" i="1" s="1"/>
  <c r="M3903" i="1"/>
  <c r="N3903" i="1"/>
  <c r="I3904" i="1"/>
  <c r="S1470" i="1"/>
  <c r="W3900" i="1"/>
  <c r="U3901" i="1"/>
  <c r="Z4028" i="1"/>
  <c r="S4027" i="1"/>
  <c r="Y4027" i="1"/>
  <c r="AA4028" i="1"/>
  <c r="H4028" i="1"/>
  <c r="A4029" i="1"/>
  <c r="Q4029" i="1" s="1"/>
  <c r="R4029" i="1" s="1"/>
  <c r="P1471" i="1"/>
  <c r="X1470" i="1"/>
  <c r="B1470" i="1" s="1"/>
  <c r="F3902" i="1" l="1"/>
  <c r="L3902" i="1"/>
  <c r="O3902" i="1" s="1"/>
  <c r="C4030" i="1"/>
  <c r="G3902" i="1"/>
  <c r="D3903" i="1"/>
  <c r="L3903" i="1" s="1"/>
  <c r="J3904" i="1"/>
  <c r="K3904" i="1" s="1"/>
  <c r="E3904" i="1" s="1"/>
  <c r="I3905" i="1"/>
  <c r="W3901" i="1"/>
  <c r="U3902" i="1"/>
  <c r="Y1470" i="1"/>
  <c r="A4030" i="1"/>
  <c r="Q4030" i="1" s="1"/>
  <c r="R4030" i="1" s="1"/>
  <c r="H4029" i="1"/>
  <c r="AA4029" i="1"/>
  <c r="Y4028" i="1"/>
  <c r="Z4029" i="1"/>
  <c r="S4028" i="1"/>
  <c r="X1471" i="1"/>
  <c r="B1471" i="1" s="1"/>
  <c r="S1471" i="1"/>
  <c r="P1472" i="1"/>
  <c r="C4031" i="1" l="1"/>
  <c r="J3905" i="1"/>
  <c r="K3905" i="1" s="1"/>
  <c r="E3905" i="1" s="1"/>
  <c r="I3906" i="1"/>
  <c r="D3904" i="1"/>
  <c r="L3904" i="1" s="1"/>
  <c r="M3904" i="1"/>
  <c r="O3903" i="1"/>
  <c r="G3903" i="1"/>
  <c r="F3903" i="1"/>
  <c r="W3902" i="1"/>
  <c r="U3903" i="1"/>
  <c r="H4030" i="1"/>
  <c r="A4031" i="1"/>
  <c r="Q4031" i="1" s="1"/>
  <c r="R4031" i="1" s="1"/>
  <c r="Z4030" i="1"/>
  <c r="AA4030" i="1"/>
  <c r="Y1471" i="1"/>
  <c r="P1473" i="1"/>
  <c r="X1472" i="1"/>
  <c r="B1472" i="1" s="1"/>
  <c r="M3905" i="1" l="1"/>
  <c r="M3906" i="1" s="1"/>
  <c r="N3904" i="1"/>
  <c r="G3904" i="1"/>
  <c r="C4032" i="1"/>
  <c r="F3904" i="1"/>
  <c r="I3907" i="1"/>
  <c r="J3906" i="1"/>
  <c r="K3906" i="1" s="1"/>
  <c r="E3906" i="1" s="1"/>
  <c r="D3905" i="1"/>
  <c r="W3903" i="1"/>
  <c r="U3904" i="1"/>
  <c r="A4032" i="1"/>
  <c r="Q4032" i="1" s="1"/>
  <c r="R4032" i="1" s="1"/>
  <c r="H4031" i="1"/>
  <c r="Z4031" i="1"/>
  <c r="AA4031" i="1"/>
  <c r="Y4030" i="1"/>
  <c r="S4030" i="1"/>
  <c r="P1474" i="1"/>
  <c r="S1474" i="1" s="1"/>
  <c r="X1473" i="1"/>
  <c r="B1473" i="1" s="1"/>
  <c r="N3905" i="1" l="1"/>
  <c r="N3906" i="1" s="1"/>
  <c r="N3907" i="1" s="1"/>
  <c r="O3904" i="1"/>
  <c r="F3905" i="1"/>
  <c r="G3905" i="1"/>
  <c r="C4033" i="1"/>
  <c r="L3905" i="1"/>
  <c r="D3906" i="1"/>
  <c r="G3906" i="1" s="1"/>
  <c r="J3907" i="1"/>
  <c r="K3907" i="1" s="1"/>
  <c r="E3907" i="1" s="1"/>
  <c r="I3908" i="1"/>
  <c r="M3907" i="1"/>
  <c r="W3904" i="1"/>
  <c r="U3905" i="1"/>
  <c r="Z4032" i="1"/>
  <c r="S4031" i="1"/>
  <c r="Y4031" i="1"/>
  <c r="AA4032" i="1"/>
  <c r="H4032" i="1"/>
  <c r="A4033" i="1"/>
  <c r="Q4033" i="1" s="1"/>
  <c r="R4033" i="1" s="1"/>
  <c r="X1474" i="1"/>
  <c r="P1475" i="1"/>
  <c r="Y1474" i="1" l="1"/>
  <c r="O3905" i="1"/>
  <c r="N3908" i="1"/>
  <c r="C4034" i="1"/>
  <c r="M3908" i="1"/>
  <c r="J3908" i="1"/>
  <c r="K3908" i="1" s="1"/>
  <c r="E3908" i="1" s="1"/>
  <c r="I3909" i="1"/>
  <c r="D3907" i="1"/>
  <c r="L3907" i="1" s="1"/>
  <c r="O3907" i="1" s="1"/>
  <c r="L3906" i="1"/>
  <c r="O3906" i="1" s="1"/>
  <c r="F3906" i="1"/>
  <c r="B1474" i="1"/>
  <c r="W3905" i="1"/>
  <c r="U3906" i="1"/>
  <c r="Y4032" i="1"/>
  <c r="Z4033" i="1"/>
  <c r="AA4033" i="1"/>
  <c r="S4032" i="1"/>
  <c r="A4034" i="1"/>
  <c r="Q4034" i="1" s="1"/>
  <c r="R4034" i="1" s="1"/>
  <c r="H4033" i="1"/>
  <c r="P1476" i="1"/>
  <c r="X1475" i="1"/>
  <c r="B1475" i="1" s="1"/>
  <c r="G3907" i="1" l="1"/>
  <c r="C4035" i="1"/>
  <c r="F3907" i="1"/>
  <c r="N3909" i="1"/>
  <c r="J3909" i="1"/>
  <c r="K3909" i="1" s="1"/>
  <c r="E3909" i="1" s="1"/>
  <c r="M3909" i="1"/>
  <c r="I3910" i="1"/>
  <c r="D3908" i="1"/>
  <c r="W3906" i="1"/>
  <c r="U3907" i="1"/>
  <c r="Z4034" i="1"/>
  <c r="S4033" i="1"/>
  <c r="AA4034" i="1"/>
  <c r="Y4033" i="1"/>
  <c r="H4034" i="1"/>
  <c r="A4035" i="1"/>
  <c r="Q4035" i="1" s="1"/>
  <c r="R4035" i="1" s="1"/>
  <c r="P1477" i="1"/>
  <c r="X1476" i="1"/>
  <c r="B1476" i="1" s="1"/>
  <c r="F3908" i="1" l="1"/>
  <c r="L3908" i="1"/>
  <c r="O3908" i="1" s="1"/>
  <c r="G3908" i="1"/>
  <c r="C4036" i="1"/>
  <c r="M3910" i="1"/>
  <c r="J3910" i="1"/>
  <c r="K3910" i="1" s="1"/>
  <c r="E3910" i="1" s="1"/>
  <c r="I3911" i="1"/>
  <c r="N3910" i="1"/>
  <c r="D3909" i="1"/>
  <c r="F3909" i="1" s="1"/>
  <c r="W3907" i="1"/>
  <c r="U3908" i="1"/>
  <c r="A4036" i="1"/>
  <c r="Q4036" i="1" s="1"/>
  <c r="R4036" i="1" s="1"/>
  <c r="H4035" i="1"/>
  <c r="AA4035" i="1"/>
  <c r="Z4035" i="1"/>
  <c r="Y4034" i="1"/>
  <c r="S4034" i="1"/>
  <c r="P1478" i="1"/>
  <c r="X1477" i="1"/>
  <c r="B1477" i="1" s="1"/>
  <c r="C4037" i="1" l="1"/>
  <c r="L3909" i="1"/>
  <c r="O3909" i="1" s="1"/>
  <c r="G3909" i="1"/>
  <c r="I3912" i="1"/>
  <c r="J3911" i="1"/>
  <c r="K3911" i="1" s="1"/>
  <c r="E3911" i="1" s="1"/>
  <c r="D3910" i="1"/>
  <c r="F3910" i="1" s="1"/>
  <c r="W3908" i="1"/>
  <c r="U3909" i="1"/>
  <c r="Z4036" i="1"/>
  <c r="S4035" i="1"/>
  <c r="Y4035" i="1"/>
  <c r="AA4036" i="1"/>
  <c r="H4036" i="1"/>
  <c r="A4037" i="1"/>
  <c r="Q4037" i="1" s="1"/>
  <c r="R4037" i="1" s="1"/>
  <c r="X1478" i="1"/>
  <c r="B1478" i="1" s="1"/>
  <c r="P1479" i="1"/>
  <c r="C4038" i="1" l="1"/>
  <c r="G3910" i="1"/>
  <c r="L3910" i="1"/>
  <c r="O3910" i="1" s="1"/>
  <c r="D3911" i="1"/>
  <c r="F3911" i="1" s="1"/>
  <c r="J3912" i="1"/>
  <c r="K3912" i="1" s="1"/>
  <c r="E3912" i="1" s="1"/>
  <c r="I3913" i="1"/>
  <c r="W3909" i="1"/>
  <c r="U3910" i="1"/>
  <c r="A4038" i="1"/>
  <c r="Q4038" i="1" s="1"/>
  <c r="R4038" i="1" s="1"/>
  <c r="H4037" i="1"/>
  <c r="S4036" i="1"/>
  <c r="AA4037" i="1"/>
  <c r="Z4037" i="1"/>
  <c r="Y4036" i="1"/>
  <c r="P1480" i="1"/>
  <c r="X1479" i="1"/>
  <c r="B1479" i="1" s="1"/>
  <c r="M3911" i="1" l="1"/>
  <c r="N3911" i="1" s="1"/>
  <c r="N3912" i="1" s="1"/>
  <c r="N3913" i="1" s="1"/>
  <c r="L3911" i="1"/>
  <c r="G3911" i="1"/>
  <c r="C4039" i="1"/>
  <c r="I3914" i="1"/>
  <c r="J3913" i="1"/>
  <c r="K3913" i="1" s="1"/>
  <c r="E3913" i="1" s="1"/>
  <c r="D3912" i="1"/>
  <c r="F3912" i="1" s="1"/>
  <c r="W3910" i="1"/>
  <c r="U3911" i="1"/>
  <c r="Z4038" i="1"/>
  <c r="S4037" i="1"/>
  <c r="Y4037" i="1"/>
  <c r="AA4038" i="1"/>
  <c r="H4038" i="1"/>
  <c r="A4039" i="1"/>
  <c r="Q4039" i="1" s="1"/>
  <c r="R4039" i="1" s="1"/>
  <c r="X1480" i="1"/>
  <c r="B1480" i="1" s="1"/>
  <c r="P1481" i="1"/>
  <c r="M3912" i="1" l="1"/>
  <c r="M3913" i="1" s="1"/>
  <c r="M3914" i="1" s="1"/>
  <c r="O3911" i="1"/>
  <c r="C4040" i="1"/>
  <c r="G3912" i="1"/>
  <c r="L3912" i="1"/>
  <c r="O3912" i="1" s="1"/>
  <c r="D3913" i="1"/>
  <c r="F3913" i="1" s="1"/>
  <c r="N3914" i="1"/>
  <c r="J3914" i="1"/>
  <c r="K3914" i="1" s="1"/>
  <c r="E3914" i="1" s="1"/>
  <c r="I3915" i="1"/>
  <c r="W3911" i="1"/>
  <c r="U3912" i="1"/>
  <c r="H4039" i="1"/>
  <c r="A4040" i="1"/>
  <c r="Q4040" i="1" s="1"/>
  <c r="R4040" i="1" s="1"/>
  <c r="AA4039" i="1"/>
  <c r="Z4039" i="1"/>
  <c r="Y4038" i="1"/>
  <c r="S4038" i="1"/>
  <c r="P1482" i="1"/>
  <c r="X1481" i="1"/>
  <c r="B1481" i="1" s="1"/>
  <c r="L3913" i="1" l="1"/>
  <c r="O3913" i="1" s="1"/>
  <c r="G3913" i="1"/>
  <c r="C4041" i="1"/>
  <c r="D3914" i="1"/>
  <c r="F3914" i="1" s="1"/>
  <c r="N3915" i="1"/>
  <c r="I3916" i="1"/>
  <c r="M3915" i="1"/>
  <c r="J3915" i="1"/>
  <c r="K3915" i="1" s="1"/>
  <c r="E3915" i="1" s="1"/>
  <c r="W3912" i="1"/>
  <c r="U3913" i="1"/>
  <c r="Z4040" i="1"/>
  <c r="S4039" i="1"/>
  <c r="Y4039" i="1"/>
  <c r="AA4040" i="1"/>
  <c r="H4040" i="1"/>
  <c r="A4041" i="1"/>
  <c r="Q4041" i="1" s="1"/>
  <c r="R4041" i="1" s="1"/>
  <c r="P1483" i="1"/>
  <c r="X1482" i="1"/>
  <c r="B1482" i="1" s="1"/>
  <c r="L3914" i="1" l="1"/>
  <c r="O3914" i="1" s="1"/>
  <c r="C4042" i="1"/>
  <c r="G3914" i="1"/>
  <c r="J3916" i="1"/>
  <c r="K3916" i="1" s="1"/>
  <c r="E3916" i="1" s="1"/>
  <c r="N3916" i="1"/>
  <c r="M3916" i="1"/>
  <c r="I3917" i="1"/>
  <c r="D3915" i="1"/>
  <c r="G3915" i="1" s="1"/>
  <c r="W3913" i="1"/>
  <c r="U3914" i="1"/>
  <c r="A4042" i="1"/>
  <c r="Q4042" i="1" s="1"/>
  <c r="R4042" i="1" s="1"/>
  <c r="H4041" i="1"/>
  <c r="AA4041" i="1"/>
  <c r="Y4040" i="1"/>
  <c r="S4040" i="1"/>
  <c r="Z4041" i="1"/>
  <c r="X1483" i="1"/>
  <c r="B1483" i="1" s="1"/>
  <c r="P1484" i="1"/>
  <c r="C4043" i="1" l="1"/>
  <c r="L3915" i="1"/>
  <c r="O3915" i="1" s="1"/>
  <c r="F3915" i="1"/>
  <c r="I3918" i="1"/>
  <c r="N3917" i="1"/>
  <c r="J3917" i="1"/>
  <c r="K3917" i="1" s="1"/>
  <c r="E3917" i="1" s="1"/>
  <c r="M3917" i="1"/>
  <c r="D3916" i="1"/>
  <c r="W3914" i="1"/>
  <c r="U3915" i="1"/>
  <c r="Z4042" i="1"/>
  <c r="S4041" i="1"/>
  <c r="AA4042" i="1"/>
  <c r="Y4041" i="1"/>
  <c r="A4043" i="1"/>
  <c r="Q4043" i="1" s="1"/>
  <c r="R4043" i="1" s="1"/>
  <c r="H4042" i="1"/>
  <c r="X1484" i="1"/>
  <c r="B1484" i="1" s="1"/>
  <c r="P1485" i="1"/>
  <c r="F3916" i="1" l="1"/>
  <c r="C4044" i="1"/>
  <c r="L3916" i="1"/>
  <c r="O3916" i="1" s="1"/>
  <c r="D3917" i="1"/>
  <c r="J3918" i="1"/>
  <c r="K3918" i="1" s="1"/>
  <c r="E3918" i="1" s="1"/>
  <c r="N3918" i="1"/>
  <c r="I3919" i="1"/>
  <c r="M3918" i="1"/>
  <c r="G3916" i="1"/>
  <c r="W3915" i="1"/>
  <c r="U3916" i="1"/>
  <c r="A4044" i="1"/>
  <c r="Q4044" i="1" s="1"/>
  <c r="R4044" i="1" s="1"/>
  <c r="H4043" i="1"/>
  <c r="AA4043" i="1"/>
  <c r="Y4042" i="1"/>
  <c r="Z4043" i="1"/>
  <c r="S4042" i="1"/>
  <c r="X1485" i="1"/>
  <c r="P1486" i="1"/>
  <c r="B1485" i="1" l="1"/>
  <c r="F3917" i="1"/>
  <c r="L3917" i="1"/>
  <c r="O3917" i="1" s="1"/>
  <c r="G3917" i="1"/>
  <c r="C4045" i="1"/>
  <c r="M3919" i="1"/>
  <c r="J3919" i="1"/>
  <c r="K3919" i="1" s="1"/>
  <c r="E3919" i="1" s="1"/>
  <c r="N3919" i="1"/>
  <c r="I3920" i="1"/>
  <c r="D3918" i="1"/>
  <c r="W3916" i="1"/>
  <c r="U3917" i="1"/>
  <c r="A4045" i="1"/>
  <c r="Q4045" i="1" s="1"/>
  <c r="R4045" i="1" s="1"/>
  <c r="H4044" i="1"/>
  <c r="Z4044" i="1"/>
  <c r="S4043" i="1"/>
  <c r="Y4043" i="1"/>
  <c r="AA4044" i="1"/>
  <c r="X1486" i="1"/>
  <c r="B1486" i="1" s="1"/>
  <c r="P1487" i="1"/>
  <c r="F3918" i="1" l="1"/>
  <c r="C4046" i="1"/>
  <c r="L3918" i="1"/>
  <c r="O3918" i="1" s="1"/>
  <c r="G3918" i="1"/>
  <c r="N3920" i="1"/>
  <c r="I3921" i="1"/>
  <c r="J3920" i="1"/>
  <c r="K3920" i="1" s="1"/>
  <c r="E3920" i="1" s="1"/>
  <c r="M3920" i="1"/>
  <c r="D3919" i="1"/>
  <c r="W3917" i="1"/>
  <c r="U3918" i="1"/>
  <c r="A4046" i="1"/>
  <c r="Q4046" i="1" s="1"/>
  <c r="R4046" i="1" s="1"/>
  <c r="H4045" i="1"/>
  <c r="AA4045" i="1"/>
  <c r="Y4044" i="1"/>
  <c r="Z4045" i="1"/>
  <c r="S4044" i="1"/>
  <c r="X1487" i="1"/>
  <c r="B1487" i="1" s="1"/>
  <c r="P1488" i="1"/>
  <c r="F3919" i="1" l="1"/>
  <c r="C4047" i="1"/>
  <c r="G3919" i="1"/>
  <c r="L3919" i="1"/>
  <c r="O3919" i="1" s="1"/>
  <c r="D3920" i="1"/>
  <c r="I3922" i="1"/>
  <c r="N3921" i="1"/>
  <c r="M3921" i="1"/>
  <c r="J3921" i="1"/>
  <c r="K3921" i="1" s="1"/>
  <c r="E3921" i="1" s="1"/>
  <c r="W3918" i="1"/>
  <c r="U3919" i="1"/>
  <c r="S4045" i="1"/>
  <c r="Y4045" i="1"/>
  <c r="Z4046" i="1"/>
  <c r="AA4046" i="1"/>
  <c r="H4046" i="1"/>
  <c r="A4047" i="1"/>
  <c r="Q4047" i="1" s="1"/>
  <c r="R4047" i="1" s="1"/>
  <c r="X1488" i="1"/>
  <c r="B1488" i="1" s="1"/>
  <c r="P1489" i="1"/>
  <c r="F3920" i="1" l="1"/>
  <c r="G3920" i="1"/>
  <c r="L3920" i="1"/>
  <c r="O3920" i="1" s="1"/>
  <c r="C4048" i="1"/>
  <c r="I3923" i="1"/>
  <c r="N3922" i="1"/>
  <c r="M3922" i="1"/>
  <c r="J3922" i="1"/>
  <c r="K3922" i="1" s="1"/>
  <c r="E3922" i="1" s="1"/>
  <c r="D3921" i="1"/>
  <c r="F3921" i="1" s="1"/>
  <c r="W3919" i="1"/>
  <c r="U3920" i="1"/>
  <c r="A4048" i="1"/>
  <c r="Q4048" i="1" s="1"/>
  <c r="R4048" i="1" s="1"/>
  <c r="H4047" i="1"/>
  <c r="AA4047" i="1"/>
  <c r="Y4046" i="1"/>
  <c r="Z4047" i="1"/>
  <c r="S4046" i="1"/>
  <c r="P1490" i="1"/>
  <c r="X1489" i="1"/>
  <c r="B1489" i="1" s="1"/>
  <c r="C4049" i="1" l="1"/>
  <c r="L3921" i="1"/>
  <c r="O3921" i="1" s="1"/>
  <c r="G3921" i="1"/>
  <c r="D3922" i="1"/>
  <c r="F3922" i="1" s="1"/>
  <c r="N3923" i="1"/>
  <c r="I3924" i="1"/>
  <c r="J3923" i="1"/>
  <c r="K3923" i="1" s="1"/>
  <c r="E3923" i="1" s="1"/>
  <c r="M3923" i="1"/>
  <c r="W3920" i="1"/>
  <c r="U3921" i="1"/>
  <c r="Y4047" i="1"/>
  <c r="Z4048" i="1"/>
  <c r="S4047" i="1"/>
  <c r="AA4048" i="1"/>
  <c r="H4048" i="1"/>
  <c r="A4049" i="1"/>
  <c r="Q4049" i="1" s="1"/>
  <c r="R4049" i="1" s="1"/>
  <c r="P1491" i="1"/>
  <c r="X1490" i="1"/>
  <c r="B1490" i="1" s="1"/>
  <c r="G3922" i="1" l="1"/>
  <c r="L3922" i="1"/>
  <c r="O3922" i="1" s="1"/>
  <c r="C4050" i="1"/>
  <c r="M3924" i="1"/>
  <c r="I3925" i="1"/>
  <c r="N3924" i="1"/>
  <c r="J3924" i="1"/>
  <c r="K3924" i="1" s="1"/>
  <c r="E3924" i="1" s="1"/>
  <c r="D3923" i="1"/>
  <c r="F3923" i="1" s="1"/>
  <c r="W3921" i="1"/>
  <c r="U3922" i="1"/>
  <c r="A4050" i="1"/>
  <c r="Q4050" i="1" s="1"/>
  <c r="R4050" i="1" s="1"/>
  <c r="H4049" i="1"/>
  <c r="AA4049" i="1"/>
  <c r="Y4048" i="1"/>
  <c r="Z4049" i="1"/>
  <c r="S4048" i="1"/>
  <c r="P1492" i="1"/>
  <c r="X1491" i="1"/>
  <c r="B1491" i="1" s="1"/>
  <c r="L3923" i="1" l="1"/>
  <c r="O3923" i="1" s="1"/>
  <c r="C4051" i="1"/>
  <c r="G3923" i="1"/>
  <c r="D3924" i="1"/>
  <c r="F3924" i="1" s="1"/>
  <c r="I3926" i="1"/>
  <c r="J3925" i="1"/>
  <c r="K3925" i="1" s="1"/>
  <c r="E3925" i="1" s="1"/>
  <c r="M3925" i="1"/>
  <c r="N3925" i="1"/>
  <c r="W3922" i="1"/>
  <c r="U3923" i="1"/>
  <c r="Z4050" i="1"/>
  <c r="S4049" i="1"/>
  <c r="AA4050" i="1"/>
  <c r="Y4049" i="1"/>
  <c r="H4050" i="1"/>
  <c r="A4051" i="1"/>
  <c r="Q4051" i="1" s="1"/>
  <c r="R4051" i="1" s="1"/>
  <c r="P1493" i="1"/>
  <c r="X1492" i="1"/>
  <c r="B1492" i="1" s="1"/>
  <c r="L3924" i="1" l="1"/>
  <c r="O3924" i="1" s="1"/>
  <c r="G3924" i="1"/>
  <c r="C4052" i="1"/>
  <c r="D3925" i="1"/>
  <c r="F3925" i="1" s="1"/>
  <c r="I3927" i="1"/>
  <c r="M3926" i="1"/>
  <c r="N3926" i="1"/>
  <c r="J3926" i="1"/>
  <c r="K3926" i="1" s="1"/>
  <c r="E3926" i="1" s="1"/>
  <c r="W3923" i="1"/>
  <c r="U3924" i="1"/>
  <c r="A4052" i="1"/>
  <c r="Q4052" i="1" s="1"/>
  <c r="R4052" i="1" s="1"/>
  <c r="H4051" i="1"/>
  <c r="AA4051" i="1"/>
  <c r="Y4050" i="1"/>
  <c r="Z4051" i="1"/>
  <c r="S4050" i="1"/>
  <c r="P1494" i="1"/>
  <c r="X1493" i="1"/>
  <c r="B1493" i="1" s="1"/>
  <c r="L3925" i="1" l="1"/>
  <c r="O3925" i="1" s="1"/>
  <c r="G3925" i="1"/>
  <c r="C4053" i="1"/>
  <c r="I3928" i="1"/>
  <c r="N3927" i="1"/>
  <c r="M3927" i="1"/>
  <c r="J3927" i="1"/>
  <c r="K3927" i="1" s="1"/>
  <c r="E3927" i="1" s="1"/>
  <c r="D3926" i="1"/>
  <c r="F3926" i="1" s="1"/>
  <c r="W3924" i="1"/>
  <c r="U3925" i="1"/>
  <c r="Z4052" i="1"/>
  <c r="S4051" i="1"/>
  <c r="Y4051" i="1"/>
  <c r="AA4052" i="1"/>
  <c r="H4052" i="1"/>
  <c r="A4053" i="1"/>
  <c r="Q4053" i="1" s="1"/>
  <c r="R4053" i="1" s="1"/>
  <c r="X1494" i="1"/>
  <c r="B1494" i="1" s="1"/>
  <c r="P1495" i="1"/>
  <c r="C4054" i="1" l="1"/>
  <c r="G3926" i="1"/>
  <c r="L3926" i="1"/>
  <c r="O3926" i="1" s="1"/>
  <c r="D3927" i="1"/>
  <c r="F3927" i="1" s="1"/>
  <c r="J3928" i="1"/>
  <c r="K3928" i="1" s="1"/>
  <c r="E3928" i="1" s="1"/>
  <c r="M3928" i="1"/>
  <c r="I3929" i="1"/>
  <c r="N3928" i="1"/>
  <c r="W3925" i="1"/>
  <c r="U3926" i="1"/>
  <c r="A4054" i="1"/>
  <c r="Q4054" i="1" s="1"/>
  <c r="R4054" i="1" s="1"/>
  <c r="H4053" i="1"/>
  <c r="Z4053" i="1"/>
  <c r="AA4053" i="1"/>
  <c r="S4052" i="1"/>
  <c r="Y4052" i="1"/>
  <c r="X1495" i="1"/>
  <c r="B1495" i="1" s="1"/>
  <c r="P1496" i="1"/>
  <c r="L3927" i="1" l="1"/>
  <c r="O3927" i="1" s="1"/>
  <c r="G3927" i="1"/>
  <c r="C4055" i="1"/>
  <c r="I3930" i="1"/>
  <c r="M3929" i="1"/>
  <c r="N3929" i="1"/>
  <c r="J3929" i="1"/>
  <c r="K3929" i="1" s="1"/>
  <c r="E3929" i="1" s="1"/>
  <c r="D3928" i="1"/>
  <c r="F3928" i="1" s="1"/>
  <c r="W3926" i="1"/>
  <c r="U3927" i="1"/>
  <c r="Z4054" i="1"/>
  <c r="S4053" i="1"/>
  <c r="Y4053" i="1"/>
  <c r="AA4054" i="1"/>
  <c r="H4054" i="1"/>
  <c r="A4055" i="1"/>
  <c r="Q4055" i="1" s="1"/>
  <c r="R4055" i="1" s="1"/>
  <c r="X1496" i="1"/>
  <c r="B1496" i="1" s="1"/>
  <c r="P1497" i="1"/>
  <c r="L3928" i="1" l="1"/>
  <c r="O3928" i="1" s="1"/>
  <c r="C4056" i="1"/>
  <c r="G3928" i="1"/>
  <c r="D3929" i="1"/>
  <c r="F3929" i="1" s="1"/>
  <c r="I3931" i="1"/>
  <c r="J3930" i="1"/>
  <c r="K3930" i="1" s="1"/>
  <c r="E3930" i="1" s="1"/>
  <c r="N3930" i="1"/>
  <c r="M3930" i="1"/>
  <c r="W3927" i="1"/>
  <c r="U3928" i="1"/>
  <c r="Y4054" i="1"/>
  <c r="AA4055" i="1"/>
  <c r="Z4055" i="1"/>
  <c r="S4054" i="1"/>
  <c r="A4056" i="1"/>
  <c r="Q4056" i="1" s="1"/>
  <c r="R4056" i="1" s="1"/>
  <c r="H4055" i="1"/>
  <c r="X1497" i="1"/>
  <c r="B1497" i="1" s="1"/>
  <c r="P1498" i="1"/>
  <c r="G3929" i="1" l="1"/>
  <c r="C4057" i="1"/>
  <c r="L3929" i="1"/>
  <c r="O3929" i="1" s="1"/>
  <c r="D3930" i="1"/>
  <c r="G3930" i="1" s="1"/>
  <c r="N3931" i="1"/>
  <c r="M3931" i="1"/>
  <c r="I3932" i="1"/>
  <c r="J3931" i="1"/>
  <c r="K3931" i="1" s="1"/>
  <c r="E3931" i="1" s="1"/>
  <c r="W3928" i="1"/>
  <c r="U3929" i="1"/>
  <c r="H4056" i="1"/>
  <c r="A4057" i="1"/>
  <c r="Q4057" i="1" s="1"/>
  <c r="R4057" i="1" s="1"/>
  <c r="Z4056" i="1"/>
  <c r="Y4055" i="1"/>
  <c r="S4055" i="1"/>
  <c r="AA4056" i="1"/>
  <c r="X1498" i="1"/>
  <c r="B1498" i="1" s="1"/>
  <c r="P1499" i="1"/>
  <c r="C4058" i="1" l="1"/>
  <c r="D3931" i="1"/>
  <c r="L3931" i="1" s="1"/>
  <c r="O3931" i="1" s="1"/>
  <c r="J3932" i="1"/>
  <c r="K3932" i="1" s="1"/>
  <c r="E3932" i="1" s="1"/>
  <c r="I3933" i="1"/>
  <c r="M3932" i="1"/>
  <c r="N3932" i="1"/>
  <c r="L3930" i="1"/>
  <c r="O3930" i="1" s="1"/>
  <c r="F3930" i="1"/>
  <c r="W3929" i="1"/>
  <c r="U3930" i="1"/>
  <c r="A4058" i="1"/>
  <c r="Q4058" i="1" s="1"/>
  <c r="R4058" i="1" s="1"/>
  <c r="H4057" i="1"/>
  <c r="AA4057" i="1"/>
  <c r="Y4056" i="1"/>
  <c r="S4056" i="1"/>
  <c r="Z4057" i="1"/>
  <c r="X1499" i="1"/>
  <c r="P1500" i="1"/>
  <c r="B1499" i="1" l="1"/>
  <c r="G3931" i="1"/>
  <c r="C4059" i="1"/>
  <c r="J3933" i="1"/>
  <c r="K3933" i="1" s="1"/>
  <c r="E3933" i="1" s="1"/>
  <c r="N3933" i="1"/>
  <c r="M3933" i="1"/>
  <c r="I3934" i="1"/>
  <c r="D3932" i="1"/>
  <c r="G3932" i="1" s="1"/>
  <c r="F3931" i="1"/>
  <c r="W3930" i="1"/>
  <c r="U3931" i="1"/>
  <c r="Z4058" i="1"/>
  <c r="AA4058" i="1"/>
  <c r="H4058" i="1"/>
  <c r="A4059" i="1"/>
  <c r="Q4059" i="1" s="1"/>
  <c r="R4059" i="1" s="1"/>
  <c r="X1500" i="1"/>
  <c r="B1500" i="1" s="1"/>
  <c r="P1501" i="1"/>
  <c r="C4060" i="1" l="1"/>
  <c r="L3932" i="1"/>
  <c r="O3932" i="1" s="1"/>
  <c r="F3932" i="1"/>
  <c r="J3934" i="1"/>
  <c r="K3934" i="1" s="1"/>
  <c r="E3934" i="1" s="1"/>
  <c r="I3935" i="1"/>
  <c r="D3933" i="1"/>
  <c r="W3931" i="1"/>
  <c r="U3932" i="1"/>
  <c r="AA4059" i="1"/>
  <c r="Z4059" i="1"/>
  <c r="H4059" i="1"/>
  <c r="A4060" i="1"/>
  <c r="P1502" i="1"/>
  <c r="X1501" i="1"/>
  <c r="B1501" i="1" s="1"/>
  <c r="Q4060" i="1" l="1"/>
  <c r="H4060" i="1"/>
  <c r="A4061" i="1"/>
  <c r="S1502" i="1"/>
  <c r="R4060" i="1"/>
  <c r="C4061" i="1"/>
  <c r="F3933" i="1"/>
  <c r="G3933" i="1"/>
  <c r="L3933" i="1"/>
  <c r="I3936" i="1"/>
  <c r="J3935" i="1"/>
  <c r="K3935" i="1" s="1"/>
  <c r="E3935" i="1" s="1"/>
  <c r="D3934" i="1"/>
  <c r="W3932" i="1"/>
  <c r="U3933" i="1"/>
  <c r="Z4060" i="1"/>
  <c r="AA4060" i="1"/>
  <c r="P1503" i="1"/>
  <c r="S1503" i="1" s="1"/>
  <c r="X1502" i="1"/>
  <c r="F3934" i="1" l="1"/>
  <c r="O3933" i="1"/>
  <c r="M3934" i="1"/>
  <c r="N3934" i="1" s="1"/>
  <c r="B1502" i="1"/>
  <c r="Y1502" i="1"/>
  <c r="G3934" i="1"/>
  <c r="L3934" i="1"/>
  <c r="D3935" i="1"/>
  <c r="I3937" i="1"/>
  <c r="J3936" i="1"/>
  <c r="K3936" i="1" s="1"/>
  <c r="E3936" i="1" s="1"/>
  <c r="W3933" i="1"/>
  <c r="U3934" i="1"/>
  <c r="P1504" i="1"/>
  <c r="X1503" i="1"/>
  <c r="B1503" i="1" l="1"/>
  <c r="M3935" i="1"/>
  <c r="M3936" i="1" s="1"/>
  <c r="M3937" i="1" s="1"/>
  <c r="F3935" i="1"/>
  <c r="N3935" i="1"/>
  <c r="N3936" i="1" s="1"/>
  <c r="N3937" i="1" s="1"/>
  <c r="Y1503" i="1"/>
  <c r="O3934" i="1"/>
  <c r="L3935" i="1"/>
  <c r="G3935" i="1"/>
  <c r="D3936" i="1"/>
  <c r="I3938" i="1"/>
  <c r="J3937" i="1"/>
  <c r="K3937" i="1" s="1"/>
  <c r="E3937" i="1" s="1"/>
  <c r="W3934" i="1"/>
  <c r="U3935" i="1"/>
  <c r="X1504" i="1"/>
  <c r="B1504" i="1" s="1"/>
  <c r="P1505" i="1"/>
  <c r="F3936" i="1" l="1"/>
  <c r="O3935" i="1"/>
  <c r="G3936" i="1"/>
  <c r="L3936" i="1"/>
  <c r="O3936" i="1" s="1"/>
  <c r="N3938" i="1"/>
  <c r="J3938" i="1"/>
  <c r="K3938" i="1" s="1"/>
  <c r="E3938" i="1" s="1"/>
  <c r="I3939" i="1"/>
  <c r="M3938" i="1"/>
  <c r="D3937" i="1"/>
  <c r="W3935" i="1"/>
  <c r="U3936" i="1"/>
  <c r="X1505" i="1"/>
  <c r="B1505" i="1" s="1"/>
  <c r="P1506" i="1"/>
  <c r="F3937" i="1" l="1"/>
  <c r="L3937" i="1"/>
  <c r="O3937" i="1" s="1"/>
  <c r="G3937" i="1"/>
  <c r="I3940" i="1"/>
  <c r="J3939" i="1"/>
  <c r="K3939" i="1" s="1"/>
  <c r="E3939" i="1" s="1"/>
  <c r="D3938" i="1"/>
  <c r="W3936" i="1"/>
  <c r="U3937" i="1"/>
  <c r="P1507" i="1"/>
  <c r="X1506" i="1"/>
  <c r="B1506" i="1" s="1"/>
  <c r="F3938" i="1" l="1"/>
  <c r="G3938" i="1"/>
  <c r="L3938" i="1"/>
  <c r="O3938" i="1" s="1"/>
  <c r="D3939" i="1"/>
  <c r="J3940" i="1"/>
  <c r="K3940" i="1" s="1"/>
  <c r="E3940" i="1" s="1"/>
  <c r="I3941" i="1"/>
  <c r="W3937" i="1"/>
  <c r="U3938" i="1"/>
  <c r="P1508" i="1"/>
  <c r="X1507" i="1"/>
  <c r="B1507" i="1" s="1"/>
  <c r="F3939" i="1" l="1"/>
  <c r="G3939" i="1"/>
  <c r="L3939" i="1"/>
  <c r="M3939" i="1"/>
  <c r="J3941" i="1"/>
  <c r="K3941" i="1" s="1"/>
  <c r="E3941" i="1" s="1"/>
  <c r="I3942" i="1"/>
  <c r="D3940" i="1"/>
  <c r="W3938" i="1"/>
  <c r="U3939" i="1"/>
  <c r="X1508" i="1"/>
  <c r="B1508" i="1" s="1"/>
  <c r="P1509" i="1"/>
  <c r="F3940" i="1" l="1"/>
  <c r="L3940" i="1"/>
  <c r="G3940" i="1"/>
  <c r="N3939" i="1"/>
  <c r="M3940" i="1"/>
  <c r="M3941" i="1" s="1"/>
  <c r="M3942" i="1" s="1"/>
  <c r="I3943" i="1"/>
  <c r="J3942" i="1"/>
  <c r="K3942" i="1" s="1"/>
  <c r="E3942" i="1" s="1"/>
  <c r="D3941" i="1"/>
  <c r="W3939" i="1"/>
  <c r="U3940" i="1"/>
  <c r="P1510" i="1"/>
  <c r="X1509" i="1"/>
  <c r="B1509" i="1" s="1"/>
  <c r="F3941" i="1" l="1"/>
  <c r="G3941" i="1"/>
  <c r="N3940" i="1"/>
  <c r="O3939" i="1"/>
  <c r="L3941" i="1"/>
  <c r="D3942" i="1"/>
  <c r="J3943" i="1"/>
  <c r="K3943" i="1" s="1"/>
  <c r="E3943" i="1" s="1"/>
  <c r="I3944" i="1"/>
  <c r="M3943" i="1"/>
  <c r="W3940" i="1"/>
  <c r="U3941" i="1"/>
  <c r="P1511" i="1"/>
  <c r="X1510" i="1"/>
  <c r="B1510" i="1" s="1"/>
  <c r="F3942" i="1" l="1"/>
  <c r="G3942" i="1"/>
  <c r="L3942" i="1"/>
  <c r="N3941" i="1"/>
  <c r="N3942" i="1" s="1"/>
  <c r="N3943" i="1" s="1"/>
  <c r="N3944" i="1" s="1"/>
  <c r="O3940" i="1"/>
  <c r="J3944" i="1"/>
  <c r="K3944" i="1" s="1"/>
  <c r="E3944" i="1" s="1"/>
  <c r="I3945" i="1"/>
  <c r="M3944" i="1"/>
  <c r="D3943" i="1"/>
  <c r="W3941" i="1"/>
  <c r="U3942" i="1"/>
  <c r="X1511" i="1"/>
  <c r="B1511" i="1" s="1"/>
  <c r="P1512" i="1"/>
  <c r="F3943" i="1" l="1"/>
  <c r="O3942" i="1"/>
  <c r="L3943" i="1"/>
  <c r="O3943" i="1" s="1"/>
  <c r="O3941" i="1"/>
  <c r="G3943" i="1"/>
  <c r="I3946" i="1"/>
  <c r="J3945" i="1"/>
  <c r="K3945" i="1" s="1"/>
  <c r="E3945" i="1" s="1"/>
  <c r="N3945" i="1"/>
  <c r="M3945" i="1"/>
  <c r="D3944" i="1"/>
  <c r="W3942" i="1"/>
  <c r="U3943" i="1"/>
  <c r="X1512" i="1"/>
  <c r="B1512" i="1" s="1"/>
  <c r="P1513" i="1"/>
  <c r="F3944" i="1" l="1"/>
  <c r="L3944" i="1"/>
  <c r="O3944" i="1" s="1"/>
  <c r="G3944" i="1"/>
  <c r="D3945" i="1"/>
  <c r="F3945" i="1" s="1"/>
  <c r="M3946" i="1"/>
  <c r="I3947" i="1"/>
  <c r="N3946" i="1"/>
  <c r="J3946" i="1"/>
  <c r="K3946" i="1" s="1"/>
  <c r="E3946" i="1" s="1"/>
  <c r="W3943" i="1"/>
  <c r="U3944" i="1"/>
  <c r="X1513" i="1"/>
  <c r="B1513" i="1" s="1"/>
  <c r="P1514" i="1"/>
  <c r="G3945" i="1" l="1"/>
  <c r="L3945" i="1"/>
  <c r="O3945" i="1" s="1"/>
  <c r="M3947" i="1"/>
  <c r="N3947" i="1"/>
  <c r="I3948" i="1"/>
  <c r="J3947" i="1"/>
  <c r="K3947" i="1" s="1"/>
  <c r="E3947" i="1" s="1"/>
  <c r="D3946" i="1"/>
  <c r="F3946" i="1" s="1"/>
  <c r="W3944" i="1"/>
  <c r="U3945" i="1"/>
  <c r="P1515" i="1"/>
  <c r="X1514" i="1"/>
  <c r="B1514" i="1" s="1"/>
  <c r="G3946" i="1" l="1"/>
  <c r="L3946" i="1"/>
  <c r="O3946" i="1" s="1"/>
  <c r="D3947" i="1"/>
  <c r="F3947" i="1" s="1"/>
  <c r="J3948" i="1"/>
  <c r="K3948" i="1" s="1"/>
  <c r="E3948" i="1" s="1"/>
  <c r="I3949" i="1"/>
  <c r="M3948" i="1"/>
  <c r="N3948" i="1"/>
  <c r="W3945" i="1"/>
  <c r="U3946" i="1"/>
  <c r="X1515" i="1"/>
  <c r="B1515" i="1" s="1"/>
  <c r="P1516" i="1"/>
  <c r="L3947" i="1" l="1"/>
  <c r="O3947" i="1" s="1"/>
  <c r="G3947" i="1"/>
  <c r="M3949" i="1"/>
  <c r="N3949" i="1"/>
  <c r="I3950" i="1"/>
  <c r="J3949" i="1"/>
  <c r="K3949" i="1" s="1"/>
  <c r="E3949" i="1" s="1"/>
  <c r="D3948" i="1"/>
  <c r="F3948" i="1" s="1"/>
  <c r="W3946" i="1"/>
  <c r="U3947" i="1"/>
  <c r="X1516" i="1"/>
  <c r="P1517" i="1"/>
  <c r="B1516" i="1" l="1"/>
  <c r="L3948" i="1"/>
  <c r="O3948" i="1" s="1"/>
  <c r="G3948" i="1"/>
  <c r="D3949" i="1"/>
  <c r="F3949" i="1" s="1"/>
  <c r="J3950" i="1"/>
  <c r="K3950" i="1" s="1"/>
  <c r="E3950" i="1" s="1"/>
  <c r="I3951" i="1"/>
  <c r="N3950" i="1"/>
  <c r="M3950" i="1"/>
  <c r="X1517" i="1"/>
  <c r="B1517" i="1" s="1"/>
  <c r="W3947" i="1"/>
  <c r="U3948" i="1"/>
  <c r="P1518" i="1"/>
  <c r="L3949" i="1" l="1"/>
  <c r="O3949" i="1" s="1"/>
  <c r="G3949" i="1"/>
  <c r="I3952" i="1"/>
  <c r="J3951" i="1"/>
  <c r="K3951" i="1" s="1"/>
  <c r="E3951" i="1" s="1"/>
  <c r="N3951" i="1"/>
  <c r="M3951" i="1"/>
  <c r="D3950" i="1"/>
  <c r="F3950" i="1" s="1"/>
  <c r="W3948" i="1"/>
  <c r="U3949" i="1"/>
  <c r="P1519" i="1"/>
  <c r="X1518" i="1"/>
  <c r="B1518" i="1" s="1"/>
  <c r="G3950" i="1" l="1"/>
  <c r="L3950" i="1"/>
  <c r="O3950" i="1" s="1"/>
  <c r="D3951" i="1"/>
  <c r="F3951" i="1" s="1"/>
  <c r="J3952" i="1"/>
  <c r="K3952" i="1" s="1"/>
  <c r="E3952" i="1" s="1"/>
  <c r="I3953" i="1"/>
  <c r="M3952" i="1"/>
  <c r="N3952" i="1"/>
  <c r="W3949" i="1"/>
  <c r="U3950" i="1"/>
  <c r="X1519" i="1"/>
  <c r="B1519" i="1" s="1"/>
  <c r="P1520" i="1"/>
  <c r="G3951" i="1" l="1"/>
  <c r="L3951" i="1"/>
  <c r="O3951" i="1" s="1"/>
  <c r="I3954" i="1"/>
  <c r="J3953" i="1"/>
  <c r="K3953" i="1" s="1"/>
  <c r="E3953" i="1" s="1"/>
  <c r="M3953" i="1"/>
  <c r="N3953" i="1"/>
  <c r="D3952" i="1"/>
  <c r="F3952" i="1" s="1"/>
  <c r="W3950" i="1"/>
  <c r="U3951" i="1"/>
  <c r="X1520" i="1"/>
  <c r="B1520" i="1" s="1"/>
  <c r="P1521" i="1"/>
  <c r="L3952" i="1" l="1"/>
  <c r="O3952" i="1" s="1"/>
  <c r="G3952" i="1"/>
  <c r="D3953" i="1"/>
  <c r="F3953" i="1" s="1"/>
  <c r="I3955" i="1"/>
  <c r="N3954" i="1"/>
  <c r="J3954" i="1"/>
  <c r="K3954" i="1" s="1"/>
  <c r="E3954" i="1" s="1"/>
  <c r="M3954" i="1"/>
  <c r="W3951" i="1"/>
  <c r="U3952" i="1"/>
  <c r="P1522" i="1"/>
  <c r="X1521" i="1"/>
  <c r="B1521" i="1" s="1"/>
  <c r="G3953" i="1" l="1"/>
  <c r="L3953" i="1"/>
  <c r="O3953" i="1" s="1"/>
  <c r="D3954" i="1"/>
  <c r="F3954" i="1" s="1"/>
  <c r="N3955" i="1"/>
  <c r="M3955" i="1"/>
  <c r="I3956" i="1"/>
  <c r="J3955" i="1"/>
  <c r="K3955" i="1" s="1"/>
  <c r="E3955" i="1" s="1"/>
  <c r="W3952" i="1"/>
  <c r="U3953" i="1"/>
  <c r="X1522" i="1"/>
  <c r="B1522" i="1" s="1"/>
  <c r="P1523" i="1"/>
  <c r="L3954" i="1" l="1"/>
  <c r="O3954" i="1" s="1"/>
  <c r="G3954" i="1"/>
  <c r="M3956" i="1"/>
  <c r="I3957" i="1"/>
  <c r="N3956" i="1"/>
  <c r="J3956" i="1"/>
  <c r="K3956" i="1" s="1"/>
  <c r="E3956" i="1" s="1"/>
  <c r="D3955" i="1"/>
  <c r="F3955" i="1" s="1"/>
  <c r="W3953" i="1"/>
  <c r="U3954" i="1"/>
  <c r="X1523" i="1"/>
  <c r="B1523" i="1" s="1"/>
  <c r="P1524" i="1"/>
  <c r="G3955" i="1" l="1"/>
  <c r="L3955" i="1"/>
  <c r="O3955" i="1" s="1"/>
  <c r="D3956" i="1"/>
  <c r="F3956" i="1" s="1"/>
  <c r="N3957" i="1"/>
  <c r="M3957" i="1"/>
  <c r="I3958" i="1"/>
  <c r="J3957" i="1"/>
  <c r="K3957" i="1" s="1"/>
  <c r="E3957" i="1" s="1"/>
  <c r="W3954" i="1"/>
  <c r="U3955" i="1"/>
  <c r="X1524" i="1"/>
  <c r="B1524" i="1" s="1"/>
  <c r="P1525" i="1"/>
  <c r="Y1687" i="1"/>
  <c r="G3956" i="1" l="1"/>
  <c r="L3956" i="1"/>
  <c r="O3956" i="1" s="1"/>
  <c r="M3958" i="1"/>
  <c r="I3959" i="1"/>
  <c r="N3958" i="1"/>
  <c r="J3958" i="1"/>
  <c r="K3958" i="1" s="1"/>
  <c r="E3958" i="1" s="1"/>
  <c r="D3957" i="1"/>
  <c r="L3957" i="1" s="1"/>
  <c r="O3957" i="1" s="1"/>
  <c r="W3955" i="1"/>
  <c r="U3956" i="1"/>
  <c r="P1526" i="1"/>
  <c r="X1525" i="1"/>
  <c r="B1525" i="1" s="1"/>
  <c r="G3957" i="1" l="1"/>
  <c r="F3957" i="1"/>
  <c r="D3958" i="1"/>
  <c r="J3959" i="1"/>
  <c r="K3959" i="1" s="1"/>
  <c r="E3959" i="1" s="1"/>
  <c r="M3959" i="1"/>
  <c r="N3959" i="1"/>
  <c r="I3960" i="1"/>
  <c r="W3956" i="1"/>
  <c r="U3957" i="1"/>
  <c r="P1527" i="1"/>
  <c r="X1526" i="1"/>
  <c r="B1526" i="1" s="1"/>
  <c r="F3958" i="1" l="1"/>
  <c r="G3958" i="1"/>
  <c r="L3958" i="1"/>
  <c r="O3958" i="1" s="1"/>
  <c r="D3959" i="1"/>
  <c r="N3960" i="1"/>
  <c r="I3961" i="1"/>
  <c r="J3960" i="1"/>
  <c r="K3960" i="1" s="1"/>
  <c r="E3960" i="1" s="1"/>
  <c r="M3960" i="1"/>
  <c r="W3957" i="1"/>
  <c r="U3958" i="1"/>
  <c r="P1528" i="1"/>
  <c r="X1527" i="1"/>
  <c r="B1527" i="1" l="1"/>
  <c r="F3959" i="1"/>
  <c r="L3959" i="1"/>
  <c r="O3959" i="1" s="1"/>
  <c r="G3959" i="1"/>
  <c r="D3960" i="1"/>
  <c r="M3961" i="1"/>
  <c r="N3961" i="1"/>
  <c r="I3962" i="1"/>
  <c r="J3961" i="1"/>
  <c r="K3961" i="1" s="1"/>
  <c r="E3961" i="1" s="1"/>
  <c r="W3958" i="1"/>
  <c r="U3959" i="1"/>
  <c r="X1528" i="1"/>
  <c r="B1528" i="1" s="1"/>
  <c r="P1529" i="1"/>
  <c r="F3960" i="1" l="1"/>
  <c r="G3960" i="1"/>
  <c r="L3960" i="1"/>
  <c r="O3960" i="1" s="1"/>
  <c r="D3961" i="1"/>
  <c r="J3962" i="1"/>
  <c r="K3962" i="1" s="1"/>
  <c r="E3962" i="1" s="1"/>
  <c r="I3963" i="1"/>
  <c r="M3962" i="1"/>
  <c r="N3962" i="1"/>
  <c r="W3959" i="1"/>
  <c r="U3960" i="1"/>
  <c r="X1529" i="1"/>
  <c r="B1529" i="1" s="1"/>
  <c r="P1530" i="1"/>
  <c r="F3961" i="1" l="1"/>
  <c r="G3961" i="1"/>
  <c r="L3961" i="1"/>
  <c r="O3961" i="1" s="1"/>
  <c r="J3963" i="1"/>
  <c r="K3963" i="1" s="1"/>
  <c r="E3963" i="1" s="1"/>
  <c r="M3963" i="1"/>
  <c r="I3964" i="1"/>
  <c r="N3963" i="1"/>
  <c r="D3962" i="1"/>
  <c r="W3960" i="1"/>
  <c r="U3961" i="1"/>
  <c r="P1531" i="1"/>
  <c r="S1531" i="1" s="1"/>
  <c r="X1530" i="1"/>
  <c r="B1530" i="1" s="1"/>
  <c r="F3962" i="1" l="1"/>
  <c r="G3962" i="1"/>
  <c r="L3962" i="1"/>
  <c r="O3962" i="1" s="1"/>
  <c r="M3964" i="1"/>
  <c r="N3964" i="1"/>
  <c r="I3965" i="1"/>
  <c r="J3964" i="1"/>
  <c r="K3964" i="1" s="1"/>
  <c r="E3964" i="1" s="1"/>
  <c r="D3963" i="1"/>
  <c r="W3961" i="1"/>
  <c r="U3962" i="1"/>
  <c r="P1532" i="1"/>
  <c r="X1531" i="1"/>
  <c r="B1531" i="1" s="1"/>
  <c r="F3963" i="1" l="1"/>
  <c r="Y1531" i="1"/>
  <c r="G3963" i="1"/>
  <c r="L3963" i="1"/>
  <c r="O3963" i="1" s="1"/>
  <c r="D3964" i="1"/>
  <c r="J3965" i="1"/>
  <c r="K3965" i="1" s="1"/>
  <c r="E3965" i="1" s="1"/>
  <c r="I3966" i="1"/>
  <c r="W3962" i="1"/>
  <c r="U3963" i="1"/>
  <c r="X1532" i="1"/>
  <c r="B1532" i="1" s="1"/>
  <c r="P1533" i="1"/>
  <c r="S1533" i="1" s="1"/>
  <c r="F3964" i="1" l="1"/>
  <c r="G3964" i="1"/>
  <c r="L3964" i="1"/>
  <c r="J3966" i="1"/>
  <c r="K3966" i="1" s="1"/>
  <c r="E3966" i="1" s="1"/>
  <c r="I3967" i="1"/>
  <c r="D3965" i="1"/>
  <c r="W3963" i="1"/>
  <c r="U3964" i="1"/>
  <c r="X1533" i="1"/>
  <c r="P1534" i="1"/>
  <c r="F3965" i="1" l="1"/>
  <c r="O3964" i="1"/>
  <c r="M3965" i="1"/>
  <c r="B1533" i="1"/>
  <c r="Y1533" i="1"/>
  <c r="L3965" i="1"/>
  <c r="G3965" i="1"/>
  <c r="J3967" i="1"/>
  <c r="K3967" i="1" s="1"/>
  <c r="E3967" i="1" s="1"/>
  <c r="I3968" i="1"/>
  <c r="D3966" i="1"/>
  <c r="W3964" i="1"/>
  <c r="U3965" i="1"/>
  <c r="X1534" i="1"/>
  <c r="B1534" i="1" s="1"/>
  <c r="P1535" i="1"/>
  <c r="F3966" i="1" l="1"/>
  <c r="N3965" i="1"/>
  <c r="N3966" i="1" s="1"/>
  <c r="M3966" i="1"/>
  <c r="L3966" i="1"/>
  <c r="G3966" i="1"/>
  <c r="I3969" i="1"/>
  <c r="J3968" i="1"/>
  <c r="K3968" i="1" s="1"/>
  <c r="E3968" i="1" s="1"/>
  <c r="D3967" i="1"/>
  <c r="W3965" i="1"/>
  <c r="U3966" i="1"/>
  <c r="S1535" i="1"/>
  <c r="X1535" i="1"/>
  <c r="B1535" i="1" s="1"/>
  <c r="P1536" i="1"/>
  <c r="F3967" i="1" l="1"/>
  <c r="O3966" i="1"/>
  <c r="M3967" i="1"/>
  <c r="N3967" i="1" s="1"/>
  <c r="O3965" i="1"/>
  <c r="L3967" i="1"/>
  <c r="G3967" i="1"/>
  <c r="D3968" i="1"/>
  <c r="I3970" i="1"/>
  <c r="J3969" i="1"/>
  <c r="K3969" i="1" s="1"/>
  <c r="E3969" i="1" s="1"/>
  <c r="W3966" i="1"/>
  <c r="U3967" i="1"/>
  <c r="P1537" i="1"/>
  <c r="X1536" i="1"/>
  <c r="B1536" i="1" s="1"/>
  <c r="F3968" i="1" l="1"/>
  <c r="O3967" i="1"/>
  <c r="G3968" i="1"/>
  <c r="L3968" i="1"/>
  <c r="M3968" i="1"/>
  <c r="N3968" i="1" s="1"/>
  <c r="N3969" i="1" s="1"/>
  <c r="D3969" i="1"/>
  <c r="I3971" i="1"/>
  <c r="J3970" i="1"/>
  <c r="K3970" i="1" s="1"/>
  <c r="E3970" i="1" s="1"/>
  <c r="W3967" i="1"/>
  <c r="U3968" i="1"/>
  <c r="P1538" i="1"/>
  <c r="X1537" i="1"/>
  <c r="B1537" i="1" s="1"/>
  <c r="F3969" i="1" l="1"/>
  <c r="M3969" i="1"/>
  <c r="O3968" i="1"/>
  <c r="G3969" i="1"/>
  <c r="L3969" i="1"/>
  <c r="O3969" i="1" s="1"/>
  <c r="J3971" i="1"/>
  <c r="K3971" i="1" s="1"/>
  <c r="E3971" i="1" s="1"/>
  <c r="I3972" i="1"/>
  <c r="D3970" i="1"/>
  <c r="W3968" i="1"/>
  <c r="U3969" i="1"/>
  <c r="P1539" i="1"/>
  <c r="X1538" i="1"/>
  <c r="B1538" i="1" s="1"/>
  <c r="F3970" i="1" l="1"/>
  <c r="M3970" i="1"/>
  <c r="G3970" i="1"/>
  <c r="L3970" i="1"/>
  <c r="J3972" i="1"/>
  <c r="K3972" i="1" s="1"/>
  <c r="E3972" i="1" s="1"/>
  <c r="I3973" i="1"/>
  <c r="D3971" i="1"/>
  <c r="W3969" i="1"/>
  <c r="U3970" i="1"/>
  <c r="P1540" i="1"/>
  <c r="X1539" i="1"/>
  <c r="B1539" i="1" s="1"/>
  <c r="F3971" i="1" l="1"/>
  <c r="N3970" i="1"/>
  <c r="N3971" i="1" s="1"/>
  <c r="N3972" i="1" s="1"/>
  <c r="N3973" i="1" s="1"/>
  <c r="M3971" i="1"/>
  <c r="M3972" i="1" s="1"/>
  <c r="M3973" i="1" s="1"/>
  <c r="L3971" i="1"/>
  <c r="G3971" i="1"/>
  <c r="J3973" i="1"/>
  <c r="K3973" i="1" s="1"/>
  <c r="E3973" i="1" s="1"/>
  <c r="I3974" i="1"/>
  <c r="D3972" i="1"/>
  <c r="X1540" i="1"/>
  <c r="B1540" i="1" s="1"/>
  <c r="W3970" i="1"/>
  <c r="U3971" i="1"/>
  <c r="P1541" i="1"/>
  <c r="F3972" i="1" l="1"/>
  <c r="O3971" i="1"/>
  <c r="O3970" i="1"/>
  <c r="L3972" i="1"/>
  <c r="O3972" i="1" s="1"/>
  <c r="G3972" i="1"/>
  <c r="I3975" i="1"/>
  <c r="M3974" i="1"/>
  <c r="J3974" i="1"/>
  <c r="K3974" i="1" s="1"/>
  <c r="E3974" i="1" s="1"/>
  <c r="N3974" i="1"/>
  <c r="D3973" i="1"/>
  <c r="W3971" i="1"/>
  <c r="U3972" i="1"/>
  <c r="P1542" i="1"/>
  <c r="X1541" i="1"/>
  <c r="B1541" i="1" s="1"/>
  <c r="F3973" i="1" l="1"/>
  <c r="L3973" i="1"/>
  <c r="O3973" i="1" s="1"/>
  <c r="G3973" i="1"/>
  <c r="D3974" i="1"/>
  <c r="I3976" i="1"/>
  <c r="M3975" i="1"/>
  <c r="N3975" i="1"/>
  <c r="J3975" i="1"/>
  <c r="K3975" i="1" s="1"/>
  <c r="E3975" i="1" s="1"/>
  <c r="W3972" i="1"/>
  <c r="U3973" i="1"/>
  <c r="X1542" i="1"/>
  <c r="B1542" i="1" s="1"/>
  <c r="P1543" i="1"/>
  <c r="F3974" i="1" l="1"/>
  <c r="G3974" i="1"/>
  <c r="L3974" i="1"/>
  <c r="O3974" i="1" s="1"/>
  <c r="N3976" i="1"/>
  <c r="I3977" i="1"/>
  <c r="M3976" i="1"/>
  <c r="J3976" i="1"/>
  <c r="K3976" i="1" s="1"/>
  <c r="E3976" i="1" s="1"/>
  <c r="D3975" i="1"/>
  <c r="F3975" i="1" s="1"/>
  <c r="W3973" i="1"/>
  <c r="U3974" i="1"/>
  <c r="X1543" i="1"/>
  <c r="B1543" i="1" s="1"/>
  <c r="P1544" i="1"/>
  <c r="G3975" i="1" l="1"/>
  <c r="L3975" i="1"/>
  <c r="O3975" i="1" s="1"/>
  <c r="D3976" i="1"/>
  <c r="F3976" i="1" s="1"/>
  <c r="M3977" i="1"/>
  <c r="N3977" i="1"/>
  <c r="I3978" i="1"/>
  <c r="J3977" i="1"/>
  <c r="K3977" i="1" s="1"/>
  <c r="E3977" i="1" s="1"/>
  <c r="W3974" i="1"/>
  <c r="U3975" i="1"/>
  <c r="P1545" i="1"/>
  <c r="X1544" i="1"/>
  <c r="B1544" i="1" s="1"/>
  <c r="L3976" i="1" l="1"/>
  <c r="O3976" i="1" s="1"/>
  <c r="G3976" i="1"/>
  <c r="N3978" i="1"/>
  <c r="I3979" i="1"/>
  <c r="M3978" i="1"/>
  <c r="J3978" i="1"/>
  <c r="K3978" i="1" s="1"/>
  <c r="E3978" i="1" s="1"/>
  <c r="D3977" i="1"/>
  <c r="F3977" i="1" s="1"/>
  <c r="W3975" i="1"/>
  <c r="U3976" i="1"/>
  <c r="X1545" i="1"/>
  <c r="B1545" i="1" s="1"/>
  <c r="P1546" i="1"/>
  <c r="G3977" i="1" l="1"/>
  <c r="L3977" i="1"/>
  <c r="O3977" i="1" s="1"/>
  <c r="D3978" i="1"/>
  <c r="F3978" i="1" s="1"/>
  <c r="N3979" i="1"/>
  <c r="I3980" i="1"/>
  <c r="M3979" i="1"/>
  <c r="J3979" i="1"/>
  <c r="K3979" i="1" s="1"/>
  <c r="E3979" i="1" s="1"/>
  <c r="W3976" i="1"/>
  <c r="U3977" i="1"/>
  <c r="P1547" i="1"/>
  <c r="X1546" i="1"/>
  <c r="B1546" i="1" s="1"/>
  <c r="L3978" i="1" l="1"/>
  <c r="O3978" i="1" s="1"/>
  <c r="G3978" i="1"/>
  <c r="M3980" i="1"/>
  <c r="I3981" i="1"/>
  <c r="N3980" i="1"/>
  <c r="J3980" i="1"/>
  <c r="K3980" i="1" s="1"/>
  <c r="E3980" i="1" s="1"/>
  <c r="D3979" i="1"/>
  <c r="G3979" i="1" s="1"/>
  <c r="W3977" i="1"/>
  <c r="U3978" i="1"/>
  <c r="P1548" i="1"/>
  <c r="X1547" i="1"/>
  <c r="B1547" i="1" s="1"/>
  <c r="L3979" i="1" l="1"/>
  <c r="O3979" i="1" s="1"/>
  <c r="F3979" i="1"/>
  <c r="D3980" i="1"/>
  <c r="N3981" i="1"/>
  <c r="I3982" i="1"/>
  <c r="J3981" i="1"/>
  <c r="K3981" i="1" s="1"/>
  <c r="E3981" i="1" s="1"/>
  <c r="M3981" i="1"/>
  <c r="W3978" i="1"/>
  <c r="U3979" i="1"/>
  <c r="P1549" i="1"/>
  <c r="X1548" i="1"/>
  <c r="B1548" i="1" s="1"/>
  <c r="F3980" i="1" l="1"/>
  <c r="G3980" i="1"/>
  <c r="L3980" i="1"/>
  <c r="O3980" i="1" s="1"/>
  <c r="D3981" i="1"/>
  <c r="J3982" i="1"/>
  <c r="K3982" i="1" s="1"/>
  <c r="E3982" i="1" s="1"/>
  <c r="I3983" i="1"/>
  <c r="N3982" i="1"/>
  <c r="M3982" i="1"/>
  <c r="W3979" i="1"/>
  <c r="U3980" i="1"/>
  <c r="X1549" i="1"/>
  <c r="B1549" i="1" s="1"/>
  <c r="P1550" i="1"/>
  <c r="F3981" i="1" l="1"/>
  <c r="G3981" i="1"/>
  <c r="L3981" i="1"/>
  <c r="O3981" i="1" s="1"/>
  <c r="N3983" i="1"/>
  <c r="J3983" i="1"/>
  <c r="K3983" i="1" s="1"/>
  <c r="E3983" i="1" s="1"/>
  <c r="M3983" i="1"/>
  <c r="I3984" i="1"/>
  <c r="D3982" i="1"/>
  <c r="W3980" i="1"/>
  <c r="U3981" i="1"/>
  <c r="X1550" i="1"/>
  <c r="B1550" i="1" s="1"/>
  <c r="P1551" i="1"/>
  <c r="F3982" i="1" l="1"/>
  <c r="L3982" i="1"/>
  <c r="O3982" i="1" s="1"/>
  <c r="G3982" i="1"/>
  <c r="I3985" i="1"/>
  <c r="J3984" i="1"/>
  <c r="K3984" i="1" s="1"/>
  <c r="E3984" i="1" s="1"/>
  <c r="M3984" i="1"/>
  <c r="N3984" i="1"/>
  <c r="D3983" i="1"/>
  <c r="W3981" i="1"/>
  <c r="U3982" i="1"/>
  <c r="X1551" i="1"/>
  <c r="B1551" i="1" s="1"/>
  <c r="P1552" i="1"/>
  <c r="F3983" i="1" l="1"/>
  <c r="G3983" i="1"/>
  <c r="L3983" i="1"/>
  <c r="O3983" i="1" s="1"/>
  <c r="D3984" i="1"/>
  <c r="I3986" i="1"/>
  <c r="J3985" i="1"/>
  <c r="K3985" i="1" s="1"/>
  <c r="E3985" i="1" s="1"/>
  <c r="N3985" i="1"/>
  <c r="M3985" i="1"/>
  <c r="W3982" i="1"/>
  <c r="U3983" i="1"/>
  <c r="P1553" i="1"/>
  <c r="X1552" i="1"/>
  <c r="B1552" i="1" s="1"/>
  <c r="F3984" i="1" l="1"/>
  <c r="G3984" i="1"/>
  <c r="L3984" i="1"/>
  <c r="O3984" i="1" s="1"/>
  <c r="D3985" i="1"/>
  <c r="I3987" i="1"/>
  <c r="M3986" i="1"/>
  <c r="J3986" i="1"/>
  <c r="K3986" i="1" s="1"/>
  <c r="E3986" i="1" s="1"/>
  <c r="N3986" i="1"/>
  <c r="W3983" i="1"/>
  <c r="U3984" i="1"/>
  <c r="X1553" i="1"/>
  <c r="B1553" i="1" s="1"/>
  <c r="P1554" i="1"/>
  <c r="F3985" i="1" l="1"/>
  <c r="L3985" i="1"/>
  <c r="O3985" i="1" s="1"/>
  <c r="G3985" i="1"/>
  <c r="D3986" i="1"/>
  <c r="M3987" i="1"/>
  <c r="J3987" i="1"/>
  <c r="K3987" i="1" s="1"/>
  <c r="E3987" i="1" s="1"/>
  <c r="I3988" i="1"/>
  <c r="N3987" i="1"/>
  <c r="W3984" i="1"/>
  <c r="U3985" i="1"/>
  <c r="X1554" i="1"/>
  <c r="B1554" i="1" s="1"/>
  <c r="P1555" i="1"/>
  <c r="F3986" i="1" l="1"/>
  <c r="G3986" i="1"/>
  <c r="L3986" i="1"/>
  <c r="O3986" i="1" s="1"/>
  <c r="D3987" i="1"/>
  <c r="M3988" i="1"/>
  <c r="J3988" i="1"/>
  <c r="K3988" i="1" s="1"/>
  <c r="E3988" i="1" s="1"/>
  <c r="N3988" i="1"/>
  <c r="I3989" i="1"/>
  <c r="W3985" i="1"/>
  <c r="U3986" i="1"/>
  <c r="X1555" i="1"/>
  <c r="B1555" i="1" s="1"/>
  <c r="P1556" i="1"/>
  <c r="F3987" i="1" l="1"/>
  <c r="G3987" i="1"/>
  <c r="L3987" i="1"/>
  <c r="O3987" i="1" s="1"/>
  <c r="D3988" i="1"/>
  <c r="N3989" i="1"/>
  <c r="M3989" i="1"/>
  <c r="J3989" i="1"/>
  <c r="K3989" i="1" s="1"/>
  <c r="E3989" i="1" s="1"/>
  <c r="I3990" i="1"/>
  <c r="W3986" i="1"/>
  <c r="U3987" i="1"/>
  <c r="X1556" i="1"/>
  <c r="B1556" i="1" s="1"/>
  <c r="P1557" i="1"/>
  <c r="F3988" i="1" l="1"/>
  <c r="L3988" i="1"/>
  <c r="O3988" i="1" s="1"/>
  <c r="G3988" i="1"/>
  <c r="D3989" i="1"/>
  <c r="J3990" i="1"/>
  <c r="K3990" i="1" s="1"/>
  <c r="E3990" i="1" s="1"/>
  <c r="N3990" i="1"/>
  <c r="M3990" i="1"/>
  <c r="I3991" i="1"/>
  <c r="W3987" i="1"/>
  <c r="U3988" i="1"/>
  <c r="X1557" i="1"/>
  <c r="B1557" i="1" s="1"/>
  <c r="P1558" i="1"/>
  <c r="F3989" i="1" l="1"/>
  <c r="G3989" i="1"/>
  <c r="L3989" i="1"/>
  <c r="O3989" i="1" s="1"/>
  <c r="J3991" i="1"/>
  <c r="K3991" i="1" s="1"/>
  <c r="E3991" i="1" s="1"/>
  <c r="M3991" i="1"/>
  <c r="I3992" i="1"/>
  <c r="N3991" i="1"/>
  <c r="D3990" i="1"/>
  <c r="W3988" i="1"/>
  <c r="U3989" i="1"/>
  <c r="X1558" i="1"/>
  <c r="B1558" i="1" s="1"/>
  <c r="P1559" i="1"/>
  <c r="F3990" i="1" l="1"/>
  <c r="L3990" i="1"/>
  <c r="O3990" i="1" s="1"/>
  <c r="G3990" i="1"/>
  <c r="N3992" i="1"/>
  <c r="I3993" i="1"/>
  <c r="M3992" i="1"/>
  <c r="J3992" i="1"/>
  <c r="K3992" i="1" s="1"/>
  <c r="E3992" i="1" s="1"/>
  <c r="D3991" i="1"/>
  <c r="W3989" i="1"/>
  <c r="U3990" i="1"/>
  <c r="X1559" i="1"/>
  <c r="B1559" i="1" s="1"/>
  <c r="P1560" i="1"/>
  <c r="F3991" i="1" l="1"/>
  <c r="G3991" i="1"/>
  <c r="L3991" i="1"/>
  <c r="O3991" i="1" s="1"/>
  <c r="D3992" i="1"/>
  <c r="I3994" i="1"/>
  <c r="J3993" i="1"/>
  <c r="K3993" i="1" s="1"/>
  <c r="E3993" i="1" s="1"/>
  <c r="M3993" i="1"/>
  <c r="N3993" i="1"/>
  <c r="W3990" i="1"/>
  <c r="U3991" i="1"/>
  <c r="X1560" i="1"/>
  <c r="B1560" i="1" s="1"/>
  <c r="P1561" i="1"/>
  <c r="F3992" i="1" l="1"/>
  <c r="G3992" i="1"/>
  <c r="L3992" i="1"/>
  <c r="O3992" i="1" s="1"/>
  <c r="D3993" i="1"/>
  <c r="M3994" i="1"/>
  <c r="I3995" i="1"/>
  <c r="N3994" i="1"/>
  <c r="J3994" i="1"/>
  <c r="K3994" i="1" s="1"/>
  <c r="E3994" i="1" s="1"/>
  <c r="W3991" i="1"/>
  <c r="U3992" i="1"/>
  <c r="X1561" i="1"/>
  <c r="B1561" i="1" s="1"/>
  <c r="P1562" i="1"/>
  <c r="F3993" i="1" l="1"/>
  <c r="G3993" i="1"/>
  <c r="L3993" i="1"/>
  <c r="O3993" i="1" s="1"/>
  <c r="D3994" i="1"/>
  <c r="J3995" i="1"/>
  <c r="K3995" i="1" s="1"/>
  <c r="E3995" i="1" s="1"/>
  <c r="I3996" i="1"/>
  <c r="W3992" i="1"/>
  <c r="U3993" i="1"/>
  <c r="X1562" i="1"/>
  <c r="B1562" i="1" s="1"/>
  <c r="P1563" i="1"/>
  <c r="F3994" i="1" l="1"/>
  <c r="G3994" i="1"/>
  <c r="L3994" i="1"/>
  <c r="I3997" i="1"/>
  <c r="J3996" i="1"/>
  <c r="K3996" i="1" s="1"/>
  <c r="E3996" i="1" s="1"/>
  <c r="D3995" i="1"/>
  <c r="L3995" i="1" s="1"/>
  <c r="W3993" i="1"/>
  <c r="U3994" i="1"/>
  <c r="P1564" i="1"/>
  <c r="X1563" i="1"/>
  <c r="B1563" i="1" s="1"/>
  <c r="O3994" i="1" l="1"/>
  <c r="M3995" i="1"/>
  <c r="N3995" i="1" s="1"/>
  <c r="O3995" i="1" s="1"/>
  <c r="G3995" i="1"/>
  <c r="F3995" i="1"/>
  <c r="D3996" i="1"/>
  <c r="J3997" i="1"/>
  <c r="K3997" i="1" s="1"/>
  <c r="E3997" i="1" s="1"/>
  <c r="I3998" i="1"/>
  <c r="W3994" i="1"/>
  <c r="U3995" i="1"/>
  <c r="X1564" i="1"/>
  <c r="B1564" i="1" s="1"/>
  <c r="P1565" i="1"/>
  <c r="S1565" i="1" s="1"/>
  <c r="M3996" i="1" l="1"/>
  <c r="M3997" i="1" s="1"/>
  <c r="N3996" i="1"/>
  <c r="N3997" i="1" s="1"/>
  <c r="F3996" i="1"/>
  <c r="L3996" i="1"/>
  <c r="G3996" i="1"/>
  <c r="D3997" i="1"/>
  <c r="I3999" i="1"/>
  <c r="J3998" i="1"/>
  <c r="K3998" i="1" s="1"/>
  <c r="E3998" i="1" s="1"/>
  <c r="W3995" i="1"/>
  <c r="U3996" i="1"/>
  <c r="X1565" i="1"/>
  <c r="P1566" i="1"/>
  <c r="O3996" i="1" l="1"/>
  <c r="F3997" i="1"/>
  <c r="L3997" i="1"/>
  <c r="O3997" i="1" s="1"/>
  <c r="G3997" i="1"/>
  <c r="B1565" i="1"/>
  <c r="Y1565" i="1"/>
  <c r="D3998" i="1"/>
  <c r="J3999" i="1"/>
  <c r="K3999" i="1" s="1"/>
  <c r="E3999" i="1" s="1"/>
  <c r="I4000" i="1"/>
  <c r="W3996" i="1"/>
  <c r="U3997" i="1"/>
  <c r="X1566" i="1"/>
  <c r="B1566" i="1" s="1"/>
  <c r="P1567" i="1"/>
  <c r="F3998" i="1" l="1"/>
  <c r="G3998" i="1"/>
  <c r="M3998" i="1"/>
  <c r="L3998" i="1"/>
  <c r="D3999" i="1"/>
  <c r="I4001" i="1"/>
  <c r="J4000" i="1"/>
  <c r="K4000" i="1" s="1"/>
  <c r="E4000" i="1" s="1"/>
  <c r="W3997" i="1"/>
  <c r="U3998" i="1"/>
  <c r="X1567" i="1"/>
  <c r="B1567" i="1" s="1"/>
  <c r="P1568" i="1"/>
  <c r="F3999" i="1" l="1"/>
  <c r="N3998" i="1"/>
  <c r="N3999" i="1" s="1"/>
  <c r="N4000" i="1" s="1"/>
  <c r="N4001" i="1" s="1"/>
  <c r="M3999" i="1"/>
  <c r="M4000" i="1" s="1"/>
  <c r="M4001" i="1" s="1"/>
  <c r="L3999" i="1"/>
  <c r="G3999" i="1"/>
  <c r="D4000" i="1"/>
  <c r="I4002" i="1"/>
  <c r="J4001" i="1"/>
  <c r="K4001" i="1" s="1"/>
  <c r="E4001" i="1" s="1"/>
  <c r="W3998" i="1"/>
  <c r="U3999" i="1"/>
  <c r="X1568" i="1"/>
  <c r="B1568" i="1" s="1"/>
  <c r="P1569" i="1"/>
  <c r="F4000" i="1" l="1"/>
  <c r="O3999" i="1"/>
  <c r="O3998" i="1"/>
  <c r="L4000" i="1"/>
  <c r="O4000" i="1" s="1"/>
  <c r="G4000" i="1"/>
  <c r="J4002" i="1"/>
  <c r="K4002" i="1" s="1"/>
  <c r="E4002" i="1" s="1"/>
  <c r="I4003" i="1"/>
  <c r="D4001" i="1"/>
  <c r="W3999" i="1"/>
  <c r="U4000" i="1"/>
  <c r="X1569" i="1"/>
  <c r="B1569" i="1" s="1"/>
  <c r="P1570" i="1"/>
  <c r="F4001" i="1" l="1"/>
  <c r="L4001" i="1"/>
  <c r="G4001" i="1"/>
  <c r="J4003" i="1"/>
  <c r="K4003" i="1" s="1"/>
  <c r="E4003" i="1" s="1"/>
  <c r="I4004" i="1"/>
  <c r="D4002" i="1"/>
  <c r="W4000" i="1"/>
  <c r="U4001" i="1"/>
  <c r="X1570" i="1"/>
  <c r="B1570" i="1" s="1"/>
  <c r="P1571" i="1"/>
  <c r="F4002" i="1" l="1"/>
  <c r="O4001" i="1"/>
  <c r="M4002" i="1"/>
  <c r="G4002" i="1"/>
  <c r="L4002" i="1"/>
  <c r="J4004" i="1"/>
  <c r="K4004" i="1" s="1"/>
  <c r="E4004" i="1" s="1"/>
  <c r="I4005" i="1"/>
  <c r="D4003" i="1"/>
  <c r="W4001" i="1"/>
  <c r="U4002" i="1"/>
  <c r="P1572" i="1"/>
  <c r="X1571" i="1"/>
  <c r="B1571" i="1" s="1"/>
  <c r="F4003" i="1" l="1"/>
  <c r="N4002" i="1"/>
  <c r="N4003" i="1" s="1"/>
  <c r="N4004" i="1" s="1"/>
  <c r="N4005" i="1" s="1"/>
  <c r="M4003" i="1"/>
  <c r="M4004" i="1" s="1"/>
  <c r="M4005" i="1" s="1"/>
  <c r="G4003" i="1"/>
  <c r="L4003" i="1"/>
  <c r="I4006" i="1"/>
  <c r="J4005" i="1"/>
  <c r="K4005" i="1" s="1"/>
  <c r="E4005" i="1" s="1"/>
  <c r="D4004" i="1"/>
  <c r="W4002" i="1"/>
  <c r="U4003" i="1"/>
  <c r="X1572" i="1"/>
  <c r="B1572" i="1" s="1"/>
  <c r="P1573" i="1"/>
  <c r="F4004" i="1" l="1"/>
  <c r="O4003" i="1"/>
  <c r="O4002" i="1"/>
  <c r="G4004" i="1"/>
  <c r="L4004" i="1"/>
  <c r="O4004" i="1" s="1"/>
  <c r="D4005" i="1"/>
  <c r="M4006" i="1"/>
  <c r="J4006" i="1"/>
  <c r="K4006" i="1" s="1"/>
  <c r="E4006" i="1" s="1"/>
  <c r="I4007" i="1"/>
  <c r="N4006" i="1"/>
  <c r="W4003" i="1"/>
  <c r="U4004" i="1"/>
  <c r="X1573" i="1"/>
  <c r="B1573" i="1" s="1"/>
  <c r="P1574" i="1"/>
  <c r="F4005" i="1" l="1"/>
  <c r="G4005" i="1"/>
  <c r="L4005" i="1"/>
  <c r="O4005" i="1" s="1"/>
  <c r="J4007" i="1"/>
  <c r="K4007" i="1" s="1"/>
  <c r="E4007" i="1" s="1"/>
  <c r="I4008" i="1"/>
  <c r="N4007" i="1"/>
  <c r="M4007" i="1"/>
  <c r="D4006" i="1"/>
  <c r="W4004" i="1"/>
  <c r="U4005" i="1"/>
  <c r="X1574" i="1"/>
  <c r="B1574" i="1" s="1"/>
  <c r="P1575" i="1"/>
  <c r="F4006" i="1" l="1"/>
  <c r="L4006" i="1"/>
  <c r="O4006" i="1" s="1"/>
  <c r="G4006" i="1"/>
  <c r="N4008" i="1"/>
  <c r="I4009" i="1"/>
  <c r="J4008" i="1"/>
  <c r="K4008" i="1" s="1"/>
  <c r="E4008" i="1" s="1"/>
  <c r="M4008" i="1"/>
  <c r="D4007" i="1"/>
  <c r="W4005" i="1"/>
  <c r="U4006" i="1"/>
  <c r="P1576" i="1"/>
  <c r="X1575" i="1"/>
  <c r="B1575" i="1" s="1"/>
  <c r="F4007" i="1" l="1"/>
  <c r="G4007" i="1"/>
  <c r="L4007" i="1"/>
  <c r="O4007" i="1" s="1"/>
  <c r="D4008" i="1"/>
  <c r="M4009" i="1"/>
  <c r="N4009" i="1"/>
  <c r="I4010" i="1"/>
  <c r="J4009" i="1"/>
  <c r="K4009" i="1" s="1"/>
  <c r="E4009" i="1" s="1"/>
  <c r="W4006" i="1"/>
  <c r="U4007" i="1"/>
  <c r="P1577" i="1"/>
  <c r="X1576" i="1"/>
  <c r="B1576" i="1" s="1"/>
  <c r="F4008" i="1" l="1"/>
  <c r="L4008" i="1"/>
  <c r="O4008" i="1" s="1"/>
  <c r="G4008" i="1"/>
  <c r="D4009" i="1"/>
  <c r="N4010" i="1"/>
  <c r="I4011" i="1"/>
  <c r="M4010" i="1"/>
  <c r="J4010" i="1"/>
  <c r="K4010" i="1" s="1"/>
  <c r="E4010" i="1" s="1"/>
  <c r="W4007" i="1"/>
  <c r="U4008" i="1"/>
  <c r="P1578" i="1"/>
  <c r="X1577" i="1"/>
  <c r="B1577" i="1" s="1"/>
  <c r="F4009" i="1" l="1"/>
  <c r="G4009" i="1"/>
  <c r="L4009" i="1"/>
  <c r="O4009" i="1" s="1"/>
  <c r="D4010" i="1"/>
  <c r="M4011" i="1"/>
  <c r="J4011" i="1"/>
  <c r="K4011" i="1" s="1"/>
  <c r="E4011" i="1" s="1"/>
  <c r="I4012" i="1"/>
  <c r="N4011" i="1"/>
  <c r="W4008" i="1"/>
  <c r="U4009" i="1"/>
  <c r="X1578" i="1"/>
  <c r="B1578" i="1" s="1"/>
  <c r="P1579" i="1"/>
  <c r="F4010" i="1" l="1"/>
  <c r="L4010" i="1"/>
  <c r="O4010" i="1" s="1"/>
  <c r="G4010" i="1"/>
  <c r="D4011" i="1"/>
  <c r="M4012" i="1"/>
  <c r="I4013" i="1"/>
  <c r="J4012" i="1"/>
  <c r="K4012" i="1" s="1"/>
  <c r="E4012" i="1" s="1"/>
  <c r="N4012" i="1"/>
  <c r="W4009" i="1"/>
  <c r="U4010" i="1"/>
  <c r="P1580" i="1"/>
  <c r="X1579" i="1"/>
  <c r="B1579" i="1" s="1"/>
  <c r="F4011" i="1" l="1"/>
  <c r="L4011" i="1"/>
  <c r="O4011" i="1" s="1"/>
  <c r="G4011" i="1"/>
  <c r="I4014" i="1"/>
  <c r="M4013" i="1"/>
  <c r="N4013" i="1"/>
  <c r="J4013" i="1"/>
  <c r="K4013" i="1" s="1"/>
  <c r="E4013" i="1" s="1"/>
  <c r="D4012" i="1"/>
  <c r="W4010" i="1"/>
  <c r="U4011" i="1"/>
  <c r="P1581" i="1"/>
  <c r="X1580" i="1"/>
  <c r="B1580" i="1" s="1"/>
  <c r="F4012" i="1" l="1"/>
  <c r="L4012" i="1"/>
  <c r="O4012" i="1" s="1"/>
  <c r="G4012" i="1"/>
  <c r="D4013" i="1"/>
  <c r="M4014" i="1"/>
  <c r="I4015" i="1"/>
  <c r="N4014" i="1"/>
  <c r="J4014" i="1"/>
  <c r="K4014" i="1" s="1"/>
  <c r="E4014" i="1" s="1"/>
  <c r="W4011" i="1"/>
  <c r="U4012" i="1"/>
  <c r="P1582" i="1"/>
  <c r="X1581" i="1"/>
  <c r="B1581" i="1" s="1"/>
  <c r="F4013" i="1" l="1"/>
  <c r="G4013" i="1"/>
  <c r="L4013" i="1"/>
  <c r="O4013" i="1" s="1"/>
  <c r="N4015" i="1"/>
  <c r="M4015" i="1"/>
  <c r="J4015" i="1"/>
  <c r="K4015" i="1" s="1"/>
  <c r="E4015" i="1" s="1"/>
  <c r="I4016" i="1"/>
  <c r="D4014" i="1"/>
  <c r="W4012" i="1"/>
  <c r="U4013" i="1"/>
  <c r="P1583" i="1"/>
  <c r="X1582" i="1"/>
  <c r="B1582" i="1" s="1"/>
  <c r="F4014" i="1" l="1"/>
  <c r="G4014" i="1"/>
  <c r="L4014" i="1"/>
  <c r="O4014" i="1" s="1"/>
  <c r="N4016" i="1"/>
  <c r="J4016" i="1"/>
  <c r="K4016" i="1" s="1"/>
  <c r="E4016" i="1" s="1"/>
  <c r="I4017" i="1"/>
  <c r="M4016" i="1"/>
  <c r="D4015" i="1"/>
  <c r="G4015" i="1" s="1"/>
  <c r="W4013" i="1"/>
  <c r="U4014" i="1"/>
  <c r="P1584" i="1"/>
  <c r="X1583" i="1"/>
  <c r="B1583" i="1" s="1"/>
  <c r="L4015" i="1" l="1"/>
  <c r="O4015" i="1" s="1"/>
  <c r="F4015" i="1"/>
  <c r="J4017" i="1"/>
  <c r="K4017" i="1" s="1"/>
  <c r="E4017" i="1" s="1"/>
  <c r="N4017" i="1"/>
  <c r="I4018" i="1"/>
  <c r="M4017" i="1"/>
  <c r="D4016" i="1"/>
  <c r="W4014" i="1"/>
  <c r="U4015" i="1"/>
  <c r="X1584" i="1"/>
  <c r="B1584" i="1" s="1"/>
  <c r="P1585" i="1"/>
  <c r="F4016" i="1" l="1"/>
  <c r="L4016" i="1"/>
  <c r="O4016" i="1" s="1"/>
  <c r="N4018" i="1"/>
  <c r="M4018" i="1"/>
  <c r="J4018" i="1"/>
  <c r="K4018" i="1" s="1"/>
  <c r="E4018" i="1" s="1"/>
  <c r="I4019" i="1"/>
  <c r="D4017" i="1"/>
  <c r="G4016" i="1"/>
  <c r="W4015" i="1"/>
  <c r="U4016" i="1"/>
  <c r="P1586" i="1"/>
  <c r="X1585" i="1"/>
  <c r="B1585" i="1" s="1"/>
  <c r="F4017" i="1" l="1"/>
  <c r="G4017" i="1"/>
  <c r="L4017" i="1"/>
  <c r="O4017" i="1" s="1"/>
  <c r="J4019" i="1"/>
  <c r="K4019" i="1" s="1"/>
  <c r="E4019" i="1" s="1"/>
  <c r="I4020" i="1"/>
  <c r="M4019" i="1"/>
  <c r="N4019" i="1"/>
  <c r="D4018" i="1"/>
  <c r="W4016" i="1"/>
  <c r="U4017" i="1"/>
  <c r="X1586" i="1"/>
  <c r="B1586" i="1" s="1"/>
  <c r="P1587" i="1"/>
  <c r="F4018" i="1" l="1"/>
  <c r="L4018" i="1"/>
  <c r="O4018" i="1" s="1"/>
  <c r="G4018" i="1"/>
  <c r="I4021" i="1"/>
  <c r="N4020" i="1"/>
  <c r="J4020" i="1"/>
  <c r="K4020" i="1" s="1"/>
  <c r="E4020" i="1" s="1"/>
  <c r="M4020" i="1"/>
  <c r="D4019" i="1"/>
  <c r="W4017" i="1"/>
  <c r="U4018" i="1"/>
  <c r="X1587" i="1"/>
  <c r="B1587" i="1" s="1"/>
  <c r="P1588" i="1"/>
  <c r="F4019" i="1" l="1"/>
  <c r="L4019" i="1"/>
  <c r="O4019" i="1" s="1"/>
  <c r="G4019" i="1"/>
  <c r="D4020" i="1"/>
  <c r="J4021" i="1"/>
  <c r="K4021" i="1" s="1"/>
  <c r="E4021" i="1" s="1"/>
  <c r="M4021" i="1"/>
  <c r="I4022" i="1"/>
  <c r="N4021" i="1"/>
  <c r="W4018" i="1"/>
  <c r="U4019" i="1"/>
  <c r="P1589" i="1"/>
  <c r="X1588" i="1"/>
  <c r="B1588" i="1" s="1"/>
  <c r="F4020" i="1" l="1"/>
  <c r="L4020" i="1"/>
  <c r="O4020" i="1" s="1"/>
  <c r="G4020" i="1"/>
  <c r="N4022" i="1"/>
  <c r="I4023" i="1"/>
  <c r="J4022" i="1"/>
  <c r="K4022" i="1" s="1"/>
  <c r="E4022" i="1" s="1"/>
  <c r="M4022" i="1"/>
  <c r="D4021" i="1"/>
  <c r="L4021" i="1" s="1"/>
  <c r="O4021" i="1" s="1"/>
  <c r="W4019" i="1"/>
  <c r="U4020" i="1"/>
  <c r="X1589" i="1"/>
  <c r="B1589" i="1" s="1"/>
  <c r="P1590" i="1"/>
  <c r="G4021" i="1" l="1"/>
  <c r="F4021" i="1"/>
  <c r="D4022" i="1"/>
  <c r="N4023" i="1"/>
  <c r="I4024" i="1"/>
  <c r="J4023" i="1"/>
  <c r="K4023" i="1" s="1"/>
  <c r="E4023" i="1" s="1"/>
  <c r="M4023" i="1"/>
  <c r="S1590" i="1"/>
  <c r="W4020" i="1"/>
  <c r="U4021" i="1"/>
  <c r="X1590" i="1"/>
  <c r="B1590" i="1" s="1"/>
  <c r="P1591" i="1"/>
  <c r="F4022" i="1" l="1"/>
  <c r="L4022" i="1"/>
  <c r="O4022" i="1" s="1"/>
  <c r="G4022" i="1"/>
  <c r="D4023" i="1"/>
  <c r="N4024" i="1"/>
  <c r="I4025" i="1"/>
  <c r="M4024" i="1"/>
  <c r="J4024" i="1"/>
  <c r="K4024" i="1" s="1"/>
  <c r="E4024" i="1" s="1"/>
  <c r="W4021" i="1"/>
  <c r="U4022" i="1"/>
  <c r="Y1590" i="1"/>
  <c r="X1591" i="1"/>
  <c r="B1591" i="1" s="1"/>
  <c r="P1592" i="1"/>
  <c r="F4023" i="1" l="1"/>
  <c r="G4023" i="1"/>
  <c r="L4023" i="1"/>
  <c r="O4023" i="1" s="1"/>
  <c r="M4025" i="1"/>
  <c r="J4025" i="1"/>
  <c r="K4025" i="1" s="1"/>
  <c r="E4025" i="1" s="1"/>
  <c r="I4026" i="1"/>
  <c r="N4025" i="1"/>
  <c r="D4024" i="1"/>
  <c r="L4024" i="1" s="1"/>
  <c r="O4024" i="1" s="1"/>
  <c r="W4022" i="1"/>
  <c r="U4023" i="1"/>
  <c r="P1593" i="1"/>
  <c r="S1593" i="1" s="1"/>
  <c r="X1592" i="1"/>
  <c r="B1592" i="1" s="1"/>
  <c r="G4024" i="1" l="1"/>
  <c r="F4024" i="1"/>
  <c r="J4026" i="1"/>
  <c r="K4026" i="1" s="1"/>
  <c r="E4026" i="1" s="1"/>
  <c r="I4027" i="1"/>
  <c r="D4025" i="1"/>
  <c r="W4023" i="1"/>
  <c r="U4024" i="1"/>
  <c r="P1594" i="1"/>
  <c r="S1594" i="1" s="1"/>
  <c r="X1593" i="1"/>
  <c r="B1593" i="1" s="1"/>
  <c r="Y1593" i="1" l="1"/>
  <c r="F4025" i="1"/>
  <c r="L4025" i="1"/>
  <c r="I4028" i="1"/>
  <c r="J4027" i="1"/>
  <c r="K4027" i="1" s="1"/>
  <c r="E4027" i="1" s="1"/>
  <c r="D4026" i="1"/>
  <c r="G4025" i="1"/>
  <c r="X1594" i="1"/>
  <c r="W4024" i="1"/>
  <c r="U4025" i="1"/>
  <c r="P1595" i="1"/>
  <c r="F4026" i="1" l="1"/>
  <c r="O4025" i="1"/>
  <c r="M4026" i="1"/>
  <c r="L4026" i="1"/>
  <c r="B1594" i="1"/>
  <c r="Y1594" i="1"/>
  <c r="G4026" i="1"/>
  <c r="D4027" i="1"/>
  <c r="J4028" i="1"/>
  <c r="K4028" i="1" s="1"/>
  <c r="E4028" i="1" s="1"/>
  <c r="I4029" i="1"/>
  <c r="W4025" i="1"/>
  <c r="U4026" i="1"/>
  <c r="P1596" i="1"/>
  <c r="X1595" i="1"/>
  <c r="B1595" i="1" s="1"/>
  <c r="F4027" i="1" l="1"/>
  <c r="N4026" i="1"/>
  <c r="M4027" i="1"/>
  <c r="M4028" i="1" s="1"/>
  <c r="M4029" i="1" s="1"/>
  <c r="L4027" i="1"/>
  <c r="G4027" i="1"/>
  <c r="J4029" i="1"/>
  <c r="K4029" i="1" s="1"/>
  <c r="E4029" i="1" s="1"/>
  <c r="I4030" i="1"/>
  <c r="D4028" i="1"/>
  <c r="W4026" i="1"/>
  <c r="U4027" i="1"/>
  <c r="X1596" i="1"/>
  <c r="B1596" i="1" s="1"/>
  <c r="P1597" i="1"/>
  <c r="F4028" i="1" l="1"/>
  <c r="N4027" i="1"/>
  <c r="N4028" i="1" s="1"/>
  <c r="N4029" i="1" s="1"/>
  <c r="O4026" i="1"/>
  <c r="L4028" i="1"/>
  <c r="G4028" i="1"/>
  <c r="J4030" i="1"/>
  <c r="K4030" i="1" s="1"/>
  <c r="E4030" i="1" s="1"/>
  <c r="I4031" i="1"/>
  <c r="D4029" i="1"/>
  <c r="L4029" i="1" s="1"/>
  <c r="W4027" i="1"/>
  <c r="U4028" i="1"/>
  <c r="X1597" i="1"/>
  <c r="B1597" i="1" s="1"/>
  <c r="P1598" i="1"/>
  <c r="O4028" i="1" l="1"/>
  <c r="O4027" i="1"/>
  <c r="M4030" i="1"/>
  <c r="N4030" i="1" s="1"/>
  <c r="N4031" i="1" s="1"/>
  <c r="O4029" i="1"/>
  <c r="G4029" i="1"/>
  <c r="F4029" i="1"/>
  <c r="I4032" i="1"/>
  <c r="J4031" i="1"/>
  <c r="K4031" i="1" s="1"/>
  <c r="E4031" i="1" s="1"/>
  <c r="D4030" i="1"/>
  <c r="W4028" i="1"/>
  <c r="U4029" i="1"/>
  <c r="X1598" i="1"/>
  <c r="B1598" i="1" s="1"/>
  <c r="P1599" i="1"/>
  <c r="M4031" i="1" l="1"/>
  <c r="M4032" i="1" s="1"/>
  <c r="G4030" i="1"/>
  <c r="F4030" i="1"/>
  <c r="D4031" i="1"/>
  <c r="I4033" i="1"/>
  <c r="J4032" i="1"/>
  <c r="K4032" i="1" s="1"/>
  <c r="E4032" i="1" s="1"/>
  <c r="L4030" i="1"/>
  <c r="O4030" i="1" s="1"/>
  <c r="N4032" i="1"/>
  <c r="W4029" i="1"/>
  <c r="U4030" i="1"/>
  <c r="P1600" i="1"/>
  <c r="X1599" i="1"/>
  <c r="B1599" i="1" s="1"/>
  <c r="F4031" i="1" l="1"/>
  <c r="L4031" i="1"/>
  <c r="O4031" i="1" s="1"/>
  <c r="G4031" i="1"/>
  <c r="J4033" i="1"/>
  <c r="K4033" i="1" s="1"/>
  <c r="E4033" i="1" s="1"/>
  <c r="N4033" i="1"/>
  <c r="I4034" i="1"/>
  <c r="M4033" i="1"/>
  <c r="D4032" i="1"/>
  <c r="L4032" i="1" s="1"/>
  <c r="O4032" i="1" s="1"/>
  <c r="W4030" i="1"/>
  <c r="U4031" i="1"/>
  <c r="X1600" i="1"/>
  <c r="B1600" i="1" s="1"/>
  <c r="P1601" i="1"/>
  <c r="G4032" i="1" l="1"/>
  <c r="F4032" i="1"/>
  <c r="N4034" i="1"/>
  <c r="M4034" i="1"/>
  <c r="I4035" i="1"/>
  <c r="J4034" i="1"/>
  <c r="K4034" i="1" s="1"/>
  <c r="E4034" i="1" s="1"/>
  <c r="D4033" i="1"/>
  <c r="W4031" i="1"/>
  <c r="U4032" i="1"/>
  <c r="P1602" i="1"/>
  <c r="X1601" i="1"/>
  <c r="B1601" i="1" s="1"/>
  <c r="F4033" i="1" l="1"/>
  <c r="G4033" i="1"/>
  <c r="D4034" i="1"/>
  <c r="L4034" i="1" s="1"/>
  <c r="O4034" i="1" s="1"/>
  <c r="J4035" i="1"/>
  <c r="K4035" i="1" s="1"/>
  <c r="E4035" i="1" s="1"/>
  <c r="N4035" i="1"/>
  <c r="I4036" i="1"/>
  <c r="M4035" i="1"/>
  <c r="L4033" i="1"/>
  <c r="O4033" i="1" s="1"/>
  <c r="W4032" i="1"/>
  <c r="U4033" i="1"/>
  <c r="P1603" i="1"/>
  <c r="X1602" i="1"/>
  <c r="B1602" i="1" s="1"/>
  <c r="N4036" i="1" l="1"/>
  <c r="M4036" i="1"/>
  <c r="I4037" i="1"/>
  <c r="J4036" i="1"/>
  <c r="K4036" i="1" s="1"/>
  <c r="E4036" i="1" s="1"/>
  <c r="D4035" i="1"/>
  <c r="L4035" i="1" s="1"/>
  <c r="O4035" i="1" s="1"/>
  <c r="G4034" i="1"/>
  <c r="F4034" i="1"/>
  <c r="W4033" i="1"/>
  <c r="U4034" i="1"/>
  <c r="P1604" i="1"/>
  <c r="X1603" i="1"/>
  <c r="B1603" i="1" s="1"/>
  <c r="G4035" i="1" l="1"/>
  <c r="F4035" i="1"/>
  <c r="D4036" i="1"/>
  <c r="N4037" i="1"/>
  <c r="I4038" i="1"/>
  <c r="J4037" i="1"/>
  <c r="K4037" i="1" s="1"/>
  <c r="E4037" i="1" s="1"/>
  <c r="M4037" i="1"/>
  <c r="W4034" i="1"/>
  <c r="U4035" i="1"/>
  <c r="P1605" i="1"/>
  <c r="X1604" i="1"/>
  <c r="B1604" i="1" s="1"/>
  <c r="F4036" i="1" l="1"/>
  <c r="G4036" i="1"/>
  <c r="L4036" i="1"/>
  <c r="O4036" i="1" s="1"/>
  <c r="D4037" i="1"/>
  <c r="J4038" i="1"/>
  <c r="K4038" i="1" s="1"/>
  <c r="E4038" i="1" s="1"/>
  <c r="M4038" i="1"/>
  <c r="N4038" i="1"/>
  <c r="I4039" i="1"/>
  <c r="X1605" i="1"/>
  <c r="B1605" i="1" s="1"/>
  <c r="W4035" i="1"/>
  <c r="U4036" i="1"/>
  <c r="P1606" i="1"/>
  <c r="F4037" i="1" l="1"/>
  <c r="G4037" i="1"/>
  <c r="L4037" i="1"/>
  <c r="O4037" i="1" s="1"/>
  <c r="D4038" i="1"/>
  <c r="N4039" i="1"/>
  <c r="I4040" i="1"/>
  <c r="J4039" i="1"/>
  <c r="K4039" i="1" s="1"/>
  <c r="E4039" i="1" s="1"/>
  <c r="M4039" i="1"/>
  <c r="W4036" i="1"/>
  <c r="U4037" i="1"/>
  <c r="P1607" i="1"/>
  <c r="X1606" i="1"/>
  <c r="B1606" i="1" s="1"/>
  <c r="F4038" i="1" l="1"/>
  <c r="G4038" i="1"/>
  <c r="L4038" i="1"/>
  <c r="O4038" i="1" s="1"/>
  <c r="D4039" i="1"/>
  <c r="N4040" i="1"/>
  <c r="J4040" i="1"/>
  <c r="K4040" i="1" s="1"/>
  <c r="E4040" i="1" s="1"/>
  <c r="M4040" i="1"/>
  <c r="I4041" i="1"/>
  <c r="W4037" i="1"/>
  <c r="U4038" i="1"/>
  <c r="X1607" i="1"/>
  <c r="B1607" i="1" s="1"/>
  <c r="P1608" i="1"/>
  <c r="F4039" i="1" l="1"/>
  <c r="L4039" i="1"/>
  <c r="O4039" i="1" s="1"/>
  <c r="G4039" i="1"/>
  <c r="D4040" i="1"/>
  <c r="M4041" i="1"/>
  <c r="J4041" i="1"/>
  <c r="K4041" i="1" s="1"/>
  <c r="E4041" i="1" s="1"/>
  <c r="I4042" i="1"/>
  <c r="N4041" i="1"/>
  <c r="W4038" i="1"/>
  <c r="U4039" i="1"/>
  <c r="P1609" i="1"/>
  <c r="X1608" i="1"/>
  <c r="B1608" i="1" s="1"/>
  <c r="F4040" i="1" l="1"/>
  <c r="G4040" i="1"/>
  <c r="L4040" i="1"/>
  <c r="O4040" i="1" s="1"/>
  <c r="N4042" i="1"/>
  <c r="I4043" i="1"/>
  <c r="J4042" i="1"/>
  <c r="K4042" i="1" s="1"/>
  <c r="E4042" i="1" s="1"/>
  <c r="M4042" i="1"/>
  <c r="D4041" i="1"/>
  <c r="W4039" i="1"/>
  <c r="U4040" i="1"/>
  <c r="P1610" i="1"/>
  <c r="X1609" i="1"/>
  <c r="B1609" i="1" s="1"/>
  <c r="F4041" i="1" l="1"/>
  <c r="G4041" i="1"/>
  <c r="L4041" i="1"/>
  <c r="O4041" i="1" s="1"/>
  <c r="D4042" i="1"/>
  <c r="M4043" i="1"/>
  <c r="I4044" i="1"/>
  <c r="N4043" i="1"/>
  <c r="J4043" i="1"/>
  <c r="K4043" i="1" s="1"/>
  <c r="E4043" i="1" s="1"/>
  <c r="W4040" i="1"/>
  <c r="U4041" i="1"/>
  <c r="X1610" i="1"/>
  <c r="B1610" i="1" s="1"/>
  <c r="P1611" i="1"/>
  <c r="F4042" i="1" l="1"/>
  <c r="L4042" i="1"/>
  <c r="O4042" i="1" s="1"/>
  <c r="G4042" i="1"/>
  <c r="M4044" i="1"/>
  <c r="I4045" i="1"/>
  <c r="N4044" i="1"/>
  <c r="J4044" i="1"/>
  <c r="K4044" i="1" s="1"/>
  <c r="E4044" i="1" s="1"/>
  <c r="D4043" i="1"/>
  <c r="W4041" i="1"/>
  <c r="U4042" i="1"/>
  <c r="P1612" i="1"/>
  <c r="X1611" i="1"/>
  <c r="B1611" i="1" s="1"/>
  <c r="F4043" i="1" l="1"/>
  <c r="G4043" i="1"/>
  <c r="L4043" i="1"/>
  <c r="O4043" i="1" s="1"/>
  <c r="D4044" i="1"/>
  <c r="J4045" i="1"/>
  <c r="K4045" i="1" s="1"/>
  <c r="E4045" i="1" s="1"/>
  <c r="M4045" i="1"/>
  <c r="I4046" i="1"/>
  <c r="N4045" i="1"/>
  <c r="W4042" i="1"/>
  <c r="U4043" i="1"/>
  <c r="P1613" i="1"/>
  <c r="X1612" i="1"/>
  <c r="B1612" i="1" s="1"/>
  <c r="F4044" i="1" l="1"/>
  <c r="L4044" i="1"/>
  <c r="O4044" i="1" s="1"/>
  <c r="G4044" i="1"/>
  <c r="I4047" i="1"/>
  <c r="M4046" i="1"/>
  <c r="N4046" i="1"/>
  <c r="J4046" i="1"/>
  <c r="K4046" i="1" s="1"/>
  <c r="E4046" i="1" s="1"/>
  <c r="D4045" i="1"/>
  <c r="W4043" i="1"/>
  <c r="U4044" i="1"/>
  <c r="X1613" i="1"/>
  <c r="B1613" i="1" s="1"/>
  <c r="P1614" i="1"/>
  <c r="F4045" i="1" l="1"/>
  <c r="L4045" i="1"/>
  <c r="O4045" i="1" s="1"/>
  <c r="G4045" i="1"/>
  <c r="D4046" i="1"/>
  <c r="I4048" i="1"/>
  <c r="M4047" i="1"/>
  <c r="N4047" i="1"/>
  <c r="J4047" i="1"/>
  <c r="K4047" i="1" s="1"/>
  <c r="E4047" i="1" s="1"/>
  <c r="W4044" i="1"/>
  <c r="U4045" i="1"/>
  <c r="X1614" i="1"/>
  <c r="B1614" i="1" s="1"/>
  <c r="P1615" i="1"/>
  <c r="F4046" i="1" l="1"/>
  <c r="G4046" i="1"/>
  <c r="L4046" i="1"/>
  <c r="O4046" i="1" s="1"/>
  <c r="D4047" i="1"/>
  <c r="N4048" i="1"/>
  <c r="I4049" i="1"/>
  <c r="J4048" i="1"/>
  <c r="K4048" i="1" s="1"/>
  <c r="E4048" i="1" s="1"/>
  <c r="M4048" i="1"/>
  <c r="W4045" i="1"/>
  <c r="U4046" i="1"/>
  <c r="P1616" i="1"/>
  <c r="X1615" i="1"/>
  <c r="B1615" i="1" s="1"/>
  <c r="F4047" i="1" l="1"/>
  <c r="L4047" i="1"/>
  <c r="O4047" i="1" s="1"/>
  <c r="G4047" i="1"/>
  <c r="D4048" i="1"/>
  <c r="M4049" i="1"/>
  <c r="I4050" i="1"/>
  <c r="J4049" i="1"/>
  <c r="K4049" i="1" s="1"/>
  <c r="E4049" i="1" s="1"/>
  <c r="N4049" i="1"/>
  <c r="W4046" i="1"/>
  <c r="U4047" i="1"/>
  <c r="X1616" i="1"/>
  <c r="B1616" i="1" s="1"/>
  <c r="P1617" i="1"/>
  <c r="F4048" i="1" l="1"/>
  <c r="G4048" i="1"/>
  <c r="L4048" i="1"/>
  <c r="O4048" i="1" s="1"/>
  <c r="D4049" i="1"/>
  <c r="F4049" i="1" s="1"/>
  <c r="I4051" i="1"/>
  <c r="J4050" i="1"/>
  <c r="K4050" i="1" s="1"/>
  <c r="E4050" i="1" s="1"/>
  <c r="M4050" i="1"/>
  <c r="N4050" i="1"/>
  <c r="W4047" i="1"/>
  <c r="U4048" i="1"/>
  <c r="P1618" i="1"/>
  <c r="X1617" i="1"/>
  <c r="B1617" i="1" s="1"/>
  <c r="L4049" i="1" l="1"/>
  <c r="O4049" i="1" s="1"/>
  <c r="G4049" i="1"/>
  <c r="D4050" i="1"/>
  <c r="F4050" i="1" s="1"/>
  <c r="N4051" i="1"/>
  <c r="J4051" i="1"/>
  <c r="K4051" i="1" s="1"/>
  <c r="E4051" i="1" s="1"/>
  <c r="I4052" i="1"/>
  <c r="M4051" i="1"/>
  <c r="W4048" i="1"/>
  <c r="U4049" i="1"/>
  <c r="P1619" i="1"/>
  <c r="X1618" i="1"/>
  <c r="B1618" i="1" s="1"/>
  <c r="L4050" i="1" l="1"/>
  <c r="O4050" i="1" s="1"/>
  <c r="G4050" i="1"/>
  <c r="N4052" i="1"/>
  <c r="I4053" i="1"/>
  <c r="J4052" i="1"/>
  <c r="K4052" i="1" s="1"/>
  <c r="E4052" i="1" s="1"/>
  <c r="M4052" i="1"/>
  <c r="D4051" i="1"/>
  <c r="F4051" i="1" s="1"/>
  <c r="W4049" i="1"/>
  <c r="U4050" i="1"/>
  <c r="P1620" i="1"/>
  <c r="X1619" i="1"/>
  <c r="B1619" i="1" s="1"/>
  <c r="G4051" i="1" l="1"/>
  <c r="L4051" i="1"/>
  <c r="O4051" i="1" s="1"/>
  <c r="D4052" i="1"/>
  <c r="F4052" i="1" s="1"/>
  <c r="J4053" i="1"/>
  <c r="K4053" i="1" s="1"/>
  <c r="E4053" i="1" s="1"/>
  <c r="I4054" i="1"/>
  <c r="M4053" i="1"/>
  <c r="N4053" i="1"/>
  <c r="W4050" i="1"/>
  <c r="U4051" i="1"/>
  <c r="P1621" i="1"/>
  <c r="X1620" i="1"/>
  <c r="B1620" i="1" s="1"/>
  <c r="G4052" i="1" l="1"/>
  <c r="L4052" i="1"/>
  <c r="O4052" i="1" s="1"/>
  <c r="I4055" i="1"/>
  <c r="M4054" i="1"/>
  <c r="N4054" i="1"/>
  <c r="J4054" i="1"/>
  <c r="K4054" i="1" s="1"/>
  <c r="E4054" i="1" s="1"/>
  <c r="D4053" i="1"/>
  <c r="F4053" i="1" s="1"/>
  <c r="W4051" i="1"/>
  <c r="U4052" i="1"/>
  <c r="P1622" i="1"/>
  <c r="X1621" i="1"/>
  <c r="B1621" i="1" s="1"/>
  <c r="G4053" i="1" l="1"/>
  <c r="D4054" i="1"/>
  <c r="F4054" i="1" s="1"/>
  <c r="L4053" i="1"/>
  <c r="O4053" i="1" s="1"/>
  <c r="N4055" i="1"/>
  <c r="J4055" i="1"/>
  <c r="K4055" i="1" s="1"/>
  <c r="E4055" i="1" s="1"/>
  <c r="M4055" i="1"/>
  <c r="I4056" i="1"/>
  <c r="W4052" i="1"/>
  <c r="U4053" i="1"/>
  <c r="P1623" i="1"/>
  <c r="S1623" i="1" s="1"/>
  <c r="X1622" i="1"/>
  <c r="B1622" i="1" s="1"/>
  <c r="L4054" i="1" l="1"/>
  <c r="O4054" i="1" s="1"/>
  <c r="G4054" i="1"/>
  <c r="N4056" i="1"/>
  <c r="J4056" i="1"/>
  <c r="K4056" i="1" s="1"/>
  <c r="E4056" i="1" s="1"/>
  <c r="M4056" i="1"/>
  <c r="I4057" i="1"/>
  <c r="D4055" i="1"/>
  <c r="F4055" i="1" s="1"/>
  <c r="W4053" i="1"/>
  <c r="U4054" i="1"/>
  <c r="P1624" i="1"/>
  <c r="X1623" i="1"/>
  <c r="B1623" i="1" s="1"/>
  <c r="Y1623" i="1" l="1"/>
  <c r="G4055" i="1"/>
  <c r="L4055" i="1"/>
  <c r="O4055" i="1" s="1"/>
  <c r="I4058" i="1"/>
  <c r="J4057" i="1"/>
  <c r="K4057" i="1" s="1"/>
  <c r="E4057" i="1" s="1"/>
  <c r="D4056" i="1"/>
  <c r="F4056" i="1" s="1"/>
  <c r="W4054" i="1"/>
  <c r="U4055" i="1"/>
  <c r="X1624" i="1"/>
  <c r="B1624" i="1" s="1"/>
  <c r="P1625" i="1"/>
  <c r="S1625" i="1" s="1"/>
  <c r="L4056" i="1" l="1"/>
  <c r="G4056" i="1"/>
  <c r="D4057" i="1"/>
  <c r="L4057" i="1" s="1"/>
  <c r="J4058" i="1"/>
  <c r="K4058" i="1" s="1"/>
  <c r="E4058" i="1" s="1"/>
  <c r="I4059" i="1"/>
  <c r="W4055" i="1"/>
  <c r="U4056" i="1"/>
  <c r="X1625" i="1"/>
  <c r="B1625" i="1" s="1"/>
  <c r="P1626" i="1"/>
  <c r="O4056" i="1" l="1"/>
  <c r="M4057" i="1"/>
  <c r="N4057" i="1" s="1"/>
  <c r="O4057" i="1" s="1"/>
  <c r="Y1625" i="1"/>
  <c r="J4059" i="1"/>
  <c r="K4059" i="1" s="1"/>
  <c r="E4059" i="1" s="1"/>
  <c r="I4060" i="1"/>
  <c r="D4058" i="1"/>
  <c r="G4058" i="1" s="1"/>
  <c r="G4057" i="1"/>
  <c r="F4057" i="1"/>
  <c r="W4056" i="1"/>
  <c r="U4057" i="1"/>
  <c r="P1627" i="1"/>
  <c r="X1626" i="1"/>
  <c r="Y1626" i="1" s="1"/>
  <c r="M4058" i="1" l="1"/>
  <c r="N4058" i="1" s="1"/>
  <c r="F4058" i="1"/>
  <c r="L4058" i="1"/>
  <c r="J4060" i="1"/>
  <c r="K4060" i="1" s="1"/>
  <c r="E4060" i="1" s="1"/>
  <c r="D4059" i="1"/>
  <c r="B1626" i="1"/>
  <c r="W4057" i="1"/>
  <c r="U4058" i="1"/>
  <c r="P1628" i="1"/>
  <c r="S1628" i="1" s="1"/>
  <c r="X1627" i="1"/>
  <c r="B1627" i="1" s="1"/>
  <c r="O4058" i="1" l="1"/>
  <c r="M4059" i="1"/>
  <c r="L4059" i="1"/>
  <c r="F4059" i="1"/>
  <c r="D4060" i="1"/>
  <c r="G4059" i="1"/>
  <c r="W4058" i="1"/>
  <c r="U4059" i="1"/>
  <c r="X1628" i="1"/>
  <c r="B1628" i="1" s="1"/>
  <c r="P1629" i="1"/>
  <c r="F4060" i="1" l="1"/>
  <c r="L4060" i="1"/>
  <c r="N4059" i="1"/>
  <c r="N4060" i="1" s="1"/>
  <c r="M4060" i="1"/>
  <c r="G4060" i="1"/>
  <c r="Y1628" i="1"/>
  <c r="W4059" i="1"/>
  <c r="U4060" i="1"/>
  <c r="P1630" i="1"/>
  <c r="X1629" i="1"/>
  <c r="B1629" i="1" s="1"/>
  <c r="O4059" i="1" l="1"/>
  <c r="O4060" i="1"/>
  <c r="W4060" i="1"/>
  <c r="P1631" i="1"/>
  <c r="X1630" i="1"/>
  <c r="B1630" i="1" s="1"/>
  <c r="X1631" i="1" l="1"/>
  <c r="B1631" i="1" s="1"/>
  <c r="P1632" i="1"/>
  <c r="P1633" i="1" l="1"/>
  <c r="X1632" i="1"/>
  <c r="B1632" i="1" s="1"/>
  <c r="P1634" i="1" l="1"/>
  <c r="X1633" i="1"/>
  <c r="B1633" i="1" s="1"/>
  <c r="X1634" i="1" l="1"/>
  <c r="B1634" i="1" s="1"/>
  <c r="P1635" i="1"/>
  <c r="X1635" i="1" l="1"/>
  <c r="B1635" i="1" s="1"/>
  <c r="P1636" i="1"/>
  <c r="P1637" i="1" l="1"/>
  <c r="X1636" i="1"/>
  <c r="B1636" i="1" s="1"/>
  <c r="X1637" i="1" l="1"/>
  <c r="B1637" i="1" s="1"/>
  <c r="P1638" i="1"/>
  <c r="X1638" i="1" l="1"/>
  <c r="B1638" i="1" s="1"/>
  <c r="P1639" i="1"/>
  <c r="P1640" i="1" l="1"/>
  <c r="X1639" i="1"/>
  <c r="B1639" i="1" s="1"/>
  <c r="X1640" i="1" l="1"/>
  <c r="B1640" i="1" s="1"/>
  <c r="P1641" i="1"/>
  <c r="X1641" i="1" l="1"/>
  <c r="B1641" i="1" s="1"/>
  <c r="P1642" i="1"/>
  <c r="X1642" i="1" l="1"/>
  <c r="B1642" i="1" s="1"/>
  <c r="P1643" i="1"/>
  <c r="P1644" i="1" l="1"/>
  <c r="X1643" i="1"/>
  <c r="B1643" i="1" s="1"/>
  <c r="X1644" i="1" l="1"/>
  <c r="B1644" i="1" s="1"/>
  <c r="P1645" i="1"/>
  <c r="S1808" i="1"/>
  <c r="X1645" i="1" l="1"/>
  <c r="B1645" i="1" s="1"/>
  <c r="P1646" i="1"/>
  <c r="Y1808" i="1"/>
  <c r="X1646" i="1" l="1"/>
  <c r="B1646" i="1" s="1"/>
  <c r="P1647" i="1"/>
  <c r="X1647" i="1" l="1"/>
  <c r="B1647" i="1" s="1"/>
  <c r="P1648" i="1"/>
  <c r="P1649" i="1" l="1"/>
  <c r="X1648" i="1"/>
  <c r="B1648" i="1" s="1"/>
  <c r="P1650" i="1" l="1"/>
  <c r="X1649" i="1"/>
  <c r="B1649" i="1" s="1"/>
  <c r="X1650" i="1" l="1"/>
  <c r="B1650" i="1" s="1"/>
  <c r="P1651" i="1"/>
  <c r="S1651" i="1" l="1"/>
  <c r="P1652" i="1"/>
  <c r="X1651" i="1"/>
  <c r="B1651" i="1" s="1"/>
  <c r="Y1651" i="1" l="1"/>
  <c r="X1652" i="1"/>
  <c r="B1652" i="1" s="1"/>
  <c r="P1653" i="1"/>
  <c r="S1653" i="1" l="1"/>
  <c r="X1653" i="1"/>
  <c r="Y1653" i="1" s="1"/>
  <c r="P1654" i="1"/>
  <c r="B1653" i="1" l="1"/>
  <c r="P1655" i="1"/>
  <c r="X1654" i="1"/>
  <c r="B1654" i="1" s="1"/>
  <c r="X1655" i="1" l="1"/>
  <c r="B1655" i="1" s="1"/>
  <c r="P1656" i="1"/>
  <c r="S1656" i="1" s="1"/>
  <c r="X1656" i="1" l="1"/>
  <c r="B1656" i="1" s="1"/>
  <c r="P1657" i="1"/>
  <c r="Y1656" i="1" l="1"/>
  <c r="X1657" i="1"/>
  <c r="Y1657" i="1" s="1"/>
  <c r="P1658" i="1"/>
  <c r="B1657" i="1" l="1"/>
  <c r="P1659" i="1"/>
  <c r="X1658" i="1"/>
  <c r="B1658" i="1" s="1"/>
  <c r="X1659" i="1" l="1"/>
  <c r="B1659" i="1" s="1"/>
  <c r="P1660" i="1"/>
  <c r="P1661" i="1" l="1"/>
  <c r="X1660" i="1"/>
  <c r="B1660" i="1" s="1"/>
  <c r="X1661" i="1" l="1"/>
  <c r="B1661" i="1" s="1"/>
  <c r="P1662" i="1"/>
  <c r="P1663" i="1" l="1"/>
  <c r="X1662" i="1"/>
  <c r="B1662" i="1" s="1"/>
  <c r="P1664" i="1" l="1"/>
  <c r="X1663" i="1"/>
  <c r="B1663" i="1" s="1"/>
  <c r="X1664" i="1" l="1"/>
  <c r="B1664" i="1" s="1"/>
  <c r="P1665" i="1"/>
  <c r="P1666" i="1" l="1"/>
  <c r="X1665" i="1"/>
  <c r="B1665" i="1" s="1"/>
  <c r="P1667" i="1" l="1"/>
  <c r="X1666" i="1"/>
  <c r="B1666" i="1" s="1"/>
  <c r="X1667" i="1" l="1"/>
  <c r="B1667" i="1" s="1"/>
  <c r="P1668" i="1"/>
  <c r="P1669" i="1" l="1"/>
  <c r="X1668" i="1"/>
  <c r="B1668" i="1" s="1"/>
  <c r="X1669" i="1" l="1"/>
  <c r="B1669" i="1" s="1"/>
  <c r="P1670" i="1"/>
  <c r="P1671" i="1" l="1"/>
  <c r="X1670" i="1"/>
  <c r="B1670" i="1" s="1"/>
  <c r="X1671" i="1" l="1"/>
  <c r="B1671" i="1" s="1"/>
  <c r="P1672" i="1"/>
  <c r="X1672" i="1" l="1"/>
  <c r="B1672" i="1" s="1"/>
  <c r="P1673" i="1"/>
  <c r="X1673" i="1" l="1"/>
  <c r="B1673" i="1" s="1"/>
  <c r="P1674" i="1"/>
  <c r="S1837" i="1"/>
  <c r="X1674" i="1" l="1"/>
  <c r="B1674" i="1" s="1"/>
  <c r="P1675" i="1"/>
  <c r="Y1837" i="1"/>
  <c r="X1675" i="1" l="1"/>
  <c r="B1675" i="1" s="1"/>
  <c r="P1676" i="1"/>
  <c r="S1839" i="1"/>
  <c r="X1676" i="1" l="1"/>
  <c r="B1676" i="1" s="1"/>
  <c r="P1677" i="1"/>
  <c r="Y1839" i="1"/>
  <c r="P1678" i="1" l="1"/>
  <c r="X1677" i="1"/>
  <c r="B1677" i="1" s="1"/>
  <c r="P1679" i="1" l="1"/>
  <c r="X1678" i="1"/>
  <c r="B1678" i="1" s="1"/>
  <c r="X1679" i="1" l="1"/>
  <c r="B1679" i="1" s="1"/>
  <c r="P1680" i="1"/>
  <c r="P1681" i="1" l="1"/>
  <c r="X1680" i="1"/>
  <c r="B1680" i="1" s="1"/>
  <c r="X1681" i="1" l="1"/>
  <c r="B1681" i="1" s="1"/>
  <c r="P1682" i="1"/>
  <c r="X1682" i="1" l="1"/>
  <c r="B1682" i="1" s="1"/>
  <c r="P1683" i="1"/>
  <c r="P1684" i="1" l="1"/>
  <c r="S1684" i="1" s="1"/>
  <c r="X1683" i="1"/>
  <c r="B1683" i="1" s="1"/>
  <c r="X1684" i="1" l="1"/>
  <c r="B1684" i="1" s="1"/>
  <c r="P1685" i="1"/>
  <c r="Y1684" i="1" l="1"/>
  <c r="P1686" i="1"/>
  <c r="S1686" i="1" s="1"/>
  <c r="X1685" i="1"/>
  <c r="B1685" i="1" s="1"/>
  <c r="X1686" i="1" l="1"/>
  <c r="P1687" i="1"/>
  <c r="B1686" i="1" l="1"/>
  <c r="Y1686" i="1"/>
  <c r="P1688" i="1"/>
  <c r="X1687" i="1"/>
  <c r="B1687" i="1" s="1"/>
  <c r="P1689" i="1" l="1"/>
  <c r="X1688" i="1"/>
  <c r="B1688" i="1" s="1"/>
  <c r="P1690" i="1" l="1"/>
  <c r="X1689" i="1"/>
  <c r="B1689" i="1" s="1"/>
  <c r="X1690" i="1" l="1"/>
  <c r="B1690" i="1" s="1"/>
  <c r="P1691" i="1"/>
  <c r="P1692" i="1" l="1"/>
  <c r="X1691" i="1"/>
  <c r="B1691" i="1" s="1"/>
  <c r="X1692" i="1" l="1"/>
  <c r="B1692" i="1" s="1"/>
  <c r="P1693" i="1"/>
  <c r="X1693" i="1" l="1"/>
  <c r="B1693" i="1" s="1"/>
  <c r="P1694" i="1"/>
  <c r="P1695" i="1" l="1"/>
  <c r="X1694" i="1"/>
  <c r="B1694" i="1" s="1"/>
  <c r="X1695" i="1" l="1"/>
  <c r="B1695" i="1" s="1"/>
  <c r="P1696" i="1"/>
  <c r="X1696" i="1" l="1"/>
  <c r="B1696" i="1" s="1"/>
  <c r="P1697" i="1"/>
  <c r="X1697" i="1" l="1"/>
  <c r="B1697" i="1" s="1"/>
  <c r="P1698" i="1"/>
  <c r="P1699" i="1" l="1"/>
  <c r="X1698" i="1"/>
  <c r="B1698" i="1" s="1"/>
  <c r="X1699" i="1" l="1"/>
  <c r="B1699" i="1" s="1"/>
  <c r="P1700" i="1"/>
  <c r="X1700" i="1" l="1"/>
  <c r="B1700" i="1" s="1"/>
  <c r="P1701" i="1"/>
  <c r="P1702" i="1" l="1"/>
  <c r="X1701" i="1"/>
  <c r="B1701" i="1" s="1"/>
  <c r="X1702" i="1" l="1"/>
  <c r="B1702" i="1" s="1"/>
  <c r="P1703" i="1"/>
  <c r="X1703" i="1" l="1"/>
  <c r="B1703" i="1" s="1"/>
  <c r="P1704" i="1"/>
  <c r="X1704" i="1" l="1"/>
  <c r="B1704" i="1" s="1"/>
  <c r="P1705" i="1"/>
  <c r="X1705" i="1" l="1"/>
  <c r="B1705" i="1" s="1"/>
  <c r="P1706" i="1"/>
  <c r="X1706" i="1" l="1"/>
  <c r="B1706" i="1" s="1"/>
  <c r="P1707" i="1"/>
  <c r="P1708" i="1" l="1"/>
  <c r="X1707" i="1"/>
  <c r="B1707" i="1" s="1"/>
  <c r="X1708" i="1" l="1"/>
  <c r="B1708" i="1" s="1"/>
  <c r="P1709" i="1"/>
  <c r="X1709" i="1" l="1"/>
  <c r="B1709" i="1" s="1"/>
  <c r="P1710" i="1"/>
  <c r="P1711" i="1" l="1"/>
  <c r="X1710" i="1"/>
  <c r="B1710" i="1" s="1"/>
  <c r="X1711" i="1" l="1"/>
  <c r="B1711" i="1" s="1"/>
  <c r="P1712" i="1"/>
  <c r="X1712" i="1" l="1"/>
  <c r="B1712" i="1" s="1"/>
  <c r="P1713" i="1"/>
  <c r="S1713" i="1" s="1"/>
  <c r="X1713" i="1" l="1"/>
  <c r="B1713" i="1" s="1"/>
  <c r="P1714" i="1"/>
  <c r="Y1713" i="1" l="1"/>
  <c r="X1714" i="1"/>
  <c r="B1714" i="1" s="1"/>
  <c r="P1715" i="1"/>
  <c r="S1715" i="1" s="1"/>
  <c r="P1716" i="1" l="1"/>
  <c r="X1715" i="1"/>
  <c r="B1715" i="1" s="1"/>
  <c r="Y1715" i="1" l="1"/>
  <c r="P1717" i="1"/>
  <c r="X1716" i="1"/>
  <c r="B1716" i="1" s="1"/>
  <c r="X1717" i="1" l="1"/>
  <c r="Y1717" i="1" s="1"/>
  <c r="P1718" i="1"/>
  <c r="B1717" i="1" l="1"/>
  <c r="X1718" i="1"/>
  <c r="B1718" i="1" s="1"/>
  <c r="P1719" i="1"/>
  <c r="S1719" i="1" s="1"/>
  <c r="X1719" i="1" l="1"/>
  <c r="P1720" i="1"/>
  <c r="B1719" i="1" l="1"/>
  <c r="Y1719" i="1"/>
  <c r="P1721" i="1"/>
  <c r="X1720" i="1"/>
  <c r="B1720" i="1" s="1"/>
  <c r="X1721" i="1" l="1"/>
  <c r="B1721" i="1" s="1"/>
  <c r="P1722" i="1"/>
  <c r="X1722" i="1" l="1"/>
  <c r="B1722" i="1" s="1"/>
  <c r="P1723" i="1"/>
  <c r="P1724" i="1" l="1"/>
  <c r="X1723" i="1"/>
  <c r="B1723" i="1" s="1"/>
  <c r="X1724" i="1" l="1"/>
  <c r="B1724" i="1" s="1"/>
  <c r="P1725" i="1"/>
  <c r="P1726" i="1" l="1"/>
  <c r="X1725" i="1"/>
  <c r="B1725" i="1" s="1"/>
  <c r="X1726" i="1" l="1"/>
  <c r="B1726" i="1" s="1"/>
  <c r="P1727" i="1"/>
  <c r="X1727" i="1" l="1"/>
  <c r="B1727" i="1" s="1"/>
  <c r="P1728" i="1"/>
  <c r="X1728" i="1" l="1"/>
  <c r="B1728" i="1" s="1"/>
  <c r="P1729" i="1"/>
  <c r="X1729" i="1" l="1"/>
  <c r="B1729" i="1" s="1"/>
  <c r="P1730" i="1"/>
  <c r="P1731" i="1" l="1"/>
  <c r="X1730" i="1"/>
  <c r="B1730" i="1" s="1"/>
  <c r="P1732" i="1" l="1"/>
  <c r="X1731" i="1"/>
  <c r="B1731" i="1" s="1"/>
  <c r="X1732" i="1" l="1"/>
  <c r="B1732" i="1" s="1"/>
  <c r="P1733" i="1"/>
  <c r="P1734" i="1" l="1"/>
  <c r="X1733" i="1"/>
  <c r="B1733" i="1" s="1"/>
  <c r="X1734" i="1" l="1"/>
  <c r="B1734" i="1" s="1"/>
  <c r="P1735" i="1"/>
  <c r="P1736" i="1" l="1"/>
  <c r="X1735" i="1"/>
  <c r="B1735" i="1" s="1"/>
  <c r="X1736" i="1" l="1"/>
  <c r="B1736" i="1" s="1"/>
  <c r="P1737" i="1"/>
  <c r="P1738" i="1" l="1"/>
  <c r="X1737" i="1"/>
  <c r="B1737" i="1" s="1"/>
  <c r="P1739" i="1" l="1"/>
  <c r="X1738" i="1"/>
  <c r="B1738" i="1" s="1"/>
  <c r="P1740" i="1" l="1"/>
  <c r="X1739" i="1"/>
  <c r="B1739" i="1" s="1"/>
  <c r="X1740" i="1" l="1"/>
  <c r="B1740" i="1" s="1"/>
  <c r="P1741" i="1"/>
  <c r="X1741" i="1" l="1"/>
  <c r="B1741" i="1" s="1"/>
  <c r="P1742" i="1"/>
  <c r="X1742" i="1" l="1"/>
  <c r="B1742" i="1" s="1"/>
  <c r="P1743" i="1"/>
  <c r="S1743" i="1" s="1"/>
  <c r="P1744" i="1" l="1"/>
  <c r="X1743" i="1"/>
  <c r="B1743" i="1" s="1"/>
  <c r="Y1743" i="1" l="1"/>
  <c r="X1744" i="1"/>
  <c r="B1744" i="1" s="1"/>
  <c r="P1745" i="1"/>
  <c r="X1745" i="1" l="1"/>
  <c r="B1745" i="1" s="1"/>
  <c r="P1746" i="1"/>
  <c r="X1746" i="1" l="1"/>
  <c r="B1746" i="1" s="1"/>
  <c r="P1747" i="1"/>
  <c r="S1747" i="1" s="1"/>
  <c r="P1748" i="1" l="1"/>
  <c r="X1747" i="1"/>
  <c r="B1747" i="1" l="1"/>
  <c r="Y1747" i="1"/>
  <c r="P1749" i="1"/>
  <c r="X1748" i="1"/>
  <c r="B1748" i="1" s="1"/>
  <c r="P1750" i="1" l="1"/>
  <c r="X1749" i="1"/>
  <c r="B1749" i="1" s="1"/>
  <c r="X1750" i="1" l="1"/>
  <c r="B1750" i="1" s="1"/>
  <c r="P1751" i="1"/>
  <c r="X1751" i="1" l="1"/>
  <c r="B1751" i="1" s="1"/>
  <c r="P1752" i="1"/>
  <c r="P1753" i="1" l="1"/>
  <c r="X1752" i="1"/>
  <c r="B1752" i="1" s="1"/>
  <c r="X1753" i="1" l="1"/>
  <c r="B1753" i="1" s="1"/>
  <c r="P1754" i="1"/>
  <c r="X1754" i="1" l="1"/>
  <c r="B1754" i="1" s="1"/>
  <c r="P1755" i="1"/>
  <c r="X1755" i="1" l="1"/>
  <c r="B1755" i="1" s="1"/>
  <c r="P1756" i="1"/>
  <c r="P1757" i="1" l="1"/>
  <c r="X1756" i="1"/>
  <c r="B1756" i="1" s="1"/>
  <c r="X1757" i="1" l="1"/>
  <c r="B1757" i="1" s="1"/>
  <c r="P1758" i="1"/>
  <c r="X1758" i="1" l="1"/>
  <c r="B1758" i="1" s="1"/>
  <c r="P1759" i="1"/>
  <c r="X1759" i="1" l="1"/>
  <c r="B1759" i="1" s="1"/>
  <c r="P1760" i="1"/>
  <c r="X1760" i="1" l="1"/>
  <c r="B1760" i="1" s="1"/>
  <c r="P1761" i="1"/>
  <c r="P1762" i="1" l="1"/>
  <c r="X1761" i="1"/>
  <c r="B1761" i="1" s="1"/>
  <c r="X1762" i="1" l="1"/>
  <c r="B1762" i="1" s="1"/>
  <c r="P1763" i="1"/>
  <c r="X1763" i="1" l="1"/>
  <c r="B1763" i="1" s="1"/>
  <c r="P1764" i="1"/>
  <c r="X1764" i="1" l="1"/>
  <c r="B1764" i="1" s="1"/>
  <c r="P1765" i="1"/>
  <c r="P1766" i="1" l="1"/>
  <c r="X1765" i="1"/>
  <c r="B1765" i="1" s="1"/>
  <c r="X1766" i="1" l="1"/>
  <c r="B1766" i="1" s="1"/>
  <c r="P1767" i="1"/>
  <c r="X1767" i="1" l="1"/>
  <c r="B1767" i="1" s="1"/>
  <c r="P1768" i="1"/>
  <c r="X1768" i="1" l="1"/>
  <c r="B1768" i="1" s="1"/>
  <c r="P1769" i="1"/>
  <c r="X1769" i="1" l="1"/>
  <c r="B1769" i="1" s="1"/>
  <c r="P1770" i="1"/>
  <c r="P1771" i="1" l="1"/>
  <c r="X1770" i="1"/>
  <c r="B1770" i="1" s="1"/>
  <c r="X1771" i="1" l="1"/>
  <c r="B1771" i="1" s="1"/>
  <c r="P1772" i="1"/>
  <c r="P1773" i="1" l="1"/>
  <c r="X1772" i="1"/>
  <c r="B1772" i="1" s="1"/>
  <c r="X1773" i="1" l="1"/>
  <c r="B1773" i="1" s="1"/>
  <c r="P1774" i="1"/>
  <c r="X1774" i="1" l="1"/>
  <c r="B1774" i="1" s="1"/>
  <c r="P1775" i="1"/>
  <c r="S1775" i="1" l="1"/>
  <c r="X1775" i="1"/>
  <c r="B1775" i="1" s="1"/>
  <c r="P1776" i="1"/>
  <c r="S1776" i="1" s="1"/>
  <c r="Y1775" i="1" l="1"/>
  <c r="X1776" i="1"/>
  <c r="P1777" i="1"/>
  <c r="B1776" i="1" l="1"/>
  <c r="Y1776" i="1"/>
  <c r="X1777" i="1"/>
  <c r="B1777" i="1" s="1"/>
  <c r="P1778" i="1"/>
  <c r="S1778" i="1" s="1"/>
  <c r="X1778" i="1" l="1"/>
  <c r="P1779" i="1"/>
  <c r="B1778" i="1" l="1"/>
  <c r="Y1778" i="1"/>
  <c r="P1780" i="1"/>
  <c r="X1779" i="1"/>
  <c r="B1779" i="1" s="1"/>
  <c r="P1781" i="1" l="1"/>
  <c r="X1780" i="1"/>
  <c r="B1780" i="1" s="1"/>
  <c r="X1781" i="1" l="1"/>
  <c r="B1781" i="1" s="1"/>
  <c r="P1782" i="1"/>
  <c r="X1782" i="1" l="1"/>
  <c r="B1782" i="1" s="1"/>
  <c r="P1783" i="1"/>
  <c r="P1784" i="1" l="1"/>
  <c r="X1783" i="1"/>
  <c r="B1783" i="1" s="1"/>
  <c r="X1784" i="1" l="1"/>
  <c r="B1784" i="1" s="1"/>
  <c r="P1785" i="1"/>
  <c r="X1785" i="1" l="1"/>
  <c r="B1785" i="1" s="1"/>
  <c r="P1786" i="1"/>
  <c r="X1786" i="1" l="1"/>
  <c r="B1786" i="1" s="1"/>
  <c r="P1787" i="1"/>
  <c r="X1787" i="1" l="1"/>
  <c r="B1787" i="1" s="1"/>
  <c r="P1788" i="1"/>
  <c r="P1789" i="1" l="1"/>
  <c r="X1788" i="1"/>
  <c r="B1788" i="1" s="1"/>
  <c r="P1790" i="1" l="1"/>
  <c r="X1789" i="1"/>
  <c r="B1789" i="1" s="1"/>
  <c r="X1790" i="1" l="1"/>
  <c r="B1790" i="1" s="1"/>
  <c r="P1791" i="1"/>
  <c r="X1791" i="1" l="1"/>
  <c r="B1791" i="1" s="1"/>
  <c r="P1792" i="1"/>
  <c r="X1792" i="1" l="1"/>
  <c r="B1792" i="1" s="1"/>
  <c r="P1793" i="1"/>
  <c r="X1793" i="1" l="1"/>
  <c r="B1793" i="1" s="1"/>
  <c r="P1794" i="1"/>
  <c r="X1794" i="1" l="1"/>
  <c r="B1794" i="1" s="1"/>
  <c r="P1795" i="1"/>
  <c r="P1796" i="1" l="1"/>
  <c r="X1795" i="1"/>
  <c r="B1795" i="1" s="1"/>
  <c r="P1797" i="1" l="1"/>
  <c r="X1796" i="1"/>
  <c r="B1796" i="1" s="1"/>
  <c r="X1797" i="1" l="1"/>
  <c r="B1797" i="1" s="1"/>
  <c r="P1798" i="1"/>
  <c r="P1799" i="1" l="1"/>
  <c r="X1798" i="1"/>
  <c r="B1798" i="1" s="1"/>
  <c r="P1800" i="1" l="1"/>
  <c r="X1799" i="1"/>
  <c r="B1799" i="1" s="1"/>
  <c r="X1800" i="1" l="1"/>
  <c r="B1800" i="1" s="1"/>
  <c r="P1801" i="1"/>
  <c r="X1801" i="1" l="1"/>
  <c r="B1801" i="1" s="1"/>
  <c r="P1802" i="1"/>
  <c r="X1802" i="1" l="1"/>
  <c r="B1802" i="1" s="1"/>
  <c r="P1803" i="1"/>
  <c r="P1804" i="1" l="1"/>
  <c r="S1804" i="1" s="1"/>
  <c r="X1803" i="1"/>
  <c r="B1803" i="1" s="1"/>
  <c r="X1804" i="1" l="1"/>
  <c r="B1804" i="1" s="1"/>
  <c r="P1805" i="1"/>
  <c r="Y1804" i="1" l="1"/>
  <c r="X1805" i="1"/>
  <c r="B1805" i="1" s="1"/>
  <c r="P1806" i="1"/>
  <c r="S1806" i="1" s="1"/>
  <c r="X1806" i="1" l="1"/>
  <c r="B1806" i="1" s="1"/>
  <c r="P1807" i="1"/>
  <c r="Y1806" i="1" l="1"/>
  <c r="P1808" i="1"/>
  <c r="X1807" i="1"/>
  <c r="B1807" i="1" s="1"/>
  <c r="X1808" i="1" l="1"/>
  <c r="B1808" i="1" s="1"/>
  <c r="P1809" i="1"/>
  <c r="X1809" i="1" l="1"/>
  <c r="B1809" i="1" s="1"/>
  <c r="P1810" i="1"/>
  <c r="X1810" i="1" l="1"/>
  <c r="P1811" i="1"/>
  <c r="B1810" i="1" l="1"/>
  <c r="Y1810" i="1"/>
  <c r="X1811" i="1"/>
  <c r="B1811" i="1" s="1"/>
  <c r="P1812" i="1"/>
  <c r="S1812" i="1" s="1"/>
  <c r="X1812" i="1" l="1"/>
  <c r="P1813" i="1"/>
  <c r="B1812" i="1" l="1"/>
  <c r="Y1812" i="1"/>
  <c r="X1813" i="1"/>
  <c r="B1813" i="1" s="1"/>
  <c r="P1814" i="1"/>
  <c r="X1814" i="1" l="1"/>
  <c r="B1814" i="1" s="1"/>
  <c r="P1815" i="1"/>
  <c r="P1816" i="1" l="1"/>
  <c r="X1815" i="1"/>
  <c r="B1815" i="1" s="1"/>
  <c r="P1817" i="1" l="1"/>
  <c r="X1816" i="1"/>
  <c r="B1816" i="1" s="1"/>
  <c r="X1817" i="1" l="1"/>
  <c r="B1817" i="1" s="1"/>
  <c r="P1818" i="1"/>
  <c r="X1818" i="1" l="1"/>
  <c r="B1818" i="1" s="1"/>
  <c r="P1819" i="1"/>
  <c r="P1820" i="1" l="1"/>
  <c r="X1819" i="1"/>
  <c r="B1819" i="1" s="1"/>
  <c r="P1821" i="1" l="1"/>
  <c r="X1820" i="1"/>
  <c r="B1820" i="1" s="1"/>
  <c r="X1821" i="1" l="1"/>
  <c r="B1821" i="1" s="1"/>
  <c r="P1822" i="1"/>
  <c r="P1823" i="1" l="1"/>
  <c r="X1822" i="1"/>
  <c r="B1822" i="1" s="1"/>
  <c r="P1824" i="1" l="1"/>
  <c r="X1823" i="1"/>
  <c r="B1823" i="1" s="1"/>
  <c r="P1825" i="1" l="1"/>
  <c r="X1824" i="1"/>
  <c r="B1824" i="1" s="1"/>
  <c r="P1826" i="1" l="1"/>
  <c r="X1825" i="1"/>
  <c r="B1825" i="1" s="1"/>
  <c r="X1826" i="1" l="1"/>
  <c r="B1826" i="1" s="1"/>
  <c r="P1827" i="1"/>
  <c r="X1827" i="1" l="1"/>
  <c r="B1827" i="1" s="1"/>
  <c r="P1828" i="1"/>
  <c r="P1829" i="1" l="1"/>
  <c r="X1828" i="1"/>
  <c r="B1828" i="1" s="1"/>
  <c r="X1829" i="1" l="1"/>
  <c r="B1829" i="1" s="1"/>
  <c r="P1830" i="1"/>
  <c r="P1831" i="1" l="1"/>
  <c r="X1830" i="1"/>
  <c r="B1830" i="1" s="1"/>
  <c r="X1831" i="1" l="1"/>
  <c r="B1831" i="1" s="1"/>
  <c r="P1832" i="1"/>
  <c r="P1833" i="1" l="1"/>
  <c r="X1832" i="1"/>
  <c r="B1832" i="1" s="1"/>
  <c r="X1833" i="1" l="1"/>
  <c r="B1833" i="1" s="1"/>
  <c r="P1834" i="1"/>
  <c r="X1834" i="1" l="1"/>
  <c r="B1834" i="1" s="1"/>
  <c r="P1835" i="1"/>
  <c r="S1835" i="1" s="1"/>
  <c r="X1835" i="1" l="1"/>
  <c r="B1835" i="1" s="1"/>
  <c r="P1836" i="1"/>
  <c r="Y1835" i="1" l="1"/>
  <c r="X1836" i="1"/>
  <c r="B1836" i="1" s="1"/>
  <c r="P1837" i="1"/>
  <c r="X1837" i="1" l="1"/>
  <c r="B1837" i="1" s="1"/>
  <c r="P1838" i="1"/>
  <c r="P1839" i="1" l="1"/>
  <c r="S1838" i="1"/>
  <c r="X1838" i="1"/>
  <c r="B1838" i="1" s="1"/>
  <c r="Y1838" i="1" l="1"/>
  <c r="X1839" i="1"/>
  <c r="B1839" i="1" s="1"/>
  <c r="P1840" i="1"/>
  <c r="X1840" i="1" l="1"/>
  <c r="B1840" i="1" s="1"/>
  <c r="P1841" i="1"/>
  <c r="X1841" i="1" l="1"/>
  <c r="B1841" i="1" s="1"/>
  <c r="P1842" i="1"/>
  <c r="P1843" i="1" l="1"/>
  <c r="X1842" i="1"/>
  <c r="B1842" i="1" s="1"/>
  <c r="X1843" i="1" l="1"/>
  <c r="B1843" i="1" s="1"/>
  <c r="P1844" i="1"/>
  <c r="X1844" i="1" l="1"/>
  <c r="B1844" i="1" s="1"/>
  <c r="P1845" i="1"/>
  <c r="X1845" i="1" l="1"/>
  <c r="B1845" i="1" s="1"/>
  <c r="P1846" i="1"/>
  <c r="X1846" i="1" l="1"/>
  <c r="B1846" i="1" s="1"/>
  <c r="P1847" i="1"/>
  <c r="X1847" i="1" l="1"/>
  <c r="B1847" i="1" s="1"/>
  <c r="P1848" i="1"/>
  <c r="X1848" i="1" l="1"/>
  <c r="B1848" i="1" s="1"/>
  <c r="P1849" i="1"/>
  <c r="P1850" i="1" l="1"/>
  <c r="X1849" i="1"/>
  <c r="B1849" i="1" s="1"/>
  <c r="X1850" i="1" l="1"/>
  <c r="B1850" i="1" s="1"/>
  <c r="P1851" i="1"/>
  <c r="X1851" i="1" l="1"/>
  <c r="B1851" i="1" s="1"/>
  <c r="P1852" i="1"/>
  <c r="X1852" i="1" l="1"/>
  <c r="B1852" i="1" s="1"/>
  <c r="P1853" i="1"/>
  <c r="P1854" i="1" l="1"/>
  <c r="X1853" i="1"/>
  <c r="B1853" i="1" s="1"/>
  <c r="X1854" i="1" l="1"/>
  <c r="B1854" i="1" s="1"/>
  <c r="P1855" i="1"/>
  <c r="P1856" i="1" l="1"/>
  <c r="X1855" i="1"/>
  <c r="B1855" i="1" s="1"/>
  <c r="X1856" i="1" l="1"/>
  <c r="B1856" i="1" s="1"/>
  <c r="P1857" i="1"/>
  <c r="P1858" i="1" l="1"/>
  <c r="X1857" i="1"/>
  <c r="B1857" i="1" s="1"/>
  <c r="X1858" i="1" l="1"/>
  <c r="B1858" i="1" s="1"/>
  <c r="P1859" i="1"/>
  <c r="X1859" i="1" l="1"/>
  <c r="B1859" i="1" s="1"/>
  <c r="P1860" i="1"/>
  <c r="P1861" i="1" l="1"/>
  <c r="X1860" i="1"/>
  <c r="B1860" i="1" s="1"/>
  <c r="X1861" i="1" l="1"/>
  <c r="B1861" i="1" s="1"/>
  <c r="P1862" i="1"/>
  <c r="P1863" i="1" l="1"/>
  <c r="X1862" i="1"/>
  <c r="B1862" i="1" s="1"/>
  <c r="X1863" i="1" l="1"/>
  <c r="B1863" i="1" s="1"/>
  <c r="P1864" i="1"/>
  <c r="X1864" i="1" l="1"/>
  <c r="B1864" i="1" s="1"/>
  <c r="P1865" i="1"/>
  <c r="X1865" i="1" l="1"/>
  <c r="B1865" i="1" s="1"/>
  <c r="P1866" i="1"/>
  <c r="S1866" i="1" s="1"/>
  <c r="P1867" i="1" l="1"/>
  <c r="S1867" i="1" s="1"/>
  <c r="X1866" i="1"/>
  <c r="B1866" i="1" s="1"/>
  <c r="Y1866" i="1" l="1"/>
  <c r="P1868" i="1"/>
  <c r="S1868" i="1" s="1"/>
  <c r="X1867" i="1"/>
  <c r="B1867" i="1" l="1"/>
  <c r="Y1867" i="1"/>
  <c r="X1868" i="1"/>
  <c r="B1868" i="1" s="1"/>
  <c r="P1869" i="1"/>
  <c r="Y1868" i="1" l="1"/>
  <c r="P1870" i="1"/>
  <c r="X1869" i="1"/>
  <c r="B1869" i="1" s="1"/>
  <c r="P1871" i="1" l="1"/>
  <c r="X1870" i="1"/>
  <c r="B1870" i="1" s="1"/>
  <c r="X1871" i="1" l="1"/>
  <c r="B1871" i="1" s="1"/>
  <c r="P1872" i="1"/>
  <c r="P1873" i="1" l="1"/>
  <c r="X1872" i="1"/>
  <c r="B1872" i="1" s="1"/>
  <c r="P1874" i="1" l="1"/>
  <c r="X1873" i="1"/>
  <c r="B1873" i="1" s="1"/>
  <c r="P1875" i="1" l="1"/>
  <c r="X1874" i="1"/>
  <c r="B1874" i="1" s="1"/>
  <c r="X1875" i="1" l="1"/>
  <c r="B1875" i="1" s="1"/>
  <c r="P1876" i="1"/>
  <c r="P1877" i="1" l="1"/>
  <c r="X1876" i="1"/>
  <c r="B1876" i="1" s="1"/>
  <c r="X1877" i="1" l="1"/>
  <c r="B1877" i="1" s="1"/>
  <c r="P1878" i="1"/>
  <c r="P1879" i="1" l="1"/>
  <c r="X1878" i="1"/>
  <c r="B1878" i="1" s="1"/>
  <c r="X1879" i="1" l="1"/>
  <c r="B1879" i="1" s="1"/>
  <c r="P1880" i="1"/>
  <c r="X1880" i="1" l="1"/>
  <c r="B1880" i="1" s="1"/>
  <c r="P1881" i="1"/>
  <c r="P1882" i="1" l="1"/>
  <c r="X1881" i="1"/>
  <c r="B1881" i="1" s="1"/>
  <c r="X1882" i="1" l="1"/>
  <c r="B1882" i="1" s="1"/>
  <c r="P1883" i="1"/>
  <c r="P1884" i="1" l="1"/>
  <c r="X1883" i="1"/>
  <c r="B1883" i="1" s="1"/>
  <c r="P1885" i="1" l="1"/>
  <c r="X1884" i="1"/>
  <c r="B1884" i="1" s="1"/>
  <c r="X1885" i="1" l="1"/>
  <c r="B1885" i="1" s="1"/>
  <c r="P1886" i="1"/>
  <c r="P1887" i="1" l="1"/>
  <c r="X1886" i="1"/>
  <c r="B1886" i="1" s="1"/>
  <c r="X1887" i="1" l="1"/>
  <c r="B1887" i="1" s="1"/>
  <c r="P1888" i="1"/>
  <c r="P1889" i="1" l="1"/>
  <c r="X1888" i="1"/>
  <c r="B1888" i="1" s="1"/>
  <c r="P1890" i="1" l="1"/>
  <c r="X1889" i="1"/>
  <c r="B1889" i="1" s="1"/>
  <c r="Y2052" i="1"/>
  <c r="X1890" i="1" l="1"/>
  <c r="B1890" i="1" s="1"/>
  <c r="P1891" i="1"/>
  <c r="P1892" i="1" l="1"/>
  <c r="X1891" i="1"/>
  <c r="B1891" i="1" s="1"/>
  <c r="P1893" i="1" l="1"/>
  <c r="X1892" i="1"/>
  <c r="B1892" i="1" s="1"/>
  <c r="P1894" i="1" l="1"/>
  <c r="X1893" i="1"/>
  <c r="B1893" i="1" s="1"/>
  <c r="X1894" i="1" l="1"/>
  <c r="B1894" i="1" s="1"/>
  <c r="P1895" i="1"/>
  <c r="P1896" i="1" l="1"/>
  <c r="S1896" i="1" s="1"/>
  <c r="X1895" i="1"/>
  <c r="B1895" i="1" s="1"/>
  <c r="P1897" i="1" l="1"/>
  <c r="X1896" i="1"/>
  <c r="B1896" i="1" s="1"/>
  <c r="Y1896" i="1" l="1"/>
  <c r="X1897" i="1"/>
  <c r="B1897" i="1" s="1"/>
  <c r="P1898" i="1"/>
  <c r="S1898" i="1" s="1"/>
  <c r="X1898" i="1" l="1"/>
  <c r="P1899" i="1"/>
  <c r="B1898" i="1" l="1"/>
  <c r="Y1898" i="1"/>
  <c r="S1899" i="1"/>
  <c r="X1899" i="1"/>
  <c r="Y1899" i="1" s="1"/>
  <c r="P1900" i="1"/>
  <c r="B1899" i="1" l="1"/>
  <c r="P1901" i="1"/>
  <c r="X1900" i="1"/>
  <c r="B1900" i="1" s="1"/>
  <c r="P1902" i="1" l="1"/>
  <c r="X1901" i="1"/>
  <c r="B1901" i="1" s="1"/>
  <c r="X1902" i="1" l="1"/>
  <c r="B1902" i="1" s="1"/>
  <c r="P1903" i="1"/>
  <c r="X1903" i="1" l="1"/>
  <c r="B1903" i="1" s="1"/>
  <c r="P1904" i="1"/>
  <c r="P1905" i="1" l="1"/>
  <c r="X1904" i="1"/>
  <c r="B1904" i="1" s="1"/>
  <c r="X1905" i="1" l="1"/>
  <c r="B1905" i="1" s="1"/>
  <c r="P1906" i="1"/>
  <c r="X1906" i="1" l="1"/>
  <c r="B1906" i="1" s="1"/>
  <c r="P1907" i="1"/>
  <c r="P1908" i="1" l="1"/>
  <c r="X1907" i="1"/>
  <c r="B1907" i="1" s="1"/>
  <c r="P1909" i="1" l="1"/>
  <c r="X1908" i="1"/>
  <c r="B1908" i="1" s="1"/>
  <c r="P1910" i="1" l="1"/>
  <c r="X1909" i="1"/>
  <c r="B1909" i="1" s="1"/>
  <c r="X1910" i="1" l="1"/>
  <c r="B1910" i="1" s="1"/>
  <c r="P1911" i="1"/>
  <c r="X1911" i="1" l="1"/>
  <c r="B1911" i="1" s="1"/>
  <c r="P1912" i="1"/>
  <c r="X1912" i="1" l="1"/>
  <c r="B1912" i="1" s="1"/>
  <c r="P1913" i="1"/>
  <c r="P1914" i="1" l="1"/>
  <c r="X1913" i="1"/>
  <c r="B1913" i="1" s="1"/>
  <c r="X1914" i="1" l="1"/>
  <c r="B1914" i="1" s="1"/>
  <c r="P1915" i="1"/>
  <c r="X1915" i="1" l="1"/>
  <c r="B1915" i="1" s="1"/>
  <c r="P1916" i="1"/>
  <c r="X1916" i="1" l="1"/>
  <c r="B1916" i="1" s="1"/>
  <c r="P1917" i="1"/>
  <c r="X1917" i="1" l="1"/>
  <c r="B1917" i="1" s="1"/>
  <c r="P1918" i="1"/>
  <c r="X1918" i="1" l="1"/>
  <c r="B1918" i="1" s="1"/>
  <c r="P1919" i="1"/>
  <c r="P1920" i="1" l="1"/>
  <c r="X1919" i="1"/>
  <c r="B1919" i="1" s="1"/>
  <c r="X1920" i="1" l="1"/>
  <c r="B1920" i="1" s="1"/>
  <c r="P1921" i="1"/>
  <c r="P1922" i="1" l="1"/>
  <c r="X1921" i="1"/>
  <c r="B1921" i="1" s="1"/>
  <c r="P1923" i="1" l="1"/>
  <c r="X1922" i="1"/>
  <c r="B1922" i="1" s="1"/>
  <c r="X1923" i="1" l="1"/>
  <c r="B1923" i="1" s="1"/>
  <c r="P1924" i="1"/>
  <c r="X1924" i="1" l="1"/>
  <c r="B1924" i="1" s="1"/>
  <c r="P1925" i="1"/>
  <c r="P1926" i="1" l="1"/>
  <c r="X1925" i="1"/>
  <c r="B1925" i="1" s="1"/>
  <c r="P1927" i="1" l="1"/>
  <c r="X1926" i="1"/>
  <c r="B1926" i="1" s="1"/>
  <c r="X1927" i="1" l="1"/>
  <c r="B1927" i="1" s="1"/>
  <c r="P1928" i="1"/>
  <c r="X1928" i="1" l="1"/>
  <c r="B1928" i="1" s="1"/>
  <c r="P1929" i="1"/>
  <c r="S1929" i="1" s="1"/>
  <c r="X1929" i="1" l="1"/>
  <c r="P1930" i="1"/>
  <c r="B1929" i="1" l="1"/>
  <c r="Y1929" i="1"/>
  <c r="X1930" i="1"/>
  <c r="B1930" i="1" s="1"/>
  <c r="P1931" i="1"/>
  <c r="P1932" i="1" l="1"/>
  <c r="X1931" i="1"/>
  <c r="B1931" i="1" s="1"/>
  <c r="X1932" i="1" l="1"/>
  <c r="B1932" i="1" s="1"/>
  <c r="P1933" i="1"/>
  <c r="P1934" i="1" l="1"/>
  <c r="X1933" i="1"/>
  <c r="B1933" i="1" s="1"/>
  <c r="X1934" i="1" l="1"/>
  <c r="B1934" i="1" s="1"/>
  <c r="P1935" i="1"/>
  <c r="X1935" i="1" l="1"/>
  <c r="B1935" i="1" s="1"/>
  <c r="P1936" i="1"/>
  <c r="P1937" i="1" l="1"/>
  <c r="X1936" i="1"/>
  <c r="B1936" i="1" s="1"/>
  <c r="X1937" i="1" l="1"/>
  <c r="B1937" i="1" s="1"/>
  <c r="P1938" i="1"/>
  <c r="X1938" i="1" l="1"/>
  <c r="B1938" i="1" s="1"/>
  <c r="P1939" i="1"/>
  <c r="X1939" i="1" l="1"/>
  <c r="B1939" i="1" s="1"/>
  <c r="P1940" i="1"/>
  <c r="X1940" i="1" l="1"/>
  <c r="B1940" i="1" s="1"/>
  <c r="P1941" i="1"/>
  <c r="X1941" i="1" l="1"/>
  <c r="B1941" i="1" s="1"/>
  <c r="P1942" i="1"/>
  <c r="X1942" i="1" l="1"/>
  <c r="B1942" i="1" s="1"/>
  <c r="P1943" i="1"/>
  <c r="P1944" i="1" l="1"/>
  <c r="X1943" i="1"/>
  <c r="B1943" i="1" s="1"/>
  <c r="X1944" i="1" l="1"/>
  <c r="B1944" i="1" s="1"/>
  <c r="P1945" i="1"/>
  <c r="X1945" i="1" l="1"/>
  <c r="B1945" i="1" s="1"/>
  <c r="P1946" i="1"/>
  <c r="X1946" i="1" l="1"/>
  <c r="B1946" i="1" s="1"/>
  <c r="P1947" i="1"/>
  <c r="X1947" i="1" l="1"/>
  <c r="B1947" i="1" s="1"/>
  <c r="P1948" i="1"/>
  <c r="X1948" i="1" l="1"/>
  <c r="B1948" i="1" s="1"/>
  <c r="P1949" i="1"/>
  <c r="P1950" i="1" l="1"/>
  <c r="X1949" i="1"/>
  <c r="B1949" i="1" s="1"/>
  <c r="P1951" i="1" l="1"/>
  <c r="X1950" i="1"/>
  <c r="B1950" i="1" s="1"/>
  <c r="P1952" i="1" l="1"/>
  <c r="X1951" i="1"/>
  <c r="B1951" i="1" s="1"/>
  <c r="X1952" i="1" l="1"/>
  <c r="B1952" i="1" s="1"/>
  <c r="P1953" i="1"/>
  <c r="P1954" i="1" l="1"/>
  <c r="X1953" i="1"/>
  <c r="B1953" i="1" s="1"/>
  <c r="X1954" i="1" l="1"/>
  <c r="B1954" i="1" s="1"/>
  <c r="P1955" i="1"/>
  <c r="X1955" i="1" l="1"/>
  <c r="B1955" i="1" s="1"/>
  <c r="P1956" i="1"/>
  <c r="X1956" i="1" l="1"/>
  <c r="B1956" i="1" s="1"/>
  <c r="P1957" i="1"/>
  <c r="S1957" i="1" l="1"/>
  <c r="P1958" i="1"/>
  <c r="X1957" i="1"/>
  <c r="B1957" i="1" s="1"/>
  <c r="Y1957" i="1" l="1"/>
  <c r="P1959" i="1"/>
  <c r="S1959" i="1" s="1"/>
  <c r="X1958" i="1"/>
  <c r="B1958" i="1" s="1"/>
  <c r="X1959" i="1" l="1"/>
  <c r="P1960" i="1"/>
  <c r="B1959" i="1" l="1"/>
  <c r="Y1959" i="1"/>
  <c r="P1961" i="1"/>
  <c r="X1960" i="1"/>
  <c r="B1960" i="1" s="1"/>
  <c r="X1961" i="1" l="1"/>
  <c r="B1961" i="1" s="1"/>
  <c r="P1962" i="1"/>
  <c r="X1962" i="1" l="1"/>
  <c r="B1962" i="1" s="1"/>
  <c r="P1963" i="1"/>
  <c r="P1964" i="1" l="1"/>
  <c r="X1963" i="1"/>
  <c r="B1963" i="1" s="1"/>
  <c r="X1964" i="1" l="1"/>
  <c r="B1964" i="1" s="1"/>
  <c r="P1965" i="1"/>
  <c r="X1965" i="1" l="1"/>
  <c r="B1965" i="1" s="1"/>
  <c r="P1966" i="1"/>
  <c r="P1967" i="1" l="1"/>
  <c r="X1966" i="1"/>
  <c r="B1966" i="1" s="1"/>
  <c r="X1967" i="1" l="1"/>
  <c r="B1967" i="1" s="1"/>
  <c r="P1968" i="1"/>
  <c r="P1969" i="1" l="1"/>
  <c r="X1968" i="1"/>
  <c r="B1968" i="1" s="1"/>
  <c r="X1969" i="1" l="1"/>
  <c r="B1969" i="1" s="1"/>
  <c r="P1970" i="1"/>
  <c r="X1970" i="1" l="1"/>
  <c r="B1970" i="1" s="1"/>
  <c r="P1971" i="1"/>
  <c r="X1971" i="1" l="1"/>
  <c r="B1971" i="1" s="1"/>
  <c r="P1972" i="1"/>
  <c r="X1972" i="1" l="1"/>
  <c r="B1972" i="1" s="1"/>
  <c r="P1973" i="1"/>
  <c r="X1973" i="1" l="1"/>
  <c r="B1973" i="1" s="1"/>
  <c r="P1974" i="1"/>
  <c r="P1975" i="1" l="1"/>
  <c r="X1974" i="1"/>
  <c r="B1974" i="1" s="1"/>
  <c r="X1975" i="1" l="1"/>
  <c r="B1975" i="1" s="1"/>
  <c r="P1976" i="1"/>
  <c r="P1977" i="1" l="1"/>
  <c r="X1976" i="1"/>
  <c r="B1976" i="1" s="1"/>
  <c r="P1978" i="1" l="1"/>
  <c r="X1977" i="1"/>
  <c r="B1977" i="1" s="1"/>
  <c r="X1978" i="1" l="1"/>
  <c r="B1978" i="1" s="1"/>
  <c r="P1979" i="1"/>
  <c r="X1979" i="1" l="1"/>
  <c r="B1979" i="1" s="1"/>
  <c r="P1980" i="1"/>
  <c r="X1980" i="1" l="1"/>
  <c r="B1980" i="1" s="1"/>
  <c r="P1981" i="1"/>
  <c r="X1981" i="1" l="1"/>
  <c r="B1981" i="1" s="1"/>
  <c r="P1982" i="1"/>
  <c r="X1982" i="1" l="1"/>
  <c r="B1982" i="1" s="1"/>
  <c r="P1983" i="1"/>
  <c r="P1984" i="1" l="1"/>
  <c r="X1983" i="1"/>
  <c r="B1983" i="1" s="1"/>
  <c r="X1984" i="1" l="1"/>
  <c r="B1984" i="1" s="1"/>
  <c r="P1985" i="1"/>
  <c r="P1986" i="1" l="1"/>
  <c r="X1985" i="1"/>
  <c r="B1985" i="1" s="1"/>
  <c r="P1987" i="1" l="1"/>
  <c r="X1986" i="1"/>
  <c r="B1986" i="1" s="1"/>
  <c r="X1987" i="1" l="1"/>
  <c r="B1987" i="1" s="1"/>
  <c r="P1988" i="1"/>
  <c r="S1988" i="1" s="1"/>
  <c r="P1989" i="1" l="1"/>
  <c r="X1988" i="1"/>
  <c r="B1988" i="1" s="1"/>
  <c r="Y1988" i="1" l="1"/>
  <c r="P1990" i="1"/>
  <c r="X1989" i="1"/>
  <c r="B1989" i="1" s="1"/>
  <c r="X1990" i="1" l="1"/>
  <c r="Y1990" i="1" s="1"/>
  <c r="P1991" i="1"/>
  <c r="B1990" i="1" l="1"/>
  <c r="P1992" i="1"/>
  <c r="S1992" i="1" s="1"/>
  <c r="X1991" i="1"/>
  <c r="B1991" i="1" s="1"/>
  <c r="X1992" i="1" l="1"/>
  <c r="B1992" i="1" s="1"/>
  <c r="P1993" i="1"/>
  <c r="Y1992" i="1" l="1"/>
  <c r="P1994" i="1"/>
  <c r="X1993" i="1"/>
  <c r="B1993" i="1" s="1"/>
  <c r="X1994" i="1" l="1"/>
  <c r="B1994" i="1" s="1"/>
  <c r="P1995" i="1"/>
  <c r="X1995" i="1" l="1"/>
  <c r="B1995" i="1" s="1"/>
  <c r="P1996" i="1"/>
  <c r="P1997" i="1" l="1"/>
  <c r="X1996" i="1"/>
  <c r="B1996" i="1" s="1"/>
  <c r="X1997" i="1" l="1"/>
  <c r="B1997" i="1" s="1"/>
  <c r="P1998" i="1"/>
  <c r="X1998" i="1" l="1"/>
  <c r="B1998" i="1" s="1"/>
  <c r="P1999" i="1"/>
  <c r="P2000" i="1" l="1"/>
  <c r="X1999" i="1"/>
  <c r="B1999" i="1" s="1"/>
  <c r="X2000" i="1" l="1"/>
  <c r="B2000" i="1" s="1"/>
  <c r="P2001" i="1"/>
  <c r="X2001" i="1" l="1"/>
  <c r="B2001" i="1" s="1"/>
  <c r="P2002" i="1"/>
  <c r="X2002" i="1" l="1"/>
  <c r="B2002" i="1" s="1"/>
  <c r="P2003" i="1"/>
  <c r="X2003" i="1" l="1"/>
  <c r="B2003" i="1" s="1"/>
  <c r="P2004" i="1"/>
  <c r="P2005" i="1" l="1"/>
  <c r="X2004" i="1"/>
  <c r="B2004" i="1" s="1"/>
  <c r="P2006" i="1" l="1"/>
  <c r="X2005" i="1"/>
  <c r="B2005" i="1" s="1"/>
  <c r="X2006" i="1" l="1"/>
  <c r="B2006" i="1" s="1"/>
  <c r="P2007" i="1"/>
  <c r="P2008" i="1" l="1"/>
  <c r="X2007" i="1"/>
  <c r="B2007" i="1" s="1"/>
  <c r="X2008" i="1" l="1"/>
  <c r="B2008" i="1" s="1"/>
  <c r="P2009" i="1"/>
  <c r="S2172" i="1"/>
  <c r="X2009" i="1" l="1"/>
  <c r="B2009" i="1" s="1"/>
  <c r="P2010" i="1"/>
  <c r="Y2172" i="1"/>
  <c r="X2010" i="1" l="1"/>
  <c r="B2010" i="1" s="1"/>
  <c r="P2011" i="1"/>
  <c r="P2012" i="1" l="1"/>
  <c r="X2011" i="1"/>
  <c r="B2011" i="1" s="1"/>
  <c r="X2012" i="1" l="1"/>
  <c r="B2012" i="1" s="1"/>
  <c r="P2013" i="1"/>
  <c r="P2014" i="1" l="1"/>
  <c r="X2013" i="1"/>
  <c r="B2013" i="1" s="1"/>
  <c r="X2014" i="1" l="1"/>
  <c r="B2014" i="1" s="1"/>
  <c r="P2015" i="1"/>
  <c r="P2016" i="1" l="1"/>
  <c r="X2015" i="1"/>
  <c r="B2015" i="1" s="1"/>
  <c r="S2016" i="1" l="1"/>
  <c r="X2016" i="1"/>
  <c r="B2016" i="1" s="1"/>
  <c r="P2017" i="1"/>
  <c r="Y2016" i="1" l="1"/>
  <c r="P2018" i="1"/>
  <c r="X2017" i="1"/>
  <c r="B2017" i="1" s="1"/>
  <c r="X2018" i="1" l="1"/>
  <c r="B2018" i="1" s="1"/>
  <c r="P2019" i="1"/>
  <c r="X2019" i="1" l="1"/>
  <c r="B2019" i="1" s="1"/>
  <c r="P2020" i="1"/>
  <c r="S2020" i="1" l="1"/>
  <c r="P2021" i="1"/>
  <c r="S2021" i="1" s="1"/>
  <c r="X2020" i="1"/>
  <c r="Y2020" i="1" s="1"/>
  <c r="B2020" i="1" l="1"/>
  <c r="X2021" i="1"/>
  <c r="P2022" i="1"/>
  <c r="S2022" i="1" s="1"/>
  <c r="B2021" i="1" l="1"/>
  <c r="Y2021" i="1"/>
  <c r="P2023" i="1"/>
  <c r="X2022" i="1"/>
  <c r="B2022" i="1" s="1"/>
  <c r="Y2022" i="1" l="1"/>
  <c r="P2024" i="1"/>
  <c r="X2023" i="1"/>
  <c r="B2023" i="1" s="1"/>
  <c r="P2025" i="1" l="1"/>
  <c r="X2024" i="1"/>
  <c r="B2024" i="1" s="1"/>
  <c r="X2025" i="1" l="1"/>
  <c r="Y2025" i="1" s="1"/>
  <c r="P2026" i="1"/>
  <c r="B2025" i="1" l="1"/>
  <c r="P2027" i="1"/>
  <c r="X2026" i="1"/>
  <c r="B2026" i="1" s="1"/>
  <c r="X2027" i="1" l="1"/>
  <c r="B2027" i="1" s="1"/>
  <c r="P2028" i="1"/>
  <c r="X2028" i="1" l="1"/>
  <c r="B2028" i="1" s="1"/>
  <c r="P2029" i="1"/>
  <c r="X2029" i="1" l="1"/>
  <c r="B2029" i="1" s="1"/>
  <c r="P2030" i="1"/>
  <c r="X2030" i="1" l="1"/>
  <c r="B2030" i="1" s="1"/>
  <c r="P2031" i="1"/>
  <c r="X2031" i="1" l="1"/>
  <c r="B2031" i="1" s="1"/>
  <c r="P2032" i="1"/>
  <c r="P2033" i="1" l="1"/>
  <c r="X2032" i="1"/>
  <c r="B2032" i="1" s="1"/>
  <c r="P2034" i="1" l="1"/>
  <c r="X2033" i="1"/>
  <c r="B2033" i="1" s="1"/>
  <c r="X2034" i="1" l="1"/>
  <c r="B2034" i="1" s="1"/>
  <c r="P2035" i="1"/>
  <c r="P2036" i="1" l="1"/>
  <c r="X2035" i="1"/>
  <c r="B2035" i="1" s="1"/>
  <c r="X2036" i="1" l="1"/>
  <c r="B2036" i="1" s="1"/>
  <c r="P2037" i="1"/>
  <c r="P2038" i="1" l="1"/>
  <c r="X2037" i="1"/>
  <c r="B2037" i="1" s="1"/>
  <c r="X2038" i="1" l="1"/>
  <c r="B2038" i="1" s="1"/>
  <c r="P2039" i="1"/>
  <c r="P2040" i="1" l="1"/>
  <c r="X2039" i="1"/>
  <c r="B2039" i="1" s="1"/>
  <c r="S2203" i="1"/>
  <c r="P2041" i="1" l="1"/>
  <c r="X2040" i="1"/>
  <c r="B2040" i="1" s="1"/>
  <c r="Y2203" i="1"/>
  <c r="X2041" i="1" l="1"/>
  <c r="B2041" i="1" s="1"/>
  <c r="P2042" i="1"/>
  <c r="X2042" i="1" l="1"/>
  <c r="B2042" i="1" s="1"/>
  <c r="P2043" i="1"/>
  <c r="X2043" i="1" l="1"/>
  <c r="B2043" i="1" s="1"/>
  <c r="P2044" i="1"/>
  <c r="P2045" i="1" l="1"/>
  <c r="X2044" i="1"/>
  <c r="B2044" i="1" s="1"/>
  <c r="X2045" i="1" l="1"/>
  <c r="B2045" i="1" s="1"/>
  <c r="P2046" i="1"/>
  <c r="P2047" i="1" l="1"/>
  <c r="X2046" i="1"/>
  <c r="B2046" i="1" s="1"/>
  <c r="P2048" i="1" l="1"/>
  <c r="S2048" i="1" s="1"/>
  <c r="X2047" i="1"/>
  <c r="B2047" i="1" s="1"/>
  <c r="X2048" i="1" l="1"/>
  <c r="B2048" i="1" s="1"/>
  <c r="P2049" i="1"/>
  <c r="S2049" i="1" s="1"/>
  <c r="Y2048" i="1" l="1"/>
  <c r="P2050" i="1"/>
  <c r="X2049" i="1"/>
  <c r="B2049" i="1" s="1"/>
  <c r="Y2049" i="1" l="1"/>
  <c r="X2050" i="1"/>
  <c r="B2050" i="1" s="1"/>
  <c r="P2051" i="1"/>
  <c r="S2051" i="1" s="1"/>
  <c r="X2051" i="1" l="1"/>
  <c r="P2052" i="1"/>
  <c r="B2051" i="1" l="1"/>
  <c r="Y2051" i="1"/>
  <c r="X2052" i="1"/>
  <c r="B2052" i="1" s="1"/>
  <c r="P2053" i="1"/>
  <c r="X2053" i="1" l="1"/>
  <c r="B2053" i="1" s="1"/>
  <c r="P2054" i="1"/>
  <c r="X2054" i="1" l="1"/>
  <c r="B2054" i="1" s="1"/>
  <c r="P2055" i="1"/>
  <c r="X2055" i="1" l="1"/>
  <c r="B2055" i="1" s="1"/>
  <c r="P2056" i="1"/>
  <c r="X2056" i="1" l="1"/>
  <c r="B2056" i="1" s="1"/>
  <c r="P2057" i="1"/>
  <c r="P2058" i="1" l="1"/>
  <c r="X2057" i="1"/>
  <c r="B2057" i="1" s="1"/>
  <c r="X2058" i="1" l="1"/>
  <c r="B2058" i="1" s="1"/>
  <c r="P2059" i="1"/>
  <c r="P2060" i="1" l="1"/>
  <c r="X2059" i="1"/>
  <c r="B2059" i="1" s="1"/>
  <c r="P2061" i="1" l="1"/>
  <c r="X2060" i="1"/>
  <c r="B2060" i="1" s="1"/>
  <c r="X2061" i="1" l="1"/>
  <c r="B2061" i="1" s="1"/>
  <c r="P2062" i="1"/>
  <c r="X2062" i="1" l="1"/>
  <c r="B2062" i="1" s="1"/>
  <c r="P2063" i="1"/>
  <c r="P2064" i="1" l="1"/>
  <c r="X2063" i="1"/>
  <c r="B2063" i="1" s="1"/>
  <c r="P2065" i="1" l="1"/>
  <c r="X2064" i="1"/>
  <c r="B2064" i="1" s="1"/>
  <c r="P2066" i="1" l="1"/>
  <c r="X2065" i="1"/>
  <c r="B2065" i="1" s="1"/>
  <c r="X2066" i="1" l="1"/>
  <c r="B2066" i="1" s="1"/>
  <c r="P2067" i="1"/>
  <c r="X2067" i="1" l="1"/>
  <c r="B2067" i="1" s="1"/>
  <c r="P2068" i="1"/>
  <c r="P2069" i="1" l="1"/>
  <c r="X2068" i="1"/>
  <c r="B2068" i="1" s="1"/>
  <c r="P2070" i="1" l="1"/>
  <c r="X2069" i="1"/>
  <c r="B2069" i="1" s="1"/>
  <c r="X2070" i="1" l="1"/>
  <c r="B2070" i="1" s="1"/>
  <c r="P2071" i="1"/>
  <c r="S2234" i="1"/>
  <c r="X2071" i="1" l="1"/>
  <c r="B2071" i="1" s="1"/>
  <c r="P2072" i="1"/>
  <c r="Y2234" i="1"/>
  <c r="P2073" i="1" l="1"/>
  <c r="X2072" i="1"/>
  <c r="B2072" i="1" s="1"/>
  <c r="X2073" i="1" l="1"/>
  <c r="B2073" i="1" s="1"/>
  <c r="P2074" i="1"/>
  <c r="P2075" i="1" l="1"/>
  <c r="X2074" i="1"/>
  <c r="B2074" i="1" s="1"/>
  <c r="X2075" i="1" l="1"/>
  <c r="B2075" i="1" s="1"/>
  <c r="P2076" i="1"/>
  <c r="X2076" i="1" l="1"/>
  <c r="B2076" i="1" s="1"/>
  <c r="P2077" i="1"/>
  <c r="P2078" i="1" l="1"/>
  <c r="S2078" i="1" s="1"/>
  <c r="X2077" i="1"/>
  <c r="B2077" i="1" s="1"/>
  <c r="X2078" i="1" l="1"/>
  <c r="B2078" i="1" s="1"/>
  <c r="P2079" i="1"/>
  <c r="Y2078" i="1" l="1"/>
  <c r="P2080" i="1"/>
  <c r="S2080" i="1" s="1"/>
  <c r="X2079" i="1"/>
  <c r="B2079" i="1" s="1"/>
  <c r="P2081" i="1" l="1"/>
  <c r="X2080" i="1"/>
  <c r="B2080" i="1" s="1"/>
  <c r="Y2080" i="1" l="1"/>
  <c r="P2082" i="1"/>
  <c r="X2081" i="1"/>
  <c r="B2081" i="1" s="1"/>
  <c r="P2083" i="1" l="1"/>
  <c r="S2083" i="1" s="1"/>
  <c r="X2082" i="1"/>
  <c r="B2082" i="1" s="1"/>
  <c r="X2083" i="1" l="1"/>
  <c r="Y2083" i="1" s="1"/>
  <c r="P2084" i="1"/>
  <c r="B2083" i="1" l="1"/>
  <c r="X2084" i="1"/>
  <c r="B2084" i="1" s="1"/>
  <c r="P2085" i="1"/>
  <c r="S2085" i="1" s="1"/>
  <c r="X2085" i="1" l="1"/>
  <c r="P2086" i="1"/>
  <c r="B2085" i="1" l="1"/>
  <c r="Y2085" i="1"/>
  <c r="P2087" i="1"/>
  <c r="X2086" i="1"/>
  <c r="B2086" i="1" s="1"/>
  <c r="X2087" i="1" l="1"/>
  <c r="B2087" i="1" s="1"/>
  <c r="P2088" i="1"/>
  <c r="X2088" i="1" l="1"/>
  <c r="B2088" i="1" s="1"/>
  <c r="P2089" i="1"/>
  <c r="P2090" i="1" l="1"/>
  <c r="X2089" i="1"/>
  <c r="B2089" i="1" s="1"/>
  <c r="X2090" i="1" l="1"/>
  <c r="B2090" i="1" s="1"/>
  <c r="P2091" i="1"/>
  <c r="X2091" i="1" l="1"/>
  <c r="B2091" i="1" s="1"/>
  <c r="P2092" i="1"/>
  <c r="P2093" i="1" l="1"/>
  <c r="X2092" i="1"/>
  <c r="B2092" i="1" s="1"/>
  <c r="P2094" i="1" l="1"/>
  <c r="X2093" i="1"/>
  <c r="B2093" i="1" s="1"/>
  <c r="P2095" i="1" l="1"/>
  <c r="X2094" i="1"/>
  <c r="B2094" i="1" s="1"/>
  <c r="P2096" i="1" l="1"/>
  <c r="X2095" i="1"/>
  <c r="B2095" i="1" s="1"/>
  <c r="X2096" i="1" l="1"/>
  <c r="B2096" i="1" s="1"/>
  <c r="P2097" i="1"/>
  <c r="X2097" i="1" l="1"/>
  <c r="B2097" i="1" s="1"/>
  <c r="P2098" i="1"/>
  <c r="P2099" i="1" l="1"/>
  <c r="X2098" i="1"/>
  <c r="B2098" i="1" s="1"/>
  <c r="P2100" i="1" l="1"/>
  <c r="X2099" i="1"/>
  <c r="B2099" i="1" s="1"/>
  <c r="P2101" i="1" l="1"/>
  <c r="X2100" i="1"/>
  <c r="B2100" i="1" s="1"/>
  <c r="X2101" i="1" l="1"/>
  <c r="B2101" i="1" s="1"/>
  <c r="P2102" i="1"/>
  <c r="P2103" i="1" l="1"/>
  <c r="X2102" i="1"/>
  <c r="B2102" i="1" s="1"/>
  <c r="P2104" i="1" l="1"/>
  <c r="X2103" i="1"/>
  <c r="B2103" i="1" s="1"/>
  <c r="X2104" i="1" l="1"/>
  <c r="B2104" i="1" s="1"/>
  <c r="P2105" i="1"/>
  <c r="P2106" i="1" l="1"/>
  <c r="X2105" i="1"/>
  <c r="B2105" i="1" s="1"/>
  <c r="P2107" i="1" l="1"/>
  <c r="X2106" i="1"/>
  <c r="B2106" i="1" s="1"/>
  <c r="X2107" i="1" l="1"/>
  <c r="B2107" i="1" s="1"/>
  <c r="P2108" i="1"/>
  <c r="S2108" i="1" s="1"/>
  <c r="P2109" i="1" l="1"/>
  <c r="X2108" i="1"/>
  <c r="B2108" i="1" s="1"/>
  <c r="Y2108" i="1" l="1"/>
  <c r="P2110" i="1"/>
  <c r="X2109" i="1"/>
  <c r="B2109" i="1" s="1"/>
  <c r="X2110" i="1" l="1"/>
  <c r="B2110" i="1" s="1"/>
  <c r="P2111" i="1"/>
  <c r="S2111" i="1" s="1"/>
  <c r="X2111" i="1" l="1"/>
  <c r="P2112" i="1"/>
  <c r="S2112" i="1" s="1"/>
  <c r="B2111" i="1" l="1"/>
  <c r="Y2111" i="1"/>
  <c r="P2113" i="1"/>
  <c r="X2112" i="1"/>
  <c r="B2112" i="1" l="1"/>
  <c r="Y2112" i="1"/>
  <c r="X2113" i="1"/>
  <c r="B2113" i="1" s="1"/>
  <c r="P2114" i="1"/>
  <c r="X2114" i="1" l="1"/>
  <c r="B2114" i="1" s="1"/>
  <c r="P2115" i="1"/>
  <c r="P2116" i="1" l="1"/>
  <c r="X2115" i="1"/>
  <c r="B2115" i="1" s="1"/>
  <c r="P2117" i="1" l="1"/>
  <c r="X2116" i="1"/>
  <c r="B2116" i="1" s="1"/>
  <c r="P2118" i="1" l="1"/>
  <c r="X2117" i="1"/>
  <c r="B2117" i="1" s="1"/>
  <c r="X2118" i="1" l="1"/>
  <c r="B2118" i="1" s="1"/>
  <c r="P2119" i="1"/>
  <c r="X2119" i="1" l="1"/>
  <c r="B2119" i="1" s="1"/>
  <c r="P2120" i="1"/>
  <c r="X2120" i="1" l="1"/>
  <c r="B2120" i="1" s="1"/>
  <c r="P2121" i="1"/>
  <c r="P2122" i="1" l="1"/>
  <c r="X2121" i="1"/>
  <c r="B2121" i="1" s="1"/>
  <c r="X2122" i="1" l="1"/>
  <c r="B2122" i="1" s="1"/>
  <c r="P2123" i="1"/>
  <c r="X2123" i="1" l="1"/>
  <c r="B2123" i="1" s="1"/>
  <c r="P2124" i="1"/>
  <c r="X2124" i="1" l="1"/>
  <c r="B2124" i="1" s="1"/>
  <c r="P2125" i="1"/>
  <c r="X2125" i="1" l="1"/>
  <c r="B2125" i="1" s="1"/>
  <c r="P2126" i="1"/>
  <c r="X2126" i="1" l="1"/>
  <c r="B2126" i="1" s="1"/>
  <c r="P2127" i="1"/>
  <c r="X2127" i="1" l="1"/>
  <c r="B2127" i="1" s="1"/>
  <c r="P2128" i="1"/>
  <c r="X2128" i="1" l="1"/>
  <c r="B2128" i="1" s="1"/>
  <c r="P2129" i="1"/>
  <c r="X2129" i="1" l="1"/>
  <c r="B2129" i="1" s="1"/>
  <c r="P2130" i="1"/>
  <c r="X2130" i="1" l="1"/>
  <c r="B2130" i="1" s="1"/>
  <c r="P2131" i="1"/>
  <c r="X2131" i="1" l="1"/>
  <c r="B2131" i="1" s="1"/>
  <c r="P2132" i="1"/>
  <c r="X2132" i="1" l="1"/>
  <c r="B2132" i="1" s="1"/>
  <c r="P2133" i="1"/>
  <c r="P2134" i="1" l="1"/>
  <c r="X2133" i="1"/>
  <c r="B2133" i="1" s="1"/>
  <c r="X2134" i="1" l="1"/>
  <c r="B2134" i="1" s="1"/>
  <c r="P2135" i="1"/>
  <c r="X2135" i="1" l="1"/>
  <c r="B2135" i="1" s="1"/>
  <c r="P2136" i="1"/>
  <c r="X2136" i="1" l="1"/>
  <c r="B2136" i="1" s="1"/>
  <c r="P2137" i="1"/>
  <c r="P2138" i="1" l="1"/>
  <c r="X2137" i="1"/>
  <c r="B2137" i="1" s="1"/>
  <c r="P2139" i="1" l="1"/>
  <c r="X2138" i="1"/>
  <c r="B2138" i="1" s="1"/>
  <c r="S2139" i="1" l="1"/>
  <c r="X2139" i="1"/>
  <c r="B2139" i="1" s="1"/>
  <c r="P2140" i="1"/>
  <c r="Y2139" i="1" l="1"/>
  <c r="X2140" i="1"/>
  <c r="B2140" i="1" s="1"/>
  <c r="P2141" i="1"/>
  <c r="S2141" i="1" s="1"/>
  <c r="X2141" i="1" l="1"/>
  <c r="P2142" i="1"/>
  <c r="B2141" i="1" l="1"/>
  <c r="Y2141" i="1"/>
  <c r="X2142" i="1"/>
  <c r="B2142" i="1" s="1"/>
  <c r="P2143" i="1"/>
  <c r="S2143" i="1" s="1"/>
  <c r="P2144" i="1" l="1"/>
  <c r="X2143" i="1"/>
  <c r="B2143" i="1" l="1"/>
  <c r="Y2143" i="1"/>
  <c r="P2145" i="1"/>
  <c r="X2144" i="1"/>
  <c r="B2144" i="1" s="1"/>
  <c r="X2145" i="1" l="1"/>
  <c r="B2145" i="1" s="1"/>
  <c r="P2146" i="1"/>
  <c r="X2146" i="1" l="1"/>
  <c r="B2146" i="1" s="1"/>
  <c r="P2147" i="1"/>
  <c r="P2148" i="1" l="1"/>
  <c r="X2147" i="1"/>
  <c r="B2147" i="1" s="1"/>
  <c r="X2148" i="1" l="1"/>
  <c r="B2148" i="1" s="1"/>
  <c r="P2149" i="1"/>
  <c r="X2149" i="1" l="1"/>
  <c r="B2149" i="1" s="1"/>
  <c r="P2150" i="1"/>
  <c r="X2150" i="1" l="1"/>
  <c r="B2150" i="1" s="1"/>
  <c r="P2151" i="1"/>
  <c r="X2151" i="1" l="1"/>
  <c r="B2151" i="1" s="1"/>
  <c r="P2152" i="1"/>
  <c r="X2152" i="1" l="1"/>
  <c r="B2152" i="1" s="1"/>
  <c r="P2153" i="1"/>
  <c r="P2154" i="1" l="1"/>
  <c r="X2153" i="1"/>
  <c r="B2153" i="1" s="1"/>
  <c r="X2154" i="1" l="1"/>
  <c r="B2154" i="1" s="1"/>
  <c r="P2155" i="1"/>
  <c r="P2156" i="1" l="1"/>
  <c r="X2155" i="1"/>
  <c r="B2155" i="1" s="1"/>
  <c r="P2157" i="1" l="1"/>
  <c r="X2156" i="1"/>
  <c r="B2156" i="1" s="1"/>
  <c r="X2157" i="1" l="1"/>
  <c r="B2157" i="1" s="1"/>
  <c r="P2158" i="1"/>
  <c r="X2158" i="1" l="1"/>
  <c r="B2158" i="1" s="1"/>
  <c r="P2159" i="1"/>
  <c r="X2159" i="1" l="1"/>
  <c r="B2159" i="1" s="1"/>
  <c r="P2160" i="1"/>
  <c r="X2160" i="1" l="1"/>
  <c r="B2160" i="1" s="1"/>
  <c r="P2161" i="1"/>
  <c r="P2162" i="1" l="1"/>
  <c r="X2161" i="1"/>
  <c r="B2161" i="1" s="1"/>
  <c r="X2162" i="1" l="1"/>
  <c r="B2162" i="1" s="1"/>
  <c r="P2163" i="1"/>
  <c r="P2164" i="1" l="1"/>
  <c r="X2163" i="1"/>
  <c r="B2163" i="1" s="1"/>
  <c r="P2165" i="1" l="1"/>
  <c r="X2164" i="1"/>
  <c r="B2164" i="1" s="1"/>
  <c r="P2166" i="1" l="1"/>
  <c r="X2165" i="1"/>
  <c r="B2165" i="1" s="1"/>
  <c r="P2167" i="1" l="1"/>
  <c r="X2166" i="1"/>
  <c r="B2166" i="1" s="1"/>
  <c r="X2167" i="1" l="1"/>
  <c r="B2167" i="1" s="1"/>
  <c r="P2168" i="1"/>
  <c r="P2169" i="1" l="1"/>
  <c r="S2169" i="1" s="1"/>
  <c r="X2168" i="1"/>
  <c r="B2168" i="1" s="1"/>
  <c r="X2169" i="1" l="1"/>
  <c r="B2169" i="1" s="1"/>
  <c r="P2170" i="1"/>
  <c r="Y2169" i="1" l="1"/>
  <c r="P2171" i="1"/>
  <c r="S2171" i="1" s="1"/>
  <c r="X2170" i="1"/>
  <c r="B2170" i="1" s="1"/>
  <c r="X2171" i="1" l="1"/>
  <c r="B2171" i="1" s="1"/>
  <c r="P2172" i="1"/>
  <c r="Y2171" i="1" l="1"/>
  <c r="X2172" i="1"/>
  <c r="B2172" i="1" s="1"/>
  <c r="P2173" i="1"/>
  <c r="P2174" i="1" l="1"/>
  <c r="S2174" i="1" s="1"/>
  <c r="X2173" i="1"/>
  <c r="B2173" i="1" s="1"/>
  <c r="P2175" i="1" l="1"/>
  <c r="X2174" i="1"/>
  <c r="B2174" i="1" l="1"/>
  <c r="Y2174" i="1"/>
  <c r="P2176" i="1"/>
  <c r="X2175" i="1"/>
  <c r="B2175" i="1" s="1"/>
  <c r="X2176" i="1" l="1"/>
  <c r="B2176" i="1" s="1"/>
  <c r="P2177" i="1"/>
  <c r="X2177" i="1" l="1"/>
  <c r="B2177" i="1" s="1"/>
  <c r="P2178" i="1"/>
  <c r="P2179" i="1" l="1"/>
  <c r="X2178" i="1"/>
  <c r="B2178" i="1" s="1"/>
  <c r="P2180" i="1" l="1"/>
  <c r="X2179" i="1"/>
  <c r="B2179" i="1" s="1"/>
  <c r="X2180" i="1" l="1"/>
  <c r="B2180" i="1" s="1"/>
  <c r="P2181" i="1"/>
  <c r="P2182" i="1" l="1"/>
  <c r="X2181" i="1"/>
  <c r="B2181" i="1" s="1"/>
  <c r="X2182" i="1" l="1"/>
  <c r="B2182" i="1" s="1"/>
  <c r="P2183" i="1"/>
  <c r="X2183" i="1" l="1"/>
  <c r="B2183" i="1" s="1"/>
  <c r="P2184" i="1"/>
  <c r="P2185" i="1" l="1"/>
  <c r="X2184" i="1"/>
  <c r="B2184" i="1" s="1"/>
  <c r="P2186" i="1" l="1"/>
  <c r="X2185" i="1"/>
  <c r="B2185" i="1" s="1"/>
  <c r="P2187" i="1" l="1"/>
  <c r="X2186" i="1"/>
  <c r="B2186" i="1" s="1"/>
  <c r="X2187" i="1" l="1"/>
  <c r="B2187" i="1" s="1"/>
  <c r="P2188" i="1"/>
  <c r="X2188" i="1" l="1"/>
  <c r="B2188" i="1" s="1"/>
  <c r="P2189" i="1"/>
  <c r="P2190" i="1" l="1"/>
  <c r="X2189" i="1"/>
  <c r="B2189" i="1" s="1"/>
  <c r="P2191" i="1" l="1"/>
  <c r="X2190" i="1"/>
  <c r="B2190" i="1" s="1"/>
  <c r="P2192" i="1" l="1"/>
  <c r="X2191" i="1"/>
  <c r="B2191" i="1" s="1"/>
  <c r="P2193" i="1" l="1"/>
  <c r="X2192" i="1"/>
  <c r="B2192" i="1" s="1"/>
  <c r="X2193" i="1" l="1"/>
  <c r="B2193" i="1" s="1"/>
  <c r="P2194" i="1"/>
  <c r="P2195" i="1" l="1"/>
  <c r="X2194" i="1"/>
  <c r="B2194" i="1" s="1"/>
  <c r="X2195" i="1" l="1"/>
  <c r="B2195" i="1" s="1"/>
  <c r="P2196" i="1"/>
  <c r="P2197" i="1" l="1"/>
  <c r="X2196" i="1"/>
  <c r="B2196" i="1" s="1"/>
  <c r="X2197" i="1" l="1"/>
  <c r="B2197" i="1" s="1"/>
  <c r="P2198" i="1"/>
  <c r="X2198" i="1" l="1"/>
  <c r="B2198" i="1" s="1"/>
  <c r="P2199" i="1"/>
  <c r="P2200" i="1" l="1"/>
  <c r="X2199" i="1"/>
  <c r="B2199" i="1" s="1"/>
  <c r="P2201" i="1" l="1"/>
  <c r="X2200" i="1"/>
  <c r="B2200" i="1" s="1"/>
  <c r="X2201" i="1" l="1"/>
  <c r="B2201" i="1" s="1"/>
  <c r="P2202" i="1"/>
  <c r="S2202" i="1" l="1"/>
  <c r="P2203" i="1"/>
  <c r="X2202" i="1"/>
  <c r="Y2202" i="1" l="1"/>
  <c r="B2202" i="1"/>
  <c r="X2203" i="1"/>
  <c r="B2203" i="1" s="1"/>
  <c r="P2204" i="1"/>
  <c r="X2204" i="1" l="1"/>
  <c r="B2204" i="1" s="1"/>
  <c r="P2205" i="1"/>
  <c r="X2205" i="1" l="1"/>
  <c r="B2205" i="1" s="1"/>
  <c r="P2206" i="1"/>
  <c r="P2207" i="1" l="1"/>
  <c r="X2206" i="1"/>
  <c r="B2206" i="1" s="1"/>
  <c r="P2208" i="1" l="1"/>
  <c r="X2207" i="1"/>
  <c r="B2207" i="1" s="1"/>
  <c r="X2208" i="1" l="1"/>
  <c r="B2208" i="1" s="1"/>
  <c r="P2209" i="1"/>
  <c r="X2209" i="1" l="1"/>
  <c r="B2209" i="1" s="1"/>
  <c r="P2210" i="1"/>
  <c r="X2210" i="1" l="1"/>
  <c r="B2210" i="1" s="1"/>
  <c r="P2211" i="1"/>
  <c r="X2211" i="1" l="1"/>
  <c r="B2211" i="1" s="1"/>
  <c r="P2212" i="1"/>
  <c r="X2212" i="1" l="1"/>
  <c r="B2212" i="1" s="1"/>
  <c r="P2213" i="1"/>
  <c r="X2213" i="1" l="1"/>
  <c r="B2213" i="1" s="1"/>
  <c r="P2214" i="1"/>
  <c r="X2214" i="1" l="1"/>
  <c r="B2214" i="1" s="1"/>
  <c r="P2215" i="1"/>
  <c r="P2216" i="1" l="1"/>
  <c r="X2215" i="1"/>
  <c r="B2215" i="1" s="1"/>
  <c r="X2216" i="1" l="1"/>
  <c r="B2216" i="1" s="1"/>
  <c r="P2217" i="1"/>
  <c r="X2217" i="1" l="1"/>
  <c r="B2217" i="1" s="1"/>
  <c r="P2218" i="1"/>
  <c r="P2219" i="1" l="1"/>
  <c r="X2218" i="1"/>
  <c r="B2218" i="1" s="1"/>
  <c r="P2220" i="1" l="1"/>
  <c r="X2219" i="1"/>
  <c r="B2219" i="1" s="1"/>
  <c r="P2221" i="1" l="1"/>
  <c r="X2220" i="1"/>
  <c r="B2220" i="1" s="1"/>
  <c r="X2221" i="1" l="1"/>
  <c r="B2221" i="1" s="1"/>
  <c r="P2222" i="1"/>
  <c r="P2223" i="1" l="1"/>
  <c r="X2222" i="1"/>
  <c r="B2222" i="1" s="1"/>
  <c r="X2223" i="1" l="1"/>
  <c r="B2223" i="1" s="1"/>
  <c r="P2224" i="1"/>
  <c r="S2387" i="1"/>
  <c r="P2225" i="1" l="1"/>
  <c r="X2224" i="1"/>
  <c r="B2224" i="1" s="1"/>
  <c r="Y2387" i="1"/>
  <c r="X2225" i="1" l="1"/>
  <c r="B2225" i="1" s="1"/>
  <c r="P2226" i="1"/>
  <c r="S2389" i="1"/>
  <c r="X2226" i="1" l="1"/>
  <c r="B2226" i="1" s="1"/>
  <c r="P2227" i="1"/>
  <c r="Y2389" i="1"/>
  <c r="X2227" i="1" l="1"/>
  <c r="B2227" i="1" s="1"/>
  <c r="P2228" i="1"/>
  <c r="P2229" i="1" l="1"/>
  <c r="X2228" i="1"/>
  <c r="B2228" i="1" s="1"/>
  <c r="X2229" i="1" l="1"/>
  <c r="B2229" i="1" s="1"/>
  <c r="P2230" i="1"/>
  <c r="X2230" i="1" l="1"/>
  <c r="B2230" i="1" s="1"/>
  <c r="P2231" i="1"/>
  <c r="S2231" i="1" s="1"/>
  <c r="P2232" i="1" l="1"/>
  <c r="S2232" i="1" s="1"/>
  <c r="X2231" i="1"/>
  <c r="B2231" i="1" s="1"/>
  <c r="Y2231" i="1" l="1"/>
  <c r="X2232" i="1"/>
  <c r="P2233" i="1"/>
  <c r="S2233" i="1" s="1"/>
  <c r="B2232" i="1" l="1"/>
  <c r="Y2232" i="1"/>
  <c r="X2233" i="1"/>
  <c r="B2233" i="1" s="1"/>
  <c r="P2234" i="1"/>
  <c r="Y2233" i="1" l="1"/>
  <c r="P2235" i="1"/>
  <c r="X2234" i="1"/>
  <c r="B2234" i="1" s="1"/>
  <c r="P2236" i="1" l="1"/>
  <c r="X2235" i="1"/>
  <c r="B2235" i="1" s="1"/>
  <c r="P2237" i="1" l="1"/>
  <c r="X2236" i="1"/>
  <c r="B2236" i="1" s="1"/>
  <c r="X2237" i="1" l="1"/>
  <c r="B2237" i="1" s="1"/>
  <c r="P2238" i="1"/>
  <c r="X2238" i="1" l="1"/>
  <c r="B2238" i="1" s="1"/>
  <c r="P2239" i="1"/>
  <c r="X2239" i="1" l="1"/>
  <c r="B2239" i="1" s="1"/>
  <c r="P2240" i="1"/>
  <c r="X2240" i="1" l="1"/>
  <c r="B2240" i="1" s="1"/>
  <c r="P2241" i="1"/>
  <c r="P2242" i="1" l="1"/>
  <c r="X2241" i="1"/>
  <c r="B2241" i="1" s="1"/>
  <c r="X2242" i="1" l="1"/>
  <c r="B2242" i="1" s="1"/>
  <c r="P2243" i="1"/>
  <c r="X2243" i="1" l="1"/>
  <c r="B2243" i="1" s="1"/>
  <c r="P2244" i="1"/>
  <c r="X2244" i="1" l="1"/>
  <c r="B2244" i="1" s="1"/>
  <c r="P2245" i="1"/>
  <c r="P2246" i="1" l="1"/>
  <c r="X2245" i="1"/>
  <c r="B2245" i="1" s="1"/>
  <c r="X2246" i="1" l="1"/>
  <c r="B2246" i="1" s="1"/>
  <c r="P2247" i="1"/>
  <c r="P2248" i="1" l="1"/>
  <c r="X2247" i="1"/>
  <c r="B2247" i="1" s="1"/>
  <c r="X2248" i="1" l="1"/>
  <c r="B2248" i="1" s="1"/>
  <c r="P2249" i="1"/>
  <c r="X2249" i="1" l="1"/>
  <c r="B2249" i="1" s="1"/>
  <c r="P2250" i="1"/>
  <c r="X2250" i="1" l="1"/>
  <c r="B2250" i="1" s="1"/>
  <c r="P2251" i="1"/>
  <c r="P2252" i="1" l="1"/>
  <c r="X2251" i="1"/>
  <c r="B2251" i="1" s="1"/>
  <c r="P2253" i="1" l="1"/>
  <c r="X2252" i="1"/>
  <c r="B2252" i="1" s="1"/>
  <c r="X2253" i="1" l="1"/>
  <c r="B2253" i="1" s="1"/>
  <c r="P2254" i="1"/>
  <c r="X2254" i="1" l="1"/>
  <c r="B2254" i="1" s="1"/>
  <c r="P2255" i="1"/>
  <c r="X2255" i="1" l="1"/>
  <c r="B2255" i="1" s="1"/>
  <c r="P2256" i="1"/>
  <c r="P2257" i="1" l="1"/>
  <c r="X2256" i="1"/>
  <c r="B2256" i="1" s="1"/>
  <c r="X2257" i="1" l="1"/>
  <c r="B2257" i="1" s="1"/>
  <c r="P2258" i="1"/>
  <c r="P2259" i="1" l="1"/>
  <c r="X2258" i="1"/>
  <c r="B2258" i="1" s="1"/>
  <c r="X2259" i="1" l="1"/>
  <c r="B2259" i="1" s="1"/>
  <c r="P2260" i="1"/>
  <c r="P2261" i="1" l="1"/>
  <c r="S2261" i="1" s="1"/>
  <c r="X2260" i="1"/>
  <c r="B2260" i="1" s="1"/>
  <c r="X2261" i="1" l="1"/>
  <c r="B2261" i="1" s="1"/>
  <c r="P2262" i="1"/>
  <c r="Y2261" i="1" l="1"/>
  <c r="P2263" i="1"/>
  <c r="X2262" i="1"/>
  <c r="B2262" i="1" s="1"/>
  <c r="X2263" i="1" l="1"/>
  <c r="B2263" i="1" s="1"/>
  <c r="P2264" i="1"/>
  <c r="S2264" i="1" l="1"/>
  <c r="X2264" i="1"/>
  <c r="Y2264" i="1" s="1"/>
  <c r="P2265" i="1"/>
  <c r="S2265" i="1" s="1"/>
  <c r="B2264" i="1" l="1"/>
  <c r="P2266" i="1"/>
  <c r="X2265" i="1"/>
  <c r="B2265" i="1" l="1"/>
  <c r="Y2265" i="1"/>
  <c r="P2267" i="1"/>
  <c r="X2266" i="1"/>
  <c r="B2266" i="1" s="1"/>
  <c r="X2267" i="1" l="1"/>
  <c r="B2267" i="1" s="1"/>
  <c r="P2268" i="1"/>
  <c r="X2268" i="1" l="1"/>
  <c r="B2268" i="1" s="1"/>
  <c r="P2269" i="1"/>
  <c r="P2270" i="1" l="1"/>
  <c r="X2269" i="1"/>
  <c r="B2269" i="1" s="1"/>
  <c r="X2270" i="1" l="1"/>
  <c r="B2270" i="1" s="1"/>
  <c r="P2271" i="1"/>
  <c r="X2271" i="1" l="1"/>
  <c r="B2271" i="1" s="1"/>
  <c r="P2272" i="1"/>
  <c r="P2273" i="1" l="1"/>
  <c r="X2272" i="1"/>
  <c r="B2272" i="1" s="1"/>
  <c r="X2273" i="1" l="1"/>
  <c r="B2273" i="1" s="1"/>
  <c r="P2274" i="1"/>
  <c r="X2274" i="1" l="1"/>
  <c r="B2274" i="1" s="1"/>
  <c r="P2275" i="1"/>
  <c r="P2276" i="1" l="1"/>
  <c r="X2275" i="1"/>
  <c r="B2275" i="1" s="1"/>
  <c r="P2277" i="1" l="1"/>
  <c r="X2276" i="1"/>
  <c r="B2276" i="1" s="1"/>
  <c r="X2277" i="1" l="1"/>
  <c r="B2277" i="1" s="1"/>
  <c r="P2278" i="1"/>
  <c r="X2278" i="1" l="1"/>
  <c r="B2278" i="1" s="1"/>
  <c r="P2279" i="1"/>
  <c r="P2280" i="1" l="1"/>
  <c r="X2279" i="1"/>
  <c r="B2279" i="1" s="1"/>
  <c r="X2280" i="1" l="1"/>
  <c r="B2280" i="1" s="1"/>
  <c r="P2281" i="1"/>
  <c r="X2281" i="1" l="1"/>
  <c r="B2281" i="1" s="1"/>
  <c r="P2282" i="1"/>
  <c r="X2282" i="1" l="1"/>
  <c r="B2282" i="1" s="1"/>
  <c r="P2283" i="1"/>
  <c r="X2283" i="1" l="1"/>
  <c r="B2283" i="1" s="1"/>
  <c r="P2284" i="1"/>
  <c r="P2285" i="1" l="1"/>
  <c r="X2284" i="1"/>
  <c r="B2284" i="1" s="1"/>
  <c r="P2286" i="1" l="1"/>
  <c r="X2285" i="1"/>
  <c r="B2285" i="1" s="1"/>
  <c r="X2286" i="1" l="1"/>
  <c r="B2286" i="1" s="1"/>
  <c r="P2287" i="1"/>
  <c r="P2288" i="1" l="1"/>
  <c r="X2287" i="1"/>
  <c r="B2287" i="1" s="1"/>
  <c r="X2288" i="1" l="1"/>
  <c r="B2288" i="1" s="1"/>
  <c r="P2289" i="1"/>
  <c r="P2290" i="1" l="1"/>
  <c r="X2289" i="1"/>
  <c r="B2289" i="1" s="1"/>
  <c r="X2290" i="1" l="1"/>
  <c r="B2290" i="1" s="1"/>
  <c r="P2291" i="1"/>
  <c r="X2291" i="1" l="1"/>
  <c r="B2291" i="1" s="1"/>
  <c r="P2292" i="1"/>
  <c r="X2292" i="1" l="1"/>
  <c r="B2292" i="1" s="1"/>
  <c r="P2293" i="1"/>
  <c r="S2293" i="1" s="1"/>
  <c r="X2293" i="1" l="1"/>
  <c r="B2293" i="1" s="1"/>
  <c r="P2294" i="1"/>
  <c r="S2294" i="1" s="1"/>
  <c r="Y2293" i="1" l="1"/>
  <c r="P2295" i="1"/>
  <c r="X2294" i="1"/>
  <c r="B2294" i="1" l="1"/>
  <c r="Y2294" i="1"/>
  <c r="P2296" i="1"/>
  <c r="X2295" i="1"/>
  <c r="B2295" i="1" s="1"/>
  <c r="X2296" i="1" l="1"/>
  <c r="B2296" i="1" s="1"/>
  <c r="P2297" i="1"/>
  <c r="X2297" i="1" l="1"/>
  <c r="B2297" i="1" s="1"/>
  <c r="P2298" i="1"/>
  <c r="X2298" i="1" l="1"/>
  <c r="B2298" i="1" s="1"/>
  <c r="P2299" i="1"/>
  <c r="X2299" i="1" l="1"/>
  <c r="B2299" i="1" s="1"/>
  <c r="P2300" i="1"/>
  <c r="X2300" i="1" l="1"/>
  <c r="B2300" i="1" s="1"/>
  <c r="P2301" i="1"/>
  <c r="P2302" i="1" l="1"/>
  <c r="X2301" i="1"/>
  <c r="B2301" i="1" s="1"/>
  <c r="X2302" i="1" l="1"/>
  <c r="B2302" i="1" s="1"/>
  <c r="P2303" i="1"/>
  <c r="X2303" i="1" l="1"/>
  <c r="B2303" i="1" s="1"/>
  <c r="P2304" i="1"/>
  <c r="P2305" i="1" l="1"/>
  <c r="X2304" i="1"/>
  <c r="B2304" i="1" s="1"/>
  <c r="X2305" i="1" l="1"/>
  <c r="B2305" i="1" s="1"/>
  <c r="P2306" i="1"/>
  <c r="P2307" i="1" l="1"/>
  <c r="X2306" i="1"/>
  <c r="B2306" i="1" s="1"/>
  <c r="X2307" i="1" l="1"/>
  <c r="B2307" i="1" s="1"/>
  <c r="P2308" i="1"/>
  <c r="X2308" i="1" l="1"/>
  <c r="B2308" i="1" s="1"/>
  <c r="P2309" i="1"/>
  <c r="P2310" i="1" l="1"/>
  <c r="X2309" i="1"/>
  <c r="B2309" i="1" s="1"/>
  <c r="X2310" i="1" l="1"/>
  <c r="B2310" i="1" s="1"/>
  <c r="P2311" i="1"/>
  <c r="P2312" i="1" l="1"/>
  <c r="X2311" i="1"/>
  <c r="B2311" i="1" s="1"/>
  <c r="X2312" i="1" l="1"/>
  <c r="B2312" i="1" s="1"/>
  <c r="P2313" i="1"/>
  <c r="X2313" i="1" l="1"/>
  <c r="B2313" i="1" s="1"/>
  <c r="P2314" i="1"/>
  <c r="X2314" i="1" l="1"/>
  <c r="B2314" i="1" s="1"/>
  <c r="P2315" i="1"/>
  <c r="X2315" i="1" l="1"/>
  <c r="B2315" i="1" s="1"/>
  <c r="P2316" i="1"/>
  <c r="X2316" i="1" l="1"/>
  <c r="B2316" i="1" s="1"/>
  <c r="P2317" i="1"/>
  <c r="X2317" i="1" l="1"/>
  <c r="B2317" i="1" s="1"/>
  <c r="P2318" i="1"/>
  <c r="P2319" i="1" l="1"/>
  <c r="X2318" i="1"/>
  <c r="B2318" i="1" s="1"/>
  <c r="P2320" i="1" l="1"/>
  <c r="X2319" i="1"/>
  <c r="B2319" i="1" s="1"/>
  <c r="X2320" i="1" l="1"/>
  <c r="B2320" i="1" s="1"/>
  <c r="P2321" i="1"/>
  <c r="S2321" i="1" l="1"/>
  <c r="X2321" i="1"/>
  <c r="B2321" i="1" s="1"/>
  <c r="P2322" i="1"/>
  <c r="S2322" i="1" s="1"/>
  <c r="Y2321" i="1" l="1"/>
  <c r="X2322" i="1"/>
  <c r="B2322" i="1" s="1"/>
  <c r="P2323" i="1"/>
  <c r="Y2322" i="1" l="1"/>
  <c r="P2324" i="1"/>
  <c r="S2324" i="1" s="1"/>
  <c r="X2323" i="1"/>
  <c r="B2323" i="1" s="1"/>
  <c r="P2325" i="1" l="1"/>
  <c r="X2324" i="1"/>
  <c r="B2324" i="1" l="1"/>
  <c r="Y2324" i="1"/>
  <c r="P2326" i="1"/>
  <c r="X2325" i="1"/>
  <c r="B2325" i="1" s="1"/>
  <c r="P2327" i="1" l="1"/>
  <c r="X2326" i="1"/>
  <c r="B2326" i="1" s="1"/>
  <c r="X2327" i="1" l="1"/>
  <c r="B2327" i="1" s="1"/>
  <c r="P2328" i="1"/>
  <c r="P2329" i="1" l="1"/>
  <c r="X2328" i="1"/>
  <c r="B2328" i="1" s="1"/>
  <c r="P2330" i="1" l="1"/>
  <c r="X2329" i="1"/>
  <c r="B2329" i="1" s="1"/>
  <c r="X2330" i="1" l="1"/>
  <c r="B2330" i="1" s="1"/>
  <c r="P2331" i="1"/>
  <c r="P2332" i="1" l="1"/>
  <c r="X2331" i="1"/>
  <c r="B2331" i="1" s="1"/>
  <c r="P2333" i="1" l="1"/>
  <c r="X2332" i="1"/>
  <c r="B2332" i="1" s="1"/>
  <c r="X2333" i="1" l="1"/>
  <c r="B2333" i="1" s="1"/>
  <c r="P2334" i="1"/>
  <c r="X2334" i="1" l="1"/>
  <c r="B2334" i="1" s="1"/>
  <c r="P2335" i="1"/>
  <c r="P2336" i="1" l="1"/>
  <c r="X2335" i="1"/>
  <c r="B2335" i="1" s="1"/>
  <c r="X2336" i="1" l="1"/>
  <c r="B2336" i="1" s="1"/>
  <c r="P2337" i="1"/>
  <c r="X2337" i="1" l="1"/>
  <c r="B2337" i="1" s="1"/>
  <c r="P2338" i="1"/>
  <c r="X2338" i="1" l="1"/>
  <c r="B2338" i="1" s="1"/>
  <c r="P2339" i="1"/>
  <c r="X2339" i="1" l="1"/>
  <c r="B2339" i="1" s="1"/>
  <c r="P2340" i="1"/>
  <c r="X2340" i="1" l="1"/>
  <c r="B2340" i="1" s="1"/>
  <c r="P2341" i="1"/>
  <c r="X2341" i="1" l="1"/>
  <c r="B2341" i="1" s="1"/>
  <c r="P2342" i="1"/>
  <c r="X2342" i="1" l="1"/>
  <c r="B2342" i="1" s="1"/>
  <c r="P2343" i="1"/>
  <c r="X2343" i="1" l="1"/>
  <c r="B2343" i="1" s="1"/>
  <c r="P2344" i="1"/>
  <c r="P2345" i="1" l="1"/>
  <c r="X2344" i="1"/>
  <c r="B2344" i="1" s="1"/>
  <c r="S2508" i="1"/>
  <c r="X2345" i="1" l="1"/>
  <c r="B2345" i="1" s="1"/>
  <c r="P2346" i="1"/>
  <c r="Y2508" i="1"/>
  <c r="X2346" i="1" l="1"/>
  <c r="B2346" i="1" s="1"/>
  <c r="P2347" i="1"/>
  <c r="X2347" i="1" l="1"/>
  <c r="B2347" i="1" s="1"/>
  <c r="P2348" i="1"/>
  <c r="X2348" i="1" l="1"/>
  <c r="B2348" i="1" s="1"/>
  <c r="P2349" i="1"/>
  <c r="P2350" i="1" l="1"/>
  <c r="X2349" i="1"/>
  <c r="B2349" i="1" s="1"/>
  <c r="X2350" i="1" l="1"/>
  <c r="B2350" i="1" s="1"/>
  <c r="P2351" i="1"/>
  <c r="P2352" i="1" l="1"/>
  <c r="X2351" i="1"/>
  <c r="B2351" i="1" s="1"/>
  <c r="X2352" i="1" l="1"/>
  <c r="B2352" i="1" s="1"/>
  <c r="P2353" i="1"/>
  <c r="S2353" i="1" s="1"/>
  <c r="X2353" i="1" l="1"/>
  <c r="B2353" i="1" s="1"/>
  <c r="P2354" i="1"/>
  <c r="Y2353" i="1" l="1"/>
  <c r="P2355" i="1"/>
  <c r="X2354" i="1"/>
  <c r="B2354" i="1" s="1"/>
  <c r="X2355" i="1" l="1"/>
  <c r="B2355" i="1" s="1"/>
  <c r="P2356" i="1"/>
  <c r="S2356" i="1" s="1"/>
  <c r="X2356" i="1" l="1"/>
  <c r="Y2356" i="1" s="1"/>
  <c r="P2357" i="1"/>
  <c r="B2356" i="1" l="1"/>
  <c r="P2358" i="1"/>
  <c r="X2357" i="1"/>
  <c r="B2357" i="1" s="1"/>
  <c r="P2359" i="1" l="1"/>
  <c r="X2358" i="1"/>
  <c r="B2358" i="1" s="1"/>
  <c r="X2359" i="1" l="1"/>
  <c r="B2359" i="1" s="1"/>
  <c r="P2360" i="1"/>
  <c r="X2360" i="1" l="1"/>
  <c r="B2360" i="1" s="1"/>
  <c r="P2361" i="1"/>
  <c r="X2361" i="1" l="1"/>
  <c r="B2361" i="1" s="1"/>
  <c r="P2362" i="1"/>
  <c r="P2363" i="1" l="1"/>
  <c r="X2362" i="1"/>
  <c r="B2362" i="1" s="1"/>
  <c r="P2364" i="1" l="1"/>
  <c r="X2363" i="1"/>
  <c r="B2363" i="1" s="1"/>
  <c r="X2364" i="1" l="1"/>
  <c r="B2364" i="1" s="1"/>
  <c r="P2365" i="1"/>
  <c r="X2365" i="1" l="1"/>
  <c r="B2365" i="1" s="1"/>
  <c r="P2366" i="1"/>
  <c r="X2366" i="1" l="1"/>
  <c r="B2366" i="1" s="1"/>
  <c r="P2367" i="1"/>
  <c r="X2367" i="1" l="1"/>
  <c r="B2367" i="1" s="1"/>
  <c r="P2368" i="1"/>
  <c r="P2369" i="1" l="1"/>
  <c r="X2368" i="1"/>
  <c r="B2368" i="1" s="1"/>
  <c r="X2369" i="1" l="1"/>
  <c r="B2369" i="1" s="1"/>
  <c r="P2370" i="1"/>
  <c r="X2370" i="1" l="1"/>
  <c r="B2370" i="1" s="1"/>
  <c r="P2371" i="1"/>
  <c r="X2371" i="1" l="1"/>
  <c r="B2371" i="1" s="1"/>
  <c r="P2372" i="1"/>
  <c r="P2373" i="1" l="1"/>
  <c r="X2372" i="1"/>
  <c r="B2372" i="1" s="1"/>
  <c r="P2374" i="1" l="1"/>
  <c r="X2373" i="1"/>
  <c r="B2373" i="1" s="1"/>
  <c r="S2537" i="1"/>
  <c r="P2375" i="1" l="1"/>
  <c r="X2374" i="1"/>
  <c r="B2374" i="1" s="1"/>
  <c r="Y2537" i="1"/>
  <c r="P2376" i="1" l="1"/>
  <c r="X2375" i="1"/>
  <c r="B2375" i="1" s="1"/>
  <c r="P2377" i="1" l="1"/>
  <c r="X2376" i="1"/>
  <c r="B2376" i="1" s="1"/>
  <c r="X2377" i="1" l="1"/>
  <c r="B2377" i="1" s="1"/>
  <c r="P2378" i="1"/>
  <c r="X2378" i="1" l="1"/>
  <c r="B2378" i="1" s="1"/>
  <c r="P2379" i="1"/>
  <c r="X2379" i="1" l="1"/>
  <c r="B2379" i="1" s="1"/>
  <c r="P2380" i="1"/>
  <c r="P2381" i="1" l="1"/>
  <c r="X2380" i="1"/>
  <c r="B2380" i="1" s="1"/>
  <c r="S2381" i="1" l="1"/>
  <c r="X2381" i="1"/>
  <c r="B2381" i="1" s="1"/>
  <c r="P2382" i="1"/>
  <c r="Y2381" i="1" l="1"/>
  <c r="P2383" i="1"/>
  <c r="X2382" i="1"/>
  <c r="B2382" i="1" s="1"/>
  <c r="X2383" i="1" l="1"/>
  <c r="B2383" i="1" s="1"/>
  <c r="P2384" i="1"/>
  <c r="S2384" i="1" l="1"/>
  <c r="X2384" i="1"/>
  <c r="P2385" i="1"/>
  <c r="S2385" i="1" s="1"/>
  <c r="Y2384" i="1" l="1"/>
  <c r="B2384" i="1"/>
  <c r="P2386" i="1"/>
  <c r="S2386" i="1" s="1"/>
  <c r="X2385" i="1"/>
  <c r="B2385" i="1" s="1"/>
  <c r="Y2385" i="1" l="1"/>
  <c r="P2387" i="1"/>
  <c r="X2386" i="1"/>
  <c r="B2386" i="1" s="1"/>
  <c r="Y2386" i="1" l="1"/>
  <c r="X2387" i="1"/>
  <c r="B2387" i="1" s="1"/>
  <c r="P2388" i="1"/>
  <c r="X2388" i="1" l="1"/>
  <c r="B2388" i="1" s="1"/>
  <c r="P2389" i="1"/>
  <c r="P2390" i="1" l="1"/>
  <c r="X2389" i="1"/>
  <c r="B2389" i="1" s="1"/>
  <c r="P2391" i="1" l="1"/>
  <c r="X2390" i="1"/>
  <c r="B2390" i="1" s="1"/>
  <c r="X2391" i="1" l="1"/>
  <c r="B2391" i="1" s="1"/>
  <c r="P2392" i="1"/>
  <c r="P2393" i="1" l="1"/>
  <c r="X2392" i="1"/>
  <c r="B2392" i="1" s="1"/>
  <c r="X2393" i="1" l="1"/>
  <c r="B2393" i="1" s="1"/>
  <c r="P2394" i="1"/>
  <c r="X2394" i="1" l="1"/>
  <c r="B2394" i="1" s="1"/>
  <c r="P2395" i="1"/>
  <c r="X2395" i="1" l="1"/>
  <c r="B2395" i="1" s="1"/>
  <c r="P2396" i="1"/>
  <c r="X2396" i="1" l="1"/>
  <c r="B2396" i="1" s="1"/>
  <c r="P2397" i="1"/>
  <c r="X2397" i="1" l="1"/>
  <c r="B2397" i="1" s="1"/>
  <c r="P2398" i="1"/>
  <c r="X2398" i="1" l="1"/>
  <c r="B2398" i="1" s="1"/>
  <c r="P2399" i="1"/>
  <c r="X2399" i="1" l="1"/>
  <c r="B2399" i="1" s="1"/>
  <c r="P2400" i="1"/>
  <c r="P2401" i="1" l="1"/>
  <c r="X2400" i="1"/>
  <c r="B2400" i="1" s="1"/>
  <c r="P2402" i="1" l="1"/>
  <c r="X2401" i="1"/>
  <c r="B2401" i="1" s="1"/>
  <c r="X2402" i="1" l="1"/>
  <c r="B2402" i="1" s="1"/>
  <c r="P2403" i="1"/>
  <c r="P2404" i="1" l="1"/>
  <c r="X2403" i="1"/>
  <c r="B2403" i="1" s="1"/>
  <c r="P2405" i="1" l="1"/>
  <c r="X2404" i="1"/>
  <c r="B2404" i="1" s="1"/>
  <c r="X2405" i="1" l="1"/>
  <c r="B2405" i="1" s="1"/>
  <c r="P2406" i="1"/>
  <c r="X2406" i="1" l="1"/>
  <c r="B2406" i="1" s="1"/>
  <c r="P2407" i="1"/>
  <c r="X2407" i="1" l="1"/>
  <c r="B2407" i="1" s="1"/>
  <c r="P2408" i="1"/>
  <c r="X2408" i="1" l="1"/>
  <c r="B2408" i="1" s="1"/>
  <c r="P2409" i="1"/>
  <c r="P2410" i="1" l="1"/>
  <c r="X2409" i="1"/>
  <c r="B2409" i="1" s="1"/>
  <c r="X2410" i="1" l="1"/>
  <c r="B2410" i="1" s="1"/>
  <c r="P2411" i="1"/>
  <c r="X2411" i="1" l="1"/>
  <c r="B2411" i="1" s="1"/>
  <c r="P2412" i="1"/>
  <c r="S2412" i="1" s="1"/>
  <c r="P2413" i="1" l="1"/>
  <c r="X2412" i="1"/>
  <c r="B2412" i="1" s="1"/>
  <c r="Y2412" i="1" l="1"/>
  <c r="X2413" i="1"/>
  <c r="B2413" i="1" s="1"/>
  <c r="P2414" i="1"/>
  <c r="S2414" i="1" s="1"/>
  <c r="X2414" i="1" l="1"/>
  <c r="B2414" i="1" s="1"/>
  <c r="P2415" i="1"/>
  <c r="Y2414" i="1" l="1"/>
  <c r="P2416" i="1"/>
  <c r="S2416" i="1" s="1"/>
  <c r="X2415" i="1"/>
  <c r="B2415" i="1" s="1"/>
  <c r="X2416" i="1" l="1"/>
  <c r="P2417" i="1"/>
  <c r="B2416" i="1" l="1"/>
  <c r="Y2416" i="1"/>
  <c r="X2417" i="1"/>
  <c r="B2417" i="1" s="1"/>
  <c r="P2418" i="1"/>
  <c r="X2418" i="1" l="1"/>
  <c r="B2418" i="1" s="1"/>
  <c r="P2419" i="1"/>
  <c r="X2419" i="1" l="1"/>
  <c r="B2419" i="1" s="1"/>
  <c r="P2420" i="1"/>
  <c r="P2421" i="1" l="1"/>
  <c r="X2420" i="1"/>
  <c r="B2420" i="1" s="1"/>
  <c r="X2421" i="1" l="1"/>
  <c r="B2421" i="1" s="1"/>
  <c r="P2422" i="1"/>
  <c r="X2422" i="1" l="1"/>
  <c r="B2422" i="1" s="1"/>
  <c r="P2423" i="1"/>
  <c r="P2424" i="1" l="1"/>
  <c r="X2423" i="1"/>
  <c r="B2423" i="1" s="1"/>
  <c r="P2425" i="1" l="1"/>
  <c r="X2424" i="1"/>
  <c r="B2424" i="1" s="1"/>
  <c r="X2425" i="1" l="1"/>
  <c r="B2425" i="1" s="1"/>
  <c r="P2426" i="1"/>
  <c r="X2426" i="1" l="1"/>
  <c r="B2426" i="1" s="1"/>
  <c r="P2427" i="1"/>
  <c r="P2428" i="1" l="1"/>
  <c r="X2427" i="1"/>
  <c r="B2427" i="1" s="1"/>
  <c r="P2429" i="1" l="1"/>
  <c r="X2428" i="1"/>
  <c r="B2428" i="1" s="1"/>
  <c r="P2430" i="1" l="1"/>
  <c r="X2429" i="1"/>
  <c r="B2429" i="1" s="1"/>
  <c r="X2430" i="1" l="1"/>
  <c r="B2430" i="1" s="1"/>
  <c r="P2431" i="1"/>
  <c r="X2431" i="1" l="1"/>
  <c r="B2431" i="1" s="1"/>
  <c r="P2432" i="1"/>
  <c r="X2432" i="1" l="1"/>
  <c r="B2432" i="1" s="1"/>
  <c r="P2433" i="1"/>
  <c r="X2433" i="1" l="1"/>
  <c r="B2433" i="1" s="1"/>
  <c r="P2434" i="1"/>
  <c r="X2434" i="1" l="1"/>
  <c r="B2434" i="1" s="1"/>
  <c r="P2435" i="1"/>
  <c r="X2435" i="1" l="1"/>
  <c r="B2435" i="1" s="1"/>
  <c r="P2436" i="1"/>
  <c r="X2436" i="1" l="1"/>
  <c r="B2436" i="1" s="1"/>
  <c r="P2437" i="1"/>
  <c r="P2438" i="1" l="1"/>
  <c r="X2437" i="1"/>
  <c r="B2437" i="1" s="1"/>
  <c r="P2439" i="1" l="1"/>
  <c r="X2438" i="1"/>
  <c r="B2438" i="1" s="1"/>
  <c r="X2439" i="1" l="1"/>
  <c r="B2439" i="1" s="1"/>
  <c r="P2440" i="1"/>
  <c r="X2440" i="1" l="1"/>
  <c r="B2440" i="1" s="1"/>
  <c r="P2441" i="1"/>
  <c r="P2442" i="1" l="1"/>
  <c r="X2441" i="1"/>
  <c r="B2441" i="1" s="1"/>
  <c r="X2442" i="1" l="1"/>
  <c r="B2442" i="1" s="1"/>
  <c r="P2443" i="1"/>
  <c r="S2443" i="1" s="1"/>
  <c r="P2444" i="1" l="1"/>
  <c r="X2443" i="1"/>
  <c r="B2443" i="1" s="1"/>
  <c r="Y2443" i="1" l="1"/>
  <c r="X2444" i="1"/>
  <c r="B2444" i="1" s="1"/>
  <c r="P2445" i="1"/>
  <c r="P2446" i="1" l="1"/>
  <c r="X2445" i="1"/>
  <c r="B2445" i="1" s="1"/>
  <c r="P2447" i="1" l="1"/>
  <c r="S2447" i="1" s="1"/>
  <c r="X2446" i="1"/>
  <c r="B2446" i="1" s="1"/>
  <c r="P2448" i="1" l="1"/>
  <c r="S2448" i="1" s="1"/>
  <c r="X2447" i="1"/>
  <c r="B2447" i="1" l="1"/>
  <c r="Y2447" i="1"/>
  <c r="P2449" i="1"/>
  <c r="X2448" i="1"/>
  <c r="B2448" i="1" l="1"/>
  <c r="Y2448" i="1"/>
  <c r="X2449" i="1"/>
  <c r="B2449" i="1" s="1"/>
  <c r="P2450" i="1"/>
  <c r="P2451" i="1" l="1"/>
  <c r="X2450" i="1"/>
  <c r="B2450" i="1" s="1"/>
  <c r="P2452" i="1" l="1"/>
  <c r="X2451" i="1"/>
  <c r="B2451" i="1" s="1"/>
  <c r="P2453" i="1" l="1"/>
  <c r="X2452" i="1"/>
  <c r="B2452" i="1" s="1"/>
  <c r="X2453" i="1" l="1"/>
  <c r="B2453" i="1" s="1"/>
  <c r="P2454" i="1"/>
  <c r="X2454" i="1" l="1"/>
  <c r="B2454" i="1" s="1"/>
  <c r="P2455" i="1"/>
  <c r="X2455" i="1" l="1"/>
  <c r="B2455" i="1" s="1"/>
  <c r="P2456" i="1"/>
  <c r="P2457" i="1" l="1"/>
  <c r="X2456" i="1"/>
  <c r="B2456" i="1" s="1"/>
  <c r="P2458" i="1" l="1"/>
  <c r="X2457" i="1"/>
  <c r="B2457" i="1" s="1"/>
  <c r="X2458" i="1" l="1"/>
  <c r="B2458" i="1" s="1"/>
  <c r="P2459" i="1"/>
  <c r="X2459" i="1" l="1"/>
  <c r="B2459" i="1" s="1"/>
  <c r="P2460" i="1"/>
  <c r="P2461" i="1" l="1"/>
  <c r="X2460" i="1"/>
  <c r="B2460" i="1" s="1"/>
  <c r="X2461" i="1" l="1"/>
  <c r="B2461" i="1" s="1"/>
  <c r="P2462" i="1"/>
  <c r="X2462" i="1" l="1"/>
  <c r="B2462" i="1" s="1"/>
  <c r="P2463" i="1"/>
  <c r="P2464" i="1" l="1"/>
  <c r="X2463" i="1"/>
  <c r="B2463" i="1" s="1"/>
  <c r="P2465" i="1" l="1"/>
  <c r="X2464" i="1"/>
  <c r="B2464" i="1" s="1"/>
  <c r="P2466" i="1" l="1"/>
  <c r="X2465" i="1"/>
  <c r="B2465" i="1" s="1"/>
  <c r="X2466" i="1" l="1"/>
  <c r="B2466" i="1" s="1"/>
  <c r="P2467" i="1"/>
  <c r="P2468" i="1" l="1"/>
  <c r="X2467" i="1"/>
  <c r="B2467" i="1" s="1"/>
  <c r="X2468" i="1" l="1"/>
  <c r="B2468" i="1" s="1"/>
  <c r="P2469" i="1"/>
  <c r="P2470" i="1" l="1"/>
  <c r="X2469" i="1"/>
  <c r="B2469" i="1" s="1"/>
  <c r="X2470" i="1" l="1"/>
  <c r="B2470" i="1" s="1"/>
  <c r="P2471" i="1"/>
  <c r="P2472" i="1" l="1"/>
  <c r="X2471" i="1"/>
  <c r="B2471" i="1" s="1"/>
  <c r="P2473" i="1" l="1"/>
  <c r="X2472" i="1"/>
  <c r="B2472" i="1" s="1"/>
  <c r="X2473" i="1" l="1"/>
  <c r="B2473" i="1" s="1"/>
  <c r="P2474" i="1"/>
  <c r="P2475" i="1" l="1"/>
  <c r="S2475" i="1" s="1"/>
  <c r="X2474" i="1"/>
  <c r="B2474" i="1" s="1"/>
  <c r="X2475" i="1" l="1"/>
  <c r="P2476" i="1"/>
  <c r="B2475" i="1" l="1"/>
  <c r="Y2475" i="1"/>
  <c r="P2477" i="1"/>
  <c r="S2477" i="1" s="1"/>
  <c r="X2476" i="1"/>
  <c r="B2476" i="1" s="1"/>
  <c r="X2477" i="1" l="1"/>
  <c r="P2478" i="1"/>
  <c r="B2477" i="1" l="1"/>
  <c r="Y2477" i="1"/>
  <c r="X2478" i="1"/>
  <c r="B2478" i="1" s="1"/>
  <c r="P2479" i="1"/>
  <c r="P2480" i="1" l="1"/>
  <c r="X2479" i="1"/>
  <c r="B2479" i="1" s="1"/>
  <c r="P2481" i="1" l="1"/>
  <c r="X2480" i="1"/>
  <c r="B2480" i="1" s="1"/>
  <c r="X2481" i="1" l="1"/>
  <c r="B2481" i="1" s="1"/>
  <c r="P2482" i="1"/>
  <c r="P2483" i="1" l="1"/>
  <c r="X2482" i="1"/>
  <c r="B2482" i="1" s="1"/>
  <c r="X2483" i="1" l="1"/>
  <c r="B2483" i="1" s="1"/>
  <c r="P2484" i="1"/>
  <c r="P2485" i="1" l="1"/>
  <c r="X2484" i="1"/>
  <c r="B2484" i="1" s="1"/>
  <c r="X2485" i="1" l="1"/>
  <c r="B2485" i="1" s="1"/>
  <c r="P2486" i="1"/>
  <c r="X2486" i="1" l="1"/>
  <c r="B2486" i="1" s="1"/>
  <c r="P2487" i="1"/>
  <c r="P2488" i="1" l="1"/>
  <c r="X2487" i="1"/>
  <c r="B2487" i="1" s="1"/>
  <c r="X2488" i="1" l="1"/>
  <c r="B2488" i="1" s="1"/>
  <c r="P2489" i="1"/>
  <c r="P2490" i="1" l="1"/>
  <c r="X2489" i="1"/>
  <c r="B2489" i="1" s="1"/>
  <c r="X2490" i="1" l="1"/>
  <c r="B2490" i="1" s="1"/>
  <c r="P2491" i="1"/>
  <c r="X2491" i="1" l="1"/>
  <c r="B2491" i="1" s="1"/>
  <c r="P2492" i="1"/>
  <c r="X2492" i="1" l="1"/>
  <c r="B2492" i="1" s="1"/>
  <c r="P2493" i="1"/>
  <c r="P2494" i="1" l="1"/>
  <c r="X2493" i="1"/>
  <c r="B2493" i="1" s="1"/>
  <c r="X2494" i="1" l="1"/>
  <c r="B2494" i="1" s="1"/>
  <c r="P2495" i="1"/>
  <c r="P2496" i="1" l="1"/>
  <c r="X2495" i="1"/>
  <c r="B2495" i="1" s="1"/>
  <c r="X2496" i="1" l="1"/>
  <c r="B2496" i="1" s="1"/>
  <c r="P2497" i="1"/>
  <c r="X2497" i="1" l="1"/>
  <c r="B2497" i="1" s="1"/>
  <c r="P2498" i="1"/>
  <c r="P2499" i="1" l="1"/>
  <c r="X2498" i="1"/>
  <c r="B2498" i="1" s="1"/>
  <c r="X2499" i="1" l="1"/>
  <c r="B2499" i="1" s="1"/>
  <c r="P2500" i="1"/>
  <c r="P2501" i="1" l="1"/>
  <c r="X2500" i="1"/>
  <c r="B2500" i="1" s="1"/>
  <c r="P2502" i="1" l="1"/>
  <c r="X2501" i="1"/>
  <c r="B2501" i="1" s="1"/>
  <c r="P2503" i="1" l="1"/>
  <c r="X2502" i="1"/>
  <c r="B2502" i="1" s="1"/>
  <c r="X2503" i="1" l="1"/>
  <c r="B2503" i="1" s="1"/>
  <c r="P2504" i="1"/>
  <c r="S2504" i="1" l="1"/>
  <c r="P2505" i="1"/>
  <c r="X2504" i="1"/>
  <c r="B2504" i="1" s="1"/>
  <c r="X2505" i="1" l="1"/>
  <c r="B2505" i="1" s="1"/>
  <c r="Y2504" i="1"/>
  <c r="P2506" i="1"/>
  <c r="S2506" i="1" s="1"/>
  <c r="P2507" i="1" l="1"/>
  <c r="X2506" i="1"/>
  <c r="B2506" i="1" l="1"/>
  <c r="Y2506" i="1"/>
  <c r="X2507" i="1"/>
  <c r="B2507" i="1" s="1"/>
  <c r="P2508" i="1"/>
  <c r="X2508" i="1" l="1"/>
  <c r="B2508" i="1" s="1"/>
  <c r="P2509" i="1"/>
  <c r="X2509" i="1" l="1"/>
  <c r="B2509" i="1" s="1"/>
  <c r="P2510" i="1"/>
  <c r="S2510" i="1" s="1"/>
  <c r="X2510" i="1" l="1"/>
  <c r="P2511" i="1"/>
  <c r="B2510" i="1" l="1"/>
  <c r="Y2510" i="1"/>
  <c r="X2511" i="1"/>
  <c r="B2511" i="1" s="1"/>
  <c r="P2512" i="1"/>
  <c r="X2512" i="1" l="1"/>
  <c r="B2512" i="1" s="1"/>
  <c r="P2513" i="1"/>
  <c r="X2513" i="1" l="1"/>
  <c r="B2513" i="1" s="1"/>
  <c r="P2514" i="1"/>
  <c r="X2514" i="1" l="1"/>
  <c r="B2514" i="1" s="1"/>
  <c r="P2515" i="1"/>
  <c r="P2516" i="1" l="1"/>
  <c r="X2515" i="1"/>
  <c r="B2515" i="1" s="1"/>
  <c r="P2517" i="1" l="1"/>
  <c r="X2516" i="1"/>
  <c r="B2516" i="1" s="1"/>
  <c r="P2518" i="1" l="1"/>
  <c r="X2517" i="1"/>
  <c r="B2517" i="1" s="1"/>
  <c r="X2518" i="1" l="1"/>
  <c r="B2518" i="1" s="1"/>
  <c r="P2519" i="1"/>
  <c r="X2519" i="1" l="1"/>
  <c r="B2519" i="1" s="1"/>
  <c r="P2520" i="1"/>
  <c r="X2520" i="1" l="1"/>
  <c r="B2520" i="1" s="1"/>
  <c r="P2521" i="1"/>
  <c r="X2521" i="1" l="1"/>
  <c r="B2521" i="1" s="1"/>
  <c r="P2522" i="1"/>
  <c r="X2522" i="1" l="1"/>
  <c r="B2522" i="1" s="1"/>
  <c r="P2523" i="1"/>
  <c r="X2523" i="1" l="1"/>
  <c r="B2523" i="1" s="1"/>
  <c r="P2524" i="1"/>
  <c r="P2525" i="1" l="1"/>
  <c r="X2524" i="1"/>
  <c r="B2524" i="1" s="1"/>
  <c r="X2525" i="1" l="1"/>
  <c r="B2525" i="1" s="1"/>
  <c r="P2526" i="1"/>
  <c r="X2526" i="1" l="1"/>
  <c r="B2526" i="1" s="1"/>
  <c r="P2527" i="1"/>
  <c r="P2528" i="1" l="1"/>
  <c r="X2527" i="1"/>
  <c r="B2527" i="1" s="1"/>
  <c r="X2528" i="1" l="1"/>
  <c r="B2528" i="1" s="1"/>
  <c r="P2529" i="1"/>
  <c r="P2530" i="1" l="1"/>
  <c r="X2529" i="1"/>
  <c r="B2529" i="1" s="1"/>
  <c r="P2531" i="1" l="1"/>
  <c r="X2530" i="1"/>
  <c r="B2530" i="1" s="1"/>
  <c r="X2531" i="1" l="1"/>
  <c r="B2531" i="1" s="1"/>
  <c r="P2532" i="1"/>
  <c r="P2533" i="1" l="1"/>
  <c r="X2532" i="1"/>
  <c r="B2532" i="1" s="1"/>
  <c r="X2533" i="1" l="1"/>
  <c r="B2533" i="1" s="1"/>
  <c r="P2534" i="1"/>
  <c r="S2534" i="1" s="1"/>
  <c r="X2534" i="1" l="1"/>
  <c r="B2534" i="1" s="1"/>
  <c r="P2535" i="1"/>
  <c r="Y2534" i="1" l="1"/>
  <c r="P2536" i="1"/>
  <c r="X2535" i="1"/>
  <c r="B2535" i="1" s="1"/>
  <c r="X2536" i="1" l="1"/>
  <c r="B2536" i="1" s="1"/>
  <c r="P2537" i="1"/>
  <c r="X2537" i="1" l="1"/>
  <c r="B2537" i="1" s="1"/>
  <c r="P2538" i="1"/>
  <c r="S2538" i="1" s="1"/>
  <c r="X2538" i="1" l="1"/>
  <c r="B2538" i="1" s="1"/>
  <c r="P2539" i="1"/>
  <c r="S2539" i="1" s="1"/>
  <c r="Y2538" i="1" l="1"/>
  <c r="X2539" i="1"/>
  <c r="P2540" i="1"/>
  <c r="B2539" i="1" l="1"/>
  <c r="Y2539" i="1"/>
  <c r="P2541" i="1"/>
  <c r="X2540" i="1"/>
  <c r="B2540" i="1" s="1"/>
  <c r="P2542" i="1" l="1"/>
  <c r="X2541" i="1"/>
  <c r="B2541" i="1" s="1"/>
  <c r="X2542" i="1" l="1"/>
  <c r="B2542" i="1" s="1"/>
  <c r="P2543" i="1"/>
  <c r="P2544" i="1" l="1"/>
  <c r="X2543" i="1"/>
  <c r="B2543" i="1" s="1"/>
  <c r="P2545" i="1" l="1"/>
  <c r="X2544" i="1"/>
  <c r="B2544" i="1" s="1"/>
  <c r="X2545" i="1" l="1"/>
  <c r="B2545" i="1" s="1"/>
  <c r="P2546" i="1"/>
  <c r="X2546" i="1" l="1"/>
  <c r="B2546" i="1" s="1"/>
  <c r="P2547" i="1"/>
  <c r="P2548" i="1" l="1"/>
  <c r="X2547" i="1"/>
  <c r="B2547" i="1" s="1"/>
  <c r="P2549" i="1" l="1"/>
  <c r="X2548" i="1"/>
  <c r="B2548" i="1" s="1"/>
  <c r="X2549" i="1" l="1"/>
  <c r="B2549" i="1" s="1"/>
  <c r="P2550" i="1"/>
  <c r="P2551" i="1" l="1"/>
  <c r="X2550" i="1"/>
  <c r="B2550" i="1" s="1"/>
  <c r="P2552" i="1" l="1"/>
  <c r="X2551" i="1"/>
  <c r="B2551" i="1" s="1"/>
  <c r="X2552" i="1" l="1"/>
  <c r="B2552" i="1" s="1"/>
  <c r="P2553" i="1"/>
  <c r="X2553" i="1" l="1"/>
  <c r="B2553" i="1" s="1"/>
  <c r="P2554" i="1"/>
  <c r="P2555" i="1" l="1"/>
  <c r="X2554" i="1"/>
  <c r="B2554" i="1" s="1"/>
  <c r="X2555" i="1" l="1"/>
  <c r="B2555" i="1" s="1"/>
  <c r="P2556" i="1"/>
  <c r="X2556" i="1" l="1"/>
  <c r="B2556" i="1" s="1"/>
  <c r="P2557" i="1"/>
  <c r="P2558" i="1" l="1"/>
  <c r="X2557" i="1"/>
  <c r="B2557" i="1" s="1"/>
  <c r="X2558" i="1" l="1"/>
  <c r="B2558" i="1" s="1"/>
  <c r="P2559" i="1"/>
  <c r="X2559" i="1" l="1"/>
  <c r="B2559" i="1" s="1"/>
  <c r="P2560" i="1"/>
  <c r="P2561" i="1" l="1"/>
  <c r="X2560" i="1"/>
  <c r="B2560" i="1" s="1"/>
  <c r="X2561" i="1" l="1"/>
  <c r="B2561" i="1" s="1"/>
  <c r="P2562" i="1"/>
  <c r="P2563" i="1" l="1"/>
  <c r="X2562" i="1"/>
  <c r="B2562" i="1" s="1"/>
  <c r="X2563" i="1" l="1"/>
  <c r="B2563" i="1" s="1"/>
  <c r="P2564" i="1"/>
  <c r="X2564" i="1" l="1"/>
  <c r="B2564" i="1" s="1"/>
  <c r="P2565" i="1"/>
  <c r="X2565" i="1" l="1"/>
  <c r="B2565" i="1" s="1"/>
  <c r="P2566" i="1"/>
  <c r="S2566" i="1" l="1"/>
  <c r="X2566" i="1"/>
  <c r="B2566" i="1" s="1"/>
  <c r="P2567" i="1"/>
  <c r="S2567" i="1" l="1"/>
  <c r="Y2566" i="1"/>
  <c r="X2567" i="1"/>
  <c r="P2568" i="1"/>
  <c r="S2568" i="1" s="1"/>
  <c r="Y2567" i="1" l="1"/>
  <c r="B2567" i="1"/>
  <c r="X2568" i="1"/>
  <c r="Y2568" i="1" s="1"/>
  <c r="P2569" i="1"/>
  <c r="X2569" i="1" l="1"/>
  <c r="B2569" i="1" s="1"/>
  <c r="B2568" i="1"/>
  <c r="P2570" i="1"/>
  <c r="X2570" i="1" l="1"/>
  <c r="B2570" i="1" s="1"/>
  <c r="P2571" i="1"/>
  <c r="X2571" i="1" l="1"/>
  <c r="B2571" i="1" s="1"/>
  <c r="P2572" i="1"/>
  <c r="X2572" i="1" l="1"/>
  <c r="B2572" i="1" s="1"/>
  <c r="P2573" i="1"/>
  <c r="X2573" i="1" l="1"/>
  <c r="B2573" i="1" s="1"/>
  <c r="P2574" i="1"/>
  <c r="X2574" i="1" l="1"/>
  <c r="B2574" i="1" s="1"/>
  <c r="P2575" i="1"/>
  <c r="X2575" i="1" l="1"/>
  <c r="B2575" i="1" s="1"/>
  <c r="P2576" i="1"/>
  <c r="X2576" i="1" l="1"/>
  <c r="B2576" i="1" s="1"/>
  <c r="P2577" i="1"/>
  <c r="X2577" i="1" l="1"/>
  <c r="B2577" i="1" s="1"/>
  <c r="P2578" i="1"/>
  <c r="X2578" i="1" l="1"/>
  <c r="B2578" i="1" s="1"/>
  <c r="P2579" i="1"/>
  <c r="X2579" i="1" l="1"/>
  <c r="B2579" i="1" s="1"/>
  <c r="P2580" i="1"/>
  <c r="X2580" i="1" l="1"/>
  <c r="B2580" i="1" s="1"/>
  <c r="P2581" i="1"/>
  <c r="X2581" i="1" l="1"/>
  <c r="B2581" i="1" s="1"/>
  <c r="P2582" i="1"/>
  <c r="X2582" i="1" l="1"/>
  <c r="B2582" i="1" s="1"/>
  <c r="P2583" i="1"/>
  <c r="X2583" i="1" l="1"/>
  <c r="B2583" i="1" s="1"/>
  <c r="P2584" i="1"/>
  <c r="X2584" i="1" l="1"/>
  <c r="B2584" i="1" s="1"/>
  <c r="P2585" i="1"/>
  <c r="X2585" i="1" l="1"/>
  <c r="B2585" i="1" s="1"/>
  <c r="P2586" i="1"/>
  <c r="X2586" i="1" l="1"/>
  <c r="B2586" i="1" s="1"/>
  <c r="P2587" i="1"/>
  <c r="X2587" i="1" l="1"/>
  <c r="B2587" i="1" s="1"/>
  <c r="P2588" i="1"/>
  <c r="X2588" i="1" l="1"/>
  <c r="B2588" i="1" s="1"/>
  <c r="P2589" i="1"/>
  <c r="X2589" i="1" l="1"/>
  <c r="B2589" i="1" s="1"/>
  <c r="P2590" i="1"/>
  <c r="X2590" i="1" l="1"/>
  <c r="B2590" i="1" s="1"/>
  <c r="P2591" i="1"/>
  <c r="X2591" i="1" l="1"/>
  <c r="B2591" i="1" s="1"/>
  <c r="P2592" i="1"/>
  <c r="X2592" i="1" l="1"/>
  <c r="B2592" i="1" s="1"/>
  <c r="P2593" i="1"/>
  <c r="X2593" i="1" l="1"/>
  <c r="B2593" i="1" s="1"/>
  <c r="P2594" i="1"/>
  <c r="X2594" i="1" l="1"/>
  <c r="B2594" i="1" s="1"/>
  <c r="P2595" i="1"/>
  <c r="X2595" i="1" l="1"/>
  <c r="B2595" i="1" s="1"/>
  <c r="P2596" i="1"/>
  <c r="S2596" i="1" s="1"/>
  <c r="X2596" i="1" l="1"/>
  <c r="B2596" i="1" s="1"/>
  <c r="P2597" i="1"/>
  <c r="S2597" i="1" s="1"/>
  <c r="Y2596" i="1" l="1"/>
  <c r="X2597" i="1"/>
  <c r="P2598" i="1"/>
  <c r="S2598" i="1" s="1"/>
  <c r="B2597" i="1" l="1"/>
  <c r="Y2597" i="1"/>
  <c r="X2598" i="1"/>
  <c r="B2598" i="1" s="1"/>
  <c r="P2599" i="1"/>
  <c r="Y2598" i="1" l="1"/>
  <c r="X2599" i="1"/>
  <c r="B2599" i="1" s="1"/>
  <c r="P2600" i="1"/>
  <c r="X2600" i="1" l="1"/>
  <c r="B2600" i="1" s="1"/>
  <c r="P2601" i="1"/>
  <c r="S2601" i="1" s="1"/>
  <c r="X2601" i="1" l="1"/>
  <c r="P2602" i="1"/>
  <c r="B2601" i="1" l="1"/>
  <c r="Y2601" i="1"/>
  <c r="X2602" i="1"/>
  <c r="B2602" i="1" s="1"/>
  <c r="P2603" i="1"/>
  <c r="X2603" i="1" l="1"/>
  <c r="B2603" i="1" s="1"/>
  <c r="P2604" i="1"/>
  <c r="X2604" i="1" l="1"/>
  <c r="B2604" i="1" s="1"/>
  <c r="P2605" i="1"/>
  <c r="X2605" i="1" l="1"/>
  <c r="B2605" i="1" s="1"/>
  <c r="P2606" i="1"/>
  <c r="X2606" i="1" l="1"/>
  <c r="B2606" i="1" s="1"/>
  <c r="P2607" i="1"/>
  <c r="X2607" i="1" l="1"/>
  <c r="B2607" i="1" s="1"/>
  <c r="P2608" i="1"/>
  <c r="X2608" i="1" l="1"/>
  <c r="B2608" i="1" s="1"/>
  <c r="P2609" i="1"/>
  <c r="X2609" i="1" l="1"/>
  <c r="B2609" i="1" s="1"/>
  <c r="P2610" i="1"/>
  <c r="X2610" i="1" l="1"/>
  <c r="B2610" i="1" s="1"/>
  <c r="P2611" i="1"/>
  <c r="X2611" i="1" l="1"/>
  <c r="B2611" i="1" s="1"/>
  <c r="P2612" i="1"/>
  <c r="X2612" i="1" l="1"/>
  <c r="B2612" i="1" s="1"/>
  <c r="P2613" i="1"/>
  <c r="X2613" i="1" l="1"/>
  <c r="B2613" i="1" s="1"/>
  <c r="P2614" i="1"/>
  <c r="X2614" i="1" l="1"/>
  <c r="B2614" i="1" s="1"/>
  <c r="P2615" i="1"/>
  <c r="X2615" i="1" l="1"/>
  <c r="B2615" i="1" s="1"/>
  <c r="P2616" i="1"/>
  <c r="X2616" i="1" l="1"/>
  <c r="B2616" i="1" s="1"/>
  <c r="P2617" i="1"/>
  <c r="X2617" i="1" l="1"/>
  <c r="B2617" i="1" s="1"/>
  <c r="P2618" i="1"/>
  <c r="X2618" i="1" l="1"/>
  <c r="B2618" i="1" s="1"/>
  <c r="P2619" i="1"/>
  <c r="X2619" i="1" l="1"/>
  <c r="B2619" i="1" s="1"/>
  <c r="P2620" i="1"/>
  <c r="X2620" i="1" l="1"/>
  <c r="B2620" i="1" s="1"/>
  <c r="P2621" i="1"/>
  <c r="X2621" i="1" l="1"/>
  <c r="B2621" i="1" s="1"/>
  <c r="P2622" i="1"/>
  <c r="X2622" i="1" l="1"/>
  <c r="B2622" i="1" s="1"/>
  <c r="P2623" i="1"/>
  <c r="X2623" i="1" l="1"/>
  <c r="B2623" i="1" s="1"/>
  <c r="P2624" i="1"/>
  <c r="X2624" i="1" l="1"/>
  <c r="B2624" i="1" s="1"/>
  <c r="P2625" i="1"/>
  <c r="X2625" i="1" l="1"/>
  <c r="B2625" i="1" s="1"/>
  <c r="P2626" i="1"/>
  <c r="S2626" i="1" s="1"/>
  <c r="X2626" i="1" l="1"/>
  <c r="B2626" i="1" s="1"/>
  <c r="P2627" i="1"/>
  <c r="Y2626" i="1" l="1"/>
  <c r="X2627" i="1"/>
  <c r="B2627" i="1" s="1"/>
  <c r="P2628" i="1"/>
  <c r="X2628" i="1" l="1"/>
  <c r="B2628" i="1" s="1"/>
  <c r="P2629" i="1"/>
  <c r="S2629" i="1" s="1"/>
  <c r="X2629" i="1" l="1"/>
  <c r="P2630" i="1"/>
  <c r="B2629" i="1" l="1"/>
  <c r="Y2629" i="1"/>
  <c r="X2630" i="1"/>
  <c r="B2630" i="1" s="1"/>
  <c r="P2631" i="1"/>
  <c r="X2631" i="1" l="1"/>
  <c r="B2631" i="1" s="1"/>
  <c r="P2632" i="1"/>
  <c r="X2632" i="1" l="1"/>
  <c r="B2632" i="1" s="1"/>
  <c r="P2633" i="1"/>
  <c r="X2633" i="1" l="1"/>
  <c r="B2633" i="1" s="1"/>
  <c r="P2634" i="1"/>
  <c r="X2634" i="1" l="1"/>
  <c r="B2634" i="1" s="1"/>
  <c r="P2635" i="1"/>
  <c r="X2635" i="1" l="1"/>
  <c r="B2635" i="1" s="1"/>
  <c r="P2636" i="1"/>
  <c r="X2636" i="1" l="1"/>
  <c r="B2636" i="1" s="1"/>
  <c r="P2637" i="1"/>
  <c r="X2637" i="1" l="1"/>
  <c r="B2637" i="1" s="1"/>
  <c r="P2638" i="1"/>
  <c r="X2638" i="1" l="1"/>
  <c r="B2638" i="1" s="1"/>
  <c r="P2639" i="1"/>
  <c r="X2639" i="1" l="1"/>
  <c r="B2639" i="1" s="1"/>
  <c r="P2640" i="1"/>
  <c r="X2640" i="1" l="1"/>
  <c r="B2640" i="1" s="1"/>
  <c r="P2641" i="1"/>
  <c r="X2641" i="1" l="1"/>
  <c r="B2641" i="1" s="1"/>
  <c r="P2642" i="1"/>
  <c r="X2642" i="1" l="1"/>
  <c r="B2642" i="1" s="1"/>
  <c r="P2643" i="1"/>
  <c r="X2643" i="1" l="1"/>
  <c r="B2643" i="1" s="1"/>
  <c r="P2644" i="1"/>
  <c r="X2644" i="1" l="1"/>
  <c r="B2644" i="1" s="1"/>
  <c r="P2645" i="1"/>
  <c r="X2645" i="1" l="1"/>
  <c r="B2645" i="1" s="1"/>
  <c r="P2646" i="1"/>
  <c r="X2646" i="1" l="1"/>
  <c r="B2646" i="1" s="1"/>
  <c r="P2647" i="1"/>
  <c r="X2647" i="1" l="1"/>
  <c r="B2647" i="1" s="1"/>
  <c r="P2648" i="1"/>
  <c r="X2648" i="1" l="1"/>
  <c r="B2648" i="1" s="1"/>
  <c r="P2649" i="1"/>
  <c r="X2649" i="1" l="1"/>
  <c r="B2649" i="1" s="1"/>
  <c r="P2650" i="1"/>
  <c r="X2650" i="1" l="1"/>
  <c r="B2650" i="1" s="1"/>
  <c r="P2651" i="1"/>
  <c r="X2651" i="1" l="1"/>
  <c r="B2651" i="1" s="1"/>
  <c r="P2652" i="1"/>
  <c r="X2652" i="1" l="1"/>
  <c r="B2652" i="1" s="1"/>
  <c r="P2653" i="1"/>
  <c r="X2653" i="1" l="1"/>
  <c r="B2653" i="1" s="1"/>
  <c r="P2654" i="1"/>
  <c r="X2654" i="1" l="1"/>
  <c r="B2654" i="1" s="1"/>
  <c r="P2655" i="1"/>
  <c r="X2655" i="1" l="1"/>
  <c r="B2655" i="1" s="1"/>
  <c r="P2656" i="1"/>
  <c r="X2656" i="1" l="1"/>
  <c r="B2656" i="1" s="1"/>
  <c r="P2657" i="1"/>
  <c r="X2657" i="1" l="1"/>
  <c r="B2657" i="1" s="1"/>
  <c r="P2658" i="1"/>
  <c r="S2658" i="1" s="1"/>
  <c r="X2658" i="1" l="1"/>
  <c r="B2658" i="1" s="1"/>
  <c r="P2659" i="1"/>
  <c r="S2659" i="1" s="1"/>
  <c r="Y2658" i="1" l="1"/>
  <c r="X2659" i="1"/>
  <c r="P2660" i="1"/>
  <c r="B2659" i="1" l="1"/>
  <c r="Y2659" i="1"/>
  <c r="X2660" i="1"/>
  <c r="P2661" i="1"/>
  <c r="S2661" i="1" s="1"/>
  <c r="B2660" i="1" l="1"/>
  <c r="Y2660" i="1"/>
  <c r="X2661" i="1"/>
  <c r="P2662" i="1"/>
  <c r="B2661" i="1" l="1"/>
  <c r="Y2661" i="1"/>
  <c r="X2662" i="1"/>
  <c r="B2662" i="1" s="1"/>
  <c r="P2663" i="1"/>
  <c r="X2663" i="1" l="1"/>
  <c r="B2663" i="1" s="1"/>
  <c r="P2664" i="1"/>
  <c r="X2664" i="1" l="1"/>
  <c r="B2664" i="1" s="1"/>
  <c r="P2665" i="1"/>
  <c r="X2665" i="1" l="1"/>
  <c r="B2665" i="1" s="1"/>
  <c r="P2666" i="1"/>
  <c r="X2666" i="1" l="1"/>
  <c r="B2666" i="1" s="1"/>
  <c r="P2667" i="1"/>
  <c r="X2667" i="1" l="1"/>
  <c r="B2667" i="1" s="1"/>
  <c r="P2668" i="1"/>
  <c r="X2668" i="1" l="1"/>
  <c r="B2668" i="1" s="1"/>
  <c r="P2669" i="1"/>
  <c r="X2669" i="1" l="1"/>
  <c r="B2669" i="1" s="1"/>
  <c r="P2670" i="1"/>
  <c r="X2670" i="1" l="1"/>
  <c r="B2670" i="1" s="1"/>
  <c r="P2671" i="1"/>
  <c r="X2671" i="1" l="1"/>
  <c r="B2671" i="1" s="1"/>
  <c r="P2672" i="1"/>
  <c r="X2672" i="1" l="1"/>
  <c r="B2672" i="1" s="1"/>
  <c r="P2673" i="1"/>
  <c r="X2673" i="1" l="1"/>
  <c r="B2673" i="1" s="1"/>
  <c r="P2674" i="1"/>
  <c r="X2674" i="1" l="1"/>
  <c r="B2674" i="1" s="1"/>
  <c r="P2675" i="1"/>
  <c r="X2675" i="1" l="1"/>
  <c r="B2675" i="1" s="1"/>
  <c r="P2676" i="1"/>
  <c r="X2676" i="1" l="1"/>
  <c r="B2676" i="1" s="1"/>
  <c r="P2677" i="1"/>
  <c r="X2677" i="1" l="1"/>
  <c r="B2677" i="1" s="1"/>
  <c r="P2678" i="1"/>
  <c r="X2678" i="1" l="1"/>
  <c r="B2678" i="1" s="1"/>
  <c r="P2679" i="1"/>
  <c r="X2679" i="1" l="1"/>
  <c r="B2679" i="1" s="1"/>
  <c r="P2680" i="1"/>
  <c r="X2680" i="1" l="1"/>
  <c r="B2680" i="1" s="1"/>
  <c r="P2681" i="1"/>
  <c r="X2681" i="1" l="1"/>
  <c r="B2681" i="1" s="1"/>
  <c r="P2682" i="1"/>
  <c r="X2682" i="1" l="1"/>
  <c r="B2682" i="1" s="1"/>
  <c r="P2683" i="1"/>
  <c r="X2683" i="1" l="1"/>
  <c r="B2683" i="1" s="1"/>
  <c r="P2684" i="1"/>
  <c r="X2684" i="1" l="1"/>
  <c r="B2684" i="1" s="1"/>
  <c r="P2685" i="1"/>
  <c r="X2685" i="1" l="1"/>
  <c r="B2685" i="1" s="1"/>
  <c r="S2685" i="1"/>
  <c r="P2686" i="1"/>
  <c r="X2686" i="1" l="1"/>
  <c r="B2686" i="1" s="1"/>
  <c r="Y2685" i="1"/>
  <c r="P2687" i="1"/>
  <c r="S2687" i="1" s="1"/>
  <c r="X2687" i="1" l="1"/>
  <c r="B2687" i="1" s="1"/>
  <c r="P2688" i="1"/>
  <c r="Y2687" i="1" l="1"/>
  <c r="X2688" i="1"/>
  <c r="B2688" i="1" s="1"/>
  <c r="P2689" i="1"/>
  <c r="S2689" i="1" s="1"/>
  <c r="X2689" i="1" l="1"/>
  <c r="P2690" i="1"/>
  <c r="B2689" i="1" l="1"/>
  <c r="Y2689" i="1"/>
  <c r="X2690" i="1"/>
  <c r="B2690" i="1" s="1"/>
  <c r="P2691" i="1"/>
  <c r="X2691" i="1" l="1"/>
  <c r="B2691" i="1" s="1"/>
  <c r="P2692" i="1"/>
  <c r="S2692" i="1" s="1"/>
  <c r="X2692" i="1" l="1"/>
  <c r="P2693" i="1"/>
  <c r="B2692" i="1" l="1"/>
  <c r="Y2692" i="1"/>
  <c r="X2693" i="1"/>
  <c r="B2693" i="1" s="1"/>
  <c r="P2694" i="1"/>
  <c r="X2694" i="1" l="1"/>
  <c r="B2694" i="1" s="1"/>
  <c r="P2695" i="1"/>
  <c r="X2695" i="1" l="1"/>
  <c r="B2695" i="1" s="1"/>
  <c r="P2696" i="1"/>
  <c r="X2696" i="1" l="1"/>
  <c r="B2696" i="1" s="1"/>
  <c r="P2697" i="1"/>
  <c r="X2697" i="1" l="1"/>
  <c r="B2697" i="1" s="1"/>
  <c r="P2698" i="1"/>
  <c r="X2698" i="1" l="1"/>
  <c r="B2698" i="1" s="1"/>
  <c r="P2699" i="1"/>
  <c r="X2699" i="1" l="1"/>
  <c r="B2699" i="1" s="1"/>
  <c r="P2700" i="1"/>
  <c r="X2700" i="1" l="1"/>
  <c r="B2700" i="1" s="1"/>
  <c r="P2701" i="1"/>
  <c r="X2701" i="1" l="1"/>
  <c r="B2701" i="1" s="1"/>
  <c r="P2702" i="1"/>
  <c r="X2702" i="1" l="1"/>
  <c r="B2702" i="1" s="1"/>
  <c r="P2703" i="1"/>
  <c r="X2703" i="1" l="1"/>
  <c r="B2703" i="1" s="1"/>
  <c r="P2704" i="1"/>
  <c r="X2704" i="1" l="1"/>
  <c r="B2704" i="1" s="1"/>
  <c r="P2705" i="1"/>
  <c r="X2705" i="1" l="1"/>
  <c r="B2705" i="1" s="1"/>
  <c r="P2706" i="1"/>
  <c r="X2706" i="1" l="1"/>
  <c r="B2706" i="1" s="1"/>
  <c r="P2707" i="1"/>
  <c r="X2707" i="1" l="1"/>
  <c r="B2707" i="1" s="1"/>
  <c r="P2708" i="1"/>
  <c r="X2708" i="1" l="1"/>
  <c r="B2708" i="1" s="1"/>
  <c r="P2709" i="1"/>
  <c r="X2709" i="1" l="1"/>
  <c r="B2709" i="1" s="1"/>
  <c r="P2710" i="1"/>
  <c r="X2710" i="1" l="1"/>
  <c r="B2710" i="1" s="1"/>
  <c r="P2711" i="1"/>
  <c r="X2711" i="1" l="1"/>
  <c r="B2711" i="1" s="1"/>
  <c r="P2712" i="1"/>
  <c r="X2712" i="1" l="1"/>
  <c r="B2712" i="1" s="1"/>
  <c r="P2713" i="1"/>
  <c r="X2713" i="1" l="1"/>
  <c r="B2713" i="1" s="1"/>
  <c r="P2714" i="1"/>
  <c r="X2714" i="1" l="1"/>
  <c r="B2714" i="1" s="1"/>
  <c r="P2715" i="1"/>
  <c r="X2715" i="1" l="1"/>
  <c r="B2715" i="1" s="1"/>
  <c r="P2716" i="1"/>
  <c r="X2716" i="1" l="1"/>
  <c r="B2716" i="1" s="1"/>
  <c r="P2717" i="1"/>
  <c r="X2717" i="1" l="1"/>
  <c r="B2717" i="1" s="1"/>
  <c r="P2718" i="1"/>
  <c r="X2718" i="1" l="1"/>
  <c r="B2718" i="1" s="1"/>
  <c r="P2719" i="1"/>
  <c r="X2719" i="1" l="1"/>
  <c r="B2719" i="1" s="1"/>
  <c r="P2720" i="1"/>
  <c r="S2720" i="1" s="1"/>
  <c r="X2720" i="1" l="1"/>
  <c r="B2720" i="1" s="1"/>
  <c r="P2721" i="1"/>
  <c r="S2721" i="1" s="1"/>
  <c r="Y2720" i="1" l="1"/>
  <c r="X2721" i="1"/>
  <c r="B2721" i="1" s="1"/>
  <c r="P2722" i="1"/>
  <c r="Y2721" i="1" l="1"/>
  <c r="X2722" i="1"/>
  <c r="B2722" i="1" s="1"/>
  <c r="P2723" i="1"/>
  <c r="X2723" i="1" l="1"/>
  <c r="B2723" i="1" s="1"/>
  <c r="P2724" i="1"/>
  <c r="X2724" i="1" l="1"/>
  <c r="B2724" i="1" s="1"/>
  <c r="P2725" i="1"/>
  <c r="X2725" i="1" l="1"/>
  <c r="B2725" i="1" s="1"/>
  <c r="P2726" i="1"/>
  <c r="X2726" i="1" l="1"/>
  <c r="B2726" i="1" s="1"/>
  <c r="P2727" i="1"/>
  <c r="X2727" i="1" l="1"/>
  <c r="B2727" i="1" s="1"/>
  <c r="P2728" i="1"/>
  <c r="X2728" i="1" l="1"/>
  <c r="B2728" i="1" s="1"/>
  <c r="P2729" i="1"/>
  <c r="X2729" i="1" l="1"/>
  <c r="B2729" i="1" s="1"/>
  <c r="P2730" i="1"/>
  <c r="X2730" i="1" l="1"/>
  <c r="B2730" i="1" s="1"/>
  <c r="P2731" i="1"/>
  <c r="X2731" i="1" l="1"/>
  <c r="B2731" i="1" s="1"/>
  <c r="P2732" i="1"/>
  <c r="X2732" i="1" l="1"/>
  <c r="B2732" i="1" s="1"/>
  <c r="P2733" i="1"/>
  <c r="X2733" i="1" l="1"/>
  <c r="B2733" i="1" s="1"/>
  <c r="P2734" i="1"/>
  <c r="X2734" i="1" l="1"/>
  <c r="B2734" i="1" s="1"/>
  <c r="P2735" i="1"/>
  <c r="X2735" i="1" l="1"/>
  <c r="B2735" i="1" s="1"/>
  <c r="P2736" i="1"/>
  <c r="X2736" i="1" l="1"/>
  <c r="B2736" i="1" s="1"/>
  <c r="P2737" i="1"/>
  <c r="X2737" i="1" l="1"/>
  <c r="B2737" i="1" s="1"/>
  <c r="P2738" i="1"/>
  <c r="X2738" i="1" l="1"/>
  <c r="B2738" i="1" s="1"/>
  <c r="P2739" i="1"/>
  <c r="X2739" i="1" l="1"/>
  <c r="B2739" i="1" s="1"/>
  <c r="P2740" i="1"/>
  <c r="X2740" i="1" l="1"/>
  <c r="B2740" i="1" s="1"/>
  <c r="P2741" i="1"/>
  <c r="X2741" i="1" l="1"/>
  <c r="B2741" i="1" s="1"/>
  <c r="P2742" i="1"/>
  <c r="X2742" i="1" l="1"/>
  <c r="B2742" i="1" s="1"/>
  <c r="P2743" i="1"/>
  <c r="X2743" i="1" l="1"/>
  <c r="B2743" i="1" s="1"/>
  <c r="P2744" i="1"/>
  <c r="X2744" i="1" l="1"/>
  <c r="B2744" i="1" s="1"/>
  <c r="P2745" i="1"/>
  <c r="X2745" i="1" l="1"/>
  <c r="B2745" i="1" s="1"/>
  <c r="P2746" i="1"/>
  <c r="X2746" i="1" l="1"/>
  <c r="B2746" i="1" s="1"/>
  <c r="P2747" i="1"/>
  <c r="X2747" i="1" l="1"/>
  <c r="B2747" i="1" s="1"/>
  <c r="P2748" i="1"/>
  <c r="S2748" i="1" l="1"/>
  <c r="P2749" i="1"/>
  <c r="S2749" i="1" s="1"/>
  <c r="X2748" i="1"/>
  <c r="B2748" i="1" s="1"/>
  <c r="Y2748" i="1" l="1"/>
  <c r="X2749" i="1"/>
  <c r="B2749" i="1" s="1"/>
  <c r="P2750" i="1"/>
  <c r="S2750" i="1" s="1"/>
  <c r="Y2749" i="1" l="1"/>
  <c r="X2750" i="1"/>
  <c r="B2750" i="1" s="1"/>
  <c r="P2751" i="1"/>
  <c r="S2751" i="1" s="1"/>
  <c r="Y2750" i="1" l="1"/>
  <c r="X2751" i="1"/>
  <c r="B2751" i="1" s="1"/>
  <c r="P2752" i="1"/>
  <c r="S2752" i="1" s="1"/>
  <c r="Y2751" i="1" l="1"/>
  <c r="X2752" i="1"/>
  <c r="P2753" i="1"/>
  <c r="B2752" i="1" l="1"/>
  <c r="Y2752" i="1"/>
  <c r="P2754" i="1"/>
  <c r="X2753" i="1"/>
  <c r="Y2753" i="1" s="1"/>
  <c r="X2754" i="1" l="1"/>
  <c r="B2754" i="1" s="1"/>
  <c r="B2753" i="1"/>
  <c r="P2755" i="1"/>
  <c r="X2755" i="1" l="1"/>
  <c r="B2755" i="1" s="1"/>
  <c r="P2756" i="1"/>
  <c r="X2756" i="1" l="1"/>
  <c r="B2756" i="1" s="1"/>
  <c r="P2757" i="1"/>
  <c r="X2757" i="1" l="1"/>
  <c r="B2757" i="1" s="1"/>
  <c r="P2758" i="1"/>
  <c r="X2758" i="1" l="1"/>
  <c r="B2758" i="1" s="1"/>
  <c r="P2759" i="1"/>
  <c r="X2759" i="1" l="1"/>
  <c r="B2759" i="1" s="1"/>
  <c r="P2760" i="1"/>
  <c r="X2760" i="1" l="1"/>
  <c r="B2760" i="1" s="1"/>
  <c r="P2761" i="1"/>
  <c r="X2761" i="1" l="1"/>
  <c r="B2761" i="1" s="1"/>
  <c r="P2762" i="1"/>
  <c r="X2762" i="1" l="1"/>
  <c r="B2762" i="1" s="1"/>
  <c r="P2763" i="1"/>
  <c r="X2763" i="1" l="1"/>
  <c r="B2763" i="1" s="1"/>
  <c r="P2764" i="1"/>
  <c r="X2764" i="1" l="1"/>
  <c r="B2764" i="1" s="1"/>
  <c r="P2765" i="1"/>
  <c r="X2765" i="1" l="1"/>
  <c r="B2765" i="1" s="1"/>
  <c r="P2766" i="1"/>
  <c r="X2766" i="1" l="1"/>
  <c r="B2766" i="1" s="1"/>
  <c r="P2767" i="1"/>
  <c r="X2767" i="1" l="1"/>
  <c r="B2767" i="1" s="1"/>
  <c r="P2768" i="1"/>
  <c r="X2768" i="1" l="1"/>
  <c r="B2768" i="1" s="1"/>
  <c r="P2769" i="1"/>
  <c r="X2769" i="1" l="1"/>
  <c r="B2769" i="1" s="1"/>
  <c r="P2770" i="1"/>
  <c r="X2770" i="1" l="1"/>
  <c r="B2770" i="1" s="1"/>
  <c r="P2771" i="1"/>
  <c r="X2771" i="1" l="1"/>
  <c r="B2771" i="1" s="1"/>
  <c r="P2772" i="1"/>
  <c r="X2772" i="1" l="1"/>
  <c r="B2772" i="1" s="1"/>
  <c r="P2773" i="1"/>
  <c r="X2773" i="1" l="1"/>
  <c r="B2773" i="1" s="1"/>
  <c r="P2774" i="1"/>
  <c r="X2774" i="1" l="1"/>
  <c r="B2774" i="1" s="1"/>
  <c r="P2775" i="1"/>
  <c r="X2775" i="1" l="1"/>
  <c r="B2775" i="1" s="1"/>
  <c r="P2776" i="1"/>
  <c r="X2776" i="1" l="1"/>
  <c r="B2776" i="1" s="1"/>
  <c r="P2777" i="1"/>
  <c r="X2777" i="1" l="1"/>
  <c r="B2777" i="1" s="1"/>
  <c r="P2778" i="1"/>
  <c r="S2778" i="1" s="1"/>
  <c r="X2778" i="1" l="1"/>
  <c r="B2778" i="1" s="1"/>
  <c r="P2779" i="1"/>
  <c r="Y2778" i="1" l="1"/>
  <c r="X2779" i="1"/>
  <c r="B2779" i="1" s="1"/>
  <c r="P2780" i="1"/>
  <c r="S2780" i="1" s="1"/>
  <c r="X2780" i="1" l="1"/>
  <c r="B2780" i="1" s="1"/>
  <c r="P2781" i="1"/>
  <c r="Y2780" i="1" l="1"/>
  <c r="X2781" i="1"/>
  <c r="B2781" i="1" s="1"/>
  <c r="P2782" i="1"/>
  <c r="X2782" i="1" l="1"/>
  <c r="B2782" i="1" s="1"/>
  <c r="P2783" i="1"/>
  <c r="S2783" i="1" s="1"/>
  <c r="X2783" i="1" l="1"/>
  <c r="P2784" i="1"/>
  <c r="B2783" i="1" l="1"/>
  <c r="Y2783" i="1"/>
  <c r="X2784" i="1"/>
  <c r="B2784" i="1" s="1"/>
  <c r="P2785" i="1"/>
  <c r="X2785" i="1" l="1"/>
  <c r="B2785" i="1" s="1"/>
  <c r="P2786" i="1"/>
  <c r="X2786" i="1" l="1"/>
  <c r="B2786" i="1" s="1"/>
  <c r="P2787" i="1"/>
  <c r="X2787" i="1" l="1"/>
  <c r="B2787" i="1" s="1"/>
  <c r="P2788" i="1"/>
  <c r="X2788" i="1" l="1"/>
  <c r="B2788" i="1" s="1"/>
  <c r="P2789" i="1"/>
  <c r="X2789" i="1" l="1"/>
  <c r="B2789" i="1" s="1"/>
  <c r="P2790" i="1"/>
  <c r="X2790" i="1" l="1"/>
  <c r="B2790" i="1" s="1"/>
  <c r="P2791" i="1"/>
  <c r="X2791" i="1" l="1"/>
  <c r="B2791" i="1" s="1"/>
  <c r="P2792" i="1"/>
  <c r="X2792" i="1" l="1"/>
  <c r="B2792" i="1" s="1"/>
  <c r="P2793" i="1"/>
  <c r="X2793" i="1" l="1"/>
  <c r="B2793" i="1" s="1"/>
  <c r="P2794" i="1"/>
  <c r="X2794" i="1" l="1"/>
  <c r="B2794" i="1" s="1"/>
  <c r="P2795" i="1"/>
  <c r="X2795" i="1" l="1"/>
  <c r="B2795" i="1" s="1"/>
  <c r="P2796" i="1"/>
  <c r="X2796" i="1" l="1"/>
  <c r="B2796" i="1" s="1"/>
  <c r="P2797" i="1"/>
  <c r="X2797" i="1" l="1"/>
  <c r="B2797" i="1" s="1"/>
  <c r="P2798" i="1"/>
  <c r="X2798" i="1" l="1"/>
  <c r="B2798" i="1" s="1"/>
  <c r="P2799" i="1"/>
  <c r="X2799" i="1" l="1"/>
  <c r="B2799" i="1" s="1"/>
  <c r="P2800" i="1"/>
  <c r="X2800" i="1" l="1"/>
  <c r="B2800" i="1" s="1"/>
  <c r="P2801" i="1"/>
  <c r="X2801" i="1" l="1"/>
  <c r="B2801" i="1" s="1"/>
  <c r="P2802" i="1"/>
  <c r="X2802" i="1" l="1"/>
  <c r="B2802" i="1" s="1"/>
  <c r="P2803" i="1"/>
  <c r="X2803" i="1" l="1"/>
  <c r="B2803" i="1" s="1"/>
  <c r="P2804" i="1"/>
  <c r="X2804" i="1" l="1"/>
  <c r="B2804" i="1" s="1"/>
  <c r="P2805" i="1"/>
  <c r="X2805" i="1" l="1"/>
  <c r="B2805" i="1" s="1"/>
  <c r="P2806" i="1"/>
  <c r="X2806" i="1" l="1"/>
  <c r="B2806" i="1" s="1"/>
  <c r="P2807" i="1"/>
  <c r="X2807" i="1" l="1"/>
  <c r="B2807" i="1" s="1"/>
  <c r="P2808" i="1"/>
  <c r="X2808" i="1" l="1"/>
  <c r="B2808" i="1" s="1"/>
  <c r="P2809" i="1"/>
  <c r="X2809" i="1" l="1"/>
  <c r="B2809" i="1" s="1"/>
  <c r="P2810" i="1"/>
  <c r="X2810" i="1" l="1"/>
  <c r="B2810" i="1" s="1"/>
  <c r="P2811" i="1"/>
  <c r="S2811" i="1" s="1"/>
  <c r="X2811" i="1" l="1"/>
  <c r="B2811" i="1" s="1"/>
  <c r="P2812" i="1"/>
  <c r="S2812" i="1" s="1"/>
  <c r="Y2811" i="1" l="1"/>
  <c r="X2812" i="1"/>
  <c r="P2813" i="1"/>
  <c r="B2812" i="1" l="1"/>
  <c r="Y2812" i="1"/>
  <c r="X2813" i="1"/>
  <c r="P2814" i="1"/>
  <c r="S2814" i="1" s="1"/>
  <c r="B2813" i="1" l="1"/>
  <c r="Y2813" i="1"/>
  <c r="X2814" i="1"/>
  <c r="P2815" i="1"/>
  <c r="B2814" i="1" l="1"/>
  <c r="Y2814" i="1"/>
  <c r="X2815" i="1"/>
  <c r="B2815" i="1" s="1"/>
  <c r="P2816" i="1"/>
  <c r="X2816" i="1" l="1"/>
  <c r="B2816" i="1" s="1"/>
  <c r="P2817" i="1"/>
  <c r="X2817" i="1" l="1"/>
  <c r="B2817" i="1" s="1"/>
  <c r="P2818" i="1"/>
  <c r="X2818" i="1" l="1"/>
  <c r="B2818" i="1" s="1"/>
  <c r="P2819" i="1"/>
  <c r="X2819" i="1" l="1"/>
  <c r="B2819" i="1" s="1"/>
  <c r="P2820" i="1"/>
  <c r="X2820" i="1" l="1"/>
  <c r="B2820" i="1" s="1"/>
  <c r="P2821" i="1"/>
  <c r="X2821" i="1" l="1"/>
  <c r="B2821" i="1" s="1"/>
  <c r="P2822" i="1"/>
  <c r="X2822" i="1" l="1"/>
  <c r="B2822" i="1" s="1"/>
  <c r="P2823" i="1"/>
  <c r="X2823" i="1" l="1"/>
  <c r="B2823" i="1" s="1"/>
  <c r="P2824" i="1"/>
  <c r="X2824" i="1" l="1"/>
  <c r="B2824" i="1" s="1"/>
  <c r="P2825" i="1"/>
  <c r="X2825" i="1" l="1"/>
  <c r="B2825" i="1" s="1"/>
  <c r="P2826" i="1"/>
  <c r="X2826" i="1" l="1"/>
  <c r="B2826" i="1" s="1"/>
  <c r="P2827" i="1"/>
  <c r="X2827" i="1" l="1"/>
  <c r="B2827" i="1" s="1"/>
  <c r="P2828" i="1"/>
  <c r="X2828" i="1" l="1"/>
  <c r="B2828" i="1" s="1"/>
  <c r="P2829" i="1"/>
  <c r="X2829" i="1" l="1"/>
  <c r="B2829" i="1" s="1"/>
  <c r="P2830" i="1"/>
  <c r="X2830" i="1" l="1"/>
  <c r="B2830" i="1" s="1"/>
  <c r="P2831" i="1"/>
  <c r="X2831" i="1" l="1"/>
  <c r="B2831" i="1" s="1"/>
  <c r="P2832" i="1"/>
  <c r="X2832" i="1" l="1"/>
  <c r="B2832" i="1" s="1"/>
  <c r="P2833" i="1"/>
  <c r="X2833" i="1" l="1"/>
  <c r="B2833" i="1" s="1"/>
  <c r="P2834" i="1"/>
  <c r="X2834" i="1" l="1"/>
  <c r="B2834" i="1" s="1"/>
  <c r="P2835" i="1"/>
  <c r="X2835" i="1" l="1"/>
  <c r="B2835" i="1" s="1"/>
  <c r="P2836" i="1"/>
  <c r="X2836" i="1" l="1"/>
  <c r="B2836" i="1" s="1"/>
  <c r="P2837" i="1"/>
  <c r="X2837" i="1" l="1"/>
  <c r="B2837" i="1" s="1"/>
  <c r="P2838" i="1"/>
  <c r="X2838" i="1" l="1"/>
  <c r="B2838" i="1" s="1"/>
  <c r="P2839" i="1"/>
  <c r="S2839" i="1" s="1"/>
  <c r="X2839" i="1" l="1"/>
  <c r="B2839" i="1" s="1"/>
  <c r="P2840" i="1"/>
  <c r="Y2839" i="1" l="1"/>
  <c r="X2840" i="1"/>
  <c r="B2840" i="1" s="1"/>
  <c r="P2841" i="1"/>
  <c r="S2841" i="1" s="1"/>
  <c r="X2841" i="1" l="1"/>
  <c r="P2842" i="1"/>
  <c r="B2841" i="1" l="1"/>
  <c r="Y2841" i="1"/>
  <c r="X2842" i="1"/>
  <c r="B2842" i="1" s="1"/>
  <c r="P2843" i="1"/>
  <c r="S2843" i="1" s="1"/>
  <c r="X2843" i="1" l="1"/>
  <c r="P2844" i="1"/>
  <c r="B2843" i="1" l="1"/>
  <c r="Y2843" i="1"/>
  <c r="X2844" i="1"/>
  <c r="B2844" i="1" s="1"/>
  <c r="P2845" i="1"/>
  <c r="X2845" i="1" l="1"/>
  <c r="B2845" i="1" s="1"/>
  <c r="P2846" i="1"/>
  <c r="X2846" i="1" l="1"/>
  <c r="B2846" i="1" s="1"/>
  <c r="P2847" i="1"/>
  <c r="X2847" i="1" l="1"/>
  <c r="B2847" i="1" s="1"/>
  <c r="P2848" i="1"/>
  <c r="X2848" i="1" l="1"/>
  <c r="B2848" i="1" s="1"/>
  <c r="P2849" i="1"/>
  <c r="X2849" i="1" l="1"/>
  <c r="B2849" i="1" s="1"/>
  <c r="P2850" i="1"/>
  <c r="X2850" i="1" l="1"/>
  <c r="B2850" i="1" s="1"/>
  <c r="P2851" i="1"/>
  <c r="X2851" i="1" l="1"/>
  <c r="B2851" i="1" s="1"/>
  <c r="P2852" i="1"/>
  <c r="X2852" i="1" l="1"/>
  <c r="B2852" i="1" s="1"/>
  <c r="P2853" i="1"/>
  <c r="X2853" i="1" l="1"/>
  <c r="B2853" i="1" s="1"/>
  <c r="P2854" i="1"/>
  <c r="X2854" i="1" l="1"/>
  <c r="B2854" i="1" s="1"/>
  <c r="P2855" i="1"/>
  <c r="X2855" i="1" l="1"/>
  <c r="B2855" i="1" s="1"/>
  <c r="P2856" i="1"/>
  <c r="X2856" i="1" l="1"/>
  <c r="B2856" i="1" s="1"/>
  <c r="P2857" i="1"/>
  <c r="X2857" i="1" l="1"/>
  <c r="B2857" i="1" s="1"/>
  <c r="P2858" i="1"/>
  <c r="X2858" i="1" l="1"/>
  <c r="B2858" i="1" s="1"/>
  <c r="P2859" i="1"/>
  <c r="X2859" i="1" l="1"/>
  <c r="B2859" i="1" s="1"/>
  <c r="P2860" i="1"/>
  <c r="X2860" i="1" l="1"/>
  <c r="B2860" i="1" s="1"/>
  <c r="P2861" i="1"/>
  <c r="X2861" i="1" l="1"/>
  <c r="B2861" i="1" s="1"/>
  <c r="P2862" i="1"/>
  <c r="X2862" i="1" l="1"/>
  <c r="B2862" i="1" s="1"/>
  <c r="P2863" i="1"/>
  <c r="X2863" i="1" l="1"/>
  <c r="B2863" i="1" s="1"/>
  <c r="P2864" i="1"/>
  <c r="X2864" i="1" l="1"/>
  <c r="B2864" i="1" s="1"/>
  <c r="P2865" i="1"/>
  <c r="X2865" i="1" l="1"/>
  <c r="B2865" i="1" s="1"/>
  <c r="P2866" i="1"/>
  <c r="X2866" i="1" l="1"/>
  <c r="B2866" i="1" s="1"/>
  <c r="P2867" i="1"/>
  <c r="X2867" i="1" l="1"/>
  <c r="B2867" i="1" s="1"/>
  <c r="P2868" i="1"/>
  <c r="X2868" i="1" l="1"/>
  <c r="B2868" i="1" s="1"/>
  <c r="P2869" i="1"/>
  <c r="X2869" i="1" l="1"/>
  <c r="B2869" i="1" s="1"/>
  <c r="S2869" i="1"/>
  <c r="Y2869" i="1" s="1"/>
  <c r="P2870" i="1"/>
  <c r="X2870" i="1" l="1"/>
  <c r="B2870" i="1" s="1"/>
  <c r="P2871" i="1"/>
  <c r="S2871" i="1" s="1"/>
  <c r="X2871" i="1" l="1"/>
  <c r="B2871" i="1" s="1"/>
  <c r="P2872" i="1"/>
  <c r="Y2871" i="1" l="1"/>
  <c r="X2872" i="1"/>
  <c r="B2872" i="1" s="1"/>
  <c r="P2873" i="1"/>
  <c r="X2873" i="1" l="1"/>
  <c r="B2873" i="1" s="1"/>
  <c r="P2874" i="1"/>
  <c r="S2874" i="1" s="1"/>
  <c r="X2874" i="1" l="1"/>
  <c r="P2875" i="1"/>
  <c r="B2874" i="1" l="1"/>
  <c r="Y2874" i="1"/>
  <c r="X2875" i="1"/>
  <c r="B2875" i="1" s="1"/>
  <c r="P2876" i="1"/>
  <c r="X2876" i="1" l="1"/>
  <c r="B2876" i="1" s="1"/>
  <c r="P2877" i="1"/>
  <c r="X2877" i="1" l="1"/>
  <c r="B2877" i="1" s="1"/>
  <c r="P2878" i="1"/>
  <c r="X2878" i="1" l="1"/>
  <c r="B2878" i="1" s="1"/>
  <c r="P2879" i="1"/>
  <c r="X2879" i="1" l="1"/>
  <c r="B2879" i="1" s="1"/>
  <c r="P2880" i="1"/>
  <c r="X2880" i="1" l="1"/>
  <c r="B2880" i="1" s="1"/>
  <c r="P2881" i="1"/>
  <c r="X2881" i="1" l="1"/>
  <c r="B2881" i="1" s="1"/>
  <c r="P2882" i="1"/>
  <c r="X2882" i="1" l="1"/>
  <c r="B2882" i="1" s="1"/>
  <c r="P2883" i="1"/>
  <c r="X2883" i="1" l="1"/>
  <c r="B2883" i="1" s="1"/>
  <c r="P2884" i="1"/>
  <c r="X2884" i="1" l="1"/>
  <c r="B2884" i="1" s="1"/>
  <c r="P2885" i="1"/>
  <c r="X2885" i="1" l="1"/>
  <c r="B2885" i="1" s="1"/>
  <c r="P2886" i="1"/>
  <c r="X2886" i="1" l="1"/>
  <c r="B2886" i="1" s="1"/>
  <c r="P2887" i="1"/>
  <c r="X2887" i="1" l="1"/>
  <c r="B2887" i="1" s="1"/>
  <c r="P2888" i="1"/>
  <c r="X2888" i="1" l="1"/>
  <c r="B2888" i="1" s="1"/>
  <c r="P2889" i="1"/>
  <c r="X2889" i="1" l="1"/>
  <c r="B2889" i="1" s="1"/>
  <c r="P2890" i="1"/>
  <c r="X2890" i="1" l="1"/>
  <c r="B2890" i="1" s="1"/>
  <c r="P2891" i="1"/>
  <c r="X2891" i="1" l="1"/>
  <c r="B2891" i="1" s="1"/>
  <c r="P2892" i="1"/>
  <c r="X2892" i="1" l="1"/>
  <c r="B2892" i="1" s="1"/>
  <c r="P2893" i="1"/>
  <c r="X2893" i="1" l="1"/>
  <c r="B2893" i="1" s="1"/>
  <c r="P2894" i="1"/>
  <c r="X2894" i="1" l="1"/>
  <c r="B2894" i="1" s="1"/>
  <c r="P2895" i="1"/>
  <c r="X2895" i="1" l="1"/>
  <c r="B2895" i="1" s="1"/>
  <c r="P2896" i="1"/>
  <c r="X2896" i="1" l="1"/>
  <c r="B2896" i="1" s="1"/>
  <c r="P2897" i="1"/>
  <c r="X2897" i="1" l="1"/>
  <c r="B2897" i="1" s="1"/>
  <c r="P2898" i="1"/>
  <c r="X2898" i="1" l="1"/>
  <c r="B2898" i="1" s="1"/>
  <c r="P2899" i="1"/>
  <c r="X2899" i="1" l="1"/>
  <c r="B2899" i="1" s="1"/>
  <c r="P2900" i="1"/>
  <c r="X2900" i="1" l="1"/>
  <c r="B2900" i="1" s="1"/>
  <c r="P2901" i="1"/>
  <c r="X2901" i="1" l="1"/>
  <c r="B2901" i="1" s="1"/>
  <c r="P2902" i="1"/>
  <c r="S2902" i="1" s="1"/>
  <c r="X2902" i="1" l="1"/>
  <c r="B2902" i="1" s="1"/>
  <c r="P2903" i="1"/>
  <c r="Y2902" i="1" l="1"/>
  <c r="X2903" i="1"/>
  <c r="B2903" i="1" s="1"/>
  <c r="P2904" i="1"/>
  <c r="X2904" i="1" l="1"/>
  <c r="B2904" i="1" s="1"/>
  <c r="P2905" i="1"/>
  <c r="S2905" i="1" s="1"/>
  <c r="X2905" i="1" l="1"/>
  <c r="P2906" i="1"/>
  <c r="B2905" i="1" l="1"/>
  <c r="Y2905" i="1"/>
  <c r="X2906" i="1"/>
  <c r="B2906" i="1" s="1"/>
  <c r="P2907" i="1"/>
  <c r="X2907" i="1" l="1"/>
  <c r="B2907" i="1" s="1"/>
  <c r="P2908" i="1"/>
  <c r="X2908" i="1" l="1"/>
  <c r="B2908" i="1" s="1"/>
  <c r="P2909" i="1"/>
  <c r="X2909" i="1" l="1"/>
  <c r="B2909" i="1" s="1"/>
  <c r="P2910" i="1"/>
  <c r="X2910" i="1" l="1"/>
  <c r="B2910" i="1" s="1"/>
  <c r="P2911" i="1"/>
  <c r="X2911" i="1" l="1"/>
  <c r="B2911" i="1" s="1"/>
  <c r="P2912" i="1"/>
  <c r="X2912" i="1" l="1"/>
  <c r="B2912" i="1" s="1"/>
  <c r="P2913" i="1"/>
  <c r="X2913" i="1" l="1"/>
  <c r="B2913" i="1" s="1"/>
  <c r="P2914" i="1"/>
  <c r="X2914" i="1" l="1"/>
  <c r="B2914" i="1" s="1"/>
  <c r="P2915" i="1"/>
  <c r="X2915" i="1" l="1"/>
  <c r="B2915" i="1" s="1"/>
  <c r="P2916" i="1"/>
  <c r="X2916" i="1" l="1"/>
  <c r="B2916" i="1" s="1"/>
  <c r="P2917" i="1"/>
  <c r="X2917" i="1" l="1"/>
  <c r="B2917" i="1" s="1"/>
  <c r="P2918" i="1"/>
  <c r="X2918" i="1" l="1"/>
  <c r="B2918" i="1" s="1"/>
  <c r="P2919" i="1"/>
  <c r="X2919" i="1" l="1"/>
  <c r="B2919" i="1" s="1"/>
  <c r="P2920" i="1"/>
  <c r="X2920" i="1" l="1"/>
  <c r="B2920" i="1" s="1"/>
  <c r="P2921" i="1"/>
  <c r="X2921" i="1" l="1"/>
  <c r="B2921" i="1" s="1"/>
  <c r="P2922" i="1"/>
  <c r="X2922" i="1" l="1"/>
  <c r="B2922" i="1" s="1"/>
  <c r="P2923" i="1"/>
  <c r="X2923" i="1" l="1"/>
  <c r="B2923" i="1" s="1"/>
  <c r="P2924" i="1"/>
  <c r="X2924" i="1" l="1"/>
  <c r="B2924" i="1" s="1"/>
  <c r="P2925" i="1"/>
  <c r="X2925" i="1" l="1"/>
  <c r="B2925" i="1" s="1"/>
  <c r="P2926" i="1"/>
  <c r="X2926" i="1" l="1"/>
  <c r="B2926" i="1" s="1"/>
  <c r="P2927" i="1"/>
  <c r="X2927" i="1" l="1"/>
  <c r="B2927" i="1" s="1"/>
  <c r="P2928" i="1"/>
  <c r="X2928" i="1" l="1"/>
  <c r="B2928" i="1" s="1"/>
  <c r="P2929" i="1"/>
  <c r="X2929" i="1" l="1"/>
  <c r="B2929" i="1" s="1"/>
  <c r="P2930" i="1"/>
  <c r="X2930" i="1" l="1"/>
  <c r="B2930" i="1" s="1"/>
  <c r="P2931" i="1"/>
  <c r="X2931" i="1" l="1"/>
  <c r="B2931" i="1" s="1"/>
  <c r="S2931" i="1"/>
  <c r="P2932" i="1"/>
  <c r="Y2931" i="1" l="1"/>
  <c r="X2932" i="1"/>
  <c r="B2932" i="1" s="1"/>
  <c r="S2932" i="1"/>
  <c r="P2933" i="1"/>
  <c r="S2933" i="1" s="1"/>
  <c r="X2933" i="1" l="1"/>
  <c r="B2933" i="1" s="1"/>
  <c r="Y2932" i="1"/>
  <c r="P2934" i="1"/>
  <c r="S2934" i="1" s="1"/>
  <c r="Y2933" i="1" l="1"/>
  <c r="X2934" i="1"/>
  <c r="B2934" i="1" s="1"/>
  <c r="P2935" i="1"/>
  <c r="Y2934" i="1" l="1"/>
  <c r="X2935" i="1"/>
  <c r="B2935" i="1" s="1"/>
  <c r="P2936" i="1"/>
  <c r="X2936" i="1" l="1"/>
  <c r="B2936" i="1" s="1"/>
  <c r="P2937" i="1"/>
  <c r="X2937" i="1" l="1"/>
  <c r="B2937" i="1" s="1"/>
  <c r="P2938" i="1"/>
  <c r="X2938" i="1" l="1"/>
  <c r="B2938" i="1" s="1"/>
  <c r="P2939" i="1"/>
  <c r="X2939" i="1" l="1"/>
  <c r="B2939" i="1" s="1"/>
  <c r="P2940" i="1"/>
  <c r="X2940" i="1" l="1"/>
  <c r="B2940" i="1" s="1"/>
  <c r="P2941" i="1"/>
  <c r="X2941" i="1" l="1"/>
  <c r="B2941" i="1" s="1"/>
  <c r="P2942" i="1"/>
  <c r="X2942" i="1" l="1"/>
  <c r="B2942" i="1" s="1"/>
  <c r="P2943" i="1"/>
  <c r="X2943" i="1" l="1"/>
  <c r="B2943" i="1" s="1"/>
  <c r="P2944" i="1"/>
  <c r="X2944" i="1" l="1"/>
  <c r="B2944" i="1" s="1"/>
  <c r="P2945" i="1"/>
  <c r="X2945" i="1" l="1"/>
  <c r="B2945" i="1" s="1"/>
  <c r="P2946" i="1"/>
  <c r="X2946" i="1" l="1"/>
  <c r="B2946" i="1" s="1"/>
  <c r="P2947" i="1"/>
  <c r="X2947" i="1" l="1"/>
  <c r="B2947" i="1" s="1"/>
  <c r="P2948" i="1"/>
  <c r="X2948" i="1" l="1"/>
  <c r="B2948" i="1" s="1"/>
  <c r="P2949" i="1"/>
  <c r="X2949" i="1" l="1"/>
  <c r="B2949" i="1" s="1"/>
  <c r="P2950" i="1"/>
  <c r="X2950" i="1" l="1"/>
  <c r="B2950" i="1" s="1"/>
  <c r="P2951" i="1"/>
  <c r="X2951" i="1" l="1"/>
  <c r="B2951" i="1" s="1"/>
  <c r="P2952" i="1"/>
  <c r="X2952" i="1" l="1"/>
  <c r="B2952" i="1" s="1"/>
  <c r="P2953" i="1"/>
  <c r="X2953" i="1" l="1"/>
  <c r="B2953" i="1" s="1"/>
  <c r="P2954" i="1"/>
  <c r="X2954" i="1" l="1"/>
  <c r="B2954" i="1" s="1"/>
  <c r="P2955" i="1"/>
  <c r="X2955" i="1" l="1"/>
  <c r="B2955" i="1" s="1"/>
  <c r="P2956" i="1"/>
  <c r="X2956" i="1" l="1"/>
  <c r="B2956" i="1" s="1"/>
  <c r="P2957" i="1"/>
  <c r="X2957" i="1" l="1"/>
  <c r="B2957" i="1" s="1"/>
  <c r="P2958" i="1"/>
  <c r="X2958" i="1" l="1"/>
  <c r="B2958" i="1" s="1"/>
  <c r="P2959" i="1"/>
  <c r="X2959" i="1" l="1"/>
  <c r="B2959" i="1" s="1"/>
  <c r="P2960" i="1"/>
  <c r="X2960" i="1" l="1"/>
  <c r="B2960" i="1" s="1"/>
  <c r="P2961" i="1"/>
  <c r="X2961" i="1" l="1"/>
  <c r="B2961" i="1" s="1"/>
  <c r="P2962" i="1"/>
  <c r="S2962" i="1" s="1"/>
  <c r="X2962" i="1" l="1"/>
  <c r="B2962" i="1" s="1"/>
  <c r="P2963" i="1"/>
  <c r="Y2962" i="1" l="1"/>
  <c r="X2963" i="1"/>
  <c r="B2963" i="1" s="1"/>
  <c r="P2964" i="1"/>
  <c r="X2964" i="1" l="1"/>
  <c r="B2964" i="1" s="1"/>
  <c r="P2965" i="1"/>
  <c r="S2965" i="1" s="1"/>
  <c r="X2965" i="1" l="1"/>
  <c r="P2966" i="1"/>
  <c r="B2965" i="1" l="1"/>
  <c r="Y2965" i="1"/>
  <c r="X2966" i="1"/>
  <c r="B2966" i="1" s="1"/>
  <c r="P2967" i="1"/>
  <c r="X2967" i="1" l="1"/>
  <c r="B2967" i="1" s="1"/>
  <c r="P2968" i="1"/>
  <c r="X2968" i="1" l="1"/>
  <c r="B2968" i="1" s="1"/>
  <c r="P2969" i="1"/>
  <c r="X2969" i="1" l="1"/>
  <c r="B2969" i="1" s="1"/>
  <c r="P2970" i="1"/>
  <c r="X2970" i="1" l="1"/>
  <c r="B2970" i="1" s="1"/>
  <c r="P2971" i="1"/>
  <c r="X2971" i="1" l="1"/>
  <c r="B2971" i="1" s="1"/>
  <c r="P2972" i="1"/>
  <c r="X2972" i="1" l="1"/>
  <c r="B2972" i="1" s="1"/>
  <c r="P2973" i="1"/>
  <c r="X2973" i="1" l="1"/>
  <c r="B2973" i="1" s="1"/>
  <c r="P2974" i="1"/>
  <c r="X2974" i="1" l="1"/>
  <c r="B2974" i="1" s="1"/>
  <c r="P2975" i="1"/>
  <c r="X2975" i="1" l="1"/>
  <c r="B2975" i="1" s="1"/>
  <c r="P2976" i="1"/>
  <c r="X2976" i="1" l="1"/>
  <c r="B2976" i="1" s="1"/>
  <c r="P2977" i="1"/>
  <c r="X2977" i="1" l="1"/>
  <c r="B2977" i="1" s="1"/>
  <c r="P2978" i="1"/>
  <c r="X2978" i="1" l="1"/>
  <c r="B2978" i="1" s="1"/>
  <c r="P2979" i="1"/>
  <c r="X2979" i="1" l="1"/>
  <c r="B2979" i="1" s="1"/>
  <c r="P2980" i="1"/>
  <c r="X2980" i="1" l="1"/>
  <c r="B2980" i="1" s="1"/>
  <c r="P2981" i="1"/>
  <c r="X2981" i="1" l="1"/>
  <c r="B2981" i="1" s="1"/>
  <c r="P2982" i="1"/>
  <c r="X2982" i="1" l="1"/>
  <c r="B2982" i="1" s="1"/>
  <c r="P2983" i="1"/>
  <c r="X2983" i="1" l="1"/>
  <c r="B2983" i="1" s="1"/>
  <c r="P2984" i="1"/>
  <c r="X2984" i="1" l="1"/>
  <c r="B2984" i="1" s="1"/>
  <c r="P2985" i="1"/>
  <c r="X2985" i="1" l="1"/>
  <c r="B2985" i="1" s="1"/>
  <c r="P2986" i="1"/>
  <c r="X2986" i="1" l="1"/>
  <c r="B2986" i="1" s="1"/>
  <c r="P2987" i="1"/>
  <c r="X2987" i="1" l="1"/>
  <c r="B2987" i="1" s="1"/>
  <c r="P2988" i="1"/>
  <c r="X2988" i="1" l="1"/>
  <c r="B2988" i="1" s="1"/>
  <c r="P2989" i="1"/>
  <c r="X2989" i="1" l="1"/>
  <c r="B2989" i="1" s="1"/>
  <c r="P2990" i="1"/>
  <c r="X2990" i="1" l="1"/>
  <c r="B2990" i="1" s="1"/>
  <c r="P2991" i="1"/>
  <c r="X2991" i="1" l="1"/>
  <c r="B2991" i="1" s="1"/>
  <c r="P2992" i="1"/>
  <c r="X2992" i="1" l="1"/>
  <c r="B2992" i="1" s="1"/>
  <c r="P2993" i="1"/>
  <c r="S2993" i="1" s="1"/>
  <c r="X2993" i="1" l="1"/>
  <c r="B2993" i="1" s="1"/>
  <c r="P2994" i="1"/>
  <c r="S2994" i="1" s="1"/>
  <c r="Y2993" i="1" l="1"/>
  <c r="X2994" i="1"/>
  <c r="P2995" i="1"/>
  <c r="B2994" i="1" l="1"/>
  <c r="Y2994" i="1"/>
  <c r="X2995" i="1"/>
  <c r="B2995" i="1" s="1"/>
  <c r="P2996" i="1"/>
  <c r="X2996" i="1" l="1"/>
  <c r="B2996" i="1" s="1"/>
  <c r="P2997" i="1"/>
  <c r="X2997" i="1" l="1"/>
  <c r="B2997" i="1" s="1"/>
  <c r="P2998" i="1"/>
  <c r="X2998" i="1" l="1"/>
  <c r="B2998" i="1" s="1"/>
  <c r="P2999" i="1"/>
  <c r="X2999" i="1" l="1"/>
  <c r="B2999" i="1" s="1"/>
  <c r="P3000" i="1"/>
  <c r="X3000" i="1" l="1"/>
  <c r="B3000" i="1" s="1"/>
  <c r="P3001" i="1"/>
  <c r="X3001" i="1" l="1"/>
  <c r="B3001" i="1" s="1"/>
  <c r="P3002" i="1"/>
  <c r="X3002" i="1" l="1"/>
  <c r="B3002" i="1" s="1"/>
  <c r="P3003" i="1"/>
  <c r="X3003" i="1" l="1"/>
  <c r="B3003" i="1" s="1"/>
  <c r="P3004" i="1"/>
  <c r="X3004" i="1" l="1"/>
  <c r="B3004" i="1" s="1"/>
  <c r="P3005" i="1"/>
  <c r="X3005" i="1" l="1"/>
  <c r="B3005" i="1" s="1"/>
  <c r="P3006" i="1"/>
  <c r="X3006" i="1" l="1"/>
  <c r="B3006" i="1" s="1"/>
  <c r="P3007" i="1"/>
  <c r="X3007" i="1" l="1"/>
  <c r="B3007" i="1" s="1"/>
  <c r="P3008" i="1"/>
  <c r="X3008" i="1" l="1"/>
  <c r="B3008" i="1" s="1"/>
  <c r="P3009" i="1"/>
  <c r="X3009" i="1" l="1"/>
  <c r="B3009" i="1" s="1"/>
  <c r="P3010" i="1"/>
  <c r="X3010" i="1" l="1"/>
  <c r="B3010" i="1" s="1"/>
  <c r="P3011" i="1"/>
  <c r="X3011" i="1" l="1"/>
  <c r="B3011" i="1" s="1"/>
  <c r="P3012" i="1"/>
  <c r="X3012" i="1" l="1"/>
  <c r="B3012" i="1" s="1"/>
  <c r="P3013" i="1"/>
  <c r="X3013" i="1" l="1"/>
  <c r="B3013" i="1" s="1"/>
  <c r="P3014" i="1"/>
  <c r="X3014" i="1" l="1"/>
  <c r="B3014" i="1" s="1"/>
  <c r="P3015" i="1"/>
  <c r="X3015" i="1" l="1"/>
  <c r="B3015" i="1" s="1"/>
  <c r="P3016" i="1"/>
  <c r="X3016" i="1" l="1"/>
  <c r="B3016" i="1" s="1"/>
  <c r="P3017" i="1"/>
  <c r="X3017" i="1" l="1"/>
  <c r="B3017" i="1" s="1"/>
  <c r="P3018" i="1"/>
  <c r="X3018" i="1" l="1"/>
  <c r="B3018" i="1" s="1"/>
  <c r="P3019" i="1"/>
  <c r="X3019" i="1" l="1"/>
  <c r="B3019" i="1" s="1"/>
  <c r="P3020" i="1"/>
  <c r="X3020" i="1" l="1"/>
  <c r="B3020" i="1" s="1"/>
  <c r="P3021" i="1"/>
  <c r="X3021" i="1" l="1"/>
  <c r="B3021" i="1" s="1"/>
  <c r="P3022" i="1"/>
  <c r="X3022" i="1" l="1"/>
  <c r="B3022" i="1" s="1"/>
  <c r="P3023" i="1"/>
  <c r="X3023" i="1" l="1"/>
  <c r="B3023" i="1" s="1"/>
  <c r="P3024" i="1"/>
  <c r="S3024" i="1" s="1"/>
  <c r="X3024" i="1" l="1"/>
  <c r="B3024" i="1" s="1"/>
  <c r="P3025" i="1"/>
  <c r="S3025" i="1" s="1"/>
  <c r="Y3024" i="1" l="1"/>
  <c r="X3025" i="1"/>
  <c r="P3026" i="1"/>
  <c r="B3025" i="1" l="1"/>
  <c r="Y3025" i="1"/>
  <c r="X3026" i="1"/>
  <c r="B3026" i="1" s="1"/>
  <c r="P3027" i="1"/>
  <c r="X3027" i="1" l="1"/>
  <c r="B3027" i="1" s="1"/>
  <c r="P3028" i="1"/>
  <c r="X3028" i="1" l="1"/>
  <c r="B3028" i="1" s="1"/>
  <c r="P3029" i="1"/>
  <c r="X3029" i="1" l="1"/>
  <c r="B3029" i="1" s="1"/>
  <c r="P3030" i="1"/>
  <c r="X3030" i="1" l="1"/>
  <c r="B3030" i="1" s="1"/>
  <c r="P3031" i="1"/>
  <c r="X3031" i="1" l="1"/>
  <c r="B3031" i="1" s="1"/>
  <c r="P3032" i="1"/>
  <c r="X3032" i="1" l="1"/>
  <c r="B3032" i="1" s="1"/>
  <c r="P3033" i="1"/>
  <c r="X3033" i="1" l="1"/>
  <c r="B3033" i="1" s="1"/>
  <c r="P3034" i="1"/>
  <c r="X3034" i="1" l="1"/>
  <c r="B3034" i="1" s="1"/>
  <c r="P3035" i="1"/>
  <c r="X3035" i="1" l="1"/>
  <c r="B3035" i="1" s="1"/>
  <c r="P3036" i="1"/>
  <c r="X3036" i="1" l="1"/>
  <c r="B3036" i="1" s="1"/>
  <c r="P3037" i="1"/>
  <c r="X3037" i="1" l="1"/>
  <c r="B3037" i="1" s="1"/>
  <c r="P3038" i="1"/>
  <c r="X3038" i="1" l="1"/>
  <c r="B3038" i="1" s="1"/>
  <c r="P3039" i="1"/>
  <c r="X3039" i="1" l="1"/>
  <c r="B3039" i="1" s="1"/>
  <c r="P3040" i="1"/>
  <c r="X3040" i="1" l="1"/>
  <c r="B3040" i="1" s="1"/>
  <c r="P3041" i="1"/>
  <c r="X3041" i="1" l="1"/>
  <c r="B3041" i="1" s="1"/>
  <c r="P3042" i="1"/>
  <c r="X3042" i="1" l="1"/>
  <c r="B3042" i="1" s="1"/>
  <c r="P3043" i="1"/>
  <c r="X3043" i="1" l="1"/>
  <c r="B3043" i="1" s="1"/>
  <c r="P3044" i="1"/>
  <c r="X3044" i="1" l="1"/>
  <c r="B3044" i="1" s="1"/>
  <c r="P3045" i="1"/>
  <c r="X3045" i="1" l="1"/>
  <c r="B3045" i="1" s="1"/>
  <c r="P3046" i="1"/>
  <c r="X3046" i="1" l="1"/>
  <c r="B3046" i="1" s="1"/>
  <c r="P3047" i="1"/>
  <c r="X3047" i="1" l="1"/>
  <c r="B3047" i="1" s="1"/>
  <c r="P3048" i="1"/>
  <c r="X3048" i="1" l="1"/>
  <c r="B3048" i="1" s="1"/>
  <c r="P3049" i="1"/>
  <c r="X3049" i="1" l="1"/>
  <c r="B3049" i="1" s="1"/>
  <c r="P3050" i="1"/>
  <c r="X3050" i="1" l="1"/>
  <c r="B3050" i="1" s="1"/>
  <c r="P3051" i="1"/>
  <c r="X3051" i="1" l="1"/>
  <c r="B3051" i="1" s="1"/>
  <c r="S3051" i="1"/>
  <c r="Y3051" i="1" s="1"/>
  <c r="P3052" i="1"/>
  <c r="X3052" i="1" l="1"/>
  <c r="B3052" i="1" s="1"/>
  <c r="P3053" i="1"/>
  <c r="S3053" i="1" s="1"/>
  <c r="X3053" i="1" l="1"/>
  <c r="B3053" i="1" s="1"/>
  <c r="P3054" i="1"/>
  <c r="Y3053" i="1" l="1"/>
  <c r="X3054" i="1"/>
  <c r="B3054" i="1" s="1"/>
  <c r="P3055" i="1"/>
  <c r="X3055" i="1" l="1"/>
  <c r="B3055" i="1" s="1"/>
  <c r="P3056" i="1"/>
  <c r="S3056" i="1" s="1"/>
  <c r="X3056" i="1" l="1"/>
  <c r="P3057" i="1"/>
  <c r="B3056" i="1" l="1"/>
  <c r="Y3056" i="1"/>
  <c r="X3057" i="1"/>
  <c r="B3057" i="1" s="1"/>
  <c r="P3058" i="1"/>
  <c r="X3058" i="1" l="1"/>
  <c r="B3058" i="1" s="1"/>
  <c r="P3059" i="1"/>
  <c r="X3059" i="1" l="1"/>
  <c r="B3059" i="1" s="1"/>
  <c r="P3060" i="1"/>
  <c r="X3060" i="1" l="1"/>
  <c r="B3060" i="1" s="1"/>
  <c r="P3061" i="1"/>
  <c r="X3061" i="1" l="1"/>
  <c r="B3061" i="1" s="1"/>
  <c r="P3062" i="1"/>
  <c r="X3062" i="1" l="1"/>
  <c r="B3062" i="1" s="1"/>
  <c r="P3063" i="1"/>
  <c r="X3063" i="1" l="1"/>
  <c r="B3063" i="1" s="1"/>
  <c r="P3064" i="1"/>
  <c r="X3064" i="1" l="1"/>
  <c r="B3064" i="1" s="1"/>
  <c r="P3065" i="1"/>
  <c r="X3065" i="1" l="1"/>
  <c r="B3065" i="1" s="1"/>
  <c r="P3066" i="1"/>
  <c r="X3066" i="1" l="1"/>
  <c r="B3066" i="1" s="1"/>
  <c r="P3067" i="1"/>
  <c r="X3067" i="1" l="1"/>
  <c r="B3067" i="1" s="1"/>
  <c r="P3068" i="1"/>
  <c r="X3068" i="1" l="1"/>
  <c r="B3068" i="1" s="1"/>
  <c r="P3069" i="1"/>
  <c r="X3069" i="1" l="1"/>
  <c r="B3069" i="1" s="1"/>
  <c r="P3070" i="1"/>
  <c r="X3070" i="1" l="1"/>
  <c r="B3070" i="1" s="1"/>
  <c r="P3071" i="1"/>
  <c r="X3071" i="1" l="1"/>
  <c r="B3071" i="1" s="1"/>
  <c r="P3072" i="1"/>
  <c r="X3072" i="1" l="1"/>
  <c r="B3072" i="1" s="1"/>
  <c r="P3073" i="1"/>
  <c r="X3073" i="1" l="1"/>
  <c r="B3073" i="1" s="1"/>
  <c r="P3074" i="1"/>
  <c r="X3074" i="1" l="1"/>
  <c r="B3074" i="1" s="1"/>
  <c r="P3075" i="1"/>
  <c r="X3075" i="1" l="1"/>
  <c r="B3075" i="1" s="1"/>
  <c r="P3076" i="1"/>
  <c r="X3076" i="1" l="1"/>
  <c r="B3076" i="1" s="1"/>
  <c r="P3077" i="1"/>
  <c r="X3077" i="1" l="1"/>
  <c r="B3077" i="1" s="1"/>
  <c r="P3078" i="1"/>
  <c r="X3078" i="1" l="1"/>
  <c r="B3078" i="1" s="1"/>
  <c r="P3079" i="1"/>
  <c r="X3079" i="1" l="1"/>
  <c r="B3079" i="1" s="1"/>
  <c r="P3080" i="1"/>
  <c r="X3080" i="1" l="1"/>
  <c r="B3080" i="1" s="1"/>
  <c r="P3081" i="1"/>
  <c r="X3081" i="1" l="1"/>
  <c r="B3081" i="1" s="1"/>
  <c r="P3082" i="1"/>
  <c r="X3082" i="1" l="1"/>
  <c r="B3082" i="1" s="1"/>
  <c r="P3083" i="1"/>
  <c r="X3083" i="1" l="1"/>
  <c r="B3083" i="1" s="1"/>
  <c r="P3084" i="1"/>
  <c r="S3084" i="1" s="1"/>
  <c r="X3084" i="1" l="1"/>
  <c r="B3084" i="1" s="1"/>
  <c r="P3085" i="1"/>
  <c r="Y3084" i="1" l="1"/>
  <c r="X3085" i="1"/>
  <c r="B3085" i="1" s="1"/>
  <c r="P3086" i="1"/>
  <c r="S3086" i="1" s="1"/>
  <c r="X3086" i="1" l="1"/>
  <c r="B3086" i="1" s="1"/>
  <c r="P3087" i="1"/>
  <c r="S3087" i="1" s="1"/>
  <c r="Y3086" i="1" l="1"/>
  <c r="X3087" i="1"/>
  <c r="B3087" i="1" s="1"/>
  <c r="P3088" i="1"/>
  <c r="Y3087" i="1" l="1"/>
  <c r="X3088" i="1"/>
  <c r="B3088" i="1" s="1"/>
  <c r="P3089" i="1"/>
  <c r="X3089" i="1" l="1"/>
  <c r="B3089" i="1" s="1"/>
  <c r="P3090" i="1"/>
  <c r="X3090" i="1" l="1"/>
  <c r="B3090" i="1" s="1"/>
  <c r="P3091" i="1"/>
  <c r="X3091" i="1" l="1"/>
  <c r="B3091" i="1" s="1"/>
  <c r="P3092" i="1"/>
  <c r="X3092" i="1" l="1"/>
  <c r="B3092" i="1" s="1"/>
  <c r="P3093" i="1"/>
  <c r="X3093" i="1" l="1"/>
  <c r="B3093" i="1" s="1"/>
  <c r="P3094" i="1"/>
  <c r="X3094" i="1" l="1"/>
  <c r="B3094" i="1" s="1"/>
  <c r="P3095" i="1"/>
  <c r="X3095" i="1" l="1"/>
  <c r="B3095" i="1" s="1"/>
  <c r="P3096" i="1"/>
  <c r="X3096" i="1" l="1"/>
  <c r="B3096" i="1" s="1"/>
  <c r="P3097" i="1"/>
  <c r="X3097" i="1" l="1"/>
  <c r="B3097" i="1" s="1"/>
  <c r="P3098" i="1"/>
  <c r="X3098" i="1" l="1"/>
  <c r="B3098" i="1" s="1"/>
  <c r="P3099" i="1"/>
  <c r="X3099" i="1" l="1"/>
  <c r="B3099" i="1" s="1"/>
  <c r="P3100" i="1"/>
  <c r="X3100" i="1" l="1"/>
  <c r="B3100" i="1" s="1"/>
  <c r="P3101" i="1"/>
  <c r="X3101" i="1" l="1"/>
  <c r="B3101" i="1" s="1"/>
  <c r="P3102" i="1"/>
  <c r="X3102" i="1" l="1"/>
  <c r="B3102" i="1" s="1"/>
  <c r="P3103" i="1"/>
  <c r="X3103" i="1" l="1"/>
  <c r="B3103" i="1" s="1"/>
  <c r="P3104" i="1"/>
  <c r="X3104" i="1" l="1"/>
  <c r="B3104" i="1" s="1"/>
  <c r="P3105" i="1"/>
  <c r="X3105" i="1" l="1"/>
  <c r="B3105" i="1" s="1"/>
  <c r="P3106" i="1"/>
  <c r="X3106" i="1" l="1"/>
  <c r="B3106" i="1" s="1"/>
  <c r="P3107" i="1"/>
  <c r="X3107" i="1" l="1"/>
  <c r="B3107" i="1" s="1"/>
  <c r="P3108" i="1"/>
  <c r="X3108" i="1" l="1"/>
  <c r="B3108" i="1" s="1"/>
  <c r="P3109" i="1"/>
  <c r="X3109" i="1" l="1"/>
  <c r="B3109" i="1" s="1"/>
  <c r="P3110" i="1"/>
  <c r="X3110" i="1" l="1"/>
  <c r="B3110" i="1" s="1"/>
  <c r="P3111" i="1"/>
  <c r="X3111" i="1" l="1"/>
  <c r="B3111" i="1" s="1"/>
  <c r="P3112" i="1"/>
  <c r="X3112" i="1" l="1"/>
  <c r="B3112" i="1" s="1"/>
  <c r="S3112" i="1"/>
  <c r="P3113" i="1"/>
  <c r="Y3112" i="1" l="1"/>
  <c r="X3113" i="1"/>
  <c r="B3113" i="1" s="1"/>
  <c r="P3114" i="1"/>
  <c r="S3114" i="1" l="1"/>
  <c r="P3115" i="1"/>
  <c r="S3115" i="1" s="1"/>
  <c r="X3114" i="1"/>
  <c r="B3114" i="1" s="1"/>
  <c r="Y3114" i="1" l="1"/>
  <c r="X3115" i="1"/>
  <c r="Y3115" i="1" s="1"/>
  <c r="P3116" i="1"/>
  <c r="S3116" i="1" s="1"/>
  <c r="X3116" i="1" l="1"/>
  <c r="B3116" i="1" s="1"/>
  <c r="B3115" i="1"/>
  <c r="P3117" i="1"/>
  <c r="Y3116" i="1" l="1"/>
  <c r="X3117" i="1"/>
  <c r="B3117" i="1" s="1"/>
  <c r="P3118" i="1"/>
  <c r="X3118" i="1" l="1"/>
  <c r="Y3118" i="1" s="1"/>
  <c r="P3119" i="1"/>
  <c r="S3119" i="1" s="1"/>
  <c r="X3119" i="1" l="1"/>
  <c r="B3119" i="1" s="1"/>
  <c r="B3118" i="1"/>
  <c r="P3120" i="1"/>
  <c r="Y3119" i="1" l="1"/>
  <c r="X3120" i="1"/>
  <c r="B3120" i="1" s="1"/>
  <c r="P3121" i="1"/>
  <c r="X3121" i="1" l="1"/>
  <c r="B3121" i="1" s="1"/>
  <c r="P3122" i="1"/>
  <c r="X3122" i="1" l="1"/>
  <c r="B3122" i="1" s="1"/>
  <c r="P3123" i="1"/>
  <c r="X3123" i="1" l="1"/>
  <c r="B3123" i="1" s="1"/>
  <c r="P3124" i="1"/>
  <c r="X3124" i="1" l="1"/>
  <c r="B3124" i="1" s="1"/>
  <c r="P3125" i="1"/>
  <c r="X3125" i="1" l="1"/>
  <c r="B3125" i="1" s="1"/>
  <c r="P3126" i="1"/>
  <c r="X3126" i="1" l="1"/>
  <c r="B3126" i="1" s="1"/>
  <c r="P3127" i="1"/>
  <c r="X3127" i="1" l="1"/>
  <c r="B3127" i="1" s="1"/>
  <c r="P3128" i="1"/>
  <c r="X3128" i="1" l="1"/>
  <c r="B3128" i="1" s="1"/>
  <c r="P3129" i="1"/>
  <c r="X3129" i="1" l="1"/>
  <c r="B3129" i="1" s="1"/>
  <c r="P3130" i="1"/>
  <c r="X3130" i="1" l="1"/>
  <c r="B3130" i="1" s="1"/>
  <c r="P3131" i="1"/>
  <c r="X3131" i="1" l="1"/>
  <c r="B3131" i="1" s="1"/>
  <c r="P3132" i="1"/>
  <c r="X3132" i="1" l="1"/>
  <c r="B3132" i="1" s="1"/>
  <c r="P3133" i="1"/>
  <c r="X3133" i="1" l="1"/>
  <c r="B3133" i="1" s="1"/>
  <c r="P3134" i="1"/>
  <c r="X3134" i="1" l="1"/>
  <c r="B3134" i="1" s="1"/>
  <c r="P3135" i="1"/>
  <c r="X3135" i="1" l="1"/>
  <c r="B3135" i="1" s="1"/>
  <c r="P3136" i="1"/>
  <c r="X3136" i="1" l="1"/>
  <c r="B3136" i="1" s="1"/>
  <c r="P3137" i="1"/>
  <c r="X3137" i="1" l="1"/>
  <c r="B3137" i="1" s="1"/>
  <c r="P3138" i="1"/>
  <c r="X3138" i="1" l="1"/>
  <c r="B3138" i="1" s="1"/>
  <c r="P3139" i="1"/>
  <c r="X3139" i="1" l="1"/>
  <c r="B3139" i="1" s="1"/>
  <c r="P3140" i="1"/>
  <c r="X3140" i="1" l="1"/>
  <c r="B3140" i="1" s="1"/>
  <c r="P3141" i="1"/>
  <c r="X3141" i="1" l="1"/>
  <c r="B3141" i="1" s="1"/>
  <c r="P3142" i="1"/>
  <c r="X3142" i="1" l="1"/>
  <c r="B3142" i="1" s="1"/>
  <c r="P3143" i="1"/>
  <c r="S3143" i="1" s="1"/>
  <c r="X3143" i="1" l="1"/>
  <c r="B3143" i="1" s="1"/>
  <c r="P3144" i="1"/>
  <c r="Y3143" i="1" l="1"/>
  <c r="X3144" i="1"/>
  <c r="B3144" i="1" s="1"/>
  <c r="P3145" i="1"/>
  <c r="X3145" i="1" l="1"/>
  <c r="B3145" i="1" s="1"/>
  <c r="P3146" i="1"/>
  <c r="X3146" i="1" l="1"/>
  <c r="B3146" i="1" s="1"/>
  <c r="P3147" i="1"/>
  <c r="S3147" i="1" s="1"/>
  <c r="X3147" i="1" l="1"/>
  <c r="P3148" i="1"/>
  <c r="B3147" i="1" l="1"/>
  <c r="Y3147" i="1"/>
  <c r="X3148" i="1"/>
  <c r="B3148" i="1" s="1"/>
  <c r="P3149" i="1"/>
  <c r="X3149" i="1" l="1"/>
  <c r="B3149" i="1" s="1"/>
  <c r="P3150" i="1"/>
  <c r="X3150" i="1" l="1"/>
  <c r="B3150" i="1" s="1"/>
  <c r="P3151" i="1"/>
  <c r="X3151" i="1" l="1"/>
  <c r="B3151" i="1" s="1"/>
  <c r="P3152" i="1"/>
  <c r="X3152" i="1" l="1"/>
  <c r="B3152" i="1" s="1"/>
  <c r="P3153" i="1"/>
  <c r="X3153" i="1" l="1"/>
  <c r="B3153" i="1" s="1"/>
  <c r="P3154" i="1"/>
  <c r="X3154" i="1" l="1"/>
  <c r="B3154" i="1" s="1"/>
  <c r="P3155" i="1"/>
  <c r="X3155" i="1" l="1"/>
  <c r="B3155" i="1" s="1"/>
  <c r="P3156" i="1"/>
  <c r="X3156" i="1" l="1"/>
  <c r="B3156" i="1" s="1"/>
  <c r="P3157" i="1"/>
  <c r="X3157" i="1" l="1"/>
  <c r="B3157" i="1" s="1"/>
  <c r="P3158" i="1"/>
  <c r="X3158" i="1" l="1"/>
  <c r="B3158" i="1" s="1"/>
  <c r="P3159" i="1"/>
  <c r="X3159" i="1" l="1"/>
  <c r="B3159" i="1" s="1"/>
  <c r="P3160" i="1"/>
  <c r="X3160" i="1" l="1"/>
  <c r="B3160" i="1" s="1"/>
  <c r="P3161" i="1"/>
  <c r="X3161" i="1" l="1"/>
  <c r="B3161" i="1" s="1"/>
  <c r="P3162" i="1"/>
  <c r="X3162" i="1" l="1"/>
  <c r="B3162" i="1" s="1"/>
  <c r="P3163" i="1"/>
  <c r="X3163" i="1" l="1"/>
  <c r="B3163" i="1" s="1"/>
  <c r="P3164" i="1"/>
  <c r="X3164" i="1" l="1"/>
  <c r="B3164" i="1" s="1"/>
  <c r="P3165" i="1"/>
  <c r="X3165" i="1" l="1"/>
  <c r="B3165" i="1" s="1"/>
  <c r="P3166" i="1"/>
  <c r="X3166" i="1" l="1"/>
  <c r="B3166" i="1" s="1"/>
  <c r="P3167" i="1"/>
  <c r="X3167" i="1" l="1"/>
  <c r="B3167" i="1" s="1"/>
  <c r="P3168" i="1"/>
  <c r="X3168" i="1" l="1"/>
  <c r="B3168" i="1" s="1"/>
  <c r="P3169" i="1"/>
  <c r="X3169" i="1" l="1"/>
  <c r="B3169" i="1" s="1"/>
  <c r="P3170" i="1"/>
  <c r="X3170" i="1" l="1"/>
  <c r="B3170" i="1" s="1"/>
  <c r="P3171" i="1"/>
  <c r="X3171" i="1" l="1"/>
  <c r="B3171" i="1" s="1"/>
  <c r="P3172" i="1"/>
  <c r="X3172" i="1" l="1"/>
  <c r="B3172" i="1" s="1"/>
  <c r="P3173" i="1"/>
  <c r="X3173" i="1" l="1"/>
  <c r="B3173" i="1" s="1"/>
  <c r="P3174" i="1"/>
  <c r="X3174" i="1" l="1"/>
  <c r="B3174" i="1" s="1"/>
  <c r="P3175" i="1"/>
  <c r="S3175" i="1" s="1"/>
  <c r="X3175" i="1" l="1"/>
  <c r="B3175" i="1" s="1"/>
  <c r="P3176" i="1"/>
  <c r="S3176" i="1" s="1"/>
  <c r="Y3175" i="1" l="1"/>
  <c r="X3176" i="1"/>
  <c r="B3176" i="1" s="1"/>
  <c r="P3177" i="1"/>
  <c r="Y3176" i="1" l="1"/>
  <c r="X3177" i="1"/>
  <c r="B3177" i="1" s="1"/>
  <c r="P3178" i="1"/>
  <c r="S3178" i="1" s="1"/>
  <c r="X3178" i="1" l="1"/>
  <c r="B3178" i="1" s="1"/>
  <c r="P3179" i="1"/>
  <c r="S3179" i="1" s="1"/>
  <c r="Y3178" i="1" l="1"/>
  <c r="X3179" i="1"/>
  <c r="P3180" i="1"/>
  <c r="B3179" i="1" l="1"/>
  <c r="Y3179" i="1"/>
  <c r="X3180" i="1"/>
  <c r="B3180" i="1" s="1"/>
  <c r="P3181" i="1"/>
  <c r="X3181" i="1" l="1"/>
  <c r="B3181" i="1" s="1"/>
  <c r="P3182" i="1"/>
  <c r="X3182" i="1" l="1"/>
  <c r="B3182" i="1" s="1"/>
  <c r="P3183" i="1"/>
  <c r="X3183" i="1" l="1"/>
  <c r="B3183" i="1" s="1"/>
  <c r="P3184" i="1"/>
  <c r="X3184" i="1" l="1"/>
  <c r="B3184" i="1" s="1"/>
  <c r="P3185" i="1"/>
  <c r="X3185" i="1" l="1"/>
  <c r="B3185" i="1" s="1"/>
  <c r="P3186" i="1"/>
  <c r="X3186" i="1" l="1"/>
  <c r="B3186" i="1" s="1"/>
  <c r="P3187" i="1"/>
  <c r="X3187" i="1" l="1"/>
  <c r="B3187" i="1" s="1"/>
  <c r="P3188" i="1"/>
  <c r="X3188" i="1" l="1"/>
  <c r="B3188" i="1" s="1"/>
  <c r="P3189" i="1"/>
  <c r="X3189" i="1" l="1"/>
  <c r="B3189" i="1" s="1"/>
  <c r="P3190" i="1"/>
  <c r="X3190" i="1" l="1"/>
  <c r="B3190" i="1" s="1"/>
  <c r="P3191" i="1"/>
  <c r="X3191" i="1" l="1"/>
  <c r="B3191" i="1" s="1"/>
  <c r="P3192" i="1"/>
  <c r="X3192" i="1" l="1"/>
  <c r="B3192" i="1" s="1"/>
  <c r="P3193" i="1"/>
  <c r="X3193" i="1" l="1"/>
  <c r="B3193" i="1" s="1"/>
  <c r="P3194" i="1"/>
  <c r="X3194" i="1" l="1"/>
  <c r="B3194" i="1" s="1"/>
  <c r="P3195" i="1"/>
  <c r="X3195" i="1" l="1"/>
  <c r="B3195" i="1" s="1"/>
  <c r="P3196" i="1"/>
  <c r="X3196" i="1" l="1"/>
  <c r="B3196" i="1" s="1"/>
  <c r="P3197" i="1"/>
  <c r="X3197" i="1" l="1"/>
  <c r="B3197" i="1" s="1"/>
  <c r="P3198" i="1"/>
  <c r="X3198" i="1" l="1"/>
  <c r="B3198" i="1" s="1"/>
  <c r="P3199" i="1"/>
  <c r="X3199" i="1" l="1"/>
  <c r="B3199" i="1" s="1"/>
  <c r="P3200" i="1"/>
  <c r="X3200" i="1" l="1"/>
  <c r="B3200" i="1" s="1"/>
  <c r="P3201" i="1"/>
  <c r="X3201" i="1" l="1"/>
  <c r="B3201" i="1" s="1"/>
  <c r="P3202" i="1"/>
  <c r="X3202" i="1" l="1"/>
  <c r="B3202" i="1" s="1"/>
  <c r="P3203" i="1"/>
  <c r="X3203" i="1" l="1"/>
  <c r="B3203" i="1" s="1"/>
  <c r="P3204" i="1"/>
  <c r="S3204" i="1" s="1"/>
  <c r="X3204" i="1" l="1"/>
  <c r="B3204" i="1" s="1"/>
  <c r="P3205" i="1"/>
  <c r="Y3204" i="1" l="1"/>
  <c r="X3205" i="1"/>
  <c r="B3205" i="1" s="1"/>
  <c r="P3206" i="1"/>
  <c r="S3206" i="1" s="1"/>
  <c r="X3206" i="1" l="1"/>
  <c r="B3206" i="1" s="1"/>
  <c r="P3207" i="1"/>
  <c r="Y3206" i="1" l="1"/>
  <c r="X3207" i="1"/>
  <c r="B3207" i="1" s="1"/>
  <c r="P3208" i="1"/>
  <c r="X3208" i="1" l="1"/>
  <c r="B3208" i="1" s="1"/>
  <c r="P3209" i="1"/>
  <c r="X3209" i="1" l="1"/>
  <c r="B3209" i="1" s="1"/>
  <c r="P3210" i="1"/>
  <c r="S3210" i="1" s="1"/>
  <c r="X3210" i="1" l="1"/>
  <c r="P3211" i="1"/>
  <c r="B3210" i="1" l="1"/>
  <c r="Y3210" i="1"/>
  <c r="X3211" i="1"/>
  <c r="B3211" i="1" s="1"/>
  <c r="P3212" i="1"/>
  <c r="X3212" i="1" l="1"/>
  <c r="B3212" i="1" s="1"/>
  <c r="P3213" i="1"/>
  <c r="X3213" i="1" l="1"/>
  <c r="B3213" i="1" s="1"/>
  <c r="P3214" i="1"/>
  <c r="X3214" i="1" l="1"/>
  <c r="B3214" i="1" s="1"/>
  <c r="P3215" i="1"/>
  <c r="X3215" i="1" l="1"/>
  <c r="B3215" i="1" s="1"/>
  <c r="P3216" i="1"/>
  <c r="X3216" i="1" l="1"/>
  <c r="B3216" i="1" s="1"/>
  <c r="P3217" i="1"/>
  <c r="X3217" i="1" l="1"/>
  <c r="B3217" i="1" s="1"/>
  <c r="P3218" i="1"/>
  <c r="X3218" i="1" l="1"/>
  <c r="B3218" i="1" s="1"/>
  <c r="P3219" i="1"/>
  <c r="X3219" i="1" l="1"/>
  <c r="B3219" i="1" s="1"/>
  <c r="P3220" i="1"/>
  <c r="X3220" i="1" l="1"/>
  <c r="B3220" i="1" s="1"/>
  <c r="P3221" i="1"/>
  <c r="X3221" i="1" l="1"/>
  <c r="B3221" i="1" s="1"/>
  <c r="P3222" i="1"/>
  <c r="X3222" i="1" l="1"/>
  <c r="B3222" i="1" s="1"/>
  <c r="P3223" i="1"/>
  <c r="X3223" i="1" l="1"/>
  <c r="B3223" i="1" s="1"/>
  <c r="P3224" i="1"/>
  <c r="X3224" i="1" l="1"/>
  <c r="B3224" i="1" s="1"/>
  <c r="P3225" i="1"/>
  <c r="X3225" i="1" l="1"/>
  <c r="B3225" i="1" s="1"/>
  <c r="P3226" i="1"/>
  <c r="X3226" i="1" l="1"/>
  <c r="B3226" i="1" s="1"/>
  <c r="P3227" i="1"/>
  <c r="X3227" i="1" l="1"/>
  <c r="B3227" i="1" s="1"/>
  <c r="P3228" i="1"/>
  <c r="X3228" i="1" l="1"/>
  <c r="B3228" i="1" s="1"/>
  <c r="P3229" i="1"/>
  <c r="X3229" i="1" l="1"/>
  <c r="B3229" i="1" s="1"/>
  <c r="P3230" i="1"/>
  <c r="X3230" i="1" l="1"/>
  <c r="B3230" i="1" s="1"/>
  <c r="P3231" i="1"/>
  <c r="X3231" i="1" l="1"/>
  <c r="B3231" i="1" s="1"/>
  <c r="P3232" i="1"/>
  <c r="X3232" i="1" l="1"/>
  <c r="B3232" i="1" s="1"/>
  <c r="P3233" i="1"/>
  <c r="X3233" i="1" l="1"/>
  <c r="B3233" i="1" s="1"/>
  <c r="P3234" i="1"/>
  <c r="X3234" i="1" l="1"/>
  <c r="B3234" i="1" s="1"/>
  <c r="P3235" i="1"/>
  <c r="X3235" i="1" l="1"/>
  <c r="B3235" i="1" s="1"/>
  <c r="S3235" i="1"/>
  <c r="P3236" i="1"/>
  <c r="Y3235" i="1" l="1"/>
  <c r="X3236" i="1"/>
  <c r="B3236" i="1" s="1"/>
  <c r="P3237" i="1"/>
  <c r="X3237" i="1" l="1"/>
  <c r="B3237" i="1" s="1"/>
  <c r="P3238" i="1"/>
  <c r="S3238" i="1" s="1"/>
  <c r="X3238" i="1" l="1"/>
  <c r="B3238" i="1" s="1"/>
  <c r="P3239" i="1"/>
  <c r="S3239" i="1" s="1"/>
  <c r="Y3238" i="1" l="1"/>
  <c r="X3239" i="1"/>
  <c r="P3240" i="1"/>
  <c r="B3239" i="1" l="1"/>
  <c r="Y3239" i="1"/>
  <c r="X3240" i="1"/>
  <c r="B3240" i="1" s="1"/>
  <c r="P3241" i="1"/>
  <c r="X3241" i="1" l="1"/>
  <c r="B3241" i="1" s="1"/>
  <c r="P3242" i="1"/>
  <c r="X3242" i="1" l="1"/>
  <c r="B3242" i="1" s="1"/>
  <c r="P3243" i="1"/>
  <c r="X3243" i="1" l="1"/>
  <c r="B3243" i="1" s="1"/>
  <c r="P3244" i="1"/>
  <c r="X3244" i="1" l="1"/>
  <c r="B3244" i="1" s="1"/>
  <c r="P3245" i="1"/>
  <c r="X3245" i="1" l="1"/>
  <c r="B3245" i="1" s="1"/>
  <c r="P3246" i="1"/>
  <c r="X3246" i="1" l="1"/>
  <c r="B3246" i="1" s="1"/>
  <c r="P3247" i="1"/>
  <c r="X3247" i="1" l="1"/>
  <c r="B3247" i="1" s="1"/>
  <c r="P3248" i="1"/>
  <c r="X3248" i="1" l="1"/>
  <c r="B3248" i="1" s="1"/>
  <c r="P3249" i="1"/>
  <c r="X3249" i="1" l="1"/>
  <c r="B3249" i="1" s="1"/>
  <c r="P3250" i="1"/>
  <c r="X3250" i="1" l="1"/>
  <c r="B3250" i="1" s="1"/>
  <c r="P3251" i="1"/>
  <c r="X3251" i="1" l="1"/>
  <c r="B3251" i="1" s="1"/>
  <c r="P3252" i="1"/>
  <c r="X3252" i="1" l="1"/>
  <c r="B3252" i="1" s="1"/>
  <c r="P3253" i="1"/>
  <c r="X3253" i="1" l="1"/>
  <c r="B3253" i="1" s="1"/>
  <c r="P3254" i="1"/>
  <c r="X3254" i="1" l="1"/>
  <c r="B3254" i="1" s="1"/>
  <c r="P3255" i="1"/>
  <c r="X3255" i="1" l="1"/>
  <c r="B3255" i="1" s="1"/>
  <c r="P3256" i="1"/>
  <c r="X3256" i="1" l="1"/>
  <c r="B3256" i="1" s="1"/>
  <c r="P3257" i="1"/>
  <c r="X3257" i="1" l="1"/>
  <c r="B3257" i="1" s="1"/>
  <c r="P3258" i="1"/>
  <c r="X3258" i="1" l="1"/>
  <c r="B3258" i="1" s="1"/>
  <c r="P3259" i="1"/>
  <c r="X3259" i="1" l="1"/>
  <c r="B3259" i="1" s="1"/>
  <c r="P3260" i="1"/>
  <c r="X3260" i="1" l="1"/>
  <c r="B3260" i="1" s="1"/>
  <c r="P3261" i="1"/>
  <c r="X3261" i="1" l="1"/>
  <c r="B3261" i="1" s="1"/>
  <c r="P3262" i="1"/>
  <c r="X3262" i="1" l="1"/>
  <c r="B3262" i="1" s="1"/>
  <c r="P3263" i="1"/>
  <c r="X3263" i="1" l="1"/>
  <c r="B3263" i="1" s="1"/>
  <c r="P3264" i="1"/>
  <c r="X3264" i="1" l="1"/>
  <c r="B3264" i="1" s="1"/>
  <c r="P3265" i="1"/>
  <c r="X3265" i="1" l="1"/>
  <c r="B3265" i="1" s="1"/>
  <c r="P3266" i="1"/>
  <c r="S3266" i="1" s="1"/>
  <c r="X3266" i="1" l="1"/>
  <c r="B3266" i="1" s="1"/>
  <c r="P3267" i="1"/>
  <c r="S3267" i="1" s="1"/>
  <c r="Y3266" i="1" l="1"/>
  <c r="X3267" i="1"/>
  <c r="B3267" i="1" s="1"/>
  <c r="P3268" i="1"/>
  <c r="Y3267" i="1" l="1"/>
  <c r="X3268" i="1"/>
  <c r="B3268" i="1" s="1"/>
  <c r="P3269" i="1"/>
  <c r="X3269" i="1" l="1"/>
  <c r="B3269" i="1" s="1"/>
  <c r="P3270" i="1"/>
  <c r="S3270" i="1" s="1"/>
  <c r="X3270" i="1" l="1"/>
  <c r="P3271" i="1"/>
  <c r="B3270" i="1" l="1"/>
  <c r="Y3270" i="1"/>
  <c r="X3271" i="1"/>
  <c r="B3271" i="1" s="1"/>
  <c r="P3272" i="1"/>
  <c r="X3272" i="1" l="1"/>
  <c r="B3272" i="1" s="1"/>
  <c r="P3273" i="1"/>
  <c r="X3273" i="1" l="1"/>
  <c r="B3273" i="1" s="1"/>
  <c r="P3274" i="1"/>
  <c r="X3274" i="1" l="1"/>
  <c r="B3274" i="1" s="1"/>
  <c r="P3275" i="1"/>
  <c r="X3275" i="1" l="1"/>
  <c r="B3275" i="1" s="1"/>
  <c r="P3276" i="1"/>
  <c r="X3276" i="1" l="1"/>
  <c r="B3276" i="1" s="1"/>
  <c r="P3277" i="1"/>
  <c r="X3277" i="1" l="1"/>
  <c r="B3277" i="1" s="1"/>
  <c r="P3278" i="1"/>
  <c r="X3278" i="1" l="1"/>
  <c r="B3278" i="1" s="1"/>
  <c r="P3279" i="1"/>
  <c r="X3279" i="1" l="1"/>
  <c r="B3279" i="1" s="1"/>
  <c r="P3280" i="1"/>
  <c r="X3280" i="1" l="1"/>
  <c r="B3280" i="1" s="1"/>
  <c r="P3281" i="1"/>
  <c r="X3281" i="1" l="1"/>
  <c r="B3281" i="1" s="1"/>
  <c r="P3282" i="1"/>
  <c r="X3282" i="1" l="1"/>
  <c r="B3282" i="1" s="1"/>
  <c r="P3283" i="1"/>
  <c r="X3283" i="1" l="1"/>
  <c r="B3283" i="1" s="1"/>
  <c r="P3284" i="1"/>
  <c r="X3284" i="1" l="1"/>
  <c r="B3284" i="1" s="1"/>
  <c r="P3285" i="1"/>
  <c r="X3285" i="1" l="1"/>
  <c r="B3285" i="1" s="1"/>
  <c r="P3286" i="1"/>
  <c r="X3286" i="1" l="1"/>
  <c r="B3286" i="1" s="1"/>
  <c r="P3287" i="1"/>
  <c r="X3287" i="1" l="1"/>
  <c r="B3287" i="1" s="1"/>
  <c r="P3288" i="1"/>
  <c r="X3288" i="1" l="1"/>
  <c r="B3288" i="1" s="1"/>
  <c r="P3289" i="1"/>
  <c r="X3289" i="1" l="1"/>
  <c r="B3289" i="1" s="1"/>
  <c r="P3290" i="1"/>
  <c r="X3290" i="1" l="1"/>
  <c r="B3290" i="1" s="1"/>
  <c r="P3291" i="1"/>
  <c r="X3291" i="1" l="1"/>
  <c r="B3291" i="1" s="1"/>
  <c r="P3292" i="1"/>
  <c r="X3292" i="1" l="1"/>
  <c r="B3292" i="1" s="1"/>
  <c r="P3293" i="1"/>
  <c r="X3293" i="1" l="1"/>
  <c r="B3293" i="1" s="1"/>
  <c r="P3294" i="1"/>
  <c r="X3294" i="1" l="1"/>
  <c r="B3294" i="1" s="1"/>
  <c r="P3295" i="1"/>
  <c r="X3295" i="1" l="1"/>
  <c r="B3295" i="1" s="1"/>
  <c r="P3296" i="1"/>
  <c r="S3296" i="1" s="1"/>
  <c r="X3296" i="1" l="1"/>
  <c r="B3296" i="1" s="1"/>
  <c r="P3297" i="1"/>
  <c r="Y3296" i="1" l="1"/>
  <c r="X3297" i="1"/>
  <c r="B3297" i="1" s="1"/>
  <c r="S3297" i="1"/>
  <c r="P3298" i="1"/>
  <c r="Y3297" i="1" l="1"/>
  <c r="X3298" i="1"/>
  <c r="B3298" i="1" s="1"/>
  <c r="S3298" i="1"/>
  <c r="P3299" i="1"/>
  <c r="X3299" i="1" l="1"/>
  <c r="B3299" i="1" s="1"/>
  <c r="Y3298" i="1"/>
  <c r="P3300" i="1"/>
  <c r="X3300" i="1" l="1"/>
  <c r="B3300" i="1" s="1"/>
  <c r="P3301" i="1"/>
  <c r="X3301" i="1" l="1"/>
  <c r="B3301" i="1" s="1"/>
  <c r="P3302" i="1"/>
  <c r="X3302" i="1" l="1"/>
  <c r="B3302" i="1" s="1"/>
  <c r="P3303" i="1"/>
  <c r="X3303" i="1" l="1"/>
  <c r="B3303" i="1" s="1"/>
  <c r="P3304" i="1"/>
  <c r="X3304" i="1" l="1"/>
  <c r="B3304" i="1" s="1"/>
  <c r="P3305" i="1"/>
  <c r="X3305" i="1" l="1"/>
  <c r="B3305" i="1" s="1"/>
  <c r="P3306" i="1"/>
  <c r="X3306" i="1" l="1"/>
  <c r="B3306" i="1" s="1"/>
  <c r="P3307" i="1"/>
  <c r="X3307" i="1" l="1"/>
  <c r="B3307" i="1" s="1"/>
  <c r="P3308" i="1"/>
  <c r="X3308" i="1" l="1"/>
  <c r="B3308" i="1" s="1"/>
  <c r="P3309" i="1"/>
  <c r="X3309" i="1" l="1"/>
  <c r="B3309" i="1" s="1"/>
  <c r="P3310" i="1"/>
  <c r="X3310" i="1" l="1"/>
  <c r="B3310" i="1" s="1"/>
  <c r="P3311" i="1"/>
  <c r="X3311" i="1" l="1"/>
  <c r="B3311" i="1" s="1"/>
  <c r="P3312" i="1"/>
  <c r="X3312" i="1" l="1"/>
  <c r="B3312" i="1" s="1"/>
  <c r="P3313" i="1"/>
  <c r="X3313" i="1" l="1"/>
  <c r="B3313" i="1" s="1"/>
  <c r="P3314" i="1"/>
  <c r="X3314" i="1" l="1"/>
  <c r="B3314" i="1" s="1"/>
  <c r="P3315" i="1"/>
  <c r="X3315" i="1" l="1"/>
  <c r="B3315" i="1" s="1"/>
  <c r="P3316" i="1"/>
  <c r="X3316" i="1" l="1"/>
  <c r="B3316" i="1" s="1"/>
  <c r="P3317" i="1"/>
  <c r="X3317" i="1" l="1"/>
  <c r="B3317" i="1" s="1"/>
  <c r="P3318" i="1"/>
  <c r="X3318" i="1" l="1"/>
  <c r="B3318" i="1" s="1"/>
  <c r="P3319" i="1"/>
  <c r="X3319" i="1" l="1"/>
  <c r="B3319" i="1" s="1"/>
  <c r="P3320" i="1"/>
  <c r="X3320" i="1" l="1"/>
  <c r="B3320" i="1" s="1"/>
  <c r="P3321" i="1"/>
  <c r="X3321" i="1" l="1"/>
  <c r="B3321" i="1" s="1"/>
  <c r="P3322" i="1"/>
  <c r="X3322" i="1" l="1"/>
  <c r="B3322" i="1" s="1"/>
  <c r="P3323" i="1"/>
  <c r="X3323" i="1" l="1"/>
  <c r="B3323" i="1" s="1"/>
  <c r="P3324" i="1"/>
  <c r="X3324" i="1" l="1"/>
  <c r="B3324" i="1" s="1"/>
  <c r="P3325" i="1"/>
  <c r="X3325" i="1" l="1"/>
  <c r="B3325" i="1" s="1"/>
  <c r="P3326" i="1"/>
  <c r="X3326" i="1" l="1"/>
  <c r="B3326" i="1" s="1"/>
  <c r="P3327" i="1"/>
  <c r="X3327" i="1" l="1"/>
  <c r="B3327" i="1" s="1"/>
  <c r="P3328" i="1"/>
  <c r="X3328" i="1" l="1"/>
  <c r="B3328" i="1" s="1"/>
  <c r="P3329" i="1"/>
  <c r="S3329" i="1" s="1"/>
  <c r="X3329" i="1" l="1"/>
  <c r="B3329" i="1" s="1"/>
  <c r="P3330" i="1"/>
  <c r="Y3329" i="1" l="1"/>
  <c r="X3330" i="1"/>
  <c r="B3330" i="1" s="1"/>
  <c r="P3331" i="1"/>
  <c r="X3331" i="1" l="1"/>
  <c r="B3331" i="1" s="1"/>
  <c r="P3332" i="1"/>
  <c r="X3332" i="1" l="1"/>
  <c r="B3332" i="1" s="1"/>
  <c r="P3333" i="1"/>
  <c r="X3333" i="1" l="1"/>
  <c r="B3333" i="1" s="1"/>
  <c r="P3334" i="1"/>
  <c r="X3334" i="1" l="1"/>
  <c r="B3334" i="1" s="1"/>
  <c r="P3335" i="1"/>
  <c r="X3335" i="1" l="1"/>
  <c r="B3335" i="1" s="1"/>
  <c r="P3336" i="1"/>
  <c r="X3336" i="1" l="1"/>
  <c r="B3336" i="1" s="1"/>
  <c r="P3337" i="1"/>
  <c r="X3337" i="1" l="1"/>
  <c r="B3337" i="1" s="1"/>
  <c r="P3338" i="1"/>
  <c r="X3338" i="1" l="1"/>
  <c r="B3338" i="1" s="1"/>
  <c r="P3339" i="1"/>
  <c r="X3339" i="1" l="1"/>
  <c r="B3339" i="1" s="1"/>
  <c r="P3340" i="1"/>
  <c r="X3340" i="1" l="1"/>
  <c r="B3340" i="1" s="1"/>
  <c r="P3341" i="1"/>
  <c r="X3341" i="1" l="1"/>
  <c r="B3341" i="1" s="1"/>
  <c r="P3342" i="1"/>
  <c r="X3342" i="1" l="1"/>
  <c r="B3342" i="1" s="1"/>
  <c r="P3343" i="1"/>
  <c r="X3343" i="1" l="1"/>
  <c r="B3343" i="1" s="1"/>
  <c r="P3344" i="1"/>
  <c r="X3344" i="1" l="1"/>
  <c r="B3344" i="1" s="1"/>
  <c r="P3345" i="1"/>
  <c r="X3345" i="1" l="1"/>
  <c r="B3345" i="1" s="1"/>
  <c r="P3346" i="1"/>
  <c r="X3346" i="1" l="1"/>
  <c r="B3346" i="1" s="1"/>
  <c r="P3347" i="1"/>
  <c r="X3347" i="1" l="1"/>
  <c r="B3347" i="1" s="1"/>
  <c r="P3348" i="1"/>
  <c r="X3348" i="1" l="1"/>
  <c r="B3348" i="1" s="1"/>
  <c r="P3349" i="1"/>
  <c r="X3349" i="1" l="1"/>
  <c r="B3349" i="1" s="1"/>
  <c r="P3350" i="1"/>
  <c r="X3350" i="1" l="1"/>
  <c r="B3350" i="1" s="1"/>
  <c r="P3351" i="1"/>
  <c r="X3351" i="1" l="1"/>
  <c r="B3351" i="1" s="1"/>
  <c r="P3352" i="1"/>
  <c r="X3352" i="1" l="1"/>
  <c r="B3352" i="1" s="1"/>
  <c r="P3353" i="1"/>
  <c r="X3353" i="1" l="1"/>
  <c r="B3353" i="1" s="1"/>
  <c r="P3354" i="1"/>
  <c r="X3354" i="1" l="1"/>
  <c r="B3354" i="1" s="1"/>
  <c r="P3355" i="1"/>
  <c r="X3355" i="1" l="1"/>
  <c r="B3355" i="1" s="1"/>
  <c r="P3356" i="1"/>
  <c r="X3356" i="1" l="1"/>
  <c r="B3356" i="1" s="1"/>
  <c r="P3357" i="1"/>
  <c r="S3357" i="1" s="1"/>
  <c r="X3357" i="1" l="1"/>
  <c r="B3357" i="1" s="1"/>
  <c r="P3358" i="1"/>
  <c r="Y3357" i="1" l="1"/>
  <c r="X3358" i="1"/>
  <c r="B3358" i="1" s="1"/>
  <c r="P3359" i="1"/>
  <c r="S3359" i="1" s="1"/>
  <c r="X3359" i="1" l="1"/>
  <c r="B3359" i="1" s="1"/>
  <c r="P3360" i="1"/>
  <c r="Y3359" i="1" l="1"/>
  <c r="X3360" i="1"/>
  <c r="B3360" i="1" s="1"/>
  <c r="P3361" i="1"/>
  <c r="X3361" i="1" l="1"/>
  <c r="B3361" i="1" s="1"/>
  <c r="P3362" i="1"/>
  <c r="X3362" i="1" l="1"/>
  <c r="B3362" i="1" s="1"/>
  <c r="P3363" i="1"/>
  <c r="X3363" i="1" l="1"/>
  <c r="B3363" i="1" s="1"/>
  <c r="P3364" i="1"/>
  <c r="X3364" i="1" l="1"/>
  <c r="B3364" i="1" s="1"/>
  <c r="P3365" i="1"/>
  <c r="X3365" i="1" l="1"/>
  <c r="B3365" i="1" s="1"/>
  <c r="P3366" i="1"/>
  <c r="X3366" i="1" l="1"/>
  <c r="B3366" i="1" s="1"/>
  <c r="P3367" i="1"/>
  <c r="X3367" i="1" l="1"/>
  <c r="B3367" i="1" s="1"/>
  <c r="P3368" i="1"/>
  <c r="X3368" i="1" l="1"/>
  <c r="B3368" i="1" s="1"/>
  <c r="P3369" i="1"/>
  <c r="X3369" i="1" l="1"/>
  <c r="B3369" i="1" s="1"/>
  <c r="P3370" i="1"/>
  <c r="X3370" i="1" l="1"/>
  <c r="B3370" i="1" s="1"/>
  <c r="P3371" i="1"/>
  <c r="X3371" i="1" l="1"/>
  <c r="B3371" i="1" s="1"/>
  <c r="P3372" i="1"/>
  <c r="X3372" i="1" l="1"/>
  <c r="B3372" i="1" s="1"/>
  <c r="P3373" i="1"/>
  <c r="X3373" i="1" l="1"/>
  <c r="B3373" i="1" s="1"/>
  <c r="P3374" i="1"/>
  <c r="X3374" i="1" l="1"/>
  <c r="B3374" i="1" s="1"/>
  <c r="P3375" i="1"/>
  <c r="X3375" i="1" l="1"/>
  <c r="B3375" i="1" s="1"/>
  <c r="P3376" i="1"/>
  <c r="X3376" i="1" l="1"/>
  <c r="B3376" i="1" s="1"/>
  <c r="P3377" i="1"/>
  <c r="X3377" i="1" l="1"/>
  <c r="B3377" i="1" s="1"/>
  <c r="P3378" i="1"/>
  <c r="X3378" i="1" l="1"/>
  <c r="B3378" i="1" s="1"/>
  <c r="P3379" i="1"/>
  <c r="X3379" i="1" l="1"/>
  <c r="B3379" i="1" s="1"/>
  <c r="P3380" i="1"/>
  <c r="X3380" i="1" l="1"/>
  <c r="B3380" i="1" s="1"/>
  <c r="P3381" i="1"/>
  <c r="X3381" i="1" l="1"/>
  <c r="B3381" i="1" s="1"/>
  <c r="P3382" i="1"/>
  <c r="X3382" i="1" l="1"/>
  <c r="B3382" i="1" s="1"/>
  <c r="P3383" i="1"/>
  <c r="X3383" i="1" l="1"/>
  <c r="B3383" i="1" s="1"/>
  <c r="P3384" i="1"/>
  <c r="X3384" i="1" l="1"/>
  <c r="B3384" i="1" s="1"/>
  <c r="P3385" i="1"/>
  <c r="X3385" i="1" l="1"/>
  <c r="B3385" i="1" s="1"/>
  <c r="P3386" i="1"/>
  <c r="X3386" i="1" l="1"/>
  <c r="B3386" i="1" s="1"/>
  <c r="P3387" i="1"/>
  <c r="X3387" i="1" l="1"/>
  <c r="B3387" i="1" s="1"/>
  <c r="P3388" i="1"/>
  <c r="X3388" i="1" l="1"/>
  <c r="B3388" i="1" s="1"/>
  <c r="P3389" i="1"/>
  <c r="S3389" i="1" s="1"/>
  <c r="X3389" i="1" l="1"/>
  <c r="B3389" i="1" s="1"/>
  <c r="P3390" i="1"/>
  <c r="Y3389" i="1" l="1"/>
  <c r="X3390" i="1"/>
  <c r="B3390" i="1" s="1"/>
  <c r="P3391" i="1"/>
  <c r="X3391" i="1" l="1"/>
  <c r="B3391" i="1" s="1"/>
  <c r="P3392" i="1"/>
  <c r="S3392" i="1" s="1"/>
  <c r="X3392" i="1" l="1"/>
  <c r="B3392" i="1" s="1"/>
  <c r="P3393" i="1"/>
  <c r="Y3392" i="1" l="1"/>
  <c r="X3393" i="1"/>
  <c r="B3393" i="1" s="1"/>
  <c r="P3394" i="1"/>
  <c r="X3394" i="1" l="1"/>
  <c r="B3394" i="1" s="1"/>
  <c r="P3395" i="1"/>
  <c r="X3395" i="1" l="1"/>
  <c r="B3395" i="1" s="1"/>
  <c r="P3396" i="1"/>
  <c r="X3396" i="1" l="1"/>
  <c r="B3396" i="1" s="1"/>
  <c r="P3397" i="1"/>
  <c r="X3397" i="1" l="1"/>
  <c r="B3397" i="1" s="1"/>
  <c r="P3398" i="1"/>
  <c r="X3398" i="1" l="1"/>
  <c r="B3398" i="1" s="1"/>
  <c r="P3399" i="1"/>
  <c r="X3399" i="1" l="1"/>
  <c r="B3399" i="1" s="1"/>
  <c r="P3400" i="1"/>
  <c r="X3400" i="1" l="1"/>
  <c r="B3400" i="1" s="1"/>
  <c r="P3401" i="1"/>
  <c r="X3401" i="1" l="1"/>
  <c r="B3401" i="1" s="1"/>
  <c r="P3402" i="1"/>
  <c r="X3402" i="1" l="1"/>
  <c r="B3402" i="1" s="1"/>
  <c r="P3403" i="1"/>
  <c r="X3403" i="1" l="1"/>
  <c r="B3403" i="1" s="1"/>
  <c r="P3404" i="1"/>
  <c r="X3404" i="1" l="1"/>
  <c r="B3404" i="1" s="1"/>
  <c r="P3405" i="1"/>
  <c r="X3405" i="1" l="1"/>
  <c r="B3405" i="1" s="1"/>
  <c r="P3406" i="1"/>
  <c r="X3406" i="1" l="1"/>
  <c r="B3406" i="1" s="1"/>
  <c r="P3407" i="1"/>
  <c r="X3407" i="1" l="1"/>
  <c r="B3407" i="1" s="1"/>
  <c r="P3408" i="1"/>
  <c r="X3408" i="1" l="1"/>
  <c r="B3408" i="1" s="1"/>
  <c r="P3409" i="1"/>
  <c r="X3409" i="1" l="1"/>
  <c r="B3409" i="1" s="1"/>
  <c r="P3410" i="1"/>
  <c r="X3410" i="1" l="1"/>
  <c r="B3410" i="1" s="1"/>
  <c r="P3411" i="1"/>
  <c r="X3411" i="1" l="1"/>
  <c r="B3411" i="1" s="1"/>
  <c r="P3412" i="1"/>
  <c r="X3412" i="1" l="1"/>
  <c r="B3412" i="1" s="1"/>
  <c r="P3413" i="1"/>
  <c r="X3413" i="1" l="1"/>
  <c r="B3413" i="1" s="1"/>
  <c r="P3414" i="1"/>
  <c r="X3414" i="1" l="1"/>
  <c r="B3414" i="1" s="1"/>
  <c r="P3415" i="1"/>
  <c r="X3415" i="1" l="1"/>
  <c r="B3415" i="1" s="1"/>
  <c r="P3416" i="1"/>
  <c r="X3416" i="1" l="1"/>
  <c r="B3416" i="1" s="1"/>
  <c r="S3416" i="1"/>
  <c r="Y3416" i="1" s="1"/>
  <c r="P3417" i="1"/>
  <c r="X3417" i="1" l="1"/>
  <c r="B3417" i="1" s="1"/>
  <c r="P3418" i="1"/>
  <c r="X3418" i="1" l="1"/>
  <c r="B3418" i="1" s="1"/>
  <c r="P3419" i="1"/>
  <c r="X3419" i="1" l="1"/>
  <c r="B3419" i="1" s="1"/>
  <c r="P3420" i="1"/>
  <c r="S3420" i="1" s="1"/>
  <c r="X3420" i="1" l="1"/>
  <c r="B3420" i="1" s="1"/>
  <c r="P3421" i="1"/>
  <c r="Y3420" i="1" l="1"/>
  <c r="X3421" i="1"/>
  <c r="B3421" i="1" s="1"/>
  <c r="P3422" i="1"/>
  <c r="X3422" i="1" l="1"/>
  <c r="B3422" i="1" s="1"/>
  <c r="P3423" i="1"/>
  <c r="X3423" i="1" l="1"/>
  <c r="B3423" i="1" s="1"/>
  <c r="P3424" i="1"/>
  <c r="X3424" i="1" l="1"/>
  <c r="B3424" i="1" s="1"/>
  <c r="P3425" i="1"/>
  <c r="X3425" i="1" l="1"/>
  <c r="B3425" i="1" s="1"/>
  <c r="P3426" i="1"/>
  <c r="X3426" i="1" l="1"/>
  <c r="B3426" i="1" s="1"/>
  <c r="P3427" i="1"/>
  <c r="X3427" i="1" l="1"/>
  <c r="B3427" i="1" s="1"/>
  <c r="P3428" i="1"/>
  <c r="X3428" i="1" l="1"/>
  <c r="B3428" i="1" s="1"/>
  <c r="P3429" i="1"/>
  <c r="X3429" i="1" l="1"/>
  <c r="B3429" i="1" s="1"/>
  <c r="P3430" i="1"/>
  <c r="X3430" i="1" l="1"/>
  <c r="B3430" i="1" s="1"/>
  <c r="P3431" i="1"/>
  <c r="X3431" i="1" l="1"/>
  <c r="B3431" i="1" s="1"/>
  <c r="P3432" i="1"/>
  <c r="X3432" i="1" l="1"/>
  <c r="B3432" i="1" s="1"/>
  <c r="P3433" i="1"/>
  <c r="X3433" i="1" l="1"/>
  <c r="B3433" i="1" s="1"/>
  <c r="P3434" i="1"/>
  <c r="X3434" i="1" l="1"/>
  <c r="B3434" i="1" s="1"/>
  <c r="P3435" i="1"/>
  <c r="X3435" i="1" l="1"/>
  <c r="B3435" i="1" s="1"/>
  <c r="P3436" i="1"/>
  <c r="X3436" i="1" l="1"/>
  <c r="B3436" i="1" s="1"/>
  <c r="P3437" i="1"/>
  <c r="X3437" i="1" l="1"/>
  <c r="B3437" i="1" s="1"/>
  <c r="P3438" i="1"/>
  <c r="X3438" i="1" l="1"/>
  <c r="B3438" i="1" s="1"/>
  <c r="P3439" i="1"/>
  <c r="X3439" i="1" l="1"/>
  <c r="B3439" i="1" s="1"/>
  <c r="P3440" i="1"/>
  <c r="X3440" i="1" l="1"/>
  <c r="B3440" i="1" s="1"/>
  <c r="P3441" i="1"/>
  <c r="X3441" i="1" l="1"/>
  <c r="B3441" i="1" s="1"/>
  <c r="P3442" i="1"/>
  <c r="X3442" i="1" l="1"/>
  <c r="B3442" i="1" s="1"/>
  <c r="P3443" i="1"/>
  <c r="X3443" i="1" l="1"/>
  <c r="B3443" i="1" s="1"/>
  <c r="P3444" i="1"/>
  <c r="X3444" i="1" l="1"/>
  <c r="B3444" i="1" s="1"/>
  <c r="P3445" i="1"/>
  <c r="X3445" i="1" l="1"/>
  <c r="B3445" i="1" s="1"/>
  <c r="P3446" i="1"/>
  <c r="X3446" i="1" l="1"/>
  <c r="B3446" i="1" s="1"/>
  <c r="P3447" i="1"/>
  <c r="X3447" i="1" l="1"/>
  <c r="B3447" i="1" s="1"/>
  <c r="P3448" i="1"/>
  <c r="X3448" i="1" l="1"/>
  <c r="B3448" i="1" s="1"/>
  <c r="P3449" i="1"/>
  <c r="S3449" i="1" s="1"/>
  <c r="X3449" i="1" l="1"/>
  <c r="B3449" i="1" s="1"/>
  <c r="P3450" i="1"/>
  <c r="Y3449" i="1" l="1"/>
  <c r="X3450" i="1"/>
  <c r="B3450" i="1" s="1"/>
  <c r="P3451" i="1"/>
  <c r="S3451" i="1" s="1"/>
  <c r="X3451" i="1" l="1"/>
  <c r="B3451" i="1" s="1"/>
  <c r="P3452" i="1"/>
  <c r="S3452" i="1" s="1"/>
  <c r="Y3451" i="1" l="1"/>
  <c r="X3452" i="1"/>
  <c r="B3452" i="1" s="1"/>
  <c r="P3453" i="1"/>
  <c r="Y3452" i="1" l="1"/>
  <c r="X3453" i="1"/>
  <c r="B3453" i="1" s="1"/>
  <c r="P3454" i="1"/>
  <c r="X3454" i="1" l="1"/>
  <c r="B3454" i="1" s="1"/>
  <c r="P3455" i="1"/>
  <c r="X3455" i="1" l="1"/>
  <c r="B3455" i="1" s="1"/>
  <c r="P3456" i="1"/>
  <c r="X3456" i="1" l="1"/>
  <c r="B3456" i="1" s="1"/>
  <c r="P3457" i="1"/>
  <c r="X3457" i="1" l="1"/>
  <c r="B3457" i="1" s="1"/>
  <c r="P3458" i="1"/>
  <c r="X3458" i="1" l="1"/>
  <c r="B3458" i="1" s="1"/>
  <c r="P3459" i="1"/>
  <c r="X3459" i="1" l="1"/>
  <c r="B3459" i="1" s="1"/>
  <c r="P3460" i="1"/>
  <c r="X3460" i="1" l="1"/>
  <c r="B3460" i="1" s="1"/>
  <c r="P3461" i="1"/>
  <c r="X3461" i="1" l="1"/>
  <c r="B3461" i="1" s="1"/>
  <c r="P3462" i="1"/>
  <c r="X3462" i="1" l="1"/>
  <c r="B3462" i="1" s="1"/>
  <c r="P3463" i="1"/>
  <c r="X3463" i="1" l="1"/>
  <c r="B3463" i="1" s="1"/>
  <c r="P3464" i="1"/>
  <c r="X3464" i="1" l="1"/>
  <c r="B3464" i="1" s="1"/>
  <c r="P3465" i="1"/>
  <c r="X3465" i="1" l="1"/>
  <c r="B3465" i="1" s="1"/>
  <c r="P3466" i="1"/>
  <c r="X3466" i="1" l="1"/>
  <c r="B3466" i="1" s="1"/>
  <c r="P3467" i="1"/>
  <c r="X3467" i="1" l="1"/>
  <c r="B3467" i="1" s="1"/>
  <c r="P3468" i="1"/>
  <c r="X3468" i="1" l="1"/>
  <c r="B3468" i="1" s="1"/>
  <c r="P3469" i="1"/>
  <c r="X3469" i="1" l="1"/>
  <c r="B3469" i="1" s="1"/>
  <c r="P3470" i="1"/>
  <c r="X3470" i="1" l="1"/>
  <c r="B3470" i="1" s="1"/>
  <c r="P3471" i="1"/>
  <c r="X3471" i="1" l="1"/>
  <c r="B3471" i="1" s="1"/>
  <c r="P3472" i="1"/>
  <c r="X3472" i="1" l="1"/>
  <c r="B3472" i="1" s="1"/>
  <c r="P3473" i="1"/>
  <c r="X3473" i="1" l="1"/>
  <c r="B3473" i="1" s="1"/>
  <c r="P3474" i="1"/>
  <c r="X3474" i="1" l="1"/>
  <c r="B3474" i="1" s="1"/>
  <c r="P3475" i="1"/>
  <c r="X3475" i="1" l="1"/>
  <c r="B3475" i="1" s="1"/>
  <c r="P3476" i="1"/>
  <c r="X3476" i="1" l="1"/>
  <c r="B3476" i="1" s="1"/>
  <c r="P3477" i="1"/>
  <c r="X3477" i="1" l="1"/>
  <c r="B3477" i="1" s="1"/>
  <c r="S3477" i="1"/>
  <c r="P3478" i="1"/>
  <c r="Y3477" i="1" l="1"/>
  <c r="X3478" i="1"/>
  <c r="B3478" i="1" s="1"/>
  <c r="P3479" i="1"/>
  <c r="S3479" i="1" l="1"/>
  <c r="X3479" i="1"/>
  <c r="B3479" i="1" s="1"/>
  <c r="P3480" i="1"/>
  <c r="S3480" i="1" s="1"/>
  <c r="X3480" i="1" l="1"/>
  <c r="B3480" i="1" s="1"/>
  <c r="Y3479" i="1"/>
  <c r="P3481" i="1"/>
  <c r="Y3480" i="1" l="1"/>
  <c r="X3481" i="1"/>
  <c r="B3481" i="1" s="1"/>
  <c r="P3482" i="1"/>
  <c r="X3482" i="1" l="1"/>
  <c r="B3482" i="1" s="1"/>
  <c r="P3483" i="1"/>
  <c r="S3483" i="1" s="1"/>
  <c r="X3483" i="1" l="1"/>
  <c r="B3483" i="1" s="1"/>
  <c r="P3484" i="1"/>
  <c r="Y3483" i="1" l="1"/>
  <c r="X3484" i="1"/>
  <c r="Y3484" i="1" s="1"/>
  <c r="P3485" i="1"/>
  <c r="X3485" i="1" l="1"/>
  <c r="B3485" i="1" s="1"/>
  <c r="B3484" i="1"/>
  <c r="P3486" i="1"/>
  <c r="X3486" i="1" l="1"/>
  <c r="B3486" i="1" s="1"/>
  <c r="P3487" i="1"/>
  <c r="X3487" i="1" l="1"/>
  <c r="B3487" i="1" s="1"/>
  <c r="P3488" i="1"/>
  <c r="X3488" i="1" l="1"/>
  <c r="B3488" i="1" s="1"/>
  <c r="P3489" i="1"/>
  <c r="X3489" i="1" l="1"/>
  <c r="B3489" i="1" s="1"/>
  <c r="P3490" i="1"/>
  <c r="X3490" i="1" l="1"/>
  <c r="B3490" i="1" s="1"/>
  <c r="P3491" i="1"/>
  <c r="X3491" i="1" l="1"/>
  <c r="B3491" i="1" s="1"/>
  <c r="P3492" i="1"/>
  <c r="X3492" i="1" l="1"/>
  <c r="B3492" i="1" s="1"/>
  <c r="P3493" i="1"/>
  <c r="X3493" i="1" l="1"/>
  <c r="B3493" i="1" s="1"/>
  <c r="P3494" i="1"/>
  <c r="X3494" i="1" l="1"/>
  <c r="B3494" i="1" s="1"/>
  <c r="P3495" i="1"/>
  <c r="X3495" i="1" l="1"/>
  <c r="B3495" i="1" s="1"/>
  <c r="P3496" i="1"/>
  <c r="X3496" i="1" l="1"/>
  <c r="B3496" i="1" s="1"/>
  <c r="P3497" i="1"/>
  <c r="X3497" i="1" l="1"/>
  <c r="B3497" i="1" s="1"/>
  <c r="P3498" i="1"/>
  <c r="X3498" i="1" l="1"/>
  <c r="B3498" i="1" s="1"/>
  <c r="P3499" i="1"/>
  <c r="X3499" i="1" l="1"/>
  <c r="B3499" i="1" s="1"/>
  <c r="P3500" i="1"/>
  <c r="X3500" i="1" l="1"/>
  <c r="B3500" i="1" s="1"/>
  <c r="P3501" i="1"/>
  <c r="X3501" i="1" l="1"/>
  <c r="B3501" i="1" s="1"/>
  <c r="P3502" i="1"/>
  <c r="X3502" i="1" l="1"/>
  <c r="B3502" i="1" s="1"/>
  <c r="P3503" i="1"/>
  <c r="X3503" i="1" l="1"/>
  <c r="B3503" i="1" s="1"/>
  <c r="P3504" i="1"/>
  <c r="X3504" i="1" l="1"/>
  <c r="B3504" i="1" s="1"/>
  <c r="P3505" i="1"/>
  <c r="X3505" i="1" l="1"/>
  <c r="B3505" i="1" s="1"/>
  <c r="P3506" i="1"/>
  <c r="X3506" i="1" l="1"/>
  <c r="B3506" i="1" s="1"/>
  <c r="P3507" i="1"/>
  <c r="X3507" i="1" l="1"/>
  <c r="B3507" i="1" s="1"/>
  <c r="P3508" i="1"/>
  <c r="S3508" i="1" s="1"/>
  <c r="X3508" i="1" l="1"/>
  <c r="B3508" i="1" s="1"/>
  <c r="P3509" i="1"/>
  <c r="Y3508" i="1" l="1"/>
  <c r="X3509" i="1"/>
  <c r="B3509" i="1" s="1"/>
  <c r="P3510" i="1"/>
  <c r="X3510" i="1" l="1"/>
  <c r="B3510" i="1" s="1"/>
  <c r="P3511" i="1"/>
  <c r="S3511" i="1" s="1"/>
  <c r="X3511" i="1" l="1"/>
  <c r="B3511" i="1" s="1"/>
  <c r="P3512" i="1"/>
  <c r="S3512" i="1" s="1"/>
  <c r="Y3511" i="1" l="1"/>
  <c r="X3512" i="1"/>
  <c r="B3512" i="1" s="1"/>
  <c r="P3513" i="1"/>
  <c r="Y3512" i="1" l="1"/>
  <c r="X3513" i="1"/>
  <c r="B3513" i="1" s="1"/>
  <c r="P3514" i="1"/>
  <c r="X3514" i="1" l="1"/>
  <c r="B3514" i="1" s="1"/>
  <c r="P3515" i="1"/>
  <c r="X3515" i="1" l="1"/>
  <c r="B3515" i="1" s="1"/>
  <c r="P3516" i="1"/>
  <c r="X3516" i="1" l="1"/>
  <c r="B3516" i="1" s="1"/>
  <c r="P3517" i="1"/>
  <c r="X3517" i="1" l="1"/>
  <c r="B3517" i="1" s="1"/>
  <c r="P3518" i="1"/>
  <c r="X3518" i="1" l="1"/>
  <c r="B3518" i="1" s="1"/>
  <c r="P3519" i="1"/>
  <c r="X3519" i="1" l="1"/>
  <c r="B3519" i="1" s="1"/>
  <c r="P3520" i="1"/>
  <c r="X3520" i="1" l="1"/>
  <c r="B3520" i="1" s="1"/>
  <c r="P3521" i="1"/>
  <c r="X3521" i="1" l="1"/>
  <c r="B3521" i="1" s="1"/>
  <c r="P3522" i="1"/>
  <c r="X3522" i="1" l="1"/>
  <c r="B3522" i="1" s="1"/>
  <c r="P3523" i="1"/>
  <c r="X3523" i="1" l="1"/>
  <c r="B3523" i="1" s="1"/>
  <c r="P3524" i="1"/>
  <c r="X3524" i="1" l="1"/>
  <c r="B3524" i="1" s="1"/>
  <c r="P3525" i="1"/>
  <c r="X3525" i="1" l="1"/>
  <c r="B3525" i="1" s="1"/>
  <c r="P3526" i="1"/>
  <c r="X3526" i="1" l="1"/>
  <c r="B3526" i="1" s="1"/>
  <c r="P3527" i="1"/>
  <c r="X3527" i="1" l="1"/>
  <c r="B3527" i="1" s="1"/>
  <c r="P3528" i="1"/>
  <c r="X3528" i="1" l="1"/>
  <c r="B3528" i="1" s="1"/>
  <c r="P3529" i="1"/>
  <c r="X3529" i="1" l="1"/>
  <c r="B3529" i="1" s="1"/>
  <c r="P3530" i="1"/>
  <c r="X3530" i="1" l="1"/>
  <c r="B3530" i="1" s="1"/>
  <c r="P3531" i="1"/>
  <c r="X3531" i="1" l="1"/>
  <c r="B3531" i="1" s="1"/>
  <c r="P3532" i="1"/>
  <c r="X3532" i="1" l="1"/>
  <c r="B3532" i="1" s="1"/>
  <c r="P3533" i="1"/>
  <c r="X3533" i="1" l="1"/>
  <c r="B3533" i="1" s="1"/>
  <c r="P3534" i="1"/>
  <c r="X3534" i="1" l="1"/>
  <c r="B3534" i="1" s="1"/>
  <c r="P3535" i="1"/>
  <c r="X3535" i="1" l="1"/>
  <c r="B3535" i="1" s="1"/>
  <c r="P3536" i="1"/>
  <c r="X3536" i="1" l="1"/>
  <c r="B3536" i="1" s="1"/>
  <c r="P3537" i="1"/>
  <c r="X3537" i="1" l="1"/>
  <c r="B3537" i="1" s="1"/>
  <c r="P3538" i="1"/>
  <c r="X3538" i="1" l="1"/>
  <c r="B3538" i="1" s="1"/>
  <c r="P3539" i="1"/>
  <c r="S3539" i="1" s="1"/>
  <c r="X3539" i="1" l="1"/>
  <c r="B3539" i="1" s="1"/>
  <c r="P3540" i="1"/>
  <c r="Y3539" i="1" l="1"/>
  <c r="X3540" i="1"/>
  <c r="B3540" i="1" s="1"/>
  <c r="P3541" i="1"/>
  <c r="S3541" i="1" s="1"/>
  <c r="X3541" i="1" l="1"/>
  <c r="B3541" i="1" s="1"/>
  <c r="P3542" i="1"/>
  <c r="Y3541" i="1" l="1"/>
  <c r="X3542" i="1"/>
  <c r="B3542" i="1" s="1"/>
  <c r="P3543" i="1"/>
  <c r="S3543" i="1" s="1"/>
  <c r="X3543" i="1" l="1"/>
  <c r="B3543" i="1" s="1"/>
  <c r="P3544" i="1"/>
  <c r="Y3543" i="1" l="1"/>
  <c r="X3544" i="1"/>
  <c r="B3544" i="1" s="1"/>
  <c r="P3545" i="1"/>
  <c r="X3545" i="1" l="1"/>
  <c r="B3545" i="1" s="1"/>
  <c r="P3546" i="1"/>
  <c r="S3546" i="1" s="1"/>
  <c r="X3546" i="1" l="1"/>
  <c r="P3547" i="1"/>
  <c r="B3546" i="1" l="1"/>
  <c r="Y3546" i="1"/>
  <c r="X3547" i="1"/>
  <c r="B3547" i="1" s="1"/>
  <c r="P3548" i="1"/>
  <c r="X3548" i="1" l="1"/>
  <c r="B3548" i="1" s="1"/>
  <c r="P3549" i="1"/>
  <c r="X3549" i="1" l="1"/>
  <c r="B3549" i="1" s="1"/>
  <c r="P3550" i="1"/>
  <c r="X3550" i="1" l="1"/>
  <c r="B3550" i="1" s="1"/>
  <c r="P3551" i="1"/>
  <c r="X3551" i="1" l="1"/>
  <c r="B3551" i="1" s="1"/>
  <c r="P3552" i="1"/>
  <c r="X3552" i="1" l="1"/>
  <c r="B3552" i="1" s="1"/>
  <c r="P3553" i="1"/>
  <c r="X3553" i="1" l="1"/>
  <c r="B3553" i="1" s="1"/>
  <c r="P3554" i="1"/>
  <c r="X3554" i="1" l="1"/>
  <c r="B3554" i="1" s="1"/>
  <c r="P3555" i="1"/>
  <c r="X3555" i="1" l="1"/>
  <c r="B3555" i="1" s="1"/>
  <c r="P3556" i="1"/>
  <c r="X3556" i="1" l="1"/>
  <c r="B3556" i="1" s="1"/>
  <c r="P3557" i="1"/>
  <c r="X3557" i="1" l="1"/>
  <c r="B3557" i="1" s="1"/>
  <c r="P3558" i="1"/>
  <c r="X3558" i="1" l="1"/>
  <c r="B3558" i="1" s="1"/>
  <c r="P3559" i="1"/>
  <c r="X3559" i="1" l="1"/>
  <c r="B3559" i="1" s="1"/>
  <c r="P3560" i="1"/>
  <c r="X3560" i="1" l="1"/>
  <c r="B3560" i="1" s="1"/>
  <c r="P3561" i="1"/>
  <c r="X3561" i="1" l="1"/>
  <c r="B3561" i="1" s="1"/>
  <c r="P3562" i="1"/>
  <c r="X3562" i="1" l="1"/>
  <c r="B3562" i="1" s="1"/>
  <c r="P3563" i="1"/>
  <c r="X3563" i="1" l="1"/>
  <c r="B3563" i="1" s="1"/>
  <c r="P3564" i="1"/>
  <c r="X3564" i="1" l="1"/>
  <c r="B3564" i="1" s="1"/>
  <c r="P3565" i="1"/>
  <c r="X3565" i="1" l="1"/>
  <c r="B3565" i="1" s="1"/>
  <c r="P3566" i="1"/>
  <c r="X3566" i="1" l="1"/>
  <c r="B3566" i="1" s="1"/>
  <c r="P3567" i="1"/>
  <c r="X3567" i="1" l="1"/>
  <c r="B3567" i="1" s="1"/>
  <c r="P3568" i="1"/>
  <c r="X3568" i="1" l="1"/>
  <c r="B3568" i="1" s="1"/>
  <c r="P3569" i="1"/>
  <c r="S3569" i="1" s="1"/>
  <c r="X3569" i="1" l="1"/>
  <c r="B3569" i="1" s="1"/>
  <c r="P3570" i="1"/>
  <c r="Y3569" i="1" l="1"/>
  <c r="X3570" i="1"/>
  <c r="B3570" i="1" s="1"/>
  <c r="P3571" i="1"/>
  <c r="S3571" i="1" s="1"/>
  <c r="X3571" i="1" l="1"/>
  <c r="B3571" i="1" s="1"/>
  <c r="P3572" i="1"/>
  <c r="Y3571" i="1" l="1"/>
  <c r="X3572" i="1"/>
  <c r="B3572" i="1" s="1"/>
  <c r="P3573" i="1"/>
  <c r="X3573" i="1" l="1"/>
  <c r="B3573" i="1" s="1"/>
  <c r="P3574" i="1"/>
  <c r="S3574" i="1" s="1"/>
  <c r="X3574" i="1" l="1"/>
  <c r="P3575" i="1"/>
  <c r="B3574" i="1" l="1"/>
  <c r="Y3574" i="1"/>
  <c r="X3575" i="1"/>
  <c r="B3575" i="1" s="1"/>
  <c r="P3576" i="1"/>
  <c r="X3576" i="1" l="1"/>
  <c r="B3576" i="1" s="1"/>
  <c r="P3577" i="1"/>
  <c r="X3577" i="1" l="1"/>
  <c r="B3577" i="1" s="1"/>
  <c r="P3578" i="1"/>
  <c r="X3578" i="1" l="1"/>
  <c r="B3578" i="1" s="1"/>
  <c r="P3579" i="1"/>
  <c r="X3579" i="1" l="1"/>
  <c r="B3579" i="1" s="1"/>
  <c r="P3580" i="1"/>
  <c r="X3580" i="1" l="1"/>
  <c r="B3580" i="1" s="1"/>
  <c r="P3581" i="1"/>
  <c r="X3581" i="1" l="1"/>
  <c r="B3581" i="1" s="1"/>
  <c r="P3582" i="1"/>
  <c r="X3582" i="1" l="1"/>
  <c r="B3582" i="1" s="1"/>
  <c r="P3583" i="1"/>
  <c r="X3583" i="1" l="1"/>
  <c r="B3583" i="1" s="1"/>
  <c r="P3584" i="1"/>
  <c r="X3584" i="1" l="1"/>
  <c r="B3584" i="1" s="1"/>
  <c r="P3585" i="1"/>
  <c r="X3585" i="1" l="1"/>
  <c r="B3585" i="1" s="1"/>
  <c r="P3586" i="1"/>
  <c r="X3586" i="1" l="1"/>
  <c r="B3586" i="1" s="1"/>
  <c r="P3587" i="1"/>
  <c r="X3587" i="1" l="1"/>
  <c r="B3587" i="1" s="1"/>
  <c r="P3588" i="1"/>
  <c r="X3588" i="1" l="1"/>
  <c r="B3588" i="1" s="1"/>
  <c r="P3589" i="1"/>
  <c r="X3589" i="1" l="1"/>
  <c r="B3589" i="1" s="1"/>
  <c r="P3590" i="1"/>
  <c r="X3590" i="1" l="1"/>
  <c r="B3590" i="1" s="1"/>
  <c r="P3591" i="1"/>
  <c r="X3591" i="1" l="1"/>
  <c r="B3591" i="1" s="1"/>
  <c r="P3592" i="1"/>
  <c r="X3592" i="1" l="1"/>
  <c r="B3592" i="1" s="1"/>
  <c r="P3593" i="1"/>
  <c r="X3593" i="1" l="1"/>
  <c r="B3593" i="1" s="1"/>
  <c r="P3594" i="1"/>
  <c r="X3594" i="1" l="1"/>
  <c r="B3594" i="1" s="1"/>
  <c r="P3595" i="1"/>
  <c r="X3595" i="1" l="1"/>
  <c r="B3595" i="1" s="1"/>
  <c r="P3596" i="1"/>
  <c r="X3596" i="1" l="1"/>
  <c r="B3596" i="1" s="1"/>
  <c r="P3597" i="1"/>
  <c r="X3597" i="1" l="1"/>
  <c r="B3597" i="1" s="1"/>
  <c r="P3598" i="1"/>
  <c r="X3598" i="1" l="1"/>
  <c r="B3598" i="1" s="1"/>
  <c r="P3599" i="1"/>
  <c r="X3599" i="1" l="1"/>
  <c r="B3599" i="1" s="1"/>
  <c r="P3600" i="1"/>
  <c r="X3600" i="1" l="1"/>
  <c r="B3600" i="1" s="1"/>
  <c r="P3601" i="1"/>
  <c r="X3601" i="1" l="1"/>
  <c r="B3601" i="1" s="1"/>
  <c r="P3602" i="1"/>
  <c r="X3602" i="1" l="1"/>
  <c r="B3602" i="1" s="1"/>
  <c r="S3602" i="1"/>
  <c r="P3603" i="1"/>
  <c r="Y3602" i="1" l="1"/>
  <c r="X3603" i="1"/>
  <c r="B3603" i="1" s="1"/>
  <c r="P3604" i="1"/>
  <c r="S3604" i="1" s="1"/>
  <c r="X3604" i="1" l="1"/>
  <c r="P3605" i="1"/>
  <c r="B3604" i="1" l="1"/>
  <c r="Y3604" i="1"/>
  <c r="X3605" i="1"/>
  <c r="B3605" i="1" s="1"/>
  <c r="P3606" i="1"/>
  <c r="X3606" i="1" l="1"/>
  <c r="B3606" i="1" s="1"/>
  <c r="P3607" i="1"/>
  <c r="X3607" i="1" l="1"/>
  <c r="B3607" i="1" s="1"/>
  <c r="P3608" i="1"/>
  <c r="X3608" i="1" l="1"/>
  <c r="B3608" i="1" s="1"/>
  <c r="P3609" i="1"/>
  <c r="X3609" i="1" l="1"/>
  <c r="B3609" i="1" s="1"/>
  <c r="P3610" i="1"/>
  <c r="X3610" i="1" l="1"/>
  <c r="B3610" i="1" s="1"/>
  <c r="P3611" i="1"/>
  <c r="X3611" i="1" l="1"/>
  <c r="B3611" i="1" s="1"/>
  <c r="P3612" i="1"/>
  <c r="X3612" i="1" l="1"/>
  <c r="B3612" i="1" s="1"/>
  <c r="P3613" i="1"/>
  <c r="X3613" i="1" l="1"/>
  <c r="B3613" i="1" s="1"/>
  <c r="P3614" i="1"/>
  <c r="X3614" i="1" l="1"/>
  <c r="B3614" i="1" s="1"/>
  <c r="P3615" i="1"/>
  <c r="X3615" i="1" l="1"/>
  <c r="B3615" i="1" s="1"/>
  <c r="P3616" i="1"/>
  <c r="X3616" i="1" l="1"/>
  <c r="B3616" i="1" s="1"/>
  <c r="P3617" i="1"/>
  <c r="X3617" i="1" l="1"/>
  <c r="B3617" i="1" s="1"/>
  <c r="P3618" i="1"/>
  <c r="X3618" i="1" l="1"/>
  <c r="B3618" i="1" s="1"/>
  <c r="P3619" i="1"/>
  <c r="X3619" i="1" l="1"/>
  <c r="B3619" i="1" s="1"/>
  <c r="P3620" i="1"/>
  <c r="X3620" i="1" l="1"/>
  <c r="B3620" i="1" s="1"/>
  <c r="P3621" i="1"/>
  <c r="X3621" i="1" l="1"/>
  <c r="B3621" i="1" s="1"/>
  <c r="P3622" i="1"/>
  <c r="X3622" i="1" l="1"/>
  <c r="B3622" i="1" s="1"/>
  <c r="P3623" i="1"/>
  <c r="X3623" i="1" l="1"/>
  <c r="B3623" i="1" s="1"/>
  <c r="P3624" i="1"/>
  <c r="X3624" i="1" l="1"/>
  <c r="B3624" i="1" s="1"/>
  <c r="P3625" i="1"/>
  <c r="X3625" i="1" l="1"/>
  <c r="B3625" i="1" s="1"/>
  <c r="P3626" i="1"/>
  <c r="X3626" i="1" l="1"/>
  <c r="B3626" i="1" s="1"/>
  <c r="P3627" i="1"/>
  <c r="X3627" i="1" l="1"/>
  <c r="B3627" i="1" s="1"/>
  <c r="P3628" i="1"/>
  <c r="X3628" i="1" l="1"/>
  <c r="B3628" i="1" s="1"/>
  <c r="P3629" i="1"/>
  <c r="X3629" i="1" l="1"/>
  <c r="B3629" i="1" s="1"/>
  <c r="P3630" i="1"/>
  <c r="S3630" i="1" s="1"/>
  <c r="X3630" i="1" l="1"/>
  <c r="B3630" i="1" s="1"/>
  <c r="P3631" i="1"/>
  <c r="Y3630" i="1" l="1"/>
  <c r="X3631" i="1"/>
  <c r="B3631" i="1" s="1"/>
  <c r="P3632" i="1"/>
  <c r="S3632" i="1" s="1"/>
  <c r="X3632" i="1" l="1"/>
  <c r="B3632" i="1" s="1"/>
  <c r="P3633" i="1"/>
  <c r="Y3632" i="1" l="1"/>
  <c r="X3633" i="1"/>
  <c r="B3633" i="1" s="1"/>
  <c r="P3634" i="1"/>
  <c r="X3634" i="1" l="1"/>
  <c r="B3634" i="1" s="1"/>
  <c r="P3635" i="1"/>
  <c r="X3635" i="1" l="1"/>
  <c r="B3635" i="1" s="1"/>
  <c r="P3636" i="1"/>
  <c r="X3636" i="1" l="1"/>
  <c r="B3636" i="1" s="1"/>
  <c r="P3637" i="1"/>
  <c r="S3637" i="1" s="1"/>
  <c r="X3637" i="1" l="1"/>
  <c r="P3638" i="1"/>
  <c r="B3637" i="1" l="1"/>
  <c r="Y3637" i="1"/>
  <c r="X3638" i="1"/>
  <c r="B3638" i="1" s="1"/>
  <c r="P3639" i="1"/>
  <c r="X3639" i="1" l="1"/>
  <c r="B3639" i="1" s="1"/>
  <c r="P3640" i="1"/>
  <c r="X3640" i="1" l="1"/>
  <c r="B3640" i="1" s="1"/>
  <c r="P3641" i="1"/>
  <c r="X3641" i="1" l="1"/>
  <c r="B3641" i="1" s="1"/>
  <c r="P3642" i="1"/>
  <c r="X3642" i="1" l="1"/>
  <c r="B3642" i="1" s="1"/>
  <c r="P3643" i="1"/>
  <c r="X3643" i="1" l="1"/>
  <c r="B3643" i="1" s="1"/>
  <c r="P3644" i="1"/>
  <c r="X3644" i="1" l="1"/>
  <c r="B3644" i="1" s="1"/>
  <c r="P3645" i="1"/>
  <c r="X3645" i="1" l="1"/>
  <c r="B3645" i="1" s="1"/>
  <c r="P3646" i="1"/>
  <c r="X3646" i="1" l="1"/>
  <c r="B3646" i="1" s="1"/>
  <c r="P3647" i="1"/>
  <c r="X3647" i="1" l="1"/>
  <c r="B3647" i="1" s="1"/>
  <c r="P3648" i="1"/>
  <c r="X3648" i="1" l="1"/>
  <c r="B3648" i="1" s="1"/>
  <c r="P3649" i="1"/>
  <c r="X3649" i="1" l="1"/>
  <c r="B3649" i="1" s="1"/>
  <c r="P3650" i="1"/>
  <c r="X3650" i="1" l="1"/>
  <c r="B3650" i="1" s="1"/>
  <c r="P3651" i="1"/>
  <c r="X3651" i="1" l="1"/>
  <c r="B3651" i="1" s="1"/>
  <c r="P3652" i="1"/>
  <c r="X3652" i="1" l="1"/>
  <c r="B3652" i="1" s="1"/>
  <c r="P3653" i="1"/>
  <c r="X3653" i="1" l="1"/>
  <c r="B3653" i="1" s="1"/>
  <c r="P3654" i="1"/>
  <c r="X3654" i="1" l="1"/>
  <c r="B3654" i="1" s="1"/>
  <c r="P3655" i="1"/>
  <c r="X3655" i="1" l="1"/>
  <c r="B3655" i="1" s="1"/>
  <c r="P3656" i="1"/>
  <c r="X3656" i="1" l="1"/>
  <c r="B3656" i="1" s="1"/>
  <c r="P3657" i="1"/>
  <c r="X3657" i="1" l="1"/>
  <c r="B3657" i="1" s="1"/>
  <c r="P3658" i="1"/>
  <c r="X3658" i="1" l="1"/>
  <c r="B3658" i="1" s="1"/>
  <c r="P3659" i="1"/>
  <c r="X3659" i="1" l="1"/>
  <c r="B3659" i="1" s="1"/>
  <c r="P3660" i="1"/>
  <c r="X3660" i="1" l="1"/>
  <c r="B3660" i="1" s="1"/>
  <c r="P3661" i="1"/>
  <c r="S3661" i="1" s="1"/>
  <c r="X3661" i="1" l="1"/>
  <c r="B3661" i="1" s="1"/>
  <c r="P3662" i="1"/>
  <c r="Y3661" i="1" l="1"/>
  <c r="X3662" i="1"/>
  <c r="B3662" i="1" s="1"/>
  <c r="S3662" i="1"/>
  <c r="P3663" i="1"/>
  <c r="X3663" i="1" l="1"/>
  <c r="B3663" i="1" s="1"/>
  <c r="Y3662" i="1"/>
  <c r="P3664" i="1"/>
  <c r="X3664" i="1" l="1"/>
  <c r="B3664" i="1" s="1"/>
  <c r="P3665" i="1"/>
  <c r="S3665" i="1" s="1"/>
  <c r="X3665" i="1" l="1"/>
  <c r="B3665" i="1" s="1"/>
  <c r="P3666" i="1"/>
  <c r="Y3665" i="1" l="1"/>
  <c r="X3666" i="1"/>
  <c r="B3666" i="1" s="1"/>
  <c r="P3667" i="1"/>
  <c r="X3667" i="1" l="1"/>
  <c r="B3667" i="1" s="1"/>
  <c r="P3668" i="1"/>
  <c r="X3668" i="1" l="1"/>
  <c r="B3668" i="1" s="1"/>
  <c r="P3669" i="1"/>
  <c r="X3669" i="1" l="1"/>
  <c r="B3669" i="1" s="1"/>
  <c r="P3670" i="1"/>
  <c r="X3670" i="1" l="1"/>
  <c r="B3670" i="1" s="1"/>
  <c r="P3671" i="1"/>
  <c r="X3671" i="1" l="1"/>
  <c r="B3671" i="1" s="1"/>
  <c r="P3672" i="1"/>
  <c r="X3672" i="1" l="1"/>
  <c r="B3672" i="1" s="1"/>
  <c r="P3673" i="1"/>
  <c r="X3673" i="1" l="1"/>
  <c r="B3673" i="1" s="1"/>
  <c r="P3674" i="1"/>
  <c r="X3674" i="1" l="1"/>
  <c r="B3674" i="1" s="1"/>
  <c r="P3675" i="1"/>
  <c r="X3675" i="1" l="1"/>
  <c r="B3675" i="1" s="1"/>
  <c r="P3676" i="1"/>
  <c r="X3676" i="1" l="1"/>
  <c r="B3676" i="1" s="1"/>
  <c r="P3677" i="1"/>
  <c r="X3677" i="1" l="1"/>
  <c r="B3677" i="1" s="1"/>
  <c r="P3678" i="1"/>
  <c r="X3678" i="1" l="1"/>
  <c r="B3678" i="1" s="1"/>
  <c r="P3679" i="1"/>
  <c r="X3679" i="1" l="1"/>
  <c r="B3679" i="1" s="1"/>
  <c r="P3680" i="1"/>
  <c r="X3680" i="1" l="1"/>
  <c r="B3680" i="1" s="1"/>
  <c r="P3681" i="1"/>
  <c r="X3681" i="1" l="1"/>
  <c r="B3681" i="1" s="1"/>
  <c r="P3682" i="1"/>
  <c r="X3682" i="1" l="1"/>
  <c r="B3682" i="1" s="1"/>
  <c r="P3683" i="1"/>
  <c r="X3683" i="1" l="1"/>
  <c r="B3683" i="1" s="1"/>
  <c r="P3684" i="1"/>
  <c r="X3684" i="1" l="1"/>
  <c r="B3684" i="1" s="1"/>
  <c r="P3685" i="1"/>
  <c r="X3685" i="1" l="1"/>
  <c r="B3685" i="1" s="1"/>
  <c r="P3686" i="1"/>
  <c r="X3686" i="1" l="1"/>
  <c r="B3686" i="1" s="1"/>
  <c r="P3687" i="1"/>
  <c r="X3687" i="1" l="1"/>
  <c r="B3687" i="1" s="1"/>
  <c r="P3688" i="1"/>
  <c r="X3688" i="1" l="1"/>
  <c r="B3688" i="1" s="1"/>
  <c r="P3689" i="1"/>
  <c r="X3689" i="1" l="1"/>
  <c r="B3689" i="1" s="1"/>
  <c r="P3690" i="1"/>
  <c r="X3690" i="1" l="1"/>
  <c r="B3690" i="1" s="1"/>
  <c r="P3691" i="1"/>
  <c r="X3691" i="1" l="1"/>
  <c r="B3691" i="1" s="1"/>
  <c r="P3692" i="1"/>
  <c r="X3692" i="1" l="1"/>
  <c r="B3692" i="1" s="1"/>
  <c r="P3693" i="1"/>
  <c r="S3693" i="1" s="1"/>
  <c r="X3693" i="1" l="1"/>
  <c r="B3693" i="1" s="1"/>
  <c r="P3694" i="1"/>
  <c r="S3694" i="1" s="1"/>
  <c r="Y3693" i="1" l="1"/>
  <c r="X3694" i="1"/>
  <c r="B3694" i="1" s="1"/>
  <c r="P3695" i="1"/>
  <c r="Y3694" i="1" l="1"/>
  <c r="X3695" i="1"/>
  <c r="B3695" i="1" s="1"/>
  <c r="P3696" i="1"/>
  <c r="X3696" i="1" l="1"/>
  <c r="B3696" i="1" s="1"/>
  <c r="P3697" i="1"/>
  <c r="X3697" i="1" l="1"/>
  <c r="B3697" i="1" s="1"/>
  <c r="P3698" i="1"/>
  <c r="X3698" i="1" l="1"/>
  <c r="B3698" i="1" s="1"/>
  <c r="P3699" i="1"/>
  <c r="X3699" i="1" l="1"/>
  <c r="B3699" i="1" s="1"/>
  <c r="P3700" i="1"/>
  <c r="X3700" i="1" l="1"/>
  <c r="B3700" i="1" s="1"/>
  <c r="P3701" i="1"/>
  <c r="X3701" i="1" l="1"/>
  <c r="B3701" i="1" s="1"/>
  <c r="P3702" i="1"/>
  <c r="X3702" i="1" l="1"/>
  <c r="B3702" i="1" s="1"/>
  <c r="P3703" i="1"/>
  <c r="X3703" i="1" l="1"/>
  <c r="B3703" i="1" s="1"/>
  <c r="P3704" i="1"/>
  <c r="X3704" i="1" l="1"/>
  <c r="B3704" i="1" s="1"/>
  <c r="P3705" i="1"/>
  <c r="X3705" i="1" l="1"/>
  <c r="B3705" i="1" s="1"/>
  <c r="P3706" i="1"/>
  <c r="X3706" i="1" l="1"/>
  <c r="B3706" i="1" s="1"/>
  <c r="P3707" i="1"/>
  <c r="X3707" i="1" l="1"/>
  <c r="B3707" i="1" s="1"/>
  <c r="P3708" i="1"/>
  <c r="X3708" i="1" l="1"/>
  <c r="B3708" i="1" s="1"/>
  <c r="P3709" i="1"/>
  <c r="X3709" i="1" l="1"/>
  <c r="B3709" i="1" s="1"/>
  <c r="P3710" i="1"/>
  <c r="X3710" i="1" l="1"/>
  <c r="B3710" i="1" s="1"/>
  <c r="P3711" i="1"/>
  <c r="X3711" i="1" l="1"/>
  <c r="B3711" i="1" s="1"/>
  <c r="P3712" i="1"/>
  <c r="X3712" i="1" l="1"/>
  <c r="B3712" i="1" s="1"/>
  <c r="P3713" i="1"/>
  <c r="X3713" i="1" l="1"/>
  <c r="B3713" i="1" s="1"/>
  <c r="P3714" i="1"/>
  <c r="X3714" i="1" l="1"/>
  <c r="B3714" i="1" s="1"/>
  <c r="P3715" i="1"/>
  <c r="X3715" i="1" l="1"/>
  <c r="B3715" i="1" s="1"/>
  <c r="P3716" i="1"/>
  <c r="X3716" i="1" l="1"/>
  <c r="B3716" i="1" s="1"/>
  <c r="P3717" i="1"/>
  <c r="X3717" i="1" l="1"/>
  <c r="B3717" i="1" s="1"/>
  <c r="P3718" i="1"/>
  <c r="X3718" i="1" l="1"/>
  <c r="B3718" i="1" s="1"/>
  <c r="P3719" i="1"/>
  <c r="X3719" i="1" l="1"/>
  <c r="B3719" i="1" s="1"/>
  <c r="P3720" i="1"/>
  <c r="X3720" i="1" l="1"/>
  <c r="B3720" i="1" s="1"/>
  <c r="P3721" i="1"/>
  <c r="X3721" i="1" l="1"/>
  <c r="B3721" i="1" s="1"/>
  <c r="P3722" i="1"/>
  <c r="S3722" i="1" s="1"/>
  <c r="X3722" i="1" l="1"/>
  <c r="B3722" i="1" s="1"/>
  <c r="P3723" i="1"/>
  <c r="Y3722" i="1" l="1"/>
  <c r="X3723" i="1"/>
  <c r="B3723" i="1" s="1"/>
  <c r="P3724" i="1"/>
  <c r="S3724" i="1" s="1"/>
  <c r="X3724" i="1" l="1"/>
  <c r="B3724" i="1" s="1"/>
  <c r="P3725" i="1"/>
  <c r="Y3724" i="1" l="1"/>
  <c r="X3725" i="1"/>
  <c r="B3725" i="1" s="1"/>
  <c r="P3726" i="1"/>
  <c r="X3726" i="1" l="1"/>
  <c r="B3726" i="1" s="1"/>
  <c r="P3727" i="1"/>
  <c r="X3727" i="1" l="1"/>
  <c r="B3727" i="1" s="1"/>
  <c r="P3728" i="1"/>
  <c r="X3728" i="1" l="1"/>
  <c r="B3728" i="1" s="1"/>
  <c r="P3729" i="1"/>
  <c r="X3729" i="1" l="1"/>
  <c r="B3729" i="1" s="1"/>
  <c r="P3730" i="1"/>
  <c r="X3730" i="1" l="1"/>
  <c r="B3730" i="1" s="1"/>
  <c r="P3731" i="1"/>
  <c r="X3731" i="1" l="1"/>
  <c r="B3731" i="1" s="1"/>
  <c r="P3732" i="1"/>
  <c r="X3732" i="1" l="1"/>
  <c r="B3732" i="1" s="1"/>
  <c r="P3733" i="1"/>
  <c r="X3733" i="1" l="1"/>
  <c r="B3733" i="1" s="1"/>
  <c r="P3734" i="1"/>
  <c r="X3734" i="1" l="1"/>
  <c r="B3734" i="1" s="1"/>
  <c r="P3735" i="1"/>
  <c r="X3735" i="1" l="1"/>
  <c r="B3735" i="1" s="1"/>
  <c r="P3736" i="1"/>
  <c r="X3736" i="1" l="1"/>
  <c r="B3736" i="1" s="1"/>
  <c r="P3737" i="1"/>
  <c r="X3737" i="1" l="1"/>
  <c r="B3737" i="1" s="1"/>
  <c r="P3738" i="1"/>
  <c r="X3738" i="1" l="1"/>
  <c r="B3738" i="1" s="1"/>
  <c r="P3739" i="1"/>
  <c r="X3739" i="1" l="1"/>
  <c r="B3739" i="1" s="1"/>
  <c r="P3740" i="1"/>
  <c r="X3740" i="1" l="1"/>
  <c r="B3740" i="1" s="1"/>
  <c r="P3741" i="1"/>
  <c r="X3741" i="1" l="1"/>
  <c r="B3741" i="1" s="1"/>
  <c r="P3742" i="1"/>
  <c r="X3742" i="1" l="1"/>
  <c r="B3742" i="1" s="1"/>
  <c r="P3743" i="1"/>
  <c r="X3743" i="1" l="1"/>
  <c r="B3743" i="1" s="1"/>
  <c r="P3744" i="1"/>
  <c r="X3744" i="1" l="1"/>
  <c r="B3744" i="1" s="1"/>
  <c r="P3745" i="1"/>
  <c r="X3745" i="1" l="1"/>
  <c r="B3745" i="1" s="1"/>
  <c r="P3746" i="1"/>
  <c r="X3746" i="1" l="1"/>
  <c r="B3746" i="1" s="1"/>
  <c r="P3747" i="1"/>
  <c r="X3747" i="1" l="1"/>
  <c r="B3747" i="1" s="1"/>
  <c r="P3748" i="1"/>
  <c r="X3748" i="1" l="1"/>
  <c r="B3748" i="1" s="1"/>
  <c r="P3749" i="1"/>
  <c r="X3749" i="1" l="1"/>
  <c r="B3749" i="1" s="1"/>
  <c r="P3750" i="1"/>
  <c r="X3750" i="1" l="1"/>
  <c r="B3750" i="1" s="1"/>
  <c r="P3751" i="1"/>
  <c r="X3751" i="1" l="1"/>
  <c r="B3751" i="1" s="1"/>
  <c r="P3752" i="1"/>
  <c r="X3752" i="1" l="1"/>
  <c r="B3752" i="1" s="1"/>
  <c r="P3753" i="1"/>
  <c r="X3753" i="1" l="1"/>
  <c r="B3753" i="1" s="1"/>
  <c r="P3754" i="1"/>
  <c r="X3754" i="1" l="1"/>
  <c r="B3754" i="1" s="1"/>
  <c r="P3755" i="1"/>
  <c r="X3755" i="1" l="1"/>
  <c r="B3755" i="1" s="1"/>
  <c r="P3756" i="1"/>
  <c r="S3756" i="1" s="1"/>
  <c r="X3756" i="1" l="1"/>
  <c r="B3756" i="1" s="1"/>
  <c r="P3757" i="1"/>
  <c r="Y3756" i="1" l="1"/>
  <c r="X3757" i="1"/>
  <c r="B3757" i="1" s="1"/>
  <c r="P3758" i="1"/>
  <c r="X3758" i="1" l="1"/>
  <c r="B3758" i="1" s="1"/>
  <c r="P3759" i="1"/>
  <c r="X3759" i="1" l="1"/>
  <c r="B3759" i="1" s="1"/>
  <c r="P3760" i="1"/>
  <c r="X3760" i="1" l="1"/>
  <c r="B3760" i="1" s="1"/>
  <c r="P3761" i="1"/>
  <c r="X3761" i="1" l="1"/>
  <c r="B3761" i="1" s="1"/>
  <c r="P3762" i="1"/>
  <c r="X3762" i="1" l="1"/>
  <c r="B3762" i="1" s="1"/>
  <c r="P3763" i="1"/>
  <c r="X3763" i="1" l="1"/>
  <c r="B3763" i="1" s="1"/>
  <c r="P3764" i="1"/>
  <c r="X3764" i="1" l="1"/>
  <c r="B3764" i="1" s="1"/>
  <c r="P3765" i="1"/>
  <c r="X3765" i="1" l="1"/>
  <c r="B3765" i="1" s="1"/>
  <c r="P3766" i="1"/>
  <c r="X3766" i="1" l="1"/>
  <c r="B3766" i="1" s="1"/>
  <c r="P3767" i="1"/>
  <c r="X3767" i="1" l="1"/>
  <c r="B3767" i="1" s="1"/>
  <c r="P3768" i="1"/>
  <c r="X3768" i="1" l="1"/>
  <c r="B3768" i="1" s="1"/>
  <c r="P3769" i="1"/>
  <c r="X3769" i="1" l="1"/>
  <c r="B3769" i="1" s="1"/>
  <c r="P3770" i="1"/>
  <c r="X3770" i="1" l="1"/>
  <c r="B3770" i="1" s="1"/>
  <c r="P3771" i="1"/>
  <c r="X3771" i="1" l="1"/>
  <c r="B3771" i="1" s="1"/>
  <c r="P3772" i="1"/>
  <c r="X3772" i="1" l="1"/>
  <c r="B3772" i="1" s="1"/>
  <c r="P3773" i="1"/>
  <c r="X3773" i="1" l="1"/>
  <c r="B3773" i="1" s="1"/>
  <c r="P3774" i="1"/>
  <c r="X3774" i="1" l="1"/>
  <c r="B3774" i="1" s="1"/>
  <c r="P3775" i="1"/>
  <c r="X3775" i="1" l="1"/>
  <c r="B3775" i="1" s="1"/>
  <c r="P3776" i="1"/>
  <c r="X3776" i="1" l="1"/>
  <c r="B3776" i="1" s="1"/>
  <c r="P3777" i="1"/>
  <c r="X3777" i="1" l="1"/>
  <c r="B3777" i="1" s="1"/>
  <c r="P3778" i="1"/>
  <c r="X3778" i="1" l="1"/>
  <c r="B3778" i="1" s="1"/>
  <c r="P3779" i="1"/>
  <c r="X3779" i="1" l="1"/>
  <c r="B3779" i="1" s="1"/>
  <c r="P3780" i="1"/>
  <c r="X3780" i="1" l="1"/>
  <c r="B3780" i="1" s="1"/>
  <c r="P3781" i="1"/>
  <c r="S3781" i="1" l="1"/>
  <c r="X3781" i="1"/>
  <c r="B3781" i="1" s="1"/>
  <c r="P3782" i="1"/>
  <c r="X3782" i="1" l="1"/>
  <c r="B3782" i="1" s="1"/>
  <c r="P3783" i="1"/>
  <c r="Y3781" i="1"/>
  <c r="X3783" i="1" l="1"/>
  <c r="B3783" i="1" s="1"/>
  <c r="P3784" i="1"/>
  <c r="S3784" i="1" s="1"/>
  <c r="X3784" i="1" l="1"/>
  <c r="B3784" i="1" s="1"/>
  <c r="P3785" i="1"/>
  <c r="S3785" i="1" s="1"/>
  <c r="Y3784" i="1" l="1"/>
  <c r="X3785" i="1"/>
  <c r="B3785" i="1" s="1"/>
  <c r="P3786" i="1"/>
  <c r="Y3785" i="1" l="1"/>
  <c r="X3786" i="1"/>
  <c r="B3786" i="1" s="1"/>
  <c r="P3787" i="1"/>
  <c r="X3787" i="1" l="1"/>
  <c r="B3787" i="1" s="1"/>
  <c r="P3788" i="1"/>
  <c r="X3788" i="1" l="1"/>
  <c r="B3788" i="1" s="1"/>
  <c r="P3789" i="1"/>
  <c r="X3789" i="1" l="1"/>
  <c r="B3789" i="1" s="1"/>
  <c r="P3790" i="1"/>
  <c r="X3790" i="1" l="1"/>
  <c r="B3790" i="1" s="1"/>
  <c r="P3791" i="1"/>
  <c r="X3791" i="1" l="1"/>
  <c r="B3791" i="1" s="1"/>
  <c r="P3792" i="1"/>
  <c r="X3792" i="1" l="1"/>
  <c r="B3792" i="1" s="1"/>
  <c r="P3793" i="1"/>
  <c r="X3793" i="1" l="1"/>
  <c r="B3793" i="1" s="1"/>
  <c r="P3794" i="1"/>
  <c r="X3794" i="1" l="1"/>
  <c r="B3794" i="1" s="1"/>
  <c r="P3795" i="1"/>
  <c r="X3795" i="1" l="1"/>
  <c r="B3795" i="1" s="1"/>
  <c r="P3796" i="1"/>
  <c r="X3796" i="1" l="1"/>
  <c r="B3796" i="1" s="1"/>
  <c r="P3797" i="1"/>
  <c r="X3797" i="1" l="1"/>
  <c r="B3797" i="1" s="1"/>
  <c r="P3798" i="1"/>
  <c r="X3798" i="1" l="1"/>
  <c r="B3798" i="1" s="1"/>
  <c r="P3799" i="1"/>
  <c r="X3799" i="1" l="1"/>
  <c r="B3799" i="1" s="1"/>
  <c r="P3800" i="1"/>
  <c r="X3800" i="1" l="1"/>
  <c r="B3800" i="1" s="1"/>
  <c r="P3801" i="1"/>
  <c r="X3801" i="1" l="1"/>
  <c r="B3801" i="1" s="1"/>
  <c r="P3802" i="1"/>
  <c r="X3802" i="1" l="1"/>
  <c r="B3802" i="1" s="1"/>
  <c r="P3803" i="1"/>
  <c r="X3803" i="1" l="1"/>
  <c r="B3803" i="1" s="1"/>
  <c r="P3804" i="1"/>
  <c r="X3804" i="1" l="1"/>
  <c r="B3804" i="1" s="1"/>
  <c r="P3805" i="1"/>
  <c r="X3805" i="1" l="1"/>
  <c r="B3805" i="1" s="1"/>
  <c r="P3806" i="1"/>
  <c r="X3806" i="1" l="1"/>
  <c r="B3806" i="1" s="1"/>
  <c r="P3807" i="1"/>
  <c r="X3807" i="1" l="1"/>
  <c r="B3807" i="1" s="1"/>
  <c r="P3808" i="1"/>
  <c r="X3808" i="1" l="1"/>
  <c r="B3808" i="1" s="1"/>
  <c r="P3809" i="1"/>
  <c r="X3809" i="1" l="1"/>
  <c r="B3809" i="1" s="1"/>
  <c r="P3810" i="1"/>
  <c r="X3810" i="1" l="1"/>
  <c r="B3810" i="1" s="1"/>
  <c r="P3811" i="1"/>
  <c r="X3811" i="1" l="1"/>
  <c r="B3811" i="1" s="1"/>
  <c r="P3812" i="1"/>
  <c r="X3812" i="1" l="1"/>
  <c r="B3812" i="1" s="1"/>
  <c r="P3813" i="1"/>
  <c r="X3813" i="1" l="1"/>
  <c r="B3813" i="1" s="1"/>
  <c r="P3814" i="1"/>
  <c r="S3814" i="1" s="1"/>
  <c r="X3814" i="1" l="1"/>
  <c r="B3814" i="1" s="1"/>
  <c r="P3815" i="1"/>
  <c r="Y3814" i="1" l="1"/>
  <c r="X3815" i="1"/>
  <c r="B3815" i="1" s="1"/>
  <c r="P3816" i="1"/>
  <c r="S3816" i="1" s="1"/>
  <c r="X3816" i="1" l="1"/>
  <c r="B3816" i="1" s="1"/>
  <c r="P3817" i="1"/>
  <c r="Y3816" i="1" l="1"/>
  <c r="X3817" i="1"/>
  <c r="B3817" i="1" s="1"/>
  <c r="P3818" i="1"/>
  <c r="X3818" i="1" l="1"/>
  <c r="B3818" i="1" s="1"/>
  <c r="P3819" i="1"/>
  <c r="S3819" i="1" s="1"/>
  <c r="X3819" i="1" l="1"/>
  <c r="B3819" i="1" s="1"/>
  <c r="P3820" i="1"/>
  <c r="Y3819" i="1" l="1"/>
  <c r="X3820" i="1"/>
  <c r="B3820" i="1" s="1"/>
  <c r="P3821" i="1"/>
  <c r="X3821" i="1" l="1"/>
  <c r="B3821" i="1" s="1"/>
  <c r="P3822" i="1"/>
  <c r="X3822" i="1" l="1"/>
  <c r="B3822" i="1" s="1"/>
  <c r="P3823" i="1"/>
  <c r="X3823" i="1" l="1"/>
  <c r="B3823" i="1" s="1"/>
  <c r="P3824" i="1"/>
  <c r="X3824" i="1" l="1"/>
  <c r="B3824" i="1" s="1"/>
  <c r="P3825" i="1"/>
  <c r="X3825" i="1" l="1"/>
  <c r="B3825" i="1" s="1"/>
  <c r="P3826" i="1"/>
  <c r="X3826" i="1" l="1"/>
  <c r="B3826" i="1" s="1"/>
  <c r="P3827" i="1"/>
  <c r="X3827" i="1" l="1"/>
  <c r="B3827" i="1" s="1"/>
  <c r="P3828" i="1"/>
  <c r="X3828" i="1" l="1"/>
  <c r="B3828" i="1" s="1"/>
  <c r="P3829" i="1"/>
  <c r="X3829" i="1" l="1"/>
  <c r="B3829" i="1" s="1"/>
  <c r="P3830" i="1"/>
  <c r="X3830" i="1" l="1"/>
  <c r="B3830" i="1" s="1"/>
  <c r="P3831" i="1"/>
  <c r="X3831" i="1" l="1"/>
  <c r="B3831" i="1" s="1"/>
  <c r="P3832" i="1"/>
  <c r="X3832" i="1" l="1"/>
  <c r="B3832" i="1" s="1"/>
  <c r="P3833" i="1"/>
  <c r="X3833" i="1" l="1"/>
  <c r="B3833" i="1" s="1"/>
  <c r="P3834" i="1"/>
  <c r="X3834" i="1" l="1"/>
  <c r="B3834" i="1" s="1"/>
  <c r="P3835" i="1"/>
  <c r="X3835" i="1" l="1"/>
  <c r="B3835" i="1" s="1"/>
  <c r="P3836" i="1"/>
  <c r="X3836" i="1" l="1"/>
  <c r="B3836" i="1" s="1"/>
  <c r="P3837" i="1"/>
  <c r="X3837" i="1" l="1"/>
  <c r="B3837" i="1" s="1"/>
  <c r="P3838" i="1"/>
  <c r="X3838" i="1" l="1"/>
  <c r="B3838" i="1" s="1"/>
  <c r="P3839" i="1"/>
  <c r="X3839" i="1" l="1"/>
  <c r="B3839" i="1" s="1"/>
  <c r="P3840" i="1"/>
  <c r="X3840" i="1" l="1"/>
  <c r="B3840" i="1" s="1"/>
  <c r="P3841" i="1"/>
  <c r="X3841" i="1" l="1"/>
  <c r="B3841" i="1" s="1"/>
  <c r="P3842" i="1"/>
  <c r="X3842" i="1" l="1"/>
  <c r="B3842" i="1" s="1"/>
  <c r="S3842" i="1"/>
  <c r="P3843" i="1"/>
  <c r="Y3842" i="1" l="1"/>
  <c r="X3843" i="1"/>
  <c r="B3843" i="1" s="1"/>
  <c r="P3844" i="1"/>
  <c r="X3844" i="1" l="1"/>
  <c r="B3844" i="1" s="1"/>
  <c r="P3845" i="1"/>
  <c r="X3845" i="1" l="1"/>
  <c r="B3845" i="1" s="1"/>
  <c r="P3846" i="1"/>
  <c r="X3846" i="1" l="1"/>
  <c r="B3846" i="1" s="1"/>
  <c r="P3847" i="1"/>
  <c r="S3847" i="1" s="1"/>
  <c r="X3847" i="1" l="1"/>
  <c r="B3847" i="1" s="1"/>
  <c r="P3848" i="1"/>
  <c r="Y3847" i="1" l="1"/>
  <c r="X3848" i="1"/>
  <c r="B3848" i="1" s="1"/>
  <c r="P3849" i="1"/>
  <c r="X3849" i="1" l="1"/>
  <c r="B3849" i="1" s="1"/>
  <c r="P3850" i="1"/>
  <c r="X3850" i="1" l="1"/>
  <c r="B3850" i="1" s="1"/>
  <c r="P3851" i="1"/>
  <c r="X3851" i="1" l="1"/>
  <c r="B3851" i="1" s="1"/>
  <c r="P3852" i="1"/>
  <c r="X3852" i="1" l="1"/>
  <c r="B3852" i="1" s="1"/>
  <c r="P3853" i="1"/>
  <c r="X3853" i="1" l="1"/>
  <c r="B3853" i="1" s="1"/>
  <c r="P3854" i="1"/>
  <c r="X3854" i="1" l="1"/>
  <c r="B3854" i="1" s="1"/>
  <c r="P3855" i="1"/>
  <c r="X3855" i="1" l="1"/>
  <c r="B3855" i="1" s="1"/>
  <c r="P3856" i="1"/>
  <c r="X3856" i="1" l="1"/>
  <c r="B3856" i="1" s="1"/>
  <c r="P3857" i="1"/>
  <c r="X3857" i="1" l="1"/>
  <c r="B3857" i="1" s="1"/>
  <c r="P3858" i="1"/>
  <c r="X3858" i="1" l="1"/>
  <c r="B3858" i="1" s="1"/>
  <c r="P3859" i="1"/>
  <c r="X3859" i="1" l="1"/>
  <c r="B3859" i="1" s="1"/>
  <c r="P3860" i="1"/>
  <c r="X3860" i="1" l="1"/>
  <c r="B3860" i="1" s="1"/>
  <c r="P3861" i="1"/>
  <c r="X3861" i="1" l="1"/>
  <c r="B3861" i="1" s="1"/>
  <c r="P3862" i="1"/>
  <c r="X3862" i="1" l="1"/>
  <c r="B3862" i="1" s="1"/>
  <c r="P3863" i="1"/>
  <c r="X3863" i="1" l="1"/>
  <c r="B3863" i="1" s="1"/>
  <c r="P3864" i="1"/>
  <c r="X3864" i="1" l="1"/>
  <c r="B3864" i="1" s="1"/>
  <c r="P3865" i="1"/>
  <c r="X3865" i="1" l="1"/>
  <c r="B3865" i="1" s="1"/>
  <c r="P3866" i="1"/>
  <c r="X3866" i="1" l="1"/>
  <c r="B3866" i="1" s="1"/>
  <c r="P3867" i="1"/>
  <c r="X3867" i="1" l="1"/>
  <c r="B3867" i="1" s="1"/>
  <c r="P3868" i="1"/>
  <c r="X3868" i="1" l="1"/>
  <c r="B3868" i="1" s="1"/>
  <c r="P3869" i="1"/>
  <c r="X3869" i="1" l="1"/>
  <c r="B3869" i="1" s="1"/>
  <c r="P3870" i="1"/>
  <c r="X3870" i="1" l="1"/>
  <c r="B3870" i="1" s="1"/>
  <c r="P3871" i="1"/>
  <c r="X3871" i="1" l="1"/>
  <c r="B3871" i="1" s="1"/>
  <c r="P3872" i="1"/>
  <c r="X3872" i="1" l="1"/>
  <c r="B3872" i="1" s="1"/>
  <c r="P3873" i="1"/>
  <c r="X3873" i="1" l="1"/>
  <c r="B3873" i="1" s="1"/>
  <c r="P3874" i="1"/>
  <c r="X3874" i="1" l="1"/>
  <c r="B3874" i="1" s="1"/>
  <c r="P3875" i="1"/>
  <c r="S3875" i="1" s="1"/>
  <c r="X3875" i="1" l="1"/>
  <c r="B3875" i="1" s="1"/>
  <c r="P3876" i="1"/>
  <c r="Y3875" i="1" l="1"/>
  <c r="X3876" i="1"/>
  <c r="B3876" i="1" s="1"/>
  <c r="P3877" i="1"/>
  <c r="S3877" i="1" s="1"/>
  <c r="X3877" i="1" l="1"/>
  <c r="B3877" i="1" s="1"/>
  <c r="P3878" i="1"/>
  <c r="Y3877" i="1" l="1"/>
  <c r="X3878" i="1"/>
  <c r="B3878" i="1" s="1"/>
  <c r="P3879" i="1"/>
  <c r="X3879" i="1" l="1"/>
  <c r="B3879" i="1" s="1"/>
  <c r="P3880" i="1"/>
  <c r="X3880" i="1" l="1"/>
  <c r="B3880" i="1" s="1"/>
  <c r="P3881" i="1"/>
  <c r="X3881" i="1" l="1"/>
  <c r="B3881" i="1" s="1"/>
  <c r="P3882" i="1"/>
  <c r="X3882" i="1" l="1"/>
  <c r="B3882" i="1" s="1"/>
  <c r="P3883" i="1"/>
  <c r="X3883" i="1" l="1"/>
  <c r="B3883" i="1" s="1"/>
  <c r="P3884" i="1"/>
  <c r="X3884" i="1" l="1"/>
  <c r="B3884" i="1" s="1"/>
  <c r="P3885" i="1"/>
  <c r="X3885" i="1" l="1"/>
  <c r="B3885" i="1" s="1"/>
  <c r="P3886" i="1"/>
  <c r="X3886" i="1" l="1"/>
  <c r="B3886" i="1" s="1"/>
  <c r="P3887" i="1"/>
  <c r="X3887" i="1" l="1"/>
  <c r="B3887" i="1" s="1"/>
  <c r="P3888" i="1"/>
  <c r="X3888" i="1" l="1"/>
  <c r="B3888" i="1" s="1"/>
  <c r="P3889" i="1"/>
  <c r="X3889" i="1" l="1"/>
  <c r="B3889" i="1" s="1"/>
  <c r="P3890" i="1"/>
  <c r="X3890" i="1" l="1"/>
  <c r="B3890" i="1" s="1"/>
  <c r="P3891" i="1"/>
  <c r="X3891" i="1" l="1"/>
  <c r="B3891" i="1" s="1"/>
  <c r="P3892" i="1"/>
  <c r="X3892" i="1" l="1"/>
  <c r="B3892" i="1" s="1"/>
  <c r="P3893" i="1"/>
  <c r="X3893" i="1" l="1"/>
  <c r="B3893" i="1" s="1"/>
  <c r="P3894" i="1"/>
  <c r="X3894" i="1" l="1"/>
  <c r="B3894" i="1" s="1"/>
  <c r="P3895" i="1"/>
  <c r="X3895" i="1" l="1"/>
  <c r="B3895" i="1" s="1"/>
  <c r="P3896" i="1"/>
  <c r="X3896" i="1" l="1"/>
  <c r="B3896" i="1" s="1"/>
  <c r="P3897" i="1"/>
  <c r="X3897" i="1" l="1"/>
  <c r="B3897" i="1" s="1"/>
  <c r="P3898" i="1"/>
  <c r="X3898" i="1" l="1"/>
  <c r="B3898" i="1" s="1"/>
  <c r="P3899" i="1"/>
  <c r="X3899" i="1" l="1"/>
  <c r="B3899" i="1" s="1"/>
  <c r="P3900" i="1"/>
  <c r="X3900" i="1" l="1"/>
  <c r="B3900" i="1" s="1"/>
  <c r="P3901" i="1"/>
  <c r="X3901" i="1" l="1"/>
  <c r="B3901" i="1" s="1"/>
  <c r="P3902" i="1"/>
  <c r="X3902" i="1" l="1"/>
  <c r="B3902" i="1" s="1"/>
  <c r="P3903" i="1"/>
  <c r="X3903" i="1" l="1"/>
  <c r="B3903" i="1" s="1"/>
  <c r="P3904" i="1"/>
  <c r="S3904" i="1" s="1"/>
  <c r="X3904" i="1" l="1"/>
  <c r="B3904" i="1" s="1"/>
  <c r="P3905" i="1"/>
  <c r="Y3904" i="1" l="1"/>
  <c r="X3905" i="1"/>
  <c r="B3905" i="1" s="1"/>
  <c r="P3906" i="1"/>
  <c r="S3906" i="1" s="1"/>
  <c r="X3906" i="1" l="1"/>
  <c r="B3906" i="1" s="1"/>
  <c r="P3907" i="1"/>
  <c r="Y3906" i="1" l="1"/>
  <c r="X3907" i="1"/>
  <c r="B3907" i="1" s="1"/>
  <c r="P3908" i="1"/>
  <c r="X3908" i="1" l="1"/>
  <c r="B3908" i="1" s="1"/>
  <c r="P3909" i="1"/>
  <c r="X3909" i="1" l="1"/>
  <c r="B3909" i="1" s="1"/>
  <c r="P3910" i="1"/>
  <c r="S3910" i="1" s="1"/>
  <c r="X3910" i="1" l="1"/>
  <c r="B3910" i="1" s="1"/>
  <c r="P3911" i="1"/>
  <c r="Y3910" i="1" l="1"/>
  <c r="X3911" i="1"/>
  <c r="B3911" i="1" s="1"/>
  <c r="P3912" i="1"/>
  <c r="X3912" i="1" l="1"/>
  <c r="B3912" i="1" s="1"/>
  <c r="P3913" i="1"/>
  <c r="X3913" i="1" l="1"/>
  <c r="B3913" i="1" s="1"/>
  <c r="P3914" i="1"/>
  <c r="X3914" i="1" l="1"/>
  <c r="B3914" i="1" s="1"/>
  <c r="P3915" i="1"/>
  <c r="X3915" i="1" l="1"/>
  <c r="B3915" i="1" s="1"/>
  <c r="P3916" i="1"/>
  <c r="X3916" i="1" l="1"/>
  <c r="B3916" i="1" s="1"/>
  <c r="P3917" i="1"/>
  <c r="X3917" i="1" l="1"/>
  <c r="B3917" i="1" s="1"/>
  <c r="P3918" i="1"/>
  <c r="X3918" i="1" l="1"/>
  <c r="B3918" i="1" s="1"/>
  <c r="P3919" i="1"/>
  <c r="X3919" i="1" l="1"/>
  <c r="B3919" i="1" s="1"/>
  <c r="P3920" i="1"/>
  <c r="X3920" i="1" l="1"/>
  <c r="B3920" i="1" s="1"/>
  <c r="P3921" i="1"/>
  <c r="X3921" i="1" l="1"/>
  <c r="B3921" i="1" s="1"/>
  <c r="P3922" i="1"/>
  <c r="X3922" i="1" l="1"/>
  <c r="B3922" i="1" s="1"/>
  <c r="P3923" i="1"/>
  <c r="X3923" i="1" l="1"/>
  <c r="B3923" i="1" s="1"/>
  <c r="P3924" i="1"/>
  <c r="X3924" i="1" l="1"/>
  <c r="B3924" i="1" s="1"/>
  <c r="P3925" i="1"/>
  <c r="X3925" i="1" l="1"/>
  <c r="B3925" i="1" s="1"/>
  <c r="P3926" i="1"/>
  <c r="X3926" i="1" l="1"/>
  <c r="B3926" i="1" s="1"/>
  <c r="P3927" i="1"/>
  <c r="X3927" i="1" l="1"/>
  <c r="B3927" i="1" s="1"/>
  <c r="P3928" i="1"/>
  <c r="X3928" i="1" l="1"/>
  <c r="B3928" i="1" s="1"/>
  <c r="P3929" i="1"/>
  <c r="X3929" i="1" l="1"/>
  <c r="B3929" i="1" s="1"/>
  <c r="P3930" i="1"/>
  <c r="X3930" i="1" l="1"/>
  <c r="B3930" i="1" s="1"/>
  <c r="P3931" i="1"/>
  <c r="X3931" i="1" l="1"/>
  <c r="B3931" i="1" s="1"/>
  <c r="P3932" i="1"/>
  <c r="X3932" i="1" l="1"/>
  <c r="B3932" i="1" s="1"/>
  <c r="P3933" i="1"/>
  <c r="X3933" i="1" l="1"/>
  <c r="B3933" i="1" s="1"/>
  <c r="P3934" i="1"/>
  <c r="S3934" i="1" s="1"/>
  <c r="X3934" i="1" l="1"/>
  <c r="B3934" i="1" s="1"/>
  <c r="P3935" i="1"/>
  <c r="Y3934" i="1" l="1"/>
  <c r="X3935" i="1"/>
  <c r="B3935" i="1" s="1"/>
  <c r="P3936" i="1"/>
  <c r="X3936" i="1" l="1"/>
  <c r="B3936" i="1" s="1"/>
  <c r="P3937" i="1"/>
  <c r="X3937" i="1" l="1"/>
  <c r="B3937" i="1" s="1"/>
  <c r="P3938" i="1"/>
  <c r="S3938" i="1" s="1"/>
  <c r="X3938" i="1" l="1"/>
  <c r="B3938" i="1" s="1"/>
  <c r="P3939" i="1"/>
  <c r="Y3938" i="1" l="1"/>
  <c r="X3939" i="1"/>
  <c r="B3939" i="1" s="1"/>
  <c r="P3940" i="1"/>
  <c r="X3940" i="1" l="1"/>
  <c r="B3940" i="1" s="1"/>
  <c r="P3941" i="1"/>
  <c r="X3941" i="1" l="1"/>
  <c r="B3941" i="1" s="1"/>
  <c r="P3942" i="1"/>
  <c r="X3942" i="1" l="1"/>
  <c r="B3942" i="1" s="1"/>
  <c r="P3943" i="1"/>
  <c r="X3943" i="1" l="1"/>
  <c r="B3943" i="1" s="1"/>
  <c r="P3944" i="1"/>
  <c r="X3944" i="1" l="1"/>
  <c r="B3944" i="1" s="1"/>
  <c r="P3945" i="1"/>
  <c r="X3945" i="1" l="1"/>
  <c r="B3945" i="1" s="1"/>
  <c r="P3946" i="1"/>
  <c r="X3946" i="1" l="1"/>
  <c r="B3946" i="1" s="1"/>
  <c r="P3947" i="1"/>
  <c r="X3947" i="1" l="1"/>
  <c r="B3947" i="1" s="1"/>
  <c r="P3948" i="1"/>
  <c r="X3948" i="1" l="1"/>
  <c r="B3948" i="1" s="1"/>
  <c r="P3949" i="1"/>
  <c r="X3949" i="1" l="1"/>
  <c r="B3949" i="1" s="1"/>
  <c r="P3950" i="1"/>
  <c r="X3950" i="1" l="1"/>
  <c r="B3950" i="1" s="1"/>
  <c r="P3951" i="1"/>
  <c r="X3951" i="1" l="1"/>
  <c r="B3951" i="1" s="1"/>
  <c r="P3952" i="1"/>
  <c r="X3952" i="1" l="1"/>
  <c r="B3952" i="1" s="1"/>
  <c r="P3953" i="1"/>
  <c r="X3953" i="1" l="1"/>
  <c r="B3953" i="1" s="1"/>
  <c r="P3954" i="1"/>
  <c r="X3954" i="1" l="1"/>
  <c r="B3954" i="1" s="1"/>
  <c r="P3955" i="1"/>
  <c r="X3955" i="1" l="1"/>
  <c r="B3955" i="1" s="1"/>
  <c r="P3956" i="1"/>
  <c r="X3956" i="1" l="1"/>
  <c r="B3956" i="1" s="1"/>
  <c r="P3957" i="1"/>
  <c r="X3957" i="1" l="1"/>
  <c r="B3957" i="1" s="1"/>
  <c r="P3958" i="1"/>
  <c r="X3958" i="1" l="1"/>
  <c r="B3958" i="1" s="1"/>
  <c r="P3959" i="1"/>
  <c r="X3959" i="1" l="1"/>
  <c r="B3959" i="1" s="1"/>
  <c r="P3960" i="1"/>
  <c r="X3960" i="1" l="1"/>
  <c r="B3960" i="1" s="1"/>
  <c r="P3961" i="1"/>
  <c r="X3961" i="1" l="1"/>
  <c r="B3961" i="1" s="1"/>
  <c r="P3962" i="1"/>
  <c r="X3962" i="1" l="1"/>
  <c r="B3962" i="1" s="1"/>
  <c r="P3963" i="1"/>
  <c r="X3963" i="1" l="1"/>
  <c r="B3963" i="1" s="1"/>
  <c r="P3964" i="1"/>
  <c r="X3964" i="1" l="1"/>
  <c r="B3964" i="1" s="1"/>
  <c r="P3965" i="1"/>
  <c r="X3965" i="1" l="1"/>
  <c r="B3965" i="1" s="1"/>
  <c r="P3966" i="1"/>
  <c r="X3966" i="1" l="1"/>
  <c r="B3966" i="1" s="1"/>
  <c r="S3966" i="1"/>
  <c r="P3967" i="1"/>
  <c r="S3967" i="1" s="1"/>
  <c r="Y3966" i="1" l="1"/>
  <c r="X3967" i="1"/>
  <c r="B3967" i="1" s="1"/>
  <c r="P3968" i="1"/>
  <c r="Y3967" i="1" l="1"/>
  <c r="X3968" i="1"/>
  <c r="B3968" i="1" s="1"/>
  <c r="P3969" i="1"/>
  <c r="S3969" i="1" s="1"/>
  <c r="X3969" i="1" l="1"/>
  <c r="P3970" i="1"/>
  <c r="B3969" i="1" l="1"/>
  <c r="Y3969" i="1"/>
  <c r="X3970" i="1"/>
  <c r="B3970" i="1" s="1"/>
  <c r="P3971" i="1"/>
  <c r="X3971" i="1" l="1"/>
  <c r="B3971" i="1" s="1"/>
  <c r="P3972" i="1"/>
  <c r="X3972" i="1" l="1"/>
  <c r="B3972" i="1" s="1"/>
  <c r="P3973" i="1"/>
  <c r="X3973" i="1" l="1"/>
  <c r="B3973" i="1" s="1"/>
  <c r="P3974" i="1"/>
  <c r="X3974" i="1" l="1"/>
  <c r="B3974" i="1" s="1"/>
  <c r="P3975" i="1"/>
  <c r="X3975" i="1" l="1"/>
  <c r="B3975" i="1" s="1"/>
  <c r="P3976" i="1"/>
  <c r="X3976" i="1" l="1"/>
  <c r="B3976" i="1" s="1"/>
  <c r="P3977" i="1"/>
  <c r="X3977" i="1" l="1"/>
  <c r="B3977" i="1" s="1"/>
  <c r="P3978" i="1"/>
  <c r="X3978" i="1" l="1"/>
  <c r="B3978" i="1" s="1"/>
  <c r="P3979" i="1"/>
  <c r="X3979" i="1" l="1"/>
  <c r="B3979" i="1" s="1"/>
  <c r="P3980" i="1"/>
  <c r="X3980" i="1" l="1"/>
  <c r="B3980" i="1" s="1"/>
  <c r="P3981" i="1"/>
  <c r="X3981" i="1" l="1"/>
  <c r="B3981" i="1" s="1"/>
  <c r="P3982" i="1"/>
  <c r="X3982" i="1" l="1"/>
  <c r="B3982" i="1" s="1"/>
  <c r="P3983" i="1"/>
  <c r="X3983" i="1" l="1"/>
  <c r="B3983" i="1" s="1"/>
  <c r="P3984" i="1"/>
  <c r="X3984" i="1" l="1"/>
  <c r="B3984" i="1" s="1"/>
  <c r="P3985" i="1"/>
  <c r="X3985" i="1" l="1"/>
  <c r="B3985" i="1" s="1"/>
  <c r="P3986" i="1"/>
  <c r="X3986" i="1" l="1"/>
  <c r="B3986" i="1" s="1"/>
  <c r="P3987" i="1"/>
  <c r="X3987" i="1" l="1"/>
  <c r="B3987" i="1" s="1"/>
  <c r="P3988" i="1"/>
  <c r="X3988" i="1" l="1"/>
  <c r="B3988" i="1" s="1"/>
  <c r="P3989" i="1"/>
  <c r="X3989" i="1" l="1"/>
  <c r="B3989" i="1" s="1"/>
  <c r="P3990" i="1"/>
  <c r="X3990" i="1" l="1"/>
  <c r="B3990" i="1" s="1"/>
  <c r="P3991" i="1"/>
  <c r="X3991" i="1" l="1"/>
  <c r="B3991" i="1" s="1"/>
  <c r="P3992" i="1"/>
  <c r="X3992" i="1" l="1"/>
  <c r="B3992" i="1" s="1"/>
  <c r="P3993" i="1"/>
  <c r="X3993" i="1" l="1"/>
  <c r="B3993" i="1" s="1"/>
  <c r="P3994" i="1"/>
  <c r="X3994" i="1" l="1"/>
  <c r="B3994" i="1" s="1"/>
  <c r="P3995" i="1"/>
  <c r="S3995" i="1" s="1"/>
  <c r="X3995" i="1" l="1"/>
  <c r="B3995" i="1" s="1"/>
  <c r="P3996" i="1"/>
  <c r="Y3995" i="1" l="1"/>
  <c r="X3996" i="1"/>
  <c r="B3996" i="1" s="1"/>
  <c r="P3997" i="1"/>
  <c r="S3997" i="1" s="1"/>
  <c r="X3997" i="1" l="1"/>
  <c r="B3997" i="1" s="1"/>
  <c r="P3998" i="1"/>
  <c r="Y3997" i="1" l="1"/>
  <c r="X3998" i="1"/>
  <c r="B3998" i="1" s="1"/>
  <c r="P3999" i="1"/>
  <c r="X3999" i="1" l="1"/>
  <c r="B3999" i="1" s="1"/>
  <c r="P4000" i="1"/>
  <c r="X4000" i="1" l="1"/>
  <c r="B4000" i="1" s="1"/>
  <c r="P4001" i="1"/>
  <c r="S4001" i="1" s="1"/>
  <c r="X4001" i="1" l="1"/>
  <c r="P4002" i="1"/>
  <c r="B4001" i="1" l="1"/>
  <c r="Y4001" i="1"/>
  <c r="X4002" i="1"/>
  <c r="B4002" i="1" s="1"/>
  <c r="P4003" i="1"/>
  <c r="X4003" i="1" l="1"/>
  <c r="B4003" i="1" s="1"/>
  <c r="P4004" i="1"/>
  <c r="X4004" i="1" l="1"/>
  <c r="B4004" i="1" s="1"/>
  <c r="P4005" i="1"/>
  <c r="X4005" i="1" l="1"/>
  <c r="B4005" i="1" s="1"/>
  <c r="P4006" i="1"/>
  <c r="X4006" i="1" l="1"/>
  <c r="B4006" i="1" s="1"/>
  <c r="P4007" i="1"/>
  <c r="X4007" i="1" l="1"/>
  <c r="B4007" i="1" s="1"/>
  <c r="P4008" i="1"/>
  <c r="X4008" i="1" l="1"/>
  <c r="B4008" i="1" s="1"/>
  <c r="P4009" i="1"/>
  <c r="X4009" i="1" l="1"/>
  <c r="B4009" i="1" s="1"/>
  <c r="P4010" i="1"/>
  <c r="X4010" i="1" l="1"/>
  <c r="B4010" i="1" s="1"/>
  <c r="P4011" i="1"/>
  <c r="X4011" i="1" l="1"/>
  <c r="B4011" i="1" s="1"/>
  <c r="P4012" i="1"/>
  <c r="X4012" i="1" l="1"/>
  <c r="B4012" i="1" s="1"/>
  <c r="P4013" i="1"/>
  <c r="X4013" i="1" l="1"/>
  <c r="B4013" i="1" s="1"/>
  <c r="P4014" i="1"/>
  <c r="X4014" i="1" l="1"/>
  <c r="B4014" i="1" s="1"/>
  <c r="P4015" i="1"/>
  <c r="X4015" i="1" l="1"/>
  <c r="B4015" i="1" s="1"/>
  <c r="P4016" i="1"/>
  <c r="X4016" i="1" l="1"/>
  <c r="B4016" i="1" s="1"/>
  <c r="P4017" i="1"/>
  <c r="X4017" i="1" l="1"/>
  <c r="B4017" i="1" s="1"/>
  <c r="P4018" i="1"/>
  <c r="X4018" i="1" l="1"/>
  <c r="B4018" i="1" s="1"/>
  <c r="P4019" i="1"/>
  <c r="X4019" i="1" l="1"/>
  <c r="B4019" i="1" s="1"/>
  <c r="P4020" i="1"/>
  <c r="X4020" i="1" l="1"/>
  <c r="B4020" i="1" s="1"/>
  <c r="P4021" i="1"/>
  <c r="X4021" i="1" l="1"/>
  <c r="B4021" i="1" s="1"/>
  <c r="P4022" i="1"/>
  <c r="X4022" i="1" l="1"/>
  <c r="B4022" i="1" s="1"/>
  <c r="P4023" i="1"/>
  <c r="X4023" i="1" l="1"/>
  <c r="B4023" i="1" s="1"/>
  <c r="P4024" i="1"/>
  <c r="X4024" i="1" l="1"/>
  <c r="B4024" i="1" s="1"/>
  <c r="P4025" i="1"/>
  <c r="X4025" i="1" l="1"/>
  <c r="B4025" i="1" s="1"/>
  <c r="P4026" i="1"/>
  <c r="S4026" i="1" s="1"/>
  <c r="X4026" i="1" l="1"/>
  <c r="B4026" i="1" s="1"/>
  <c r="P4027" i="1"/>
  <c r="Y4026" i="1" l="1"/>
  <c r="X4027" i="1"/>
  <c r="B4027" i="1" s="1"/>
  <c r="P4028" i="1"/>
  <c r="X4028" i="1" l="1"/>
  <c r="B4028" i="1" s="1"/>
  <c r="P4029" i="1"/>
  <c r="X4029" i="1" l="1"/>
  <c r="B4029" i="1" s="1"/>
  <c r="S4029" i="1"/>
  <c r="P4030" i="1"/>
  <c r="X4030" i="1" l="1"/>
  <c r="B4030" i="1" s="1"/>
  <c r="Y4029" i="1"/>
  <c r="P4031" i="1"/>
  <c r="X4031" i="1" l="1"/>
  <c r="B4031" i="1" s="1"/>
  <c r="P4032" i="1"/>
  <c r="X4032" i="1" l="1"/>
  <c r="B4032" i="1" s="1"/>
  <c r="P4033" i="1"/>
  <c r="X4033" i="1" l="1"/>
  <c r="B4033" i="1" s="1"/>
  <c r="P4034" i="1"/>
  <c r="X4034" i="1" l="1"/>
  <c r="B4034" i="1" s="1"/>
  <c r="P4035" i="1"/>
  <c r="X4035" i="1" l="1"/>
  <c r="B4035" i="1" s="1"/>
  <c r="P4036" i="1"/>
  <c r="X4036" i="1" l="1"/>
  <c r="B4036" i="1" s="1"/>
  <c r="P4037" i="1"/>
  <c r="X4037" i="1" l="1"/>
  <c r="B4037" i="1" s="1"/>
  <c r="P4038" i="1"/>
  <c r="X4038" i="1" l="1"/>
  <c r="B4038" i="1" s="1"/>
  <c r="P4039" i="1"/>
  <c r="X4039" i="1" l="1"/>
  <c r="B4039" i="1" s="1"/>
  <c r="P4040" i="1"/>
  <c r="X4040" i="1" l="1"/>
  <c r="B4040" i="1" s="1"/>
  <c r="P4041" i="1"/>
  <c r="X4041" i="1" l="1"/>
  <c r="B4041" i="1" s="1"/>
  <c r="P4042" i="1"/>
  <c r="X4042" i="1" l="1"/>
  <c r="B4042" i="1" s="1"/>
  <c r="P4043" i="1"/>
  <c r="X4043" i="1" l="1"/>
  <c r="B4043" i="1" s="1"/>
  <c r="P4044" i="1"/>
  <c r="X4044" i="1" l="1"/>
  <c r="B4044" i="1" s="1"/>
  <c r="P4045" i="1"/>
  <c r="X4045" i="1" l="1"/>
  <c r="B4045" i="1" s="1"/>
  <c r="P4046" i="1"/>
  <c r="X4046" i="1" l="1"/>
  <c r="B4046" i="1" s="1"/>
  <c r="P4047" i="1"/>
  <c r="X4047" i="1" l="1"/>
  <c r="B4047" i="1" s="1"/>
  <c r="P4048" i="1"/>
  <c r="X4048" i="1" l="1"/>
  <c r="B4048" i="1" s="1"/>
  <c r="P4049" i="1"/>
  <c r="X4049" i="1" l="1"/>
  <c r="B4049" i="1" s="1"/>
  <c r="P4050" i="1"/>
  <c r="X4050" i="1" l="1"/>
  <c r="B4050" i="1" s="1"/>
  <c r="P4051" i="1"/>
  <c r="X4051" i="1" l="1"/>
  <c r="B4051" i="1" s="1"/>
  <c r="P4052" i="1"/>
  <c r="X4052" i="1" l="1"/>
  <c r="B4052" i="1" s="1"/>
  <c r="P4053" i="1"/>
  <c r="X4053" i="1" l="1"/>
  <c r="B4053" i="1" s="1"/>
  <c r="P4054" i="1"/>
  <c r="X4054" i="1" l="1"/>
  <c r="B4054" i="1" s="1"/>
  <c r="P4055" i="1"/>
  <c r="X4055" i="1" l="1"/>
  <c r="B4055" i="1" s="1"/>
  <c r="P4056" i="1"/>
  <c r="X4056" i="1" l="1"/>
  <c r="B4056" i="1" s="1"/>
  <c r="P4057" i="1"/>
  <c r="S4057" i="1" s="1"/>
  <c r="X4057" i="1" l="1"/>
  <c r="B4057" i="1" s="1"/>
  <c r="P4058" i="1"/>
  <c r="S4058" i="1" s="1"/>
  <c r="Y4057" i="1" l="1"/>
  <c r="X4058" i="1"/>
  <c r="B4058" i="1" s="1"/>
  <c r="P4059" i="1"/>
  <c r="S4059" i="1" s="1"/>
  <c r="Y4058" i="1" l="1"/>
  <c r="X4059" i="1"/>
  <c r="B4059" i="1" s="1"/>
  <c r="P4060" i="1"/>
  <c r="S4060" i="1" s="1"/>
  <c r="Y4059" i="1" l="1"/>
  <c r="X4060" i="1"/>
  <c r="B4060" i="1" l="1"/>
  <c r="Y4060" i="1"/>
</calcChain>
</file>

<file path=xl/sharedStrings.xml><?xml version="1.0" encoding="utf-8"?>
<sst xmlns="http://schemas.openxmlformats.org/spreadsheetml/2006/main" count="299" uniqueCount="113">
  <si>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</si>
  <si>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</si>
  <si>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</si>
  <si>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</si>
  <si>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</si>
  <si>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</si>
  <si>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</si>
  <si>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</si>
  <si>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</si>
  <si>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</si>
  <si>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</si>
  <si>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</si>
  <si>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</si>
  <si>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</si>
  <si>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</si>
  <si>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</si>
  <si>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</si>
  <si>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</si>
  <si>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</si>
  <si>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</si>
  <si>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</si>
  <si>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</si>
  <si>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</si>
  <si>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</si>
  <si>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</si>
  <si>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</si>
  <si>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</si>
  <si>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</si>
  <si>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</si>
  <si>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</si>
  <si>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</si>
  <si>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</si>
  <si>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</si>
  <si>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</si>
  <si>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</si>
  <si>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</si>
  <si>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</si>
  <si>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</si>
  <si>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</si>
  <si>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</si>
  <si>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</si>
  <si>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</si>
  <si>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</si>
  <si>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</si>
  <si>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</si>
  <si>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</si>
  <si>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</si>
  <si>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</si>
  <si>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</si>
  <si>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</si>
  <si>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</si>
  <si>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</si>
  <si>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</si>
  <si>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</si>
  <si>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</si>
  <si>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</si>
  <si>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</si>
  <si>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</si>
  <si>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</si>
  <si>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</si>
  <si>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</si>
  <si>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</si>
  <si>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</si>
  <si>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</si>
  <si>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</si>
  <si>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</si>
  <si>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</si>
  <si>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</si>
  <si>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</si>
  <si>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</si>
  <si>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</si>
  <si>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</si>
  <si>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</si>
  <si>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1ª EMI/1ª SER</t>
  </si>
  <si>
    <t>(Nik-1)</t>
  </si>
  <si>
    <t>IPCA + 8,0657% A.A. (base 252)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</si>
  <si>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</si>
  <si>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</si>
  <si>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</si>
  <si>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</si>
  <si>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</si>
  <si>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</si>
  <si>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</si>
  <si>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</si>
  <si>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</si>
  <si>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</si>
  <si>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</si>
  <si>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</si>
  <si>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</si>
  <si>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</si>
  <si>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</si>
  <si>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</si>
  <si>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</si>
  <si>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</si>
  <si>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</si>
  <si>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</si>
  <si>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</si>
  <si>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</si>
  <si>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</si>
  <si>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</si>
  <si>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</si>
  <si>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</si>
  <si>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INTEGRALIZAÇÃO</t>
  </si>
  <si>
    <t>DATA VENCIMENTO</t>
  </si>
  <si>
    <t>AXIS SOLAR</t>
  </si>
  <si>
    <t>SPE I</t>
  </si>
  <si>
    <t>AXIS SOLAR SPE I</t>
  </si>
  <si>
    <t>AXIS SOLAR SPE I S.A.</t>
  </si>
  <si>
    <t>1ª EMISSÃO DE DEBÊNTURES - 1ª SÉRIE - R$ 10.000.000,00 - 10.000 deb</t>
  </si>
  <si>
    <t>[CRONOGRAMA]</t>
  </si>
  <si>
    <t>AXSP11</t>
  </si>
  <si>
    <t>BRAXSPDBS009</t>
  </si>
  <si>
    <t>ISIN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</si>
</sst>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4"/>
      <color rgb="FF0070C0"/>
      <name val="Verdana"/>
      <family val="2"/>
    </font>
    <font>
      <sz val="10"/>
      <color indexed="8"/>
      <name val="Verdana"/>
      <family val="2"/>
    </font>
    <font>
      <sz val="10"/>
      <color theme="8" tint="-0.249977111117893"/>
      <name val="Verdana"/>
      <family val="2"/>
    </font>
    <font>
      <b/>
      <sz val="10"/>
      <color indexed="8"/>
      <name val="Verdana"/>
      <family val="2"/>
    </font>
    <font>
      <b/>
      <sz val="10"/>
      <color rgb="FFFF0000"/>
      <name val="Verdana"/>
      <family val="2"/>
    </font>
    <font>
      <sz val="11"/>
      <color rgb="FF006100"/>
      <name val="Calibri"/>
      <family val="2"/>
      <scheme val="minor"/>
    </font>
    <font>
      <b/>
      <sz val="18"/>
      <color theme="2" tint="-0.249977111117893"/>
      <name val="Verdana"/>
      <family val="2"/>
    </font>
    <font>
      <sz val="11"/>
      <color rgb="FF9C5700"/>
      <name val="Calibri"/>
      <family val="2"/>
      <scheme val="minor"/>
    </font>
    <font>
      <sz val="12"/>
      <color rgb="FF0070C0"/>
      <name val="Verdana"/>
      <family val="2"/>
    </font>
    <font>
      <sz val="11"/>
      <color indexed="8"/>
      <name val="Verdana"/>
      <family val="2"/>
    </font>
    <font>
      <sz val="11"/>
      <color rgb="FF0070C0"/>
      <name val="Verdana"/>
      <family val="2"/>
    </font>
    <font>
      <sz val="11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7" fillId="8" borderId="0" applyNumberFormat="0" applyBorder="0" applyAlignment="0" applyProtection="0"/>
    <xf numFmtId="0" fontId="19" fillId="9" borderId="0" applyNumberFormat="0" applyBorder="0" applyAlignment="0" applyProtection="0"/>
  </cellStyleXfs>
  <cellXfs count="18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4" fontId="9" fillId="6" borderId="0" xfId="0" applyNumberFormat="1" applyFont="1" applyFill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2" fillId="4" borderId="0" xfId="0" applyFont="1" applyFill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4" fontId="18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0" fontId="6" fillId="6" borderId="0" xfId="0" applyNumberFormat="1" applyFont="1" applyFill="1" applyAlignment="1">
      <alignment horizontal="center"/>
    </xf>
    <xf numFmtId="3" fontId="17" fillId="8" borderId="0" xfId="1" applyNumberFormat="1" applyAlignment="1">
      <alignment horizontal="center" vertical="center"/>
    </xf>
    <xf numFmtId="174" fontId="10" fillId="0" borderId="0" xfId="0" applyNumberFormat="1" applyFont="1" applyAlignment="1">
      <alignment horizontal="center" vertical="center"/>
    </xf>
    <xf numFmtId="14" fontId="19" fillId="9" borderId="0" xfId="2" applyNumberFormat="1" applyAlignment="1">
      <alignment horizontal="center" vertical="center"/>
    </xf>
    <xf numFmtId="4" fontId="19" fillId="9" borderId="0" xfId="2" applyNumberFormat="1" applyBorder="1" applyAlignment="1">
      <alignment horizontal="center" vertical="center"/>
    </xf>
    <xf numFmtId="0" fontId="19" fillId="9" borderId="0" xfId="2" applyAlignment="1">
      <alignment horizontal="center" vertical="center"/>
    </xf>
    <xf numFmtId="0" fontId="19" fillId="9" borderId="0" xfId="2" applyAlignment="1">
      <alignment horizontal="right" vertical="center"/>
    </xf>
    <xf numFmtId="164" fontId="19" fillId="9" borderId="0" xfId="2" applyNumberFormat="1" applyAlignment="1">
      <alignment horizontal="fill" vertical="center"/>
    </xf>
    <xf numFmtId="164" fontId="19" fillId="9" borderId="0" xfId="2" applyNumberFormat="1" applyAlignment="1">
      <alignment horizontal="right" vertical="center"/>
    </xf>
    <xf numFmtId="14" fontId="19" fillId="9" borderId="0" xfId="2" applyNumberFormat="1" applyAlignment="1">
      <alignment horizontal="center" vertical="top"/>
    </xf>
    <xf numFmtId="4" fontId="19" fillId="9" borderId="0" xfId="2" applyNumberFormat="1" applyAlignment="1">
      <alignment horizontal="fill" vertical="center"/>
    </xf>
    <xf numFmtId="4" fontId="19" fillId="9" borderId="0" xfId="2" applyNumberFormat="1" applyAlignment="1">
      <alignment horizontal="right" vertical="top"/>
    </xf>
    <xf numFmtId="0" fontId="19" fillId="9" borderId="0" xfId="2" applyAlignment="1">
      <alignment horizontal="center" vertical="top"/>
    </xf>
    <xf numFmtId="0" fontId="25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right" vertical="center"/>
    </xf>
    <xf numFmtId="0" fontId="20" fillId="4" borderId="0" xfId="0" applyFont="1" applyFill="1" applyAlignment="1">
      <alignment horizontal="left"/>
    </xf>
    <xf numFmtId="0" fontId="20" fillId="4" borderId="0" xfId="0" applyFont="1" applyFill="1"/>
    <xf numFmtId="165" fontId="15" fillId="7" borderId="0" xfId="0" applyNumberFormat="1" applyFont="1" applyFill="1" applyAlignment="1">
      <alignment horizontal="center" vertical="center"/>
    </xf>
    <xf numFmtId="4" fontId="15" fillId="7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167" fontId="15" fillId="7" borderId="0" xfId="0" applyNumberFormat="1" applyFont="1" applyFill="1" applyAlignment="1">
      <alignment horizontal="center" vertical="center"/>
    </xf>
    <xf numFmtId="3" fontId="15" fillId="7" borderId="0" xfId="0" applyNumberFormat="1" applyFont="1" applyFill="1" applyAlignment="1">
      <alignment horizontal="center" vertical="center"/>
    </xf>
    <xf numFmtId="166" fontId="15" fillId="7" borderId="0" xfId="0" applyNumberFormat="1" applyFont="1" applyFill="1" applyAlignment="1">
      <alignment horizontal="center" vertical="center"/>
    </xf>
    <xf numFmtId="167" fontId="15" fillId="7" borderId="0" xfId="0" applyNumberFormat="1" applyFont="1" applyFill="1" applyAlignment="1">
      <alignment horizontal="centerContinuous" vertical="center"/>
    </xf>
    <xf numFmtId="0" fontId="15" fillId="7" borderId="0" xfId="0" applyFont="1" applyFill="1" applyAlignment="1">
      <alignment horizontal="centerContinuous" vertical="center"/>
    </xf>
    <xf numFmtId="168" fontId="15" fillId="7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right" vertical="center"/>
    </xf>
    <xf numFmtId="164" fontId="15" fillId="7" borderId="0" xfId="0" applyNumberFormat="1" applyFont="1" applyFill="1" applyAlignment="1">
      <alignment horizontal="centerContinuous" vertical="center"/>
    </xf>
    <xf numFmtId="10" fontId="15" fillId="7" borderId="0" xfId="0" applyNumberFormat="1" applyFont="1" applyFill="1" applyAlignment="1">
      <alignment horizontal="center" vertical="center"/>
    </xf>
    <xf numFmtId="169" fontId="15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/>
    </xf>
    <xf numFmtId="164" fontId="15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4" fontId="21" fillId="7" borderId="0" xfId="0" applyNumberFormat="1" applyFont="1" applyFill="1" applyAlignment="1">
      <alignment horizontal="center" vertical="center"/>
    </xf>
    <xf numFmtId="14" fontId="22" fillId="7" borderId="0" xfId="0" applyNumberFormat="1" applyFont="1" applyFill="1" applyAlignment="1">
      <alignment horizontal="center" vertical="center"/>
    </xf>
    <xf numFmtId="14" fontId="23" fillId="7" borderId="0" xfId="0" applyNumberFormat="1" applyFont="1" applyFill="1" applyAlignment="1">
      <alignment horizontal="center" vertical="center"/>
    </xf>
    <xf numFmtId="0" fontId="24" fillId="7" borderId="0" xfId="0" applyFont="1" applyFill="1" applyAlignment="1">
      <alignment horizontal="center"/>
    </xf>
    <xf numFmtId="14" fontId="22" fillId="7" borderId="0" xfId="0" applyNumberFormat="1" applyFont="1" applyFill="1" applyAlignment="1">
      <alignment horizontal="center"/>
    </xf>
    <xf numFmtId="165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167" fontId="22" fillId="0" borderId="0" xfId="0" applyNumberFormat="1" applyFont="1" applyAlignment="1">
      <alignment horizontal="center" vertical="center"/>
    </xf>
    <xf numFmtId="14" fontId="17" fillId="8" borderId="0" xfId="1" applyNumberFormat="1" applyAlignment="1">
      <alignment horizontal="center" vertical="center"/>
    </xf>
    <xf numFmtId="165" fontId="17" fillId="8" borderId="0" xfId="1" applyNumberFormat="1" applyAlignment="1">
      <alignment horizontal="center" vertical="center"/>
    </xf>
    <xf numFmtId="4" fontId="17" fillId="8" borderId="0" xfId="1" applyNumberFormat="1" applyAlignment="1">
      <alignment horizontal="center"/>
    </xf>
    <xf numFmtId="4" fontId="17" fillId="8" borderId="0" xfId="1" applyNumberFormat="1" applyAlignment="1">
      <alignment horizontal="center" vertical="center"/>
    </xf>
    <xf numFmtId="173" fontId="17" fillId="8" borderId="0" xfId="1" applyNumberFormat="1" applyAlignment="1">
      <alignment horizontal="center" vertical="center"/>
    </xf>
    <xf numFmtId="10" fontId="17" fillId="8" borderId="0" xfId="1" applyNumberFormat="1" applyAlignment="1">
      <alignment horizontal="center" vertical="center"/>
    </xf>
    <xf numFmtId="0" fontId="17" fillId="8" borderId="0" xfId="1" applyAlignment="1">
      <alignment horizontal="center" vertical="center"/>
    </xf>
    <xf numFmtId="169" fontId="17" fillId="8" borderId="0" xfId="1" applyNumberFormat="1" applyAlignment="1">
      <alignment horizontal="center" vertical="center"/>
    </xf>
    <xf numFmtId="167" fontId="17" fillId="8" borderId="0" xfId="1" applyNumberFormat="1" applyAlignment="1">
      <alignment horizontal="center" vertical="center"/>
    </xf>
    <xf numFmtId="14" fontId="17" fillId="8" borderId="0" xfId="1" applyNumberFormat="1" applyAlignment="1">
      <alignment horizontal="right" vertical="center"/>
    </xf>
    <xf numFmtId="14" fontId="22" fillId="6" borderId="0" xfId="0" applyNumberFormat="1" applyFont="1" applyFill="1" applyAlignment="1">
      <alignment horizontal="center" vertical="center"/>
    </xf>
    <xf numFmtId="167" fontId="22" fillId="10" borderId="0" xfId="0" applyNumberFormat="1" applyFont="1" applyFill="1" applyAlignment="1">
      <alignment horizontal="center"/>
    </xf>
    <xf numFmtId="0" fontId="22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2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533400</xdr:colOff>
      <xdr:row>1</xdr:row>
      <xdr:rowOff>85725</xdr:rowOff>
    </xdr:from>
    <xdr:to>
      <xdr:col>29</xdr:col>
      <xdr:colOff>865632</xdr:colOff>
      <xdr:row>2</xdr:row>
      <xdr:rowOff>66675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27384668-C0FD-482C-BCC7-C8A4178AA0F1}"/>
            </a:ext>
          </a:extLst>
        </xdr:cNvPr>
        <xdr:cNvSpPr/>
      </xdr:nvSpPr>
      <xdr:spPr>
        <a:xfrm>
          <a:off x="31784925" y="371475"/>
          <a:ext cx="332232" cy="2667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542925</xdr:colOff>
      <xdr:row>1</xdr:row>
      <xdr:rowOff>47625</xdr:rowOff>
    </xdr:from>
    <xdr:to>
      <xdr:col>33</xdr:col>
      <xdr:colOff>875157</xdr:colOff>
      <xdr:row>2</xdr:row>
      <xdr:rowOff>28575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A6F503FA-8DCD-495C-B239-6B4DFBFE3238}"/>
            </a:ext>
          </a:extLst>
        </xdr:cNvPr>
        <xdr:cNvSpPr/>
      </xdr:nvSpPr>
      <xdr:spPr>
        <a:xfrm>
          <a:off x="36633150" y="333375"/>
          <a:ext cx="332232" cy="2667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824"/>
  <sheetViews>
    <sheetView tabSelected="1" zoomScaleNormal="100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7" style="38" customWidth="1"/>
    <col min="2" max="2" width="26.5703125" style="5" customWidth="1"/>
    <col min="3" max="3" width="22.28515625" style="5" bestFit="1" customWidth="1"/>
    <col min="4" max="4" width="19.7109375" style="5" customWidth="1"/>
    <col min="5" max="5" width="19.85546875" style="5" customWidth="1"/>
    <col min="6" max="6" width="15.7109375" style="5" customWidth="1"/>
    <col min="7" max="7" width="14.28515625" style="5" bestFit="1" customWidth="1"/>
    <col min="8" max="8" width="16.85546875" style="5" bestFit="1" customWidth="1"/>
    <col min="9" max="9" width="14.28515625" style="5" bestFit="1" customWidth="1"/>
    <col min="10" max="10" width="15.28515625" style="5" customWidth="1"/>
    <col min="11" max="11" width="17.5703125" style="5" customWidth="1"/>
    <col min="12" max="12" width="13.7109375" style="5" bestFit="1" customWidth="1"/>
    <col min="13" max="14" width="18.7109375" style="5" bestFit="1" customWidth="1"/>
    <col min="15" max="15" width="13.7109375" style="5" bestFit="1" customWidth="1"/>
    <col min="16" max="16" width="18.42578125" style="5" bestFit="1" customWidth="1"/>
    <col min="17" max="17" width="10.5703125" style="5" bestFit="1" customWidth="1"/>
    <col min="18" max="18" width="17.140625" style="5" bestFit="1" customWidth="1"/>
    <col min="19" max="19" width="15" style="5" bestFit="1" customWidth="1"/>
    <col min="20" max="20" width="14" style="5" bestFit="1" customWidth="1"/>
    <col min="21" max="22" width="8.5703125" style="5" customWidth="1"/>
    <col min="23" max="23" width="16.5703125" style="5" bestFit="1" customWidth="1"/>
    <col min="24" max="24" width="16.28515625" style="5" bestFit="1" customWidth="1"/>
    <col min="25" max="25" width="15" style="5" bestFit="1" customWidth="1"/>
    <col min="26" max="26" width="10.85546875" style="5" bestFit="1" customWidth="1"/>
    <col min="27" max="27" width="25" style="5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7.28515625" style="5" bestFit="1" customWidth="1"/>
    <col min="34" max="34" width="20.42578125" style="5" bestFit="1" customWidth="1"/>
    <col min="35" max="35" width="15" style="5" bestFit="1" customWidth="1"/>
    <col min="36" max="36" width="17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0" customFormat="1" ht="22.5" x14ac:dyDescent="0.25">
      <c r="A1" s="122" t="s">
        <v>104</v>
      </c>
      <c r="B1" s="139" t="s">
        <v>107</v>
      </c>
      <c r="C1" s="39"/>
      <c r="D1" s="39"/>
      <c r="E1" s="40"/>
      <c r="F1" s="40"/>
      <c r="G1" s="127">
        <v>44211</v>
      </c>
      <c r="H1" s="128">
        <f>VLOOKUP(G1,[1]Plan1!$G$155:$I$350,3)</f>
        <v>5574.49</v>
      </c>
      <c r="I1" s="129"/>
      <c r="J1" s="130" t="s">
        <v>71</v>
      </c>
      <c r="K1" s="127">
        <v>44270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43"/>
      <c r="AA1" s="39"/>
      <c r="AB1" s="43"/>
      <c r="AC1" s="39"/>
      <c r="AD1" s="119" t="s">
        <v>0</v>
      </c>
      <c r="AE1" s="45"/>
      <c r="AF1" s="119" t="s">
        <v>109</v>
      </c>
      <c r="AG1" s="39"/>
      <c r="AH1" s="119" t="s">
        <v>1</v>
      </c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43"/>
      <c r="DK1" s="39"/>
      <c r="DL1" s="39"/>
      <c r="DM1" s="39"/>
      <c r="DN1" s="39"/>
      <c r="DO1" s="39"/>
      <c r="DP1" s="39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</row>
    <row r="2" spans="1:209" s="50" customFormat="1" ht="22.5" x14ac:dyDescent="0.2">
      <c r="A2" s="122" t="s">
        <v>105</v>
      </c>
      <c r="B2" s="139" t="s">
        <v>108</v>
      </c>
      <c r="C2" s="51"/>
      <c r="D2" s="41"/>
      <c r="E2" s="52"/>
      <c r="G2" s="127">
        <v>44244</v>
      </c>
      <c r="H2" s="128">
        <f>VLOOKUP(G2,[1]Plan1!$G$155:$I$350,3)</f>
        <v>5622.43</v>
      </c>
      <c r="I2" s="131"/>
      <c r="J2" s="132" t="s">
        <v>2</v>
      </c>
      <c r="K2" s="127">
        <v>44295</v>
      </c>
      <c r="L2" s="39"/>
      <c r="M2" s="53"/>
      <c r="N2" s="53"/>
      <c r="O2" s="53"/>
      <c r="P2" s="54"/>
      <c r="Q2" s="53"/>
      <c r="R2" s="55"/>
      <c r="S2" s="54"/>
      <c r="T2" s="56"/>
      <c r="U2" s="53"/>
      <c r="V2" s="53"/>
      <c r="W2" s="53"/>
      <c r="X2" s="57"/>
      <c r="Y2" s="53"/>
      <c r="Z2" s="58"/>
      <c r="AA2" s="53"/>
      <c r="AB2" s="58"/>
      <c r="AC2" s="53"/>
      <c r="AD2" s="53"/>
      <c r="AE2" s="47"/>
      <c r="AF2" s="39"/>
      <c r="AG2" s="39"/>
      <c r="AH2" s="39"/>
      <c r="AI2" s="5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44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43"/>
      <c r="DK2" s="63"/>
      <c r="DL2" s="63"/>
      <c r="DM2" s="44"/>
      <c r="DN2" s="39"/>
      <c r="DO2" s="39"/>
      <c r="DP2" s="3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</row>
    <row r="3" spans="1:209" s="50" customFormat="1" ht="15" x14ac:dyDescent="0.2">
      <c r="A3" s="186" t="s">
        <v>112</v>
      </c>
      <c r="B3" s="140" t="s">
        <v>75</v>
      </c>
      <c r="C3" s="54"/>
      <c r="D3" s="64"/>
      <c r="E3" s="40"/>
      <c r="G3" s="133">
        <f>K1</f>
        <v>44270</v>
      </c>
      <c r="H3" s="128">
        <f>VLOOKUP(G3,[1]Plan1!$G$155:$I$350,3)</f>
        <v>5674.72</v>
      </c>
      <c r="I3" s="134"/>
      <c r="J3" s="135" t="s">
        <v>3</v>
      </c>
      <c r="K3" s="136">
        <f>NETWORKDAYS(K1,K2,AD$165:AD$503)-1</f>
        <v>18</v>
      </c>
      <c r="L3" s="42"/>
      <c r="M3" s="65"/>
      <c r="N3" s="65"/>
      <c r="O3" s="66"/>
      <c r="P3" s="66"/>
      <c r="Q3" s="42"/>
      <c r="R3" s="67"/>
      <c r="S3" s="66"/>
      <c r="T3" s="68"/>
      <c r="U3" s="39"/>
      <c r="V3" s="39"/>
      <c r="W3" s="62"/>
      <c r="X3" s="60"/>
      <c r="Y3" s="41"/>
      <c r="Z3" s="43"/>
      <c r="AA3" s="39"/>
      <c r="AB3" s="43"/>
      <c r="AC3" s="39"/>
      <c r="AD3" s="61"/>
      <c r="AE3" s="47"/>
      <c r="AF3" s="39"/>
      <c r="AG3" s="39"/>
      <c r="AH3" s="39"/>
      <c r="AI3" s="5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63"/>
      <c r="CJ3" s="63"/>
      <c r="CK3" s="63"/>
      <c r="CL3" s="69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1"/>
      <c r="DB3" s="39"/>
      <c r="DC3" s="39"/>
      <c r="DD3" s="39"/>
      <c r="DE3" s="39"/>
      <c r="DF3" s="39"/>
      <c r="DG3" s="39"/>
      <c r="DH3" s="39"/>
      <c r="DI3" s="39"/>
      <c r="DJ3" s="43"/>
      <c r="DK3" s="39"/>
      <c r="DL3" s="39"/>
      <c r="DM3" s="44"/>
      <c r="DN3" s="39"/>
      <c r="DO3" s="39"/>
      <c r="DP3" s="3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</row>
    <row r="4" spans="1:209" s="50" customFormat="1" ht="14.25" x14ac:dyDescent="0.15">
      <c r="A4" s="185" t="s">
        <v>111</v>
      </c>
      <c r="B4" s="137">
        <v>2</v>
      </c>
      <c r="C4" s="137">
        <f t="shared" ref="C4:X4" si="0">(B4+1)</f>
        <v>3</v>
      </c>
      <c r="D4" s="137">
        <f t="shared" si="0"/>
        <v>4</v>
      </c>
      <c r="E4" s="137">
        <f t="shared" si="0"/>
        <v>5</v>
      </c>
      <c r="F4" s="137">
        <f t="shared" si="0"/>
        <v>6</v>
      </c>
      <c r="G4" s="137">
        <f t="shared" si="0"/>
        <v>7</v>
      </c>
      <c r="H4" s="137">
        <f t="shared" si="0"/>
        <v>8</v>
      </c>
      <c r="I4" s="137">
        <f t="shared" si="0"/>
        <v>9</v>
      </c>
      <c r="J4" s="137">
        <f t="shared" si="0"/>
        <v>10</v>
      </c>
      <c r="K4" s="137">
        <f t="shared" si="0"/>
        <v>11</v>
      </c>
      <c r="L4" s="137">
        <f t="shared" si="0"/>
        <v>12</v>
      </c>
      <c r="M4" s="137">
        <f t="shared" si="0"/>
        <v>13</v>
      </c>
      <c r="N4" s="137">
        <f t="shared" si="0"/>
        <v>14</v>
      </c>
      <c r="O4" s="137">
        <f t="shared" si="0"/>
        <v>15</v>
      </c>
      <c r="P4" s="137">
        <f t="shared" si="0"/>
        <v>16</v>
      </c>
      <c r="Q4" s="137">
        <f t="shared" si="0"/>
        <v>17</v>
      </c>
      <c r="R4" s="137">
        <f t="shared" si="0"/>
        <v>18</v>
      </c>
      <c r="S4" s="137">
        <f t="shared" si="0"/>
        <v>19</v>
      </c>
      <c r="T4" s="137">
        <f t="shared" si="0"/>
        <v>20</v>
      </c>
      <c r="U4" s="137">
        <f t="shared" si="0"/>
        <v>21</v>
      </c>
      <c r="V4" s="137">
        <f t="shared" si="0"/>
        <v>22</v>
      </c>
      <c r="W4" s="137">
        <f t="shared" si="0"/>
        <v>23</v>
      </c>
      <c r="X4" s="137">
        <f t="shared" si="0"/>
        <v>24</v>
      </c>
      <c r="Y4" s="137">
        <v>25</v>
      </c>
      <c r="Z4" s="138">
        <v>26</v>
      </c>
      <c r="AA4" s="137">
        <f>(Z4+1)</f>
        <v>27</v>
      </c>
      <c r="AB4" s="46"/>
      <c r="AC4" s="44"/>
      <c r="AD4" s="44"/>
      <c r="AE4" s="47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6"/>
      <c r="DK4" s="44"/>
      <c r="DL4" s="44"/>
      <c r="DM4" s="44"/>
      <c r="DN4" s="44"/>
      <c r="DO4" s="44"/>
      <c r="DP4" s="44"/>
      <c r="DQ4" s="48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</row>
    <row r="5" spans="1:209" s="50" customFormat="1" ht="15" x14ac:dyDescent="0.15">
      <c r="A5" s="164" t="s">
        <v>72</v>
      </c>
      <c r="B5" s="129" t="s">
        <v>76</v>
      </c>
      <c r="C5" s="129" t="s">
        <v>77</v>
      </c>
      <c r="D5" s="129" t="s">
        <v>78</v>
      </c>
      <c r="E5" s="129" t="s">
        <v>79</v>
      </c>
      <c r="F5" s="129" t="s">
        <v>80</v>
      </c>
      <c r="G5" s="129" t="s">
        <v>81</v>
      </c>
      <c r="H5" s="129" t="s">
        <v>82</v>
      </c>
      <c r="I5" s="129" t="s">
        <v>83</v>
      </c>
      <c r="J5" s="129" t="s">
        <v>84</v>
      </c>
      <c r="K5" s="129" t="s">
        <v>85</v>
      </c>
      <c r="L5" s="129" t="s">
        <v>86</v>
      </c>
      <c r="M5" s="129" t="s">
        <v>87</v>
      </c>
      <c r="N5" s="129" t="s">
        <v>88</v>
      </c>
      <c r="O5" s="129" t="s">
        <v>89</v>
      </c>
      <c r="P5" s="129" t="s">
        <v>90</v>
      </c>
      <c r="Q5" s="129" t="s">
        <v>91</v>
      </c>
      <c r="R5" s="129" t="s">
        <v>92</v>
      </c>
      <c r="S5" s="129" t="s">
        <v>93</v>
      </c>
      <c r="T5" s="129" t="s">
        <v>94</v>
      </c>
      <c r="U5" s="129" t="s">
        <v>95</v>
      </c>
      <c r="V5" s="129" t="s">
        <v>96</v>
      </c>
      <c r="W5" s="129" t="s">
        <v>97</v>
      </c>
      <c r="X5" s="129" t="s">
        <v>98</v>
      </c>
      <c r="Y5" s="129" t="s">
        <v>99</v>
      </c>
      <c r="Z5" s="130" t="s">
        <v>100</v>
      </c>
      <c r="AA5" s="129" t="s">
        <v>101</v>
      </c>
      <c r="AB5" s="46"/>
      <c r="AC5" s="44"/>
      <c r="AD5" s="44"/>
      <c r="AE5" s="47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6"/>
      <c r="DK5" s="44"/>
      <c r="DL5" s="44"/>
      <c r="DM5" s="44"/>
      <c r="DN5" s="44"/>
      <c r="DO5" s="44"/>
      <c r="DP5" s="44"/>
      <c r="DQ5" s="48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</row>
    <row r="6" spans="1:209" s="50" customFormat="1" ht="14.25" x14ac:dyDescent="0.15">
      <c r="A6" s="165">
        <v>44245</v>
      </c>
      <c r="B6" s="141" t="s">
        <v>5</v>
      </c>
      <c r="C6" s="141" t="s">
        <v>6</v>
      </c>
      <c r="D6" s="142" t="s">
        <v>7</v>
      </c>
      <c r="E6" s="142" t="s">
        <v>7</v>
      </c>
      <c r="F6" s="143" t="s">
        <v>7</v>
      </c>
      <c r="G6" s="143" t="s">
        <v>7</v>
      </c>
      <c r="H6" s="144" t="s">
        <v>8</v>
      </c>
      <c r="I6" s="144" t="s">
        <v>8</v>
      </c>
      <c r="J6" s="143" t="s">
        <v>7</v>
      </c>
      <c r="K6" s="143" t="s">
        <v>7</v>
      </c>
      <c r="L6" s="143" t="s">
        <v>7</v>
      </c>
      <c r="M6" s="143" t="s">
        <v>7</v>
      </c>
      <c r="N6" s="143" t="s">
        <v>7</v>
      </c>
      <c r="O6" s="143" t="s">
        <v>7</v>
      </c>
      <c r="P6" s="141" t="s">
        <v>6</v>
      </c>
      <c r="Q6" s="145" t="s">
        <v>9</v>
      </c>
      <c r="R6" s="146" t="s">
        <v>6</v>
      </c>
      <c r="S6" s="141" t="s">
        <v>6</v>
      </c>
      <c r="T6" s="147" t="s">
        <v>10</v>
      </c>
      <c r="U6" s="148" t="s">
        <v>10</v>
      </c>
      <c r="V6" s="148" t="s">
        <v>10</v>
      </c>
      <c r="W6" s="148" t="s">
        <v>10</v>
      </c>
      <c r="X6" s="149" t="s">
        <v>6</v>
      </c>
      <c r="Y6" s="142" t="s">
        <v>11</v>
      </c>
      <c r="Z6" s="150" t="s">
        <v>12</v>
      </c>
      <c r="AA6" s="143" t="s">
        <v>12</v>
      </c>
      <c r="AB6" s="46"/>
      <c r="AC6" s="105"/>
      <c r="AD6" s="158"/>
      <c r="AE6" s="103"/>
      <c r="AF6" s="105"/>
      <c r="AG6" s="105"/>
      <c r="AH6" s="105"/>
      <c r="AI6" s="106"/>
      <c r="AJ6" s="105"/>
      <c r="AK6" s="105"/>
      <c r="AL6" s="105"/>
      <c r="AM6" s="105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6"/>
      <c r="DK6" s="44"/>
      <c r="DL6" s="44"/>
      <c r="DM6" s="44"/>
      <c r="DN6" s="44"/>
      <c r="DO6" s="44"/>
      <c r="DP6" s="44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</row>
    <row r="7" spans="1:209" s="50" customFormat="1" ht="14.25" x14ac:dyDescent="0.15">
      <c r="A7" s="166" t="s">
        <v>102</v>
      </c>
      <c r="B7" s="141" t="s">
        <v>73</v>
      </c>
      <c r="C7" s="141" t="s">
        <v>13</v>
      </c>
      <c r="D7" s="142" t="s">
        <v>14</v>
      </c>
      <c r="E7" s="142" t="s">
        <v>14</v>
      </c>
      <c r="F7" s="151" t="s">
        <v>15</v>
      </c>
      <c r="G7" s="152" t="s">
        <v>16</v>
      </c>
      <c r="H7" s="144" t="s">
        <v>17</v>
      </c>
      <c r="I7" s="144" t="s">
        <v>17</v>
      </c>
      <c r="J7" s="143" t="s">
        <v>18</v>
      </c>
      <c r="K7" s="143" t="s">
        <v>18</v>
      </c>
      <c r="L7" s="143" t="s">
        <v>19</v>
      </c>
      <c r="M7" s="153" t="s">
        <v>19</v>
      </c>
      <c r="N7" s="153" t="s">
        <v>19</v>
      </c>
      <c r="O7" s="141" t="s">
        <v>19</v>
      </c>
      <c r="P7" s="141" t="s">
        <v>13</v>
      </c>
      <c r="Q7" s="145" t="s">
        <v>20</v>
      </c>
      <c r="R7" s="146" t="s">
        <v>11</v>
      </c>
      <c r="S7" s="141" t="s">
        <v>11</v>
      </c>
      <c r="T7" s="144" t="s">
        <v>21</v>
      </c>
      <c r="U7" s="143" t="s">
        <v>22</v>
      </c>
      <c r="V7" s="143" t="s">
        <v>23</v>
      </c>
      <c r="W7" s="143" t="s">
        <v>19</v>
      </c>
      <c r="X7" s="149" t="s">
        <v>10</v>
      </c>
      <c r="Y7" s="142" t="s">
        <v>24</v>
      </c>
      <c r="Z7" s="150" t="s">
        <v>25</v>
      </c>
      <c r="AA7" s="143" t="s">
        <v>25</v>
      </c>
      <c r="AB7" s="46"/>
      <c r="AC7" s="105"/>
      <c r="AD7" s="158"/>
      <c r="AE7" s="103"/>
      <c r="AF7" s="105"/>
      <c r="AG7" s="105"/>
      <c r="AH7" s="105"/>
      <c r="AI7" s="106"/>
      <c r="AJ7" s="105"/>
      <c r="AK7" s="105"/>
      <c r="AL7" s="105"/>
      <c r="AM7" s="105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6"/>
      <c r="DK7" s="44"/>
      <c r="DL7" s="44"/>
      <c r="DM7" s="44"/>
      <c r="DN7" s="44"/>
      <c r="DO7" s="44"/>
      <c r="DP7" s="44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</row>
    <row r="8" spans="1:209" s="50" customFormat="1" ht="14.25" x14ac:dyDescent="0.2">
      <c r="A8" s="165">
        <f>K2</f>
        <v>44295</v>
      </c>
      <c r="B8" s="154" t="s">
        <v>110</v>
      </c>
      <c r="C8" s="141"/>
      <c r="D8" s="142" t="s">
        <v>26</v>
      </c>
      <c r="E8" s="142" t="s">
        <v>26</v>
      </c>
      <c r="F8" s="155" t="s">
        <v>27</v>
      </c>
      <c r="G8" s="152" t="s">
        <v>28</v>
      </c>
      <c r="H8" s="144" t="s">
        <v>29</v>
      </c>
      <c r="I8" s="144" t="s">
        <v>29</v>
      </c>
      <c r="J8" s="143" t="s">
        <v>30</v>
      </c>
      <c r="K8" s="143" t="s">
        <v>31</v>
      </c>
      <c r="L8" s="143" t="s">
        <v>32</v>
      </c>
      <c r="M8" s="153" t="s">
        <v>33</v>
      </c>
      <c r="N8" s="143" t="s">
        <v>32</v>
      </c>
      <c r="O8" s="141" t="s">
        <v>32</v>
      </c>
      <c r="P8" s="141" t="s">
        <v>34</v>
      </c>
      <c r="Q8" s="145"/>
      <c r="R8" s="146"/>
      <c r="S8" s="141" t="s">
        <v>34</v>
      </c>
      <c r="T8" s="144" t="s">
        <v>35</v>
      </c>
      <c r="U8" s="143" t="s">
        <v>36</v>
      </c>
      <c r="V8" s="143" t="s">
        <v>22</v>
      </c>
      <c r="W8" s="143" t="s">
        <v>37</v>
      </c>
      <c r="X8" s="156"/>
      <c r="Y8" s="142"/>
      <c r="Z8" s="150" t="s">
        <v>38</v>
      </c>
      <c r="AA8" s="143" t="s">
        <v>4</v>
      </c>
      <c r="AB8" s="46"/>
      <c r="AC8" s="105"/>
      <c r="AD8" s="158"/>
      <c r="AE8" s="105"/>
      <c r="AF8" s="105"/>
      <c r="AG8" s="105"/>
      <c r="AH8" s="105"/>
      <c r="AI8" s="105"/>
      <c r="AJ8" s="105"/>
      <c r="AK8" s="105"/>
      <c r="AL8" s="105"/>
      <c r="AM8" s="105"/>
      <c r="AN8" s="72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6"/>
      <c r="DK8" s="44"/>
      <c r="DL8" s="44"/>
      <c r="DM8" s="44"/>
      <c r="DN8" s="44"/>
      <c r="DO8" s="44"/>
      <c r="DP8" s="44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</row>
    <row r="9" spans="1:209" s="50" customFormat="1" ht="14.25" x14ac:dyDescent="0.2">
      <c r="A9" s="167" t="s">
        <v>103</v>
      </c>
      <c r="B9" s="157" t="s">
        <v>106</v>
      </c>
      <c r="C9" s="141" t="s">
        <v>39</v>
      </c>
      <c r="D9" s="142" t="s">
        <v>40</v>
      </c>
      <c r="E9" s="142" t="s">
        <v>41</v>
      </c>
      <c r="F9" s="155"/>
      <c r="G9" s="152"/>
      <c r="H9" s="144" t="s">
        <v>42</v>
      </c>
      <c r="I9" s="144"/>
      <c r="J9" s="143" t="s">
        <v>43</v>
      </c>
      <c r="K9" s="143" t="s">
        <v>44</v>
      </c>
      <c r="L9" s="143" t="s">
        <v>15</v>
      </c>
      <c r="M9" s="143" t="s">
        <v>15</v>
      </c>
      <c r="N9" s="143" t="s">
        <v>45</v>
      </c>
      <c r="O9" s="141" t="s">
        <v>46</v>
      </c>
      <c r="P9" s="141" t="s">
        <v>47</v>
      </c>
      <c r="Q9" s="145"/>
      <c r="R9" s="146" t="s">
        <v>48</v>
      </c>
      <c r="S9" s="141" t="s">
        <v>49</v>
      </c>
      <c r="T9" s="144"/>
      <c r="U9" s="143" t="s">
        <v>50</v>
      </c>
      <c r="V9" s="143"/>
      <c r="W9" s="143" t="s">
        <v>51</v>
      </c>
      <c r="X9" s="149"/>
      <c r="Y9" s="142"/>
      <c r="Z9" s="150" t="s">
        <v>52</v>
      </c>
      <c r="AA9" s="143"/>
      <c r="AB9" s="46"/>
      <c r="AC9" s="159" t="s">
        <v>53</v>
      </c>
      <c r="AD9" s="160" t="s">
        <v>8</v>
      </c>
      <c r="AE9" s="159" t="s">
        <v>54</v>
      </c>
      <c r="AF9" s="159" t="s">
        <v>55</v>
      </c>
      <c r="AG9" s="159" t="s">
        <v>56</v>
      </c>
      <c r="AH9" s="159" t="s">
        <v>57</v>
      </c>
      <c r="AI9" s="161" t="s">
        <v>57</v>
      </c>
      <c r="AJ9" s="159" t="s">
        <v>58</v>
      </c>
      <c r="AK9" s="159" t="s">
        <v>53</v>
      </c>
      <c r="AL9" s="159" t="s">
        <v>17</v>
      </c>
      <c r="AM9" s="159" t="s">
        <v>17</v>
      </c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6"/>
      <c r="DK9" s="73"/>
      <c r="DL9" s="73"/>
      <c r="DM9" s="73"/>
      <c r="DN9" s="73"/>
      <c r="DO9" s="73"/>
      <c r="DP9" s="73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</row>
    <row r="10" spans="1:209" s="50" customFormat="1" ht="14.25" x14ac:dyDescent="0.2">
      <c r="A10" s="168">
        <v>48319</v>
      </c>
      <c r="B10" s="141" t="s">
        <v>59</v>
      </c>
      <c r="C10" s="141" t="s">
        <v>59</v>
      </c>
      <c r="D10" s="142"/>
      <c r="E10" s="142" t="s">
        <v>74</v>
      </c>
      <c r="F10" s="155"/>
      <c r="G10" s="152"/>
      <c r="H10" s="144"/>
      <c r="I10" s="144"/>
      <c r="J10" s="144"/>
      <c r="K10" s="144"/>
      <c r="L10" s="143"/>
      <c r="M10" s="153"/>
      <c r="N10" s="153"/>
      <c r="O10" s="141"/>
      <c r="P10" s="141" t="s">
        <v>59</v>
      </c>
      <c r="Q10" s="145"/>
      <c r="R10" s="146" t="s">
        <v>60</v>
      </c>
      <c r="S10" s="141" t="s">
        <v>59</v>
      </c>
      <c r="T10" s="144"/>
      <c r="U10" s="145"/>
      <c r="V10" s="145"/>
      <c r="W10" s="146"/>
      <c r="X10" s="149" t="s">
        <v>59</v>
      </c>
      <c r="Y10" s="142" t="s">
        <v>59</v>
      </c>
      <c r="Z10" s="150"/>
      <c r="AA10" s="143"/>
      <c r="AB10" s="46"/>
      <c r="AC10" s="162"/>
      <c r="AD10" s="163"/>
      <c r="AE10" s="159" t="s">
        <v>59</v>
      </c>
      <c r="AF10" s="159" t="s">
        <v>61</v>
      </c>
      <c r="AG10" s="184">
        <f>T11</f>
        <v>8.0657000000000006E-2</v>
      </c>
      <c r="AH10" s="159" t="s">
        <v>59</v>
      </c>
      <c r="AI10" s="161" t="s">
        <v>60</v>
      </c>
      <c r="AJ10" s="159" t="s">
        <v>59</v>
      </c>
      <c r="AK10" s="162"/>
      <c r="AL10" s="159" t="s">
        <v>62</v>
      </c>
      <c r="AM10" s="159" t="s">
        <v>62</v>
      </c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6"/>
      <c r="DK10" s="74"/>
      <c r="DL10" s="74"/>
      <c r="DM10" s="73"/>
      <c r="DN10" s="73"/>
      <c r="DO10" s="73"/>
      <c r="DP10" s="73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</row>
    <row r="11" spans="1:209" ht="14.25" x14ac:dyDescent="0.15">
      <c r="A11" s="87">
        <f>K1</f>
        <v>44270</v>
      </c>
      <c r="B11" s="114">
        <f>P11+X11</f>
        <v>1000</v>
      </c>
      <c r="C11" s="169">
        <v>1000</v>
      </c>
      <c r="D11" s="170">
        <f>IF(H3=H2,H1,H2)</f>
        <v>5622.43</v>
      </c>
      <c r="E11" s="170">
        <f>H3</f>
        <v>5674.72</v>
      </c>
      <c r="F11" s="88">
        <f>A11</f>
        <v>44270</v>
      </c>
      <c r="G11" s="112">
        <f t="shared" ref="G11:G74" si="1">(E11/D11)-1</f>
        <v>9.3002491805145304E-3</v>
      </c>
      <c r="H11" s="171">
        <f>AK165</f>
        <v>44301</v>
      </c>
      <c r="I11" s="111">
        <f>IF(A11&gt;I10,H11,I10)</f>
        <v>44301</v>
      </c>
      <c r="J11" s="89">
        <f>AM165</f>
        <v>22</v>
      </c>
      <c r="K11" s="113">
        <f t="shared" ref="K11:K39" si="2">IF(A11&lt;K$2,0,(J11-(NETWORKDAYS(A11,I11,AD$165:AD$503)-1))-K$3)</f>
        <v>0</v>
      </c>
      <c r="L11" s="114">
        <f t="shared" ref="L11:L74" si="3">TRUNC((E11/D11)^TRUNC((K11/J11),9),8)</f>
        <v>1</v>
      </c>
      <c r="M11" s="115">
        <v>1</v>
      </c>
      <c r="N11" s="115">
        <v>1</v>
      </c>
      <c r="O11" s="114">
        <f t="shared" ref="O11" si="4">TRUNC(((E11/D11)^(K11/J11)),8)</f>
        <v>1</v>
      </c>
      <c r="P11" s="114">
        <f t="shared" ref="P11:P74" si="5">TRUNC(C11*O11,8)</f>
        <v>1000</v>
      </c>
      <c r="Q11" s="116">
        <v>0</v>
      </c>
      <c r="R11" s="117">
        <f t="shared" ref="R11:R39" si="6">IF(Q11&gt;0,VLOOKUP($A11,$AD$11:$AI$161,6),0)</f>
        <v>0</v>
      </c>
      <c r="S11" s="114">
        <f t="shared" ref="S11:S74" si="7">IF(R11&gt;0,TRUNC(R11*P11,8),0)</f>
        <v>0</v>
      </c>
      <c r="T11" s="172">
        <v>8.0657000000000006E-2</v>
      </c>
      <c r="U11" s="116">
        <v>0</v>
      </c>
      <c r="V11" s="116">
        <v>252</v>
      </c>
      <c r="W11" s="115">
        <f t="shared" ref="W11:W74" si="8">ROUND((1+T11)^TRUNC((U11/V11),9),9)</f>
        <v>1</v>
      </c>
      <c r="X11" s="114">
        <f t="shared" ref="X11:X74" si="9">TRUNC((P11*(W11-1)),8)</f>
        <v>0</v>
      </c>
      <c r="Y11" s="114">
        <f t="shared" ref="Y11:Y74" si="10">IF(Q11&gt;0,S11+X11,0)</f>
        <v>0</v>
      </c>
      <c r="Z11" s="118" t="s">
        <v>69</v>
      </c>
      <c r="AA11" s="111">
        <f>AM12</f>
        <v>44301</v>
      </c>
      <c r="AB11" s="4"/>
      <c r="AC11" s="91"/>
      <c r="AD11" s="183">
        <f>A6</f>
        <v>44245</v>
      </c>
      <c r="AE11" s="92">
        <f>C11</f>
        <v>1000</v>
      </c>
      <c r="AF11" s="93"/>
      <c r="AG11" s="94"/>
      <c r="AH11" s="94"/>
      <c r="AI11" s="95"/>
      <c r="AJ11" s="94"/>
      <c r="AK11" s="94"/>
      <c r="AL11" s="94"/>
      <c r="AM11" s="96"/>
      <c r="AN11" s="9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6"/>
      <c r="CK11" s="17"/>
      <c r="CL11" s="15"/>
      <c r="CM11" s="15"/>
      <c r="CN11" s="15"/>
      <c r="CO11" s="15"/>
      <c r="CP11" s="15"/>
      <c r="CQ11" s="16"/>
      <c r="CR11" s="15"/>
      <c r="CS11" s="15"/>
      <c r="CT11" s="15"/>
      <c r="CU11" s="1"/>
      <c r="CV11" s="1"/>
      <c r="CW11" s="1"/>
      <c r="CX11" s="1"/>
      <c r="CY11" s="1"/>
      <c r="CZ11" s="3"/>
      <c r="DA11" s="10"/>
      <c r="DB11" s="1"/>
      <c r="DC11" s="1"/>
      <c r="DD11" s="1"/>
      <c r="DE11" s="1"/>
      <c r="DF11" s="1"/>
      <c r="DG11" s="1"/>
      <c r="DH11" s="1"/>
      <c r="DI11" s="1"/>
      <c r="DJ11" s="4"/>
      <c r="DK11" s="12"/>
      <c r="DL11" s="12"/>
      <c r="DM11" s="12"/>
      <c r="DN11" s="18"/>
      <c r="DO11" s="12"/>
      <c r="DP11" s="12"/>
    </row>
    <row r="12" spans="1:209" ht="14.25" customHeight="1" x14ac:dyDescent="0.15">
      <c r="A12" s="75">
        <f t="shared" ref="A12:A75" si="11">(A11+1)</f>
        <v>44271</v>
      </c>
      <c r="B12" s="76">
        <f t="shared" ref="B12:B75" si="12">P12+X12</f>
        <v>1000</v>
      </c>
      <c r="C12" s="76">
        <f t="shared" ref="C12:C39" si="13">TRUNC(IF(Q11&gt;0,VLOOKUP(A11,$AD$13:$AE$161,2),C11),8)</f>
        <v>1000</v>
      </c>
      <c r="D12" s="121">
        <f t="shared" ref="D12" si="14">IF(E12=E11,D11,E11)</f>
        <v>5622.43</v>
      </c>
      <c r="E12" s="78">
        <f>E11</f>
        <v>5674.72</v>
      </c>
      <c r="F12" s="79">
        <f t="shared" ref="F12:F75" si="15">IF(D12=D11,F11,A12)</f>
        <v>44270</v>
      </c>
      <c r="G12" s="80">
        <f t="shared" si="1"/>
        <v>9.3002491805145304E-3</v>
      </c>
      <c r="H12" s="81">
        <f t="shared" ref="H12:H39" si="16">IF(DAY(A12)=15,VLOOKUP(A12,AH$119:AN$451,4),H11)</f>
        <v>44301</v>
      </c>
      <c r="I12" s="81">
        <f t="shared" ref="I12:I74" si="17">IF(A12&gt;I11,H12,I11)</f>
        <v>44301</v>
      </c>
      <c r="J12" s="82">
        <f t="shared" ref="J12:J39" si="18">IF(I12=I11,J11,NETWORKDAYS(I11,I12,$AD$165:$AD$503)-1)</f>
        <v>22</v>
      </c>
      <c r="K12" s="82">
        <f t="shared" si="2"/>
        <v>0</v>
      </c>
      <c r="L12" s="76">
        <f t="shared" si="3"/>
        <v>1</v>
      </c>
      <c r="M12" s="83">
        <f t="shared" ref="M12:M46" si="19">IF(I12&gt;I11,L11,M11)</f>
        <v>1</v>
      </c>
      <c r="N12" s="83">
        <f t="shared" ref="N12:N38" si="20">IF(I12&gt;I11,N11*M12,N11)</f>
        <v>1</v>
      </c>
      <c r="O12" s="76">
        <f t="shared" ref="O12:O39" si="21">TRUNC(TRUNC((L12*N12),15),8)</f>
        <v>1</v>
      </c>
      <c r="P12" s="76">
        <f t="shared" si="5"/>
        <v>1000</v>
      </c>
      <c r="Q12" s="84">
        <v>0</v>
      </c>
      <c r="R12" s="86">
        <f t="shared" si="6"/>
        <v>0</v>
      </c>
      <c r="S12" s="76">
        <f t="shared" si="7"/>
        <v>0</v>
      </c>
      <c r="T12" s="86">
        <f t="shared" ref="T12:T75" si="22">(T11)</f>
        <v>8.0657000000000006E-2</v>
      </c>
      <c r="U12" s="84">
        <f t="shared" ref="U12:U37" si="23">IF(A11&lt;K$2,0,IF(Q11&gt;0,1,IF(K12=K11,U11,U11+1)))</f>
        <v>0</v>
      </c>
      <c r="V12" s="84">
        <v>252</v>
      </c>
      <c r="W12" s="83">
        <f t="shared" si="8"/>
        <v>1</v>
      </c>
      <c r="X12" s="76">
        <f t="shared" si="9"/>
        <v>0</v>
      </c>
      <c r="Y12" s="76">
        <f t="shared" si="10"/>
        <v>0</v>
      </c>
      <c r="Z12" s="90" t="str">
        <f t="shared" ref="Z12:Z43" si="24">IF($Q11&gt;0,VLOOKUP($A11,$AD$11:$AM$115,9),Z11)</f>
        <v>A+J=</v>
      </c>
      <c r="AA12" s="81">
        <f>IF($Q11&gt;0,VLOOKUP($A11,$AD$11:$AM$115,10),AA11)</f>
        <v>44301</v>
      </c>
      <c r="AB12" s="4"/>
      <c r="AC12" s="91">
        <v>0</v>
      </c>
      <c r="AD12" s="183">
        <f>A8</f>
        <v>44295</v>
      </c>
      <c r="AE12" s="92">
        <f>C11</f>
        <v>1000</v>
      </c>
      <c r="AF12" s="94"/>
      <c r="AG12" s="92"/>
      <c r="AH12" s="92"/>
      <c r="AI12" s="124"/>
      <c r="AJ12" s="92"/>
      <c r="AK12" s="91">
        <v>0</v>
      </c>
      <c r="AL12" s="98" t="s">
        <v>69</v>
      </c>
      <c r="AM12" s="96">
        <f t="shared" ref="AM12:AM25" si="25">AD13</f>
        <v>44301</v>
      </c>
      <c r="AN12" s="9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9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3"/>
      <c r="DA12" s="1"/>
      <c r="DB12" s="1"/>
      <c r="DC12" s="1"/>
      <c r="DD12" s="1"/>
      <c r="DE12" s="1"/>
      <c r="DF12" s="1"/>
      <c r="DG12" s="1"/>
      <c r="DH12" s="1"/>
      <c r="DI12" s="1"/>
      <c r="DJ12" s="4"/>
      <c r="DK12" s="12"/>
      <c r="DL12" s="12"/>
      <c r="DM12" s="12"/>
      <c r="DN12" s="12"/>
      <c r="DO12" s="12"/>
      <c r="DP12" s="12"/>
    </row>
    <row r="13" spans="1:209" ht="12.75" x14ac:dyDescent="0.2">
      <c r="A13" s="75">
        <f t="shared" si="11"/>
        <v>44272</v>
      </c>
      <c r="B13" s="76">
        <f t="shared" si="12"/>
        <v>1000</v>
      </c>
      <c r="C13" s="76">
        <f t="shared" si="13"/>
        <v>1000</v>
      </c>
      <c r="D13" s="77">
        <f t="shared" ref="D13:D75" si="26">IF(E13=E12,D12,E12)</f>
        <v>5622.43</v>
      </c>
      <c r="E13" s="78">
        <f t="shared" ref="E13:E42" si="27">E12</f>
        <v>5674.72</v>
      </c>
      <c r="F13" s="79">
        <f t="shared" si="15"/>
        <v>44270</v>
      </c>
      <c r="G13" s="80">
        <f t="shared" si="1"/>
        <v>9.3002491805145304E-3</v>
      </c>
      <c r="H13" s="81">
        <f t="shared" si="16"/>
        <v>44301</v>
      </c>
      <c r="I13" s="81">
        <f t="shared" si="17"/>
        <v>44301</v>
      </c>
      <c r="J13" s="82">
        <f t="shared" si="18"/>
        <v>22</v>
      </c>
      <c r="K13" s="82">
        <f t="shared" si="2"/>
        <v>0</v>
      </c>
      <c r="L13" s="76">
        <f t="shared" si="3"/>
        <v>1</v>
      </c>
      <c r="M13" s="83">
        <f t="shared" si="19"/>
        <v>1</v>
      </c>
      <c r="N13" s="83">
        <f t="shared" si="20"/>
        <v>1</v>
      </c>
      <c r="O13" s="76">
        <f t="shared" si="21"/>
        <v>1</v>
      </c>
      <c r="P13" s="76">
        <f t="shared" si="5"/>
        <v>1000</v>
      </c>
      <c r="Q13" s="84">
        <v>0</v>
      </c>
      <c r="R13" s="86">
        <f t="shared" si="6"/>
        <v>0</v>
      </c>
      <c r="S13" s="76">
        <f t="shared" si="7"/>
        <v>0</v>
      </c>
      <c r="T13" s="86">
        <f t="shared" si="22"/>
        <v>8.0657000000000006E-2</v>
      </c>
      <c r="U13" s="84">
        <f t="shared" si="23"/>
        <v>0</v>
      </c>
      <c r="V13" s="84">
        <v>252</v>
      </c>
      <c r="W13" s="83">
        <f t="shared" si="8"/>
        <v>1</v>
      </c>
      <c r="X13" s="76">
        <f t="shared" si="9"/>
        <v>0</v>
      </c>
      <c r="Y13" s="76">
        <f t="shared" si="10"/>
        <v>0</v>
      </c>
      <c r="Z13" s="90" t="str">
        <f t="shared" si="24"/>
        <v>A+J=</v>
      </c>
      <c r="AA13" s="81">
        <f t="shared" ref="AA13:AA39" si="28">IF(Q12&gt;0,VLOOKUP(A12,$AD$11:$AM$115,10),AA12)</f>
        <v>44301</v>
      </c>
      <c r="AB13" s="4"/>
      <c r="AC13" s="91">
        <f t="shared" ref="AC13:AC76" si="29">AC12+1</f>
        <v>1</v>
      </c>
      <c r="AD13" s="96">
        <f t="shared" ref="AD13:AD44" si="30">VLOOKUP(AC13,$AG$165:$AK$319,4,FALSE)</f>
        <v>44301</v>
      </c>
      <c r="AE13" s="92">
        <f t="shared" ref="AE13:AE25" si="31">(AE12-AH13)</f>
        <v>993.34699999999998</v>
      </c>
      <c r="AF13" s="99">
        <f t="shared" ref="AF13:AF44" si="32">NETWORKDAYS(AD12,AD13,AD$165:AD$503)-1</f>
        <v>4</v>
      </c>
      <c r="AG13" s="100">
        <f>TRUNC(AE12*(ROUND((1+T$11)^(AF13/252),9)-1),8)</f>
        <v>1.2320150000000001</v>
      </c>
      <c r="AH13" s="101">
        <f t="shared" ref="AH13:AH16" si="33">TRUNC((AE12*AI13),8)</f>
        <v>6.6529999999999996</v>
      </c>
      <c r="AI13" s="97">
        <v>6.6530000000000001E-3</v>
      </c>
      <c r="AJ13" s="92">
        <f t="shared" ref="AJ13:AJ19" si="34">(AG13+AH13)</f>
        <v>7.8850149999999992</v>
      </c>
      <c r="AK13" s="91">
        <f t="shared" ref="AK13:AK76" si="35">AK12+1</f>
        <v>1</v>
      </c>
      <c r="AL13" s="98" t="s">
        <v>69</v>
      </c>
      <c r="AM13" s="96">
        <f t="shared" si="25"/>
        <v>44333</v>
      </c>
      <c r="AN13" s="9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9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3"/>
      <c r="DA13" s="1"/>
      <c r="DB13" s="1"/>
      <c r="DC13" s="1"/>
      <c r="DD13" s="1"/>
      <c r="DE13" s="1"/>
      <c r="DF13" s="1"/>
      <c r="DG13" s="1"/>
      <c r="DH13" s="1"/>
      <c r="DI13" s="1"/>
      <c r="DJ13" s="4"/>
      <c r="DK13" s="12"/>
      <c r="DL13" s="12"/>
      <c r="DM13" s="12"/>
      <c r="DN13" s="12"/>
      <c r="DO13" s="20"/>
      <c r="DP13" s="20"/>
    </row>
    <row r="14" spans="1:209" ht="12.75" x14ac:dyDescent="0.2">
      <c r="A14" s="75">
        <f t="shared" si="11"/>
        <v>44273</v>
      </c>
      <c r="B14" s="76">
        <f t="shared" si="12"/>
        <v>1000</v>
      </c>
      <c r="C14" s="76">
        <f t="shared" si="13"/>
        <v>1000</v>
      </c>
      <c r="D14" s="77">
        <f t="shared" si="26"/>
        <v>5622.43</v>
      </c>
      <c r="E14" s="78">
        <f t="shared" si="27"/>
        <v>5674.72</v>
      </c>
      <c r="F14" s="79">
        <f t="shared" si="15"/>
        <v>44270</v>
      </c>
      <c r="G14" s="80">
        <f t="shared" si="1"/>
        <v>9.3002491805145304E-3</v>
      </c>
      <c r="H14" s="81">
        <f t="shared" si="16"/>
        <v>44301</v>
      </c>
      <c r="I14" s="81">
        <f t="shared" si="17"/>
        <v>44301</v>
      </c>
      <c r="J14" s="82">
        <f t="shared" si="18"/>
        <v>22</v>
      </c>
      <c r="K14" s="82">
        <f t="shared" si="2"/>
        <v>0</v>
      </c>
      <c r="L14" s="76">
        <f t="shared" si="3"/>
        <v>1</v>
      </c>
      <c r="M14" s="83">
        <f t="shared" si="19"/>
        <v>1</v>
      </c>
      <c r="N14" s="83">
        <f t="shared" si="20"/>
        <v>1</v>
      </c>
      <c r="O14" s="76">
        <f t="shared" si="21"/>
        <v>1</v>
      </c>
      <c r="P14" s="76">
        <f t="shared" si="5"/>
        <v>1000</v>
      </c>
      <c r="Q14" s="84">
        <v>0</v>
      </c>
      <c r="R14" s="86">
        <f t="shared" si="6"/>
        <v>0</v>
      </c>
      <c r="S14" s="76">
        <f t="shared" si="7"/>
        <v>0</v>
      </c>
      <c r="T14" s="86">
        <f t="shared" si="22"/>
        <v>8.0657000000000006E-2</v>
      </c>
      <c r="U14" s="84">
        <f t="shared" si="23"/>
        <v>0</v>
      </c>
      <c r="V14" s="84">
        <v>252</v>
      </c>
      <c r="W14" s="83">
        <f t="shared" si="8"/>
        <v>1</v>
      </c>
      <c r="X14" s="76">
        <f t="shared" si="9"/>
        <v>0</v>
      </c>
      <c r="Y14" s="76">
        <f t="shared" si="10"/>
        <v>0</v>
      </c>
      <c r="Z14" s="90" t="str">
        <f t="shared" si="24"/>
        <v>A+J=</v>
      </c>
      <c r="AA14" s="81">
        <f t="shared" si="28"/>
        <v>44301</v>
      </c>
      <c r="AB14" s="4"/>
      <c r="AC14" s="91">
        <f t="shared" si="29"/>
        <v>2</v>
      </c>
      <c r="AD14" s="96">
        <f t="shared" si="30"/>
        <v>44333</v>
      </c>
      <c r="AE14" s="92">
        <f t="shared" si="31"/>
        <v>986.70448862000001</v>
      </c>
      <c r="AF14" s="94">
        <f t="shared" si="32"/>
        <v>21</v>
      </c>
      <c r="AG14" s="101">
        <f t="shared" ref="AG14:AG19" si="36">TRUNC(AE13*(ROUND((1+T$11)^(AF14/252),9)-1),8)</f>
        <v>6.4418920399999999</v>
      </c>
      <c r="AH14" s="101">
        <f t="shared" si="33"/>
        <v>6.6425113800000002</v>
      </c>
      <c r="AI14" s="97">
        <v>6.6870000000000002E-3</v>
      </c>
      <c r="AJ14" s="92">
        <f t="shared" si="34"/>
        <v>13.084403420000001</v>
      </c>
      <c r="AK14" s="91">
        <f t="shared" si="35"/>
        <v>2</v>
      </c>
      <c r="AL14" s="98" t="s">
        <v>69</v>
      </c>
      <c r="AM14" s="96">
        <f t="shared" si="25"/>
        <v>44362</v>
      </c>
      <c r="AN14" s="9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9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2"/>
      <c r="DL14" s="12"/>
      <c r="DM14" s="12"/>
      <c r="DN14" s="12"/>
      <c r="DO14" s="20"/>
      <c r="DP14" s="20"/>
    </row>
    <row r="15" spans="1:209" ht="12.75" x14ac:dyDescent="0.2">
      <c r="A15" s="75">
        <f t="shared" si="11"/>
        <v>44274</v>
      </c>
      <c r="B15" s="76">
        <f t="shared" si="12"/>
        <v>1000</v>
      </c>
      <c r="C15" s="76">
        <f t="shared" si="13"/>
        <v>1000</v>
      </c>
      <c r="D15" s="77">
        <f t="shared" si="26"/>
        <v>5622.43</v>
      </c>
      <c r="E15" s="78">
        <f t="shared" si="27"/>
        <v>5674.72</v>
      </c>
      <c r="F15" s="79">
        <f t="shared" si="15"/>
        <v>44270</v>
      </c>
      <c r="G15" s="80">
        <f t="shared" si="1"/>
        <v>9.3002491805145304E-3</v>
      </c>
      <c r="H15" s="81">
        <f t="shared" si="16"/>
        <v>44301</v>
      </c>
      <c r="I15" s="81">
        <f t="shared" si="17"/>
        <v>44301</v>
      </c>
      <c r="J15" s="82">
        <f t="shared" si="18"/>
        <v>22</v>
      </c>
      <c r="K15" s="82">
        <f t="shared" si="2"/>
        <v>0</v>
      </c>
      <c r="L15" s="76">
        <f t="shared" si="3"/>
        <v>1</v>
      </c>
      <c r="M15" s="83">
        <f t="shared" si="19"/>
        <v>1</v>
      </c>
      <c r="N15" s="83">
        <f t="shared" si="20"/>
        <v>1</v>
      </c>
      <c r="O15" s="76">
        <f t="shared" si="21"/>
        <v>1</v>
      </c>
      <c r="P15" s="76">
        <f t="shared" si="5"/>
        <v>1000</v>
      </c>
      <c r="Q15" s="84">
        <v>0</v>
      </c>
      <c r="R15" s="86">
        <f t="shared" si="6"/>
        <v>0</v>
      </c>
      <c r="S15" s="76">
        <f t="shared" si="7"/>
        <v>0</v>
      </c>
      <c r="T15" s="86">
        <f t="shared" si="22"/>
        <v>8.0657000000000006E-2</v>
      </c>
      <c r="U15" s="84">
        <f t="shared" si="23"/>
        <v>0</v>
      </c>
      <c r="V15" s="84">
        <v>252</v>
      </c>
      <c r="W15" s="83">
        <f t="shared" si="8"/>
        <v>1</v>
      </c>
      <c r="X15" s="76">
        <f t="shared" si="9"/>
        <v>0</v>
      </c>
      <c r="Y15" s="76">
        <f t="shared" si="10"/>
        <v>0</v>
      </c>
      <c r="Z15" s="90" t="str">
        <f t="shared" si="24"/>
        <v>A+J=</v>
      </c>
      <c r="AA15" s="81">
        <f t="shared" si="28"/>
        <v>44301</v>
      </c>
      <c r="AB15" s="4"/>
      <c r="AC15" s="91">
        <f t="shared" si="29"/>
        <v>3</v>
      </c>
      <c r="AD15" s="96">
        <f t="shared" si="30"/>
        <v>44362</v>
      </c>
      <c r="AE15" s="92">
        <f t="shared" si="31"/>
        <v>980.06791423000004</v>
      </c>
      <c r="AF15" s="94">
        <f t="shared" si="32"/>
        <v>20</v>
      </c>
      <c r="AG15" s="101">
        <f t="shared" si="36"/>
        <v>6.0931705699999998</v>
      </c>
      <c r="AH15" s="101">
        <f t="shared" si="33"/>
        <v>6.6365743899999998</v>
      </c>
      <c r="AI15" s="97">
        <v>6.7260000000000002E-3</v>
      </c>
      <c r="AJ15" s="92">
        <f t="shared" si="34"/>
        <v>12.72974496</v>
      </c>
      <c r="AK15" s="91">
        <f t="shared" si="35"/>
        <v>3</v>
      </c>
      <c r="AL15" s="98" t="s">
        <v>69</v>
      </c>
      <c r="AM15" s="96">
        <f t="shared" si="25"/>
        <v>44392</v>
      </c>
      <c r="AN15" s="9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9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2"/>
      <c r="DL15" s="12"/>
      <c r="DM15" s="12"/>
      <c r="DN15" s="12"/>
      <c r="DO15" s="20"/>
      <c r="DP15" s="20"/>
    </row>
    <row r="16" spans="1:209" ht="12.75" x14ac:dyDescent="0.2">
      <c r="A16" s="75">
        <f t="shared" si="11"/>
        <v>44275</v>
      </c>
      <c r="B16" s="76">
        <f t="shared" si="12"/>
        <v>1000</v>
      </c>
      <c r="C16" s="76">
        <f t="shared" si="13"/>
        <v>1000</v>
      </c>
      <c r="D16" s="77">
        <f t="shared" si="26"/>
        <v>5622.43</v>
      </c>
      <c r="E16" s="78">
        <f t="shared" si="27"/>
        <v>5674.72</v>
      </c>
      <c r="F16" s="79">
        <f t="shared" si="15"/>
        <v>44270</v>
      </c>
      <c r="G16" s="80">
        <f t="shared" si="1"/>
        <v>9.3002491805145304E-3</v>
      </c>
      <c r="H16" s="81">
        <f t="shared" si="16"/>
        <v>44301</v>
      </c>
      <c r="I16" s="81">
        <f t="shared" si="17"/>
        <v>44301</v>
      </c>
      <c r="J16" s="82">
        <f t="shared" si="18"/>
        <v>22</v>
      </c>
      <c r="K16" s="82">
        <f t="shared" si="2"/>
        <v>0</v>
      </c>
      <c r="L16" s="76">
        <f t="shared" si="3"/>
        <v>1</v>
      </c>
      <c r="M16" s="83">
        <f t="shared" si="19"/>
        <v>1</v>
      </c>
      <c r="N16" s="83">
        <f t="shared" si="20"/>
        <v>1</v>
      </c>
      <c r="O16" s="76">
        <f t="shared" si="21"/>
        <v>1</v>
      </c>
      <c r="P16" s="76">
        <f t="shared" si="5"/>
        <v>1000</v>
      </c>
      <c r="Q16" s="84">
        <v>0</v>
      </c>
      <c r="R16" s="86">
        <f t="shared" si="6"/>
        <v>0</v>
      </c>
      <c r="S16" s="76">
        <f t="shared" si="7"/>
        <v>0</v>
      </c>
      <c r="T16" s="86">
        <f t="shared" si="22"/>
        <v>8.0657000000000006E-2</v>
      </c>
      <c r="U16" s="84">
        <f t="shared" si="23"/>
        <v>0</v>
      </c>
      <c r="V16" s="84">
        <v>252</v>
      </c>
      <c r="W16" s="83">
        <f t="shared" si="8"/>
        <v>1</v>
      </c>
      <c r="X16" s="76">
        <f t="shared" si="9"/>
        <v>0</v>
      </c>
      <c r="Y16" s="76">
        <f t="shared" si="10"/>
        <v>0</v>
      </c>
      <c r="Z16" s="90" t="str">
        <f t="shared" si="24"/>
        <v>A+J=</v>
      </c>
      <c r="AA16" s="81">
        <f t="shared" si="28"/>
        <v>44301</v>
      </c>
      <c r="AB16" s="4"/>
      <c r="AC16" s="91">
        <f t="shared" si="29"/>
        <v>4</v>
      </c>
      <c r="AD16" s="96">
        <f t="shared" si="30"/>
        <v>44392</v>
      </c>
      <c r="AE16" s="92">
        <f t="shared" si="31"/>
        <v>973.43775479999999</v>
      </c>
      <c r="AF16" s="94">
        <f t="shared" si="32"/>
        <v>22</v>
      </c>
      <c r="AG16" s="101">
        <f t="shared" si="36"/>
        <v>6.65945857</v>
      </c>
      <c r="AH16" s="101">
        <f t="shared" si="33"/>
        <v>6.63015943</v>
      </c>
      <c r="AI16" s="97">
        <v>6.7650000000000002E-3</v>
      </c>
      <c r="AJ16" s="92">
        <f t="shared" si="34"/>
        <v>13.289618000000001</v>
      </c>
      <c r="AK16" s="91">
        <f t="shared" si="35"/>
        <v>4</v>
      </c>
      <c r="AL16" s="98" t="s">
        <v>69</v>
      </c>
      <c r="AM16" s="96">
        <f t="shared" si="25"/>
        <v>44424</v>
      </c>
      <c r="AN16" s="9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9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2"/>
      <c r="DL16" s="12"/>
      <c r="DM16" s="12"/>
      <c r="DN16" s="12"/>
      <c r="DO16" s="20"/>
      <c r="DP16" s="20"/>
    </row>
    <row r="17" spans="1:120" ht="12.75" x14ac:dyDescent="0.2">
      <c r="A17" s="75">
        <f t="shared" si="11"/>
        <v>44276</v>
      </c>
      <c r="B17" s="76">
        <f t="shared" si="12"/>
        <v>1000</v>
      </c>
      <c r="C17" s="76">
        <f t="shared" si="13"/>
        <v>1000</v>
      </c>
      <c r="D17" s="77">
        <f t="shared" si="26"/>
        <v>5622.43</v>
      </c>
      <c r="E17" s="78">
        <f t="shared" si="27"/>
        <v>5674.72</v>
      </c>
      <c r="F17" s="79">
        <f t="shared" si="15"/>
        <v>44270</v>
      </c>
      <c r="G17" s="80">
        <f t="shared" si="1"/>
        <v>9.3002491805145304E-3</v>
      </c>
      <c r="H17" s="81">
        <f t="shared" si="16"/>
        <v>44301</v>
      </c>
      <c r="I17" s="81">
        <f t="shared" si="17"/>
        <v>44301</v>
      </c>
      <c r="J17" s="82">
        <f t="shared" si="18"/>
        <v>22</v>
      </c>
      <c r="K17" s="82">
        <f t="shared" si="2"/>
        <v>0</v>
      </c>
      <c r="L17" s="76">
        <f t="shared" si="3"/>
        <v>1</v>
      </c>
      <c r="M17" s="83">
        <f t="shared" si="19"/>
        <v>1</v>
      </c>
      <c r="N17" s="83">
        <f t="shared" si="20"/>
        <v>1</v>
      </c>
      <c r="O17" s="76">
        <f t="shared" si="21"/>
        <v>1</v>
      </c>
      <c r="P17" s="76">
        <f t="shared" si="5"/>
        <v>1000</v>
      </c>
      <c r="Q17" s="84">
        <v>0</v>
      </c>
      <c r="R17" s="86">
        <f t="shared" si="6"/>
        <v>0</v>
      </c>
      <c r="S17" s="76">
        <f t="shared" si="7"/>
        <v>0</v>
      </c>
      <c r="T17" s="86">
        <f t="shared" si="22"/>
        <v>8.0657000000000006E-2</v>
      </c>
      <c r="U17" s="84">
        <f t="shared" si="23"/>
        <v>0</v>
      </c>
      <c r="V17" s="84">
        <v>252</v>
      </c>
      <c r="W17" s="83">
        <f t="shared" si="8"/>
        <v>1</v>
      </c>
      <c r="X17" s="76">
        <f t="shared" si="9"/>
        <v>0</v>
      </c>
      <c r="Y17" s="76">
        <f t="shared" si="10"/>
        <v>0</v>
      </c>
      <c r="Z17" s="90" t="str">
        <f t="shared" si="24"/>
        <v>A+J=</v>
      </c>
      <c r="AA17" s="81">
        <f t="shared" si="28"/>
        <v>44301</v>
      </c>
      <c r="AB17" s="4"/>
      <c r="AC17" s="91">
        <f t="shared" si="29"/>
        <v>5</v>
      </c>
      <c r="AD17" s="96">
        <f t="shared" si="30"/>
        <v>44424</v>
      </c>
      <c r="AE17" s="92">
        <f t="shared" si="31"/>
        <v>966.81351087999997</v>
      </c>
      <c r="AF17" s="94">
        <f t="shared" si="32"/>
        <v>22</v>
      </c>
      <c r="AG17" s="101">
        <f t="shared" si="36"/>
        <v>6.6144073299999997</v>
      </c>
      <c r="AH17" s="101">
        <f t="shared" ref="AH17:AH25" si="37">TRUNC((AE16*AI17),8)</f>
        <v>6.6242439199999996</v>
      </c>
      <c r="AI17" s="97">
        <v>6.8050000000000003E-3</v>
      </c>
      <c r="AJ17" s="92">
        <f t="shared" si="34"/>
        <v>13.23865125</v>
      </c>
      <c r="AK17" s="91">
        <f t="shared" si="35"/>
        <v>5</v>
      </c>
      <c r="AL17" s="98" t="s">
        <v>69</v>
      </c>
      <c r="AM17" s="96">
        <f t="shared" si="25"/>
        <v>44454</v>
      </c>
      <c r="AN17" s="9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9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2"/>
      <c r="DL17" s="12"/>
      <c r="DM17" s="12"/>
      <c r="DN17" s="12"/>
      <c r="DO17" s="20"/>
      <c r="DP17" s="20"/>
    </row>
    <row r="18" spans="1:120" ht="12.75" x14ac:dyDescent="0.2">
      <c r="A18" s="75">
        <f t="shared" si="11"/>
        <v>44277</v>
      </c>
      <c r="B18" s="76">
        <f t="shared" si="12"/>
        <v>1000</v>
      </c>
      <c r="C18" s="76">
        <f t="shared" si="13"/>
        <v>1000</v>
      </c>
      <c r="D18" s="77">
        <f>IF(E18=E17,D17,E17)</f>
        <v>5622.43</v>
      </c>
      <c r="E18" s="78">
        <f t="shared" si="27"/>
        <v>5674.72</v>
      </c>
      <c r="F18" s="79">
        <f t="shared" si="15"/>
        <v>44270</v>
      </c>
      <c r="G18" s="80">
        <f t="shared" si="1"/>
        <v>9.3002491805145304E-3</v>
      </c>
      <c r="H18" s="81">
        <f t="shared" si="16"/>
        <v>44301</v>
      </c>
      <c r="I18" s="81">
        <f t="shared" si="17"/>
        <v>44301</v>
      </c>
      <c r="J18" s="82">
        <f t="shared" si="18"/>
        <v>22</v>
      </c>
      <c r="K18" s="82">
        <f t="shared" si="2"/>
        <v>0</v>
      </c>
      <c r="L18" s="76">
        <f t="shared" si="3"/>
        <v>1</v>
      </c>
      <c r="M18" s="83">
        <f t="shared" si="19"/>
        <v>1</v>
      </c>
      <c r="N18" s="83">
        <f t="shared" si="20"/>
        <v>1</v>
      </c>
      <c r="O18" s="76">
        <f t="shared" si="21"/>
        <v>1</v>
      </c>
      <c r="P18" s="76">
        <f t="shared" si="5"/>
        <v>1000</v>
      </c>
      <c r="Q18" s="84">
        <v>0</v>
      </c>
      <c r="R18" s="86">
        <f t="shared" si="6"/>
        <v>0</v>
      </c>
      <c r="S18" s="76">
        <f t="shared" si="7"/>
        <v>0</v>
      </c>
      <c r="T18" s="86">
        <f t="shared" si="22"/>
        <v>8.0657000000000006E-2</v>
      </c>
      <c r="U18" s="84">
        <f t="shared" si="23"/>
        <v>0</v>
      </c>
      <c r="V18" s="84">
        <v>252</v>
      </c>
      <c r="W18" s="83">
        <f t="shared" si="8"/>
        <v>1</v>
      </c>
      <c r="X18" s="76">
        <f t="shared" si="9"/>
        <v>0</v>
      </c>
      <c r="Y18" s="76">
        <f t="shared" si="10"/>
        <v>0</v>
      </c>
      <c r="Z18" s="90" t="str">
        <f t="shared" si="24"/>
        <v>A+J=</v>
      </c>
      <c r="AA18" s="81">
        <f t="shared" si="28"/>
        <v>44301</v>
      </c>
      <c r="AB18" s="4"/>
      <c r="AC18" s="91">
        <f t="shared" si="29"/>
        <v>6</v>
      </c>
      <c r="AD18" s="96">
        <f t="shared" si="30"/>
        <v>44454</v>
      </c>
      <c r="AE18" s="92">
        <f t="shared" si="31"/>
        <v>960.19567239999992</v>
      </c>
      <c r="AF18" s="94">
        <f t="shared" si="32"/>
        <v>21</v>
      </c>
      <c r="AG18" s="101">
        <f t="shared" si="36"/>
        <v>6.2698213899999997</v>
      </c>
      <c r="AH18" s="101">
        <f t="shared" si="37"/>
        <v>6.6178384799999996</v>
      </c>
      <c r="AI18" s="97">
        <v>6.8450000000000004E-3</v>
      </c>
      <c r="AJ18" s="92">
        <f t="shared" si="34"/>
        <v>12.88765987</v>
      </c>
      <c r="AK18" s="91">
        <f t="shared" si="35"/>
        <v>6</v>
      </c>
      <c r="AL18" s="98" t="s">
        <v>69</v>
      </c>
      <c r="AM18" s="96">
        <f t="shared" si="25"/>
        <v>44484</v>
      </c>
      <c r="AN18" s="9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9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2"/>
      <c r="DL18" s="12"/>
      <c r="DM18" s="12"/>
      <c r="DN18" s="12"/>
      <c r="DO18" s="20"/>
      <c r="DP18" s="20"/>
    </row>
    <row r="19" spans="1:120" ht="12.75" x14ac:dyDescent="0.2">
      <c r="A19" s="75">
        <f t="shared" si="11"/>
        <v>44278</v>
      </c>
      <c r="B19" s="76">
        <f t="shared" si="12"/>
        <v>1000</v>
      </c>
      <c r="C19" s="76">
        <f t="shared" si="13"/>
        <v>1000</v>
      </c>
      <c r="D19" s="77">
        <f t="shared" si="26"/>
        <v>5622.43</v>
      </c>
      <c r="E19" s="78">
        <f t="shared" si="27"/>
        <v>5674.72</v>
      </c>
      <c r="F19" s="79">
        <f t="shared" si="15"/>
        <v>44270</v>
      </c>
      <c r="G19" s="80">
        <f t="shared" si="1"/>
        <v>9.3002491805145304E-3</v>
      </c>
      <c r="H19" s="81">
        <f t="shared" si="16"/>
        <v>44301</v>
      </c>
      <c r="I19" s="81">
        <f t="shared" si="17"/>
        <v>44301</v>
      </c>
      <c r="J19" s="82">
        <f t="shared" si="18"/>
        <v>22</v>
      </c>
      <c r="K19" s="82">
        <f t="shared" si="2"/>
        <v>0</v>
      </c>
      <c r="L19" s="76">
        <f t="shared" si="3"/>
        <v>1</v>
      </c>
      <c r="M19" s="83">
        <f t="shared" si="19"/>
        <v>1</v>
      </c>
      <c r="N19" s="83">
        <f t="shared" si="20"/>
        <v>1</v>
      </c>
      <c r="O19" s="76">
        <f t="shared" si="21"/>
        <v>1</v>
      </c>
      <c r="P19" s="76">
        <f t="shared" si="5"/>
        <v>1000</v>
      </c>
      <c r="Q19" s="84">
        <v>0</v>
      </c>
      <c r="R19" s="86">
        <f t="shared" si="6"/>
        <v>0</v>
      </c>
      <c r="S19" s="76">
        <f t="shared" si="7"/>
        <v>0</v>
      </c>
      <c r="T19" s="86">
        <f t="shared" si="22"/>
        <v>8.0657000000000006E-2</v>
      </c>
      <c r="U19" s="84">
        <f t="shared" si="23"/>
        <v>0</v>
      </c>
      <c r="V19" s="84">
        <v>252</v>
      </c>
      <c r="W19" s="83">
        <f t="shared" si="8"/>
        <v>1</v>
      </c>
      <c r="X19" s="76">
        <f t="shared" si="9"/>
        <v>0</v>
      </c>
      <c r="Y19" s="76">
        <f t="shared" si="10"/>
        <v>0</v>
      </c>
      <c r="Z19" s="90" t="str">
        <f t="shared" si="24"/>
        <v>A+J=</v>
      </c>
      <c r="AA19" s="81">
        <f t="shared" si="28"/>
        <v>44301</v>
      </c>
      <c r="AB19" s="4"/>
      <c r="AC19" s="91">
        <f t="shared" si="29"/>
        <v>7</v>
      </c>
      <c r="AD19" s="96">
        <f t="shared" si="30"/>
        <v>44484</v>
      </c>
      <c r="AE19" s="92">
        <f t="shared" si="31"/>
        <v>953.22945279999988</v>
      </c>
      <c r="AF19" s="94">
        <f t="shared" si="32"/>
        <v>21</v>
      </c>
      <c r="AG19" s="101">
        <f t="shared" si="36"/>
        <v>6.2269044600000001</v>
      </c>
      <c r="AH19" s="101">
        <f t="shared" si="37"/>
        <v>6.9662195999999996</v>
      </c>
      <c r="AI19" s="97">
        <v>7.2550000000000002E-3</v>
      </c>
      <c r="AJ19" s="92">
        <f t="shared" si="34"/>
        <v>13.193124059999999</v>
      </c>
      <c r="AK19" s="91">
        <f t="shared" si="35"/>
        <v>7</v>
      </c>
      <c r="AL19" s="98" t="s">
        <v>69</v>
      </c>
      <c r="AM19" s="96">
        <f t="shared" si="25"/>
        <v>44516</v>
      </c>
      <c r="AN19" s="9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9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2"/>
      <c r="DL19" s="12"/>
      <c r="DM19" s="12"/>
      <c r="DN19" s="12"/>
      <c r="DO19" s="20"/>
      <c r="DP19" s="20"/>
    </row>
    <row r="20" spans="1:120" ht="12.75" x14ac:dyDescent="0.2">
      <c r="A20" s="75">
        <f t="shared" si="11"/>
        <v>44279</v>
      </c>
      <c r="B20" s="76">
        <f t="shared" si="12"/>
        <v>1000</v>
      </c>
      <c r="C20" s="76">
        <f t="shared" si="13"/>
        <v>1000</v>
      </c>
      <c r="D20" s="77">
        <f t="shared" si="26"/>
        <v>5622.43</v>
      </c>
      <c r="E20" s="78">
        <f t="shared" si="27"/>
        <v>5674.72</v>
      </c>
      <c r="F20" s="79">
        <f t="shared" si="15"/>
        <v>44270</v>
      </c>
      <c r="G20" s="80">
        <f t="shared" si="1"/>
        <v>9.3002491805145304E-3</v>
      </c>
      <c r="H20" s="81">
        <f t="shared" si="16"/>
        <v>44301</v>
      </c>
      <c r="I20" s="81">
        <f t="shared" si="17"/>
        <v>44301</v>
      </c>
      <c r="J20" s="82">
        <f t="shared" si="18"/>
        <v>22</v>
      </c>
      <c r="K20" s="82">
        <f t="shared" si="2"/>
        <v>0</v>
      </c>
      <c r="L20" s="76">
        <f t="shared" si="3"/>
        <v>1</v>
      </c>
      <c r="M20" s="83">
        <f t="shared" si="19"/>
        <v>1</v>
      </c>
      <c r="N20" s="83">
        <f t="shared" si="20"/>
        <v>1</v>
      </c>
      <c r="O20" s="76">
        <f t="shared" si="21"/>
        <v>1</v>
      </c>
      <c r="P20" s="76">
        <f t="shared" si="5"/>
        <v>1000</v>
      </c>
      <c r="Q20" s="84">
        <v>0</v>
      </c>
      <c r="R20" s="86">
        <f t="shared" si="6"/>
        <v>0</v>
      </c>
      <c r="S20" s="76">
        <f t="shared" si="7"/>
        <v>0</v>
      </c>
      <c r="T20" s="86">
        <f t="shared" si="22"/>
        <v>8.0657000000000006E-2</v>
      </c>
      <c r="U20" s="84">
        <f t="shared" si="23"/>
        <v>0</v>
      </c>
      <c r="V20" s="84">
        <v>252</v>
      </c>
      <c r="W20" s="83">
        <f t="shared" si="8"/>
        <v>1</v>
      </c>
      <c r="X20" s="76">
        <f t="shared" si="9"/>
        <v>0</v>
      </c>
      <c r="Y20" s="76">
        <f t="shared" si="10"/>
        <v>0</v>
      </c>
      <c r="Z20" s="90" t="str">
        <f t="shared" si="24"/>
        <v>A+J=</v>
      </c>
      <c r="AA20" s="81">
        <f t="shared" si="28"/>
        <v>44301</v>
      </c>
      <c r="AB20" s="4"/>
      <c r="AC20" s="91">
        <f t="shared" si="29"/>
        <v>8</v>
      </c>
      <c r="AD20" s="96">
        <f t="shared" si="30"/>
        <v>44516</v>
      </c>
      <c r="AE20" s="92">
        <f t="shared" si="31"/>
        <v>946.26897133999989</v>
      </c>
      <c r="AF20" s="94">
        <f t="shared" si="32"/>
        <v>20</v>
      </c>
      <c r="AG20" s="101">
        <f t="shared" ref="AG20" si="38">TRUNC(AE19*(ROUND((1+T$11)^(AF20/252),9)-1),8)</f>
        <v>5.8864530500000001</v>
      </c>
      <c r="AH20" s="101">
        <f t="shared" si="37"/>
        <v>6.9604814599999996</v>
      </c>
      <c r="AI20" s="97">
        <v>7.3020000000000003E-3</v>
      </c>
      <c r="AJ20" s="92">
        <f t="shared" ref="AJ20" si="39">(AG20+AH20)</f>
        <v>12.846934510000001</v>
      </c>
      <c r="AK20" s="91">
        <f t="shared" si="35"/>
        <v>8</v>
      </c>
      <c r="AL20" s="98" t="s">
        <v>69</v>
      </c>
      <c r="AM20" s="96">
        <f t="shared" si="25"/>
        <v>44545</v>
      </c>
      <c r="AN20" s="9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9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2"/>
      <c r="DL20" s="12"/>
      <c r="DM20" s="12"/>
      <c r="DN20" s="12"/>
      <c r="DO20" s="20"/>
      <c r="DP20" s="20"/>
    </row>
    <row r="21" spans="1:120" ht="12.75" x14ac:dyDescent="0.2">
      <c r="A21" s="75">
        <f t="shared" si="11"/>
        <v>44280</v>
      </c>
      <c r="B21" s="76">
        <f t="shared" si="12"/>
        <v>1000</v>
      </c>
      <c r="C21" s="76">
        <f t="shared" si="13"/>
        <v>1000</v>
      </c>
      <c r="D21" s="77">
        <f t="shared" si="26"/>
        <v>5622.43</v>
      </c>
      <c r="E21" s="78">
        <f t="shared" si="27"/>
        <v>5674.72</v>
      </c>
      <c r="F21" s="79">
        <f t="shared" si="15"/>
        <v>44270</v>
      </c>
      <c r="G21" s="80">
        <f t="shared" si="1"/>
        <v>9.3002491805145304E-3</v>
      </c>
      <c r="H21" s="81">
        <f t="shared" si="16"/>
        <v>44301</v>
      </c>
      <c r="I21" s="81">
        <f t="shared" si="17"/>
        <v>44301</v>
      </c>
      <c r="J21" s="82">
        <f t="shared" si="18"/>
        <v>22</v>
      </c>
      <c r="K21" s="82">
        <f t="shared" si="2"/>
        <v>0</v>
      </c>
      <c r="L21" s="76">
        <f t="shared" si="3"/>
        <v>1</v>
      </c>
      <c r="M21" s="83">
        <f t="shared" si="19"/>
        <v>1</v>
      </c>
      <c r="N21" s="83">
        <f t="shared" si="20"/>
        <v>1</v>
      </c>
      <c r="O21" s="76">
        <f t="shared" si="21"/>
        <v>1</v>
      </c>
      <c r="P21" s="76">
        <f t="shared" si="5"/>
        <v>1000</v>
      </c>
      <c r="Q21" s="84">
        <v>0</v>
      </c>
      <c r="R21" s="86">
        <f t="shared" si="6"/>
        <v>0</v>
      </c>
      <c r="S21" s="76">
        <f t="shared" si="7"/>
        <v>0</v>
      </c>
      <c r="T21" s="86">
        <f t="shared" si="22"/>
        <v>8.0657000000000006E-2</v>
      </c>
      <c r="U21" s="84">
        <f t="shared" si="23"/>
        <v>0</v>
      </c>
      <c r="V21" s="84">
        <v>252</v>
      </c>
      <c r="W21" s="83">
        <f t="shared" si="8"/>
        <v>1</v>
      </c>
      <c r="X21" s="76">
        <f t="shared" si="9"/>
        <v>0</v>
      </c>
      <c r="Y21" s="76">
        <f t="shared" si="10"/>
        <v>0</v>
      </c>
      <c r="Z21" s="90" t="str">
        <f t="shared" si="24"/>
        <v>A+J=</v>
      </c>
      <c r="AA21" s="81">
        <f t="shared" si="28"/>
        <v>44301</v>
      </c>
      <c r="AB21" s="4"/>
      <c r="AC21" s="91">
        <f t="shared" si="29"/>
        <v>9</v>
      </c>
      <c r="AD21" s="96">
        <f t="shared" si="30"/>
        <v>44545</v>
      </c>
      <c r="AE21" s="92">
        <f t="shared" si="31"/>
        <v>939.31389440999988</v>
      </c>
      <c r="AF21" s="94">
        <f t="shared" si="32"/>
        <v>21</v>
      </c>
      <c r="AG21" s="101">
        <f t="shared" ref="AG21:AG23" si="40">TRUNC(AE20*(ROUND((1+T$11)^(AF21/252),9)-1),8)</f>
        <v>6.1365892899999999</v>
      </c>
      <c r="AH21" s="101">
        <f t="shared" si="37"/>
        <v>6.9550769299999997</v>
      </c>
      <c r="AI21" s="97">
        <v>7.3499999999999998E-3</v>
      </c>
      <c r="AJ21" s="92">
        <f t="shared" ref="AJ21:AJ23" si="41">(AG21+AH21)</f>
        <v>13.09166622</v>
      </c>
      <c r="AK21" s="91">
        <f t="shared" si="35"/>
        <v>9</v>
      </c>
      <c r="AL21" s="98" t="s">
        <v>69</v>
      </c>
      <c r="AM21" s="96">
        <f t="shared" si="25"/>
        <v>44578</v>
      </c>
      <c r="AN21" s="9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9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2"/>
      <c r="DL21" s="12"/>
      <c r="DM21" s="12"/>
      <c r="DN21" s="12"/>
      <c r="DO21" s="20"/>
      <c r="DP21" s="20"/>
    </row>
    <row r="22" spans="1:120" ht="12.75" x14ac:dyDescent="0.2">
      <c r="A22" s="75">
        <f t="shared" si="11"/>
        <v>44281</v>
      </c>
      <c r="B22" s="76">
        <f t="shared" si="12"/>
        <v>1000</v>
      </c>
      <c r="C22" s="76">
        <f t="shared" si="13"/>
        <v>1000</v>
      </c>
      <c r="D22" s="77">
        <f t="shared" si="26"/>
        <v>5622.43</v>
      </c>
      <c r="E22" s="78">
        <f t="shared" si="27"/>
        <v>5674.72</v>
      </c>
      <c r="F22" s="79">
        <f t="shared" si="15"/>
        <v>44270</v>
      </c>
      <c r="G22" s="80">
        <f t="shared" si="1"/>
        <v>9.3002491805145304E-3</v>
      </c>
      <c r="H22" s="81">
        <f t="shared" si="16"/>
        <v>44301</v>
      </c>
      <c r="I22" s="81">
        <f t="shared" si="17"/>
        <v>44301</v>
      </c>
      <c r="J22" s="82">
        <f t="shared" si="18"/>
        <v>22</v>
      </c>
      <c r="K22" s="82">
        <f t="shared" si="2"/>
        <v>0</v>
      </c>
      <c r="L22" s="76">
        <f t="shared" si="3"/>
        <v>1</v>
      </c>
      <c r="M22" s="83">
        <f t="shared" si="19"/>
        <v>1</v>
      </c>
      <c r="N22" s="83">
        <f t="shared" si="20"/>
        <v>1</v>
      </c>
      <c r="O22" s="76">
        <f t="shared" si="21"/>
        <v>1</v>
      </c>
      <c r="P22" s="76">
        <f t="shared" si="5"/>
        <v>1000</v>
      </c>
      <c r="Q22" s="84">
        <v>0</v>
      </c>
      <c r="R22" s="86">
        <f t="shared" si="6"/>
        <v>0</v>
      </c>
      <c r="S22" s="76">
        <f t="shared" si="7"/>
        <v>0</v>
      </c>
      <c r="T22" s="86">
        <f t="shared" si="22"/>
        <v>8.0657000000000006E-2</v>
      </c>
      <c r="U22" s="84">
        <f t="shared" si="23"/>
        <v>0</v>
      </c>
      <c r="V22" s="84">
        <v>252</v>
      </c>
      <c r="W22" s="83">
        <f>ROUND((1+T22)^TRUNC((U22/V22),9),9)</f>
        <v>1</v>
      </c>
      <c r="X22" s="76">
        <f t="shared" si="9"/>
        <v>0</v>
      </c>
      <c r="Y22" s="76">
        <f t="shared" si="10"/>
        <v>0</v>
      </c>
      <c r="Z22" s="90" t="str">
        <f t="shared" si="24"/>
        <v>A+J=</v>
      </c>
      <c r="AA22" s="81">
        <f t="shared" si="28"/>
        <v>44301</v>
      </c>
      <c r="AB22" s="4"/>
      <c r="AC22" s="91">
        <f t="shared" si="29"/>
        <v>10</v>
      </c>
      <c r="AD22" s="96">
        <f t="shared" si="30"/>
        <v>44578</v>
      </c>
      <c r="AE22" s="92">
        <f t="shared" si="31"/>
        <v>932.38269718999993</v>
      </c>
      <c r="AF22" s="94">
        <f t="shared" si="32"/>
        <v>23</v>
      </c>
      <c r="AG22" s="101">
        <f t="shared" si="40"/>
        <v>6.6736824400000003</v>
      </c>
      <c r="AH22" s="101">
        <f t="shared" si="37"/>
        <v>6.9311972199999996</v>
      </c>
      <c r="AI22" s="97">
        <v>7.3790000000000001E-3</v>
      </c>
      <c r="AJ22" s="92">
        <f t="shared" si="41"/>
        <v>13.60487966</v>
      </c>
      <c r="AK22" s="91">
        <f t="shared" si="35"/>
        <v>10</v>
      </c>
      <c r="AL22" s="98" t="s">
        <v>69</v>
      </c>
      <c r="AM22" s="96">
        <f t="shared" si="25"/>
        <v>44607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9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2"/>
      <c r="DL22" s="12"/>
      <c r="DM22" s="12"/>
      <c r="DN22" s="12"/>
      <c r="DO22" s="20"/>
      <c r="DP22" s="20"/>
    </row>
    <row r="23" spans="1:120" ht="12.75" x14ac:dyDescent="0.2">
      <c r="A23" s="75">
        <f t="shared" si="11"/>
        <v>44282</v>
      </c>
      <c r="B23" s="76">
        <f t="shared" si="12"/>
        <v>1000</v>
      </c>
      <c r="C23" s="76">
        <f t="shared" si="13"/>
        <v>1000</v>
      </c>
      <c r="D23" s="77">
        <f t="shared" si="26"/>
        <v>5622.43</v>
      </c>
      <c r="E23" s="78">
        <f t="shared" si="27"/>
        <v>5674.72</v>
      </c>
      <c r="F23" s="79">
        <f t="shared" si="15"/>
        <v>44270</v>
      </c>
      <c r="G23" s="80">
        <f t="shared" si="1"/>
        <v>9.3002491805145304E-3</v>
      </c>
      <c r="H23" s="81">
        <f t="shared" si="16"/>
        <v>44301</v>
      </c>
      <c r="I23" s="81">
        <f t="shared" si="17"/>
        <v>44301</v>
      </c>
      <c r="J23" s="82">
        <f t="shared" si="18"/>
        <v>22</v>
      </c>
      <c r="K23" s="82">
        <f t="shared" si="2"/>
        <v>0</v>
      </c>
      <c r="L23" s="76">
        <f t="shared" si="3"/>
        <v>1</v>
      </c>
      <c r="M23" s="83">
        <f t="shared" si="19"/>
        <v>1</v>
      </c>
      <c r="N23" s="83">
        <f t="shared" si="20"/>
        <v>1</v>
      </c>
      <c r="O23" s="76">
        <f t="shared" si="21"/>
        <v>1</v>
      </c>
      <c r="P23" s="76">
        <f t="shared" si="5"/>
        <v>1000</v>
      </c>
      <c r="Q23" s="84">
        <v>0</v>
      </c>
      <c r="R23" s="86">
        <f t="shared" si="6"/>
        <v>0</v>
      </c>
      <c r="S23" s="76">
        <f t="shared" si="7"/>
        <v>0</v>
      </c>
      <c r="T23" s="86">
        <f t="shared" si="22"/>
        <v>8.0657000000000006E-2</v>
      </c>
      <c r="U23" s="84">
        <f t="shared" si="23"/>
        <v>0</v>
      </c>
      <c r="V23" s="84">
        <v>252</v>
      </c>
      <c r="W23" s="83">
        <f t="shared" si="8"/>
        <v>1</v>
      </c>
      <c r="X23" s="76">
        <f t="shared" si="9"/>
        <v>0</v>
      </c>
      <c r="Y23" s="76">
        <f t="shared" si="10"/>
        <v>0</v>
      </c>
      <c r="Z23" s="90" t="str">
        <f t="shared" si="24"/>
        <v>A+J=</v>
      </c>
      <c r="AA23" s="81">
        <f t="shared" si="28"/>
        <v>44301</v>
      </c>
      <c r="AB23" s="4"/>
      <c r="AC23" s="91">
        <f t="shared" si="29"/>
        <v>11</v>
      </c>
      <c r="AD23" s="96">
        <f t="shared" si="30"/>
        <v>44607</v>
      </c>
      <c r="AE23" s="92">
        <f t="shared" si="31"/>
        <v>925.46255281999993</v>
      </c>
      <c r="AF23" s="94">
        <f t="shared" si="32"/>
        <v>21</v>
      </c>
      <c r="AG23" s="101">
        <f t="shared" si="40"/>
        <v>6.0465362799999998</v>
      </c>
      <c r="AH23" s="101">
        <f t="shared" si="37"/>
        <v>6.92014437</v>
      </c>
      <c r="AI23" s="97">
        <v>7.4219999999999998E-3</v>
      </c>
      <c r="AJ23" s="92">
        <f t="shared" si="41"/>
        <v>12.966680650000001</v>
      </c>
      <c r="AK23" s="91">
        <f t="shared" si="35"/>
        <v>11</v>
      </c>
      <c r="AL23" s="98" t="s">
        <v>69</v>
      </c>
      <c r="AM23" s="96">
        <f t="shared" si="25"/>
        <v>44635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9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2"/>
      <c r="DL23" s="12"/>
      <c r="DM23" s="12"/>
      <c r="DN23" s="12"/>
      <c r="DO23" s="20"/>
      <c r="DP23" s="20"/>
    </row>
    <row r="24" spans="1:120" ht="12.75" x14ac:dyDescent="0.2">
      <c r="A24" s="75">
        <f t="shared" si="11"/>
        <v>44283</v>
      </c>
      <c r="B24" s="76">
        <f t="shared" si="12"/>
        <v>1000</v>
      </c>
      <c r="C24" s="76">
        <f t="shared" si="13"/>
        <v>1000</v>
      </c>
      <c r="D24" s="77">
        <f t="shared" si="26"/>
        <v>5622.43</v>
      </c>
      <c r="E24" s="78">
        <f t="shared" si="27"/>
        <v>5674.72</v>
      </c>
      <c r="F24" s="79">
        <f t="shared" si="15"/>
        <v>44270</v>
      </c>
      <c r="G24" s="80">
        <f t="shared" si="1"/>
        <v>9.3002491805145304E-3</v>
      </c>
      <c r="H24" s="81">
        <f t="shared" si="16"/>
        <v>44301</v>
      </c>
      <c r="I24" s="81">
        <f t="shared" si="17"/>
        <v>44301</v>
      </c>
      <c r="J24" s="82">
        <f t="shared" si="18"/>
        <v>22</v>
      </c>
      <c r="K24" s="82">
        <f t="shared" si="2"/>
        <v>0</v>
      </c>
      <c r="L24" s="76">
        <f t="shared" si="3"/>
        <v>1</v>
      </c>
      <c r="M24" s="83">
        <f t="shared" si="19"/>
        <v>1</v>
      </c>
      <c r="N24" s="83">
        <f t="shared" si="20"/>
        <v>1</v>
      </c>
      <c r="O24" s="76">
        <f t="shared" si="21"/>
        <v>1</v>
      </c>
      <c r="P24" s="76">
        <f t="shared" si="5"/>
        <v>1000</v>
      </c>
      <c r="Q24" s="84">
        <v>0</v>
      </c>
      <c r="R24" s="86">
        <f t="shared" si="6"/>
        <v>0</v>
      </c>
      <c r="S24" s="76">
        <f t="shared" si="7"/>
        <v>0</v>
      </c>
      <c r="T24" s="86">
        <f t="shared" si="22"/>
        <v>8.0657000000000006E-2</v>
      </c>
      <c r="U24" s="84">
        <f t="shared" si="23"/>
        <v>0</v>
      </c>
      <c r="V24" s="84">
        <v>252</v>
      </c>
      <c r="W24" s="83">
        <f t="shared" si="8"/>
        <v>1</v>
      </c>
      <c r="X24" s="76">
        <f t="shared" si="9"/>
        <v>0</v>
      </c>
      <c r="Y24" s="76">
        <f t="shared" si="10"/>
        <v>0</v>
      </c>
      <c r="Z24" s="90" t="str">
        <f t="shared" si="24"/>
        <v>A+J=</v>
      </c>
      <c r="AA24" s="81">
        <f t="shared" si="28"/>
        <v>44301</v>
      </c>
      <c r="AB24" s="4"/>
      <c r="AC24" s="91">
        <f t="shared" si="29"/>
        <v>12</v>
      </c>
      <c r="AD24" s="96">
        <f t="shared" si="30"/>
        <v>44635</v>
      </c>
      <c r="AE24" s="92">
        <f t="shared" si="31"/>
        <v>918.55304940999997</v>
      </c>
      <c r="AF24" s="94">
        <f t="shared" si="32"/>
        <v>18</v>
      </c>
      <c r="AG24" s="101">
        <f t="shared" ref="AG24:AG25" si="42">TRUNC(AE23*(ROUND((1+T$11)^(AF24/252),9)-1),8)</f>
        <v>5.1419014000000001</v>
      </c>
      <c r="AH24" s="101">
        <f t="shared" si="37"/>
        <v>6.9095034100000001</v>
      </c>
      <c r="AI24" s="97">
        <v>7.4660000000000004E-3</v>
      </c>
      <c r="AJ24" s="92">
        <f t="shared" ref="AJ24:AJ25" si="43">(AG24+AH24)</f>
        <v>12.051404810000001</v>
      </c>
      <c r="AK24" s="91">
        <f t="shared" si="35"/>
        <v>12</v>
      </c>
      <c r="AL24" s="98" t="s">
        <v>69</v>
      </c>
      <c r="AM24" s="96">
        <f t="shared" si="25"/>
        <v>44669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9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2"/>
      <c r="DL24" s="12"/>
      <c r="DM24" s="12"/>
      <c r="DN24" s="12"/>
      <c r="DO24" s="20"/>
      <c r="DP24" s="20"/>
    </row>
    <row r="25" spans="1:120" ht="12.75" x14ac:dyDescent="0.2">
      <c r="A25" s="75">
        <f t="shared" si="11"/>
        <v>44284</v>
      </c>
      <c r="B25" s="76">
        <f t="shared" si="12"/>
        <v>1000</v>
      </c>
      <c r="C25" s="76">
        <f t="shared" si="13"/>
        <v>1000</v>
      </c>
      <c r="D25" s="77">
        <f t="shared" si="26"/>
        <v>5622.43</v>
      </c>
      <c r="E25" s="78">
        <f t="shared" si="27"/>
        <v>5674.72</v>
      </c>
      <c r="F25" s="79">
        <f t="shared" si="15"/>
        <v>44270</v>
      </c>
      <c r="G25" s="80">
        <f t="shared" si="1"/>
        <v>9.3002491805145304E-3</v>
      </c>
      <c r="H25" s="81">
        <f t="shared" si="16"/>
        <v>44301</v>
      </c>
      <c r="I25" s="81">
        <f t="shared" si="17"/>
        <v>44301</v>
      </c>
      <c r="J25" s="82">
        <f t="shared" si="18"/>
        <v>22</v>
      </c>
      <c r="K25" s="82">
        <f t="shared" si="2"/>
        <v>0</v>
      </c>
      <c r="L25" s="76">
        <f t="shared" si="3"/>
        <v>1</v>
      </c>
      <c r="M25" s="83">
        <f t="shared" si="19"/>
        <v>1</v>
      </c>
      <c r="N25" s="83">
        <f t="shared" si="20"/>
        <v>1</v>
      </c>
      <c r="O25" s="76">
        <f t="shared" si="21"/>
        <v>1</v>
      </c>
      <c r="P25" s="76">
        <f t="shared" si="5"/>
        <v>1000</v>
      </c>
      <c r="Q25" s="84">
        <v>0</v>
      </c>
      <c r="R25" s="86">
        <f t="shared" si="6"/>
        <v>0</v>
      </c>
      <c r="S25" s="76">
        <f t="shared" si="7"/>
        <v>0</v>
      </c>
      <c r="T25" s="86">
        <f t="shared" si="22"/>
        <v>8.0657000000000006E-2</v>
      </c>
      <c r="U25" s="84">
        <f t="shared" si="23"/>
        <v>0</v>
      </c>
      <c r="V25" s="84">
        <v>252</v>
      </c>
      <c r="W25" s="83">
        <f t="shared" si="8"/>
        <v>1</v>
      </c>
      <c r="X25" s="76">
        <f t="shared" si="9"/>
        <v>0</v>
      </c>
      <c r="Y25" s="76">
        <f t="shared" si="10"/>
        <v>0</v>
      </c>
      <c r="Z25" s="90" t="str">
        <f t="shared" si="24"/>
        <v>A+J=</v>
      </c>
      <c r="AA25" s="81">
        <f t="shared" si="28"/>
        <v>44301</v>
      </c>
      <c r="AB25" s="4"/>
      <c r="AC25" s="91">
        <f t="shared" si="29"/>
        <v>13</v>
      </c>
      <c r="AD25" s="96">
        <f t="shared" si="30"/>
        <v>44669</v>
      </c>
      <c r="AE25" s="92">
        <f t="shared" si="31"/>
        <v>911.65471601000002</v>
      </c>
      <c r="AF25" s="94">
        <f t="shared" si="32"/>
        <v>23</v>
      </c>
      <c r="AG25" s="101">
        <f t="shared" si="42"/>
        <v>6.5261797899999996</v>
      </c>
      <c r="AH25" s="101">
        <f t="shared" si="37"/>
        <v>6.8983334000000003</v>
      </c>
      <c r="AI25" s="97">
        <v>7.5100000000000002E-3</v>
      </c>
      <c r="AJ25" s="92">
        <f t="shared" si="43"/>
        <v>13.424513189999999</v>
      </c>
      <c r="AK25" s="91">
        <f t="shared" si="35"/>
        <v>13</v>
      </c>
      <c r="AL25" s="98" t="s">
        <v>69</v>
      </c>
      <c r="AM25" s="96">
        <f t="shared" si="25"/>
        <v>44697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9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2"/>
      <c r="DL25" s="12"/>
      <c r="DM25" s="12"/>
      <c r="DN25" s="12"/>
      <c r="DO25" s="20"/>
      <c r="DP25" s="20"/>
    </row>
    <row r="26" spans="1:120" ht="12.75" x14ac:dyDescent="0.2">
      <c r="A26" s="75">
        <f t="shared" si="11"/>
        <v>44285</v>
      </c>
      <c r="B26" s="76">
        <f t="shared" ref="B26" si="44">P26+X26</f>
        <v>1000</v>
      </c>
      <c r="C26" s="76">
        <f t="shared" ref="C26" si="45">TRUNC(IF(Q25&gt;0,VLOOKUP(A25,$AD$13:$AE$161,2),C25),8)</f>
        <v>1000</v>
      </c>
      <c r="D26" s="77">
        <f t="shared" ref="D26" si="46">IF(E26=E25,D25,E25)</f>
        <v>5622.43</v>
      </c>
      <c r="E26" s="78">
        <f t="shared" si="27"/>
        <v>5674.72</v>
      </c>
      <c r="F26" s="79">
        <f t="shared" ref="F26" si="47">IF(D26=D25,F25,A26)</f>
        <v>44270</v>
      </c>
      <c r="G26" s="80">
        <f t="shared" ref="G26" si="48">(E26/D26)-1</f>
        <v>9.3002491805145304E-3</v>
      </c>
      <c r="H26" s="81">
        <f t="shared" ref="H26" si="49">IF(DAY(A26)=15,VLOOKUP(A26,AH$119:AN$451,4),H25)</f>
        <v>44301</v>
      </c>
      <c r="I26" s="81">
        <f t="shared" ref="I26" si="50">IF(A26&gt;I25,H26,I25)</f>
        <v>44301</v>
      </c>
      <c r="J26" s="82">
        <f t="shared" ref="J26" si="51">IF(I26=I25,J25,NETWORKDAYS(I25,I26,$AD$165:$AD$503)-1)</f>
        <v>22</v>
      </c>
      <c r="K26" s="82">
        <f t="shared" ref="K26" si="52">IF(A26&lt;K$2,0,(J26-(NETWORKDAYS(A26,I26,AD$165:AD$503)-1))-K$3)</f>
        <v>0</v>
      </c>
      <c r="L26" s="76">
        <f t="shared" ref="L26" si="53">TRUNC((E26/D26)^TRUNC((K26/J26),9),8)</f>
        <v>1</v>
      </c>
      <c r="M26" s="83">
        <f t="shared" ref="M26" si="54">IF(I26&gt;I25,L25,M25)</f>
        <v>1</v>
      </c>
      <c r="N26" s="83">
        <f t="shared" ref="N26" si="55">IF(I26&gt;I25,N25*M26,N25)</f>
        <v>1</v>
      </c>
      <c r="O26" s="76">
        <f t="shared" ref="O26" si="56">TRUNC(TRUNC((L26*N26),15),8)</f>
        <v>1</v>
      </c>
      <c r="P26" s="76">
        <f t="shared" ref="P26" si="57">TRUNC(C26*O26,8)</f>
        <v>1000</v>
      </c>
      <c r="Q26" s="84">
        <v>0</v>
      </c>
      <c r="R26" s="86">
        <f t="shared" ref="R26" si="58">IF(Q26&gt;0,VLOOKUP($A26,$AD$11:$AI$161,6),0)</f>
        <v>0</v>
      </c>
      <c r="S26" s="76">
        <f t="shared" ref="S26" si="59">IF(R26&gt;0,TRUNC(R26*P26,8),0)</f>
        <v>0</v>
      </c>
      <c r="T26" s="86">
        <f t="shared" si="22"/>
        <v>8.0657000000000006E-2</v>
      </c>
      <c r="U26" s="84">
        <f t="shared" ref="U26" si="60">IF(A25&lt;K$2,0,IF(Q25&gt;0,1,IF(K26=K25,U25,U25+1)))</f>
        <v>0</v>
      </c>
      <c r="V26" s="84">
        <v>252</v>
      </c>
      <c r="W26" s="83">
        <f t="shared" ref="W26" si="61">ROUND((1+T26)^TRUNC((U26/V26),9),9)</f>
        <v>1</v>
      </c>
      <c r="X26" s="76">
        <f t="shared" ref="X26" si="62">TRUNC((P26*(W26-1)),8)</f>
        <v>0</v>
      </c>
      <c r="Y26" s="76">
        <f t="shared" ref="Y26" si="63">IF(Q26&gt;0,S26+X26,0)</f>
        <v>0</v>
      </c>
      <c r="Z26" s="90" t="str">
        <f t="shared" si="24"/>
        <v>A+J=</v>
      </c>
      <c r="AA26" s="81">
        <f t="shared" ref="AA26" si="64">IF(Q25&gt;0,VLOOKUP(A25,$AD$11:$AM$115,10),AA25)</f>
        <v>44301</v>
      </c>
      <c r="AB26" s="4"/>
      <c r="AC26" s="91">
        <f t="shared" si="29"/>
        <v>14</v>
      </c>
      <c r="AD26" s="96">
        <f t="shared" si="30"/>
        <v>44697</v>
      </c>
      <c r="AE26" s="92">
        <f t="shared" ref="AE26:AE31" si="65">(AE25-AH26)</f>
        <v>904.76716464000003</v>
      </c>
      <c r="AF26" s="94">
        <f t="shared" si="32"/>
        <v>19</v>
      </c>
      <c r="AG26" s="101">
        <f t="shared" ref="AG26:AG31" si="66">TRUNC(AE25*(ROUND((1+T$11)^(AF26/252),9)-1),8)</f>
        <v>5.34740737</v>
      </c>
      <c r="AH26" s="101">
        <f t="shared" ref="AH26:AH31" si="67">TRUNC((AE25*AI26),8)</f>
        <v>6.8875513699999997</v>
      </c>
      <c r="AI26" s="97">
        <v>7.5550000000000001E-3</v>
      </c>
      <c r="AJ26" s="92">
        <f t="shared" ref="AJ26:AJ31" si="68">(AG26+AH26)</f>
        <v>12.23495874</v>
      </c>
      <c r="AK26" s="91">
        <f t="shared" si="35"/>
        <v>14</v>
      </c>
      <c r="AL26" s="98" t="s">
        <v>69</v>
      </c>
      <c r="AM26" s="96">
        <f t="shared" ref="AM26:AM31" si="69">AD27</f>
        <v>44727</v>
      </c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22"/>
      <c r="CL26" s="1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23"/>
      <c r="DK26" s="24"/>
      <c r="DL26" s="24"/>
      <c r="DM26" s="24"/>
      <c r="DN26" s="24"/>
      <c r="DO26" s="24"/>
      <c r="DP26" s="24"/>
    </row>
    <row r="27" spans="1:120" ht="12.75" x14ac:dyDescent="0.2">
      <c r="A27" s="75">
        <f t="shared" si="11"/>
        <v>44286</v>
      </c>
      <c r="B27" s="76">
        <f t="shared" si="12"/>
        <v>1000</v>
      </c>
      <c r="C27" s="76">
        <f t="shared" si="13"/>
        <v>1000</v>
      </c>
      <c r="D27" s="77">
        <f t="shared" si="26"/>
        <v>5622.43</v>
      </c>
      <c r="E27" s="78">
        <f t="shared" si="27"/>
        <v>5674.72</v>
      </c>
      <c r="F27" s="79">
        <f t="shared" si="15"/>
        <v>44270</v>
      </c>
      <c r="G27" s="80">
        <f t="shared" si="1"/>
        <v>9.3002491805145304E-3</v>
      </c>
      <c r="H27" s="81">
        <f t="shared" si="16"/>
        <v>44301</v>
      </c>
      <c r="I27" s="81">
        <f t="shared" si="17"/>
        <v>44301</v>
      </c>
      <c r="J27" s="82">
        <f t="shared" si="18"/>
        <v>22</v>
      </c>
      <c r="K27" s="82">
        <f t="shared" si="2"/>
        <v>0</v>
      </c>
      <c r="L27" s="76">
        <f t="shared" si="3"/>
        <v>1</v>
      </c>
      <c r="M27" s="83">
        <f t="shared" si="19"/>
        <v>1</v>
      </c>
      <c r="N27" s="83">
        <f t="shared" si="20"/>
        <v>1</v>
      </c>
      <c r="O27" s="76">
        <f t="shared" si="21"/>
        <v>1</v>
      </c>
      <c r="P27" s="76">
        <f t="shared" si="5"/>
        <v>1000</v>
      </c>
      <c r="Q27" s="84">
        <v>0</v>
      </c>
      <c r="R27" s="86">
        <f t="shared" si="6"/>
        <v>0</v>
      </c>
      <c r="S27" s="76">
        <f t="shared" si="7"/>
        <v>0</v>
      </c>
      <c r="T27" s="86">
        <f t="shared" si="22"/>
        <v>8.0657000000000006E-2</v>
      </c>
      <c r="U27" s="84">
        <f t="shared" si="23"/>
        <v>0</v>
      </c>
      <c r="V27" s="84">
        <v>252</v>
      </c>
      <c r="W27" s="83">
        <f t="shared" si="8"/>
        <v>1</v>
      </c>
      <c r="X27" s="76">
        <f t="shared" si="9"/>
        <v>0</v>
      </c>
      <c r="Y27" s="76">
        <f t="shared" si="10"/>
        <v>0</v>
      </c>
      <c r="Z27" s="90" t="str">
        <f t="shared" si="24"/>
        <v>A+J=</v>
      </c>
      <c r="AA27" s="81">
        <f t="shared" si="28"/>
        <v>44301</v>
      </c>
      <c r="AB27" s="4"/>
      <c r="AC27" s="91">
        <f t="shared" si="29"/>
        <v>15</v>
      </c>
      <c r="AD27" s="96">
        <f t="shared" si="30"/>
        <v>44727</v>
      </c>
      <c r="AE27" s="92">
        <f t="shared" si="65"/>
        <v>897.89002943000003</v>
      </c>
      <c r="AF27" s="94">
        <f t="shared" si="32"/>
        <v>22</v>
      </c>
      <c r="AG27" s="101">
        <f t="shared" si="66"/>
        <v>6.1477978799999997</v>
      </c>
      <c r="AH27" s="101">
        <f t="shared" si="67"/>
        <v>6.8771352099999996</v>
      </c>
      <c r="AI27" s="97">
        <v>7.6010000000000001E-3</v>
      </c>
      <c r="AJ27" s="92">
        <f t="shared" si="68"/>
        <v>13.024933089999999</v>
      </c>
      <c r="AK27" s="91">
        <f t="shared" si="35"/>
        <v>15</v>
      </c>
      <c r="AL27" s="98" t="s">
        <v>69</v>
      </c>
      <c r="AM27" s="96">
        <f t="shared" si="69"/>
        <v>44757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9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2"/>
      <c r="DL27" s="12"/>
      <c r="DM27" s="12"/>
      <c r="DN27" s="12"/>
      <c r="DO27" s="20"/>
      <c r="DP27" s="20"/>
    </row>
    <row r="28" spans="1:120" ht="12.75" x14ac:dyDescent="0.2">
      <c r="A28" s="75">
        <f t="shared" si="11"/>
        <v>44287</v>
      </c>
      <c r="B28" s="76">
        <f t="shared" si="12"/>
        <v>1000</v>
      </c>
      <c r="C28" s="76">
        <f t="shared" si="13"/>
        <v>1000</v>
      </c>
      <c r="D28" s="77">
        <f t="shared" si="26"/>
        <v>5622.43</v>
      </c>
      <c r="E28" s="78">
        <f t="shared" si="27"/>
        <v>5674.72</v>
      </c>
      <c r="F28" s="79">
        <f t="shared" si="15"/>
        <v>44270</v>
      </c>
      <c r="G28" s="80">
        <f t="shared" si="1"/>
        <v>9.3002491805145304E-3</v>
      </c>
      <c r="H28" s="81">
        <f t="shared" si="16"/>
        <v>44301</v>
      </c>
      <c r="I28" s="81">
        <f t="shared" si="17"/>
        <v>44301</v>
      </c>
      <c r="J28" s="82">
        <f t="shared" si="18"/>
        <v>22</v>
      </c>
      <c r="K28" s="82">
        <f t="shared" si="2"/>
        <v>0</v>
      </c>
      <c r="L28" s="76">
        <f t="shared" si="3"/>
        <v>1</v>
      </c>
      <c r="M28" s="83">
        <f t="shared" si="19"/>
        <v>1</v>
      </c>
      <c r="N28" s="83">
        <f t="shared" si="20"/>
        <v>1</v>
      </c>
      <c r="O28" s="76">
        <f t="shared" si="21"/>
        <v>1</v>
      </c>
      <c r="P28" s="76">
        <f t="shared" si="5"/>
        <v>1000</v>
      </c>
      <c r="Q28" s="84">
        <v>0</v>
      </c>
      <c r="R28" s="86">
        <f t="shared" si="6"/>
        <v>0</v>
      </c>
      <c r="S28" s="76">
        <f t="shared" si="7"/>
        <v>0</v>
      </c>
      <c r="T28" s="86">
        <f t="shared" si="22"/>
        <v>8.0657000000000006E-2</v>
      </c>
      <c r="U28" s="84">
        <f t="shared" si="23"/>
        <v>0</v>
      </c>
      <c r="V28" s="84">
        <v>252</v>
      </c>
      <c r="W28" s="83">
        <f t="shared" si="8"/>
        <v>1</v>
      </c>
      <c r="X28" s="76">
        <f t="shared" si="9"/>
        <v>0</v>
      </c>
      <c r="Y28" s="76">
        <f t="shared" si="10"/>
        <v>0</v>
      </c>
      <c r="Z28" s="90" t="str">
        <f t="shared" si="24"/>
        <v>A+J=</v>
      </c>
      <c r="AA28" s="81">
        <f t="shared" si="28"/>
        <v>44301</v>
      </c>
      <c r="AB28" s="4"/>
      <c r="AC28" s="91">
        <f t="shared" si="29"/>
        <v>16</v>
      </c>
      <c r="AD28" s="96">
        <f t="shared" si="30"/>
        <v>44757</v>
      </c>
      <c r="AE28" s="92">
        <f t="shared" si="65"/>
        <v>891.02386438000008</v>
      </c>
      <c r="AF28" s="94">
        <f t="shared" si="32"/>
        <v>21</v>
      </c>
      <c r="AG28" s="101">
        <f t="shared" si="66"/>
        <v>5.8228500600000004</v>
      </c>
      <c r="AH28" s="101">
        <f t="shared" si="67"/>
        <v>6.8661650500000002</v>
      </c>
      <c r="AI28" s="97">
        <v>7.6470000000000002E-3</v>
      </c>
      <c r="AJ28" s="92">
        <f t="shared" si="68"/>
        <v>12.68901511</v>
      </c>
      <c r="AK28" s="91">
        <f t="shared" si="35"/>
        <v>16</v>
      </c>
      <c r="AL28" s="98" t="s">
        <v>69</v>
      </c>
      <c r="AM28" s="96">
        <f t="shared" si="69"/>
        <v>44788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9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2"/>
      <c r="DL28" s="12"/>
      <c r="DM28" s="12"/>
      <c r="DN28" s="12"/>
      <c r="DO28" s="20"/>
      <c r="DP28" s="20"/>
    </row>
    <row r="29" spans="1:120" ht="12.75" x14ac:dyDescent="0.2">
      <c r="A29" s="75">
        <f t="shared" si="11"/>
        <v>44288</v>
      </c>
      <c r="B29" s="76">
        <f t="shared" si="12"/>
        <v>1000</v>
      </c>
      <c r="C29" s="76">
        <f t="shared" si="13"/>
        <v>1000</v>
      </c>
      <c r="D29" s="77">
        <f t="shared" si="26"/>
        <v>5622.43</v>
      </c>
      <c r="E29" s="78">
        <f t="shared" si="27"/>
        <v>5674.72</v>
      </c>
      <c r="F29" s="79">
        <f t="shared" si="15"/>
        <v>44270</v>
      </c>
      <c r="G29" s="80">
        <f t="shared" si="1"/>
        <v>9.3002491805145304E-3</v>
      </c>
      <c r="H29" s="81">
        <f t="shared" si="16"/>
        <v>44301</v>
      </c>
      <c r="I29" s="81">
        <f t="shared" si="17"/>
        <v>44301</v>
      </c>
      <c r="J29" s="82">
        <f t="shared" si="18"/>
        <v>22</v>
      </c>
      <c r="K29" s="82">
        <f t="shared" si="2"/>
        <v>0</v>
      </c>
      <c r="L29" s="76">
        <f t="shared" si="3"/>
        <v>1</v>
      </c>
      <c r="M29" s="83">
        <f t="shared" si="19"/>
        <v>1</v>
      </c>
      <c r="N29" s="83">
        <f t="shared" si="20"/>
        <v>1</v>
      </c>
      <c r="O29" s="76">
        <f t="shared" si="21"/>
        <v>1</v>
      </c>
      <c r="P29" s="76">
        <f t="shared" si="5"/>
        <v>1000</v>
      </c>
      <c r="Q29" s="84">
        <v>0</v>
      </c>
      <c r="R29" s="86">
        <f t="shared" si="6"/>
        <v>0</v>
      </c>
      <c r="S29" s="76">
        <f t="shared" si="7"/>
        <v>0</v>
      </c>
      <c r="T29" s="86">
        <f t="shared" si="22"/>
        <v>8.0657000000000006E-2</v>
      </c>
      <c r="U29" s="84">
        <f t="shared" si="23"/>
        <v>0</v>
      </c>
      <c r="V29" s="84">
        <v>252</v>
      </c>
      <c r="W29" s="83">
        <f t="shared" si="8"/>
        <v>1</v>
      </c>
      <c r="X29" s="76">
        <f t="shared" si="9"/>
        <v>0</v>
      </c>
      <c r="Y29" s="76">
        <f t="shared" si="10"/>
        <v>0</v>
      </c>
      <c r="Z29" s="90" t="str">
        <f t="shared" si="24"/>
        <v>A+J=</v>
      </c>
      <c r="AA29" s="81">
        <f t="shared" si="28"/>
        <v>44301</v>
      </c>
      <c r="AB29" s="4"/>
      <c r="AC29" s="91">
        <f t="shared" si="29"/>
        <v>17</v>
      </c>
      <c r="AD29" s="96">
        <f t="shared" si="30"/>
        <v>44788</v>
      </c>
      <c r="AE29" s="92">
        <f t="shared" si="65"/>
        <v>884.16832677000002</v>
      </c>
      <c r="AF29" s="94">
        <f t="shared" si="32"/>
        <v>21</v>
      </c>
      <c r="AG29" s="101">
        <f t="shared" si="66"/>
        <v>5.7783227200000002</v>
      </c>
      <c r="AH29" s="101">
        <f t="shared" si="67"/>
        <v>6.8555376099999998</v>
      </c>
      <c r="AI29" s="97">
        <v>7.6940000000000003E-3</v>
      </c>
      <c r="AJ29" s="92">
        <f t="shared" si="68"/>
        <v>12.633860330000001</v>
      </c>
      <c r="AK29" s="91">
        <f t="shared" si="35"/>
        <v>17</v>
      </c>
      <c r="AL29" s="98" t="s">
        <v>69</v>
      </c>
      <c r="AM29" s="96">
        <f t="shared" si="69"/>
        <v>44819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9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2"/>
      <c r="DL29" s="12"/>
      <c r="DM29" s="12"/>
      <c r="DN29" s="12"/>
      <c r="DO29" s="20"/>
      <c r="DP29" s="20"/>
    </row>
    <row r="30" spans="1:120" ht="12.75" x14ac:dyDescent="0.2">
      <c r="A30" s="75">
        <f t="shared" si="11"/>
        <v>44289</v>
      </c>
      <c r="B30" s="76">
        <f t="shared" si="12"/>
        <v>1000</v>
      </c>
      <c r="C30" s="76">
        <f t="shared" si="13"/>
        <v>1000</v>
      </c>
      <c r="D30" s="77">
        <f t="shared" si="26"/>
        <v>5622.43</v>
      </c>
      <c r="E30" s="78">
        <f t="shared" si="27"/>
        <v>5674.72</v>
      </c>
      <c r="F30" s="79">
        <f t="shared" si="15"/>
        <v>44270</v>
      </c>
      <c r="G30" s="80">
        <f t="shared" si="1"/>
        <v>9.3002491805145304E-3</v>
      </c>
      <c r="H30" s="81">
        <f t="shared" si="16"/>
        <v>44301</v>
      </c>
      <c r="I30" s="81">
        <f t="shared" si="17"/>
        <v>44301</v>
      </c>
      <c r="J30" s="82">
        <f t="shared" si="18"/>
        <v>22</v>
      </c>
      <c r="K30" s="82">
        <f t="shared" si="2"/>
        <v>0</v>
      </c>
      <c r="L30" s="76">
        <f t="shared" si="3"/>
        <v>1</v>
      </c>
      <c r="M30" s="83">
        <f t="shared" si="19"/>
        <v>1</v>
      </c>
      <c r="N30" s="83">
        <f t="shared" si="20"/>
        <v>1</v>
      </c>
      <c r="O30" s="76">
        <f t="shared" si="21"/>
        <v>1</v>
      </c>
      <c r="P30" s="76">
        <f t="shared" si="5"/>
        <v>1000</v>
      </c>
      <c r="Q30" s="84">
        <v>0</v>
      </c>
      <c r="R30" s="86">
        <f t="shared" si="6"/>
        <v>0</v>
      </c>
      <c r="S30" s="76">
        <f t="shared" si="7"/>
        <v>0</v>
      </c>
      <c r="T30" s="86">
        <f t="shared" si="22"/>
        <v>8.0657000000000006E-2</v>
      </c>
      <c r="U30" s="84">
        <f t="shared" si="23"/>
        <v>0</v>
      </c>
      <c r="V30" s="84">
        <v>252</v>
      </c>
      <c r="W30" s="83">
        <f t="shared" si="8"/>
        <v>1</v>
      </c>
      <c r="X30" s="76">
        <f t="shared" si="9"/>
        <v>0</v>
      </c>
      <c r="Y30" s="76">
        <f t="shared" si="10"/>
        <v>0</v>
      </c>
      <c r="Z30" s="90" t="str">
        <f t="shared" si="24"/>
        <v>A+J=</v>
      </c>
      <c r="AA30" s="81">
        <f t="shared" si="28"/>
        <v>44301</v>
      </c>
      <c r="AB30" s="4"/>
      <c r="AC30" s="91">
        <f t="shared" si="29"/>
        <v>18</v>
      </c>
      <c r="AD30" s="96">
        <f t="shared" si="30"/>
        <v>44819</v>
      </c>
      <c r="AE30" s="92">
        <f t="shared" si="65"/>
        <v>877.32309558999998</v>
      </c>
      <c r="AF30" s="94">
        <f t="shared" si="32"/>
        <v>22</v>
      </c>
      <c r="AG30" s="101">
        <f t="shared" si="66"/>
        <v>6.0078309399999998</v>
      </c>
      <c r="AH30" s="101">
        <f t="shared" si="67"/>
        <v>6.8452311799999999</v>
      </c>
      <c r="AI30" s="97">
        <v>7.7419999999999998E-3</v>
      </c>
      <c r="AJ30" s="92">
        <f t="shared" si="68"/>
        <v>12.853062120000001</v>
      </c>
      <c r="AK30" s="91">
        <f t="shared" si="35"/>
        <v>18</v>
      </c>
      <c r="AL30" s="98" t="s">
        <v>69</v>
      </c>
      <c r="AM30" s="96">
        <f t="shared" si="69"/>
        <v>44851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9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2"/>
      <c r="DL30" s="12"/>
      <c r="DM30" s="12"/>
      <c r="DN30" s="12"/>
      <c r="DO30" s="20"/>
      <c r="DP30" s="20"/>
    </row>
    <row r="31" spans="1:120" ht="12.75" x14ac:dyDescent="0.2">
      <c r="A31" s="75">
        <f t="shared" si="11"/>
        <v>44290</v>
      </c>
      <c r="B31" s="76">
        <f t="shared" si="12"/>
        <v>1000</v>
      </c>
      <c r="C31" s="76">
        <f t="shared" si="13"/>
        <v>1000</v>
      </c>
      <c r="D31" s="77">
        <f t="shared" si="26"/>
        <v>5622.43</v>
      </c>
      <c r="E31" s="78">
        <f t="shared" si="27"/>
        <v>5674.72</v>
      </c>
      <c r="F31" s="79">
        <f t="shared" si="15"/>
        <v>44270</v>
      </c>
      <c r="G31" s="80">
        <f t="shared" si="1"/>
        <v>9.3002491805145304E-3</v>
      </c>
      <c r="H31" s="81">
        <f t="shared" si="16"/>
        <v>44301</v>
      </c>
      <c r="I31" s="81">
        <f t="shared" si="17"/>
        <v>44301</v>
      </c>
      <c r="J31" s="82">
        <f t="shared" si="18"/>
        <v>22</v>
      </c>
      <c r="K31" s="82">
        <f t="shared" si="2"/>
        <v>0</v>
      </c>
      <c r="L31" s="76">
        <f t="shared" si="3"/>
        <v>1</v>
      </c>
      <c r="M31" s="83">
        <f t="shared" si="19"/>
        <v>1</v>
      </c>
      <c r="N31" s="83">
        <f t="shared" si="20"/>
        <v>1</v>
      </c>
      <c r="O31" s="76">
        <f t="shared" si="21"/>
        <v>1</v>
      </c>
      <c r="P31" s="76">
        <f t="shared" si="5"/>
        <v>1000</v>
      </c>
      <c r="Q31" s="84">
        <v>0</v>
      </c>
      <c r="R31" s="86">
        <f t="shared" si="6"/>
        <v>0</v>
      </c>
      <c r="S31" s="76">
        <f t="shared" si="7"/>
        <v>0</v>
      </c>
      <c r="T31" s="86">
        <f t="shared" si="22"/>
        <v>8.0657000000000006E-2</v>
      </c>
      <c r="U31" s="84">
        <f t="shared" si="23"/>
        <v>0</v>
      </c>
      <c r="V31" s="84">
        <v>252</v>
      </c>
      <c r="W31" s="83">
        <f t="shared" si="8"/>
        <v>1</v>
      </c>
      <c r="X31" s="76">
        <f t="shared" si="9"/>
        <v>0</v>
      </c>
      <c r="Y31" s="76">
        <f t="shared" si="10"/>
        <v>0</v>
      </c>
      <c r="Z31" s="90" t="str">
        <f t="shared" si="24"/>
        <v>A+J=</v>
      </c>
      <c r="AA31" s="81">
        <f t="shared" si="28"/>
        <v>44301</v>
      </c>
      <c r="AB31" s="4"/>
      <c r="AC31" s="91">
        <f t="shared" si="29"/>
        <v>19</v>
      </c>
      <c r="AD31" s="96">
        <f t="shared" si="30"/>
        <v>44851</v>
      </c>
      <c r="AE31" s="92">
        <f t="shared" si="65"/>
        <v>870.04131389999998</v>
      </c>
      <c r="AF31" s="94">
        <f t="shared" si="32"/>
        <v>21</v>
      </c>
      <c r="AG31" s="101">
        <f t="shared" si="66"/>
        <v>5.6894727300000003</v>
      </c>
      <c r="AH31" s="101">
        <f t="shared" si="67"/>
        <v>7.2817816899999999</v>
      </c>
      <c r="AI31" s="97">
        <v>8.3000000000000001E-3</v>
      </c>
      <c r="AJ31" s="92">
        <f t="shared" si="68"/>
        <v>12.971254420000001</v>
      </c>
      <c r="AK31" s="91">
        <f t="shared" si="35"/>
        <v>19</v>
      </c>
      <c r="AL31" s="98" t="s">
        <v>69</v>
      </c>
      <c r="AM31" s="96">
        <f t="shared" si="69"/>
        <v>44881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9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2"/>
      <c r="DL31" s="12"/>
      <c r="DM31" s="12"/>
      <c r="DN31" s="12"/>
      <c r="DO31" s="20"/>
      <c r="DP31" s="20"/>
    </row>
    <row r="32" spans="1:120" ht="12.75" x14ac:dyDescent="0.2">
      <c r="A32" s="75">
        <f t="shared" si="11"/>
        <v>44291</v>
      </c>
      <c r="B32" s="76">
        <f t="shared" si="12"/>
        <v>1000</v>
      </c>
      <c r="C32" s="76">
        <f t="shared" si="13"/>
        <v>1000</v>
      </c>
      <c r="D32" s="77">
        <f t="shared" si="26"/>
        <v>5622.43</v>
      </c>
      <c r="E32" s="78">
        <f t="shared" si="27"/>
        <v>5674.72</v>
      </c>
      <c r="F32" s="79">
        <f t="shared" si="15"/>
        <v>44270</v>
      </c>
      <c r="G32" s="80">
        <f t="shared" si="1"/>
        <v>9.3002491805145304E-3</v>
      </c>
      <c r="H32" s="81">
        <f t="shared" si="16"/>
        <v>44301</v>
      </c>
      <c r="I32" s="81">
        <f t="shared" si="17"/>
        <v>44301</v>
      </c>
      <c r="J32" s="82">
        <f t="shared" si="18"/>
        <v>22</v>
      </c>
      <c r="K32" s="82">
        <f t="shared" si="2"/>
        <v>0</v>
      </c>
      <c r="L32" s="76">
        <f t="shared" si="3"/>
        <v>1</v>
      </c>
      <c r="M32" s="83">
        <f t="shared" si="19"/>
        <v>1</v>
      </c>
      <c r="N32" s="83">
        <f t="shared" si="20"/>
        <v>1</v>
      </c>
      <c r="O32" s="76">
        <f t="shared" si="21"/>
        <v>1</v>
      </c>
      <c r="P32" s="76">
        <f t="shared" si="5"/>
        <v>1000</v>
      </c>
      <c r="Q32" s="84">
        <v>0</v>
      </c>
      <c r="R32" s="86">
        <f t="shared" si="6"/>
        <v>0</v>
      </c>
      <c r="S32" s="76">
        <f t="shared" si="7"/>
        <v>0</v>
      </c>
      <c r="T32" s="86">
        <f t="shared" si="22"/>
        <v>8.0657000000000006E-2</v>
      </c>
      <c r="U32" s="84">
        <f t="shared" si="23"/>
        <v>0</v>
      </c>
      <c r="V32" s="84">
        <v>252</v>
      </c>
      <c r="W32" s="83">
        <f t="shared" si="8"/>
        <v>1</v>
      </c>
      <c r="X32" s="76">
        <f t="shared" si="9"/>
        <v>0</v>
      </c>
      <c r="Y32" s="76">
        <f t="shared" si="10"/>
        <v>0</v>
      </c>
      <c r="Z32" s="90" t="str">
        <f t="shared" si="24"/>
        <v>A+J=</v>
      </c>
      <c r="AA32" s="81">
        <f t="shared" si="28"/>
        <v>44301</v>
      </c>
      <c r="AB32" s="4"/>
      <c r="AC32" s="91">
        <f t="shared" si="29"/>
        <v>20</v>
      </c>
      <c r="AD32" s="96">
        <f t="shared" si="30"/>
        <v>44881</v>
      </c>
      <c r="AE32" s="92">
        <f t="shared" ref="AE32:AE35" si="70">(AE31-AH32)</f>
        <v>862.76950859999999</v>
      </c>
      <c r="AF32" s="94">
        <f t="shared" si="32"/>
        <v>20</v>
      </c>
      <c r="AG32" s="101">
        <f t="shared" ref="AG32:AG35" si="71">TRUNC(AE31*(ROUND((1+T$11)^(AF32/252),9)-1),8)</f>
        <v>5.3727435000000003</v>
      </c>
      <c r="AH32" s="101">
        <f t="shared" ref="AH32:AH35" si="72">TRUNC((AE31*AI32),8)</f>
        <v>7.2718052999999996</v>
      </c>
      <c r="AI32" s="97">
        <v>8.3580000000000008E-3</v>
      </c>
      <c r="AJ32" s="92">
        <f t="shared" ref="AJ32:AJ35" si="73">(AG32+AH32)</f>
        <v>12.644548799999999</v>
      </c>
      <c r="AK32" s="91">
        <f t="shared" si="35"/>
        <v>20</v>
      </c>
      <c r="AL32" s="98" t="s">
        <v>69</v>
      </c>
      <c r="AM32" s="96">
        <f t="shared" ref="AM32:AM35" si="74">AD33</f>
        <v>44910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9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2"/>
      <c r="DL32" s="12"/>
      <c r="DM32" s="12"/>
      <c r="DN32" s="12"/>
      <c r="DO32" s="20"/>
      <c r="DP32" s="20"/>
    </row>
    <row r="33" spans="1:120" ht="12.75" x14ac:dyDescent="0.2">
      <c r="A33" s="75">
        <f t="shared" si="11"/>
        <v>44292</v>
      </c>
      <c r="B33" s="76">
        <f t="shared" si="12"/>
        <v>1000</v>
      </c>
      <c r="C33" s="76">
        <f t="shared" si="13"/>
        <v>1000</v>
      </c>
      <c r="D33" s="77">
        <f t="shared" si="26"/>
        <v>5622.43</v>
      </c>
      <c r="E33" s="78">
        <f t="shared" si="27"/>
        <v>5674.72</v>
      </c>
      <c r="F33" s="79">
        <f t="shared" si="15"/>
        <v>44270</v>
      </c>
      <c r="G33" s="80">
        <f t="shared" si="1"/>
        <v>9.3002491805145304E-3</v>
      </c>
      <c r="H33" s="81">
        <f t="shared" si="16"/>
        <v>44301</v>
      </c>
      <c r="I33" s="81">
        <f t="shared" si="17"/>
        <v>44301</v>
      </c>
      <c r="J33" s="82">
        <f t="shared" si="18"/>
        <v>22</v>
      </c>
      <c r="K33" s="82">
        <f t="shared" si="2"/>
        <v>0</v>
      </c>
      <c r="L33" s="76">
        <f t="shared" si="3"/>
        <v>1</v>
      </c>
      <c r="M33" s="83">
        <f t="shared" si="19"/>
        <v>1</v>
      </c>
      <c r="N33" s="83">
        <f t="shared" si="20"/>
        <v>1</v>
      </c>
      <c r="O33" s="76">
        <f t="shared" si="21"/>
        <v>1</v>
      </c>
      <c r="P33" s="76">
        <f t="shared" si="5"/>
        <v>1000</v>
      </c>
      <c r="Q33" s="84">
        <v>0</v>
      </c>
      <c r="R33" s="86">
        <f t="shared" si="6"/>
        <v>0</v>
      </c>
      <c r="S33" s="76">
        <f t="shared" si="7"/>
        <v>0</v>
      </c>
      <c r="T33" s="86">
        <f t="shared" si="22"/>
        <v>8.0657000000000006E-2</v>
      </c>
      <c r="U33" s="84">
        <f t="shared" si="23"/>
        <v>0</v>
      </c>
      <c r="V33" s="84">
        <v>252</v>
      </c>
      <c r="W33" s="83">
        <f t="shared" si="8"/>
        <v>1</v>
      </c>
      <c r="X33" s="76">
        <f t="shared" si="9"/>
        <v>0</v>
      </c>
      <c r="Y33" s="76">
        <f t="shared" si="10"/>
        <v>0</v>
      </c>
      <c r="Z33" s="90" t="str">
        <f t="shared" si="24"/>
        <v>A+J=</v>
      </c>
      <c r="AA33" s="81">
        <f t="shared" si="28"/>
        <v>44301</v>
      </c>
      <c r="AB33" s="4"/>
      <c r="AC33" s="91">
        <f t="shared" si="29"/>
        <v>21</v>
      </c>
      <c r="AD33" s="96">
        <f t="shared" si="30"/>
        <v>44910</v>
      </c>
      <c r="AE33" s="92">
        <f t="shared" si="70"/>
        <v>855.50757765000003</v>
      </c>
      <c r="AF33" s="94">
        <f t="shared" si="32"/>
        <v>21</v>
      </c>
      <c r="AG33" s="101">
        <f t="shared" si="71"/>
        <v>5.59509218</v>
      </c>
      <c r="AH33" s="101">
        <f t="shared" si="72"/>
        <v>7.26193095</v>
      </c>
      <c r="AI33" s="97">
        <v>8.4169999999999991E-3</v>
      </c>
      <c r="AJ33" s="92">
        <f t="shared" si="73"/>
        <v>12.85702313</v>
      </c>
      <c r="AK33" s="91">
        <f t="shared" si="35"/>
        <v>21</v>
      </c>
      <c r="AL33" s="98" t="s">
        <v>69</v>
      </c>
      <c r="AM33" s="96">
        <f t="shared" si="74"/>
        <v>44942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9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2"/>
      <c r="DL33" s="12"/>
      <c r="DM33" s="12"/>
      <c r="DN33" s="12"/>
      <c r="DO33" s="20"/>
      <c r="DP33" s="20"/>
    </row>
    <row r="34" spans="1:120" ht="12.75" x14ac:dyDescent="0.2">
      <c r="A34" s="75">
        <f t="shared" si="11"/>
        <v>44293</v>
      </c>
      <c r="B34" s="76">
        <f t="shared" si="12"/>
        <v>1000</v>
      </c>
      <c r="C34" s="76">
        <f t="shared" si="13"/>
        <v>1000</v>
      </c>
      <c r="D34" s="77">
        <f t="shared" si="26"/>
        <v>5622.43</v>
      </c>
      <c r="E34" s="78">
        <f t="shared" si="27"/>
        <v>5674.72</v>
      </c>
      <c r="F34" s="79">
        <f t="shared" si="15"/>
        <v>44270</v>
      </c>
      <c r="G34" s="80">
        <f t="shared" si="1"/>
        <v>9.3002491805145304E-3</v>
      </c>
      <c r="H34" s="81">
        <f t="shared" si="16"/>
        <v>44301</v>
      </c>
      <c r="I34" s="81">
        <f t="shared" si="17"/>
        <v>44301</v>
      </c>
      <c r="J34" s="82">
        <f t="shared" si="18"/>
        <v>22</v>
      </c>
      <c r="K34" s="82">
        <f t="shared" si="2"/>
        <v>0</v>
      </c>
      <c r="L34" s="76">
        <f t="shared" si="3"/>
        <v>1</v>
      </c>
      <c r="M34" s="83">
        <f t="shared" si="19"/>
        <v>1</v>
      </c>
      <c r="N34" s="83">
        <f t="shared" si="20"/>
        <v>1</v>
      </c>
      <c r="O34" s="76">
        <f t="shared" si="21"/>
        <v>1</v>
      </c>
      <c r="P34" s="76">
        <f t="shared" si="5"/>
        <v>1000</v>
      </c>
      <c r="Q34" s="84">
        <v>0</v>
      </c>
      <c r="R34" s="86">
        <f t="shared" si="6"/>
        <v>0</v>
      </c>
      <c r="S34" s="76">
        <f t="shared" si="7"/>
        <v>0</v>
      </c>
      <c r="T34" s="86">
        <f t="shared" si="22"/>
        <v>8.0657000000000006E-2</v>
      </c>
      <c r="U34" s="84">
        <f t="shared" si="23"/>
        <v>0</v>
      </c>
      <c r="V34" s="84">
        <v>252</v>
      </c>
      <c r="W34" s="83">
        <f t="shared" si="8"/>
        <v>1</v>
      </c>
      <c r="X34" s="76">
        <f t="shared" si="9"/>
        <v>0</v>
      </c>
      <c r="Y34" s="76">
        <f t="shared" si="10"/>
        <v>0</v>
      </c>
      <c r="Z34" s="90" t="str">
        <f t="shared" si="24"/>
        <v>A+J=</v>
      </c>
      <c r="AA34" s="81">
        <f t="shared" si="28"/>
        <v>44301</v>
      </c>
      <c r="AB34" s="4"/>
      <c r="AC34" s="91">
        <f t="shared" si="29"/>
        <v>22</v>
      </c>
      <c r="AD34" s="96">
        <f t="shared" si="30"/>
        <v>44942</v>
      </c>
      <c r="AE34" s="92">
        <f t="shared" si="70"/>
        <v>848.46418376999998</v>
      </c>
      <c r="AF34" s="94">
        <f t="shared" si="32"/>
        <v>22</v>
      </c>
      <c r="AG34" s="101">
        <f t="shared" si="71"/>
        <v>5.8130841599999998</v>
      </c>
      <c r="AH34" s="101">
        <f t="shared" si="72"/>
        <v>7.04339388</v>
      </c>
      <c r="AI34" s="97">
        <v>8.2330000000000007E-3</v>
      </c>
      <c r="AJ34" s="92">
        <f t="shared" si="73"/>
        <v>12.856478039999999</v>
      </c>
      <c r="AK34" s="91">
        <f t="shared" si="35"/>
        <v>22</v>
      </c>
      <c r="AL34" s="98" t="s">
        <v>69</v>
      </c>
      <c r="AM34" s="96">
        <f t="shared" si="74"/>
        <v>44972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9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2"/>
      <c r="DL34" s="12"/>
      <c r="DM34" s="12"/>
      <c r="DN34" s="12"/>
      <c r="DO34" s="20"/>
      <c r="DP34" s="20"/>
    </row>
    <row r="35" spans="1:120" ht="12.75" x14ac:dyDescent="0.2">
      <c r="A35" s="75">
        <f t="shared" si="11"/>
        <v>44294</v>
      </c>
      <c r="B35" s="76">
        <f t="shared" si="12"/>
        <v>1000</v>
      </c>
      <c r="C35" s="76">
        <f t="shared" si="13"/>
        <v>1000</v>
      </c>
      <c r="D35" s="77">
        <f t="shared" si="26"/>
        <v>5622.43</v>
      </c>
      <c r="E35" s="78">
        <f t="shared" si="27"/>
        <v>5674.72</v>
      </c>
      <c r="F35" s="79">
        <f t="shared" si="15"/>
        <v>44270</v>
      </c>
      <c r="G35" s="80">
        <f t="shared" si="1"/>
        <v>9.3002491805145304E-3</v>
      </c>
      <c r="H35" s="81">
        <f t="shared" si="16"/>
        <v>44301</v>
      </c>
      <c r="I35" s="81">
        <f t="shared" si="17"/>
        <v>44301</v>
      </c>
      <c r="J35" s="82">
        <f t="shared" si="18"/>
        <v>22</v>
      </c>
      <c r="K35" s="82">
        <f t="shared" si="2"/>
        <v>0</v>
      </c>
      <c r="L35" s="76">
        <f t="shared" si="3"/>
        <v>1</v>
      </c>
      <c r="M35" s="83">
        <f t="shared" si="19"/>
        <v>1</v>
      </c>
      <c r="N35" s="83">
        <f t="shared" si="20"/>
        <v>1</v>
      </c>
      <c r="O35" s="76">
        <f t="shared" si="21"/>
        <v>1</v>
      </c>
      <c r="P35" s="76">
        <f t="shared" si="5"/>
        <v>1000</v>
      </c>
      <c r="Q35" s="84">
        <v>0</v>
      </c>
      <c r="R35" s="86">
        <f t="shared" si="6"/>
        <v>0</v>
      </c>
      <c r="S35" s="76">
        <f t="shared" si="7"/>
        <v>0</v>
      </c>
      <c r="T35" s="86">
        <f t="shared" si="22"/>
        <v>8.0657000000000006E-2</v>
      </c>
      <c r="U35" s="84">
        <f t="shared" si="23"/>
        <v>0</v>
      </c>
      <c r="V35" s="84">
        <v>252</v>
      </c>
      <c r="W35" s="83">
        <f t="shared" si="8"/>
        <v>1</v>
      </c>
      <c r="X35" s="76">
        <f t="shared" si="9"/>
        <v>0</v>
      </c>
      <c r="Y35" s="76">
        <f t="shared" si="10"/>
        <v>0</v>
      </c>
      <c r="Z35" s="90" t="str">
        <f t="shared" si="24"/>
        <v>A+J=</v>
      </c>
      <c r="AA35" s="81">
        <f t="shared" si="28"/>
        <v>44301</v>
      </c>
      <c r="AB35" s="4"/>
      <c r="AC35" s="91">
        <f t="shared" si="29"/>
        <v>23</v>
      </c>
      <c r="AD35" s="96">
        <f t="shared" si="30"/>
        <v>44972</v>
      </c>
      <c r="AE35" s="92">
        <f t="shared" si="70"/>
        <v>841.42617337000001</v>
      </c>
      <c r="AF35" s="94">
        <f t="shared" si="32"/>
        <v>22</v>
      </c>
      <c r="AG35" s="101">
        <f t="shared" si="71"/>
        <v>5.7652250299999999</v>
      </c>
      <c r="AH35" s="101">
        <f t="shared" si="72"/>
        <v>7.0380104000000001</v>
      </c>
      <c r="AI35" s="97">
        <v>8.2950000000000003E-3</v>
      </c>
      <c r="AJ35" s="92">
        <f t="shared" si="73"/>
        <v>12.803235430000001</v>
      </c>
      <c r="AK35" s="91">
        <f t="shared" si="35"/>
        <v>23</v>
      </c>
      <c r="AL35" s="98" t="s">
        <v>69</v>
      </c>
      <c r="AM35" s="96">
        <f t="shared" si="74"/>
        <v>45000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9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2"/>
      <c r="DL35" s="12"/>
      <c r="DM35" s="12"/>
      <c r="DN35" s="12"/>
      <c r="DO35" s="20"/>
      <c r="DP35" s="20"/>
    </row>
    <row r="36" spans="1:120" ht="12.75" x14ac:dyDescent="0.2">
      <c r="A36" s="75">
        <f t="shared" si="11"/>
        <v>44295</v>
      </c>
      <c r="B36" s="76">
        <f t="shared" si="12"/>
        <v>1000</v>
      </c>
      <c r="C36" s="76">
        <f t="shared" si="13"/>
        <v>1000</v>
      </c>
      <c r="D36" s="77">
        <f t="shared" si="26"/>
        <v>5622.43</v>
      </c>
      <c r="E36" s="78">
        <f t="shared" si="27"/>
        <v>5674.72</v>
      </c>
      <c r="F36" s="79">
        <f t="shared" si="15"/>
        <v>44270</v>
      </c>
      <c r="G36" s="80">
        <f t="shared" si="1"/>
        <v>9.3002491805145304E-3</v>
      </c>
      <c r="H36" s="81">
        <f t="shared" si="16"/>
        <v>44301</v>
      </c>
      <c r="I36" s="81">
        <f t="shared" si="17"/>
        <v>44301</v>
      </c>
      <c r="J36" s="82">
        <f t="shared" si="18"/>
        <v>22</v>
      </c>
      <c r="K36" s="82">
        <f t="shared" si="2"/>
        <v>0</v>
      </c>
      <c r="L36" s="76">
        <f t="shared" si="3"/>
        <v>1</v>
      </c>
      <c r="M36" s="83">
        <f t="shared" si="19"/>
        <v>1</v>
      </c>
      <c r="N36" s="83">
        <f t="shared" si="20"/>
        <v>1</v>
      </c>
      <c r="O36" s="76">
        <f t="shared" si="21"/>
        <v>1</v>
      </c>
      <c r="P36" s="76">
        <f t="shared" si="5"/>
        <v>1000</v>
      </c>
      <c r="Q36" s="84">
        <v>0</v>
      </c>
      <c r="R36" s="86">
        <f t="shared" si="6"/>
        <v>0</v>
      </c>
      <c r="S36" s="76">
        <f t="shared" si="7"/>
        <v>0</v>
      </c>
      <c r="T36" s="86">
        <f t="shared" si="22"/>
        <v>8.0657000000000006E-2</v>
      </c>
      <c r="U36" s="84">
        <f t="shared" si="23"/>
        <v>0</v>
      </c>
      <c r="V36" s="84">
        <v>252</v>
      </c>
      <c r="W36" s="83">
        <f t="shared" si="8"/>
        <v>1</v>
      </c>
      <c r="X36" s="76">
        <f t="shared" si="9"/>
        <v>0</v>
      </c>
      <c r="Y36" s="76">
        <f t="shared" si="10"/>
        <v>0</v>
      </c>
      <c r="Z36" s="90" t="str">
        <f t="shared" si="24"/>
        <v>A+J=</v>
      </c>
      <c r="AA36" s="81">
        <f t="shared" si="28"/>
        <v>44301</v>
      </c>
      <c r="AB36" s="4"/>
      <c r="AC36" s="91">
        <f t="shared" si="29"/>
        <v>24</v>
      </c>
      <c r="AD36" s="96">
        <f t="shared" si="30"/>
        <v>45000</v>
      </c>
      <c r="AE36" s="92">
        <f t="shared" ref="AE36:AE99" si="75">(AE35-AH36)</f>
        <v>834.39269199</v>
      </c>
      <c r="AF36" s="94">
        <f t="shared" si="32"/>
        <v>18</v>
      </c>
      <c r="AG36" s="101">
        <f t="shared" ref="AG36:AG99" si="76">TRUNC(AE35*(ROUND((1+T$11)^(AF36/252),9)-1),8)</f>
        <v>4.6749924199999997</v>
      </c>
      <c r="AH36" s="101">
        <f t="shared" ref="AH36:AH99" si="77">TRUNC((AE35*AI36),8)</f>
        <v>7.0334813799999996</v>
      </c>
      <c r="AI36" s="97">
        <v>8.3590000000000001E-3</v>
      </c>
      <c r="AJ36" s="92">
        <f t="shared" ref="AJ36:AJ99" si="78">(AG36+AH36)</f>
        <v>11.7084738</v>
      </c>
      <c r="AK36" s="91">
        <f t="shared" si="35"/>
        <v>24</v>
      </c>
      <c r="AL36" s="98" t="s">
        <v>69</v>
      </c>
      <c r="AM36" s="96">
        <f t="shared" ref="AM36:AM99" si="79">AD37</f>
        <v>45033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9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2"/>
      <c r="DL36" s="12"/>
      <c r="DM36" s="12"/>
      <c r="DN36" s="12"/>
      <c r="DO36" s="20"/>
      <c r="DP36" s="20"/>
    </row>
    <row r="37" spans="1:120" ht="12.75" x14ac:dyDescent="0.2">
      <c r="A37" s="75">
        <f t="shared" si="11"/>
        <v>44296</v>
      </c>
      <c r="B37" s="76">
        <f t="shared" si="12"/>
        <v>1000.72886156</v>
      </c>
      <c r="C37" s="76">
        <f t="shared" si="13"/>
        <v>1000</v>
      </c>
      <c r="D37" s="77">
        <f t="shared" si="26"/>
        <v>5622.43</v>
      </c>
      <c r="E37" s="78">
        <f t="shared" si="27"/>
        <v>5674.72</v>
      </c>
      <c r="F37" s="79">
        <f t="shared" si="15"/>
        <v>44270</v>
      </c>
      <c r="G37" s="80">
        <f t="shared" si="1"/>
        <v>9.3002491805145304E-3</v>
      </c>
      <c r="H37" s="81">
        <f t="shared" si="16"/>
        <v>44301</v>
      </c>
      <c r="I37" s="81">
        <f t="shared" si="17"/>
        <v>44301</v>
      </c>
      <c r="J37" s="82">
        <f t="shared" si="18"/>
        <v>22</v>
      </c>
      <c r="K37" s="82">
        <f t="shared" si="2"/>
        <v>1</v>
      </c>
      <c r="L37" s="76">
        <f t="shared" si="3"/>
        <v>1.0004208699999999</v>
      </c>
      <c r="M37" s="83">
        <f t="shared" si="19"/>
        <v>1</v>
      </c>
      <c r="N37" s="83">
        <f t="shared" si="20"/>
        <v>1</v>
      </c>
      <c r="O37" s="76">
        <f t="shared" si="21"/>
        <v>1.0004208699999999</v>
      </c>
      <c r="P37" s="76">
        <f t="shared" si="5"/>
        <v>1000.42087</v>
      </c>
      <c r="Q37" s="84">
        <v>0</v>
      </c>
      <c r="R37" s="86">
        <f t="shared" si="6"/>
        <v>0</v>
      </c>
      <c r="S37" s="76">
        <f t="shared" si="7"/>
        <v>0</v>
      </c>
      <c r="T37" s="86">
        <f t="shared" si="22"/>
        <v>8.0657000000000006E-2</v>
      </c>
      <c r="U37" s="84">
        <f t="shared" si="23"/>
        <v>1</v>
      </c>
      <c r="V37" s="84">
        <v>252</v>
      </c>
      <c r="W37" s="83">
        <f t="shared" si="8"/>
        <v>1.0003078620000001</v>
      </c>
      <c r="X37" s="76">
        <f t="shared" si="9"/>
        <v>0.30799156</v>
      </c>
      <c r="Y37" s="76">
        <f t="shared" si="10"/>
        <v>0</v>
      </c>
      <c r="Z37" s="90" t="str">
        <f t="shared" si="24"/>
        <v>A+J=</v>
      </c>
      <c r="AA37" s="81">
        <f t="shared" si="28"/>
        <v>44301</v>
      </c>
      <c r="AB37" s="4"/>
      <c r="AC37" s="91">
        <f t="shared" si="29"/>
        <v>25</v>
      </c>
      <c r="AD37" s="96">
        <f t="shared" si="30"/>
        <v>45033</v>
      </c>
      <c r="AE37" s="92">
        <f t="shared" si="75"/>
        <v>827.36460235000004</v>
      </c>
      <c r="AF37" s="94">
        <f t="shared" si="32"/>
        <v>22</v>
      </c>
      <c r="AG37" s="101">
        <f t="shared" si="76"/>
        <v>5.6696107299999996</v>
      </c>
      <c r="AH37" s="101">
        <f t="shared" si="77"/>
        <v>7.0280896400000001</v>
      </c>
      <c r="AI37" s="97">
        <v>8.4229999999999999E-3</v>
      </c>
      <c r="AJ37" s="92">
        <f t="shared" si="78"/>
        <v>12.69770037</v>
      </c>
      <c r="AK37" s="91">
        <f t="shared" si="35"/>
        <v>25</v>
      </c>
      <c r="AL37" s="98" t="s">
        <v>69</v>
      </c>
      <c r="AM37" s="96">
        <f t="shared" si="79"/>
        <v>45061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9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2"/>
      <c r="DL37" s="12"/>
      <c r="DM37" s="12"/>
      <c r="DN37" s="12"/>
      <c r="DO37" s="20"/>
      <c r="DP37" s="20"/>
    </row>
    <row r="38" spans="1:120" ht="12.75" x14ac:dyDescent="0.2">
      <c r="A38" s="75">
        <f t="shared" si="11"/>
        <v>44297</v>
      </c>
      <c r="B38" s="76">
        <f t="shared" si="12"/>
        <v>1000.72886156</v>
      </c>
      <c r="C38" s="76">
        <f t="shared" si="13"/>
        <v>1000</v>
      </c>
      <c r="D38" s="77">
        <f t="shared" si="26"/>
        <v>5622.43</v>
      </c>
      <c r="E38" s="78">
        <f t="shared" si="27"/>
        <v>5674.72</v>
      </c>
      <c r="F38" s="79">
        <f t="shared" si="15"/>
        <v>44270</v>
      </c>
      <c r="G38" s="80">
        <f t="shared" si="1"/>
        <v>9.3002491805145304E-3</v>
      </c>
      <c r="H38" s="81">
        <f t="shared" si="16"/>
        <v>44301</v>
      </c>
      <c r="I38" s="81">
        <f t="shared" si="17"/>
        <v>44301</v>
      </c>
      <c r="J38" s="82">
        <f t="shared" si="18"/>
        <v>22</v>
      </c>
      <c r="K38" s="82">
        <f t="shared" si="2"/>
        <v>1</v>
      </c>
      <c r="L38" s="76">
        <f t="shared" si="3"/>
        <v>1.0004208699999999</v>
      </c>
      <c r="M38" s="83">
        <f t="shared" si="19"/>
        <v>1</v>
      </c>
      <c r="N38" s="83">
        <f t="shared" si="20"/>
        <v>1</v>
      </c>
      <c r="O38" s="76">
        <f t="shared" si="21"/>
        <v>1.0004208699999999</v>
      </c>
      <c r="P38" s="76">
        <f t="shared" si="5"/>
        <v>1000.42087</v>
      </c>
      <c r="Q38" s="84">
        <v>0</v>
      </c>
      <c r="R38" s="86">
        <f t="shared" si="6"/>
        <v>0</v>
      </c>
      <c r="S38" s="76">
        <f t="shared" si="7"/>
        <v>0</v>
      </c>
      <c r="T38" s="86">
        <f t="shared" si="22"/>
        <v>8.0657000000000006E-2</v>
      </c>
      <c r="U38" s="84">
        <f t="shared" ref="U38:U101" si="80">IF(Q37&gt;0,1,IF(K38=K37,U37,U37+1))</f>
        <v>1</v>
      </c>
      <c r="V38" s="84">
        <v>252</v>
      </c>
      <c r="W38" s="83">
        <f t="shared" si="8"/>
        <v>1.0003078620000001</v>
      </c>
      <c r="X38" s="76">
        <f t="shared" si="9"/>
        <v>0.30799156</v>
      </c>
      <c r="Y38" s="76">
        <f t="shared" si="10"/>
        <v>0</v>
      </c>
      <c r="Z38" s="90" t="str">
        <f t="shared" si="24"/>
        <v>A+J=</v>
      </c>
      <c r="AA38" s="81">
        <f t="shared" si="28"/>
        <v>44301</v>
      </c>
      <c r="AB38" s="4"/>
      <c r="AC38" s="91">
        <f t="shared" si="29"/>
        <v>26</v>
      </c>
      <c r="AD38" s="96">
        <f t="shared" si="30"/>
        <v>45061</v>
      </c>
      <c r="AE38" s="92">
        <f t="shared" si="75"/>
        <v>820.34110425000006</v>
      </c>
      <c r="AF38" s="94">
        <f t="shared" si="32"/>
        <v>18</v>
      </c>
      <c r="AG38" s="101">
        <f t="shared" si="76"/>
        <v>4.5968658600000003</v>
      </c>
      <c r="AH38" s="101">
        <f t="shared" si="77"/>
        <v>7.0234981000000003</v>
      </c>
      <c r="AI38" s="97">
        <v>8.489E-3</v>
      </c>
      <c r="AJ38" s="92">
        <f t="shared" si="78"/>
        <v>11.620363960000001</v>
      </c>
      <c r="AK38" s="91">
        <f t="shared" si="35"/>
        <v>26</v>
      </c>
      <c r="AL38" s="98" t="s">
        <v>69</v>
      </c>
      <c r="AM38" s="96">
        <f t="shared" si="79"/>
        <v>45092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9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2"/>
      <c r="DL38" s="12"/>
      <c r="DM38" s="12"/>
      <c r="DN38" s="12"/>
      <c r="DO38" s="20"/>
      <c r="DP38" s="20"/>
    </row>
    <row r="39" spans="1:120" ht="12.75" x14ac:dyDescent="0.2">
      <c r="A39" s="75">
        <f t="shared" si="11"/>
        <v>44298</v>
      </c>
      <c r="B39" s="76">
        <f t="shared" si="12"/>
        <v>1000.72886156</v>
      </c>
      <c r="C39" s="76">
        <f t="shared" si="13"/>
        <v>1000</v>
      </c>
      <c r="D39" s="77">
        <f t="shared" si="26"/>
        <v>5622.43</v>
      </c>
      <c r="E39" s="78">
        <f t="shared" si="27"/>
        <v>5674.72</v>
      </c>
      <c r="F39" s="79">
        <f t="shared" si="15"/>
        <v>44270</v>
      </c>
      <c r="G39" s="80">
        <f t="shared" si="1"/>
        <v>9.3002491805145304E-3</v>
      </c>
      <c r="H39" s="81">
        <f t="shared" si="16"/>
        <v>44301</v>
      </c>
      <c r="I39" s="81">
        <f t="shared" si="17"/>
        <v>44301</v>
      </c>
      <c r="J39" s="82">
        <f t="shared" si="18"/>
        <v>22</v>
      </c>
      <c r="K39" s="82">
        <f t="shared" si="2"/>
        <v>1</v>
      </c>
      <c r="L39" s="76">
        <f t="shared" si="3"/>
        <v>1.0004208699999999</v>
      </c>
      <c r="M39" s="83">
        <f t="shared" si="19"/>
        <v>1</v>
      </c>
      <c r="N39" s="83">
        <f t="shared" ref="N39:N95" si="81">IF(I39&gt;I38,N38*M39,N38)</f>
        <v>1</v>
      </c>
      <c r="O39" s="76">
        <f t="shared" si="21"/>
        <v>1.0004208699999999</v>
      </c>
      <c r="P39" s="76">
        <f t="shared" si="5"/>
        <v>1000.42087</v>
      </c>
      <c r="Q39" s="84">
        <v>0</v>
      </c>
      <c r="R39" s="86">
        <f t="shared" si="6"/>
        <v>0</v>
      </c>
      <c r="S39" s="76">
        <f t="shared" si="7"/>
        <v>0</v>
      </c>
      <c r="T39" s="86">
        <f t="shared" si="22"/>
        <v>8.0657000000000006E-2</v>
      </c>
      <c r="U39" s="84">
        <f t="shared" si="80"/>
        <v>1</v>
      </c>
      <c r="V39" s="84">
        <v>252</v>
      </c>
      <c r="W39" s="83">
        <f t="shared" si="8"/>
        <v>1.0003078620000001</v>
      </c>
      <c r="X39" s="76">
        <f t="shared" si="9"/>
        <v>0.30799156</v>
      </c>
      <c r="Y39" s="76">
        <f t="shared" si="10"/>
        <v>0</v>
      </c>
      <c r="Z39" s="90" t="str">
        <f t="shared" si="24"/>
        <v>A+J=</v>
      </c>
      <c r="AA39" s="81">
        <f t="shared" si="28"/>
        <v>44301</v>
      </c>
      <c r="AB39" s="4"/>
      <c r="AC39" s="91">
        <f t="shared" si="29"/>
        <v>27</v>
      </c>
      <c r="AD39" s="96">
        <f t="shared" si="30"/>
        <v>45092</v>
      </c>
      <c r="AE39" s="92">
        <f t="shared" si="75"/>
        <v>813.32226577000006</v>
      </c>
      <c r="AF39" s="94">
        <f t="shared" si="32"/>
        <v>22</v>
      </c>
      <c r="AG39" s="101">
        <f t="shared" si="76"/>
        <v>5.5741316599999999</v>
      </c>
      <c r="AH39" s="101">
        <f t="shared" si="77"/>
        <v>7.0188384800000003</v>
      </c>
      <c r="AI39" s="97">
        <v>8.5559999999999994E-3</v>
      </c>
      <c r="AJ39" s="92">
        <f t="shared" si="78"/>
        <v>12.59297014</v>
      </c>
      <c r="AK39" s="91">
        <f t="shared" si="35"/>
        <v>27</v>
      </c>
      <c r="AL39" s="98" t="s">
        <v>69</v>
      </c>
      <c r="AM39" s="96">
        <f t="shared" si="79"/>
        <v>45124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9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2"/>
      <c r="DL39" s="12"/>
      <c r="DM39" s="12"/>
      <c r="DN39" s="12"/>
      <c r="DO39" s="20"/>
      <c r="DP39" s="20"/>
    </row>
    <row r="40" spans="1:120" ht="12.75" x14ac:dyDescent="0.2">
      <c r="A40" s="75">
        <f t="shared" si="11"/>
        <v>44299</v>
      </c>
      <c r="B40" s="76">
        <f t="shared" ref="B40:B42" si="82">P40+X40</f>
        <v>1001.4582564599999</v>
      </c>
      <c r="C40" s="76">
        <f t="shared" ref="C40:C42" si="83">TRUNC(IF(Q39&gt;0,VLOOKUP(A39,$AD$13:$AE$161,2),C39),8)</f>
        <v>1000</v>
      </c>
      <c r="D40" s="77">
        <f t="shared" ref="D40:D42" si="84">IF(E40=E39,D39,E39)</f>
        <v>5622.43</v>
      </c>
      <c r="E40" s="78">
        <f t="shared" si="27"/>
        <v>5674.72</v>
      </c>
      <c r="F40" s="79">
        <f t="shared" ref="F40:F42" si="85">IF(D40=D39,F39,A40)</f>
        <v>44270</v>
      </c>
      <c r="G40" s="80">
        <f t="shared" ref="G40:G42" si="86">(E40/D40)-1</f>
        <v>9.3002491805145304E-3</v>
      </c>
      <c r="H40" s="81">
        <f t="shared" ref="H40:H42" si="87">IF(DAY(A40)=15,VLOOKUP(A40,AH$119:AN$451,4),H39)</f>
        <v>44301</v>
      </c>
      <c r="I40" s="81">
        <f t="shared" ref="I40:I42" si="88">IF(A40&gt;I39,H40,I39)</f>
        <v>44301</v>
      </c>
      <c r="J40" s="82">
        <f t="shared" ref="J40:J42" si="89">IF(I40=I39,J39,NETWORKDAYS(I39,I40,$AD$165:$AD$503)-1)</f>
        <v>22</v>
      </c>
      <c r="K40" s="82">
        <f t="shared" ref="K40:K42" si="90">IF(A40&lt;K$2,0,(J40-(NETWORKDAYS(A40,I40,AD$165:AD$503)-1))-K$3)</f>
        <v>2</v>
      </c>
      <c r="L40" s="76">
        <f t="shared" ref="L40:L42" si="91">TRUNC((E40/D40)^TRUNC((K40/J40),9),8)</f>
        <v>1.0008419200000001</v>
      </c>
      <c r="M40" s="83">
        <f t="shared" ref="M40:M42" si="92">IF(I40&gt;I39,L39,M39)</f>
        <v>1</v>
      </c>
      <c r="N40" s="83">
        <f t="shared" ref="N40:N42" si="93">IF(I40&gt;I39,N39*M40,N39)</f>
        <v>1</v>
      </c>
      <c r="O40" s="76">
        <f t="shared" ref="O40:O42" si="94">TRUNC(TRUNC((L40*N40),15),8)</f>
        <v>1.0008419200000001</v>
      </c>
      <c r="P40" s="76">
        <f t="shared" ref="P40:P42" si="95">TRUNC(C40*O40,8)</f>
        <v>1000.84192</v>
      </c>
      <c r="Q40" s="84">
        <v>0</v>
      </c>
      <c r="R40" s="86">
        <f t="shared" ref="R40:R42" si="96">IF(Q40&gt;0,VLOOKUP($A40,$AD$11:$AI$161,6),0)</f>
        <v>0</v>
      </c>
      <c r="S40" s="76">
        <f t="shared" ref="S40:S42" si="97">IF(R40&gt;0,TRUNC(R40*P40,8),0)</f>
        <v>0</v>
      </c>
      <c r="T40" s="86">
        <f t="shared" si="22"/>
        <v>8.0657000000000006E-2</v>
      </c>
      <c r="U40" s="84">
        <f t="shared" ref="U40:U42" si="98">IF(Q39&gt;0,1,IF(K40=K39,U39,U39+1))</f>
        <v>2</v>
      </c>
      <c r="V40" s="84">
        <v>252</v>
      </c>
      <c r="W40" s="83">
        <f t="shared" ref="W40:W42" si="99">ROUND((1+T40)^TRUNC((U40/V40),9),9)</f>
        <v>1.000615818</v>
      </c>
      <c r="X40" s="76">
        <f t="shared" ref="X40:X42" si="100">TRUNC((P40*(W40-1)),8)</f>
        <v>0.61633645999999997</v>
      </c>
      <c r="Y40" s="76">
        <f t="shared" ref="Y40:Y42" si="101">IF(Q40&gt;0,S40+X40,0)</f>
        <v>0</v>
      </c>
      <c r="Z40" s="90" t="str">
        <f t="shared" si="24"/>
        <v>A+J=</v>
      </c>
      <c r="AA40" s="81">
        <f t="shared" ref="AA40:AA42" si="102">IF(Q39&gt;0,VLOOKUP(A39,$AD$11:$AM$115,10),AA39)</f>
        <v>44301</v>
      </c>
      <c r="AB40" s="4"/>
      <c r="AC40" s="91">
        <f t="shared" si="29"/>
        <v>28</v>
      </c>
      <c r="AD40" s="96">
        <f t="shared" si="30"/>
        <v>45124</v>
      </c>
      <c r="AE40" s="92">
        <f t="shared" si="75"/>
        <v>806.3081745500001</v>
      </c>
      <c r="AF40" s="94">
        <f t="shared" si="32"/>
        <v>22</v>
      </c>
      <c r="AG40" s="101">
        <f t="shared" si="76"/>
        <v>5.5264393900000002</v>
      </c>
      <c r="AH40" s="101">
        <f t="shared" si="77"/>
        <v>7.0140912200000001</v>
      </c>
      <c r="AI40" s="97">
        <v>8.6239999999999997E-3</v>
      </c>
      <c r="AJ40" s="92">
        <f t="shared" si="78"/>
        <v>12.540530610000001</v>
      </c>
      <c r="AK40" s="91">
        <f t="shared" si="35"/>
        <v>28</v>
      </c>
      <c r="AL40" s="98" t="s">
        <v>69</v>
      </c>
      <c r="AM40" s="96">
        <f t="shared" si="79"/>
        <v>45153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9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2"/>
      <c r="DL40" s="12"/>
      <c r="DM40" s="12"/>
      <c r="DN40" s="12"/>
      <c r="DO40" s="20"/>
      <c r="DP40" s="20"/>
    </row>
    <row r="41" spans="1:120" ht="12.75" x14ac:dyDescent="0.2">
      <c r="A41" s="75">
        <f t="shared" si="11"/>
        <v>44300</v>
      </c>
      <c r="B41" s="76">
        <f t="shared" si="82"/>
        <v>1002.18818598</v>
      </c>
      <c r="C41" s="76">
        <f t="shared" si="83"/>
        <v>1000</v>
      </c>
      <c r="D41" s="77">
        <f t="shared" si="84"/>
        <v>5622.43</v>
      </c>
      <c r="E41" s="78">
        <f t="shared" si="27"/>
        <v>5674.72</v>
      </c>
      <c r="F41" s="79">
        <f t="shared" si="85"/>
        <v>44270</v>
      </c>
      <c r="G41" s="80">
        <f t="shared" si="86"/>
        <v>9.3002491805145304E-3</v>
      </c>
      <c r="H41" s="81">
        <f t="shared" si="87"/>
        <v>44301</v>
      </c>
      <c r="I41" s="81">
        <f t="shared" si="88"/>
        <v>44301</v>
      </c>
      <c r="J41" s="82">
        <f t="shared" si="89"/>
        <v>22</v>
      </c>
      <c r="K41" s="82">
        <f t="shared" si="90"/>
        <v>3</v>
      </c>
      <c r="L41" s="76">
        <f t="shared" si="91"/>
        <v>1.00126315</v>
      </c>
      <c r="M41" s="83">
        <f t="shared" si="92"/>
        <v>1</v>
      </c>
      <c r="N41" s="83">
        <f t="shared" si="93"/>
        <v>1</v>
      </c>
      <c r="O41" s="76">
        <f t="shared" si="94"/>
        <v>1.00126315</v>
      </c>
      <c r="P41" s="76">
        <f t="shared" si="95"/>
        <v>1001.26315</v>
      </c>
      <c r="Q41" s="84">
        <v>0</v>
      </c>
      <c r="R41" s="86">
        <f t="shared" si="96"/>
        <v>0</v>
      </c>
      <c r="S41" s="76">
        <f t="shared" si="97"/>
        <v>0</v>
      </c>
      <c r="T41" s="86">
        <f t="shared" si="22"/>
        <v>8.0657000000000006E-2</v>
      </c>
      <c r="U41" s="84">
        <f t="shared" si="98"/>
        <v>3</v>
      </c>
      <c r="V41" s="84">
        <v>252</v>
      </c>
      <c r="W41" s="83">
        <f t="shared" si="99"/>
        <v>1.000923869</v>
      </c>
      <c r="X41" s="76">
        <f t="shared" si="100"/>
        <v>0.92503597999999998</v>
      </c>
      <c r="Y41" s="76">
        <f t="shared" si="101"/>
        <v>0</v>
      </c>
      <c r="Z41" s="90" t="str">
        <f t="shared" si="24"/>
        <v>A+J=</v>
      </c>
      <c r="AA41" s="81">
        <f t="shared" si="102"/>
        <v>44301</v>
      </c>
      <c r="AB41" s="4"/>
      <c r="AC41" s="91">
        <f t="shared" si="29"/>
        <v>29</v>
      </c>
      <c r="AD41" s="96">
        <f t="shared" si="30"/>
        <v>45153</v>
      </c>
      <c r="AE41" s="92">
        <f t="shared" si="75"/>
        <v>799.29893759000015</v>
      </c>
      <c r="AF41" s="94">
        <f t="shared" si="32"/>
        <v>21</v>
      </c>
      <c r="AG41" s="101">
        <f t="shared" si="76"/>
        <v>5.22893834</v>
      </c>
      <c r="AH41" s="101">
        <f t="shared" si="77"/>
        <v>7.00923696</v>
      </c>
      <c r="AI41" s="97">
        <v>8.6929999999999993E-3</v>
      </c>
      <c r="AJ41" s="92">
        <f t="shared" si="78"/>
        <v>12.2381753</v>
      </c>
      <c r="AK41" s="91">
        <f t="shared" si="35"/>
        <v>29</v>
      </c>
      <c r="AL41" s="98" t="s">
        <v>69</v>
      </c>
      <c r="AM41" s="96">
        <f t="shared" si="79"/>
        <v>45184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9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2"/>
      <c r="DL41" s="12"/>
      <c r="DM41" s="12"/>
      <c r="DN41" s="12"/>
      <c r="DO41" s="20"/>
      <c r="DP41" s="20"/>
    </row>
    <row r="42" spans="1:120" ht="15" x14ac:dyDescent="0.25">
      <c r="A42" s="173">
        <f t="shared" si="11"/>
        <v>44301</v>
      </c>
      <c r="B42" s="174">
        <f t="shared" si="82"/>
        <v>1002.91864039</v>
      </c>
      <c r="C42" s="174">
        <f t="shared" si="83"/>
        <v>1000</v>
      </c>
      <c r="D42" s="175">
        <f t="shared" si="84"/>
        <v>5622.43</v>
      </c>
      <c r="E42" s="176">
        <f t="shared" si="27"/>
        <v>5674.72</v>
      </c>
      <c r="F42" s="177">
        <f t="shared" si="85"/>
        <v>44270</v>
      </c>
      <c r="G42" s="178">
        <f t="shared" si="86"/>
        <v>9.3002491805145304E-3</v>
      </c>
      <c r="H42" s="173">
        <f t="shared" si="87"/>
        <v>44333</v>
      </c>
      <c r="I42" s="173">
        <f t="shared" si="88"/>
        <v>44301</v>
      </c>
      <c r="J42" s="179">
        <f t="shared" si="89"/>
        <v>22</v>
      </c>
      <c r="K42" s="179">
        <f t="shared" si="90"/>
        <v>4</v>
      </c>
      <c r="L42" s="174">
        <f t="shared" si="91"/>
        <v>1.00168455</v>
      </c>
      <c r="M42" s="180">
        <f t="shared" si="92"/>
        <v>1</v>
      </c>
      <c r="N42" s="180">
        <f t="shared" si="93"/>
        <v>1</v>
      </c>
      <c r="O42" s="174">
        <f t="shared" si="94"/>
        <v>1.00168455</v>
      </c>
      <c r="P42" s="174">
        <f t="shared" si="95"/>
        <v>1001.6845499999999</v>
      </c>
      <c r="Q42" s="125">
        <f t="shared" ref="Q42:Q76" si="103">IF(VLOOKUP(A42,AD$11:AK$161,8)=VLOOKUP(A41,AD$11:AK$161,8),0,VLOOKUP(A42,AD$11:AK$161,8))</f>
        <v>1</v>
      </c>
      <c r="R42" s="181">
        <f t="shared" si="96"/>
        <v>6.6530000000000001E-3</v>
      </c>
      <c r="S42" s="174">
        <f t="shared" si="97"/>
        <v>6.6642073100000001</v>
      </c>
      <c r="T42" s="181">
        <f t="shared" si="22"/>
        <v>8.0657000000000006E-2</v>
      </c>
      <c r="U42" s="125">
        <f t="shared" si="98"/>
        <v>4</v>
      </c>
      <c r="V42" s="125">
        <v>252</v>
      </c>
      <c r="W42" s="180">
        <f t="shared" si="99"/>
        <v>1.001232015</v>
      </c>
      <c r="X42" s="174">
        <f t="shared" si="100"/>
        <v>1.23409039</v>
      </c>
      <c r="Y42" s="174">
        <f t="shared" si="101"/>
        <v>7.8982977000000005</v>
      </c>
      <c r="Z42" s="182" t="str">
        <f t="shared" si="24"/>
        <v>A+J=</v>
      </c>
      <c r="AA42" s="173">
        <f t="shared" si="102"/>
        <v>44301</v>
      </c>
      <c r="AB42" s="4"/>
      <c r="AC42" s="91">
        <f t="shared" si="29"/>
        <v>30</v>
      </c>
      <c r="AD42" s="96">
        <f t="shared" si="30"/>
        <v>45184</v>
      </c>
      <c r="AE42" s="92">
        <f t="shared" si="75"/>
        <v>792.29388171000016</v>
      </c>
      <c r="AF42" s="94">
        <f t="shared" si="32"/>
        <v>22</v>
      </c>
      <c r="AG42" s="101">
        <f t="shared" si="76"/>
        <v>5.4311523499999996</v>
      </c>
      <c r="AH42" s="101">
        <f t="shared" si="77"/>
        <v>7.0050558799999996</v>
      </c>
      <c r="AI42" s="97">
        <v>8.7639999999999992E-3</v>
      </c>
      <c r="AJ42" s="92">
        <f t="shared" si="78"/>
        <v>12.436208229999998</v>
      </c>
      <c r="AK42" s="91">
        <f t="shared" si="35"/>
        <v>30</v>
      </c>
      <c r="AL42" s="98" t="s">
        <v>69</v>
      </c>
      <c r="AM42" s="96">
        <f t="shared" si="79"/>
        <v>45215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9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2"/>
      <c r="DL42" s="12"/>
      <c r="DM42" s="12"/>
      <c r="DN42" s="12"/>
      <c r="DO42" s="20"/>
      <c r="DP42" s="20"/>
    </row>
    <row r="43" spans="1:120" ht="12.75" x14ac:dyDescent="0.2">
      <c r="A43" s="75">
        <f t="shared" si="11"/>
        <v>44302</v>
      </c>
      <c r="B43" s="76">
        <f t="shared" si="12"/>
        <v>995.47335465999993</v>
      </c>
      <c r="C43" s="76">
        <f t="shared" ref="C43:C76" si="104">TRUNC(IF(Q42&gt;0,VLOOKUP(A42,$AD$13:$AE$161,2),C42),8)</f>
        <v>993.34699999999998</v>
      </c>
      <c r="D43" s="77">
        <f>IF(E43=E42,D42,E42)</f>
        <v>5674.72</v>
      </c>
      <c r="E43" s="78">
        <f>IF(K43=1,VLOOKUP(A42,[1]Plan1!$G$155:$I$350,3),E42)</f>
        <v>5692.31</v>
      </c>
      <c r="F43" s="79">
        <f t="shared" si="15"/>
        <v>44302</v>
      </c>
      <c r="G43" s="80">
        <f t="shared" si="1"/>
        <v>3.0997124087179806E-3</v>
      </c>
      <c r="H43" s="81">
        <f t="shared" ref="H43:H75" si="105">IF(DAY(A43)=15,VLOOKUP(A43,AH$119:AN$451,4),H42)</f>
        <v>44333</v>
      </c>
      <c r="I43" s="81">
        <f t="shared" si="17"/>
        <v>44333</v>
      </c>
      <c r="J43" s="82">
        <f t="shared" ref="J43:J75" si="106">IF(I43=I42,J42,NETWORKDAYS(I42,I43,$AD$165:$AD$503)-1)</f>
        <v>21</v>
      </c>
      <c r="K43" s="82">
        <f t="shared" ref="K43:K105" si="107">(J43-(NETWORKDAYS(A43,I43,AD$165:AD$503)-1))</f>
        <v>1</v>
      </c>
      <c r="L43" s="76">
        <f t="shared" si="3"/>
        <v>1.00014738</v>
      </c>
      <c r="M43" s="83">
        <f t="shared" si="19"/>
        <v>1.00168455</v>
      </c>
      <c r="N43" s="83">
        <f t="shared" si="81"/>
        <v>1.00168455</v>
      </c>
      <c r="O43" s="76">
        <f t="shared" ref="O43:O105" si="108">TRUNC(TRUNC((L43*N43),15),8)</f>
        <v>1.0018321699999999</v>
      </c>
      <c r="P43" s="76">
        <f t="shared" si="5"/>
        <v>995.16698056999996</v>
      </c>
      <c r="Q43" s="84">
        <f t="shared" si="103"/>
        <v>0</v>
      </c>
      <c r="R43" s="86">
        <f t="shared" ref="R43:R75" si="109">IF(Q43&gt;0,VLOOKUP($A43,$AD$11:$AI$161,6),0)</f>
        <v>0</v>
      </c>
      <c r="S43" s="76">
        <f t="shared" si="7"/>
        <v>0</v>
      </c>
      <c r="T43" s="86">
        <f t="shared" si="22"/>
        <v>8.0657000000000006E-2</v>
      </c>
      <c r="U43" s="84">
        <f t="shared" si="80"/>
        <v>1</v>
      </c>
      <c r="V43" s="84">
        <v>252</v>
      </c>
      <c r="W43" s="83">
        <f t="shared" si="8"/>
        <v>1.0003078620000001</v>
      </c>
      <c r="X43" s="76">
        <f t="shared" si="9"/>
        <v>0.30637408999999999</v>
      </c>
      <c r="Y43" s="76">
        <f t="shared" si="10"/>
        <v>0</v>
      </c>
      <c r="Z43" s="90" t="str">
        <f t="shared" si="24"/>
        <v>A+J=</v>
      </c>
      <c r="AA43" s="81">
        <f t="shared" ref="AA43:AA76" si="110">IF(Q42&gt;0,VLOOKUP(A42,$AD$11:$AM$115,10),AA42)</f>
        <v>44333</v>
      </c>
      <c r="AB43" s="4"/>
      <c r="AC43" s="91">
        <f t="shared" si="29"/>
        <v>31</v>
      </c>
      <c r="AD43" s="96">
        <f t="shared" si="30"/>
        <v>45215</v>
      </c>
      <c r="AE43" s="92">
        <f t="shared" si="75"/>
        <v>784.89068768000016</v>
      </c>
      <c r="AF43" s="94">
        <f t="shared" si="32"/>
        <v>20</v>
      </c>
      <c r="AG43" s="101">
        <f t="shared" si="76"/>
        <v>4.8926318000000002</v>
      </c>
      <c r="AH43" s="101">
        <f t="shared" si="77"/>
        <v>7.4031940299999999</v>
      </c>
      <c r="AI43" s="97">
        <v>9.3439999999999999E-3</v>
      </c>
      <c r="AJ43" s="92">
        <f t="shared" si="78"/>
        <v>12.29582583</v>
      </c>
      <c r="AK43" s="91">
        <f t="shared" si="35"/>
        <v>31</v>
      </c>
      <c r="AL43" s="98" t="s">
        <v>69</v>
      </c>
      <c r="AM43" s="96">
        <f t="shared" si="79"/>
        <v>45246</v>
      </c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22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23"/>
      <c r="DK43" s="24"/>
      <c r="DL43" s="24"/>
      <c r="DM43" s="24"/>
      <c r="DN43" s="24"/>
      <c r="DO43" s="24"/>
      <c r="DP43" s="24"/>
    </row>
    <row r="44" spans="1:120" ht="12.75" x14ac:dyDescent="0.2">
      <c r="A44" s="75">
        <f t="shared" si="11"/>
        <v>44303</v>
      </c>
      <c r="B44" s="76">
        <f t="shared" si="12"/>
        <v>995.92659025</v>
      </c>
      <c r="C44" s="76">
        <f t="shared" si="104"/>
        <v>993.34699999999998</v>
      </c>
      <c r="D44" s="77">
        <f t="shared" si="26"/>
        <v>5674.72</v>
      </c>
      <c r="E44" s="78">
        <f>IF(K44=1,VLOOKUP(A43,[1]Plan1!$G$155:$I$350,3),E43)</f>
        <v>5692.31</v>
      </c>
      <c r="F44" s="79">
        <f t="shared" si="15"/>
        <v>44302</v>
      </c>
      <c r="G44" s="80">
        <f t="shared" si="1"/>
        <v>3.0997124087179806E-3</v>
      </c>
      <c r="H44" s="81">
        <f t="shared" si="105"/>
        <v>44333</v>
      </c>
      <c r="I44" s="81">
        <f t="shared" si="17"/>
        <v>44333</v>
      </c>
      <c r="J44" s="82">
        <f t="shared" si="106"/>
        <v>21</v>
      </c>
      <c r="K44" s="82">
        <f t="shared" si="107"/>
        <v>2</v>
      </c>
      <c r="L44" s="76">
        <f t="shared" si="3"/>
        <v>1.0002947900000001</v>
      </c>
      <c r="M44" s="83">
        <f t="shared" si="19"/>
        <v>1.00168455</v>
      </c>
      <c r="N44" s="83">
        <f t="shared" si="81"/>
        <v>1.00168455</v>
      </c>
      <c r="O44" s="76">
        <f t="shared" si="108"/>
        <v>1.00197983</v>
      </c>
      <c r="P44" s="76">
        <f t="shared" si="5"/>
        <v>995.31365818999996</v>
      </c>
      <c r="Q44" s="84">
        <f t="shared" si="103"/>
        <v>0</v>
      </c>
      <c r="R44" s="86">
        <f t="shared" si="109"/>
        <v>0</v>
      </c>
      <c r="S44" s="76">
        <f t="shared" si="7"/>
        <v>0</v>
      </c>
      <c r="T44" s="86">
        <f t="shared" si="22"/>
        <v>8.0657000000000006E-2</v>
      </c>
      <c r="U44" s="84">
        <f t="shared" si="80"/>
        <v>2</v>
      </c>
      <c r="V44" s="84">
        <v>252</v>
      </c>
      <c r="W44" s="83">
        <f t="shared" si="8"/>
        <v>1.000615818</v>
      </c>
      <c r="X44" s="76">
        <f t="shared" si="9"/>
        <v>0.61293206</v>
      </c>
      <c r="Y44" s="76">
        <f t="shared" si="10"/>
        <v>0</v>
      </c>
      <c r="Z44" s="90" t="str">
        <f t="shared" ref="Z44:Z76" si="111">IF($Q43&gt;0,VLOOKUP($A43,$AD$11:$AM$115,9),Z43)</f>
        <v>A+J=</v>
      </c>
      <c r="AA44" s="81">
        <f t="shared" si="110"/>
        <v>44333</v>
      </c>
      <c r="AB44" s="4"/>
      <c r="AC44" s="91">
        <f t="shared" si="29"/>
        <v>32</v>
      </c>
      <c r="AD44" s="96">
        <f t="shared" si="30"/>
        <v>45246</v>
      </c>
      <c r="AE44" s="92">
        <f t="shared" si="75"/>
        <v>777.49152317000016</v>
      </c>
      <c r="AF44" s="94">
        <f t="shared" si="32"/>
        <v>21</v>
      </c>
      <c r="AG44" s="101">
        <f t="shared" si="76"/>
        <v>5.0900451499999999</v>
      </c>
      <c r="AH44" s="101">
        <f t="shared" si="77"/>
        <v>7.3991645100000003</v>
      </c>
      <c r="AI44" s="97">
        <v>9.4269999999999996E-3</v>
      </c>
      <c r="AJ44" s="92">
        <f t="shared" si="78"/>
        <v>12.48920966</v>
      </c>
      <c r="AK44" s="91">
        <f t="shared" si="35"/>
        <v>32</v>
      </c>
      <c r="AL44" s="98" t="s">
        <v>69</v>
      </c>
      <c r="AM44" s="96">
        <f t="shared" si="79"/>
        <v>45275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9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2"/>
      <c r="DL44" s="12"/>
      <c r="DM44" s="12"/>
      <c r="DN44" s="12"/>
      <c r="DO44" s="20"/>
      <c r="DP44" s="20"/>
    </row>
    <row r="45" spans="1:120" ht="12.75" x14ac:dyDescent="0.2">
      <c r="A45" s="75">
        <f t="shared" si="11"/>
        <v>44304</v>
      </c>
      <c r="B45" s="76">
        <f t="shared" si="12"/>
        <v>995.92659025</v>
      </c>
      <c r="C45" s="76">
        <f t="shared" si="104"/>
        <v>993.34699999999998</v>
      </c>
      <c r="D45" s="77">
        <f t="shared" si="26"/>
        <v>5674.72</v>
      </c>
      <c r="E45" s="78">
        <f>IF(K45=1,VLOOKUP(A44,[1]Plan1!$G$155:$I$350,3),E44)</f>
        <v>5692.31</v>
      </c>
      <c r="F45" s="79">
        <f t="shared" si="15"/>
        <v>44302</v>
      </c>
      <c r="G45" s="80">
        <f t="shared" si="1"/>
        <v>3.0997124087179806E-3</v>
      </c>
      <c r="H45" s="81">
        <f t="shared" si="105"/>
        <v>44333</v>
      </c>
      <c r="I45" s="81">
        <f t="shared" si="17"/>
        <v>44333</v>
      </c>
      <c r="J45" s="82">
        <f t="shared" si="106"/>
        <v>21</v>
      </c>
      <c r="K45" s="82">
        <f t="shared" si="107"/>
        <v>2</v>
      </c>
      <c r="L45" s="76">
        <f t="shared" si="3"/>
        <v>1.0002947900000001</v>
      </c>
      <c r="M45" s="83">
        <f t="shared" si="19"/>
        <v>1.00168455</v>
      </c>
      <c r="N45" s="83">
        <f t="shared" si="81"/>
        <v>1.00168455</v>
      </c>
      <c r="O45" s="76">
        <f t="shared" si="108"/>
        <v>1.00197983</v>
      </c>
      <c r="P45" s="76">
        <f t="shared" si="5"/>
        <v>995.31365818999996</v>
      </c>
      <c r="Q45" s="84">
        <f t="shared" si="103"/>
        <v>0</v>
      </c>
      <c r="R45" s="86">
        <f t="shared" si="109"/>
        <v>0</v>
      </c>
      <c r="S45" s="76">
        <f t="shared" si="7"/>
        <v>0</v>
      </c>
      <c r="T45" s="86">
        <f t="shared" si="22"/>
        <v>8.0657000000000006E-2</v>
      </c>
      <c r="U45" s="84">
        <f t="shared" si="80"/>
        <v>2</v>
      </c>
      <c r="V45" s="84">
        <v>252</v>
      </c>
      <c r="W45" s="83">
        <f t="shared" si="8"/>
        <v>1.000615818</v>
      </c>
      <c r="X45" s="76">
        <f t="shared" si="9"/>
        <v>0.61293206</v>
      </c>
      <c r="Y45" s="76">
        <f t="shared" si="10"/>
        <v>0</v>
      </c>
      <c r="Z45" s="90" t="str">
        <f t="shared" si="111"/>
        <v>A+J=</v>
      </c>
      <c r="AA45" s="81">
        <f t="shared" si="110"/>
        <v>44333</v>
      </c>
      <c r="AB45" s="4"/>
      <c r="AC45" s="91">
        <f t="shared" si="29"/>
        <v>33</v>
      </c>
      <c r="AD45" s="96">
        <f t="shared" ref="AD45:AD76" si="112">VLOOKUP(AC45,$AG$165:$AK$319,4,FALSE)</f>
        <v>45275</v>
      </c>
      <c r="AE45" s="92">
        <f t="shared" si="75"/>
        <v>770.09602381000013</v>
      </c>
      <c r="AF45" s="94">
        <f t="shared" ref="AF45:AF76" si="113">NETWORKDAYS(AD44,AD45,AD$165:AD$503)-1</f>
        <v>21</v>
      </c>
      <c r="AG45" s="101">
        <f t="shared" si="76"/>
        <v>5.0420612900000004</v>
      </c>
      <c r="AH45" s="101">
        <f t="shared" si="77"/>
        <v>7.3954993599999996</v>
      </c>
      <c r="AI45" s="97">
        <v>9.5119999999999996E-3</v>
      </c>
      <c r="AJ45" s="92">
        <f t="shared" si="78"/>
        <v>12.43756065</v>
      </c>
      <c r="AK45" s="91">
        <f t="shared" si="35"/>
        <v>33</v>
      </c>
      <c r="AL45" s="98" t="s">
        <v>69</v>
      </c>
      <c r="AM45" s="96">
        <f t="shared" si="79"/>
        <v>45306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9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2"/>
      <c r="DL45" s="12"/>
      <c r="DM45" s="12"/>
      <c r="DN45" s="12"/>
      <c r="DO45" s="20"/>
      <c r="DP45" s="20"/>
    </row>
    <row r="46" spans="1:120" ht="12.75" x14ac:dyDescent="0.2">
      <c r="A46" s="75">
        <f t="shared" si="11"/>
        <v>44305</v>
      </c>
      <c r="B46" s="76">
        <f t="shared" si="12"/>
        <v>995.92659025</v>
      </c>
      <c r="C46" s="76">
        <f t="shared" si="104"/>
        <v>993.34699999999998</v>
      </c>
      <c r="D46" s="77">
        <f t="shared" si="26"/>
        <v>5674.72</v>
      </c>
      <c r="E46" s="78">
        <f>IF(K46=1,VLOOKUP(A45,[1]Plan1!$G$155:$I$350,3),E45)</f>
        <v>5692.31</v>
      </c>
      <c r="F46" s="79">
        <f t="shared" si="15"/>
        <v>44302</v>
      </c>
      <c r="G46" s="80">
        <f t="shared" si="1"/>
        <v>3.0997124087179806E-3</v>
      </c>
      <c r="H46" s="81">
        <f t="shared" si="105"/>
        <v>44333</v>
      </c>
      <c r="I46" s="81">
        <f t="shared" si="17"/>
        <v>44333</v>
      </c>
      <c r="J46" s="82">
        <f t="shared" si="106"/>
        <v>21</v>
      </c>
      <c r="K46" s="82">
        <f t="shared" si="107"/>
        <v>2</v>
      </c>
      <c r="L46" s="76">
        <f t="shared" si="3"/>
        <v>1.0002947900000001</v>
      </c>
      <c r="M46" s="83">
        <f t="shared" si="19"/>
        <v>1.00168455</v>
      </c>
      <c r="N46" s="83">
        <f t="shared" si="81"/>
        <v>1.00168455</v>
      </c>
      <c r="O46" s="76">
        <f t="shared" si="108"/>
        <v>1.00197983</v>
      </c>
      <c r="P46" s="76">
        <f t="shared" si="5"/>
        <v>995.31365818999996</v>
      </c>
      <c r="Q46" s="84">
        <f t="shared" si="103"/>
        <v>0</v>
      </c>
      <c r="R46" s="86">
        <f t="shared" si="109"/>
        <v>0</v>
      </c>
      <c r="S46" s="76">
        <f t="shared" si="7"/>
        <v>0</v>
      </c>
      <c r="T46" s="86">
        <f t="shared" si="22"/>
        <v>8.0657000000000006E-2</v>
      </c>
      <c r="U46" s="84">
        <f t="shared" si="80"/>
        <v>2</v>
      </c>
      <c r="V46" s="84">
        <v>252</v>
      </c>
      <c r="W46" s="83">
        <f t="shared" si="8"/>
        <v>1.000615818</v>
      </c>
      <c r="X46" s="76">
        <f t="shared" si="9"/>
        <v>0.61293206</v>
      </c>
      <c r="Y46" s="76">
        <f t="shared" si="10"/>
        <v>0</v>
      </c>
      <c r="Z46" s="90" t="str">
        <f t="shared" si="111"/>
        <v>A+J=</v>
      </c>
      <c r="AA46" s="81">
        <f t="shared" si="110"/>
        <v>44333</v>
      </c>
      <c r="AB46" s="4"/>
      <c r="AC46" s="91">
        <f t="shared" si="29"/>
        <v>34</v>
      </c>
      <c r="AD46" s="96">
        <f t="shared" si="112"/>
        <v>45306</v>
      </c>
      <c r="AE46" s="92">
        <f t="shared" si="75"/>
        <v>762.82246687000008</v>
      </c>
      <c r="AF46" s="94">
        <f t="shared" si="113"/>
        <v>19</v>
      </c>
      <c r="AG46" s="101">
        <f t="shared" si="76"/>
        <v>4.51707985</v>
      </c>
      <c r="AH46" s="101">
        <f t="shared" si="77"/>
        <v>7.2735569399999997</v>
      </c>
      <c r="AI46" s="97">
        <v>9.4450000000000003E-3</v>
      </c>
      <c r="AJ46" s="92">
        <f t="shared" si="78"/>
        <v>11.790636790000001</v>
      </c>
      <c r="AK46" s="91">
        <f t="shared" si="35"/>
        <v>34</v>
      </c>
      <c r="AL46" s="98" t="s">
        <v>69</v>
      </c>
      <c r="AM46" s="96">
        <f t="shared" si="79"/>
        <v>45337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9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2"/>
      <c r="DL46" s="12"/>
      <c r="DM46" s="12"/>
      <c r="DN46" s="12"/>
      <c r="DO46" s="20"/>
      <c r="DP46" s="20"/>
    </row>
    <row r="47" spans="1:120" ht="12.75" x14ac:dyDescent="0.2">
      <c r="A47" s="75">
        <f t="shared" si="11"/>
        <v>44306</v>
      </c>
      <c r="B47" s="76">
        <f t="shared" si="12"/>
        <v>996.38003062999996</v>
      </c>
      <c r="C47" s="76">
        <f t="shared" si="104"/>
        <v>993.34699999999998</v>
      </c>
      <c r="D47" s="77">
        <f t="shared" si="26"/>
        <v>5674.72</v>
      </c>
      <c r="E47" s="78">
        <f>IF(K47=1,VLOOKUP(A46,[1]Plan1!$G$155:$I$350,3),E46)</f>
        <v>5692.31</v>
      </c>
      <c r="F47" s="79">
        <f t="shared" si="15"/>
        <v>44302</v>
      </c>
      <c r="G47" s="80">
        <f t="shared" si="1"/>
        <v>3.0997124087179806E-3</v>
      </c>
      <c r="H47" s="81">
        <f t="shared" si="105"/>
        <v>44333</v>
      </c>
      <c r="I47" s="81">
        <f t="shared" si="17"/>
        <v>44333</v>
      </c>
      <c r="J47" s="82">
        <f t="shared" si="106"/>
        <v>21</v>
      </c>
      <c r="K47" s="82">
        <f t="shared" si="107"/>
        <v>3</v>
      </c>
      <c r="L47" s="76">
        <f t="shared" si="3"/>
        <v>1.00044222</v>
      </c>
      <c r="M47" s="83">
        <f t="shared" ref="M47:M106" si="114">IF(I47&gt;I46,L46,M46)</f>
        <v>1.00168455</v>
      </c>
      <c r="N47" s="83">
        <f t="shared" si="81"/>
        <v>1.00168455</v>
      </c>
      <c r="O47" s="76">
        <f t="shared" si="108"/>
        <v>1.00212751</v>
      </c>
      <c r="P47" s="76">
        <f t="shared" si="5"/>
        <v>995.46035567000001</v>
      </c>
      <c r="Q47" s="84">
        <f t="shared" si="103"/>
        <v>0</v>
      </c>
      <c r="R47" s="86">
        <f t="shared" si="109"/>
        <v>0</v>
      </c>
      <c r="S47" s="76">
        <f t="shared" si="7"/>
        <v>0</v>
      </c>
      <c r="T47" s="86">
        <f t="shared" si="22"/>
        <v>8.0657000000000006E-2</v>
      </c>
      <c r="U47" s="84">
        <f t="shared" si="80"/>
        <v>3</v>
      </c>
      <c r="V47" s="84">
        <v>252</v>
      </c>
      <c r="W47" s="83">
        <f t="shared" si="8"/>
        <v>1.000923869</v>
      </c>
      <c r="X47" s="76">
        <f t="shared" si="9"/>
        <v>0.91967496000000004</v>
      </c>
      <c r="Y47" s="76">
        <f t="shared" si="10"/>
        <v>0</v>
      </c>
      <c r="Z47" s="90" t="str">
        <f t="shared" si="111"/>
        <v>A+J=</v>
      </c>
      <c r="AA47" s="81">
        <f t="shared" si="110"/>
        <v>44333</v>
      </c>
      <c r="AB47" s="4"/>
      <c r="AC47" s="91">
        <f t="shared" si="29"/>
        <v>35</v>
      </c>
      <c r="AD47" s="96">
        <f t="shared" si="112"/>
        <v>45337</v>
      </c>
      <c r="AE47" s="92">
        <f t="shared" si="75"/>
        <v>755.55276877000006</v>
      </c>
      <c r="AF47" s="94">
        <f t="shared" si="113"/>
        <v>21</v>
      </c>
      <c r="AG47" s="101">
        <f t="shared" si="76"/>
        <v>4.9469319199999999</v>
      </c>
      <c r="AH47" s="101">
        <f t="shared" si="77"/>
        <v>7.2696981000000003</v>
      </c>
      <c r="AI47" s="97">
        <v>9.5300000000000003E-3</v>
      </c>
      <c r="AJ47" s="92">
        <f t="shared" si="78"/>
        <v>12.21663002</v>
      </c>
      <c r="AK47" s="91">
        <f t="shared" si="35"/>
        <v>35</v>
      </c>
      <c r="AL47" s="98" t="s">
        <v>69</v>
      </c>
      <c r="AM47" s="96">
        <f t="shared" si="79"/>
        <v>45366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9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2"/>
      <c r="DL47" s="12"/>
      <c r="DM47" s="12"/>
      <c r="DN47" s="12"/>
      <c r="DO47" s="20"/>
      <c r="DP47" s="20"/>
    </row>
    <row r="48" spans="1:120" ht="12.75" x14ac:dyDescent="0.2">
      <c r="A48" s="75">
        <f t="shared" si="11"/>
        <v>44307</v>
      </c>
      <c r="B48" s="76">
        <f t="shared" si="12"/>
        <v>996.83368581999991</v>
      </c>
      <c r="C48" s="76">
        <f t="shared" si="104"/>
        <v>993.34699999999998</v>
      </c>
      <c r="D48" s="77">
        <f t="shared" si="26"/>
        <v>5674.72</v>
      </c>
      <c r="E48" s="78">
        <f>IF(K48=1,VLOOKUP(A47,[1]Plan1!$G$155:$I$350,3),E47)</f>
        <v>5692.31</v>
      </c>
      <c r="F48" s="79">
        <f t="shared" si="15"/>
        <v>44302</v>
      </c>
      <c r="G48" s="80">
        <f t="shared" si="1"/>
        <v>3.0997124087179806E-3</v>
      </c>
      <c r="H48" s="81">
        <f t="shared" si="105"/>
        <v>44333</v>
      </c>
      <c r="I48" s="81">
        <f t="shared" si="17"/>
        <v>44333</v>
      </c>
      <c r="J48" s="82">
        <f t="shared" si="106"/>
        <v>21</v>
      </c>
      <c r="K48" s="82">
        <f t="shared" si="107"/>
        <v>4</v>
      </c>
      <c r="L48" s="76">
        <f t="shared" si="3"/>
        <v>1.00058968</v>
      </c>
      <c r="M48" s="83">
        <f t="shared" si="114"/>
        <v>1.00168455</v>
      </c>
      <c r="N48" s="83">
        <f t="shared" si="81"/>
        <v>1.00168455</v>
      </c>
      <c r="O48" s="76">
        <f t="shared" si="108"/>
        <v>1.00227522</v>
      </c>
      <c r="P48" s="76">
        <f t="shared" si="5"/>
        <v>995.60708295999996</v>
      </c>
      <c r="Q48" s="84">
        <f t="shared" si="103"/>
        <v>0</v>
      </c>
      <c r="R48" s="86">
        <f t="shared" si="109"/>
        <v>0</v>
      </c>
      <c r="S48" s="76">
        <f t="shared" si="7"/>
        <v>0</v>
      </c>
      <c r="T48" s="86">
        <f t="shared" si="22"/>
        <v>8.0657000000000006E-2</v>
      </c>
      <c r="U48" s="84">
        <f t="shared" si="80"/>
        <v>4</v>
      </c>
      <c r="V48" s="84">
        <v>252</v>
      </c>
      <c r="W48" s="83">
        <f t="shared" si="8"/>
        <v>1.001232015</v>
      </c>
      <c r="X48" s="76">
        <f t="shared" si="9"/>
        <v>1.2266028600000001</v>
      </c>
      <c r="Y48" s="76">
        <f t="shared" si="10"/>
        <v>0</v>
      </c>
      <c r="Z48" s="90" t="str">
        <f t="shared" si="111"/>
        <v>A+J=</v>
      </c>
      <c r="AA48" s="81">
        <f t="shared" si="110"/>
        <v>44333</v>
      </c>
      <c r="AB48" s="4"/>
      <c r="AC48" s="91">
        <f t="shared" si="29"/>
        <v>36</v>
      </c>
      <c r="AD48" s="96">
        <f t="shared" si="112"/>
        <v>45366</v>
      </c>
      <c r="AE48" s="92">
        <f t="shared" si="75"/>
        <v>748.28661780000004</v>
      </c>
      <c r="AF48" s="94">
        <f t="shared" si="113"/>
        <v>21</v>
      </c>
      <c r="AG48" s="101">
        <f t="shared" si="76"/>
        <v>4.8997876600000003</v>
      </c>
      <c r="AH48" s="101">
        <f t="shared" si="77"/>
        <v>7.26615097</v>
      </c>
      <c r="AI48" s="97">
        <v>9.6170000000000005E-3</v>
      </c>
      <c r="AJ48" s="92">
        <f t="shared" si="78"/>
        <v>12.165938629999999</v>
      </c>
      <c r="AK48" s="91">
        <f t="shared" si="35"/>
        <v>36</v>
      </c>
      <c r="AL48" s="98" t="s">
        <v>69</v>
      </c>
      <c r="AM48" s="96">
        <f t="shared" si="79"/>
        <v>45397</v>
      </c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9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2"/>
      <c r="DL48" s="12"/>
      <c r="DM48" s="12"/>
      <c r="DN48" s="12"/>
      <c r="DO48" s="20"/>
      <c r="DP48" s="20"/>
    </row>
    <row r="49" spans="1:120" ht="12.75" x14ac:dyDescent="0.2">
      <c r="A49" s="75">
        <f t="shared" si="11"/>
        <v>44308</v>
      </c>
      <c r="B49" s="76">
        <f t="shared" si="12"/>
        <v>996.83368581999991</v>
      </c>
      <c r="C49" s="76">
        <f t="shared" si="104"/>
        <v>993.34699999999998</v>
      </c>
      <c r="D49" s="77">
        <f t="shared" si="26"/>
        <v>5674.72</v>
      </c>
      <c r="E49" s="78">
        <f>IF(K49=1,VLOOKUP(A48,[1]Plan1!$G$155:$I$350,3),E48)</f>
        <v>5692.31</v>
      </c>
      <c r="F49" s="79">
        <f t="shared" si="15"/>
        <v>44302</v>
      </c>
      <c r="G49" s="80">
        <f t="shared" si="1"/>
        <v>3.0997124087179806E-3</v>
      </c>
      <c r="H49" s="81">
        <f t="shared" si="105"/>
        <v>44333</v>
      </c>
      <c r="I49" s="81">
        <f t="shared" si="17"/>
        <v>44333</v>
      </c>
      <c r="J49" s="82">
        <f t="shared" si="106"/>
        <v>21</v>
      </c>
      <c r="K49" s="82">
        <f t="shared" si="107"/>
        <v>4</v>
      </c>
      <c r="L49" s="76">
        <f t="shared" si="3"/>
        <v>1.00058968</v>
      </c>
      <c r="M49" s="83">
        <f t="shared" si="114"/>
        <v>1.00168455</v>
      </c>
      <c r="N49" s="83">
        <f t="shared" si="81"/>
        <v>1.00168455</v>
      </c>
      <c r="O49" s="76">
        <f t="shared" si="108"/>
        <v>1.00227522</v>
      </c>
      <c r="P49" s="76">
        <f t="shared" si="5"/>
        <v>995.60708295999996</v>
      </c>
      <c r="Q49" s="84">
        <f t="shared" si="103"/>
        <v>0</v>
      </c>
      <c r="R49" s="86">
        <f t="shared" si="109"/>
        <v>0</v>
      </c>
      <c r="S49" s="76">
        <f t="shared" si="7"/>
        <v>0</v>
      </c>
      <c r="T49" s="86">
        <f t="shared" si="22"/>
        <v>8.0657000000000006E-2</v>
      </c>
      <c r="U49" s="84">
        <f t="shared" si="80"/>
        <v>4</v>
      </c>
      <c r="V49" s="84">
        <v>252</v>
      </c>
      <c r="W49" s="83">
        <f t="shared" si="8"/>
        <v>1.001232015</v>
      </c>
      <c r="X49" s="76">
        <f t="shared" si="9"/>
        <v>1.2266028600000001</v>
      </c>
      <c r="Y49" s="76">
        <f t="shared" si="10"/>
        <v>0</v>
      </c>
      <c r="Z49" s="90" t="str">
        <f t="shared" si="111"/>
        <v>A+J=</v>
      </c>
      <c r="AA49" s="81">
        <f t="shared" si="110"/>
        <v>44333</v>
      </c>
      <c r="AB49" s="4"/>
      <c r="AC49" s="91">
        <f t="shared" si="29"/>
        <v>37</v>
      </c>
      <c r="AD49" s="96">
        <f t="shared" si="112"/>
        <v>45397</v>
      </c>
      <c r="AE49" s="92">
        <f t="shared" si="75"/>
        <v>741.0237478900001</v>
      </c>
      <c r="AF49" s="94">
        <f t="shared" si="113"/>
        <v>20</v>
      </c>
      <c r="AG49" s="101">
        <f t="shared" si="76"/>
        <v>4.6208748899999996</v>
      </c>
      <c r="AH49" s="101">
        <f t="shared" si="77"/>
        <v>7.26286991</v>
      </c>
      <c r="AI49" s="97">
        <v>9.7059999999999994E-3</v>
      </c>
      <c r="AJ49" s="92">
        <f t="shared" si="78"/>
        <v>11.883744799999999</v>
      </c>
      <c r="AK49" s="91">
        <f t="shared" si="35"/>
        <v>37</v>
      </c>
      <c r="AL49" s="98" t="s">
        <v>69</v>
      </c>
      <c r="AM49" s="96">
        <f t="shared" si="79"/>
        <v>45427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9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2"/>
      <c r="DL49" s="12"/>
      <c r="DM49" s="12"/>
      <c r="DN49" s="12"/>
      <c r="DO49" s="20"/>
      <c r="DP49" s="20"/>
    </row>
    <row r="50" spans="1:120" ht="12.75" x14ac:dyDescent="0.2">
      <c r="A50" s="75">
        <f t="shared" si="11"/>
        <v>44309</v>
      </c>
      <c r="B50" s="76">
        <f t="shared" si="12"/>
        <v>997.28753597000002</v>
      </c>
      <c r="C50" s="76">
        <f t="shared" si="104"/>
        <v>993.34699999999998</v>
      </c>
      <c r="D50" s="77">
        <f t="shared" si="26"/>
        <v>5674.72</v>
      </c>
      <c r="E50" s="78">
        <f>IF(K50=1,VLOOKUP(A49,[1]Plan1!$G$155:$I$350,3),E49)</f>
        <v>5692.31</v>
      </c>
      <c r="F50" s="79">
        <f t="shared" si="15"/>
        <v>44302</v>
      </c>
      <c r="G50" s="80">
        <f t="shared" si="1"/>
        <v>3.0997124087179806E-3</v>
      </c>
      <c r="H50" s="81">
        <f t="shared" si="105"/>
        <v>44333</v>
      </c>
      <c r="I50" s="81">
        <f t="shared" si="17"/>
        <v>44333</v>
      </c>
      <c r="J50" s="82">
        <f t="shared" si="106"/>
        <v>21</v>
      </c>
      <c r="K50" s="82">
        <f t="shared" si="107"/>
        <v>5</v>
      </c>
      <c r="L50" s="76">
        <f t="shared" si="3"/>
        <v>1.00073715</v>
      </c>
      <c r="M50" s="83">
        <f t="shared" si="114"/>
        <v>1.00168455</v>
      </c>
      <c r="N50" s="83">
        <f t="shared" si="81"/>
        <v>1.00168455</v>
      </c>
      <c r="O50" s="76">
        <f t="shared" si="108"/>
        <v>1.00242294</v>
      </c>
      <c r="P50" s="76">
        <f t="shared" si="5"/>
        <v>995.75382018000005</v>
      </c>
      <c r="Q50" s="84">
        <f t="shared" si="103"/>
        <v>0</v>
      </c>
      <c r="R50" s="86">
        <f t="shared" si="109"/>
        <v>0</v>
      </c>
      <c r="S50" s="76">
        <f t="shared" si="7"/>
        <v>0</v>
      </c>
      <c r="T50" s="86">
        <f t="shared" si="22"/>
        <v>8.0657000000000006E-2</v>
      </c>
      <c r="U50" s="84">
        <f t="shared" si="80"/>
        <v>5</v>
      </c>
      <c r="V50" s="84">
        <v>252</v>
      </c>
      <c r="W50" s="83">
        <f t="shared" si="8"/>
        <v>1.001540256</v>
      </c>
      <c r="X50" s="76">
        <f t="shared" si="9"/>
        <v>1.53371579</v>
      </c>
      <c r="Y50" s="76">
        <f t="shared" si="10"/>
        <v>0</v>
      </c>
      <c r="Z50" s="90" t="str">
        <f t="shared" si="111"/>
        <v>A+J=</v>
      </c>
      <c r="AA50" s="81">
        <f t="shared" si="110"/>
        <v>44333</v>
      </c>
      <c r="AB50" s="4"/>
      <c r="AC50" s="91">
        <f t="shared" si="29"/>
        <v>38</v>
      </c>
      <c r="AD50" s="96">
        <f t="shared" si="112"/>
        <v>45427</v>
      </c>
      <c r="AE50" s="92">
        <f t="shared" si="75"/>
        <v>733.76467926000009</v>
      </c>
      <c r="AF50" s="94">
        <f t="shared" si="113"/>
        <v>21</v>
      </c>
      <c r="AG50" s="101">
        <f t="shared" si="76"/>
        <v>4.8055664199999999</v>
      </c>
      <c r="AH50" s="101">
        <f t="shared" si="77"/>
        <v>7.2590686299999998</v>
      </c>
      <c r="AI50" s="97">
        <v>9.7959999999999992E-3</v>
      </c>
      <c r="AJ50" s="92">
        <f t="shared" si="78"/>
        <v>12.06463505</v>
      </c>
      <c r="AK50" s="91">
        <f t="shared" si="35"/>
        <v>38</v>
      </c>
      <c r="AL50" s="98" t="s">
        <v>69</v>
      </c>
      <c r="AM50" s="96">
        <f t="shared" si="79"/>
        <v>45460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9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O50" s="13"/>
    </row>
    <row r="51" spans="1:120" ht="12.75" x14ac:dyDescent="0.2">
      <c r="A51" s="75">
        <f t="shared" si="11"/>
        <v>44310</v>
      </c>
      <c r="B51" s="76">
        <f t="shared" si="12"/>
        <v>997.74160103999998</v>
      </c>
      <c r="C51" s="76">
        <f t="shared" si="104"/>
        <v>993.34699999999998</v>
      </c>
      <c r="D51" s="77">
        <f t="shared" si="26"/>
        <v>5674.72</v>
      </c>
      <c r="E51" s="78">
        <f>IF(K51=1,VLOOKUP(A50,[1]Plan1!$G$155:$I$350,3),E50)</f>
        <v>5692.31</v>
      </c>
      <c r="F51" s="79">
        <f t="shared" si="15"/>
        <v>44302</v>
      </c>
      <c r="G51" s="80">
        <f t="shared" si="1"/>
        <v>3.0997124087179806E-3</v>
      </c>
      <c r="H51" s="81">
        <f t="shared" si="105"/>
        <v>44333</v>
      </c>
      <c r="I51" s="81">
        <f t="shared" si="17"/>
        <v>44333</v>
      </c>
      <c r="J51" s="82">
        <f t="shared" si="106"/>
        <v>21</v>
      </c>
      <c r="K51" s="82">
        <f t="shared" si="107"/>
        <v>6</v>
      </c>
      <c r="L51" s="76">
        <f t="shared" si="3"/>
        <v>1.0008846499999999</v>
      </c>
      <c r="M51" s="83">
        <f t="shared" si="114"/>
        <v>1.00168455</v>
      </c>
      <c r="N51" s="83">
        <f t="shared" si="81"/>
        <v>1.00168455</v>
      </c>
      <c r="O51" s="76">
        <f t="shared" si="108"/>
        <v>1.00257069</v>
      </c>
      <c r="P51" s="76">
        <f t="shared" si="5"/>
        <v>995.90058719000001</v>
      </c>
      <c r="Q51" s="84">
        <f t="shared" si="103"/>
        <v>0</v>
      </c>
      <c r="R51" s="86">
        <f t="shared" si="109"/>
        <v>0</v>
      </c>
      <c r="S51" s="76">
        <f t="shared" si="7"/>
        <v>0</v>
      </c>
      <c r="T51" s="86">
        <f t="shared" si="22"/>
        <v>8.0657000000000006E-2</v>
      </c>
      <c r="U51" s="84">
        <f t="shared" si="80"/>
        <v>6</v>
      </c>
      <c r="V51" s="84">
        <v>252</v>
      </c>
      <c r="W51" s="83">
        <f t="shared" si="8"/>
        <v>1.001848592</v>
      </c>
      <c r="X51" s="76">
        <f t="shared" si="9"/>
        <v>1.84101385</v>
      </c>
      <c r="Y51" s="76">
        <f t="shared" si="10"/>
        <v>0</v>
      </c>
      <c r="Z51" s="90" t="str">
        <f t="shared" si="111"/>
        <v>A+J=</v>
      </c>
      <c r="AA51" s="81">
        <f t="shared" si="110"/>
        <v>44333</v>
      </c>
      <c r="AB51" s="4"/>
      <c r="AC51" s="91">
        <f t="shared" si="29"/>
        <v>39</v>
      </c>
      <c r="AD51" s="96">
        <f t="shared" si="112"/>
        <v>45460</v>
      </c>
      <c r="AE51" s="92">
        <f t="shared" si="75"/>
        <v>726.50921412000014</v>
      </c>
      <c r="AF51" s="94">
        <f t="shared" si="113"/>
        <v>22</v>
      </c>
      <c r="AG51" s="101">
        <f t="shared" si="76"/>
        <v>4.9858539500000001</v>
      </c>
      <c r="AH51" s="101">
        <f t="shared" si="77"/>
        <v>7.2554651400000001</v>
      </c>
      <c r="AI51" s="97">
        <v>9.8879999999999992E-3</v>
      </c>
      <c r="AJ51" s="92">
        <f t="shared" si="78"/>
        <v>12.241319090000001</v>
      </c>
      <c r="AK51" s="91">
        <f t="shared" si="35"/>
        <v>39</v>
      </c>
      <c r="AL51" s="98" t="s">
        <v>69</v>
      </c>
      <c r="AM51" s="96">
        <f t="shared" si="79"/>
        <v>45488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9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O51" s="13"/>
    </row>
    <row r="52" spans="1:120" ht="12.75" x14ac:dyDescent="0.2">
      <c r="A52" s="75">
        <f t="shared" si="11"/>
        <v>44311</v>
      </c>
      <c r="B52" s="76">
        <f t="shared" si="12"/>
        <v>997.74160103999998</v>
      </c>
      <c r="C52" s="76">
        <f t="shared" si="104"/>
        <v>993.34699999999998</v>
      </c>
      <c r="D52" s="77">
        <f t="shared" si="26"/>
        <v>5674.72</v>
      </c>
      <c r="E52" s="78">
        <f>IF(K52=1,VLOOKUP(A51,[1]Plan1!$G$155:$I$350,3),E51)</f>
        <v>5692.31</v>
      </c>
      <c r="F52" s="79">
        <f t="shared" si="15"/>
        <v>44302</v>
      </c>
      <c r="G52" s="80">
        <f t="shared" si="1"/>
        <v>3.0997124087179806E-3</v>
      </c>
      <c r="H52" s="81">
        <f t="shared" si="105"/>
        <v>44333</v>
      </c>
      <c r="I52" s="81">
        <f t="shared" si="17"/>
        <v>44333</v>
      </c>
      <c r="J52" s="82">
        <f t="shared" si="106"/>
        <v>21</v>
      </c>
      <c r="K52" s="82">
        <f t="shared" si="107"/>
        <v>6</v>
      </c>
      <c r="L52" s="76">
        <f t="shared" si="3"/>
        <v>1.0008846499999999</v>
      </c>
      <c r="M52" s="83">
        <f t="shared" si="114"/>
        <v>1.00168455</v>
      </c>
      <c r="N52" s="83">
        <f t="shared" si="81"/>
        <v>1.00168455</v>
      </c>
      <c r="O52" s="76">
        <f t="shared" si="108"/>
        <v>1.00257069</v>
      </c>
      <c r="P52" s="76">
        <f t="shared" si="5"/>
        <v>995.90058719000001</v>
      </c>
      <c r="Q52" s="84">
        <f t="shared" si="103"/>
        <v>0</v>
      </c>
      <c r="R52" s="86">
        <f t="shared" si="109"/>
        <v>0</v>
      </c>
      <c r="S52" s="76">
        <f t="shared" si="7"/>
        <v>0</v>
      </c>
      <c r="T52" s="86">
        <f t="shared" si="22"/>
        <v>8.0657000000000006E-2</v>
      </c>
      <c r="U52" s="84">
        <f t="shared" si="80"/>
        <v>6</v>
      </c>
      <c r="V52" s="84">
        <v>252</v>
      </c>
      <c r="W52" s="83">
        <f t="shared" si="8"/>
        <v>1.001848592</v>
      </c>
      <c r="X52" s="76">
        <f t="shared" si="9"/>
        <v>1.84101385</v>
      </c>
      <c r="Y52" s="76">
        <f t="shared" si="10"/>
        <v>0</v>
      </c>
      <c r="Z52" s="90" t="str">
        <f t="shared" si="111"/>
        <v>A+J=</v>
      </c>
      <c r="AA52" s="81">
        <f t="shared" si="110"/>
        <v>44333</v>
      </c>
      <c r="AB52" s="4"/>
      <c r="AC52" s="91">
        <f t="shared" si="29"/>
        <v>40</v>
      </c>
      <c r="AD52" s="96">
        <f t="shared" si="112"/>
        <v>45488</v>
      </c>
      <c r="AE52" s="92">
        <f t="shared" si="75"/>
        <v>719.25647264000008</v>
      </c>
      <c r="AF52" s="94">
        <f t="shared" si="113"/>
        <v>20</v>
      </c>
      <c r="AG52" s="101">
        <f t="shared" si="76"/>
        <v>4.4863934600000004</v>
      </c>
      <c r="AH52" s="101">
        <f t="shared" si="77"/>
        <v>7.2527414800000001</v>
      </c>
      <c r="AI52" s="97">
        <v>9.9830000000000006E-3</v>
      </c>
      <c r="AJ52" s="92">
        <f t="shared" si="78"/>
        <v>11.73913494</v>
      </c>
      <c r="AK52" s="91">
        <f t="shared" si="35"/>
        <v>40</v>
      </c>
      <c r="AL52" s="98" t="s">
        <v>69</v>
      </c>
      <c r="AM52" s="96">
        <f t="shared" si="79"/>
        <v>45519</v>
      </c>
      <c r="AN52" s="37">
        <v>5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9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27"/>
      <c r="DL52" s="27"/>
      <c r="DM52" s="13"/>
      <c r="DN52" s="13"/>
      <c r="DO52" s="13"/>
      <c r="DP52" s="13"/>
    </row>
    <row r="53" spans="1:120" ht="12.75" x14ac:dyDescent="0.2">
      <c r="A53" s="75">
        <f t="shared" si="11"/>
        <v>44312</v>
      </c>
      <c r="B53" s="76">
        <f t="shared" si="12"/>
        <v>997.74160103999998</v>
      </c>
      <c r="C53" s="76">
        <f t="shared" si="104"/>
        <v>993.34699999999998</v>
      </c>
      <c r="D53" s="77">
        <f t="shared" si="26"/>
        <v>5674.72</v>
      </c>
      <c r="E53" s="78">
        <f>IF(K53=1,VLOOKUP(A52,[1]Plan1!$G$155:$I$350,3),E52)</f>
        <v>5692.31</v>
      </c>
      <c r="F53" s="79">
        <f t="shared" si="15"/>
        <v>44302</v>
      </c>
      <c r="G53" s="80">
        <f t="shared" si="1"/>
        <v>3.0997124087179806E-3</v>
      </c>
      <c r="H53" s="81">
        <f t="shared" si="105"/>
        <v>44333</v>
      </c>
      <c r="I53" s="81">
        <f t="shared" si="17"/>
        <v>44333</v>
      </c>
      <c r="J53" s="82">
        <f t="shared" si="106"/>
        <v>21</v>
      </c>
      <c r="K53" s="82">
        <f t="shared" si="107"/>
        <v>6</v>
      </c>
      <c r="L53" s="76">
        <f t="shared" si="3"/>
        <v>1.0008846499999999</v>
      </c>
      <c r="M53" s="83">
        <f t="shared" si="114"/>
        <v>1.00168455</v>
      </c>
      <c r="N53" s="83">
        <f t="shared" si="81"/>
        <v>1.00168455</v>
      </c>
      <c r="O53" s="76">
        <f t="shared" si="108"/>
        <v>1.00257069</v>
      </c>
      <c r="P53" s="76">
        <f t="shared" si="5"/>
        <v>995.90058719000001</v>
      </c>
      <c r="Q53" s="84">
        <f t="shared" si="103"/>
        <v>0</v>
      </c>
      <c r="R53" s="86">
        <f t="shared" si="109"/>
        <v>0</v>
      </c>
      <c r="S53" s="76">
        <f t="shared" si="7"/>
        <v>0</v>
      </c>
      <c r="T53" s="86">
        <f t="shared" si="22"/>
        <v>8.0657000000000006E-2</v>
      </c>
      <c r="U53" s="84">
        <f t="shared" si="80"/>
        <v>6</v>
      </c>
      <c r="V53" s="84">
        <v>252</v>
      </c>
      <c r="W53" s="83">
        <f t="shared" si="8"/>
        <v>1.001848592</v>
      </c>
      <c r="X53" s="76">
        <f t="shared" si="9"/>
        <v>1.84101385</v>
      </c>
      <c r="Y53" s="76">
        <f t="shared" si="10"/>
        <v>0</v>
      </c>
      <c r="Z53" s="90" t="str">
        <f t="shared" si="111"/>
        <v>A+J=</v>
      </c>
      <c r="AA53" s="81">
        <f t="shared" si="110"/>
        <v>44333</v>
      </c>
      <c r="AB53" s="4"/>
      <c r="AC53" s="91">
        <f t="shared" si="29"/>
        <v>41</v>
      </c>
      <c r="AD53" s="96">
        <f t="shared" si="112"/>
        <v>45519</v>
      </c>
      <c r="AE53" s="92">
        <f t="shared" si="75"/>
        <v>712.00708666000014</v>
      </c>
      <c r="AF53" s="94">
        <f t="shared" si="113"/>
        <v>23</v>
      </c>
      <c r="AG53" s="101">
        <f t="shared" si="76"/>
        <v>5.1102079099999997</v>
      </c>
      <c r="AH53" s="101">
        <f t="shared" si="77"/>
        <v>7.2493859799999996</v>
      </c>
      <c r="AI53" s="97">
        <v>1.0078999999999999E-2</v>
      </c>
      <c r="AJ53" s="92">
        <f t="shared" si="78"/>
        <v>12.359593889999999</v>
      </c>
      <c r="AK53" s="91">
        <f t="shared" si="35"/>
        <v>41</v>
      </c>
      <c r="AL53" s="98" t="s">
        <v>69</v>
      </c>
      <c r="AM53" s="96">
        <f t="shared" si="79"/>
        <v>45551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9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28"/>
      <c r="DL53" s="28"/>
      <c r="DM53" s="21"/>
      <c r="DN53" s="12"/>
      <c r="DO53" s="13"/>
      <c r="DP53" s="18"/>
    </row>
    <row r="54" spans="1:120" ht="12.75" x14ac:dyDescent="0.2">
      <c r="A54" s="75">
        <f t="shared" si="11"/>
        <v>44313</v>
      </c>
      <c r="B54" s="76">
        <f t="shared" si="12"/>
        <v>998.19586121999998</v>
      </c>
      <c r="C54" s="76">
        <f t="shared" si="104"/>
        <v>993.34699999999998</v>
      </c>
      <c r="D54" s="77">
        <f t="shared" si="26"/>
        <v>5674.72</v>
      </c>
      <c r="E54" s="78">
        <f>IF(K54=1,VLOOKUP(A53,[1]Plan1!$G$155:$I$350,3),E53)</f>
        <v>5692.31</v>
      </c>
      <c r="F54" s="79">
        <f t="shared" si="15"/>
        <v>44302</v>
      </c>
      <c r="G54" s="80">
        <f t="shared" si="1"/>
        <v>3.0997124087179806E-3</v>
      </c>
      <c r="H54" s="81">
        <f t="shared" si="105"/>
        <v>44333</v>
      </c>
      <c r="I54" s="81">
        <f t="shared" si="17"/>
        <v>44333</v>
      </c>
      <c r="J54" s="82">
        <f t="shared" si="106"/>
        <v>21</v>
      </c>
      <c r="K54" s="82">
        <f t="shared" si="107"/>
        <v>7</v>
      </c>
      <c r="L54" s="76">
        <f t="shared" si="3"/>
        <v>1.00103217</v>
      </c>
      <c r="M54" s="83">
        <f t="shared" si="114"/>
        <v>1.00168455</v>
      </c>
      <c r="N54" s="83">
        <f t="shared" si="81"/>
        <v>1.00168455</v>
      </c>
      <c r="O54" s="76">
        <f t="shared" si="108"/>
        <v>1.0027184499999999</v>
      </c>
      <c r="P54" s="76">
        <f t="shared" si="5"/>
        <v>996.04736415000002</v>
      </c>
      <c r="Q54" s="84">
        <f t="shared" si="103"/>
        <v>0</v>
      </c>
      <c r="R54" s="86">
        <f t="shared" si="109"/>
        <v>0</v>
      </c>
      <c r="S54" s="76">
        <f t="shared" si="7"/>
        <v>0</v>
      </c>
      <c r="T54" s="86">
        <f t="shared" si="22"/>
        <v>8.0657000000000006E-2</v>
      </c>
      <c r="U54" s="84">
        <f t="shared" si="80"/>
        <v>7</v>
      </c>
      <c r="V54" s="84">
        <v>252</v>
      </c>
      <c r="W54" s="83">
        <f t="shared" si="8"/>
        <v>1.0021570230000001</v>
      </c>
      <c r="X54" s="76">
        <f t="shared" si="9"/>
        <v>2.1484970699999999</v>
      </c>
      <c r="Y54" s="76">
        <f t="shared" si="10"/>
        <v>0</v>
      </c>
      <c r="Z54" s="90" t="str">
        <f t="shared" si="111"/>
        <v>A+J=</v>
      </c>
      <c r="AA54" s="81">
        <f t="shared" si="110"/>
        <v>44333</v>
      </c>
      <c r="AB54" s="4"/>
      <c r="AC54" s="91">
        <f t="shared" si="29"/>
        <v>42</v>
      </c>
      <c r="AD54" s="96">
        <f t="shared" si="112"/>
        <v>45551</v>
      </c>
      <c r="AE54" s="92">
        <f t="shared" si="75"/>
        <v>704.76099054000019</v>
      </c>
      <c r="AF54" s="94">
        <f t="shared" si="113"/>
        <v>22</v>
      </c>
      <c r="AG54" s="101">
        <f t="shared" si="76"/>
        <v>4.8380133900000004</v>
      </c>
      <c r="AH54" s="101">
        <f t="shared" si="77"/>
        <v>7.2460961199999998</v>
      </c>
      <c r="AI54" s="97">
        <v>1.0177E-2</v>
      </c>
      <c r="AJ54" s="92">
        <f t="shared" si="78"/>
        <v>12.084109510000001</v>
      </c>
      <c r="AK54" s="91">
        <f t="shared" si="35"/>
        <v>42</v>
      </c>
      <c r="AL54" s="98" t="s">
        <v>69</v>
      </c>
      <c r="AM54" s="96">
        <f t="shared" si="79"/>
        <v>45580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9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2"/>
      <c r="DL54" s="12"/>
      <c r="DM54" s="21"/>
      <c r="DN54" s="12"/>
      <c r="DO54" s="13"/>
      <c r="DP54" s="12"/>
    </row>
    <row r="55" spans="1:120" ht="12.75" x14ac:dyDescent="0.2">
      <c r="A55" s="75">
        <f t="shared" si="11"/>
        <v>44314</v>
      </c>
      <c r="B55" s="76">
        <f t="shared" si="12"/>
        <v>998.65033544000005</v>
      </c>
      <c r="C55" s="76">
        <f t="shared" si="104"/>
        <v>993.34699999999998</v>
      </c>
      <c r="D55" s="77">
        <f t="shared" si="26"/>
        <v>5674.72</v>
      </c>
      <c r="E55" s="78">
        <f>IF(K55=1,VLOOKUP(A54,[1]Plan1!$G$155:$I$350,3),E54)</f>
        <v>5692.31</v>
      </c>
      <c r="F55" s="79">
        <f t="shared" si="15"/>
        <v>44302</v>
      </c>
      <c r="G55" s="80">
        <f t="shared" si="1"/>
        <v>3.0997124087179806E-3</v>
      </c>
      <c r="H55" s="81">
        <f t="shared" si="105"/>
        <v>44333</v>
      </c>
      <c r="I55" s="81">
        <f t="shared" si="17"/>
        <v>44333</v>
      </c>
      <c r="J55" s="82">
        <f t="shared" si="106"/>
        <v>21</v>
      </c>
      <c r="K55" s="82">
        <f t="shared" si="107"/>
        <v>8</v>
      </c>
      <c r="L55" s="76">
        <f t="shared" si="3"/>
        <v>1.0011797099999999</v>
      </c>
      <c r="M55" s="83">
        <f t="shared" si="114"/>
        <v>1.00168455</v>
      </c>
      <c r="N55" s="83">
        <f t="shared" si="81"/>
        <v>1.00168455</v>
      </c>
      <c r="O55" s="76">
        <f t="shared" si="108"/>
        <v>1.0028662399999999</v>
      </c>
      <c r="P55" s="76">
        <f t="shared" si="5"/>
        <v>996.19417090000002</v>
      </c>
      <c r="Q55" s="84">
        <f t="shared" si="103"/>
        <v>0</v>
      </c>
      <c r="R55" s="86">
        <f t="shared" si="109"/>
        <v>0</v>
      </c>
      <c r="S55" s="76">
        <f t="shared" si="7"/>
        <v>0</v>
      </c>
      <c r="T55" s="86">
        <f t="shared" si="22"/>
        <v>8.0657000000000006E-2</v>
      </c>
      <c r="U55" s="84">
        <f t="shared" si="80"/>
        <v>8</v>
      </c>
      <c r="V55" s="84">
        <v>252</v>
      </c>
      <c r="W55" s="83">
        <f t="shared" si="8"/>
        <v>1.002465548</v>
      </c>
      <c r="X55" s="76">
        <f t="shared" si="9"/>
        <v>2.4561645400000001</v>
      </c>
      <c r="Y55" s="76">
        <f t="shared" si="10"/>
        <v>0</v>
      </c>
      <c r="Z55" s="90" t="str">
        <f t="shared" si="111"/>
        <v>A+J=</v>
      </c>
      <c r="AA55" s="81">
        <f t="shared" si="110"/>
        <v>44333</v>
      </c>
      <c r="AB55" s="4"/>
      <c r="AC55" s="91">
        <f t="shared" si="29"/>
        <v>43</v>
      </c>
      <c r="AD55" s="96">
        <f t="shared" si="112"/>
        <v>45580</v>
      </c>
      <c r="AE55" s="92">
        <f t="shared" si="75"/>
        <v>697.12913378000019</v>
      </c>
      <c r="AF55" s="94">
        <f t="shared" si="113"/>
        <v>21</v>
      </c>
      <c r="AG55" s="101">
        <f t="shared" si="76"/>
        <v>4.5704010899999998</v>
      </c>
      <c r="AH55" s="101">
        <f t="shared" si="77"/>
        <v>7.6318567599999998</v>
      </c>
      <c r="AI55" s="97">
        <v>1.0829E-2</v>
      </c>
      <c r="AJ55" s="92">
        <f t="shared" si="78"/>
        <v>12.202257849999999</v>
      </c>
      <c r="AK55" s="91">
        <f t="shared" si="35"/>
        <v>43</v>
      </c>
      <c r="AL55" s="98" t="s">
        <v>69</v>
      </c>
      <c r="AM55" s="96">
        <f t="shared" si="79"/>
        <v>45614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9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12"/>
      <c r="DL55" s="12"/>
      <c r="DM55" s="21"/>
      <c r="DN55" s="12"/>
      <c r="DO55" s="13"/>
      <c r="DP55" s="12"/>
    </row>
    <row r="56" spans="1:120" ht="12.75" x14ac:dyDescent="0.2">
      <c r="A56" s="75">
        <f t="shared" si="11"/>
        <v>44315</v>
      </c>
      <c r="B56" s="76">
        <f t="shared" si="12"/>
        <v>999.10501581999995</v>
      </c>
      <c r="C56" s="76">
        <f t="shared" si="104"/>
        <v>993.34699999999998</v>
      </c>
      <c r="D56" s="77">
        <f t="shared" si="26"/>
        <v>5674.72</v>
      </c>
      <c r="E56" s="78">
        <f>IF(K56=1,VLOOKUP(A55,[1]Plan1!$G$155:$I$350,3),E55)</f>
        <v>5692.31</v>
      </c>
      <c r="F56" s="79">
        <f t="shared" si="15"/>
        <v>44302</v>
      </c>
      <c r="G56" s="80">
        <f t="shared" si="1"/>
        <v>3.0997124087179806E-3</v>
      </c>
      <c r="H56" s="81">
        <f t="shared" si="105"/>
        <v>44333</v>
      </c>
      <c r="I56" s="81">
        <f t="shared" si="17"/>
        <v>44333</v>
      </c>
      <c r="J56" s="82">
        <f t="shared" si="106"/>
        <v>21</v>
      </c>
      <c r="K56" s="82">
        <f t="shared" si="107"/>
        <v>9</v>
      </c>
      <c r="L56" s="76">
        <f t="shared" si="3"/>
        <v>1.00132727</v>
      </c>
      <c r="M56" s="83">
        <f t="shared" si="114"/>
        <v>1.00168455</v>
      </c>
      <c r="N56" s="83">
        <f t="shared" si="81"/>
        <v>1.00168455</v>
      </c>
      <c r="O56" s="76">
        <f t="shared" si="108"/>
        <v>1.00301405</v>
      </c>
      <c r="P56" s="76">
        <f t="shared" si="5"/>
        <v>996.34099751999997</v>
      </c>
      <c r="Q56" s="84">
        <f t="shared" si="103"/>
        <v>0</v>
      </c>
      <c r="R56" s="86">
        <f t="shared" si="109"/>
        <v>0</v>
      </c>
      <c r="S56" s="76">
        <f t="shared" si="7"/>
        <v>0</v>
      </c>
      <c r="T56" s="86">
        <f t="shared" si="22"/>
        <v>8.0657000000000006E-2</v>
      </c>
      <c r="U56" s="84">
        <f t="shared" si="80"/>
        <v>9</v>
      </c>
      <c r="V56" s="84">
        <v>252</v>
      </c>
      <c r="W56" s="83">
        <f t="shared" si="8"/>
        <v>1.002774169</v>
      </c>
      <c r="X56" s="76">
        <f t="shared" si="9"/>
        <v>2.7640183</v>
      </c>
      <c r="Y56" s="76">
        <f t="shared" si="10"/>
        <v>0</v>
      </c>
      <c r="Z56" s="90" t="str">
        <f t="shared" si="111"/>
        <v>A+J=</v>
      </c>
      <c r="AA56" s="81">
        <f t="shared" si="110"/>
        <v>44333</v>
      </c>
      <c r="AB56" s="4"/>
      <c r="AC56" s="91">
        <f t="shared" si="29"/>
        <v>44</v>
      </c>
      <c r="AD56" s="96">
        <f t="shared" si="112"/>
        <v>45614</v>
      </c>
      <c r="AE56" s="92">
        <f t="shared" si="75"/>
        <v>689.49975254000015</v>
      </c>
      <c r="AF56" s="94">
        <f t="shared" si="113"/>
        <v>23</v>
      </c>
      <c r="AG56" s="101">
        <f t="shared" si="76"/>
        <v>4.9529965300000001</v>
      </c>
      <c r="AH56" s="101">
        <f t="shared" si="77"/>
        <v>7.6293812399999998</v>
      </c>
      <c r="AI56" s="97">
        <v>1.0944000000000001E-2</v>
      </c>
      <c r="AJ56" s="92">
        <f t="shared" si="78"/>
        <v>12.582377770000001</v>
      </c>
      <c r="AK56" s="91">
        <f t="shared" si="35"/>
        <v>44</v>
      </c>
      <c r="AL56" s="98" t="s">
        <v>69</v>
      </c>
      <c r="AM56" s="96">
        <f t="shared" si="79"/>
        <v>45642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9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2"/>
      <c r="DL56" s="12"/>
      <c r="DM56" s="21"/>
      <c r="DN56" s="12"/>
      <c r="DO56" s="13"/>
      <c r="DP56" s="12"/>
    </row>
    <row r="57" spans="1:120" ht="12.75" x14ac:dyDescent="0.2">
      <c r="A57" s="75">
        <f t="shared" si="11"/>
        <v>44316</v>
      </c>
      <c r="B57" s="76">
        <f t="shared" si="12"/>
        <v>999.55990142999997</v>
      </c>
      <c r="C57" s="76">
        <f t="shared" si="104"/>
        <v>993.34699999999998</v>
      </c>
      <c r="D57" s="77">
        <f t="shared" si="26"/>
        <v>5674.72</v>
      </c>
      <c r="E57" s="78">
        <f>IF(K57=1,VLOOKUP(A56,[1]Plan1!$G$155:$I$350,3),E56)</f>
        <v>5692.31</v>
      </c>
      <c r="F57" s="79">
        <f t="shared" si="15"/>
        <v>44302</v>
      </c>
      <c r="G57" s="80">
        <f t="shared" si="1"/>
        <v>3.0997124087179806E-3</v>
      </c>
      <c r="H57" s="81">
        <f t="shared" si="105"/>
        <v>44333</v>
      </c>
      <c r="I57" s="81">
        <f t="shared" si="17"/>
        <v>44333</v>
      </c>
      <c r="J57" s="82">
        <f t="shared" si="106"/>
        <v>21</v>
      </c>
      <c r="K57" s="82">
        <f t="shared" si="107"/>
        <v>10</v>
      </c>
      <c r="L57" s="76">
        <f t="shared" si="3"/>
        <v>1.0014748499999999</v>
      </c>
      <c r="M57" s="83">
        <f t="shared" si="114"/>
        <v>1.00168455</v>
      </c>
      <c r="N57" s="83">
        <f t="shared" si="81"/>
        <v>1.00168455</v>
      </c>
      <c r="O57" s="76">
        <f t="shared" si="108"/>
        <v>1.00316188</v>
      </c>
      <c r="P57" s="76">
        <f t="shared" si="5"/>
        <v>996.48784401</v>
      </c>
      <c r="Q57" s="84">
        <f t="shared" si="103"/>
        <v>0</v>
      </c>
      <c r="R57" s="86">
        <f t="shared" si="109"/>
        <v>0</v>
      </c>
      <c r="S57" s="76">
        <f t="shared" si="7"/>
        <v>0</v>
      </c>
      <c r="T57" s="86">
        <f t="shared" si="22"/>
        <v>8.0657000000000006E-2</v>
      </c>
      <c r="U57" s="84">
        <f t="shared" si="80"/>
        <v>10</v>
      </c>
      <c r="V57" s="84">
        <v>252</v>
      </c>
      <c r="W57" s="83">
        <f t="shared" si="8"/>
        <v>1.003082885</v>
      </c>
      <c r="X57" s="76">
        <f t="shared" si="9"/>
        <v>3.0720574200000001</v>
      </c>
      <c r="Y57" s="76">
        <f t="shared" si="10"/>
        <v>0</v>
      </c>
      <c r="Z57" s="90" t="str">
        <f t="shared" si="111"/>
        <v>A+J=</v>
      </c>
      <c r="AA57" s="81">
        <f t="shared" si="110"/>
        <v>44333</v>
      </c>
      <c r="AB57" s="4"/>
      <c r="AC57" s="91">
        <f t="shared" si="29"/>
        <v>45</v>
      </c>
      <c r="AD57" s="96">
        <f t="shared" si="112"/>
        <v>45642</v>
      </c>
      <c r="AE57" s="92">
        <f t="shared" si="75"/>
        <v>681.87250628000015</v>
      </c>
      <c r="AF57" s="94">
        <f t="shared" si="113"/>
        <v>19</v>
      </c>
      <c r="AG57" s="101">
        <f t="shared" si="76"/>
        <v>4.0443338799999999</v>
      </c>
      <c r="AH57" s="101">
        <f t="shared" si="77"/>
        <v>7.6272462599999997</v>
      </c>
      <c r="AI57" s="97">
        <v>1.1062000000000001E-2</v>
      </c>
      <c r="AJ57" s="92">
        <f t="shared" si="78"/>
        <v>11.67158014</v>
      </c>
      <c r="AK57" s="91">
        <f t="shared" si="35"/>
        <v>45</v>
      </c>
      <c r="AL57" s="98" t="s">
        <v>69</v>
      </c>
      <c r="AM57" s="96">
        <f t="shared" si="79"/>
        <v>45672</v>
      </c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9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2"/>
      <c r="DL57" s="12"/>
      <c r="DM57" s="21"/>
      <c r="DN57" s="12"/>
      <c r="DO57" s="13"/>
      <c r="DP57" s="12"/>
    </row>
    <row r="58" spans="1:120" ht="12.75" x14ac:dyDescent="0.2">
      <c r="A58" s="75">
        <f t="shared" si="11"/>
        <v>44317</v>
      </c>
      <c r="B58" s="76">
        <f t="shared" si="12"/>
        <v>1000.01500128</v>
      </c>
      <c r="C58" s="76">
        <f t="shared" si="104"/>
        <v>993.34699999999998</v>
      </c>
      <c r="D58" s="77">
        <f t="shared" si="26"/>
        <v>5674.72</v>
      </c>
      <c r="E58" s="78">
        <f>IF(K58=1,VLOOKUP(A57,[1]Plan1!$G$155:$I$350,3),E57)</f>
        <v>5692.31</v>
      </c>
      <c r="F58" s="79">
        <f t="shared" si="15"/>
        <v>44302</v>
      </c>
      <c r="G58" s="80">
        <f t="shared" si="1"/>
        <v>3.0997124087179806E-3</v>
      </c>
      <c r="H58" s="81">
        <f t="shared" si="105"/>
        <v>44333</v>
      </c>
      <c r="I58" s="81">
        <f t="shared" si="17"/>
        <v>44333</v>
      </c>
      <c r="J58" s="82">
        <f t="shared" si="106"/>
        <v>21</v>
      </c>
      <c r="K58" s="82">
        <f t="shared" si="107"/>
        <v>11</v>
      </c>
      <c r="L58" s="76">
        <f t="shared" si="3"/>
        <v>1.0016224600000001</v>
      </c>
      <c r="M58" s="83">
        <f t="shared" si="114"/>
        <v>1.00168455</v>
      </c>
      <c r="N58" s="83">
        <f t="shared" si="81"/>
        <v>1.00168455</v>
      </c>
      <c r="O58" s="76">
        <f t="shared" si="108"/>
        <v>1.0033097399999999</v>
      </c>
      <c r="P58" s="76">
        <f t="shared" si="5"/>
        <v>996.63472029000002</v>
      </c>
      <c r="Q58" s="84">
        <f t="shared" si="103"/>
        <v>0</v>
      </c>
      <c r="R58" s="86">
        <f t="shared" si="109"/>
        <v>0</v>
      </c>
      <c r="S58" s="76">
        <f t="shared" si="7"/>
        <v>0</v>
      </c>
      <c r="T58" s="86">
        <f t="shared" si="22"/>
        <v>8.0657000000000006E-2</v>
      </c>
      <c r="U58" s="84">
        <f t="shared" si="80"/>
        <v>11</v>
      </c>
      <c r="V58" s="84">
        <v>252</v>
      </c>
      <c r="W58" s="83">
        <f t="shared" si="8"/>
        <v>1.0033916949999999</v>
      </c>
      <c r="X58" s="76">
        <f t="shared" si="9"/>
        <v>3.3802809900000002</v>
      </c>
      <c r="Y58" s="76">
        <f t="shared" si="10"/>
        <v>0</v>
      </c>
      <c r="Z58" s="90" t="str">
        <f t="shared" si="111"/>
        <v>A+J=</v>
      </c>
      <c r="AA58" s="81">
        <f t="shared" si="110"/>
        <v>44333</v>
      </c>
      <c r="AB58" s="4"/>
      <c r="AC58" s="91">
        <f t="shared" si="29"/>
        <v>46</v>
      </c>
      <c r="AD58" s="96">
        <f t="shared" si="112"/>
        <v>45672</v>
      </c>
      <c r="AE58" s="92">
        <f t="shared" si="75"/>
        <v>674.36645374000011</v>
      </c>
      <c r="AF58" s="94">
        <f t="shared" si="113"/>
        <v>20</v>
      </c>
      <c r="AG58" s="101">
        <f t="shared" si="76"/>
        <v>4.2107495500000001</v>
      </c>
      <c r="AH58" s="101">
        <f t="shared" si="77"/>
        <v>7.5060525399999998</v>
      </c>
      <c r="AI58" s="97">
        <v>1.1008E-2</v>
      </c>
      <c r="AJ58" s="92">
        <f t="shared" si="78"/>
        <v>11.71680209</v>
      </c>
      <c r="AK58" s="91">
        <f t="shared" si="35"/>
        <v>46</v>
      </c>
      <c r="AL58" s="98" t="s">
        <v>69</v>
      </c>
      <c r="AM58" s="96">
        <f t="shared" si="79"/>
        <v>45705</v>
      </c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9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2"/>
      <c r="DL58" s="12"/>
      <c r="DM58" s="21"/>
      <c r="DN58" s="12"/>
      <c r="DO58" s="13"/>
      <c r="DP58" s="12"/>
    </row>
    <row r="59" spans="1:120" ht="12.75" x14ac:dyDescent="0.2">
      <c r="A59" s="75">
        <f t="shared" si="11"/>
        <v>44318</v>
      </c>
      <c r="B59" s="76">
        <f t="shared" si="12"/>
        <v>1000.01500128</v>
      </c>
      <c r="C59" s="76">
        <f t="shared" si="104"/>
        <v>993.34699999999998</v>
      </c>
      <c r="D59" s="77">
        <f t="shared" si="26"/>
        <v>5674.72</v>
      </c>
      <c r="E59" s="78">
        <f>IF(K59=1,VLOOKUP(A58,[1]Plan1!$G$155:$I$350,3),E58)</f>
        <v>5692.31</v>
      </c>
      <c r="F59" s="79">
        <f t="shared" si="15"/>
        <v>44302</v>
      </c>
      <c r="G59" s="80">
        <f t="shared" si="1"/>
        <v>3.0997124087179806E-3</v>
      </c>
      <c r="H59" s="81">
        <f t="shared" si="105"/>
        <v>44333</v>
      </c>
      <c r="I59" s="81">
        <f t="shared" si="17"/>
        <v>44333</v>
      </c>
      <c r="J59" s="82">
        <f t="shared" si="106"/>
        <v>21</v>
      </c>
      <c r="K59" s="82">
        <f t="shared" si="107"/>
        <v>11</v>
      </c>
      <c r="L59" s="76">
        <f t="shared" si="3"/>
        <v>1.0016224600000001</v>
      </c>
      <c r="M59" s="83">
        <f t="shared" si="114"/>
        <v>1.00168455</v>
      </c>
      <c r="N59" s="83">
        <f t="shared" si="81"/>
        <v>1.00168455</v>
      </c>
      <c r="O59" s="76">
        <f t="shared" si="108"/>
        <v>1.0033097399999999</v>
      </c>
      <c r="P59" s="76">
        <f t="shared" si="5"/>
        <v>996.63472029000002</v>
      </c>
      <c r="Q59" s="84">
        <f t="shared" si="103"/>
        <v>0</v>
      </c>
      <c r="R59" s="86">
        <f t="shared" si="109"/>
        <v>0</v>
      </c>
      <c r="S59" s="76">
        <f t="shared" si="7"/>
        <v>0</v>
      </c>
      <c r="T59" s="86">
        <f t="shared" si="22"/>
        <v>8.0657000000000006E-2</v>
      </c>
      <c r="U59" s="84">
        <f t="shared" si="80"/>
        <v>11</v>
      </c>
      <c r="V59" s="84">
        <v>252</v>
      </c>
      <c r="W59" s="83">
        <f t="shared" si="8"/>
        <v>1.0033916949999999</v>
      </c>
      <c r="X59" s="76">
        <f t="shared" si="9"/>
        <v>3.3802809900000002</v>
      </c>
      <c r="Y59" s="76">
        <f t="shared" si="10"/>
        <v>0</v>
      </c>
      <c r="Z59" s="90" t="str">
        <f t="shared" si="111"/>
        <v>A+J=</v>
      </c>
      <c r="AA59" s="81">
        <f t="shared" si="110"/>
        <v>44333</v>
      </c>
      <c r="AB59" s="4"/>
      <c r="AC59" s="91">
        <f t="shared" si="29"/>
        <v>47</v>
      </c>
      <c r="AD59" s="96">
        <f t="shared" si="112"/>
        <v>45705</v>
      </c>
      <c r="AE59" s="92">
        <f t="shared" si="75"/>
        <v>666.8627782100001</v>
      </c>
      <c r="AF59" s="94">
        <f t="shared" si="113"/>
        <v>23</v>
      </c>
      <c r="AG59" s="101">
        <f t="shared" si="76"/>
        <v>4.79127115</v>
      </c>
      <c r="AH59" s="101">
        <f t="shared" si="77"/>
        <v>7.5036755299999998</v>
      </c>
      <c r="AI59" s="97">
        <v>1.1127E-2</v>
      </c>
      <c r="AJ59" s="92">
        <f t="shared" si="78"/>
        <v>12.294946679999999</v>
      </c>
      <c r="AK59" s="91">
        <f t="shared" si="35"/>
        <v>47</v>
      </c>
      <c r="AL59" s="98" t="s">
        <v>69</v>
      </c>
      <c r="AM59" s="96">
        <f t="shared" si="79"/>
        <v>45733</v>
      </c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9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2"/>
      <c r="DL59" s="12"/>
      <c r="DM59" s="21"/>
      <c r="DN59" s="12"/>
      <c r="DO59" s="13"/>
      <c r="DP59" s="12"/>
    </row>
    <row r="60" spans="1:120" ht="12.75" x14ac:dyDescent="0.2">
      <c r="A60" s="75">
        <f t="shared" si="11"/>
        <v>44319</v>
      </c>
      <c r="B60" s="76">
        <f t="shared" si="12"/>
        <v>1000.01500128</v>
      </c>
      <c r="C60" s="76">
        <f t="shared" si="104"/>
        <v>993.34699999999998</v>
      </c>
      <c r="D60" s="77">
        <f t="shared" si="26"/>
        <v>5674.72</v>
      </c>
      <c r="E60" s="78">
        <f>IF(K60=1,VLOOKUP(A59,[1]Plan1!$G$155:$I$350,3),E59)</f>
        <v>5692.31</v>
      </c>
      <c r="F60" s="79">
        <f t="shared" si="15"/>
        <v>44302</v>
      </c>
      <c r="G60" s="80">
        <f t="shared" si="1"/>
        <v>3.0997124087179806E-3</v>
      </c>
      <c r="H60" s="81">
        <f t="shared" si="105"/>
        <v>44333</v>
      </c>
      <c r="I60" s="81">
        <f t="shared" si="17"/>
        <v>44333</v>
      </c>
      <c r="J60" s="82">
        <f t="shared" si="106"/>
        <v>21</v>
      </c>
      <c r="K60" s="82">
        <f t="shared" si="107"/>
        <v>11</v>
      </c>
      <c r="L60" s="76">
        <f t="shared" si="3"/>
        <v>1.0016224600000001</v>
      </c>
      <c r="M60" s="83">
        <f t="shared" si="114"/>
        <v>1.00168455</v>
      </c>
      <c r="N60" s="83">
        <f t="shared" si="81"/>
        <v>1.00168455</v>
      </c>
      <c r="O60" s="76">
        <f t="shared" si="108"/>
        <v>1.0033097399999999</v>
      </c>
      <c r="P60" s="76">
        <f t="shared" si="5"/>
        <v>996.63472029000002</v>
      </c>
      <c r="Q60" s="84">
        <f t="shared" si="103"/>
        <v>0</v>
      </c>
      <c r="R60" s="86">
        <f t="shared" si="109"/>
        <v>0</v>
      </c>
      <c r="S60" s="76">
        <f t="shared" si="7"/>
        <v>0</v>
      </c>
      <c r="T60" s="86">
        <f t="shared" si="22"/>
        <v>8.0657000000000006E-2</v>
      </c>
      <c r="U60" s="84">
        <f t="shared" si="80"/>
        <v>11</v>
      </c>
      <c r="V60" s="84">
        <v>252</v>
      </c>
      <c r="W60" s="83">
        <f t="shared" si="8"/>
        <v>1.0033916949999999</v>
      </c>
      <c r="X60" s="76">
        <f t="shared" si="9"/>
        <v>3.3802809900000002</v>
      </c>
      <c r="Y60" s="76">
        <f t="shared" si="10"/>
        <v>0</v>
      </c>
      <c r="Z60" s="90" t="str">
        <f t="shared" si="111"/>
        <v>A+J=</v>
      </c>
      <c r="AA60" s="81">
        <f t="shared" si="110"/>
        <v>44333</v>
      </c>
      <c r="AB60" s="4"/>
      <c r="AC60" s="91">
        <f t="shared" si="29"/>
        <v>48</v>
      </c>
      <c r="AD60" s="96">
        <f t="shared" si="112"/>
        <v>45733</v>
      </c>
      <c r="AE60" s="92">
        <f t="shared" si="75"/>
        <v>659.36123882000015</v>
      </c>
      <c r="AF60" s="94">
        <f t="shared" si="113"/>
        <v>18</v>
      </c>
      <c r="AG60" s="101">
        <f t="shared" si="76"/>
        <v>3.7051122599999999</v>
      </c>
      <c r="AH60" s="101">
        <f t="shared" si="77"/>
        <v>7.5015393899999996</v>
      </c>
      <c r="AI60" s="97">
        <v>1.1249E-2</v>
      </c>
      <c r="AJ60" s="92">
        <f t="shared" si="78"/>
        <v>11.20665165</v>
      </c>
      <c r="AK60" s="91">
        <f t="shared" si="35"/>
        <v>48</v>
      </c>
      <c r="AL60" s="98" t="s">
        <v>69</v>
      </c>
      <c r="AM60" s="96">
        <f t="shared" si="79"/>
        <v>45762</v>
      </c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9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2"/>
      <c r="DL60" s="12"/>
      <c r="DM60" s="21"/>
      <c r="DN60" s="12"/>
      <c r="DO60" s="13"/>
      <c r="DP60" s="12"/>
    </row>
    <row r="61" spans="1:120" ht="12.75" x14ac:dyDescent="0.2">
      <c r="A61" s="75">
        <f t="shared" si="11"/>
        <v>44320</v>
      </c>
      <c r="B61" s="76">
        <f t="shared" si="12"/>
        <v>1000.4702975199999</v>
      </c>
      <c r="C61" s="76">
        <f t="shared" si="104"/>
        <v>993.34699999999998</v>
      </c>
      <c r="D61" s="77">
        <f t="shared" si="26"/>
        <v>5674.72</v>
      </c>
      <c r="E61" s="78">
        <f>IF(K61=1,VLOOKUP(A60,[1]Plan1!$G$155:$I$350,3),E60)</f>
        <v>5692.31</v>
      </c>
      <c r="F61" s="79">
        <f t="shared" si="15"/>
        <v>44302</v>
      </c>
      <c r="G61" s="80">
        <f t="shared" si="1"/>
        <v>3.0997124087179806E-3</v>
      </c>
      <c r="H61" s="81">
        <f t="shared" si="105"/>
        <v>44333</v>
      </c>
      <c r="I61" s="81">
        <f t="shared" si="17"/>
        <v>44333</v>
      </c>
      <c r="J61" s="82">
        <f t="shared" si="106"/>
        <v>21</v>
      </c>
      <c r="K61" s="82">
        <f t="shared" si="107"/>
        <v>12</v>
      </c>
      <c r="L61" s="76">
        <f t="shared" si="3"/>
        <v>1.00177008</v>
      </c>
      <c r="M61" s="83">
        <f t="shared" si="114"/>
        <v>1.00168455</v>
      </c>
      <c r="N61" s="83">
        <f t="shared" si="81"/>
        <v>1.00168455</v>
      </c>
      <c r="O61" s="76">
        <f t="shared" si="108"/>
        <v>1.0034576100000001</v>
      </c>
      <c r="P61" s="76">
        <f t="shared" si="5"/>
        <v>996.78160651999997</v>
      </c>
      <c r="Q61" s="84">
        <f t="shared" si="103"/>
        <v>0</v>
      </c>
      <c r="R61" s="86">
        <f t="shared" si="109"/>
        <v>0</v>
      </c>
      <c r="S61" s="76">
        <f t="shared" si="7"/>
        <v>0</v>
      </c>
      <c r="T61" s="86">
        <f t="shared" si="22"/>
        <v>8.0657000000000006E-2</v>
      </c>
      <c r="U61" s="84">
        <f t="shared" si="80"/>
        <v>12</v>
      </c>
      <c r="V61" s="84">
        <v>252</v>
      </c>
      <c r="W61" s="83">
        <f t="shared" si="8"/>
        <v>1.003700601</v>
      </c>
      <c r="X61" s="76">
        <f t="shared" si="9"/>
        <v>3.6886909999999999</v>
      </c>
      <c r="Y61" s="76">
        <f t="shared" si="10"/>
        <v>0</v>
      </c>
      <c r="Z61" s="90" t="str">
        <f t="shared" si="111"/>
        <v>A+J=</v>
      </c>
      <c r="AA61" s="81">
        <f t="shared" si="110"/>
        <v>44333</v>
      </c>
      <c r="AB61" s="4"/>
      <c r="AC61" s="91">
        <f t="shared" si="29"/>
        <v>49</v>
      </c>
      <c r="AD61" s="96">
        <f t="shared" si="112"/>
        <v>45762</v>
      </c>
      <c r="AE61" s="92">
        <f t="shared" si="75"/>
        <v>651.8616640900002</v>
      </c>
      <c r="AF61" s="94">
        <f t="shared" si="113"/>
        <v>21</v>
      </c>
      <c r="AG61" s="101">
        <f t="shared" si="76"/>
        <v>4.2759820299999998</v>
      </c>
      <c r="AH61" s="101">
        <f t="shared" si="77"/>
        <v>7.49957473</v>
      </c>
      <c r="AI61" s="97">
        <v>1.1374E-2</v>
      </c>
      <c r="AJ61" s="92">
        <f t="shared" si="78"/>
        <v>11.775556760000001</v>
      </c>
      <c r="AK61" s="91">
        <f t="shared" si="35"/>
        <v>49</v>
      </c>
      <c r="AL61" s="98" t="s">
        <v>69</v>
      </c>
      <c r="AM61" s="96">
        <f t="shared" si="79"/>
        <v>45792</v>
      </c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9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2"/>
      <c r="DL61" s="12"/>
      <c r="DM61" s="21"/>
      <c r="DN61" s="12"/>
      <c r="DO61" s="13"/>
      <c r="DP61" s="12"/>
    </row>
    <row r="62" spans="1:120" ht="12.75" x14ac:dyDescent="0.2">
      <c r="A62" s="75">
        <f t="shared" si="11"/>
        <v>44321</v>
      </c>
      <c r="B62" s="76">
        <f t="shared" si="12"/>
        <v>1000.9258091300001</v>
      </c>
      <c r="C62" s="76">
        <f t="shared" si="104"/>
        <v>993.34699999999998</v>
      </c>
      <c r="D62" s="77">
        <f t="shared" si="26"/>
        <v>5674.72</v>
      </c>
      <c r="E62" s="78">
        <f>IF(K62=1,VLOOKUP(A61,[1]Plan1!$G$155:$I$350,3),E61)</f>
        <v>5692.31</v>
      </c>
      <c r="F62" s="79">
        <f t="shared" si="15"/>
        <v>44302</v>
      </c>
      <c r="G62" s="80">
        <f t="shared" si="1"/>
        <v>3.0997124087179806E-3</v>
      </c>
      <c r="H62" s="81">
        <f t="shared" si="105"/>
        <v>44333</v>
      </c>
      <c r="I62" s="81">
        <f t="shared" si="17"/>
        <v>44333</v>
      </c>
      <c r="J62" s="82">
        <f t="shared" si="106"/>
        <v>21</v>
      </c>
      <c r="K62" s="82">
        <f t="shared" si="107"/>
        <v>13</v>
      </c>
      <c r="L62" s="76">
        <f t="shared" si="3"/>
        <v>1.00191773</v>
      </c>
      <c r="M62" s="83">
        <f t="shared" si="114"/>
        <v>1.00168455</v>
      </c>
      <c r="N62" s="83">
        <f t="shared" si="81"/>
        <v>1.00168455</v>
      </c>
      <c r="O62" s="76">
        <f t="shared" si="108"/>
        <v>1.0036055100000001</v>
      </c>
      <c r="P62" s="76">
        <f t="shared" si="5"/>
        <v>996.92852254000002</v>
      </c>
      <c r="Q62" s="84">
        <f t="shared" si="103"/>
        <v>0</v>
      </c>
      <c r="R62" s="86">
        <f t="shared" si="109"/>
        <v>0</v>
      </c>
      <c r="S62" s="76">
        <f t="shared" si="7"/>
        <v>0</v>
      </c>
      <c r="T62" s="86">
        <f t="shared" si="22"/>
        <v>8.0657000000000006E-2</v>
      </c>
      <c r="U62" s="84">
        <f t="shared" si="80"/>
        <v>13</v>
      </c>
      <c r="V62" s="84">
        <v>252</v>
      </c>
      <c r="W62" s="83">
        <f t="shared" si="8"/>
        <v>1.004009602</v>
      </c>
      <c r="X62" s="76">
        <f t="shared" si="9"/>
        <v>3.9972865899999999</v>
      </c>
      <c r="Y62" s="76">
        <f t="shared" si="10"/>
        <v>0</v>
      </c>
      <c r="Z62" s="90" t="str">
        <f t="shared" si="111"/>
        <v>A+J=</v>
      </c>
      <c r="AA62" s="81">
        <f t="shared" si="110"/>
        <v>44333</v>
      </c>
      <c r="AB62" s="4"/>
      <c r="AC62" s="91">
        <f t="shared" si="29"/>
        <v>50</v>
      </c>
      <c r="AD62" s="96">
        <f t="shared" si="112"/>
        <v>45792</v>
      </c>
      <c r="AE62" s="92">
        <f t="shared" si="75"/>
        <v>644.36460310000018</v>
      </c>
      <c r="AF62" s="94">
        <f t="shared" si="113"/>
        <v>19</v>
      </c>
      <c r="AG62" s="101">
        <f t="shared" si="76"/>
        <v>3.8235636799999999</v>
      </c>
      <c r="AH62" s="101">
        <f t="shared" si="77"/>
        <v>7.4970609899999996</v>
      </c>
      <c r="AI62" s="97">
        <v>1.1501000000000001E-2</v>
      </c>
      <c r="AJ62" s="92">
        <f t="shared" si="78"/>
        <v>11.320624669999999</v>
      </c>
      <c r="AK62" s="91">
        <f t="shared" si="35"/>
        <v>50</v>
      </c>
      <c r="AL62" s="98" t="s">
        <v>69</v>
      </c>
      <c r="AM62" s="96">
        <f t="shared" si="79"/>
        <v>45824</v>
      </c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9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2"/>
      <c r="DL62" s="12"/>
      <c r="DM62" s="21"/>
      <c r="DN62" s="12"/>
      <c r="DO62" s="13"/>
      <c r="DP62" s="12"/>
    </row>
    <row r="63" spans="1:120" ht="12.75" x14ac:dyDescent="0.2">
      <c r="A63" s="75">
        <f t="shared" si="11"/>
        <v>44322</v>
      </c>
      <c r="B63" s="76">
        <f t="shared" si="12"/>
        <v>1001.38151623</v>
      </c>
      <c r="C63" s="76">
        <f t="shared" si="104"/>
        <v>993.34699999999998</v>
      </c>
      <c r="D63" s="77">
        <f t="shared" si="26"/>
        <v>5674.72</v>
      </c>
      <c r="E63" s="78">
        <f>IF(K63=1,VLOOKUP(A62,[1]Plan1!$G$155:$I$350,3),E62)</f>
        <v>5692.31</v>
      </c>
      <c r="F63" s="79">
        <f t="shared" si="15"/>
        <v>44302</v>
      </c>
      <c r="G63" s="80">
        <f t="shared" si="1"/>
        <v>3.0997124087179806E-3</v>
      </c>
      <c r="H63" s="81">
        <f t="shared" si="105"/>
        <v>44333</v>
      </c>
      <c r="I63" s="81">
        <f t="shared" si="17"/>
        <v>44333</v>
      </c>
      <c r="J63" s="82">
        <f t="shared" si="106"/>
        <v>21</v>
      </c>
      <c r="K63" s="82">
        <f t="shared" si="107"/>
        <v>14</v>
      </c>
      <c r="L63" s="76">
        <f t="shared" si="3"/>
        <v>1.0020654</v>
      </c>
      <c r="M63" s="83">
        <f t="shared" si="114"/>
        <v>1.00168455</v>
      </c>
      <c r="N63" s="83">
        <f t="shared" si="81"/>
        <v>1.00168455</v>
      </c>
      <c r="O63" s="76">
        <f t="shared" si="108"/>
        <v>1.00375342</v>
      </c>
      <c r="P63" s="76">
        <f t="shared" si="5"/>
        <v>997.07544848999999</v>
      </c>
      <c r="Q63" s="84">
        <f t="shared" si="103"/>
        <v>0</v>
      </c>
      <c r="R63" s="86">
        <f t="shared" si="109"/>
        <v>0</v>
      </c>
      <c r="S63" s="76">
        <f t="shared" si="7"/>
        <v>0</v>
      </c>
      <c r="T63" s="86">
        <f t="shared" si="22"/>
        <v>8.0657000000000006E-2</v>
      </c>
      <c r="U63" s="84">
        <f t="shared" si="80"/>
        <v>14</v>
      </c>
      <c r="V63" s="84">
        <v>252</v>
      </c>
      <c r="W63" s="83">
        <f t="shared" si="8"/>
        <v>1.0043186980000001</v>
      </c>
      <c r="X63" s="76">
        <f t="shared" si="9"/>
        <v>4.3060677399999996</v>
      </c>
      <c r="Y63" s="76">
        <f t="shared" si="10"/>
        <v>0</v>
      </c>
      <c r="Z63" s="90" t="str">
        <f t="shared" si="111"/>
        <v>A+J=</v>
      </c>
      <c r="AA63" s="81">
        <f t="shared" si="110"/>
        <v>44333</v>
      </c>
      <c r="AB63" s="4"/>
      <c r="AC63" s="91">
        <f t="shared" si="29"/>
        <v>51</v>
      </c>
      <c r="AD63" s="96">
        <f t="shared" si="112"/>
        <v>45824</v>
      </c>
      <c r="AE63" s="92">
        <f t="shared" si="75"/>
        <v>636.86935404000019</v>
      </c>
      <c r="AF63" s="94">
        <f t="shared" si="113"/>
        <v>22</v>
      </c>
      <c r="AG63" s="101">
        <f t="shared" si="76"/>
        <v>4.3783898099999998</v>
      </c>
      <c r="AH63" s="101">
        <f t="shared" si="77"/>
        <v>7.4952490599999999</v>
      </c>
      <c r="AI63" s="97">
        <v>1.1632E-2</v>
      </c>
      <c r="AJ63" s="92">
        <f t="shared" si="78"/>
        <v>11.873638870000001</v>
      </c>
      <c r="AK63" s="91">
        <f t="shared" si="35"/>
        <v>51</v>
      </c>
      <c r="AL63" s="98" t="s">
        <v>69</v>
      </c>
      <c r="AM63" s="96">
        <f t="shared" si="79"/>
        <v>45853</v>
      </c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9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2"/>
      <c r="DL63" s="12"/>
      <c r="DM63" s="21"/>
      <c r="DN63" s="12"/>
      <c r="DO63" s="13"/>
      <c r="DP63" s="12"/>
    </row>
    <row r="64" spans="1:120" ht="12.75" x14ac:dyDescent="0.2">
      <c r="A64" s="75">
        <f t="shared" si="11"/>
        <v>44323</v>
      </c>
      <c r="B64" s="76">
        <f t="shared" si="12"/>
        <v>1001.83744882</v>
      </c>
      <c r="C64" s="76">
        <f t="shared" si="104"/>
        <v>993.34699999999998</v>
      </c>
      <c r="D64" s="77">
        <f t="shared" si="26"/>
        <v>5674.72</v>
      </c>
      <c r="E64" s="78">
        <f>IF(K64=1,VLOOKUP(A63,[1]Plan1!$G$155:$I$350,3),E63)</f>
        <v>5692.31</v>
      </c>
      <c r="F64" s="79">
        <f t="shared" si="15"/>
        <v>44302</v>
      </c>
      <c r="G64" s="80">
        <f t="shared" si="1"/>
        <v>3.0997124087179806E-3</v>
      </c>
      <c r="H64" s="81">
        <f t="shared" si="105"/>
        <v>44333</v>
      </c>
      <c r="I64" s="81">
        <f t="shared" si="17"/>
        <v>44333</v>
      </c>
      <c r="J64" s="82">
        <f t="shared" si="106"/>
        <v>21</v>
      </c>
      <c r="K64" s="82">
        <f t="shared" si="107"/>
        <v>15</v>
      </c>
      <c r="L64" s="76">
        <f t="shared" si="3"/>
        <v>1.0022131000000001</v>
      </c>
      <c r="M64" s="83">
        <f t="shared" si="114"/>
        <v>1.00168455</v>
      </c>
      <c r="N64" s="83">
        <f t="shared" si="81"/>
        <v>1.00168455</v>
      </c>
      <c r="O64" s="76">
        <f t="shared" si="108"/>
        <v>1.0039013699999999</v>
      </c>
      <c r="P64" s="76">
        <f t="shared" si="5"/>
        <v>997.22241417999999</v>
      </c>
      <c r="Q64" s="84">
        <f t="shared" si="103"/>
        <v>0</v>
      </c>
      <c r="R64" s="86">
        <f t="shared" si="109"/>
        <v>0</v>
      </c>
      <c r="S64" s="76">
        <f t="shared" si="7"/>
        <v>0</v>
      </c>
      <c r="T64" s="86">
        <f t="shared" si="22"/>
        <v>8.0657000000000006E-2</v>
      </c>
      <c r="U64" s="84">
        <f t="shared" si="80"/>
        <v>15</v>
      </c>
      <c r="V64" s="84">
        <v>252</v>
      </c>
      <c r="W64" s="83">
        <f t="shared" si="8"/>
        <v>1.004627889</v>
      </c>
      <c r="X64" s="76">
        <f t="shared" si="9"/>
        <v>4.6150346400000002</v>
      </c>
      <c r="Y64" s="76">
        <f t="shared" si="10"/>
        <v>0</v>
      </c>
      <c r="Z64" s="90" t="str">
        <f t="shared" si="111"/>
        <v>A+J=</v>
      </c>
      <c r="AA64" s="81">
        <f t="shared" si="110"/>
        <v>44333</v>
      </c>
      <c r="AB64" s="4"/>
      <c r="AC64" s="91">
        <f t="shared" si="29"/>
        <v>52</v>
      </c>
      <c r="AD64" s="96">
        <f t="shared" si="112"/>
        <v>45853</v>
      </c>
      <c r="AE64" s="92">
        <f t="shared" si="75"/>
        <v>629.37594923000017</v>
      </c>
      <c r="AF64" s="94">
        <f t="shared" si="113"/>
        <v>20</v>
      </c>
      <c r="AG64" s="101">
        <f t="shared" si="76"/>
        <v>3.9328427600000002</v>
      </c>
      <c r="AH64" s="101">
        <f t="shared" si="77"/>
        <v>7.4934048100000004</v>
      </c>
      <c r="AI64" s="97">
        <v>1.1766E-2</v>
      </c>
      <c r="AJ64" s="92">
        <f t="shared" si="78"/>
        <v>11.426247570000001</v>
      </c>
      <c r="AK64" s="91">
        <f t="shared" si="35"/>
        <v>52</v>
      </c>
      <c r="AL64" s="98" t="s">
        <v>69</v>
      </c>
      <c r="AM64" s="96">
        <f t="shared" si="79"/>
        <v>45884</v>
      </c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9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2"/>
      <c r="DL64" s="12"/>
      <c r="DM64" s="21"/>
      <c r="DN64" s="12"/>
      <c r="DO64" s="13"/>
      <c r="DP64" s="12"/>
    </row>
    <row r="65" spans="1:120" ht="12.75" x14ac:dyDescent="0.2">
      <c r="A65" s="75">
        <f t="shared" si="11"/>
        <v>44324</v>
      </c>
      <c r="B65" s="76">
        <f t="shared" si="12"/>
        <v>1002.29357801</v>
      </c>
      <c r="C65" s="76">
        <f t="shared" si="104"/>
        <v>993.34699999999998</v>
      </c>
      <c r="D65" s="77">
        <f t="shared" si="26"/>
        <v>5674.72</v>
      </c>
      <c r="E65" s="78">
        <f>IF(K65=1,VLOOKUP(A64,[1]Plan1!$G$155:$I$350,3),E64)</f>
        <v>5692.31</v>
      </c>
      <c r="F65" s="79">
        <f t="shared" si="15"/>
        <v>44302</v>
      </c>
      <c r="G65" s="80">
        <f t="shared" si="1"/>
        <v>3.0997124087179806E-3</v>
      </c>
      <c r="H65" s="81">
        <f t="shared" si="105"/>
        <v>44333</v>
      </c>
      <c r="I65" s="81">
        <f t="shared" si="17"/>
        <v>44333</v>
      </c>
      <c r="J65" s="82">
        <f t="shared" si="106"/>
        <v>21</v>
      </c>
      <c r="K65" s="82">
        <f t="shared" si="107"/>
        <v>16</v>
      </c>
      <c r="L65" s="76">
        <f t="shared" si="3"/>
        <v>1.0023608100000001</v>
      </c>
      <c r="M65" s="83">
        <f t="shared" si="114"/>
        <v>1.00168455</v>
      </c>
      <c r="N65" s="83">
        <f t="shared" si="81"/>
        <v>1.00168455</v>
      </c>
      <c r="O65" s="76">
        <f t="shared" si="108"/>
        <v>1.00404933</v>
      </c>
      <c r="P65" s="76">
        <f t="shared" si="5"/>
        <v>997.36938980000002</v>
      </c>
      <c r="Q65" s="84">
        <f t="shared" si="103"/>
        <v>0</v>
      </c>
      <c r="R65" s="86">
        <f t="shared" si="109"/>
        <v>0</v>
      </c>
      <c r="S65" s="76">
        <f t="shared" si="7"/>
        <v>0</v>
      </c>
      <c r="T65" s="86">
        <f t="shared" si="22"/>
        <v>8.0657000000000006E-2</v>
      </c>
      <c r="U65" s="84">
        <f t="shared" si="80"/>
        <v>16</v>
      </c>
      <c r="V65" s="84">
        <v>252</v>
      </c>
      <c r="W65" s="83">
        <f t="shared" si="8"/>
        <v>1.0049371760000001</v>
      </c>
      <c r="X65" s="76">
        <f t="shared" si="9"/>
        <v>4.9241882099999996</v>
      </c>
      <c r="Y65" s="76">
        <f t="shared" si="10"/>
        <v>0</v>
      </c>
      <c r="Z65" s="90" t="str">
        <f t="shared" si="111"/>
        <v>A+J=</v>
      </c>
      <c r="AA65" s="81">
        <f t="shared" si="110"/>
        <v>44333</v>
      </c>
      <c r="AB65" s="4"/>
      <c r="AC65" s="91">
        <f t="shared" si="29"/>
        <v>53</v>
      </c>
      <c r="AD65" s="96">
        <f t="shared" si="112"/>
        <v>45884</v>
      </c>
      <c r="AE65" s="92">
        <f t="shared" si="75"/>
        <v>621.88448731000017</v>
      </c>
      <c r="AF65" s="94">
        <f t="shared" si="113"/>
        <v>23</v>
      </c>
      <c r="AG65" s="101">
        <f t="shared" si="76"/>
        <v>4.4716204499999996</v>
      </c>
      <c r="AH65" s="101">
        <f t="shared" si="77"/>
        <v>7.4914619199999999</v>
      </c>
      <c r="AI65" s="97">
        <v>1.1903E-2</v>
      </c>
      <c r="AJ65" s="92">
        <f t="shared" si="78"/>
        <v>11.963082369999999</v>
      </c>
      <c r="AK65" s="91">
        <f t="shared" si="35"/>
        <v>53</v>
      </c>
      <c r="AL65" s="98" t="s">
        <v>69</v>
      </c>
      <c r="AM65" s="96">
        <f t="shared" si="79"/>
        <v>45915</v>
      </c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9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2"/>
      <c r="DL65" s="12"/>
      <c r="DM65" s="21"/>
      <c r="DN65" s="12"/>
      <c r="DO65" s="13"/>
      <c r="DP65" s="12"/>
    </row>
    <row r="66" spans="1:120" ht="12.75" x14ac:dyDescent="0.2">
      <c r="A66" s="75">
        <f t="shared" si="11"/>
        <v>44325</v>
      </c>
      <c r="B66" s="76">
        <f t="shared" si="12"/>
        <v>1002.29357801</v>
      </c>
      <c r="C66" s="76">
        <f t="shared" si="104"/>
        <v>993.34699999999998</v>
      </c>
      <c r="D66" s="77">
        <f t="shared" si="26"/>
        <v>5674.72</v>
      </c>
      <c r="E66" s="78">
        <f>IF(K66=1,VLOOKUP(A65,[1]Plan1!$G$155:$I$350,3),E65)</f>
        <v>5692.31</v>
      </c>
      <c r="F66" s="79">
        <f t="shared" si="15"/>
        <v>44302</v>
      </c>
      <c r="G66" s="80">
        <f t="shared" si="1"/>
        <v>3.0997124087179806E-3</v>
      </c>
      <c r="H66" s="81">
        <f t="shared" si="105"/>
        <v>44333</v>
      </c>
      <c r="I66" s="81">
        <f t="shared" si="17"/>
        <v>44333</v>
      </c>
      <c r="J66" s="82">
        <f t="shared" si="106"/>
        <v>21</v>
      </c>
      <c r="K66" s="82">
        <f t="shared" si="107"/>
        <v>16</v>
      </c>
      <c r="L66" s="76">
        <f t="shared" si="3"/>
        <v>1.0023608100000001</v>
      </c>
      <c r="M66" s="83">
        <f t="shared" si="114"/>
        <v>1.00168455</v>
      </c>
      <c r="N66" s="83">
        <f t="shared" si="81"/>
        <v>1.00168455</v>
      </c>
      <c r="O66" s="76">
        <f t="shared" si="108"/>
        <v>1.00404933</v>
      </c>
      <c r="P66" s="76">
        <f t="shared" si="5"/>
        <v>997.36938980000002</v>
      </c>
      <c r="Q66" s="84">
        <f t="shared" si="103"/>
        <v>0</v>
      </c>
      <c r="R66" s="86">
        <f t="shared" si="109"/>
        <v>0</v>
      </c>
      <c r="S66" s="76">
        <f t="shared" si="7"/>
        <v>0</v>
      </c>
      <c r="T66" s="86">
        <f t="shared" si="22"/>
        <v>8.0657000000000006E-2</v>
      </c>
      <c r="U66" s="84">
        <f t="shared" si="80"/>
        <v>16</v>
      </c>
      <c r="V66" s="84">
        <v>252</v>
      </c>
      <c r="W66" s="83">
        <f t="shared" si="8"/>
        <v>1.0049371760000001</v>
      </c>
      <c r="X66" s="76">
        <f t="shared" si="9"/>
        <v>4.9241882099999996</v>
      </c>
      <c r="Y66" s="76">
        <f t="shared" si="10"/>
        <v>0</v>
      </c>
      <c r="Z66" s="90" t="str">
        <f t="shared" si="111"/>
        <v>A+J=</v>
      </c>
      <c r="AA66" s="81">
        <f t="shared" si="110"/>
        <v>44333</v>
      </c>
      <c r="AB66" s="4"/>
      <c r="AC66" s="91">
        <f t="shared" si="29"/>
        <v>54</v>
      </c>
      <c r="AD66" s="96">
        <f t="shared" si="112"/>
        <v>45915</v>
      </c>
      <c r="AE66" s="92">
        <f t="shared" si="75"/>
        <v>614.39451055000018</v>
      </c>
      <c r="AF66" s="94">
        <f t="shared" si="113"/>
        <v>21</v>
      </c>
      <c r="AG66" s="101">
        <f t="shared" si="76"/>
        <v>4.0329439000000002</v>
      </c>
      <c r="AH66" s="101">
        <f t="shared" si="77"/>
        <v>7.4899767600000002</v>
      </c>
      <c r="AI66" s="97">
        <v>1.2043999999999999E-2</v>
      </c>
      <c r="AJ66" s="92">
        <f t="shared" si="78"/>
        <v>11.52292066</v>
      </c>
      <c r="AK66" s="91">
        <f t="shared" si="35"/>
        <v>54</v>
      </c>
      <c r="AL66" s="98" t="s">
        <v>69</v>
      </c>
      <c r="AM66" s="96">
        <f t="shared" si="79"/>
        <v>45945</v>
      </c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9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2"/>
      <c r="DL66" s="12"/>
      <c r="DM66" s="21"/>
      <c r="DN66" s="12"/>
      <c r="DO66" s="13"/>
      <c r="DP66" s="24"/>
    </row>
    <row r="67" spans="1:120" ht="12.75" x14ac:dyDescent="0.2">
      <c r="A67" s="75">
        <f t="shared" si="11"/>
        <v>44326</v>
      </c>
      <c r="B67" s="76">
        <f t="shared" si="12"/>
        <v>1002.29357801</v>
      </c>
      <c r="C67" s="76">
        <f t="shared" si="104"/>
        <v>993.34699999999998</v>
      </c>
      <c r="D67" s="77">
        <f t="shared" si="26"/>
        <v>5674.72</v>
      </c>
      <c r="E67" s="78">
        <f>IF(K67=1,VLOOKUP(A66,[1]Plan1!$G$155:$I$350,3),E66)</f>
        <v>5692.31</v>
      </c>
      <c r="F67" s="79">
        <f t="shared" si="15"/>
        <v>44302</v>
      </c>
      <c r="G67" s="80">
        <f t="shared" si="1"/>
        <v>3.0997124087179806E-3</v>
      </c>
      <c r="H67" s="81">
        <f t="shared" si="105"/>
        <v>44333</v>
      </c>
      <c r="I67" s="81">
        <f t="shared" si="17"/>
        <v>44333</v>
      </c>
      <c r="J67" s="82">
        <f t="shared" si="106"/>
        <v>21</v>
      </c>
      <c r="K67" s="82">
        <f t="shared" si="107"/>
        <v>16</v>
      </c>
      <c r="L67" s="76">
        <f t="shared" si="3"/>
        <v>1.0023608100000001</v>
      </c>
      <c r="M67" s="83">
        <f t="shared" si="114"/>
        <v>1.00168455</v>
      </c>
      <c r="N67" s="83">
        <f t="shared" si="81"/>
        <v>1.00168455</v>
      </c>
      <c r="O67" s="76">
        <f t="shared" si="108"/>
        <v>1.00404933</v>
      </c>
      <c r="P67" s="76">
        <f t="shared" si="5"/>
        <v>997.36938980000002</v>
      </c>
      <c r="Q67" s="84">
        <f t="shared" si="103"/>
        <v>0</v>
      </c>
      <c r="R67" s="86">
        <f t="shared" si="109"/>
        <v>0</v>
      </c>
      <c r="S67" s="76">
        <f t="shared" si="7"/>
        <v>0</v>
      </c>
      <c r="T67" s="86">
        <f t="shared" si="22"/>
        <v>8.0657000000000006E-2</v>
      </c>
      <c r="U67" s="84">
        <f t="shared" si="80"/>
        <v>16</v>
      </c>
      <c r="V67" s="84">
        <v>252</v>
      </c>
      <c r="W67" s="83">
        <f t="shared" si="8"/>
        <v>1.0049371760000001</v>
      </c>
      <c r="X67" s="76">
        <f t="shared" si="9"/>
        <v>4.9241882099999996</v>
      </c>
      <c r="Y67" s="76">
        <f t="shared" si="10"/>
        <v>0</v>
      </c>
      <c r="Z67" s="90" t="str">
        <f t="shared" si="111"/>
        <v>A+J=</v>
      </c>
      <c r="AA67" s="81">
        <f t="shared" si="110"/>
        <v>44333</v>
      </c>
      <c r="AB67" s="4"/>
      <c r="AC67" s="91">
        <f t="shared" si="29"/>
        <v>55</v>
      </c>
      <c r="AD67" s="96">
        <f t="shared" si="112"/>
        <v>45945</v>
      </c>
      <c r="AE67" s="92">
        <f t="shared" si="75"/>
        <v>606.52104490000022</v>
      </c>
      <c r="AF67" s="94">
        <f t="shared" si="113"/>
        <v>22</v>
      </c>
      <c r="AG67" s="101">
        <f t="shared" si="76"/>
        <v>4.1747461799999996</v>
      </c>
      <c r="AH67" s="101">
        <f t="shared" si="77"/>
        <v>7.87346565</v>
      </c>
      <c r="AI67" s="97">
        <v>1.2815E-2</v>
      </c>
      <c r="AJ67" s="92">
        <f t="shared" si="78"/>
        <v>12.04821183</v>
      </c>
      <c r="AK67" s="91">
        <f t="shared" si="35"/>
        <v>55</v>
      </c>
      <c r="AL67" s="98" t="s">
        <v>69</v>
      </c>
      <c r="AM67" s="96">
        <f t="shared" si="79"/>
        <v>45978</v>
      </c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9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2"/>
      <c r="DL67" s="12"/>
      <c r="DM67" s="21"/>
      <c r="DN67" s="12"/>
      <c r="DO67" s="13"/>
      <c r="DP67" s="12"/>
    </row>
    <row r="68" spans="1:120" ht="12.75" x14ac:dyDescent="0.2">
      <c r="A68" s="75">
        <f t="shared" si="11"/>
        <v>44327</v>
      </c>
      <c r="B68" s="76">
        <f t="shared" si="12"/>
        <v>1002.74992185</v>
      </c>
      <c r="C68" s="76">
        <f t="shared" si="104"/>
        <v>993.34699999999998</v>
      </c>
      <c r="D68" s="77">
        <f t="shared" si="26"/>
        <v>5674.72</v>
      </c>
      <c r="E68" s="78">
        <f>IF(K68=1,VLOOKUP(A67,[1]Plan1!$G$155:$I$350,3),E67)</f>
        <v>5692.31</v>
      </c>
      <c r="F68" s="79">
        <f t="shared" si="15"/>
        <v>44302</v>
      </c>
      <c r="G68" s="80">
        <f t="shared" si="1"/>
        <v>3.0997124087179806E-3</v>
      </c>
      <c r="H68" s="81">
        <f t="shared" si="105"/>
        <v>44333</v>
      </c>
      <c r="I68" s="81">
        <f t="shared" si="17"/>
        <v>44333</v>
      </c>
      <c r="J68" s="82">
        <f t="shared" si="106"/>
        <v>21</v>
      </c>
      <c r="K68" s="82">
        <f t="shared" si="107"/>
        <v>17</v>
      </c>
      <c r="L68" s="76">
        <f t="shared" si="3"/>
        <v>1.0025085499999999</v>
      </c>
      <c r="M68" s="83">
        <f t="shared" si="114"/>
        <v>1.00168455</v>
      </c>
      <c r="N68" s="83">
        <f t="shared" si="81"/>
        <v>1.00168455</v>
      </c>
      <c r="O68" s="76">
        <f t="shared" si="108"/>
        <v>1.0041973200000001</v>
      </c>
      <c r="P68" s="76">
        <f t="shared" si="5"/>
        <v>997.51639522999994</v>
      </c>
      <c r="Q68" s="84">
        <f t="shared" si="103"/>
        <v>0</v>
      </c>
      <c r="R68" s="86">
        <f t="shared" si="109"/>
        <v>0</v>
      </c>
      <c r="S68" s="76">
        <f t="shared" si="7"/>
        <v>0</v>
      </c>
      <c r="T68" s="86">
        <f t="shared" si="22"/>
        <v>8.0657000000000006E-2</v>
      </c>
      <c r="U68" s="84">
        <f t="shared" si="80"/>
        <v>17</v>
      </c>
      <c r="V68" s="84">
        <v>252</v>
      </c>
      <c r="W68" s="83">
        <f t="shared" si="8"/>
        <v>1.005246557</v>
      </c>
      <c r="X68" s="76">
        <f t="shared" si="9"/>
        <v>5.2335266200000001</v>
      </c>
      <c r="Y68" s="76">
        <f t="shared" si="10"/>
        <v>0</v>
      </c>
      <c r="Z68" s="90" t="str">
        <f t="shared" si="111"/>
        <v>A+J=</v>
      </c>
      <c r="AA68" s="81">
        <f t="shared" si="110"/>
        <v>44333</v>
      </c>
      <c r="AB68" s="4"/>
      <c r="AC68" s="91">
        <f t="shared" si="29"/>
        <v>56</v>
      </c>
      <c r="AD68" s="96">
        <f t="shared" si="112"/>
        <v>45978</v>
      </c>
      <c r="AE68" s="92">
        <f t="shared" si="75"/>
        <v>598.64840174000017</v>
      </c>
      <c r="AF68" s="94">
        <f t="shared" si="113"/>
        <v>23</v>
      </c>
      <c r="AG68" s="101">
        <f t="shared" si="76"/>
        <v>4.3092398300000001</v>
      </c>
      <c r="AH68" s="101">
        <f t="shared" si="77"/>
        <v>7.87264316</v>
      </c>
      <c r="AI68" s="97">
        <v>1.298E-2</v>
      </c>
      <c r="AJ68" s="92">
        <f t="shared" si="78"/>
        <v>12.18188299</v>
      </c>
      <c r="AK68" s="91">
        <f t="shared" si="35"/>
        <v>56</v>
      </c>
      <c r="AL68" s="98" t="s">
        <v>69</v>
      </c>
      <c r="AM68" s="96">
        <f t="shared" si="79"/>
        <v>46006</v>
      </c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9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2"/>
      <c r="DL68" s="12"/>
      <c r="DM68" s="21"/>
      <c r="DN68" s="12"/>
      <c r="DO68" s="13"/>
      <c r="DP68" s="12"/>
    </row>
    <row r="69" spans="1:120" ht="12.75" x14ac:dyDescent="0.2">
      <c r="A69" s="75">
        <f t="shared" si="11"/>
        <v>44328</v>
      </c>
      <c r="B69" s="76">
        <f t="shared" si="12"/>
        <v>1003.2064624</v>
      </c>
      <c r="C69" s="76">
        <f t="shared" si="104"/>
        <v>993.34699999999998</v>
      </c>
      <c r="D69" s="77">
        <f t="shared" si="26"/>
        <v>5674.72</v>
      </c>
      <c r="E69" s="78">
        <f>IF(K69=1,VLOOKUP(A68,[1]Plan1!$G$155:$I$350,3),E68)</f>
        <v>5692.31</v>
      </c>
      <c r="F69" s="79">
        <f t="shared" si="15"/>
        <v>44302</v>
      </c>
      <c r="G69" s="80">
        <f t="shared" si="1"/>
        <v>3.0997124087179806E-3</v>
      </c>
      <c r="H69" s="81">
        <f t="shared" si="105"/>
        <v>44333</v>
      </c>
      <c r="I69" s="81">
        <f t="shared" si="17"/>
        <v>44333</v>
      </c>
      <c r="J69" s="82">
        <f t="shared" si="106"/>
        <v>21</v>
      </c>
      <c r="K69" s="82">
        <f t="shared" si="107"/>
        <v>18</v>
      </c>
      <c r="L69" s="76">
        <f t="shared" si="3"/>
        <v>1.0026562999999999</v>
      </c>
      <c r="M69" s="83">
        <f t="shared" si="114"/>
        <v>1.00168455</v>
      </c>
      <c r="N69" s="83">
        <f t="shared" si="81"/>
        <v>1.00168455</v>
      </c>
      <c r="O69" s="76">
        <f t="shared" si="108"/>
        <v>1.0043453200000001</v>
      </c>
      <c r="P69" s="76">
        <f t="shared" si="5"/>
        <v>997.66341058</v>
      </c>
      <c r="Q69" s="84">
        <f t="shared" si="103"/>
        <v>0</v>
      </c>
      <c r="R69" s="86">
        <f t="shared" si="109"/>
        <v>0</v>
      </c>
      <c r="S69" s="76">
        <f t="shared" si="7"/>
        <v>0</v>
      </c>
      <c r="T69" s="86">
        <f t="shared" si="22"/>
        <v>8.0657000000000006E-2</v>
      </c>
      <c r="U69" s="84">
        <f t="shared" si="80"/>
        <v>18</v>
      </c>
      <c r="V69" s="84">
        <v>252</v>
      </c>
      <c r="W69" s="83">
        <f t="shared" si="8"/>
        <v>1.005556034</v>
      </c>
      <c r="X69" s="76">
        <f t="shared" si="9"/>
        <v>5.5430518199999996</v>
      </c>
      <c r="Y69" s="76">
        <f t="shared" si="10"/>
        <v>0</v>
      </c>
      <c r="Z69" s="90" t="str">
        <f t="shared" si="111"/>
        <v>A+J=</v>
      </c>
      <c r="AA69" s="81">
        <f t="shared" si="110"/>
        <v>44333</v>
      </c>
      <c r="AB69" s="4"/>
      <c r="AC69" s="91">
        <f t="shared" si="29"/>
        <v>57</v>
      </c>
      <c r="AD69" s="96">
        <f t="shared" si="112"/>
        <v>46006</v>
      </c>
      <c r="AE69" s="92">
        <f t="shared" si="75"/>
        <v>590.7767739100002</v>
      </c>
      <c r="AF69" s="94">
        <f t="shared" si="113"/>
        <v>19</v>
      </c>
      <c r="AG69" s="101">
        <f t="shared" si="76"/>
        <v>3.5114356500000001</v>
      </c>
      <c r="AH69" s="101">
        <f t="shared" si="77"/>
        <v>7.8716278300000004</v>
      </c>
      <c r="AI69" s="97">
        <v>1.3148999999999999E-2</v>
      </c>
      <c r="AJ69" s="92">
        <f t="shared" si="78"/>
        <v>11.383063480000001</v>
      </c>
      <c r="AK69" s="91">
        <f t="shared" si="35"/>
        <v>57</v>
      </c>
      <c r="AL69" s="98" t="s">
        <v>69</v>
      </c>
      <c r="AM69" s="96">
        <f t="shared" si="79"/>
        <v>46037</v>
      </c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9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2"/>
      <c r="DL69" s="12"/>
      <c r="DM69" s="21"/>
      <c r="DN69" s="12"/>
      <c r="DO69" s="13"/>
      <c r="DP69" s="12"/>
    </row>
    <row r="70" spans="1:120" ht="12.75" x14ac:dyDescent="0.2">
      <c r="A70" s="75">
        <f t="shared" si="11"/>
        <v>44329</v>
      </c>
      <c r="B70" s="76">
        <f t="shared" si="12"/>
        <v>1003.6632187299999</v>
      </c>
      <c r="C70" s="76">
        <f t="shared" si="104"/>
        <v>993.34699999999998</v>
      </c>
      <c r="D70" s="77">
        <f t="shared" si="26"/>
        <v>5674.72</v>
      </c>
      <c r="E70" s="78">
        <f>IF(K70=1,VLOOKUP(A69,[1]Plan1!$G$155:$I$350,3),E69)</f>
        <v>5692.31</v>
      </c>
      <c r="F70" s="79">
        <f t="shared" si="15"/>
        <v>44302</v>
      </c>
      <c r="G70" s="80">
        <f t="shared" si="1"/>
        <v>3.0997124087179806E-3</v>
      </c>
      <c r="H70" s="81">
        <f t="shared" si="105"/>
        <v>44333</v>
      </c>
      <c r="I70" s="81">
        <f t="shared" si="17"/>
        <v>44333</v>
      </c>
      <c r="J70" s="82">
        <f t="shared" si="106"/>
        <v>21</v>
      </c>
      <c r="K70" s="82">
        <f t="shared" si="107"/>
        <v>19</v>
      </c>
      <c r="L70" s="76">
        <f t="shared" si="3"/>
        <v>1.00280408</v>
      </c>
      <c r="M70" s="83">
        <f t="shared" si="114"/>
        <v>1.00168455</v>
      </c>
      <c r="N70" s="83">
        <f t="shared" si="81"/>
        <v>1.00168455</v>
      </c>
      <c r="O70" s="76">
        <f t="shared" si="108"/>
        <v>1.00449335</v>
      </c>
      <c r="P70" s="76">
        <f t="shared" si="5"/>
        <v>997.81045573999995</v>
      </c>
      <c r="Q70" s="84">
        <f t="shared" si="103"/>
        <v>0</v>
      </c>
      <c r="R70" s="86">
        <f t="shared" si="109"/>
        <v>0</v>
      </c>
      <c r="S70" s="76">
        <f t="shared" si="7"/>
        <v>0</v>
      </c>
      <c r="T70" s="86">
        <f t="shared" si="22"/>
        <v>8.0657000000000006E-2</v>
      </c>
      <c r="U70" s="84">
        <f t="shared" si="80"/>
        <v>19</v>
      </c>
      <c r="V70" s="84">
        <v>252</v>
      </c>
      <c r="W70" s="83">
        <f t="shared" si="8"/>
        <v>1.005865606</v>
      </c>
      <c r="X70" s="76">
        <f t="shared" si="9"/>
        <v>5.8527629900000004</v>
      </c>
      <c r="Y70" s="76">
        <f t="shared" si="10"/>
        <v>0</v>
      </c>
      <c r="Z70" s="90" t="str">
        <f t="shared" si="111"/>
        <v>A+J=</v>
      </c>
      <c r="AA70" s="81">
        <f t="shared" si="110"/>
        <v>44333</v>
      </c>
      <c r="AB70" s="4"/>
      <c r="AC70" s="91">
        <f t="shared" si="29"/>
        <v>58</v>
      </c>
      <c r="AD70" s="96">
        <f t="shared" si="112"/>
        <v>46037</v>
      </c>
      <c r="AE70" s="92">
        <f t="shared" si="75"/>
        <v>583.02460109000015</v>
      </c>
      <c r="AF70" s="94">
        <f t="shared" si="113"/>
        <v>21</v>
      </c>
      <c r="AG70" s="101">
        <f t="shared" si="76"/>
        <v>3.8312092299999998</v>
      </c>
      <c r="AH70" s="101">
        <f t="shared" si="77"/>
        <v>7.7521728200000002</v>
      </c>
      <c r="AI70" s="97">
        <v>1.3122E-2</v>
      </c>
      <c r="AJ70" s="92">
        <f t="shared" si="78"/>
        <v>11.583382050000001</v>
      </c>
      <c r="AK70" s="91">
        <f t="shared" si="35"/>
        <v>58</v>
      </c>
      <c r="AL70" s="98" t="s">
        <v>69</v>
      </c>
      <c r="AM70" s="96">
        <f t="shared" si="79"/>
        <v>46071</v>
      </c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9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2"/>
      <c r="DL70" s="12"/>
      <c r="DM70" s="21"/>
      <c r="DN70" s="12"/>
      <c r="DO70" s="13"/>
      <c r="DP70" s="12"/>
    </row>
    <row r="71" spans="1:120" ht="12.75" x14ac:dyDescent="0.2">
      <c r="A71" s="75">
        <f t="shared" si="11"/>
        <v>44330</v>
      </c>
      <c r="B71" s="76">
        <f t="shared" si="12"/>
        <v>1004.1201818899999</v>
      </c>
      <c r="C71" s="76">
        <f t="shared" si="104"/>
        <v>993.34699999999998</v>
      </c>
      <c r="D71" s="77">
        <f t="shared" si="26"/>
        <v>5674.72</v>
      </c>
      <c r="E71" s="78">
        <f>IF(K71=1,VLOOKUP(A70,[1]Plan1!$G$155:$I$350,3),E70)</f>
        <v>5692.31</v>
      </c>
      <c r="F71" s="79">
        <f t="shared" si="15"/>
        <v>44302</v>
      </c>
      <c r="G71" s="80">
        <f t="shared" si="1"/>
        <v>3.0997124087179806E-3</v>
      </c>
      <c r="H71" s="81">
        <f t="shared" si="105"/>
        <v>44333</v>
      </c>
      <c r="I71" s="81">
        <f t="shared" si="17"/>
        <v>44333</v>
      </c>
      <c r="J71" s="82">
        <f t="shared" si="106"/>
        <v>21</v>
      </c>
      <c r="K71" s="82">
        <f t="shared" si="107"/>
        <v>20</v>
      </c>
      <c r="L71" s="76">
        <f t="shared" si="3"/>
        <v>1.0029518799999999</v>
      </c>
      <c r="M71" s="83">
        <f t="shared" si="114"/>
        <v>1.00168455</v>
      </c>
      <c r="N71" s="83">
        <f t="shared" si="81"/>
        <v>1.00168455</v>
      </c>
      <c r="O71" s="76">
        <f t="shared" si="108"/>
        <v>1.0046413999999999</v>
      </c>
      <c r="P71" s="76">
        <f t="shared" si="5"/>
        <v>997.95752075999997</v>
      </c>
      <c r="Q71" s="84">
        <f t="shared" si="103"/>
        <v>0</v>
      </c>
      <c r="R71" s="86">
        <f t="shared" si="109"/>
        <v>0</v>
      </c>
      <c r="S71" s="76">
        <f t="shared" si="7"/>
        <v>0</v>
      </c>
      <c r="T71" s="86">
        <f t="shared" si="22"/>
        <v>8.0657000000000006E-2</v>
      </c>
      <c r="U71" s="84">
        <f t="shared" si="80"/>
        <v>20</v>
      </c>
      <c r="V71" s="84">
        <v>252</v>
      </c>
      <c r="W71" s="83">
        <f t="shared" si="8"/>
        <v>1.0061752740000001</v>
      </c>
      <c r="X71" s="76">
        <f t="shared" si="9"/>
        <v>6.16266113</v>
      </c>
      <c r="Y71" s="76">
        <f t="shared" si="10"/>
        <v>0</v>
      </c>
      <c r="Z71" s="90" t="str">
        <f t="shared" si="111"/>
        <v>A+J=</v>
      </c>
      <c r="AA71" s="81">
        <f t="shared" si="110"/>
        <v>44333</v>
      </c>
      <c r="AB71" s="4"/>
      <c r="AC71" s="91">
        <f t="shared" si="29"/>
        <v>59</v>
      </c>
      <c r="AD71" s="96">
        <f t="shared" si="112"/>
        <v>46071</v>
      </c>
      <c r="AE71" s="92">
        <f t="shared" si="75"/>
        <v>575.27328902000011</v>
      </c>
      <c r="AF71" s="94">
        <f t="shared" si="113"/>
        <v>22</v>
      </c>
      <c r="AG71" s="101">
        <f t="shared" si="76"/>
        <v>3.9615909399999998</v>
      </c>
      <c r="AH71" s="101">
        <f t="shared" si="77"/>
        <v>7.75131207</v>
      </c>
      <c r="AI71" s="97">
        <v>1.3295E-2</v>
      </c>
      <c r="AJ71" s="92">
        <f t="shared" si="78"/>
        <v>11.71290301</v>
      </c>
      <c r="AK71" s="91">
        <f t="shared" si="35"/>
        <v>59</v>
      </c>
      <c r="AL71" s="98" t="s">
        <v>69</v>
      </c>
      <c r="AM71" s="96">
        <f t="shared" si="79"/>
        <v>46097</v>
      </c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9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2"/>
      <c r="DL71" s="12"/>
      <c r="DM71" s="21"/>
      <c r="DN71" s="12"/>
      <c r="DO71" s="13"/>
      <c r="DP71" s="12"/>
    </row>
    <row r="72" spans="1:120" ht="12.75" x14ac:dyDescent="0.2">
      <c r="A72" s="75">
        <f t="shared" si="11"/>
        <v>44331</v>
      </c>
      <c r="B72" s="76">
        <f t="shared" si="12"/>
        <v>1004.57735994</v>
      </c>
      <c r="C72" s="76">
        <f t="shared" si="104"/>
        <v>993.34699999999998</v>
      </c>
      <c r="D72" s="77">
        <f t="shared" si="26"/>
        <v>5674.72</v>
      </c>
      <c r="E72" s="78">
        <f>IF(K72=1,VLOOKUP(A71,[1]Plan1!$G$155:$I$350,3),E71)</f>
        <v>5692.31</v>
      </c>
      <c r="F72" s="79">
        <f t="shared" si="15"/>
        <v>44302</v>
      </c>
      <c r="G72" s="80">
        <f t="shared" si="1"/>
        <v>3.0997124087179806E-3</v>
      </c>
      <c r="H72" s="81">
        <f t="shared" si="105"/>
        <v>44362</v>
      </c>
      <c r="I72" s="81">
        <f t="shared" si="17"/>
        <v>44333</v>
      </c>
      <c r="J72" s="82">
        <f t="shared" si="106"/>
        <v>21</v>
      </c>
      <c r="K72" s="82">
        <f t="shared" si="107"/>
        <v>21</v>
      </c>
      <c r="L72" s="76">
        <f t="shared" si="3"/>
        <v>1.0030997100000001</v>
      </c>
      <c r="M72" s="83">
        <f t="shared" si="114"/>
        <v>1.00168455</v>
      </c>
      <c r="N72" s="83">
        <f t="shared" si="81"/>
        <v>1.00168455</v>
      </c>
      <c r="O72" s="76">
        <f t="shared" si="108"/>
        <v>1.0047894799999999</v>
      </c>
      <c r="P72" s="76">
        <f t="shared" si="5"/>
        <v>998.10461557999997</v>
      </c>
      <c r="Q72" s="84">
        <f t="shared" si="103"/>
        <v>0</v>
      </c>
      <c r="R72" s="86">
        <f t="shared" si="109"/>
        <v>0</v>
      </c>
      <c r="S72" s="76">
        <f t="shared" si="7"/>
        <v>0</v>
      </c>
      <c r="T72" s="86">
        <f t="shared" si="22"/>
        <v>8.0657000000000006E-2</v>
      </c>
      <c r="U72" s="84">
        <f t="shared" si="80"/>
        <v>21</v>
      </c>
      <c r="V72" s="84">
        <v>252</v>
      </c>
      <c r="W72" s="83">
        <f t="shared" si="8"/>
        <v>1.0064850359999999</v>
      </c>
      <c r="X72" s="76">
        <f t="shared" si="9"/>
        <v>6.4727443600000001</v>
      </c>
      <c r="Y72" s="76">
        <f t="shared" si="10"/>
        <v>0</v>
      </c>
      <c r="Z72" s="90" t="str">
        <f t="shared" si="111"/>
        <v>A+J=</v>
      </c>
      <c r="AA72" s="81">
        <f t="shared" si="110"/>
        <v>44333</v>
      </c>
      <c r="AB72" s="4"/>
      <c r="AC72" s="91">
        <f t="shared" si="29"/>
        <v>60</v>
      </c>
      <c r="AD72" s="96">
        <f t="shared" si="112"/>
        <v>46097</v>
      </c>
      <c r="AE72" s="92">
        <f t="shared" si="75"/>
        <v>567.52263200000016</v>
      </c>
      <c r="AF72" s="94">
        <f t="shared" si="113"/>
        <v>18</v>
      </c>
      <c r="AG72" s="101">
        <f t="shared" si="76"/>
        <v>3.19623795</v>
      </c>
      <c r="AH72" s="101">
        <f t="shared" si="77"/>
        <v>7.7506570200000002</v>
      </c>
      <c r="AI72" s="97">
        <v>1.3473000000000001E-2</v>
      </c>
      <c r="AJ72" s="92">
        <f t="shared" si="78"/>
        <v>10.946894970000001</v>
      </c>
      <c r="AK72" s="91">
        <f t="shared" si="35"/>
        <v>60</v>
      </c>
      <c r="AL72" s="98" t="s">
        <v>69</v>
      </c>
      <c r="AM72" s="96">
        <f t="shared" si="79"/>
        <v>46127</v>
      </c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9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2"/>
      <c r="DL72" s="12"/>
      <c r="DM72" s="21"/>
      <c r="DN72" s="12"/>
      <c r="DO72" s="13"/>
      <c r="DP72" s="12"/>
    </row>
    <row r="73" spans="1:120" ht="12.75" x14ac:dyDescent="0.2">
      <c r="A73" s="75">
        <f t="shared" si="11"/>
        <v>44332</v>
      </c>
      <c r="B73" s="76">
        <f t="shared" si="12"/>
        <v>1004.57735994</v>
      </c>
      <c r="C73" s="76">
        <f t="shared" si="104"/>
        <v>993.34699999999998</v>
      </c>
      <c r="D73" s="77">
        <f t="shared" si="26"/>
        <v>5674.72</v>
      </c>
      <c r="E73" s="78">
        <f>IF(K73=1,VLOOKUP(A72,[1]Plan1!$G$155:$I$350,3),E72)</f>
        <v>5692.31</v>
      </c>
      <c r="F73" s="79">
        <f t="shared" si="15"/>
        <v>44302</v>
      </c>
      <c r="G73" s="80">
        <f t="shared" si="1"/>
        <v>3.0997124087179806E-3</v>
      </c>
      <c r="H73" s="81">
        <f t="shared" si="105"/>
        <v>44362</v>
      </c>
      <c r="I73" s="81">
        <f t="shared" si="17"/>
        <v>44333</v>
      </c>
      <c r="J73" s="82">
        <f t="shared" si="106"/>
        <v>21</v>
      </c>
      <c r="K73" s="82">
        <f t="shared" si="107"/>
        <v>21</v>
      </c>
      <c r="L73" s="76">
        <f t="shared" si="3"/>
        <v>1.0030997100000001</v>
      </c>
      <c r="M73" s="83">
        <f t="shared" si="114"/>
        <v>1.00168455</v>
      </c>
      <c r="N73" s="83">
        <f t="shared" si="81"/>
        <v>1.00168455</v>
      </c>
      <c r="O73" s="76">
        <f t="shared" si="108"/>
        <v>1.0047894799999999</v>
      </c>
      <c r="P73" s="76">
        <f t="shared" si="5"/>
        <v>998.10461557999997</v>
      </c>
      <c r="Q73" s="84">
        <f t="shared" si="103"/>
        <v>0</v>
      </c>
      <c r="R73" s="86">
        <f t="shared" si="109"/>
        <v>0</v>
      </c>
      <c r="S73" s="76">
        <f t="shared" si="7"/>
        <v>0</v>
      </c>
      <c r="T73" s="86">
        <f t="shared" si="22"/>
        <v>8.0657000000000006E-2</v>
      </c>
      <c r="U73" s="84">
        <f t="shared" si="80"/>
        <v>21</v>
      </c>
      <c r="V73" s="84">
        <v>252</v>
      </c>
      <c r="W73" s="83">
        <f t="shared" si="8"/>
        <v>1.0064850359999999</v>
      </c>
      <c r="X73" s="76">
        <f t="shared" si="9"/>
        <v>6.4727443600000001</v>
      </c>
      <c r="Y73" s="76">
        <f t="shared" si="10"/>
        <v>0</v>
      </c>
      <c r="Z73" s="90" t="str">
        <f t="shared" si="111"/>
        <v>A+J=</v>
      </c>
      <c r="AA73" s="81">
        <f t="shared" si="110"/>
        <v>44333</v>
      </c>
      <c r="AB73" s="4"/>
      <c r="AC73" s="91">
        <f t="shared" si="29"/>
        <v>61</v>
      </c>
      <c r="AD73" s="96">
        <f t="shared" si="112"/>
        <v>46127</v>
      </c>
      <c r="AE73" s="92">
        <f t="shared" si="75"/>
        <v>559.77311047000012</v>
      </c>
      <c r="AF73" s="94">
        <f t="shared" si="113"/>
        <v>21</v>
      </c>
      <c r="AG73" s="101">
        <f t="shared" si="76"/>
        <v>3.6804052600000001</v>
      </c>
      <c r="AH73" s="101">
        <f t="shared" si="77"/>
        <v>7.74952153</v>
      </c>
      <c r="AI73" s="97">
        <v>1.3655E-2</v>
      </c>
      <c r="AJ73" s="92">
        <f t="shared" si="78"/>
        <v>11.42992679</v>
      </c>
      <c r="AK73" s="91">
        <f t="shared" si="35"/>
        <v>61</v>
      </c>
      <c r="AL73" s="98" t="s">
        <v>69</v>
      </c>
      <c r="AM73" s="96">
        <f t="shared" si="79"/>
        <v>46157</v>
      </c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1"/>
      <c r="CJ73" s="1"/>
      <c r="CK73" s="19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23"/>
      <c r="DK73" s="12"/>
      <c r="DL73" s="12"/>
      <c r="DM73" s="21"/>
      <c r="DN73" s="12"/>
      <c r="DO73" s="13"/>
      <c r="DP73" s="12"/>
    </row>
    <row r="74" spans="1:120" ht="12.75" x14ac:dyDescent="0.2">
      <c r="A74" s="75">
        <f t="shared" si="11"/>
        <v>44333</v>
      </c>
      <c r="B74" s="76">
        <f t="shared" si="12"/>
        <v>1004.57735994</v>
      </c>
      <c r="C74" s="76">
        <f t="shared" si="104"/>
        <v>993.34699999999998</v>
      </c>
      <c r="D74" s="77">
        <f t="shared" si="26"/>
        <v>5674.72</v>
      </c>
      <c r="E74" s="78">
        <f>IF(K74=1,VLOOKUP(A73,[1]Plan1!$G$155:$I$350,3),E73)</f>
        <v>5692.31</v>
      </c>
      <c r="F74" s="79">
        <f t="shared" si="15"/>
        <v>44302</v>
      </c>
      <c r="G74" s="80">
        <f t="shared" si="1"/>
        <v>3.0997124087179806E-3</v>
      </c>
      <c r="H74" s="81">
        <f t="shared" si="105"/>
        <v>44362</v>
      </c>
      <c r="I74" s="81">
        <f t="shared" si="17"/>
        <v>44333</v>
      </c>
      <c r="J74" s="82">
        <f t="shared" si="106"/>
        <v>21</v>
      </c>
      <c r="K74" s="82">
        <f t="shared" si="107"/>
        <v>21</v>
      </c>
      <c r="L74" s="76">
        <f t="shared" si="3"/>
        <v>1.0030997100000001</v>
      </c>
      <c r="M74" s="83">
        <f t="shared" si="114"/>
        <v>1.00168455</v>
      </c>
      <c r="N74" s="83">
        <f t="shared" si="81"/>
        <v>1.00168455</v>
      </c>
      <c r="O74" s="76">
        <f t="shared" si="108"/>
        <v>1.0047894799999999</v>
      </c>
      <c r="P74" s="76">
        <f t="shared" si="5"/>
        <v>998.10461557999997</v>
      </c>
      <c r="Q74" s="84">
        <f t="shared" si="103"/>
        <v>2</v>
      </c>
      <c r="R74" s="86">
        <f t="shared" si="109"/>
        <v>6.6870000000000002E-3</v>
      </c>
      <c r="S74" s="76">
        <f t="shared" si="7"/>
        <v>6.6743255599999998</v>
      </c>
      <c r="T74" s="86">
        <f t="shared" si="22"/>
        <v>8.0657000000000006E-2</v>
      </c>
      <c r="U74" s="84">
        <f t="shared" si="80"/>
        <v>21</v>
      </c>
      <c r="V74" s="84">
        <v>252</v>
      </c>
      <c r="W74" s="83">
        <f t="shared" si="8"/>
        <v>1.0064850359999999</v>
      </c>
      <c r="X74" s="76">
        <f t="shared" si="9"/>
        <v>6.4727443600000001</v>
      </c>
      <c r="Y74" s="76">
        <f t="shared" si="10"/>
        <v>13.14706992</v>
      </c>
      <c r="Z74" s="90" t="str">
        <f t="shared" si="111"/>
        <v>A+J=</v>
      </c>
      <c r="AA74" s="81">
        <f t="shared" si="110"/>
        <v>44333</v>
      </c>
      <c r="AB74" s="4"/>
      <c r="AC74" s="91">
        <f t="shared" si="29"/>
        <v>62</v>
      </c>
      <c r="AD74" s="96">
        <f t="shared" si="112"/>
        <v>46157</v>
      </c>
      <c r="AE74" s="92">
        <f t="shared" si="75"/>
        <v>552.02417131000016</v>
      </c>
      <c r="AF74" s="94">
        <f t="shared" si="113"/>
        <v>20</v>
      </c>
      <c r="AG74" s="101">
        <f t="shared" si="76"/>
        <v>3.45675233</v>
      </c>
      <c r="AH74" s="101">
        <f t="shared" si="77"/>
        <v>7.7489391599999999</v>
      </c>
      <c r="AI74" s="97">
        <v>1.3842999999999999E-2</v>
      </c>
      <c r="AJ74" s="92">
        <f t="shared" si="78"/>
        <v>11.20569149</v>
      </c>
      <c r="AK74" s="91">
        <f t="shared" si="35"/>
        <v>62</v>
      </c>
      <c r="AL74" s="98" t="s">
        <v>69</v>
      </c>
      <c r="AM74" s="96">
        <f t="shared" si="79"/>
        <v>46188</v>
      </c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9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2"/>
      <c r="DL74" s="12"/>
      <c r="DM74" s="21"/>
      <c r="DN74" s="12"/>
      <c r="DO74" s="13"/>
      <c r="DP74" s="12"/>
    </row>
    <row r="75" spans="1:120" ht="12.75" x14ac:dyDescent="0.2">
      <c r="A75" s="75">
        <f t="shared" si="11"/>
        <v>44334</v>
      </c>
      <c r="B75" s="76">
        <f t="shared" si="12"/>
        <v>992.14549723000005</v>
      </c>
      <c r="C75" s="76">
        <f t="shared" si="104"/>
        <v>986.70448862000001</v>
      </c>
      <c r="D75" s="77">
        <f t="shared" si="26"/>
        <v>5692.31</v>
      </c>
      <c r="E75" s="78">
        <f>IF(K75=1,VLOOKUP(A74,[1]Plan1!$G$155:$I$350,3),E74)</f>
        <v>5739.56</v>
      </c>
      <c r="F75" s="79">
        <f t="shared" si="15"/>
        <v>44334</v>
      </c>
      <c r="G75" s="80">
        <f t="shared" ref="G75:G138" si="115">(E75/D75)-1</f>
        <v>8.3006723105383262E-3</v>
      </c>
      <c r="H75" s="81">
        <f t="shared" si="105"/>
        <v>44362</v>
      </c>
      <c r="I75" s="81">
        <f t="shared" ref="I75:I138" si="116">IF(A75&gt;I74,H75,I74)</f>
        <v>44362</v>
      </c>
      <c r="J75" s="82">
        <f t="shared" si="106"/>
        <v>20</v>
      </c>
      <c r="K75" s="82">
        <f t="shared" si="107"/>
        <v>1</v>
      </c>
      <c r="L75" s="76">
        <f t="shared" ref="L75:L138" si="117">TRUNC((E75/D75)^TRUNC((K75/J75),9),8)</f>
        <v>1.0004134</v>
      </c>
      <c r="M75" s="83">
        <f t="shared" si="114"/>
        <v>1.0030997100000001</v>
      </c>
      <c r="N75" s="83">
        <f t="shared" si="81"/>
        <v>1.0047894816164806</v>
      </c>
      <c r="O75" s="76">
        <f t="shared" si="108"/>
        <v>1.0052048600000001</v>
      </c>
      <c r="P75" s="76">
        <f t="shared" ref="P75:P138" si="118">TRUNC(C75*O75,8)</f>
        <v>991.84014734000004</v>
      </c>
      <c r="Q75" s="84">
        <f t="shared" si="103"/>
        <v>0</v>
      </c>
      <c r="R75" s="86">
        <f t="shared" si="109"/>
        <v>0</v>
      </c>
      <c r="S75" s="76">
        <f t="shared" ref="S75:S138" si="119">IF(R75&gt;0,TRUNC(R75*P75,8),0)</f>
        <v>0</v>
      </c>
      <c r="T75" s="86">
        <f t="shared" si="22"/>
        <v>8.0657000000000006E-2</v>
      </c>
      <c r="U75" s="84">
        <f t="shared" si="80"/>
        <v>1</v>
      </c>
      <c r="V75" s="84">
        <v>252</v>
      </c>
      <c r="W75" s="83">
        <f t="shared" ref="W75:W138" si="120">ROUND((1+T75)^TRUNC((U75/V75),9),9)</f>
        <v>1.0003078620000001</v>
      </c>
      <c r="X75" s="76">
        <f t="shared" ref="X75:X138" si="121">TRUNC((P75*(W75-1)),8)</f>
        <v>0.30534989000000001</v>
      </c>
      <c r="Y75" s="76">
        <f t="shared" ref="Y75:Y138" si="122">IF(Q75&gt;0,S75+X75,0)</f>
        <v>0</v>
      </c>
      <c r="Z75" s="90" t="str">
        <f t="shared" si="111"/>
        <v>A+J=</v>
      </c>
      <c r="AA75" s="81">
        <f t="shared" si="110"/>
        <v>44362</v>
      </c>
      <c r="AB75" s="4"/>
      <c r="AC75" s="91">
        <f t="shared" si="29"/>
        <v>63</v>
      </c>
      <c r="AD75" s="96">
        <f t="shared" si="112"/>
        <v>46188</v>
      </c>
      <c r="AE75" s="92">
        <f t="shared" si="75"/>
        <v>544.27596005000021</v>
      </c>
      <c r="AF75" s="94">
        <f t="shared" si="113"/>
        <v>20</v>
      </c>
      <c r="AG75" s="101">
        <f t="shared" si="76"/>
        <v>3.4089005100000001</v>
      </c>
      <c r="AH75" s="101">
        <f t="shared" si="77"/>
        <v>7.7482112599999997</v>
      </c>
      <c r="AI75" s="97">
        <v>1.4036E-2</v>
      </c>
      <c r="AJ75" s="92">
        <f t="shared" si="78"/>
        <v>11.15711177</v>
      </c>
      <c r="AK75" s="91">
        <f t="shared" si="35"/>
        <v>63</v>
      </c>
      <c r="AL75" s="98" t="s">
        <v>69</v>
      </c>
      <c r="AM75" s="96">
        <f t="shared" si="79"/>
        <v>46218</v>
      </c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9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24"/>
      <c r="DL75" s="12"/>
      <c r="DM75" s="21"/>
      <c r="DN75" s="24"/>
      <c r="DO75" s="29"/>
      <c r="DP75" s="24"/>
    </row>
    <row r="76" spans="1:120" ht="12.75" x14ac:dyDescent="0.2">
      <c r="A76" s="75">
        <f t="shared" ref="A76:A139" si="123">(A75+1)</f>
        <v>44335</v>
      </c>
      <c r="B76" s="76">
        <f t="shared" ref="B76:B139" si="124">P76+X76</f>
        <v>992.86122777999992</v>
      </c>
      <c r="C76" s="76">
        <f t="shared" si="104"/>
        <v>986.70448862000001</v>
      </c>
      <c r="D76" s="77">
        <f t="shared" ref="D76:D139" si="125">IF(E76=E75,D75,E75)</f>
        <v>5692.31</v>
      </c>
      <c r="E76" s="78">
        <f>IF(K76=1,VLOOKUP(A75,[1]Plan1!$G$155:$I$350,3),E75)</f>
        <v>5739.56</v>
      </c>
      <c r="F76" s="79">
        <f t="shared" ref="F76:F139" si="126">IF(D76=D75,F75,A76)</f>
        <v>44334</v>
      </c>
      <c r="G76" s="80">
        <f t="shared" si="115"/>
        <v>8.3006723105383262E-3</v>
      </c>
      <c r="H76" s="81">
        <f t="shared" ref="H76:H139" si="127">IF(DAY(A76)=15,VLOOKUP(A76,AH$119:AN$451,4),H75)</f>
        <v>44362</v>
      </c>
      <c r="I76" s="81">
        <f t="shared" si="116"/>
        <v>44362</v>
      </c>
      <c r="J76" s="82">
        <f t="shared" ref="J76:J139" si="128">IF(I76=I75,J75,NETWORKDAYS(I75,I76,$AD$165:$AD$503)-1)</f>
        <v>20</v>
      </c>
      <c r="K76" s="82">
        <f t="shared" si="107"/>
        <v>2</v>
      </c>
      <c r="L76" s="76">
        <f t="shared" si="117"/>
        <v>1.00082698</v>
      </c>
      <c r="M76" s="83">
        <f t="shared" si="114"/>
        <v>1.0030997100000001</v>
      </c>
      <c r="N76" s="83">
        <f t="shared" si="81"/>
        <v>1.0047894816164806</v>
      </c>
      <c r="O76" s="76">
        <f t="shared" si="108"/>
        <v>1.0056204200000001</v>
      </c>
      <c r="P76" s="76">
        <f t="shared" si="118"/>
        <v>992.25018225999997</v>
      </c>
      <c r="Q76" s="84">
        <f t="shared" si="103"/>
        <v>0</v>
      </c>
      <c r="R76" s="86">
        <f t="shared" ref="R76:R139" si="129">IF(Q76&gt;0,VLOOKUP($A76,$AD$11:$AI$161,6),0)</f>
        <v>0</v>
      </c>
      <c r="S76" s="76">
        <f t="shared" si="119"/>
        <v>0</v>
      </c>
      <c r="T76" s="86">
        <f t="shared" ref="T76:T139" si="130">(T75)</f>
        <v>8.0657000000000006E-2</v>
      </c>
      <c r="U76" s="84">
        <f t="shared" si="80"/>
        <v>2</v>
      </c>
      <c r="V76" s="84">
        <v>252</v>
      </c>
      <c r="W76" s="83">
        <f t="shared" si="120"/>
        <v>1.000615818</v>
      </c>
      <c r="X76" s="76">
        <f t="shared" si="121"/>
        <v>0.61104552000000001</v>
      </c>
      <c r="Y76" s="76">
        <f t="shared" si="122"/>
        <v>0</v>
      </c>
      <c r="Z76" s="90" t="str">
        <f t="shared" si="111"/>
        <v>A+J=</v>
      </c>
      <c r="AA76" s="81">
        <f t="shared" si="110"/>
        <v>44362</v>
      </c>
      <c r="AB76" s="4"/>
      <c r="AC76" s="91">
        <f t="shared" si="29"/>
        <v>64</v>
      </c>
      <c r="AD76" s="96">
        <f t="shared" si="112"/>
        <v>46218</v>
      </c>
      <c r="AE76" s="92">
        <f t="shared" si="75"/>
        <v>536.52819176000025</v>
      </c>
      <c r="AF76" s="94">
        <f t="shared" si="113"/>
        <v>22</v>
      </c>
      <c r="AG76" s="101">
        <f t="shared" si="76"/>
        <v>3.6982979899999999</v>
      </c>
      <c r="AH76" s="101">
        <f t="shared" si="77"/>
        <v>7.7477682899999998</v>
      </c>
      <c r="AI76" s="97">
        <v>1.4234999999999999E-2</v>
      </c>
      <c r="AJ76" s="92">
        <f t="shared" si="78"/>
        <v>11.44606628</v>
      </c>
      <c r="AK76" s="91">
        <f t="shared" si="35"/>
        <v>64</v>
      </c>
      <c r="AL76" s="98" t="s">
        <v>69</v>
      </c>
      <c r="AM76" s="96">
        <f t="shared" si="79"/>
        <v>46251</v>
      </c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9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2"/>
      <c r="DL76" s="12"/>
      <c r="DM76" s="21"/>
      <c r="DN76" s="12"/>
      <c r="DO76" s="13"/>
      <c r="DP76" s="12"/>
    </row>
    <row r="77" spans="1:120" ht="12.75" x14ac:dyDescent="0.2">
      <c r="A77" s="75">
        <f t="shared" si="123"/>
        <v>44336</v>
      </c>
      <c r="B77" s="76">
        <f t="shared" si="124"/>
        <v>993.57747305999999</v>
      </c>
      <c r="C77" s="76">
        <f t="shared" ref="C77:C140" si="131">TRUNC(IF(Q76&gt;0,VLOOKUP(A76,$AD$13:$AE$161,2),C76),8)</f>
        <v>986.70448862000001</v>
      </c>
      <c r="D77" s="77">
        <f t="shared" si="125"/>
        <v>5692.31</v>
      </c>
      <c r="E77" s="78">
        <f>IF(K77=1,VLOOKUP(A76,[1]Plan1!$G$155:$I$350,3),E76)</f>
        <v>5739.56</v>
      </c>
      <c r="F77" s="79">
        <f t="shared" si="126"/>
        <v>44334</v>
      </c>
      <c r="G77" s="80">
        <f t="shared" si="115"/>
        <v>8.3006723105383262E-3</v>
      </c>
      <c r="H77" s="81">
        <f t="shared" si="127"/>
        <v>44362</v>
      </c>
      <c r="I77" s="81">
        <f t="shared" si="116"/>
        <v>44362</v>
      </c>
      <c r="J77" s="82">
        <f t="shared" si="128"/>
        <v>20</v>
      </c>
      <c r="K77" s="82">
        <f t="shared" si="107"/>
        <v>3</v>
      </c>
      <c r="L77" s="76">
        <f t="shared" si="117"/>
        <v>1.0012407299999999</v>
      </c>
      <c r="M77" s="83">
        <f t="shared" si="114"/>
        <v>1.0030997100000001</v>
      </c>
      <c r="N77" s="83">
        <f t="shared" si="81"/>
        <v>1.0047894816164806</v>
      </c>
      <c r="O77" s="76">
        <f t="shared" si="108"/>
        <v>1.0060361499999999</v>
      </c>
      <c r="P77" s="76">
        <f t="shared" si="118"/>
        <v>992.66038490999995</v>
      </c>
      <c r="Q77" s="84">
        <f t="shared" ref="Q77:Q140" si="132">IF(VLOOKUP(A77,AD$11:AK$161,8)=VLOOKUP(A76,AD$11:AK$161,8),0,VLOOKUP(A77,AD$11:AK$161,8))</f>
        <v>0</v>
      </c>
      <c r="R77" s="86">
        <f t="shared" si="129"/>
        <v>0</v>
      </c>
      <c r="S77" s="76">
        <f t="shared" si="119"/>
        <v>0</v>
      </c>
      <c r="T77" s="86">
        <f t="shared" si="130"/>
        <v>8.0657000000000006E-2</v>
      </c>
      <c r="U77" s="84">
        <f t="shared" si="80"/>
        <v>3</v>
      </c>
      <c r="V77" s="84">
        <v>252</v>
      </c>
      <c r="W77" s="83">
        <f t="shared" si="120"/>
        <v>1.000923869</v>
      </c>
      <c r="X77" s="76">
        <f t="shared" si="121"/>
        <v>0.91708814999999999</v>
      </c>
      <c r="Y77" s="76">
        <f t="shared" si="122"/>
        <v>0</v>
      </c>
      <c r="Z77" s="90" t="str">
        <f t="shared" ref="Z77:Z140" si="133">IF($Q76&gt;0,VLOOKUP($A76,$AD$11:$AM$115,9),Z76)</f>
        <v>A+J=</v>
      </c>
      <c r="AA77" s="81">
        <f t="shared" ref="AA77:AA140" si="134">IF(Q76&gt;0,VLOOKUP(A76,$AD$11:$AM$115,10),AA76)</f>
        <v>44362</v>
      </c>
      <c r="AB77" s="4"/>
      <c r="AC77" s="91">
        <f t="shared" ref="AC77:AC140" si="135">AC76+1</f>
        <v>65</v>
      </c>
      <c r="AD77" s="96">
        <f t="shared" ref="AD77:AD108" si="136">VLOOKUP(AC77,$AG$165:$AK$319,4,FALSE)</f>
        <v>46251</v>
      </c>
      <c r="AE77" s="92">
        <f t="shared" si="75"/>
        <v>528.78072468000028</v>
      </c>
      <c r="AF77" s="94">
        <f t="shared" ref="AF77:AF108" si="137">NETWORKDAYS(AD76,AD77,AD$165:AD$503)-1</f>
        <v>23</v>
      </c>
      <c r="AG77" s="101">
        <f t="shared" si="76"/>
        <v>3.8119512499999999</v>
      </c>
      <c r="AH77" s="101">
        <f t="shared" si="77"/>
        <v>7.7474670799999998</v>
      </c>
      <c r="AI77" s="97">
        <v>1.444E-2</v>
      </c>
      <c r="AJ77" s="92">
        <f t="shared" si="78"/>
        <v>11.55941833</v>
      </c>
      <c r="AK77" s="91">
        <f t="shared" ref="AK77:AK140" si="138">AK76+1</f>
        <v>65</v>
      </c>
      <c r="AL77" s="98" t="s">
        <v>69</v>
      </c>
      <c r="AM77" s="96">
        <f t="shared" si="79"/>
        <v>46280</v>
      </c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9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2"/>
      <c r="DL77" s="12"/>
      <c r="DM77" s="21"/>
      <c r="DN77" s="12"/>
      <c r="DO77" s="13"/>
      <c r="DP77" s="12"/>
    </row>
    <row r="78" spans="1:120" ht="12.75" x14ac:dyDescent="0.2">
      <c r="A78" s="75">
        <f t="shared" si="123"/>
        <v>44337</v>
      </c>
      <c r="B78" s="76">
        <f t="shared" si="124"/>
        <v>994.29422349000004</v>
      </c>
      <c r="C78" s="76">
        <f t="shared" si="131"/>
        <v>986.70448862000001</v>
      </c>
      <c r="D78" s="77">
        <f t="shared" si="125"/>
        <v>5692.31</v>
      </c>
      <c r="E78" s="78">
        <f>IF(K78=1,VLOOKUP(A77,[1]Plan1!$G$155:$I$350,3),E77)</f>
        <v>5739.56</v>
      </c>
      <c r="F78" s="79">
        <f t="shared" si="126"/>
        <v>44334</v>
      </c>
      <c r="G78" s="80">
        <f t="shared" si="115"/>
        <v>8.3006723105383262E-3</v>
      </c>
      <c r="H78" s="81">
        <f t="shared" si="127"/>
        <v>44362</v>
      </c>
      <c r="I78" s="81">
        <f t="shared" si="116"/>
        <v>44362</v>
      </c>
      <c r="J78" s="82">
        <f t="shared" si="128"/>
        <v>20</v>
      </c>
      <c r="K78" s="82">
        <f t="shared" si="107"/>
        <v>4</v>
      </c>
      <c r="L78" s="76">
        <f t="shared" si="117"/>
        <v>1.0016546399999999</v>
      </c>
      <c r="M78" s="83">
        <f t="shared" si="114"/>
        <v>1.0030997100000001</v>
      </c>
      <c r="N78" s="83">
        <f t="shared" si="81"/>
        <v>1.0047894816164806</v>
      </c>
      <c r="O78" s="76">
        <f t="shared" si="108"/>
        <v>1.0064520400000001</v>
      </c>
      <c r="P78" s="76">
        <f t="shared" si="118"/>
        <v>993.07074544</v>
      </c>
      <c r="Q78" s="84">
        <f t="shared" si="132"/>
        <v>0</v>
      </c>
      <c r="R78" s="86">
        <f t="shared" si="129"/>
        <v>0</v>
      </c>
      <c r="S78" s="76">
        <f t="shared" si="119"/>
        <v>0</v>
      </c>
      <c r="T78" s="86">
        <f t="shared" si="130"/>
        <v>8.0657000000000006E-2</v>
      </c>
      <c r="U78" s="84">
        <f t="shared" si="80"/>
        <v>4</v>
      </c>
      <c r="V78" s="84">
        <v>252</v>
      </c>
      <c r="W78" s="83">
        <f t="shared" si="120"/>
        <v>1.001232015</v>
      </c>
      <c r="X78" s="76">
        <f t="shared" si="121"/>
        <v>1.22347805</v>
      </c>
      <c r="Y78" s="76">
        <f t="shared" si="122"/>
        <v>0</v>
      </c>
      <c r="Z78" s="90" t="str">
        <f t="shared" si="133"/>
        <v>A+J=</v>
      </c>
      <c r="AA78" s="81">
        <f t="shared" si="134"/>
        <v>44362</v>
      </c>
      <c r="AB78" s="4"/>
      <c r="AC78" s="91">
        <f t="shared" si="135"/>
        <v>66</v>
      </c>
      <c r="AD78" s="96">
        <f t="shared" si="136"/>
        <v>46280</v>
      </c>
      <c r="AE78" s="92">
        <f t="shared" si="75"/>
        <v>521.03355829000031</v>
      </c>
      <c r="AF78" s="94">
        <f t="shared" si="137"/>
        <v>20</v>
      </c>
      <c r="AG78" s="101">
        <f t="shared" si="76"/>
        <v>3.2653658600000002</v>
      </c>
      <c r="AH78" s="101">
        <f t="shared" si="77"/>
        <v>7.7471663900000003</v>
      </c>
      <c r="AI78" s="97">
        <v>1.4651000000000001E-2</v>
      </c>
      <c r="AJ78" s="92">
        <f t="shared" si="78"/>
        <v>11.01253225</v>
      </c>
      <c r="AK78" s="91">
        <f t="shared" si="138"/>
        <v>66</v>
      </c>
      <c r="AL78" s="98" t="s">
        <v>69</v>
      </c>
      <c r="AM78" s="96">
        <f t="shared" si="79"/>
        <v>46310</v>
      </c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9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2"/>
      <c r="DL78" s="12"/>
      <c r="DM78" s="21"/>
      <c r="DN78" s="12"/>
      <c r="DO78" s="13"/>
      <c r="DP78" s="24"/>
    </row>
    <row r="79" spans="1:120" ht="12.75" x14ac:dyDescent="0.2">
      <c r="A79" s="75">
        <f t="shared" si="123"/>
        <v>44338</v>
      </c>
      <c r="B79" s="76">
        <f t="shared" si="124"/>
        <v>995.01149908000002</v>
      </c>
      <c r="C79" s="76">
        <f t="shared" si="131"/>
        <v>986.70448862000001</v>
      </c>
      <c r="D79" s="77">
        <f t="shared" si="125"/>
        <v>5692.31</v>
      </c>
      <c r="E79" s="78">
        <f>IF(K79=1,VLOOKUP(A78,[1]Plan1!$G$155:$I$350,3),E78)</f>
        <v>5739.56</v>
      </c>
      <c r="F79" s="79">
        <f t="shared" si="126"/>
        <v>44334</v>
      </c>
      <c r="G79" s="80">
        <f t="shared" si="115"/>
        <v>8.3006723105383262E-3</v>
      </c>
      <c r="H79" s="81">
        <f t="shared" si="127"/>
        <v>44362</v>
      </c>
      <c r="I79" s="81">
        <f t="shared" si="116"/>
        <v>44362</v>
      </c>
      <c r="J79" s="82">
        <f t="shared" si="128"/>
        <v>20</v>
      </c>
      <c r="K79" s="82">
        <f t="shared" si="107"/>
        <v>5</v>
      </c>
      <c r="L79" s="76">
        <f t="shared" si="117"/>
        <v>1.00206873</v>
      </c>
      <c r="M79" s="83">
        <f t="shared" si="114"/>
        <v>1.0030997100000001</v>
      </c>
      <c r="N79" s="83">
        <f t="shared" si="81"/>
        <v>1.0047894816164806</v>
      </c>
      <c r="O79" s="76">
        <f t="shared" si="108"/>
        <v>1.0068681100000001</v>
      </c>
      <c r="P79" s="76">
        <f t="shared" si="118"/>
        <v>993.48128357999997</v>
      </c>
      <c r="Q79" s="84">
        <f t="shared" si="132"/>
        <v>0</v>
      </c>
      <c r="R79" s="86">
        <f t="shared" si="129"/>
        <v>0</v>
      </c>
      <c r="S79" s="76">
        <f t="shared" si="119"/>
        <v>0</v>
      </c>
      <c r="T79" s="86">
        <f t="shared" si="130"/>
        <v>8.0657000000000006E-2</v>
      </c>
      <c r="U79" s="84">
        <f t="shared" si="80"/>
        <v>5</v>
      </c>
      <c r="V79" s="84">
        <v>252</v>
      </c>
      <c r="W79" s="83">
        <f t="shared" si="120"/>
        <v>1.001540256</v>
      </c>
      <c r="X79" s="76">
        <f t="shared" si="121"/>
        <v>1.5302155</v>
      </c>
      <c r="Y79" s="76">
        <f t="shared" si="122"/>
        <v>0</v>
      </c>
      <c r="Z79" s="90" t="str">
        <f t="shared" si="133"/>
        <v>A+J=</v>
      </c>
      <c r="AA79" s="81">
        <f t="shared" si="134"/>
        <v>44362</v>
      </c>
      <c r="AB79" s="4"/>
      <c r="AC79" s="91">
        <f t="shared" si="135"/>
        <v>67</v>
      </c>
      <c r="AD79" s="96">
        <f t="shared" si="136"/>
        <v>46310</v>
      </c>
      <c r="AE79" s="92">
        <f t="shared" si="75"/>
        <v>512.90439272000026</v>
      </c>
      <c r="AF79" s="94">
        <f t="shared" si="137"/>
        <v>21</v>
      </c>
      <c r="AG79" s="101">
        <f t="shared" si="76"/>
        <v>3.3789218999999999</v>
      </c>
      <c r="AH79" s="101">
        <f t="shared" si="77"/>
        <v>8.1291655699999996</v>
      </c>
      <c r="AI79" s="97">
        <v>1.5602E-2</v>
      </c>
      <c r="AJ79" s="92">
        <f t="shared" si="78"/>
        <v>11.50808747</v>
      </c>
      <c r="AK79" s="91">
        <f t="shared" si="138"/>
        <v>67</v>
      </c>
      <c r="AL79" s="98" t="s">
        <v>69</v>
      </c>
      <c r="AM79" s="96">
        <f t="shared" si="79"/>
        <v>46342</v>
      </c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9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2"/>
      <c r="DL79" s="12"/>
      <c r="DM79" s="21"/>
      <c r="DN79" s="12"/>
      <c r="DO79" s="13"/>
      <c r="DP79" s="12"/>
    </row>
    <row r="80" spans="1:120" ht="12.75" x14ac:dyDescent="0.2">
      <c r="A80" s="75">
        <f t="shared" si="123"/>
        <v>44339</v>
      </c>
      <c r="B80" s="76">
        <f t="shared" si="124"/>
        <v>995.01149908000002</v>
      </c>
      <c r="C80" s="76">
        <f t="shared" si="131"/>
        <v>986.70448862000001</v>
      </c>
      <c r="D80" s="77">
        <f t="shared" si="125"/>
        <v>5692.31</v>
      </c>
      <c r="E80" s="78">
        <f>IF(K80=1,VLOOKUP(A79,[1]Plan1!$G$155:$I$350,3),E79)</f>
        <v>5739.56</v>
      </c>
      <c r="F80" s="79">
        <f t="shared" si="126"/>
        <v>44334</v>
      </c>
      <c r="G80" s="80">
        <f t="shared" si="115"/>
        <v>8.3006723105383262E-3</v>
      </c>
      <c r="H80" s="81">
        <f t="shared" si="127"/>
        <v>44362</v>
      </c>
      <c r="I80" s="81">
        <f t="shared" si="116"/>
        <v>44362</v>
      </c>
      <c r="J80" s="82">
        <f t="shared" si="128"/>
        <v>20</v>
      </c>
      <c r="K80" s="82">
        <f t="shared" si="107"/>
        <v>5</v>
      </c>
      <c r="L80" s="76">
        <f t="shared" si="117"/>
        <v>1.00206873</v>
      </c>
      <c r="M80" s="83">
        <f t="shared" si="114"/>
        <v>1.0030997100000001</v>
      </c>
      <c r="N80" s="83">
        <f t="shared" si="81"/>
        <v>1.0047894816164806</v>
      </c>
      <c r="O80" s="76">
        <f t="shared" si="108"/>
        <v>1.0068681100000001</v>
      </c>
      <c r="P80" s="76">
        <f t="shared" si="118"/>
        <v>993.48128357999997</v>
      </c>
      <c r="Q80" s="84">
        <f t="shared" si="132"/>
        <v>0</v>
      </c>
      <c r="R80" s="86">
        <f t="shared" si="129"/>
        <v>0</v>
      </c>
      <c r="S80" s="76">
        <f t="shared" si="119"/>
        <v>0</v>
      </c>
      <c r="T80" s="86">
        <f t="shared" si="130"/>
        <v>8.0657000000000006E-2</v>
      </c>
      <c r="U80" s="84">
        <f t="shared" si="80"/>
        <v>5</v>
      </c>
      <c r="V80" s="84">
        <v>252</v>
      </c>
      <c r="W80" s="83">
        <f t="shared" si="120"/>
        <v>1.001540256</v>
      </c>
      <c r="X80" s="76">
        <f t="shared" si="121"/>
        <v>1.5302155</v>
      </c>
      <c r="Y80" s="76">
        <f t="shared" si="122"/>
        <v>0</v>
      </c>
      <c r="Z80" s="90" t="str">
        <f t="shared" si="133"/>
        <v>A+J=</v>
      </c>
      <c r="AA80" s="81">
        <f t="shared" si="134"/>
        <v>44362</v>
      </c>
      <c r="AB80" s="4"/>
      <c r="AC80" s="91">
        <f t="shared" si="135"/>
        <v>68</v>
      </c>
      <c r="AD80" s="96">
        <f t="shared" si="136"/>
        <v>46342</v>
      </c>
      <c r="AE80" s="92">
        <f t="shared" si="75"/>
        <v>504.77537100000023</v>
      </c>
      <c r="AF80" s="94">
        <f t="shared" si="137"/>
        <v>21</v>
      </c>
      <c r="AG80" s="101">
        <f t="shared" si="76"/>
        <v>3.32620396</v>
      </c>
      <c r="AH80" s="101">
        <f t="shared" si="77"/>
        <v>8.1290217200000008</v>
      </c>
      <c r="AI80" s="97">
        <v>1.5848999999999999E-2</v>
      </c>
      <c r="AJ80" s="92">
        <f t="shared" si="78"/>
        <v>11.455225680000002</v>
      </c>
      <c r="AK80" s="91">
        <f t="shared" si="138"/>
        <v>68</v>
      </c>
      <c r="AL80" s="98" t="s">
        <v>69</v>
      </c>
      <c r="AM80" s="96">
        <f t="shared" si="79"/>
        <v>46371</v>
      </c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9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2"/>
      <c r="DL80" s="12"/>
      <c r="DM80" s="21"/>
      <c r="DN80" s="12"/>
      <c r="DO80" s="13"/>
      <c r="DP80" s="12"/>
    </row>
    <row r="81" spans="1:120" ht="12.75" x14ac:dyDescent="0.2">
      <c r="A81" s="75">
        <f t="shared" si="123"/>
        <v>44340</v>
      </c>
      <c r="B81" s="76">
        <f t="shared" si="124"/>
        <v>995.01149908000002</v>
      </c>
      <c r="C81" s="76">
        <f t="shared" si="131"/>
        <v>986.70448862000001</v>
      </c>
      <c r="D81" s="77">
        <f t="shared" si="125"/>
        <v>5692.31</v>
      </c>
      <c r="E81" s="78">
        <f>IF(K81=1,VLOOKUP(A80,[1]Plan1!$G$155:$I$350,3),E80)</f>
        <v>5739.56</v>
      </c>
      <c r="F81" s="79">
        <f t="shared" si="126"/>
        <v>44334</v>
      </c>
      <c r="G81" s="80">
        <f t="shared" si="115"/>
        <v>8.3006723105383262E-3</v>
      </c>
      <c r="H81" s="81">
        <f t="shared" si="127"/>
        <v>44362</v>
      </c>
      <c r="I81" s="81">
        <f t="shared" si="116"/>
        <v>44362</v>
      </c>
      <c r="J81" s="82">
        <f t="shared" si="128"/>
        <v>20</v>
      </c>
      <c r="K81" s="82">
        <f t="shared" si="107"/>
        <v>5</v>
      </c>
      <c r="L81" s="76">
        <f t="shared" si="117"/>
        <v>1.00206873</v>
      </c>
      <c r="M81" s="83">
        <f t="shared" si="114"/>
        <v>1.0030997100000001</v>
      </c>
      <c r="N81" s="83">
        <f t="shared" si="81"/>
        <v>1.0047894816164806</v>
      </c>
      <c r="O81" s="76">
        <f t="shared" si="108"/>
        <v>1.0068681100000001</v>
      </c>
      <c r="P81" s="76">
        <f t="shared" si="118"/>
        <v>993.48128357999997</v>
      </c>
      <c r="Q81" s="84">
        <f t="shared" si="132"/>
        <v>0</v>
      </c>
      <c r="R81" s="86">
        <f t="shared" si="129"/>
        <v>0</v>
      </c>
      <c r="S81" s="76">
        <f t="shared" si="119"/>
        <v>0</v>
      </c>
      <c r="T81" s="86">
        <f t="shared" si="130"/>
        <v>8.0657000000000006E-2</v>
      </c>
      <c r="U81" s="84">
        <f t="shared" si="80"/>
        <v>5</v>
      </c>
      <c r="V81" s="84">
        <v>252</v>
      </c>
      <c r="W81" s="83">
        <f t="shared" si="120"/>
        <v>1.001540256</v>
      </c>
      <c r="X81" s="76">
        <f t="shared" si="121"/>
        <v>1.5302155</v>
      </c>
      <c r="Y81" s="76">
        <f t="shared" si="122"/>
        <v>0</v>
      </c>
      <c r="Z81" s="90" t="str">
        <f t="shared" si="133"/>
        <v>A+J=</v>
      </c>
      <c r="AA81" s="81">
        <f t="shared" si="134"/>
        <v>44362</v>
      </c>
      <c r="AB81" s="4"/>
      <c r="AC81" s="91">
        <f t="shared" si="135"/>
        <v>69</v>
      </c>
      <c r="AD81" s="96">
        <f t="shared" si="136"/>
        <v>46371</v>
      </c>
      <c r="AE81" s="92">
        <f t="shared" si="75"/>
        <v>496.64545888000021</v>
      </c>
      <c r="AF81" s="94">
        <f t="shared" si="137"/>
        <v>20</v>
      </c>
      <c r="AG81" s="101">
        <f t="shared" si="76"/>
        <v>3.1171262199999998</v>
      </c>
      <c r="AH81" s="101">
        <f t="shared" si="77"/>
        <v>8.1299121200000002</v>
      </c>
      <c r="AI81" s="97">
        <v>1.6105999999999999E-2</v>
      </c>
      <c r="AJ81" s="92">
        <f t="shared" si="78"/>
        <v>11.24703834</v>
      </c>
      <c r="AK81" s="91">
        <f t="shared" si="138"/>
        <v>69</v>
      </c>
      <c r="AL81" s="98" t="s">
        <v>69</v>
      </c>
      <c r="AM81" s="96">
        <f t="shared" si="79"/>
        <v>46402</v>
      </c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9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2"/>
      <c r="DL81" s="12"/>
      <c r="DM81" s="21"/>
      <c r="DN81" s="12"/>
      <c r="DO81" s="13"/>
      <c r="DP81" s="12"/>
    </row>
    <row r="82" spans="1:120" ht="12.75" x14ac:dyDescent="0.2">
      <c r="A82" s="75">
        <f t="shared" si="123"/>
        <v>44341</v>
      </c>
      <c r="B82" s="76">
        <f t="shared" si="124"/>
        <v>995.72930999999994</v>
      </c>
      <c r="C82" s="76">
        <f t="shared" si="131"/>
        <v>986.70448862000001</v>
      </c>
      <c r="D82" s="77">
        <f t="shared" si="125"/>
        <v>5692.31</v>
      </c>
      <c r="E82" s="78">
        <f>IF(K82=1,VLOOKUP(A81,[1]Plan1!$G$155:$I$350,3),E81)</f>
        <v>5739.56</v>
      </c>
      <c r="F82" s="79">
        <f t="shared" si="126"/>
        <v>44334</v>
      </c>
      <c r="G82" s="80">
        <f t="shared" si="115"/>
        <v>8.3006723105383262E-3</v>
      </c>
      <c r="H82" s="81">
        <f t="shared" si="127"/>
        <v>44362</v>
      </c>
      <c r="I82" s="81">
        <f t="shared" si="116"/>
        <v>44362</v>
      </c>
      <c r="J82" s="82">
        <f t="shared" si="128"/>
        <v>20</v>
      </c>
      <c r="K82" s="82">
        <f t="shared" si="107"/>
        <v>6</v>
      </c>
      <c r="L82" s="76">
        <f t="shared" si="117"/>
        <v>1.002483</v>
      </c>
      <c r="M82" s="83">
        <f t="shared" si="114"/>
        <v>1.0030997100000001</v>
      </c>
      <c r="N82" s="83">
        <f t="shared" si="81"/>
        <v>1.0047894816164806</v>
      </c>
      <c r="O82" s="76">
        <f t="shared" si="108"/>
        <v>1.00728437</v>
      </c>
      <c r="P82" s="76">
        <f t="shared" si="118"/>
        <v>993.89200918999995</v>
      </c>
      <c r="Q82" s="84">
        <f t="shared" si="132"/>
        <v>0</v>
      </c>
      <c r="R82" s="86">
        <f t="shared" si="129"/>
        <v>0</v>
      </c>
      <c r="S82" s="76">
        <f t="shared" si="119"/>
        <v>0</v>
      </c>
      <c r="T82" s="86">
        <f t="shared" si="130"/>
        <v>8.0657000000000006E-2</v>
      </c>
      <c r="U82" s="84">
        <f t="shared" si="80"/>
        <v>6</v>
      </c>
      <c r="V82" s="84">
        <v>252</v>
      </c>
      <c r="W82" s="83">
        <f t="shared" si="120"/>
        <v>1.001848592</v>
      </c>
      <c r="X82" s="76">
        <f t="shared" si="121"/>
        <v>1.8373008099999999</v>
      </c>
      <c r="Y82" s="76">
        <f t="shared" si="122"/>
        <v>0</v>
      </c>
      <c r="Z82" s="90" t="str">
        <f t="shared" si="133"/>
        <v>A+J=</v>
      </c>
      <c r="AA82" s="81">
        <f t="shared" si="134"/>
        <v>44362</v>
      </c>
      <c r="AB82" s="4"/>
      <c r="AC82" s="91">
        <f t="shared" si="135"/>
        <v>70</v>
      </c>
      <c r="AD82" s="96">
        <f t="shared" si="136"/>
        <v>46402</v>
      </c>
      <c r="AE82" s="92">
        <f t="shared" si="75"/>
        <v>488.63357434000022</v>
      </c>
      <c r="AF82" s="94">
        <f t="shared" si="137"/>
        <v>21</v>
      </c>
      <c r="AG82" s="101">
        <f t="shared" si="76"/>
        <v>3.2207641699999998</v>
      </c>
      <c r="AH82" s="101">
        <f t="shared" si="77"/>
        <v>8.0118845400000005</v>
      </c>
      <c r="AI82" s="97">
        <v>1.6132000000000001E-2</v>
      </c>
      <c r="AJ82" s="92">
        <f t="shared" si="78"/>
        <v>11.232648709999999</v>
      </c>
      <c r="AK82" s="91">
        <f t="shared" si="138"/>
        <v>70</v>
      </c>
      <c r="AL82" s="98" t="s">
        <v>69</v>
      </c>
      <c r="AM82" s="96">
        <f t="shared" si="79"/>
        <v>46433</v>
      </c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9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2"/>
      <c r="DL82" s="12"/>
      <c r="DM82" s="21"/>
      <c r="DN82" s="12"/>
      <c r="DO82" s="13"/>
      <c r="DP82" s="12"/>
    </row>
    <row r="83" spans="1:120" ht="12.75" x14ac:dyDescent="0.2">
      <c r="A83" s="75">
        <f t="shared" si="123"/>
        <v>44342</v>
      </c>
      <c r="B83" s="76">
        <f t="shared" si="124"/>
        <v>996.44761699000003</v>
      </c>
      <c r="C83" s="76">
        <f t="shared" si="131"/>
        <v>986.70448862000001</v>
      </c>
      <c r="D83" s="77">
        <f t="shared" si="125"/>
        <v>5692.31</v>
      </c>
      <c r="E83" s="78">
        <f>IF(K83=1,VLOOKUP(A82,[1]Plan1!$G$155:$I$350,3),E82)</f>
        <v>5739.56</v>
      </c>
      <c r="F83" s="79">
        <f t="shared" si="126"/>
        <v>44334</v>
      </c>
      <c r="G83" s="80">
        <f t="shared" si="115"/>
        <v>8.3006723105383262E-3</v>
      </c>
      <c r="H83" s="81">
        <f t="shared" si="127"/>
        <v>44362</v>
      </c>
      <c r="I83" s="81">
        <f t="shared" si="116"/>
        <v>44362</v>
      </c>
      <c r="J83" s="82">
        <f t="shared" si="128"/>
        <v>20</v>
      </c>
      <c r="K83" s="82">
        <f t="shared" si="107"/>
        <v>7</v>
      </c>
      <c r="L83" s="76">
        <f t="shared" si="117"/>
        <v>1.00289743</v>
      </c>
      <c r="M83" s="83">
        <f t="shared" si="114"/>
        <v>1.0030997100000001</v>
      </c>
      <c r="N83" s="83">
        <f t="shared" si="81"/>
        <v>1.0047894816164806</v>
      </c>
      <c r="O83" s="76">
        <f t="shared" si="108"/>
        <v>1.00770078</v>
      </c>
      <c r="P83" s="76">
        <f t="shared" si="118"/>
        <v>994.30288281000003</v>
      </c>
      <c r="Q83" s="84">
        <f t="shared" si="132"/>
        <v>0</v>
      </c>
      <c r="R83" s="86">
        <f t="shared" si="129"/>
        <v>0</v>
      </c>
      <c r="S83" s="76">
        <f t="shared" si="119"/>
        <v>0</v>
      </c>
      <c r="T83" s="86">
        <f t="shared" si="130"/>
        <v>8.0657000000000006E-2</v>
      </c>
      <c r="U83" s="84">
        <f t="shared" si="80"/>
        <v>7</v>
      </c>
      <c r="V83" s="84">
        <v>252</v>
      </c>
      <c r="W83" s="83">
        <f t="shared" si="120"/>
        <v>1.0021570230000001</v>
      </c>
      <c r="X83" s="76">
        <f t="shared" si="121"/>
        <v>2.1447341799999999</v>
      </c>
      <c r="Y83" s="76">
        <f t="shared" si="122"/>
        <v>0</v>
      </c>
      <c r="Z83" s="90" t="str">
        <f t="shared" si="133"/>
        <v>A+J=</v>
      </c>
      <c r="AA83" s="81">
        <f t="shared" si="134"/>
        <v>44362</v>
      </c>
      <c r="AB83" s="4"/>
      <c r="AC83" s="91">
        <f t="shared" si="135"/>
        <v>71</v>
      </c>
      <c r="AD83" s="96">
        <f t="shared" si="136"/>
        <v>46433</v>
      </c>
      <c r="AE83" s="92">
        <f t="shared" si="75"/>
        <v>480.62096099000024</v>
      </c>
      <c r="AF83" s="94">
        <f t="shared" si="137"/>
        <v>19</v>
      </c>
      <c r="AG83" s="101">
        <f t="shared" si="76"/>
        <v>2.8661320199999998</v>
      </c>
      <c r="AH83" s="101">
        <f t="shared" si="77"/>
        <v>8.0126133500000005</v>
      </c>
      <c r="AI83" s="97">
        <v>1.6397999999999999E-2</v>
      </c>
      <c r="AJ83" s="92">
        <f t="shared" si="78"/>
        <v>10.878745370000001</v>
      </c>
      <c r="AK83" s="91">
        <f t="shared" si="138"/>
        <v>71</v>
      </c>
      <c r="AL83" s="98" t="s">
        <v>69</v>
      </c>
      <c r="AM83" s="96">
        <f t="shared" si="79"/>
        <v>46461</v>
      </c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9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2"/>
      <c r="DL83" s="12"/>
      <c r="DM83" s="21"/>
      <c r="DN83" s="12"/>
      <c r="DO83" s="13"/>
      <c r="DP83" s="12"/>
    </row>
    <row r="84" spans="1:120" ht="12.75" x14ac:dyDescent="0.2">
      <c r="A84" s="75">
        <f t="shared" si="123"/>
        <v>44343</v>
      </c>
      <c r="B84" s="76">
        <f t="shared" si="124"/>
        <v>997.16644898000004</v>
      </c>
      <c r="C84" s="76">
        <f t="shared" si="131"/>
        <v>986.70448862000001</v>
      </c>
      <c r="D84" s="77">
        <f t="shared" si="125"/>
        <v>5692.31</v>
      </c>
      <c r="E84" s="78">
        <f>IF(K84=1,VLOOKUP(A83,[1]Plan1!$G$155:$I$350,3),E83)</f>
        <v>5739.56</v>
      </c>
      <c r="F84" s="79">
        <f t="shared" si="126"/>
        <v>44334</v>
      </c>
      <c r="G84" s="80">
        <f t="shared" si="115"/>
        <v>8.3006723105383262E-3</v>
      </c>
      <c r="H84" s="81">
        <f t="shared" si="127"/>
        <v>44362</v>
      </c>
      <c r="I84" s="81">
        <f t="shared" si="116"/>
        <v>44362</v>
      </c>
      <c r="J84" s="82">
        <f t="shared" si="128"/>
        <v>20</v>
      </c>
      <c r="K84" s="82">
        <f t="shared" si="107"/>
        <v>8</v>
      </c>
      <c r="L84" s="76">
        <f t="shared" si="117"/>
        <v>1.00331203</v>
      </c>
      <c r="M84" s="83">
        <f t="shared" si="114"/>
        <v>1.0030997100000001</v>
      </c>
      <c r="N84" s="83">
        <f t="shared" si="81"/>
        <v>1.0047894816164806</v>
      </c>
      <c r="O84" s="76">
        <f t="shared" si="108"/>
        <v>1.0081173699999999</v>
      </c>
      <c r="P84" s="76">
        <f t="shared" si="118"/>
        <v>994.71393403000002</v>
      </c>
      <c r="Q84" s="84">
        <f t="shared" si="132"/>
        <v>0</v>
      </c>
      <c r="R84" s="86">
        <f t="shared" si="129"/>
        <v>0</v>
      </c>
      <c r="S84" s="76">
        <f t="shared" si="119"/>
        <v>0</v>
      </c>
      <c r="T84" s="86">
        <f t="shared" si="130"/>
        <v>8.0657000000000006E-2</v>
      </c>
      <c r="U84" s="84">
        <f t="shared" si="80"/>
        <v>8</v>
      </c>
      <c r="V84" s="84">
        <v>252</v>
      </c>
      <c r="W84" s="83">
        <f t="shared" si="120"/>
        <v>1.002465548</v>
      </c>
      <c r="X84" s="76">
        <f t="shared" si="121"/>
        <v>2.4525149499999999</v>
      </c>
      <c r="Y84" s="76">
        <f t="shared" si="122"/>
        <v>0</v>
      </c>
      <c r="Z84" s="90" t="str">
        <f t="shared" si="133"/>
        <v>A+J=</v>
      </c>
      <c r="AA84" s="81">
        <f t="shared" si="134"/>
        <v>44362</v>
      </c>
      <c r="AB84" s="4"/>
      <c r="AC84" s="91">
        <f t="shared" si="135"/>
        <v>72</v>
      </c>
      <c r="AD84" s="96">
        <f t="shared" si="136"/>
        <v>46461</v>
      </c>
      <c r="AE84" s="92">
        <f t="shared" si="75"/>
        <v>472.60804833000026</v>
      </c>
      <c r="AF84" s="94">
        <f t="shared" si="137"/>
        <v>20</v>
      </c>
      <c r="AG84" s="101">
        <f t="shared" si="76"/>
        <v>2.9679661199999998</v>
      </c>
      <c r="AH84" s="101">
        <f t="shared" si="77"/>
        <v>8.0129126599999996</v>
      </c>
      <c r="AI84" s="97">
        <v>1.6671999999999999E-2</v>
      </c>
      <c r="AJ84" s="92">
        <f t="shared" si="78"/>
        <v>10.980878779999999</v>
      </c>
      <c r="AK84" s="91">
        <f t="shared" si="138"/>
        <v>72</v>
      </c>
      <c r="AL84" s="98" t="s">
        <v>69</v>
      </c>
      <c r="AM84" s="96">
        <f t="shared" si="79"/>
        <v>46492</v>
      </c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9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2"/>
      <c r="DL84" s="12"/>
      <c r="DM84" s="21"/>
      <c r="DN84" s="12"/>
      <c r="DO84" s="13"/>
      <c r="DP84" s="12"/>
    </row>
    <row r="85" spans="1:120" ht="12.75" x14ac:dyDescent="0.2">
      <c r="A85" s="75">
        <f t="shared" si="123"/>
        <v>44344</v>
      </c>
      <c r="B85" s="76">
        <f t="shared" si="124"/>
        <v>997.88580823000007</v>
      </c>
      <c r="C85" s="76">
        <f t="shared" si="131"/>
        <v>986.70448862000001</v>
      </c>
      <c r="D85" s="77">
        <f t="shared" si="125"/>
        <v>5692.31</v>
      </c>
      <c r="E85" s="78">
        <f>IF(K85=1,VLOOKUP(A84,[1]Plan1!$G$155:$I$350,3),E84)</f>
        <v>5739.56</v>
      </c>
      <c r="F85" s="79">
        <f t="shared" si="126"/>
        <v>44334</v>
      </c>
      <c r="G85" s="80">
        <f t="shared" si="115"/>
        <v>8.3006723105383262E-3</v>
      </c>
      <c r="H85" s="81">
        <f t="shared" si="127"/>
        <v>44362</v>
      </c>
      <c r="I85" s="81">
        <f t="shared" si="116"/>
        <v>44362</v>
      </c>
      <c r="J85" s="82">
        <f t="shared" si="128"/>
        <v>20</v>
      </c>
      <c r="K85" s="82">
        <f t="shared" si="107"/>
        <v>9</v>
      </c>
      <c r="L85" s="76">
        <f t="shared" si="117"/>
        <v>1.0037268100000001</v>
      </c>
      <c r="M85" s="83">
        <f t="shared" si="114"/>
        <v>1.0030997100000001</v>
      </c>
      <c r="N85" s="83">
        <f t="shared" si="81"/>
        <v>1.0047894816164806</v>
      </c>
      <c r="O85" s="76">
        <f t="shared" si="108"/>
        <v>1.0085341400000001</v>
      </c>
      <c r="P85" s="76">
        <f t="shared" si="118"/>
        <v>995.12516286000005</v>
      </c>
      <c r="Q85" s="84">
        <f t="shared" si="132"/>
        <v>0</v>
      </c>
      <c r="R85" s="86">
        <f t="shared" si="129"/>
        <v>0</v>
      </c>
      <c r="S85" s="76">
        <f t="shared" si="119"/>
        <v>0</v>
      </c>
      <c r="T85" s="86">
        <f t="shared" si="130"/>
        <v>8.0657000000000006E-2</v>
      </c>
      <c r="U85" s="84">
        <f t="shared" si="80"/>
        <v>9</v>
      </c>
      <c r="V85" s="84">
        <v>252</v>
      </c>
      <c r="W85" s="83">
        <f t="shared" si="120"/>
        <v>1.002774169</v>
      </c>
      <c r="X85" s="76">
        <f t="shared" si="121"/>
        <v>2.7606453700000002</v>
      </c>
      <c r="Y85" s="76">
        <f t="shared" si="122"/>
        <v>0</v>
      </c>
      <c r="Z85" s="90" t="str">
        <f t="shared" si="133"/>
        <v>A+J=</v>
      </c>
      <c r="AA85" s="81">
        <f t="shared" si="134"/>
        <v>44362</v>
      </c>
      <c r="AB85" s="4"/>
      <c r="AC85" s="91">
        <f t="shared" si="135"/>
        <v>73</v>
      </c>
      <c r="AD85" s="96">
        <f t="shared" si="136"/>
        <v>46492</v>
      </c>
      <c r="AE85" s="92">
        <f t="shared" si="75"/>
        <v>464.59450627000024</v>
      </c>
      <c r="AF85" s="94">
        <f t="shared" si="137"/>
        <v>22</v>
      </c>
      <c r="AG85" s="101">
        <f t="shared" si="76"/>
        <v>3.2113220600000001</v>
      </c>
      <c r="AH85" s="101">
        <f t="shared" si="77"/>
        <v>8.0135420600000007</v>
      </c>
      <c r="AI85" s="97">
        <v>1.6955999999999999E-2</v>
      </c>
      <c r="AJ85" s="92">
        <f t="shared" si="78"/>
        <v>11.224864120000001</v>
      </c>
      <c r="AK85" s="91">
        <f t="shared" si="138"/>
        <v>73</v>
      </c>
      <c r="AL85" s="98" t="s">
        <v>69</v>
      </c>
      <c r="AM85" s="96">
        <f t="shared" si="79"/>
        <v>46524</v>
      </c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9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2"/>
      <c r="DL85" s="12"/>
      <c r="DM85" s="21"/>
      <c r="DN85" s="12"/>
      <c r="DO85" s="13"/>
      <c r="DP85" s="12"/>
    </row>
    <row r="86" spans="1:120" ht="12.75" x14ac:dyDescent="0.2">
      <c r="A86" s="75">
        <f t="shared" si="123"/>
        <v>44345</v>
      </c>
      <c r="B86" s="76">
        <f t="shared" si="124"/>
        <v>998.6056643500001</v>
      </c>
      <c r="C86" s="76">
        <f t="shared" si="131"/>
        <v>986.70448862000001</v>
      </c>
      <c r="D86" s="77">
        <f t="shared" si="125"/>
        <v>5692.31</v>
      </c>
      <c r="E86" s="78">
        <f>IF(K86=1,VLOOKUP(A85,[1]Plan1!$G$155:$I$350,3),E85)</f>
        <v>5739.56</v>
      </c>
      <c r="F86" s="79">
        <f t="shared" si="126"/>
        <v>44334</v>
      </c>
      <c r="G86" s="80">
        <f t="shared" si="115"/>
        <v>8.3006723105383262E-3</v>
      </c>
      <c r="H86" s="81">
        <f t="shared" si="127"/>
        <v>44362</v>
      </c>
      <c r="I86" s="81">
        <f t="shared" si="116"/>
        <v>44362</v>
      </c>
      <c r="J86" s="82">
        <f t="shared" si="128"/>
        <v>20</v>
      </c>
      <c r="K86" s="82">
        <f t="shared" si="107"/>
        <v>10</v>
      </c>
      <c r="L86" s="76">
        <f t="shared" si="117"/>
        <v>1.0041417500000001</v>
      </c>
      <c r="M86" s="83">
        <f t="shared" si="114"/>
        <v>1.0030997100000001</v>
      </c>
      <c r="N86" s="83">
        <f t="shared" si="81"/>
        <v>1.0047894816164806</v>
      </c>
      <c r="O86" s="76">
        <f t="shared" si="108"/>
        <v>1.00895106</v>
      </c>
      <c r="P86" s="76">
        <f t="shared" si="118"/>
        <v>995.53653969000004</v>
      </c>
      <c r="Q86" s="84">
        <f t="shared" si="132"/>
        <v>0</v>
      </c>
      <c r="R86" s="86">
        <f t="shared" si="129"/>
        <v>0</v>
      </c>
      <c r="S86" s="76">
        <f t="shared" si="119"/>
        <v>0</v>
      </c>
      <c r="T86" s="86">
        <f t="shared" si="130"/>
        <v>8.0657000000000006E-2</v>
      </c>
      <c r="U86" s="84">
        <f t="shared" si="80"/>
        <v>10</v>
      </c>
      <c r="V86" s="84">
        <v>252</v>
      </c>
      <c r="W86" s="83">
        <f t="shared" si="120"/>
        <v>1.003082885</v>
      </c>
      <c r="X86" s="76">
        <f t="shared" si="121"/>
        <v>3.0691246599999999</v>
      </c>
      <c r="Y86" s="76">
        <f t="shared" si="122"/>
        <v>0</v>
      </c>
      <c r="Z86" s="90" t="str">
        <f t="shared" si="133"/>
        <v>A+J=</v>
      </c>
      <c r="AA86" s="81">
        <f t="shared" si="134"/>
        <v>44362</v>
      </c>
      <c r="AB86" s="4"/>
      <c r="AC86" s="91">
        <f t="shared" si="135"/>
        <v>74</v>
      </c>
      <c r="AD86" s="96">
        <f t="shared" si="136"/>
        <v>46524</v>
      </c>
      <c r="AE86" s="92">
        <f t="shared" si="75"/>
        <v>456.58025104000023</v>
      </c>
      <c r="AF86" s="94">
        <f t="shared" si="137"/>
        <v>21</v>
      </c>
      <c r="AG86" s="101">
        <f t="shared" si="76"/>
        <v>3.0129125600000002</v>
      </c>
      <c r="AH86" s="101">
        <f t="shared" si="77"/>
        <v>8.0142552299999998</v>
      </c>
      <c r="AI86" s="97">
        <v>1.7250000000000001E-2</v>
      </c>
      <c r="AJ86" s="92">
        <f t="shared" si="78"/>
        <v>11.02716779</v>
      </c>
      <c r="AK86" s="91">
        <f t="shared" si="138"/>
        <v>74</v>
      </c>
      <c r="AL86" s="98" t="s">
        <v>69</v>
      </c>
      <c r="AM86" s="96">
        <f t="shared" si="79"/>
        <v>46553</v>
      </c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9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2"/>
      <c r="DL86" s="12"/>
      <c r="DM86" s="21"/>
      <c r="DN86" s="12"/>
      <c r="DO86" s="13"/>
      <c r="DP86" s="12"/>
    </row>
    <row r="87" spans="1:120" ht="12.75" x14ac:dyDescent="0.2">
      <c r="A87" s="75">
        <f t="shared" si="123"/>
        <v>44346</v>
      </c>
      <c r="B87" s="76">
        <f t="shared" si="124"/>
        <v>998.6056643500001</v>
      </c>
      <c r="C87" s="76">
        <f t="shared" si="131"/>
        <v>986.70448862000001</v>
      </c>
      <c r="D87" s="77">
        <f t="shared" si="125"/>
        <v>5692.31</v>
      </c>
      <c r="E87" s="78">
        <f>IF(K87=1,VLOOKUP(A86,[1]Plan1!$G$155:$I$350,3),E86)</f>
        <v>5739.56</v>
      </c>
      <c r="F87" s="79">
        <f t="shared" si="126"/>
        <v>44334</v>
      </c>
      <c r="G87" s="80">
        <f t="shared" si="115"/>
        <v>8.3006723105383262E-3</v>
      </c>
      <c r="H87" s="81">
        <f t="shared" si="127"/>
        <v>44362</v>
      </c>
      <c r="I87" s="81">
        <f t="shared" si="116"/>
        <v>44362</v>
      </c>
      <c r="J87" s="82">
        <f t="shared" si="128"/>
        <v>20</v>
      </c>
      <c r="K87" s="82">
        <f t="shared" si="107"/>
        <v>10</v>
      </c>
      <c r="L87" s="76">
        <f t="shared" si="117"/>
        <v>1.0041417500000001</v>
      </c>
      <c r="M87" s="83">
        <f t="shared" si="114"/>
        <v>1.0030997100000001</v>
      </c>
      <c r="N87" s="83">
        <f t="shared" si="81"/>
        <v>1.0047894816164806</v>
      </c>
      <c r="O87" s="76">
        <f t="shared" si="108"/>
        <v>1.00895106</v>
      </c>
      <c r="P87" s="76">
        <f t="shared" si="118"/>
        <v>995.53653969000004</v>
      </c>
      <c r="Q87" s="84">
        <f t="shared" si="132"/>
        <v>0</v>
      </c>
      <c r="R87" s="86">
        <f t="shared" si="129"/>
        <v>0</v>
      </c>
      <c r="S87" s="76">
        <f t="shared" si="119"/>
        <v>0</v>
      </c>
      <c r="T87" s="86">
        <f t="shared" si="130"/>
        <v>8.0657000000000006E-2</v>
      </c>
      <c r="U87" s="84">
        <f t="shared" si="80"/>
        <v>10</v>
      </c>
      <c r="V87" s="84">
        <v>252</v>
      </c>
      <c r="W87" s="83">
        <f t="shared" si="120"/>
        <v>1.003082885</v>
      </c>
      <c r="X87" s="76">
        <f t="shared" si="121"/>
        <v>3.0691246599999999</v>
      </c>
      <c r="Y87" s="76">
        <f t="shared" si="122"/>
        <v>0</v>
      </c>
      <c r="Z87" s="90" t="str">
        <f t="shared" si="133"/>
        <v>A+J=</v>
      </c>
      <c r="AA87" s="81">
        <f t="shared" si="134"/>
        <v>44362</v>
      </c>
      <c r="AB87" s="4"/>
      <c r="AC87" s="91">
        <f t="shared" si="135"/>
        <v>75</v>
      </c>
      <c r="AD87" s="96">
        <f t="shared" si="136"/>
        <v>46553</v>
      </c>
      <c r="AE87" s="92">
        <f t="shared" si="75"/>
        <v>448.56498474000023</v>
      </c>
      <c r="AF87" s="94">
        <f t="shared" si="137"/>
        <v>20</v>
      </c>
      <c r="AG87" s="101">
        <f t="shared" si="76"/>
        <v>2.8195081499999999</v>
      </c>
      <c r="AH87" s="101">
        <f t="shared" si="77"/>
        <v>8.0152663000000004</v>
      </c>
      <c r="AI87" s="97">
        <v>1.7555000000000001E-2</v>
      </c>
      <c r="AJ87" s="92">
        <f t="shared" si="78"/>
        <v>10.834774450000001</v>
      </c>
      <c r="AK87" s="91">
        <f t="shared" si="138"/>
        <v>75</v>
      </c>
      <c r="AL87" s="98" t="s">
        <v>69</v>
      </c>
      <c r="AM87" s="96">
        <f t="shared" si="79"/>
        <v>46583</v>
      </c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9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2"/>
      <c r="DL87" s="12"/>
      <c r="DM87" s="21"/>
      <c r="DN87" s="12"/>
      <c r="DO87" s="13"/>
      <c r="DP87" s="12"/>
    </row>
    <row r="88" spans="1:120" ht="12.75" x14ac:dyDescent="0.2">
      <c r="A88" s="75">
        <f t="shared" si="123"/>
        <v>44347</v>
      </c>
      <c r="B88" s="76">
        <f t="shared" si="124"/>
        <v>998.6056643500001</v>
      </c>
      <c r="C88" s="76">
        <f t="shared" si="131"/>
        <v>986.70448862000001</v>
      </c>
      <c r="D88" s="77">
        <f t="shared" si="125"/>
        <v>5692.31</v>
      </c>
      <c r="E88" s="78">
        <f>IF(K88=1,VLOOKUP(A87,[1]Plan1!$G$155:$I$350,3),E87)</f>
        <v>5739.56</v>
      </c>
      <c r="F88" s="79">
        <f t="shared" si="126"/>
        <v>44334</v>
      </c>
      <c r="G88" s="80">
        <f t="shared" si="115"/>
        <v>8.3006723105383262E-3</v>
      </c>
      <c r="H88" s="81">
        <f t="shared" si="127"/>
        <v>44362</v>
      </c>
      <c r="I88" s="81">
        <f t="shared" si="116"/>
        <v>44362</v>
      </c>
      <c r="J88" s="82">
        <f t="shared" si="128"/>
        <v>20</v>
      </c>
      <c r="K88" s="82">
        <f t="shared" si="107"/>
        <v>10</v>
      </c>
      <c r="L88" s="76">
        <f t="shared" si="117"/>
        <v>1.0041417500000001</v>
      </c>
      <c r="M88" s="83">
        <f t="shared" si="114"/>
        <v>1.0030997100000001</v>
      </c>
      <c r="N88" s="83">
        <f t="shared" si="81"/>
        <v>1.0047894816164806</v>
      </c>
      <c r="O88" s="76">
        <f t="shared" si="108"/>
        <v>1.00895106</v>
      </c>
      <c r="P88" s="76">
        <f t="shared" si="118"/>
        <v>995.53653969000004</v>
      </c>
      <c r="Q88" s="84">
        <f t="shared" si="132"/>
        <v>0</v>
      </c>
      <c r="R88" s="86">
        <f t="shared" si="129"/>
        <v>0</v>
      </c>
      <c r="S88" s="76">
        <f t="shared" si="119"/>
        <v>0</v>
      </c>
      <c r="T88" s="86">
        <f t="shared" si="130"/>
        <v>8.0657000000000006E-2</v>
      </c>
      <c r="U88" s="84">
        <f t="shared" si="80"/>
        <v>10</v>
      </c>
      <c r="V88" s="84">
        <v>252</v>
      </c>
      <c r="W88" s="83">
        <f t="shared" si="120"/>
        <v>1.003082885</v>
      </c>
      <c r="X88" s="76">
        <f t="shared" si="121"/>
        <v>3.0691246599999999</v>
      </c>
      <c r="Y88" s="76">
        <f t="shared" si="122"/>
        <v>0</v>
      </c>
      <c r="Z88" s="90" t="str">
        <f t="shared" si="133"/>
        <v>A+J=</v>
      </c>
      <c r="AA88" s="81">
        <f t="shared" si="134"/>
        <v>44362</v>
      </c>
      <c r="AB88" s="4"/>
      <c r="AC88" s="91">
        <f t="shared" si="135"/>
        <v>76</v>
      </c>
      <c r="AD88" s="96">
        <f t="shared" si="136"/>
        <v>46583</v>
      </c>
      <c r="AE88" s="92">
        <f t="shared" si="75"/>
        <v>440.54867990000025</v>
      </c>
      <c r="AF88" s="94">
        <f t="shared" si="137"/>
        <v>22</v>
      </c>
      <c r="AG88" s="101">
        <f t="shared" si="76"/>
        <v>3.0479519700000002</v>
      </c>
      <c r="AH88" s="101">
        <f t="shared" si="77"/>
        <v>8.0163048400000001</v>
      </c>
      <c r="AI88" s="97">
        <v>1.7871000000000001E-2</v>
      </c>
      <c r="AJ88" s="92">
        <f t="shared" si="78"/>
        <v>11.06425681</v>
      </c>
      <c r="AK88" s="91">
        <f t="shared" si="138"/>
        <v>76</v>
      </c>
      <c r="AL88" s="98" t="s">
        <v>69</v>
      </c>
      <c r="AM88" s="96">
        <f t="shared" si="79"/>
        <v>46615</v>
      </c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9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2"/>
      <c r="DL88" s="12"/>
      <c r="DM88" s="21"/>
      <c r="DN88" s="12"/>
      <c r="DO88" s="13"/>
      <c r="DP88" s="12"/>
    </row>
    <row r="89" spans="1:120" ht="12.75" x14ac:dyDescent="0.2">
      <c r="A89" s="75">
        <f t="shared" si="123"/>
        <v>44348</v>
      </c>
      <c r="B89" s="76">
        <f t="shared" si="124"/>
        <v>999.32605619999993</v>
      </c>
      <c r="C89" s="76">
        <f t="shared" si="131"/>
        <v>986.70448862000001</v>
      </c>
      <c r="D89" s="77">
        <f t="shared" si="125"/>
        <v>5692.31</v>
      </c>
      <c r="E89" s="78">
        <f>IF(K89=1,VLOOKUP(A88,[1]Plan1!$G$155:$I$350,3),E88)</f>
        <v>5739.56</v>
      </c>
      <c r="F89" s="79">
        <f t="shared" si="126"/>
        <v>44334</v>
      </c>
      <c r="G89" s="80">
        <f t="shared" si="115"/>
        <v>8.3006723105383262E-3</v>
      </c>
      <c r="H89" s="81">
        <f t="shared" si="127"/>
        <v>44362</v>
      </c>
      <c r="I89" s="81">
        <f t="shared" si="116"/>
        <v>44362</v>
      </c>
      <c r="J89" s="82">
        <f t="shared" si="128"/>
        <v>20</v>
      </c>
      <c r="K89" s="82">
        <f t="shared" si="107"/>
        <v>11</v>
      </c>
      <c r="L89" s="76">
        <f t="shared" si="117"/>
        <v>1.00455687</v>
      </c>
      <c r="M89" s="83">
        <f t="shared" si="114"/>
        <v>1.0030997100000001</v>
      </c>
      <c r="N89" s="83">
        <f t="shared" si="81"/>
        <v>1.0047894816164806</v>
      </c>
      <c r="O89" s="76">
        <f t="shared" si="108"/>
        <v>1.0093681699999999</v>
      </c>
      <c r="P89" s="76">
        <f t="shared" si="118"/>
        <v>995.94810399999994</v>
      </c>
      <c r="Q89" s="84">
        <f t="shared" si="132"/>
        <v>0</v>
      </c>
      <c r="R89" s="86">
        <f t="shared" si="129"/>
        <v>0</v>
      </c>
      <c r="S89" s="76">
        <f t="shared" si="119"/>
        <v>0</v>
      </c>
      <c r="T89" s="86">
        <f t="shared" si="130"/>
        <v>8.0657000000000006E-2</v>
      </c>
      <c r="U89" s="84">
        <f t="shared" si="80"/>
        <v>11</v>
      </c>
      <c r="V89" s="84">
        <v>252</v>
      </c>
      <c r="W89" s="83">
        <f t="shared" si="120"/>
        <v>1.0033916949999999</v>
      </c>
      <c r="X89" s="76">
        <f t="shared" si="121"/>
        <v>3.3779522000000002</v>
      </c>
      <c r="Y89" s="76">
        <f t="shared" si="122"/>
        <v>0</v>
      </c>
      <c r="Z89" s="90" t="str">
        <f t="shared" si="133"/>
        <v>A+J=</v>
      </c>
      <c r="AA89" s="81">
        <f t="shared" si="134"/>
        <v>44362</v>
      </c>
      <c r="AB89" s="4"/>
      <c r="AC89" s="91">
        <f t="shared" si="135"/>
        <v>77</v>
      </c>
      <c r="AD89" s="96">
        <f t="shared" si="136"/>
        <v>46615</v>
      </c>
      <c r="AE89" s="92">
        <f t="shared" si="75"/>
        <v>432.53157503000023</v>
      </c>
      <c r="AF89" s="94">
        <f t="shared" si="137"/>
        <v>22</v>
      </c>
      <c r="AG89" s="101">
        <f t="shared" si="76"/>
        <v>2.9934820200000001</v>
      </c>
      <c r="AH89" s="101">
        <f t="shared" si="77"/>
        <v>8.0171048700000007</v>
      </c>
      <c r="AI89" s="97">
        <v>1.8197999999999999E-2</v>
      </c>
      <c r="AJ89" s="92">
        <f t="shared" si="78"/>
        <v>11.010586890000001</v>
      </c>
      <c r="AK89" s="91">
        <f t="shared" si="138"/>
        <v>77</v>
      </c>
      <c r="AL89" s="98" t="s">
        <v>69</v>
      </c>
      <c r="AM89" s="96">
        <f t="shared" si="79"/>
        <v>46645</v>
      </c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9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2"/>
      <c r="DL89" s="12"/>
      <c r="DM89" s="21"/>
      <c r="DN89" s="12"/>
      <c r="DO89" s="13"/>
      <c r="DP89" s="12"/>
    </row>
    <row r="90" spans="1:120" ht="12.75" x14ac:dyDescent="0.2">
      <c r="A90" s="75">
        <f t="shared" si="123"/>
        <v>44349</v>
      </c>
      <c r="B90" s="76">
        <f t="shared" si="124"/>
        <v>1000.04696625</v>
      </c>
      <c r="C90" s="76">
        <f t="shared" si="131"/>
        <v>986.70448862000001</v>
      </c>
      <c r="D90" s="77">
        <f t="shared" si="125"/>
        <v>5692.31</v>
      </c>
      <c r="E90" s="78">
        <f>IF(K90=1,VLOOKUP(A89,[1]Plan1!$G$155:$I$350,3),E89)</f>
        <v>5739.56</v>
      </c>
      <c r="F90" s="79">
        <f t="shared" si="126"/>
        <v>44334</v>
      </c>
      <c r="G90" s="80">
        <f t="shared" si="115"/>
        <v>8.3006723105383262E-3</v>
      </c>
      <c r="H90" s="81">
        <f t="shared" si="127"/>
        <v>44362</v>
      </c>
      <c r="I90" s="81">
        <f t="shared" si="116"/>
        <v>44362</v>
      </c>
      <c r="J90" s="82">
        <f t="shared" si="128"/>
        <v>20</v>
      </c>
      <c r="K90" s="82">
        <f t="shared" si="107"/>
        <v>12</v>
      </c>
      <c r="L90" s="76">
        <f t="shared" si="117"/>
        <v>1.0049721599999999</v>
      </c>
      <c r="M90" s="83">
        <f t="shared" si="114"/>
        <v>1.0030997100000001</v>
      </c>
      <c r="N90" s="83">
        <f t="shared" si="81"/>
        <v>1.0047894816164806</v>
      </c>
      <c r="O90" s="76">
        <f t="shared" si="108"/>
        <v>1.0097854500000001</v>
      </c>
      <c r="P90" s="76">
        <f t="shared" si="118"/>
        <v>996.35983605000001</v>
      </c>
      <c r="Q90" s="84">
        <f t="shared" si="132"/>
        <v>0</v>
      </c>
      <c r="R90" s="86">
        <f t="shared" si="129"/>
        <v>0</v>
      </c>
      <c r="S90" s="76">
        <f t="shared" si="119"/>
        <v>0</v>
      </c>
      <c r="T90" s="86">
        <f t="shared" si="130"/>
        <v>8.0657000000000006E-2</v>
      </c>
      <c r="U90" s="84">
        <f t="shared" si="80"/>
        <v>12</v>
      </c>
      <c r="V90" s="84">
        <v>252</v>
      </c>
      <c r="W90" s="83">
        <f t="shared" si="120"/>
        <v>1.003700601</v>
      </c>
      <c r="X90" s="76">
        <f t="shared" si="121"/>
        <v>3.6871301999999999</v>
      </c>
      <c r="Y90" s="76">
        <f t="shared" si="122"/>
        <v>0</v>
      </c>
      <c r="Z90" s="90" t="str">
        <f t="shared" si="133"/>
        <v>A+J=</v>
      </c>
      <c r="AA90" s="81">
        <f t="shared" si="134"/>
        <v>44362</v>
      </c>
      <c r="AB90" s="4"/>
      <c r="AC90" s="91">
        <f t="shared" si="135"/>
        <v>78</v>
      </c>
      <c r="AD90" s="96">
        <f t="shared" si="136"/>
        <v>46645</v>
      </c>
      <c r="AE90" s="92">
        <f t="shared" si="75"/>
        <v>424.51330470000022</v>
      </c>
      <c r="AF90" s="94">
        <f t="shared" si="137"/>
        <v>21</v>
      </c>
      <c r="AG90" s="101">
        <f t="shared" si="76"/>
        <v>2.8049832600000002</v>
      </c>
      <c r="AH90" s="101">
        <f t="shared" si="77"/>
        <v>8.01827033</v>
      </c>
      <c r="AI90" s="97">
        <v>1.8537999999999999E-2</v>
      </c>
      <c r="AJ90" s="92">
        <f t="shared" si="78"/>
        <v>10.82325359</v>
      </c>
      <c r="AK90" s="91">
        <f t="shared" si="138"/>
        <v>78</v>
      </c>
      <c r="AL90" s="98" t="s">
        <v>69</v>
      </c>
      <c r="AM90" s="96">
        <f t="shared" si="79"/>
        <v>46675</v>
      </c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9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2"/>
      <c r="DL90" s="12"/>
      <c r="DM90" s="21"/>
      <c r="DN90" s="12"/>
      <c r="DO90" s="13"/>
      <c r="DP90" s="24"/>
    </row>
    <row r="91" spans="1:120" ht="12.75" x14ac:dyDescent="0.2">
      <c r="A91" s="75">
        <f t="shared" si="123"/>
        <v>44350</v>
      </c>
      <c r="B91" s="76">
        <f t="shared" si="124"/>
        <v>1000.76839378</v>
      </c>
      <c r="C91" s="76">
        <f t="shared" si="131"/>
        <v>986.70448862000001</v>
      </c>
      <c r="D91" s="77">
        <f t="shared" si="125"/>
        <v>5692.31</v>
      </c>
      <c r="E91" s="78">
        <f>IF(K91=1,VLOOKUP(A90,[1]Plan1!$G$155:$I$350,3),E90)</f>
        <v>5739.56</v>
      </c>
      <c r="F91" s="79">
        <f t="shared" si="126"/>
        <v>44334</v>
      </c>
      <c r="G91" s="80">
        <f t="shared" si="115"/>
        <v>8.3006723105383262E-3</v>
      </c>
      <c r="H91" s="81">
        <f t="shared" si="127"/>
        <v>44362</v>
      </c>
      <c r="I91" s="81">
        <f t="shared" si="116"/>
        <v>44362</v>
      </c>
      <c r="J91" s="82">
        <f t="shared" si="128"/>
        <v>20</v>
      </c>
      <c r="K91" s="82">
        <f t="shared" si="107"/>
        <v>13</v>
      </c>
      <c r="L91" s="76">
        <f t="shared" si="117"/>
        <v>1.00538762</v>
      </c>
      <c r="M91" s="83">
        <f t="shared" si="114"/>
        <v>1.0030997100000001</v>
      </c>
      <c r="N91" s="83">
        <f t="shared" si="81"/>
        <v>1.0047894816164806</v>
      </c>
      <c r="O91" s="76">
        <f t="shared" si="108"/>
        <v>1.0102028999999999</v>
      </c>
      <c r="P91" s="76">
        <f t="shared" si="118"/>
        <v>996.77173584000002</v>
      </c>
      <c r="Q91" s="84">
        <f t="shared" si="132"/>
        <v>0</v>
      </c>
      <c r="R91" s="86">
        <f t="shared" si="129"/>
        <v>0</v>
      </c>
      <c r="S91" s="76">
        <f t="shared" si="119"/>
        <v>0</v>
      </c>
      <c r="T91" s="86">
        <f t="shared" si="130"/>
        <v>8.0657000000000006E-2</v>
      </c>
      <c r="U91" s="84">
        <f t="shared" si="80"/>
        <v>13</v>
      </c>
      <c r="V91" s="84">
        <v>252</v>
      </c>
      <c r="W91" s="83">
        <f t="shared" si="120"/>
        <v>1.004009602</v>
      </c>
      <c r="X91" s="76">
        <f t="shared" si="121"/>
        <v>3.99665794</v>
      </c>
      <c r="Y91" s="76">
        <f t="shared" si="122"/>
        <v>0</v>
      </c>
      <c r="Z91" s="90" t="str">
        <f t="shared" si="133"/>
        <v>A+J=</v>
      </c>
      <c r="AA91" s="81">
        <f t="shared" si="134"/>
        <v>44362</v>
      </c>
      <c r="AB91" s="4"/>
      <c r="AC91" s="91">
        <f t="shared" si="135"/>
        <v>79</v>
      </c>
      <c r="AD91" s="96">
        <f t="shared" si="136"/>
        <v>46675</v>
      </c>
      <c r="AE91" s="92">
        <f t="shared" si="75"/>
        <v>416.11515800000024</v>
      </c>
      <c r="AF91" s="94">
        <f t="shared" si="137"/>
        <v>21</v>
      </c>
      <c r="AG91" s="101">
        <f t="shared" si="76"/>
        <v>2.7529844799999998</v>
      </c>
      <c r="AH91" s="101">
        <f t="shared" si="77"/>
        <v>8.3981466999999999</v>
      </c>
      <c r="AI91" s="97">
        <v>1.9782999999999999E-2</v>
      </c>
      <c r="AJ91" s="92">
        <f t="shared" si="78"/>
        <v>11.15113118</v>
      </c>
      <c r="AK91" s="91">
        <f t="shared" si="138"/>
        <v>79</v>
      </c>
      <c r="AL91" s="98" t="s">
        <v>69</v>
      </c>
      <c r="AM91" s="96">
        <f t="shared" si="79"/>
        <v>46707</v>
      </c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9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2"/>
      <c r="DL91" s="12"/>
      <c r="DM91" s="21"/>
      <c r="DN91" s="12"/>
      <c r="DO91" s="13"/>
      <c r="DP91" s="12"/>
    </row>
    <row r="92" spans="1:120" ht="12.75" x14ac:dyDescent="0.2">
      <c r="A92" s="75">
        <f t="shared" si="123"/>
        <v>44351</v>
      </c>
      <c r="B92" s="76">
        <f t="shared" si="124"/>
        <v>1000.76839378</v>
      </c>
      <c r="C92" s="76">
        <f t="shared" si="131"/>
        <v>986.70448862000001</v>
      </c>
      <c r="D92" s="77">
        <f t="shared" si="125"/>
        <v>5692.31</v>
      </c>
      <c r="E92" s="78">
        <f>IF(K92=1,VLOOKUP(A91,[1]Plan1!$G$155:$I$350,3),E91)</f>
        <v>5739.56</v>
      </c>
      <c r="F92" s="79">
        <f t="shared" si="126"/>
        <v>44334</v>
      </c>
      <c r="G92" s="80">
        <f t="shared" si="115"/>
        <v>8.3006723105383262E-3</v>
      </c>
      <c r="H92" s="81">
        <f t="shared" si="127"/>
        <v>44362</v>
      </c>
      <c r="I92" s="81">
        <f t="shared" si="116"/>
        <v>44362</v>
      </c>
      <c r="J92" s="82">
        <f t="shared" si="128"/>
        <v>20</v>
      </c>
      <c r="K92" s="82">
        <f t="shared" si="107"/>
        <v>13</v>
      </c>
      <c r="L92" s="76">
        <f t="shared" si="117"/>
        <v>1.00538762</v>
      </c>
      <c r="M92" s="83">
        <f t="shared" si="114"/>
        <v>1.0030997100000001</v>
      </c>
      <c r="N92" s="83">
        <f t="shared" si="81"/>
        <v>1.0047894816164806</v>
      </c>
      <c r="O92" s="76">
        <f t="shared" si="108"/>
        <v>1.0102028999999999</v>
      </c>
      <c r="P92" s="76">
        <f t="shared" si="118"/>
        <v>996.77173584000002</v>
      </c>
      <c r="Q92" s="84">
        <f t="shared" si="132"/>
        <v>0</v>
      </c>
      <c r="R92" s="86">
        <f t="shared" si="129"/>
        <v>0</v>
      </c>
      <c r="S92" s="76">
        <f t="shared" si="119"/>
        <v>0</v>
      </c>
      <c r="T92" s="86">
        <f t="shared" si="130"/>
        <v>8.0657000000000006E-2</v>
      </c>
      <c r="U92" s="84">
        <f t="shared" si="80"/>
        <v>13</v>
      </c>
      <c r="V92" s="84">
        <v>252</v>
      </c>
      <c r="W92" s="83">
        <f t="shared" si="120"/>
        <v>1.004009602</v>
      </c>
      <c r="X92" s="76">
        <f t="shared" si="121"/>
        <v>3.99665794</v>
      </c>
      <c r="Y92" s="76">
        <f t="shared" si="122"/>
        <v>0</v>
      </c>
      <c r="Z92" s="90" t="str">
        <f t="shared" si="133"/>
        <v>A+J=</v>
      </c>
      <c r="AA92" s="81">
        <f t="shared" si="134"/>
        <v>44362</v>
      </c>
      <c r="AB92" s="4"/>
      <c r="AC92" s="91">
        <f t="shared" si="135"/>
        <v>80</v>
      </c>
      <c r="AD92" s="96">
        <f t="shared" si="136"/>
        <v>46707</v>
      </c>
      <c r="AE92" s="92">
        <f t="shared" si="75"/>
        <v>407.71504131000023</v>
      </c>
      <c r="AF92" s="94">
        <f t="shared" si="137"/>
        <v>20</v>
      </c>
      <c r="AG92" s="101">
        <f t="shared" si="76"/>
        <v>2.56962511</v>
      </c>
      <c r="AH92" s="101">
        <f t="shared" si="77"/>
        <v>8.4001166900000008</v>
      </c>
      <c r="AI92" s="97">
        <v>2.0187E-2</v>
      </c>
      <c r="AJ92" s="92">
        <f t="shared" si="78"/>
        <v>10.969741800000001</v>
      </c>
      <c r="AK92" s="91">
        <f t="shared" si="138"/>
        <v>80</v>
      </c>
      <c r="AL92" s="98" t="s">
        <v>69</v>
      </c>
      <c r="AM92" s="96">
        <f t="shared" si="79"/>
        <v>46736</v>
      </c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9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2"/>
      <c r="DL92" s="12"/>
      <c r="DM92" s="21"/>
      <c r="DN92" s="12"/>
      <c r="DO92" s="13"/>
      <c r="DP92" s="12"/>
    </row>
    <row r="93" spans="1:120" ht="12.75" x14ac:dyDescent="0.2">
      <c r="A93" s="75">
        <f t="shared" si="123"/>
        <v>44352</v>
      </c>
      <c r="B93" s="76">
        <f t="shared" si="124"/>
        <v>1001.4903489699999</v>
      </c>
      <c r="C93" s="76">
        <f t="shared" si="131"/>
        <v>986.70448862000001</v>
      </c>
      <c r="D93" s="77">
        <f t="shared" si="125"/>
        <v>5692.31</v>
      </c>
      <c r="E93" s="78">
        <f>IF(K93=1,VLOOKUP(A92,[1]Plan1!$G$155:$I$350,3),E92)</f>
        <v>5739.56</v>
      </c>
      <c r="F93" s="79">
        <f t="shared" si="126"/>
        <v>44334</v>
      </c>
      <c r="G93" s="80">
        <f t="shared" si="115"/>
        <v>8.3006723105383262E-3</v>
      </c>
      <c r="H93" s="81">
        <f t="shared" si="127"/>
        <v>44362</v>
      </c>
      <c r="I93" s="81">
        <f t="shared" si="116"/>
        <v>44362</v>
      </c>
      <c r="J93" s="82">
        <f t="shared" si="128"/>
        <v>20</v>
      </c>
      <c r="K93" s="82">
        <f t="shared" si="107"/>
        <v>14</v>
      </c>
      <c r="L93" s="76">
        <f t="shared" si="117"/>
        <v>1.00580326</v>
      </c>
      <c r="M93" s="83">
        <f t="shared" si="114"/>
        <v>1.0030997100000001</v>
      </c>
      <c r="N93" s="83">
        <f t="shared" si="81"/>
        <v>1.0047894816164806</v>
      </c>
      <c r="O93" s="76">
        <f t="shared" si="108"/>
        <v>1.01062053</v>
      </c>
      <c r="P93" s="76">
        <f t="shared" si="118"/>
        <v>997.18381323999995</v>
      </c>
      <c r="Q93" s="84">
        <f t="shared" si="132"/>
        <v>0</v>
      </c>
      <c r="R93" s="86">
        <f t="shared" si="129"/>
        <v>0</v>
      </c>
      <c r="S93" s="76">
        <f t="shared" si="119"/>
        <v>0</v>
      </c>
      <c r="T93" s="86">
        <f t="shared" si="130"/>
        <v>8.0657000000000006E-2</v>
      </c>
      <c r="U93" s="84">
        <f t="shared" si="80"/>
        <v>14</v>
      </c>
      <c r="V93" s="84">
        <v>252</v>
      </c>
      <c r="W93" s="83">
        <f t="shared" si="120"/>
        <v>1.0043186980000001</v>
      </c>
      <c r="X93" s="76">
        <f t="shared" si="121"/>
        <v>4.3065357300000002</v>
      </c>
      <c r="Y93" s="76">
        <f t="shared" si="122"/>
        <v>0</v>
      </c>
      <c r="Z93" s="90" t="str">
        <f t="shared" si="133"/>
        <v>A+J=</v>
      </c>
      <c r="AA93" s="81">
        <f t="shared" si="134"/>
        <v>44362</v>
      </c>
      <c r="AB93" s="4"/>
      <c r="AC93" s="91">
        <f t="shared" si="135"/>
        <v>81</v>
      </c>
      <c r="AD93" s="96">
        <f t="shared" si="136"/>
        <v>46736</v>
      </c>
      <c r="AE93" s="92">
        <f t="shared" si="75"/>
        <v>399.31325746000022</v>
      </c>
      <c r="AF93" s="94">
        <f t="shared" si="137"/>
        <v>21</v>
      </c>
      <c r="AG93" s="101">
        <f t="shared" si="76"/>
        <v>2.6440471200000002</v>
      </c>
      <c r="AH93" s="101">
        <f t="shared" si="77"/>
        <v>8.4017838499999993</v>
      </c>
      <c r="AI93" s="97">
        <v>2.0607E-2</v>
      </c>
      <c r="AJ93" s="92">
        <f t="shared" si="78"/>
        <v>11.045830969999999</v>
      </c>
      <c r="AK93" s="91">
        <f t="shared" si="138"/>
        <v>81</v>
      </c>
      <c r="AL93" s="98" t="s">
        <v>69</v>
      </c>
      <c r="AM93" s="96">
        <f t="shared" si="79"/>
        <v>46769</v>
      </c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9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2"/>
      <c r="DL93" s="12"/>
      <c r="DM93" s="21"/>
      <c r="DN93" s="12"/>
      <c r="DO93" s="13"/>
      <c r="DP93" s="12"/>
    </row>
    <row r="94" spans="1:120" ht="12.75" x14ac:dyDescent="0.2">
      <c r="A94" s="75">
        <f t="shared" si="123"/>
        <v>44353</v>
      </c>
      <c r="B94" s="76">
        <f t="shared" si="124"/>
        <v>1001.4903489699999</v>
      </c>
      <c r="C94" s="76">
        <f t="shared" si="131"/>
        <v>986.70448862000001</v>
      </c>
      <c r="D94" s="77">
        <f t="shared" si="125"/>
        <v>5692.31</v>
      </c>
      <c r="E94" s="78">
        <f>IF(K94=1,VLOOKUP(A93,[1]Plan1!$G$155:$I$350,3),E93)</f>
        <v>5739.56</v>
      </c>
      <c r="F94" s="79">
        <f t="shared" si="126"/>
        <v>44334</v>
      </c>
      <c r="G94" s="80">
        <f t="shared" si="115"/>
        <v>8.3006723105383262E-3</v>
      </c>
      <c r="H94" s="81">
        <f t="shared" si="127"/>
        <v>44362</v>
      </c>
      <c r="I94" s="81">
        <f t="shared" si="116"/>
        <v>44362</v>
      </c>
      <c r="J94" s="82">
        <f t="shared" si="128"/>
        <v>20</v>
      </c>
      <c r="K94" s="82">
        <f t="shared" si="107"/>
        <v>14</v>
      </c>
      <c r="L94" s="76">
        <f t="shared" si="117"/>
        <v>1.00580326</v>
      </c>
      <c r="M94" s="83">
        <f t="shared" si="114"/>
        <v>1.0030997100000001</v>
      </c>
      <c r="N94" s="83">
        <f t="shared" si="81"/>
        <v>1.0047894816164806</v>
      </c>
      <c r="O94" s="76">
        <f t="shared" si="108"/>
        <v>1.01062053</v>
      </c>
      <c r="P94" s="76">
        <f t="shared" si="118"/>
        <v>997.18381323999995</v>
      </c>
      <c r="Q94" s="84">
        <f t="shared" si="132"/>
        <v>0</v>
      </c>
      <c r="R94" s="86">
        <f t="shared" si="129"/>
        <v>0</v>
      </c>
      <c r="S94" s="76">
        <f t="shared" si="119"/>
        <v>0</v>
      </c>
      <c r="T94" s="86">
        <f t="shared" si="130"/>
        <v>8.0657000000000006E-2</v>
      </c>
      <c r="U94" s="84">
        <f t="shared" si="80"/>
        <v>14</v>
      </c>
      <c r="V94" s="84">
        <v>252</v>
      </c>
      <c r="W94" s="83">
        <f t="shared" si="120"/>
        <v>1.0043186980000001</v>
      </c>
      <c r="X94" s="76">
        <f t="shared" si="121"/>
        <v>4.3065357300000002</v>
      </c>
      <c r="Y94" s="76">
        <f t="shared" si="122"/>
        <v>0</v>
      </c>
      <c r="Z94" s="90" t="str">
        <f t="shared" si="133"/>
        <v>A+J=</v>
      </c>
      <c r="AA94" s="81">
        <f t="shared" si="134"/>
        <v>44362</v>
      </c>
      <c r="AB94" s="4"/>
      <c r="AC94" s="91">
        <f t="shared" si="135"/>
        <v>82</v>
      </c>
      <c r="AD94" s="96">
        <f t="shared" si="136"/>
        <v>46769</v>
      </c>
      <c r="AE94" s="92">
        <f t="shared" si="75"/>
        <v>391.02750737000019</v>
      </c>
      <c r="AF94" s="94">
        <f t="shared" si="137"/>
        <v>23</v>
      </c>
      <c r="AG94" s="101">
        <f t="shared" si="76"/>
        <v>2.8370599900000002</v>
      </c>
      <c r="AH94" s="101">
        <f t="shared" si="77"/>
        <v>8.2857500900000005</v>
      </c>
      <c r="AI94" s="97">
        <v>2.0750000000000001E-2</v>
      </c>
      <c r="AJ94" s="92">
        <f t="shared" si="78"/>
        <v>11.122810080000001</v>
      </c>
      <c r="AK94" s="91">
        <f t="shared" si="138"/>
        <v>82</v>
      </c>
      <c r="AL94" s="98" t="s">
        <v>69</v>
      </c>
      <c r="AM94" s="96">
        <f t="shared" si="79"/>
        <v>46798</v>
      </c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9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2"/>
      <c r="DL94" s="12"/>
      <c r="DM94" s="21"/>
      <c r="DN94" s="12"/>
      <c r="DO94" s="13"/>
      <c r="DP94" s="12"/>
    </row>
    <row r="95" spans="1:120" ht="12.75" x14ac:dyDescent="0.2">
      <c r="A95" s="75">
        <f t="shared" si="123"/>
        <v>44354</v>
      </c>
      <c r="B95" s="76">
        <f t="shared" si="124"/>
        <v>1001.4903489699999</v>
      </c>
      <c r="C95" s="76">
        <f t="shared" si="131"/>
        <v>986.70448862000001</v>
      </c>
      <c r="D95" s="77">
        <f t="shared" si="125"/>
        <v>5692.31</v>
      </c>
      <c r="E95" s="78">
        <f>IF(K95=1,VLOOKUP(A94,[1]Plan1!$G$155:$I$350,3),E94)</f>
        <v>5739.56</v>
      </c>
      <c r="F95" s="79">
        <f t="shared" si="126"/>
        <v>44334</v>
      </c>
      <c r="G95" s="80">
        <f t="shared" si="115"/>
        <v>8.3006723105383262E-3</v>
      </c>
      <c r="H95" s="81">
        <f t="shared" si="127"/>
        <v>44362</v>
      </c>
      <c r="I95" s="81">
        <f t="shared" si="116"/>
        <v>44362</v>
      </c>
      <c r="J95" s="82">
        <f t="shared" si="128"/>
        <v>20</v>
      </c>
      <c r="K95" s="82">
        <f t="shared" si="107"/>
        <v>14</v>
      </c>
      <c r="L95" s="76">
        <f t="shared" si="117"/>
        <v>1.00580326</v>
      </c>
      <c r="M95" s="83">
        <f t="shared" si="114"/>
        <v>1.0030997100000001</v>
      </c>
      <c r="N95" s="83">
        <f t="shared" si="81"/>
        <v>1.0047894816164806</v>
      </c>
      <c r="O95" s="76">
        <f t="shared" si="108"/>
        <v>1.01062053</v>
      </c>
      <c r="P95" s="76">
        <f t="shared" si="118"/>
        <v>997.18381323999995</v>
      </c>
      <c r="Q95" s="84">
        <f t="shared" si="132"/>
        <v>0</v>
      </c>
      <c r="R95" s="86">
        <f t="shared" si="129"/>
        <v>0</v>
      </c>
      <c r="S95" s="76">
        <f t="shared" si="119"/>
        <v>0</v>
      </c>
      <c r="T95" s="86">
        <f t="shared" si="130"/>
        <v>8.0657000000000006E-2</v>
      </c>
      <c r="U95" s="84">
        <f t="shared" si="80"/>
        <v>14</v>
      </c>
      <c r="V95" s="84">
        <v>252</v>
      </c>
      <c r="W95" s="83">
        <f t="shared" si="120"/>
        <v>1.0043186980000001</v>
      </c>
      <c r="X95" s="76">
        <f t="shared" si="121"/>
        <v>4.3065357300000002</v>
      </c>
      <c r="Y95" s="76">
        <f t="shared" si="122"/>
        <v>0</v>
      </c>
      <c r="Z95" s="90" t="str">
        <f t="shared" si="133"/>
        <v>A+J=</v>
      </c>
      <c r="AA95" s="81">
        <f t="shared" si="134"/>
        <v>44362</v>
      </c>
      <c r="AB95" s="4"/>
      <c r="AC95" s="91">
        <f t="shared" si="135"/>
        <v>83</v>
      </c>
      <c r="AD95" s="96">
        <f t="shared" si="136"/>
        <v>46798</v>
      </c>
      <c r="AE95" s="92">
        <f t="shared" si="75"/>
        <v>382.74007038000019</v>
      </c>
      <c r="AF95" s="94">
        <f t="shared" si="137"/>
        <v>21</v>
      </c>
      <c r="AG95" s="101">
        <f t="shared" si="76"/>
        <v>2.53582785</v>
      </c>
      <c r="AH95" s="101">
        <f t="shared" si="77"/>
        <v>8.2874369899999998</v>
      </c>
      <c r="AI95" s="97">
        <v>2.1194000000000001E-2</v>
      </c>
      <c r="AJ95" s="92">
        <f t="shared" si="78"/>
        <v>10.82326484</v>
      </c>
      <c r="AK95" s="91">
        <f t="shared" si="138"/>
        <v>83</v>
      </c>
      <c r="AL95" s="98" t="s">
        <v>69</v>
      </c>
      <c r="AM95" s="96">
        <f t="shared" si="79"/>
        <v>46827</v>
      </c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9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2"/>
      <c r="DL95" s="12"/>
      <c r="DM95" s="21"/>
      <c r="DN95" s="12"/>
      <c r="DO95" s="13"/>
      <c r="DP95" s="12"/>
    </row>
    <row r="96" spans="1:120" ht="12.75" x14ac:dyDescent="0.2">
      <c r="A96" s="75">
        <f t="shared" si="123"/>
        <v>44355</v>
      </c>
      <c r="B96" s="76">
        <f t="shared" si="124"/>
        <v>1002.21281228</v>
      </c>
      <c r="C96" s="76">
        <f t="shared" si="131"/>
        <v>986.70448862000001</v>
      </c>
      <c r="D96" s="77">
        <f t="shared" si="125"/>
        <v>5692.31</v>
      </c>
      <c r="E96" s="78">
        <f>IF(K96=1,VLOOKUP(A95,[1]Plan1!$G$155:$I$350,3),E95)</f>
        <v>5739.56</v>
      </c>
      <c r="F96" s="79">
        <f t="shared" si="126"/>
        <v>44334</v>
      </c>
      <c r="G96" s="80">
        <f t="shared" si="115"/>
        <v>8.3006723105383262E-3</v>
      </c>
      <c r="H96" s="81">
        <f t="shared" si="127"/>
        <v>44362</v>
      </c>
      <c r="I96" s="81">
        <f t="shared" si="116"/>
        <v>44362</v>
      </c>
      <c r="J96" s="82">
        <f t="shared" si="128"/>
        <v>20</v>
      </c>
      <c r="K96" s="82">
        <f t="shared" si="107"/>
        <v>15</v>
      </c>
      <c r="L96" s="76">
        <f t="shared" si="117"/>
        <v>1.0062190600000001</v>
      </c>
      <c r="M96" s="83">
        <f t="shared" si="114"/>
        <v>1.0030997100000001</v>
      </c>
      <c r="N96" s="83">
        <f t="shared" ref="N96:N159" si="139">IF(I96&gt;I95,N95*M96,N95)</f>
        <v>1.0047894816164806</v>
      </c>
      <c r="O96" s="76">
        <f t="shared" si="108"/>
        <v>1.0110383199999999</v>
      </c>
      <c r="P96" s="76">
        <f t="shared" si="118"/>
        <v>997.59604850999995</v>
      </c>
      <c r="Q96" s="84">
        <f t="shared" si="132"/>
        <v>0</v>
      </c>
      <c r="R96" s="86">
        <f t="shared" si="129"/>
        <v>0</v>
      </c>
      <c r="S96" s="76">
        <f t="shared" si="119"/>
        <v>0</v>
      </c>
      <c r="T96" s="86">
        <f t="shared" si="130"/>
        <v>8.0657000000000006E-2</v>
      </c>
      <c r="U96" s="84">
        <f t="shared" si="80"/>
        <v>15</v>
      </c>
      <c r="V96" s="84">
        <v>252</v>
      </c>
      <c r="W96" s="83">
        <f t="shared" si="120"/>
        <v>1.004627889</v>
      </c>
      <c r="X96" s="76">
        <f t="shared" si="121"/>
        <v>4.6167637700000004</v>
      </c>
      <c r="Y96" s="76">
        <f t="shared" si="122"/>
        <v>0</v>
      </c>
      <c r="Z96" s="90" t="str">
        <f t="shared" si="133"/>
        <v>A+J=</v>
      </c>
      <c r="AA96" s="81">
        <f t="shared" si="134"/>
        <v>44362</v>
      </c>
      <c r="AB96" s="4"/>
      <c r="AC96" s="91">
        <f t="shared" si="135"/>
        <v>84</v>
      </c>
      <c r="AD96" s="96">
        <f t="shared" si="136"/>
        <v>46827</v>
      </c>
      <c r="AE96" s="92">
        <f t="shared" si="75"/>
        <v>374.45030320000018</v>
      </c>
      <c r="AF96" s="94">
        <f t="shared" si="137"/>
        <v>19</v>
      </c>
      <c r="AG96" s="101">
        <f t="shared" si="76"/>
        <v>2.2450024499999999</v>
      </c>
      <c r="AH96" s="101">
        <f t="shared" si="77"/>
        <v>8.2897671800000001</v>
      </c>
      <c r="AI96" s="97">
        <v>2.1659000000000001E-2</v>
      </c>
      <c r="AJ96" s="92">
        <f t="shared" si="78"/>
        <v>10.53476963</v>
      </c>
      <c r="AK96" s="91">
        <f t="shared" si="138"/>
        <v>84</v>
      </c>
      <c r="AL96" s="98" t="s">
        <v>69</v>
      </c>
      <c r="AM96" s="96">
        <f t="shared" si="79"/>
        <v>46860</v>
      </c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9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2"/>
      <c r="DL96" s="12"/>
      <c r="DM96" s="21"/>
      <c r="DN96" s="12"/>
      <c r="DO96" s="13"/>
      <c r="DP96" s="12"/>
    </row>
    <row r="97" spans="1:120" ht="12.75" x14ac:dyDescent="0.2">
      <c r="A97" s="75">
        <f t="shared" si="123"/>
        <v>44356</v>
      </c>
      <c r="B97" s="76">
        <f t="shared" si="124"/>
        <v>1002.9358147199999</v>
      </c>
      <c r="C97" s="76">
        <f t="shared" si="131"/>
        <v>986.70448862000001</v>
      </c>
      <c r="D97" s="77">
        <f t="shared" si="125"/>
        <v>5692.31</v>
      </c>
      <c r="E97" s="78">
        <f>IF(K97=1,VLOOKUP(A96,[1]Plan1!$G$155:$I$350,3),E96)</f>
        <v>5739.56</v>
      </c>
      <c r="F97" s="79">
        <f t="shared" si="126"/>
        <v>44334</v>
      </c>
      <c r="G97" s="80">
        <f t="shared" si="115"/>
        <v>8.3006723105383262E-3</v>
      </c>
      <c r="H97" s="81">
        <f t="shared" si="127"/>
        <v>44362</v>
      </c>
      <c r="I97" s="81">
        <f t="shared" si="116"/>
        <v>44362</v>
      </c>
      <c r="J97" s="82">
        <f t="shared" si="128"/>
        <v>20</v>
      </c>
      <c r="K97" s="82">
        <f t="shared" si="107"/>
        <v>16</v>
      </c>
      <c r="L97" s="76">
        <f t="shared" si="117"/>
        <v>1.0066350399999999</v>
      </c>
      <c r="M97" s="83">
        <f t="shared" si="114"/>
        <v>1.0030997100000001</v>
      </c>
      <c r="N97" s="83">
        <f t="shared" si="139"/>
        <v>1.0047894816164806</v>
      </c>
      <c r="O97" s="76">
        <f t="shared" si="108"/>
        <v>1.0114563000000001</v>
      </c>
      <c r="P97" s="76">
        <f t="shared" si="118"/>
        <v>998.00847124999996</v>
      </c>
      <c r="Q97" s="84">
        <f t="shared" si="132"/>
        <v>0</v>
      </c>
      <c r="R97" s="86">
        <f t="shared" si="129"/>
        <v>0</v>
      </c>
      <c r="S97" s="76">
        <f t="shared" si="119"/>
        <v>0</v>
      </c>
      <c r="T97" s="86">
        <f t="shared" si="130"/>
        <v>8.0657000000000006E-2</v>
      </c>
      <c r="U97" s="84">
        <f t="shared" si="80"/>
        <v>16</v>
      </c>
      <c r="V97" s="84">
        <v>252</v>
      </c>
      <c r="W97" s="83">
        <f t="shared" si="120"/>
        <v>1.0049371760000001</v>
      </c>
      <c r="X97" s="76">
        <f t="shared" si="121"/>
        <v>4.9273434700000003</v>
      </c>
      <c r="Y97" s="76">
        <f t="shared" si="122"/>
        <v>0</v>
      </c>
      <c r="Z97" s="90" t="str">
        <f t="shared" si="133"/>
        <v>A+J=</v>
      </c>
      <c r="AA97" s="81">
        <f t="shared" si="134"/>
        <v>44362</v>
      </c>
      <c r="AB97" s="4"/>
      <c r="AC97" s="91">
        <f t="shared" si="135"/>
        <v>85</v>
      </c>
      <c r="AD97" s="96">
        <f t="shared" si="136"/>
        <v>46860</v>
      </c>
      <c r="AE97" s="92">
        <f t="shared" si="75"/>
        <v>366.15847569000016</v>
      </c>
      <c r="AF97" s="94">
        <f t="shared" si="137"/>
        <v>22</v>
      </c>
      <c r="AG97" s="101">
        <f t="shared" si="76"/>
        <v>2.5443504899999998</v>
      </c>
      <c r="AH97" s="101">
        <f t="shared" si="77"/>
        <v>8.2918275099999992</v>
      </c>
      <c r="AI97" s="97">
        <v>2.2144E-2</v>
      </c>
      <c r="AJ97" s="92">
        <f t="shared" si="78"/>
        <v>10.836177999999999</v>
      </c>
      <c r="AK97" s="91">
        <f t="shared" si="138"/>
        <v>85</v>
      </c>
      <c r="AL97" s="98" t="s">
        <v>69</v>
      </c>
      <c r="AM97" s="96">
        <f t="shared" si="79"/>
        <v>46888</v>
      </c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9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2"/>
      <c r="DL97" s="12"/>
      <c r="DM97" s="21"/>
      <c r="DN97" s="12"/>
      <c r="DO97" s="13"/>
      <c r="DP97" s="12"/>
    </row>
    <row r="98" spans="1:120" ht="12.75" x14ac:dyDescent="0.2">
      <c r="A98" s="75">
        <f t="shared" si="123"/>
        <v>44357</v>
      </c>
      <c r="B98" s="76">
        <f t="shared" si="124"/>
        <v>1003.65932481</v>
      </c>
      <c r="C98" s="76">
        <f t="shared" si="131"/>
        <v>986.70448862000001</v>
      </c>
      <c r="D98" s="77">
        <f t="shared" si="125"/>
        <v>5692.31</v>
      </c>
      <c r="E98" s="78">
        <f>IF(K98=1,VLOOKUP(A97,[1]Plan1!$G$155:$I$350,3),E97)</f>
        <v>5739.56</v>
      </c>
      <c r="F98" s="79">
        <f t="shared" si="126"/>
        <v>44334</v>
      </c>
      <c r="G98" s="80">
        <f t="shared" si="115"/>
        <v>8.3006723105383262E-3</v>
      </c>
      <c r="H98" s="81">
        <f t="shared" si="127"/>
        <v>44362</v>
      </c>
      <c r="I98" s="81">
        <f t="shared" si="116"/>
        <v>44362</v>
      </c>
      <c r="J98" s="82">
        <f t="shared" si="128"/>
        <v>20</v>
      </c>
      <c r="K98" s="82">
        <f t="shared" si="107"/>
        <v>17</v>
      </c>
      <c r="L98" s="76">
        <f t="shared" si="117"/>
        <v>1.0070511900000001</v>
      </c>
      <c r="M98" s="83">
        <f t="shared" si="114"/>
        <v>1.0030997100000001</v>
      </c>
      <c r="N98" s="83">
        <f t="shared" si="139"/>
        <v>1.0047894816164806</v>
      </c>
      <c r="O98" s="76">
        <f t="shared" si="108"/>
        <v>1.0118744399999999</v>
      </c>
      <c r="P98" s="76">
        <f t="shared" si="118"/>
        <v>998.42105186000003</v>
      </c>
      <c r="Q98" s="84">
        <f t="shared" si="132"/>
        <v>0</v>
      </c>
      <c r="R98" s="86">
        <f t="shared" si="129"/>
        <v>0</v>
      </c>
      <c r="S98" s="76">
        <f t="shared" si="119"/>
        <v>0</v>
      </c>
      <c r="T98" s="86">
        <f t="shared" si="130"/>
        <v>8.0657000000000006E-2</v>
      </c>
      <c r="U98" s="84">
        <f t="shared" si="80"/>
        <v>17</v>
      </c>
      <c r="V98" s="84">
        <v>252</v>
      </c>
      <c r="W98" s="83">
        <f t="shared" si="120"/>
        <v>1.005246557</v>
      </c>
      <c r="X98" s="76">
        <f t="shared" si="121"/>
        <v>5.2382729499999998</v>
      </c>
      <c r="Y98" s="76">
        <f t="shared" si="122"/>
        <v>0</v>
      </c>
      <c r="Z98" s="90" t="str">
        <f t="shared" si="133"/>
        <v>A+J=</v>
      </c>
      <c r="AA98" s="81">
        <f t="shared" si="134"/>
        <v>44362</v>
      </c>
      <c r="AB98" s="4"/>
      <c r="AC98" s="91">
        <f t="shared" si="135"/>
        <v>86</v>
      </c>
      <c r="AD98" s="96">
        <f t="shared" si="136"/>
        <v>46888</v>
      </c>
      <c r="AE98" s="92">
        <f t="shared" si="75"/>
        <v>357.86462006000016</v>
      </c>
      <c r="AF98" s="94">
        <f t="shared" si="137"/>
        <v>18</v>
      </c>
      <c r="AG98" s="101">
        <f t="shared" si="76"/>
        <v>2.0343889399999999</v>
      </c>
      <c r="AH98" s="101">
        <f t="shared" si="77"/>
        <v>8.2938556299999995</v>
      </c>
      <c r="AI98" s="97">
        <v>2.2651000000000001E-2</v>
      </c>
      <c r="AJ98" s="92">
        <f t="shared" si="78"/>
        <v>10.328244569999999</v>
      </c>
      <c r="AK98" s="91">
        <f t="shared" si="138"/>
        <v>86</v>
      </c>
      <c r="AL98" s="98" t="s">
        <v>69</v>
      </c>
      <c r="AM98" s="96">
        <f t="shared" si="79"/>
        <v>46920</v>
      </c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9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2"/>
      <c r="DL98" s="12"/>
      <c r="DM98" s="21"/>
      <c r="DN98" s="12"/>
      <c r="DO98" s="13"/>
      <c r="DP98" s="12"/>
    </row>
    <row r="99" spans="1:120" ht="12.75" x14ac:dyDescent="0.2">
      <c r="A99" s="75">
        <f t="shared" si="123"/>
        <v>44358</v>
      </c>
      <c r="B99" s="76">
        <f t="shared" si="124"/>
        <v>1004.38335477</v>
      </c>
      <c r="C99" s="76">
        <f t="shared" si="131"/>
        <v>986.70448862000001</v>
      </c>
      <c r="D99" s="77">
        <f t="shared" si="125"/>
        <v>5692.31</v>
      </c>
      <c r="E99" s="78">
        <f>IF(K99=1,VLOOKUP(A98,[1]Plan1!$G$155:$I$350,3),E98)</f>
        <v>5739.56</v>
      </c>
      <c r="F99" s="79">
        <f t="shared" si="126"/>
        <v>44334</v>
      </c>
      <c r="G99" s="80">
        <f t="shared" si="115"/>
        <v>8.3006723105383262E-3</v>
      </c>
      <c r="H99" s="81">
        <f t="shared" si="127"/>
        <v>44362</v>
      </c>
      <c r="I99" s="81">
        <f t="shared" si="116"/>
        <v>44362</v>
      </c>
      <c r="J99" s="82">
        <f t="shared" si="128"/>
        <v>20</v>
      </c>
      <c r="K99" s="82">
        <f t="shared" si="107"/>
        <v>18</v>
      </c>
      <c r="L99" s="76">
        <f t="shared" si="117"/>
        <v>1.0074675099999999</v>
      </c>
      <c r="M99" s="83">
        <f t="shared" si="114"/>
        <v>1.0030997100000001</v>
      </c>
      <c r="N99" s="83">
        <f t="shared" si="139"/>
        <v>1.0047894816164806</v>
      </c>
      <c r="O99" s="76">
        <f t="shared" si="108"/>
        <v>1.0122927500000001</v>
      </c>
      <c r="P99" s="76">
        <f t="shared" si="118"/>
        <v>998.83380021999994</v>
      </c>
      <c r="Q99" s="84">
        <f t="shared" si="132"/>
        <v>0</v>
      </c>
      <c r="R99" s="86">
        <f t="shared" si="129"/>
        <v>0</v>
      </c>
      <c r="S99" s="76">
        <f t="shared" si="119"/>
        <v>0</v>
      </c>
      <c r="T99" s="86">
        <f t="shared" si="130"/>
        <v>8.0657000000000006E-2</v>
      </c>
      <c r="U99" s="84">
        <f t="shared" si="80"/>
        <v>18</v>
      </c>
      <c r="V99" s="84">
        <v>252</v>
      </c>
      <c r="W99" s="83">
        <f t="shared" si="120"/>
        <v>1.005556034</v>
      </c>
      <c r="X99" s="76">
        <f t="shared" si="121"/>
        <v>5.5495545499999999</v>
      </c>
      <c r="Y99" s="76">
        <f t="shared" si="122"/>
        <v>0</v>
      </c>
      <c r="Z99" s="90" t="str">
        <f t="shared" si="133"/>
        <v>A+J=</v>
      </c>
      <c r="AA99" s="81">
        <f t="shared" si="134"/>
        <v>44362</v>
      </c>
      <c r="AB99" s="4"/>
      <c r="AC99" s="91">
        <f t="shared" si="135"/>
        <v>87</v>
      </c>
      <c r="AD99" s="96">
        <f t="shared" si="136"/>
        <v>46920</v>
      </c>
      <c r="AE99" s="92">
        <f t="shared" si="75"/>
        <v>349.56824458000017</v>
      </c>
      <c r="AF99" s="94">
        <f t="shared" si="137"/>
        <v>23</v>
      </c>
      <c r="AG99" s="101">
        <f t="shared" si="76"/>
        <v>2.54257373</v>
      </c>
      <c r="AH99" s="101">
        <f t="shared" si="77"/>
        <v>8.29637548</v>
      </c>
      <c r="AI99" s="97">
        <v>2.3182999999999999E-2</v>
      </c>
      <c r="AJ99" s="92">
        <f t="shared" si="78"/>
        <v>10.838949209999999</v>
      </c>
      <c r="AK99" s="91">
        <f t="shared" si="138"/>
        <v>87</v>
      </c>
      <c r="AL99" s="98" t="s">
        <v>69</v>
      </c>
      <c r="AM99" s="96">
        <f t="shared" si="79"/>
        <v>46951</v>
      </c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9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2"/>
      <c r="DL99" s="12"/>
      <c r="DM99" s="21"/>
      <c r="DN99" s="12"/>
      <c r="DO99" s="13"/>
      <c r="DP99" s="12"/>
    </row>
    <row r="100" spans="1:120" ht="12.75" x14ac:dyDescent="0.2">
      <c r="A100" s="75">
        <f t="shared" si="123"/>
        <v>44359</v>
      </c>
      <c r="B100" s="76">
        <f t="shared" si="124"/>
        <v>1005.10791377</v>
      </c>
      <c r="C100" s="76">
        <f t="shared" si="131"/>
        <v>986.70448862000001</v>
      </c>
      <c r="D100" s="77">
        <f t="shared" si="125"/>
        <v>5692.31</v>
      </c>
      <c r="E100" s="78">
        <f>IF(K100=1,VLOOKUP(A99,[1]Plan1!$G$155:$I$350,3),E99)</f>
        <v>5739.56</v>
      </c>
      <c r="F100" s="79">
        <f t="shared" si="126"/>
        <v>44334</v>
      </c>
      <c r="G100" s="80">
        <f t="shared" si="115"/>
        <v>8.3006723105383262E-3</v>
      </c>
      <c r="H100" s="81">
        <f t="shared" si="127"/>
        <v>44362</v>
      </c>
      <c r="I100" s="81">
        <f t="shared" si="116"/>
        <v>44362</v>
      </c>
      <c r="J100" s="82">
        <f t="shared" si="128"/>
        <v>20</v>
      </c>
      <c r="K100" s="82">
        <f t="shared" si="107"/>
        <v>19</v>
      </c>
      <c r="L100" s="76">
        <f t="shared" si="117"/>
        <v>1.007884</v>
      </c>
      <c r="M100" s="83">
        <f t="shared" si="114"/>
        <v>1.0030997100000001</v>
      </c>
      <c r="N100" s="83">
        <f t="shared" si="139"/>
        <v>1.0047894816164806</v>
      </c>
      <c r="O100" s="76">
        <f t="shared" si="108"/>
        <v>1.01271124</v>
      </c>
      <c r="P100" s="76">
        <f t="shared" si="118"/>
        <v>999.24672618</v>
      </c>
      <c r="Q100" s="84">
        <f t="shared" si="132"/>
        <v>0</v>
      </c>
      <c r="R100" s="86">
        <f t="shared" si="129"/>
        <v>0</v>
      </c>
      <c r="S100" s="76">
        <f t="shared" si="119"/>
        <v>0</v>
      </c>
      <c r="T100" s="86">
        <f t="shared" si="130"/>
        <v>8.0657000000000006E-2</v>
      </c>
      <c r="U100" s="84">
        <f t="shared" si="80"/>
        <v>19</v>
      </c>
      <c r="V100" s="84">
        <v>252</v>
      </c>
      <c r="W100" s="83">
        <f t="shared" si="120"/>
        <v>1.005865606</v>
      </c>
      <c r="X100" s="76">
        <f t="shared" si="121"/>
        <v>5.8611875900000001</v>
      </c>
      <c r="Y100" s="76">
        <f t="shared" si="122"/>
        <v>0</v>
      </c>
      <c r="Z100" s="90" t="str">
        <f t="shared" si="133"/>
        <v>A+J=</v>
      </c>
      <c r="AA100" s="81">
        <f t="shared" si="134"/>
        <v>44362</v>
      </c>
      <c r="AB100" s="4"/>
      <c r="AC100" s="91">
        <f t="shared" si="135"/>
        <v>88</v>
      </c>
      <c r="AD100" s="96">
        <f t="shared" si="136"/>
        <v>46951</v>
      </c>
      <c r="AE100" s="92">
        <f t="shared" ref="AE100:AE114" si="140">(AE99-AH100)</f>
        <v>341.26949446000015</v>
      </c>
      <c r="AF100" s="94">
        <f t="shared" si="137"/>
        <v>21</v>
      </c>
      <c r="AG100" s="101">
        <f t="shared" ref="AG100:AG114" si="141">TRUNC(AE99*(ROUND((1+T$11)^(AF100/252),9)-1),8)</f>
        <v>2.2669630000000001</v>
      </c>
      <c r="AH100" s="101">
        <f t="shared" ref="AH100:AH114" si="142">TRUNC((AE99*AI100),8)</f>
        <v>8.2987501199999993</v>
      </c>
      <c r="AI100" s="97">
        <v>2.3740000000000001E-2</v>
      </c>
      <c r="AJ100" s="92">
        <f t="shared" ref="AJ100:AJ114" si="143">(AG100+AH100)</f>
        <v>10.56571312</v>
      </c>
      <c r="AK100" s="91">
        <f t="shared" si="138"/>
        <v>88</v>
      </c>
      <c r="AL100" s="98" t="s">
        <v>69</v>
      </c>
      <c r="AM100" s="96">
        <f t="shared" ref="AM100:AM114" si="144">AD101</f>
        <v>46980</v>
      </c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9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2"/>
      <c r="DL100" s="12"/>
      <c r="DM100" s="21"/>
      <c r="DN100" s="12"/>
      <c r="DO100" s="13"/>
      <c r="DP100" s="12"/>
    </row>
    <row r="101" spans="1:120" ht="12.75" x14ac:dyDescent="0.2">
      <c r="A101" s="75">
        <f t="shared" si="123"/>
        <v>44360</v>
      </c>
      <c r="B101" s="76">
        <f t="shared" si="124"/>
        <v>1005.10791377</v>
      </c>
      <c r="C101" s="76">
        <f t="shared" si="131"/>
        <v>986.70448862000001</v>
      </c>
      <c r="D101" s="77">
        <f t="shared" si="125"/>
        <v>5692.31</v>
      </c>
      <c r="E101" s="78">
        <f>IF(K101=1,VLOOKUP(A100,[1]Plan1!$G$155:$I$350,3),E100)</f>
        <v>5739.56</v>
      </c>
      <c r="F101" s="79">
        <f t="shared" si="126"/>
        <v>44334</v>
      </c>
      <c r="G101" s="80">
        <f t="shared" si="115"/>
        <v>8.3006723105383262E-3</v>
      </c>
      <c r="H101" s="81">
        <f t="shared" si="127"/>
        <v>44362</v>
      </c>
      <c r="I101" s="81">
        <f t="shared" si="116"/>
        <v>44362</v>
      </c>
      <c r="J101" s="82">
        <f t="shared" si="128"/>
        <v>20</v>
      </c>
      <c r="K101" s="82">
        <f t="shared" si="107"/>
        <v>19</v>
      </c>
      <c r="L101" s="76">
        <f t="shared" si="117"/>
        <v>1.007884</v>
      </c>
      <c r="M101" s="83">
        <f t="shared" si="114"/>
        <v>1.0030997100000001</v>
      </c>
      <c r="N101" s="83">
        <f t="shared" si="139"/>
        <v>1.0047894816164806</v>
      </c>
      <c r="O101" s="76">
        <f t="shared" si="108"/>
        <v>1.01271124</v>
      </c>
      <c r="P101" s="76">
        <f t="shared" si="118"/>
        <v>999.24672618</v>
      </c>
      <c r="Q101" s="84">
        <f t="shared" si="132"/>
        <v>0</v>
      </c>
      <c r="R101" s="86">
        <f t="shared" si="129"/>
        <v>0</v>
      </c>
      <c r="S101" s="76">
        <f t="shared" si="119"/>
        <v>0</v>
      </c>
      <c r="T101" s="86">
        <f t="shared" si="130"/>
        <v>8.0657000000000006E-2</v>
      </c>
      <c r="U101" s="84">
        <f t="shared" si="80"/>
        <v>19</v>
      </c>
      <c r="V101" s="84">
        <v>252</v>
      </c>
      <c r="W101" s="83">
        <f t="shared" si="120"/>
        <v>1.005865606</v>
      </c>
      <c r="X101" s="76">
        <f t="shared" si="121"/>
        <v>5.8611875900000001</v>
      </c>
      <c r="Y101" s="76">
        <f t="shared" si="122"/>
        <v>0</v>
      </c>
      <c r="Z101" s="90" t="str">
        <f t="shared" si="133"/>
        <v>A+J=</v>
      </c>
      <c r="AA101" s="81">
        <f t="shared" si="134"/>
        <v>44362</v>
      </c>
      <c r="AB101" s="4"/>
      <c r="AC101" s="91">
        <f t="shared" si="135"/>
        <v>89</v>
      </c>
      <c r="AD101" s="96">
        <f t="shared" si="136"/>
        <v>46980</v>
      </c>
      <c r="AE101" s="92">
        <f t="shared" si="140"/>
        <v>332.96845528000017</v>
      </c>
      <c r="AF101" s="94">
        <f t="shared" si="137"/>
        <v>21</v>
      </c>
      <c r="AG101" s="101">
        <f t="shared" si="141"/>
        <v>2.2131452899999999</v>
      </c>
      <c r="AH101" s="101">
        <f t="shared" si="142"/>
        <v>8.3010391800000001</v>
      </c>
      <c r="AI101" s="97">
        <v>2.4323999999999998E-2</v>
      </c>
      <c r="AJ101" s="92">
        <f t="shared" si="143"/>
        <v>10.51418447</v>
      </c>
      <c r="AK101" s="91">
        <f t="shared" si="138"/>
        <v>89</v>
      </c>
      <c r="AL101" s="98" t="s">
        <v>69</v>
      </c>
      <c r="AM101" s="96">
        <f t="shared" si="144"/>
        <v>47011</v>
      </c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9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2"/>
      <c r="DL101" s="12"/>
      <c r="DM101" s="21"/>
      <c r="DN101" s="12"/>
      <c r="DO101" s="13"/>
      <c r="DP101" s="12"/>
    </row>
    <row r="102" spans="1:120" ht="12.75" x14ac:dyDescent="0.2">
      <c r="A102" s="75">
        <f t="shared" si="123"/>
        <v>44361</v>
      </c>
      <c r="B102" s="76">
        <f t="shared" si="124"/>
        <v>1005.10791377</v>
      </c>
      <c r="C102" s="76">
        <f t="shared" si="131"/>
        <v>986.70448862000001</v>
      </c>
      <c r="D102" s="77">
        <f t="shared" si="125"/>
        <v>5692.31</v>
      </c>
      <c r="E102" s="78">
        <f>IF(K102=1,VLOOKUP(A101,[1]Plan1!$G$155:$I$350,3),E101)</f>
        <v>5739.56</v>
      </c>
      <c r="F102" s="79">
        <f t="shared" si="126"/>
        <v>44334</v>
      </c>
      <c r="G102" s="80">
        <f t="shared" si="115"/>
        <v>8.3006723105383262E-3</v>
      </c>
      <c r="H102" s="81">
        <f t="shared" si="127"/>
        <v>44362</v>
      </c>
      <c r="I102" s="81">
        <f t="shared" si="116"/>
        <v>44362</v>
      </c>
      <c r="J102" s="82">
        <f t="shared" si="128"/>
        <v>20</v>
      </c>
      <c r="K102" s="82">
        <f t="shared" si="107"/>
        <v>19</v>
      </c>
      <c r="L102" s="76">
        <f t="shared" si="117"/>
        <v>1.007884</v>
      </c>
      <c r="M102" s="83">
        <f t="shared" si="114"/>
        <v>1.0030997100000001</v>
      </c>
      <c r="N102" s="83">
        <f t="shared" si="139"/>
        <v>1.0047894816164806</v>
      </c>
      <c r="O102" s="76">
        <f t="shared" si="108"/>
        <v>1.01271124</v>
      </c>
      <c r="P102" s="76">
        <f t="shared" si="118"/>
        <v>999.24672618</v>
      </c>
      <c r="Q102" s="84">
        <f t="shared" si="132"/>
        <v>0</v>
      </c>
      <c r="R102" s="126">
        <f t="shared" si="129"/>
        <v>0</v>
      </c>
      <c r="S102" s="76">
        <f t="shared" si="119"/>
        <v>0</v>
      </c>
      <c r="T102" s="86">
        <f t="shared" si="130"/>
        <v>8.0657000000000006E-2</v>
      </c>
      <c r="U102" s="84">
        <f t="shared" ref="U102:U165" si="145">IF(Q101&gt;0,1,IF(K102=K101,U101,U101+1))</f>
        <v>19</v>
      </c>
      <c r="V102" s="84">
        <v>252</v>
      </c>
      <c r="W102" s="83">
        <f t="shared" si="120"/>
        <v>1.005865606</v>
      </c>
      <c r="X102" s="76">
        <f t="shared" si="121"/>
        <v>5.8611875900000001</v>
      </c>
      <c r="Y102" s="76">
        <f t="shared" si="122"/>
        <v>0</v>
      </c>
      <c r="Z102" s="90" t="str">
        <f t="shared" si="133"/>
        <v>A+J=</v>
      </c>
      <c r="AA102" s="81">
        <f t="shared" si="134"/>
        <v>44362</v>
      </c>
      <c r="AB102" s="4"/>
      <c r="AC102" s="91">
        <f t="shared" si="135"/>
        <v>90</v>
      </c>
      <c r="AD102" s="96">
        <f t="shared" si="136"/>
        <v>47011</v>
      </c>
      <c r="AE102" s="92">
        <f t="shared" si="140"/>
        <v>324.66455498000016</v>
      </c>
      <c r="AF102" s="94">
        <f t="shared" si="137"/>
        <v>22</v>
      </c>
      <c r="AG102" s="101">
        <f t="shared" si="141"/>
        <v>2.2624856900000001</v>
      </c>
      <c r="AH102" s="101">
        <f t="shared" si="142"/>
        <v>8.3039003000000005</v>
      </c>
      <c r="AI102" s="97">
        <v>2.4938999999999999E-2</v>
      </c>
      <c r="AJ102" s="92">
        <f t="shared" si="143"/>
        <v>10.566385990000001</v>
      </c>
      <c r="AK102" s="91">
        <f t="shared" si="138"/>
        <v>90</v>
      </c>
      <c r="AL102" s="98" t="s">
        <v>69</v>
      </c>
      <c r="AM102" s="96">
        <f t="shared" si="144"/>
        <v>47042</v>
      </c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9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2"/>
      <c r="DL102" s="12"/>
      <c r="DM102" s="21"/>
      <c r="DN102" s="12"/>
      <c r="DO102" s="13"/>
      <c r="DP102" s="24"/>
    </row>
    <row r="103" spans="1:120" ht="12.75" x14ac:dyDescent="0.2">
      <c r="A103" s="75">
        <f t="shared" si="123"/>
        <v>44362</v>
      </c>
      <c r="B103" s="76">
        <f t="shared" si="124"/>
        <v>1005.83299317</v>
      </c>
      <c r="C103" s="76">
        <f t="shared" si="131"/>
        <v>986.70448862000001</v>
      </c>
      <c r="D103" s="77">
        <f t="shared" si="125"/>
        <v>5692.31</v>
      </c>
      <c r="E103" s="78">
        <f>IF(K103=1,VLOOKUP(A102,[1]Plan1!$G$155:$I$350,3),E102)</f>
        <v>5739.56</v>
      </c>
      <c r="F103" s="79">
        <f t="shared" si="126"/>
        <v>44334</v>
      </c>
      <c r="G103" s="80">
        <f t="shared" si="115"/>
        <v>8.3006723105383262E-3</v>
      </c>
      <c r="H103" s="81">
        <f t="shared" si="127"/>
        <v>44392</v>
      </c>
      <c r="I103" s="81">
        <f t="shared" si="116"/>
        <v>44362</v>
      </c>
      <c r="J103" s="82">
        <f t="shared" si="128"/>
        <v>20</v>
      </c>
      <c r="K103" s="82">
        <f t="shared" si="107"/>
        <v>20</v>
      </c>
      <c r="L103" s="76">
        <f t="shared" si="117"/>
        <v>1.0083006699999999</v>
      </c>
      <c r="M103" s="83">
        <f t="shared" si="114"/>
        <v>1.0030997100000001</v>
      </c>
      <c r="N103" s="83">
        <f t="shared" si="139"/>
        <v>1.0047894816164806</v>
      </c>
      <c r="O103" s="76">
        <f t="shared" si="108"/>
        <v>1.0131299</v>
      </c>
      <c r="P103" s="76">
        <f t="shared" si="118"/>
        <v>999.65981987999999</v>
      </c>
      <c r="Q103" s="84">
        <f t="shared" si="132"/>
        <v>3</v>
      </c>
      <c r="R103" s="86">
        <f t="shared" si="129"/>
        <v>6.7260000000000002E-3</v>
      </c>
      <c r="S103" s="76">
        <f t="shared" si="119"/>
        <v>6.7237119400000003</v>
      </c>
      <c r="T103" s="86">
        <f t="shared" si="130"/>
        <v>8.0657000000000006E-2</v>
      </c>
      <c r="U103" s="84">
        <f t="shared" si="145"/>
        <v>20</v>
      </c>
      <c r="V103" s="84">
        <v>252</v>
      </c>
      <c r="W103" s="83">
        <f t="shared" si="120"/>
        <v>1.0061752740000001</v>
      </c>
      <c r="X103" s="76">
        <f t="shared" si="121"/>
        <v>6.1731732900000003</v>
      </c>
      <c r="Y103" s="76">
        <f t="shared" si="122"/>
        <v>12.896885230000001</v>
      </c>
      <c r="Z103" s="90" t="str">
        <f t="shared" si="133"/>
        <v>A+J=</v>
      </c>
      <c r="AA103" s="81">
        <f t="shared" si="134"/>
        <v>44362</v>
      </c>
      <c r="AB103" s="4"/>
      <c r="AC103" s="91">
        <f t="shared" si="135"/>
        <v>91</v>
      </c>
      <c r="AD103" s="96">
        <f t="shared" si="136"/>
        <v>47042</v>
      </c>
      <c r="AE103" s="92">
        <f t="shared" si="140"/>
        <v>315.98302478000016</v>
      </c>
      <c r="AF103" s="94">
        <f t="shared" si="137"/>
        <v>20</v>
      </c>
      <c r="AG103" s="101">
        <f t="shared" si="141"/>
        <v>2.0048925799999999</v>
      </c>
      <c r="AH103" s="101">
        <f t="shared" si="142"/>
        <v>8.6815301999999992</v>
      </c>
      <c r="AI103" s="97">
        <v>2.674E-2</v>
      </c>
      <c r="AJ103" s="92">
        <f t="shared" si="143"/>
        <v>10.686422779999999</v>
      </c>
      <c r="AK103" s="91">
        <f t="shared" si="138"/>
        <v>91</v>
      </c>
      <c r="AL103" s="98" t="s">
        <v>69</v>
      </c>
      <c r="AM103" s="96">
        <f t="shared" si="144"/>
        <v>47073</v>
      </c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1"/>
      <c r="CJ103" s="1"/>
      <c r="CK103" s="19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23"/>
      <c r="DK103" s="12"/>
      <c r="DL103" s="12"/>
      <c r="DM103" s="21"/>
      <c r="DN103" s="12"/>
      <c r="DO103" s="13"/>
      <c r="DP103" s="12"/>
    </row>
    <row r="104" spans="1:120" ht="12.75" x14ac:dyDescent="0.2">
      <c r="A104" s="75">
        <f t="shared" si="123"/>
        <v>44363</v>
      </c>
      <c r="B104" s="76">
        <f t="shared" si="124"/>
        <v>993.48047601999997</v>
      </c>
      <c r="C104" s="76">
        <f t="shared" si="131"/>
        <v>980.06791423000004</v>
      </c>
      <c r="D104" s="77">
        <f t="shared" si="125"/>
        <v>5739.56</v>
      </c>
      <c r="E104" s="78">
        <f>IF(K104=1,VLOOKUP(A103,[1]Plan1!$G$155:$I$350,3),E103)</f>
        <v>5769.98</v>
      </c>
      <c r="F104" s="79">
        <f t="shared" si="126"/>
        <v>44363</v>
      </c>
      <c r="G104" s="80">
        <f t="shared" si="115"/>
        <v>5.3000578441551038E-3</v>
      </c>
      <c r="H104" s="81">
        <f t="shared" si="127"/>
        <v>44392</v>
      </c>
      <c r="I104" s="81">
        <f t="shared" si="116"/>
        <v>44392</v>
      </c>
      <c r="J104" s="82">
        <f t="shared" si="128"/>
        <v>22</v>
      </c>
      <c r="K104" s="82">
        <f t="shared" si="107"/>
        <v>1</v>
      </c>
      <c r="L104" s="76">
        <f t="shared" si="117"/>
        <v>1.0002403</v>
      </c>
      <c r="M104" s="83">
        <f t="shared" si="114"/>
        <v>1.0083006699999999</v>
      </c>
      <c r="N104" s="83">
        <f t="shared" si="139"/>
        <v>1.0131299075228499</v>
      </c>
      <c r="O104" s="76">
        <f t="shared" si="108"/>
        <v>1.0133733599999999</v>
      </c>
      <c r="P104" s="76">
        <f t="shared" si="118"/>
        <v>993.17471526999998</v>
      </c>
      <c r="Q104" s="84">
        <f t="shared" si="132"/>
        <v>0</v>
      </c>
      <c r="R104" s="86">
        <f t="shared" si="129"/>
        <v>0</v>
      </c>
      <c r="S104" s="76">
        <f t="shared" si="119"/>
        <v>0</v>
      </c>
      <c r="T104" s="86">
        <f t="shared" si="130"/>
        <v>8.0657000000000006E-2</v>
      </c>
      <c r="U104" s="84">
        <f t="shared" si="145"/>
        <v>1</v>
      </c>
      <c r="V104" s="84">
        <v>252</v>
      </c>
      <c r="W104" s="83">
        <f t="shared" si="120"/>
        <v>1.0003078620000001</v>
      </c>
      <c r="X104" s="76">
        <f t="shared" si="121"/>
        <v>0.30576075000000003</v>
      </c>
      <c r="Y104" s="76">
        <f t="shared" si="122"/>
        <v>0</v>
      </c>
      <c r="Z104" s="90" t="str">
        <f t="shared" si="133"/>
        <v>A+J=</v>
      </c>
      <c r="AA104" s="81">
        <f t="shared" si="134"/>
        <v>44392</v>
      </c>
      <c r="AB104" s="4"/>
      <c r="AC104" s="91">
        <f t="shared" si="135"/>
        <v>92</v>
      </c>
      <c r="AD104" s="96">
        <f t="shared" si="136"/>
        <v>47073</v>
      </c>
      <c r="AE104" s="92">
        <f t="shared" si="140"/>
        <v>307.29823135000015</v>
      </c>
      <c r="AF104" s="94">
        <f t="shared" si="137"/>
        <v>21</v>
      </c>
      <c r="AG104" s="101">
        <f t="shared" si="141"/>
        <v>2.0491616000000001</v>
      </c>
      <c r="AH104" s="101">
        <f t="shared" si="142"/>
        <v>8.6847934299999991</v>
      </c>
      <c r="AI104" s="97">
        <v>2.7484999999999999E-2</v>
      </c>
      <c r="AJ104" s="92">
        <f t="shared" si="143"/>
        <v>10.733955029999999</v>
      </c>
      <c r="AK104" s="91">
        <f t="shared" si="138"/>
        <v>92</v>
      </c>
      <c r="AL104" s="98" t="s">
        <v>69</v>
      </c>
      <c r="AM104" s="96">
        <f t="shared" si="144"/>
        <v>47102</v>
      </c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9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2"/>
      <c r="DL104" s="12"/>
      <c r="DM104" s="21"/>
      <c r="DN104" s="12"/>
      <c r="DO104" s="13"/>
      <c r="DP104" s="12"/>
    </row>
    <row r="105" spans="1:120" ht="12.75" x14ac:dyDescent="0.2">
      <c r="A105" s="75">
        <f t="shared" si="123"/>
        <v>44364</v>
      </c>
      <c r="B105" s="76">
        <f t="shared" si="124"/>
        <v>994.02513342999998</v>
      </c>
      <c r="C105" s="76">
        <f t="shared" si="131"/>
        <v>980.06791423000004</v>
      </c>
      <c r="D105" s="77">
        <f t="shared" si="125"/>
        <v>5739.56</v>
      </c>
      <c r="E105" s="78">
        <f>IF(K105=1,VLOOKUP(A104,[1]Plan1!$G$155:$I$350,3),E104)</f>
        <v>5769.98</v>
      </c>
      <c r="F105" s="79">
        <f t="shared" si="126"/>
        <v>44363</v>
      </c>
      <c r="G105" s="80">
        <f t="shared" si="115"/>
        <v>5.3000578441551038E-3</v>
      </c>
      <c r="H105" s="81">
        <f t="shared" si="127"/>
        <v>44392</v>
      </c>
      <c r="I105" s="81">
        <f t="shared" si="116"/>
        <v>44392</v>
      </c>
      <c r="J105" s="82">
        <f t="shared" si="128"/>
        <v>22</v>
      </c>
      <c r="K105" s="82">
        <f t="shared" si="107"/>
        <v>2</v>
      </c>
      <c r="L105" s="76">
        <f t="shared" si="117"/>
        <v>1.00048066</v>
      </c>
      <c r="M105" s="83">
        <f t="shared" si="114"/>
        <v>1.0083006699999999</v>
      </c>
      <c r="N105" s="83">
        <f t="shared" si="139"/>
        <v>1.0131299075228499</v>
      </c>
      <c r="O105" s="76">
        <f t="shared" si="108"/>
        <v>1.0136168699999999</v>
      </c>
      <c r="P105" s="76">
        <f t="shared" si="118"/>
        <v>993.4133716</v>
      </c>
      <c r="Q105" s="84">
        <f t="shared" si="132"/>
        <v>0</v>
      </c>
      <c r="R105" s="86">
        <f t="shared" si="129"/>
        <v>0</v>
      </c>
      <c r="S105" s="76">
        <f t="shared" si="119"/>
        <v>0</v>
      </c>
      <c r="T105" s="86">
        <f t="shared" si="130"/>
        <v>8.0657000000000006E-2</v>
      </c>
      <c r="U105" s="84">
        <f t="shared" si="145"/>
        <v>2</v>
      </c>
      <c r="V105" s="84">
        <v>252</v>
      </c>
      <c r="W105" s="83">
        <f t="shared" si="120"/>
        <v>1.000615818</v>
      </c>
      <c r="X105" s="76">
        <f t="shared" si="121"/>
        <v>0.61176182999999995</v>
      </c>
      <c r="Y105" s="76">
        <f t="shared" si="122"/>
        <v>0</v>
      </c>
      <c r="Z105" s="90" t="str">
        <f t="shared" si="133"/>
        <v>A+J=</v>
      </c>
      <c r="AA105" s="81">
        <f t="shared" si="134"/>
        <v>44392</v>
      </c>
      <c r="AB105" s="4"/>
      <c r="AC105" s="91">
        <f t="shared" si="135"/>
        <v>93</v>
      </c>
      <c r="AD105" s="96">
        <f t="shared" si="136"/>
        <v>47102</v>
      </c>
      <c r="AE105" s="92">
        <f t="shared" si="140"/>
        <v>298.60998846000012</v>
      </c>
      <c r="AF105" s="94">
        <f t="shared" si="137"/>
        <v>20</v>
      </c>
      <c r="AG105" s="101">
        <f t="shared" si="141"/>
        <v>1.89765077</v>
      </c>
      <c r="AH105" s="101">
        <f t="shared" si="142"/>
        <v>8.6882428899999997</v>
      </c>
      <c r="AI105" s="97">
        <v>2.8273E-2</v>
      </c>
      <c r="AJ105" s="92">
        <f t="shared" si="143"/>
        <v>10.58589366</v>
      </c>
      <c r="AK105" s="91">
        <f t="shared" si="138"/>
        <v>93</v>
      </c>
      <c r="AL105" s="98" t="s">
        <v>69</v>
      </c>
      <c r="AM105" s="96">
        <f t="shared" si="144"/>
        <v>47133</v>
      </c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9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8"/>
      <c r="DL105" s="12"/>
      <c r="DM105" s="21"/>
      <c r="DN105" s="18"/>
      <c r="DO105" s="13"/>
      <c r="DP105" s="12"/>
    </row>
    <row r="106" spans="1:120" ht="12.75" x14ac:dyDescent="0.2">
      <c r="A106" s="75">
        <f t="shared" si="123"/>
        <v>44365</v>
      </c>
      <c r="B106" s="76">
        <f t="shared" si="124"/>
        <v>994.57010091000006</v>
      </c>
      <c r="C106" s="76">
        <f t="shared" si="131"/>
        <v>980.06791423000004</v>
      </c>
      <c r="D106" s="77">
        <f t="shared" si="125"/>
        <v>5739.56</v>
      </c>
      <c r="E106" s="78">
        <f>IF(K106=1,VLOOKUP(A105,[1]Plan1!$G$155:$I$350,3),E105)</f>
        <v>5769.98</v>
      </c>
      <c r="F106" s="79">
        <f t="shared" si="126"/>
        <v>44363</v>
      </c>
      <c r="G106" s="80">
        <f t="shared" si="115"/>
        <v>5.3000578441551038E-3</v>
      </c>
      <c r="H106" s="81">
        <f t="shared" si="127"/>
        <v>44392</v>
      </c>
      <c r="I106" s="81">
        <f t="shared" si="116"/>
        <v>44392</v>
      </c>
      <c r="J106" s="82">
        <f t="shared" si="128"/>
        <v>22</v>
      </c>
      <c r="K106" s="82">
        <f t="shared" ref="K106:K169" si="146">(J106-(NETWORKDAYS(A106,I106,AD$165:AD$503)-1))</f>
        <v>3</v>
      </c>
      <c r="L106" s="76">
        <f t="shared" si="117"/>
        <v>1.0007210799999999</v>
      </c>
      <c r="M106" s="83">
        <f t="shared" si="114"/>
        <v>1.0083006699999999</v>
      </c>
      <c r="N106" s="83">
        <f t="shared" si="139"/>
        <v>1.0131299075228499</v>
      </c>
      <c r="O106" s="76">
        <f t="shared" ref="O106:O169" si="147">TRUNC(TRUNC((L106*N106),15),8)</f>
        <v>1.0138604499999999</v>
      </c>
      <c r="P106" s="76">
        <f t="shared" si="118"/>
        <v>993.65209655000001</v>
      </c>
      <c r="Q106" s="84">
        <f t="shared" si="132"/>
        <v>0</v>
      </c>
      <c r="R106" s="86">
        <f t="shared" si="129"/>
        <v>0</v>
      </c>
      <c r="S106" s="76">
        <f t="shared" si="119"/>
        <v>0</v>
      </c>
      <c r="T106" s="86">
        <f t="shared" si="130"/>
        <v>8.0657000000000006E-2</v>
      </c>
      <c r="U106" s="84">
        <f t="shared" si="145"/>
        <v>3</v>
      </c>
      <c r="V106" s="84">
        <v>252</v>
      </c>
      <c r="W106" s="83">
        <f t="shared" si="120"/>
        <v>1.000923869</v>
      </c>
      <c r="X106" s="76">
        <f t="shared" si="121"/>
        <v>0.91800435999999996</v>
      </c>
      <c r="Y106" s="76">
        <f t="shared" si="122"/>
        <v>0</v>
      </c>
      <c r="Z106" s="90" t="str">
        <f t="shared" si="133"/>
        <v>A+J=</v>
      </c>
      <c r="AA106" s="81">
        <f t="shared" si="134"/>
        <v>44392</v>
      </c>
      <c r="AB106" s="4"/>
      <c r="AC106" s="91">
        <f t="shared" si="135"/>
        <v>94</v>
      </c>
      <c r="AD106" s="96">
        <f t="shared" si="136"/>
        <v>47133</v>
      </c>
      <c r="AE106" s="92">
        <f t="shared" si="140"/>
        <v>290.75057357000014</v>
      </c>
      <c r="AF106" s="94">
        <f t="shared" si="137"/>
        <v>19</v>
      </c>
      <c r="AG106" s="101">
        <f t="shared" si="141"/>
        <v>1.7515285300000001</v>
      </c>
      <c r="AH106" s="101">
        <f t="shared" si="142"/>
        <v>7.85941489</v>
      </c>
      <c r="AI106" s="97">
        <v>2.632E-2</v>
      </c>
      <c r="AJ106" s="92">
        <f t="shared" si="143"/>
        <v>9.6109434199999999</v>
      </c>
      <c r="AK106" s="91">
        <f t="shared" si="138"/>
        <v>94</v>
      </c>
      <c r="AL106" s="98" t="s">
        <v>69</v>
      </c>
      <c r="AM106" s="96">
        <f t="shared" si="144"/>
        <v>47164</v>
      </c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9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24"/>
      <c r="DL106" s="12"/>
      <c r="DM106" s="21"/>
      <c r="DN106" s="24"/>
      <c r="DO106" s="3"/>
      <c r="DP106" s="24"/>
    </row>
    <row r="107" spans="1:120" ht="12.75" x14ac:dyDescent="0.2">
      <c r="A107" s="75">
        <f t="shared" si="123"/>
        <v>44366</v>
      </c>
      <c r="B107" s="76">
        <f t="shared" si="124"/>
        <v>995.11536876000002</v>
      </c>
      <c r="C107" s="76">
        <f t="shared" si="131"/>
        <v>980.06791423000004</v>
      </c>
      <c r="D107" s="77">
        <f t="shared" si="125"/>
        <v>5739.56</v>
      </c>
      <c r="E107" s="78">
        <f>IF(K107=1,VLOOKUP(A106,[1]Plan1!$G$155:$I$350,3),E106)</f>
        <v>5769.98</v>
      </c>
      <c r="F107" s="79">
        <f t="shared" si="126"/>
        <v>44363</v>
      </c>
      <c r="G107" s="80">
        <f t="shared" si="115"/>
        <v>5.3000578441551038E-3</v>
      </c>
      <c r="H107" s="81">
        <f t="shared" si="127"/>
        <v>44392</v>
      </c>
      <c r="I107" s="81">
        <f t="shared" si="116"/>
        <v>44392</v>
      </c>
      <c r="J107" s="82">
        <f t="shared" si="128"/>
        <v>22</v>
      </c>
      <c r="K107" s="82">
        <f t="shared" si="146"/>
        <v>4</v>
      </c>
      <c r="L107" s="76">
        <f t="shared" si="117"/>
        <v>1.0009615599999999</v>
      </c>
      <c r="M107" s="83">
        <f t="shared" ref="M107:M170" si="148">IF(I107&gt;I106,L106,M106)</f>
        <v>1.0083006699999999</v>
      </c>
      <c r="N107" s="83">
        <f t="shared" si="139"/>
        <v>1.0131299075228499</v>
      </c>
      <c r="O107" s="76">
        <f t="shared" si="147"/>
        <v>1.01410409</v>
      </c>
      <c r="P107" s="76">
        <f t="shared" si="118"/>
        <v>993.89088029000004</v>
      </c>
      <c r="Q107" s="84">
        <f t="shared" si="132"/>
        <v>0</v>
      </c>
      <c r="R107" s="86">
        <f t="shared" si="129"/>
        <v>0</v>
      </c>
      <c r="S107" s="76">
        <f t="shared" si="119"/>
        <v>0</v>
      </c>
      <c r="T107" s="86">
        <f t="shared" si="130"/>
        <v>8.0657000000000006E-2</v>
      </c>
      <c r="U107" s="84">
        <f t="shared" si="145"/>
        <v>4</v>
      </c>
      <c r="V107" s="84">
        <v>252</v>
      </c>
      <c r="W107" s="83">
        <f t="shared" si="120"/>
        <v>1.001232015</v>
      </c>
      <c r="X107" s="76">
        <f t="shared" si="121"/>
        <v>1.2244884700000001</v>
      </c>
      <c r="Y107" s="76">
        <f t="shared" si="122"/>
        <v>0</v>
      </c>
      <c r="Z107" s="90" t="str">
        <f t="shared" si="133"/>
        <v>A+J=</v>
      </c>
      <c r="AA107" s="81">
        <f t="shared" si="134"/>
        <v>44392</v>
      </c>
      <c r="AB107" s="4"/>
      <c r="AC107" s="91">
        <f t="shared" si="135"/>
        <v>95</v>
      </c>
      <c r="AD107" s="96">
        <f t="shared" si="136"/>
        <v>47164</v>
      </c>
      <c r="AE107" s="92">
        <f t="shared" si="140"/>
        <v>282.88838732000016</v>
      </c>
      <c r="AF107" s="94">
        <f t="shared" si="137"/>
        <v>21</v>
      </c>
      <c r="AG107" s="101">
        <f t="shared" si="141"/>
        <v>1.8855282200000001</v>
      </c>
      <c r="AH107" s="101">
        <f t="shared" si="142"/>
        <v>7.8621862499999997</v>
      </c>
      <c r="AI107" s="97">
        <v>2.7040999999999999E-2</v>
      </c>
      <c r="AJ107" s="92">
        <f t="shared" si="143"/>
        <v>9.74771447</v>
      </c>
      <c r="AK107" s="91">
        <f t="shared" si="138"/>
        <v>95</v>
      </c>
      <c r="AL107" s="98" t="s">
        <v>69</v>
      </c>
      <c r="AM107" s="96">
        <f t="shared" si="144"/>
        <v>47192</v>
      </c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9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2"/>
      <c r="DL107" s="12"/>
      <c r="DM107" s="21"/>
      <c r="DN107" s="12"/>
      <c r="DO107" s="1"/>
      <c r="DP107" s="12"/>
    </row>
    <row r="108" spans="1:120" ht="12.75" x14ac:dyDescent="0.2">
      <c r="A108" s="75">
        <f t="shared" si="123"/>
        <v>44367</v>
      </c>
      <c r="B108" s="76">
        <f t="shared" si="124"/>
        <v>995.11536876000002</v>
      </c>
      <c r="C108" s="76">
        <f t="shared" si="131"/>
        <v>980.06791423000004</v>
      </c>
      <c r="D108" s="77">
        <f t="shared" si="125"/>
        <v>5739.56</v>
      </c>
      <c r="E108" s="78">
        <f>IF(K108=1,VLOOKUP(A107,[1]Plan1!$G$155:$I$350,3),E107)</f>
        <v>5769.98</v>
      </c>
      <c r="F108" s="79">
        <f t="shared" si="126"/>
        <v>44363</v>
      </c>
      <c r="G108" s="80">
        <f t="shared" si="115"/>
        <v>5.3000578441551038E-3</v>
      </c>
      <c r="H108" s="81">
        <f t="shared" si="127"/>
        <v>44392</v>
      </c>
      <c r="I108" s="81">
        <f t="shared" si="116"/>
        <v>44392</v>
      </c>
      <c r="J108" s="82">
        <f t="shared" si="128"/>
        <v>22</v>
      </c>
      <c r="K108" s="82">
        <f t="shared" si="146"/>
        <v>4</v>
      </c>
      <c r="L108" s="76">
        <f t="shared" si="117"/>
        <v>1.0009615599999999</v>
      </c>
      <c r="M108" s="83">
        <f t="shared" si="148"/>
        <v>1.0083006699999999</v>
      </c>
      <c r="N108" s="83">
        <f t="shared" si="139"/>
        <v>1.0131299075228499</v>
      </c>
      <c r="O108" s="76">
        <f t="shared" si="147"/>
        <v>1.01410409</v>
      </c>
      <c r="P108" s="76">
        <f t="shared" si="118"/>
        <v>993.89088029000004</v>
      </c>
      <c r="Q108" s="84">
        <f t="shared" si="132"/>
        <v>0</v>
      </c>
      <c r="R108" s="86">
        <f t="shared" si="129"/>
        <v>0</v>
      </c>
      <c r="S108" s="76">
        <f t="shared" si="119"/>
        <v>0</v>
      </c>
      <c r="T108" s="86">
        <f t="shared" si="130"/>
        <v>8.0657000000000006E-2</v>
      </c>
      <c r="U108" s="84">
        <f t="shared" si="145"/>
        <v>4</v>
      </c>
      <c r="V108" s="84">
        <v>252</v>
      </c>
      <c r="W108" s="83">
        <f t="shared" si="120"/>
        <v>1.001232015</v>
      </c>
      <c r="X108" s="76">
        <f t="shared" si="121"/>
        <v>1.2244884700000001</v>
      </c>
      <c r="Y108" s="76">
        <f t="shared" si="122"/>
        <v>0</v>
      </c>
      <c r="Z108" s="90" t="str">
        <f t="shared" si="133"/>
        <v>A+J=</v>
      </c>
      <c r="AA108" s="81">
        <f t="shared" si="134"/>
        <v>44392</v>
      </c>
      <c r="AB108" s="4"/>
      <c r="AC108" s="91">
        <f t="shared" si="135"/>
        <v>96</v>
      </c>
      <c r="AD108" s="96">
        <f t="shared" si="136"/>
        <v>47192</v>
      </c>
      <c r="AE108" s="92">
        <f t="shared" si="140"/>
        <v>275.02352438000014</v>
      </c>
      <c r="AF108" s="94">
        <f t="shared" si="137"/>
        <v>20</v>
      </c>
      <c r="AG108" s="101">
        <f t="shared" si="141"/>
        <v>1.7469132999999999</v>
      </c>
      <c r="AH108" s="101">
        <f t="shared" si="142"/>
        <v>7.8648629400000001</v>
      </c>
      <c r="AI108" s="97">
        <v>2.7802E-2</v>
      </c>
      <c r="AJ108" s="92">
        <f t="shared" si="143"/>
        <v>9.6117762399999993</v>
      </c>
      <c r="AK108" s="91">
        <f t="shared" si="138"/>
        <v>96</v>
      </c>
      <c r="AL108" s="98" t="s">
        <v>69</v>
      </c>
      <c r="AM108" s="96">
        <f t="shared" si="144"/>
        <v>47224</v>
      </c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9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12"/>
      <c r="DL108" s="12"/>
      <c r="DM108" s="21"/>
      <c r="DN108" s="12"/>
      <c r="DO108" s="1"/>
      <c r="DP108" s="12"/>
    </row>
    <row r="109" spans="1:120" ht="12.75" x14ac:dyDescent="0.2">
      <c r="A109" s="75">
        <f t="shared" si="123"/>
        <v>44368</v>
      </c>
      <c r="B109" s="76">
        <f t="shared" si="124"/>
        <v>995.11536876000002</v>
      </c>
      <c r="C109" s="76">
        <f t="shared" si="131"/>
        <v>980.06791423000004</v>
      </c>
      <c r="D109" s="77">
        <f t="shared" si="125"/>
        <v>5739.56</v>
      </c>
      <c r="E109" s="78">
        <f>IF(K109=1,VLOOKUP(A108,[1]Plan1!$G$155:$I$350,3),E108)</f>
        <v>5769.98</v>
      </c>
      <c r="F109" s="79">
        <f t="shared" si="126"/>
        <v>44363</v>
      </c>
      <c r="G109" s="80">
        <f t="shared" si="115"/>
        <v>5.3000578441551038E-3</v>
      </c>
      <c r="H109" s="81">
        <f t="shared" si="127"/>
        <v>44392</v>
      </c>
      <c r="I109" s="81">
        <f t="shared" si="116"/>
        <v>44392</v>
      </c>
      <c r="J109" s="82">
        <f t="shared" si="128"/>
        <v>22</v>
      </c>
      <c r="K109" s="82">
        <f t="shared" si="146"/>
        <v>4</v>
      </c>
      <c r="L109" s="76">
        <f t="shared" si="117"/>
        <v>1.0009615599999999</v>
      </c>
      <c r="M109" s="83">
        <f t="shared" si="148"/>
        <v>1.0083006699999999</v>
      </c>
      <c r="N109" s="83">
        <f t="shared" si="139"/>
        <v>1.0131299075228499</v>
      </c>
      <c r="O109" s="76">
        <f t="shared" si="147"/>
        <v>1.01410409</v>
      </c>
      <c r="P109" s="76">
        <f t="shared" si="118"/>
        <v>993.89088029000004</v>
      </c>
      <c r="Q109" s="84">
        <f t="shared" si="132"/>
        <v>0</v>
      </c>
      <c r="R109" s="86">
        <f t="shared" si="129"/>
        <v>0</v>
      </c>
      <c r="S109" s="76">
        <f t="shared" si="119"/>
        <v>0</v>
      </c>
      <c r="T109" s="86">
        <f t="shared" si="130"/>
        <v>8.0657000000000006E-2</v>
      </c>
      <c r="U109" s="84">
        <f t="shared" si="145"/>
        <v>4</v>
      </c>
      <c r="V109" s="84">
        <v>252</v>
      </c>
      <c r="W109" s="83">
        <f t="shared" si="120"/>
        <v>1.001232015</v>
      </c>
      <c r="X109" s="76">
        <f t="shared" si="121"/>
        <v>1.2244884700000001</v>
      </c>
      <c r="Y109" s="76">
        <f t="shared" si="122"/>
        <v>0</v>
      </c>
      <c r="Z109" s="90" t="str">
        <f t="shared" si="133"/>
        <v>A+J=</v>
      </c>
      <c r="AA109" s="81">
        <f t="shared" si="134"/>
        <v>44392</v>
      </c>
      <c r="AB109" s="4"/>
      <c r="AC109" s="91">
        <f t="shared" si="135"/>
        <v>97</v>
      </c>
      <c r="AD109" s="96">
        <f t="shared" ref="AD109:AD140" si="149">VLOOKUP(AC109,$AG$165:$AK$319,4,FALSE)</f>
        <v>47224</v>
      </c>
      <c r="AE109" s="92">
        <f t="shared" si="140"/>
        <v>267.15565140000012</v>
      </c>
      <c r="AF109" s="94">
        <f t="shared" ref="AF109:AF144" si="150">NETWORKDAYS(AD108,AD109,AD$165:AD$503)-1</f>
        <v>21</v>
      </c>
      <c r="AG109" s="101">
        <f t="shared" si="141"/>
        <v>1.7835377299999999</v>
      </c>
      <c r="AH109" s="101">
        <f t="shared" si="142"/>
        <v>7.8678729799999996</v>
      </c>
      <c r="AI109" s="97">
        <v>2.8608000000000001E-2</v>
      </c>
      <c r="AJ109" s="92">
        <f t="shared" si="143"/>
        <v>9.6514107100000004</v>
      </c>
      <c r="AK109" s="91">
        <f t="shared" si="138"/>
        <v>97</v>
      </c>
      <c r="AL109" s="98" t="s">
        <v>69</v>
      </c>
      <c r="AM109" s="96">
        <f t="shared" si="144"/>
        <v>47253</v>
      </c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9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2"/>
      <c r="DL109" s="12"/>
      <c r="DM109" s="21"/>
      <c r="DN109" s="12"/>
      <c r="DO109" s="1"/>
      <c r="DP109" s="12"/>
    </row>
    <row r="110" spans="1:120" ht="12.75" x14ac:dyDescent="0.2">
      <c r="A110" s="75">
        <f t="shared" si="123"/>
        <v>44369</v>
      </c>
      <c r="B110" s="76">
        <f t="shared" si="124"/>
        <v>995.6609272899999</v>
      </c>
      <c r="C110" s="76">
        <f t="shared" si="131"/>
        <v>980.06791423000004</v>
      </c>
      <c r="D110" s="77">
        <f t="shared" si="125"/>
        <v>5739.56</v>
      </c>
      <c r="E110" s="78">
        <f>IF(K110=1,VLOOKUP(A109,[1]Plan1!$G$155:$I$350,3),E109)</f>
        <v>5769.98</v>
      </c>
      <c r="F110" s="79">
        <f t="shared" si="126"/>
        <v>44363</v>
      </c>
      <c r="G110" s="80">
        <f t="shared" si="115"/>
        <v>5.3000578441551038E-3</v>
      </c>
      <c r="H110" s="81">
        <f t="shared" si="127"/>
        <v>44392</v>
      </c>
      <c r="I110" s="81">
        <f t="shared" si="116"/>
        <v>44392</v>
      </c>
      <c r="J110" s="82">
        <f t="shared" si="128"/>
        <v>22</v>
      </c>
      <c r="K110" s="82">
        <f t="shared" si="146"/>
        <v>5</v>
      </c>
      <c r="L110" s="76">
        <f t="shared" si="117"/>
        <v>1.00120209</v>
      </c>
      <c r="M110" s="83">
        <f t="shared" si="148"/>
        <v>1.0083006699999999</v>
      </c>
      <c r="N110" s="83">
        <f t="shared" si="139"/>
        <v>1.0131299075228499</v>
      </c>
      <c r="O110" s="76">
        <f t="shared" si="147"/>
        <v>1.01434778</v>
      </c>
      <c r="P110" s="76">
        <f t="shared" si="118"/>
        <v>994.12971303999996</v>
      </c>
      <c r="Q110" s="84">
        <f t="shared" si="132"/>
        <v>0</v>
      </c>
      <c r="R110" s="86">
        <f t="shared" si="129"/>
        <v>0</v>
      </c>
      <c r="S110" s="76">
        <f t="shared" si="119"/>
        <v>0</v>
      </c>
      <c r="T110" s="86">
        <f t="shared" si="130"/>
        <v>8.0657000000000006E-2</v>
      </c>
      <c r="U110" s="84">
        <f t="shared" si="145"/>
        <v>5</v>
      </c>
      <c r="V110" s="84">
        <v>252</v>
      </c>
      <c r="W110" s="83">
        <f t="shared" si="120"/>
        <v>1.001540256</v>
      </c>
      <c r="X110" s="76">
        <f t="shared" si="121"/>
        <v>1.5312142500000001</v>
      </c>
      <c r="Y110" s="76">
        <f t="shared" si="122"/>
        <v>0</v>
      </c>
      <c r="Z110" s="90" t="str">
        <f t="shared" si="133"/>
        <v>A+J=</v>
      </c>
      <c r="AA110" s="81">
        <f t="shared" si="134"/>
        <v>44392</v>
      </c>
      <c r="AB110" s="4"/>
      <c r="AC110" s="91">
        <f t="shared" si="135"/>
        <v>98</v>
      </c>
      <c r="AD110" s="96">
        <f t="shared" si="149"/>
        <v>47253</v>
      </c>
      <c r="AE110" s="92">
        <f t="shared" si="140"/>
        <v>259.28471160000015</v>
      </c>
      <c r="AF110" s="94">
        <f t="shared" si="150"/>
        <v>20</v>
      </c>
      <c r="AG110" s="101">
        <f t="shared" si="141"/>
        <v>1.6497593399999999</v>
      </c>
      <c r="AH110" s="101">
        <f t="shared" si="142"/>
        <v>7.8709398000000004</v>
      </c>
      <c r="AI110" s="97">
        <v>2.9461999999999999E-2</v>
      </c>
      <c r="AJ110" s="92">
        <f t="shared" si="143"/>
        <v>9.5206991399999996</v>
      </c>
      <c r="AK110" s="91">
        <f t="shared" si="138"/>
        <v>98</v>
      </c>
      <c r="AL110" s="98" t="s">
        <v>69</v>
      </c>
      <c r="AM110" s="96">
        <f t="shared" si="144"/>
        <v>47284</v>
      </c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9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2"/>
      <c r="DL110" s="12"/>
      <c r="DM110" s="21"/>
      <c r="DN110" s="12"/>
      <c r="DO110" s="1"/>
      <c r="DP110" s="12"/>
    </row>
    <row r="111" spans="1:120" ht="12.75" x14ac:dyDescent="0.2">
      <c r="A111" s="75">
        <f t="shared" si="123"/>
        <v>44370</v>
      </c>
      <c r="B111" s="76">
        <f t="shared" si="124"/>
        <v>996.20678643999997</v>
      </c>
      <c r="C111" s="76">
        <f t="shared" si="131"/>
        <v>980.06791423000004</v>
      </c>
      <c r="D111" s="77">
        <f t="shared" si="125"/>
        <v>5739.56</v>
      </c>
      <c r="E111" s="78">
        <f>IF(K111=1,VLOOKUP(A110,[1]Plan1!$G$155:$I$350,3),E110)</f>
        <v>5769.98</v>
      </c>
      <c r="F111" s="79">
        <f t="shared" si="126"/>
        <v>44363</v>
      </c>
      <c r="G111" s="80">
        <f t="shared" si="115"/>
        <v>5.3000578441551038E-3</v>
      </c>
      <c r="H111" s="81">
        <f t="shared" si="127"/>
        <v>44392</v>
      </c>
      <c r="I111" s="81">
        <f t="shared" si="116"/>
        <v>44392</v>
      </c>
      <c r="J111" s="82">
        <f t="shared" si="128"/>
        <v>22</v>
      </c>
      <c r="K111" s="82">
        <f t="shared" si="146"/>
        <v>6</v>
      </c>
      <c r="L111" s="76">
        <f t="shared" si="117"/>
        <v>1.00144269</v>
      </c>
      <c r="M111" s="83">
        <f t="shared" si="148"/>
        <v>1.0083006699999999</v>
      </c>
      <c r="N111" s="83">
        <f t="shared" si="139"/>
        <v>1.0131299075228499</v>
      </c>
      <c r="O111" s="76">
        <f t="shared" si="147"/>
        <v>1.0145915299999999</v>
      </c>
      <c r="P111" s="76">
        <f t="shared" si="118"/>
        <v>994.36860460000003</v>
      </c>
      <c r="Q111" s="84">
        <f t="shared" si="132"/>
        <v>0</v>
      </c>
      <c r="R111" s="86">
        <f t="shared" si="129"/>
        <v>0</v>
      </c>
      <c r="S111" s="76">
        <f t="shared" si="119"/>
        <v>0</v>
      </c>
      <c r="T111" s="86">
        <f t="shared" si="130"/>
        <v>8.0657000000000006E-2</v>
      </c>
      <c r="U111" s="84">
        <f t="shared" si="145"/>
        <v>6</v>
      </c>
      <c r="V111" s="84">
        <v>252</v>
      </c>
      <c r="W111" s="83">
        <f t="shared" si="120"/>
        <v>1.001848592</v>
      </c>
      <c r="X111" s="76">
        <f t="shared" si="121"/>
        <v>1.8381818400000001</v>
      </c>
      <c r="Y111" s="76">
        <f t="shared" si="122"/>
        <v>0</v>
      </c>
      <c r="Z111" s="90" t="str">
        <f t="shared" si="133"/>
        <v>A+J=</v>
      </c>
      <c r="AA111" s="81">
        <f t="shared" si="134"/>
        <v>44392</v>
      </c>
      <c r="AB111" s="4"/>
      <c r="AC111" s="91">
        <f t="shared" si="135"/>
        <v>99</v>
      </c>
      <c r="AD111" s="96">
        <f t="shared" si="149"/>
        <v>47284</v>
      </c>
      <c r="AE111" s="92">
        <f t="shared" si="140"/>
        <v>251.41049420000016</v>
      </c>
      <c r="AF111" s="94">
        <f t="shared" si="150"/>
        <v>22</v>
      </c>
      <c r="AG111" s="101">
        <f t="shared" si="141"/>
        <v>1.76181239</v>
      </c>
      <c r="AH111" s="101">
        <f t="shared" si="142"/>
        <v>7.8742174</v>
      </c>
      <c r="AI111" s="97">
        <v>3.0369E-2</v>
      </c>
      <c r="AJ111" s="92">
        <f t="shared" si="143"/>
        <v>9.6360297900000003</v>
      </c>
      <c r="AK111" s="91">
        <f t="shared" si="138"/>
        <v>99</v>
      </c>
      <c r="AL111" s="98" t="s">
        <v>69</v>
      </c>
      <c r="AM111" s="96">
        <f t="shared" si="144"/>
        <v>47315</v>
      </c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9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2"/>
      <c r="DL111" s="12"/>
      <c r="DM111" s="21"/>
      <c r="DN111" s="12"/>
      <c r="DO111" s="1"/>
      <c r="DP111" s="12"/>
    </row>
    <row r="112" spans="1:120" ht="12.75" x14ac:dyDescent="0.2">
      <c r="A112" s="75">
        <f t="shared" si="123"/>
        <v>44371</v>
      </c>
      <c r="B112" s="76">
        <f t="shared" si="124"/>
        <v>996.75294632999999</v>
      </c>
      <c r="C112" s="76">
        <f t="shared" si="131"/>
        <v>980.06791423000004</v>
      </c>
      <c r="D112" s="77">
        <f t="shared" si="125"/>
        <v>5739.56</v>
      </c>
      <c r="E112" s="78">
        <f>IF(K112=1,VLOOKUP(A111,[1]Plan1!$G$155:$I$350,3),E111)</f>
        <v>5769.98</v>
      </c>
      <c r="F112" s="79">
        <f t="shared" si="126"/>
        <v>44363</v>
      </c>
      <c r="G112" s="80">
        <f t="shared" si="115"/>
        <v>5.3000578441551038E-3</v>
      </c>
      <c r="H112" s="81">
        <f t="shared" si="127"/>
        <v>44392</v>
      </c>
      <c r="I112" s="81">
        <f t="shared" si="116"/>
        <v>44392</v>
      </c>
      <c r="J112" s="82">
        <f t="shared" si="128"/>
        <v>22</v>
      </c>
      <c r="K112" s="82">
        <f t="shared" si="146"/>
        <v>7</v>
      </c>
      <c r="L112" s="76">
        <f t="shared" si="117"/>
        <v>1.00168334</v>
      </c>
      <c r="M112" s="83">
        <f t="shared" si="148"/>
        <v>1.0083006699999999</v>
      </c>
      <c r="N112" s="83">
        <f t="shared" si="139"/>
        <v>1.0131299075228499</v>
      </c>
      <c r="O112" s="76">
        <f t="shared" si="147"/>
        <v>1.0148353400000001</v>
      </c>
      <c r="P112" s="76">
        <f t="shared" si="118"/>
        <v>994.60755496000002</v>
      </c>
      <c r="Q112" s="84">
        <f t="shared" si="132"/>
        <v>0</v>
      </c>
      <c r="R112" s="86">
        <f t="shared" si="129"/>
        <v>0</v>
      </c>
      <c r="S112" s="76">
        <f t="shared" si="119"/>
        <v>0</v>
      </c>
      <c r="T112" s="86">
        <f t="shared" si="130"/>
        <v>8.0657000000000006E-2</v>
      </c>
      <c r="U112" s="84">
        <f t="shared" si="145"/>
        <v>7</v>
      </c>
      <c r="V112" s="84">
        <v>252</v>
      </c>
      <c r="W112" s="83">
        <f t="shared" si="120"/>
        <v>1.0021570230000001</v>
      </c>
      <c r="X112" s="76">
        <f t="shared" si="121"/>
        <v>2.14539137</v>
      </c>
      <c r="Y112" s="76">
        <f t="shared" si="122"/>
        <v>0</v>
      </c>
      <c r="Z112" s="90" t="str">
        <f t="shared" si="133"/>
        <v>A+J=</v>
      </c>
      <c r="AA112" s="81">
        <f t="shared" si="134"/>
        <v>44392</v>
      </c>
      <c r="AB112" s="4"/>
      <c r="AC112" s="91">
        <f t="shared" si="135"/>
        <v>100</v>
      </c>
      <c r="AD112" s="96">
        <f t="shared" si="149"/>
        <v>47315</v>
      </c>
      <c r="AE112" s="92">
        <f t="shared" si="140"/>
        <v>243.53304919000016</v>
      </c>
      <c r="AF112" s="94">
        <f t="shared" si="150"/>
        <v>21</v>
      </c>
      <c r="AG112" s="101">
        <f t="shared" si="141"/>
        <v>1.6304063499999999</v>
      </c>
      <c r="AH112" s="101">
        <f t="shared" si="142"/>
        <v>7.8774450099999997</v>
      </c>
      <c r="AI112" s="97">
        <v>3.1333E-2</v>
      </c>
      <c r="AJ112" s="92">
        <f t="shared" si="143"/>
        <v>9.5078513600000001</v>
      </c>
      <c r="AK112" s="91">
        <f t="shared" si="138"/>
        <v>100</v>
      </c>
      <c r="AL112" s="98" t="s">
        <v>69</v>
      </c>
      <c r="AM112" s="96">
        <f t="shared" si="144"/>
        <v>47345</v>
      </c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9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2"/>
      <c r="DL112" s="12"/>
      <c r="DM112" s="21"/>
      <c r="DN112" s="12"/>
      <c r="DO112" s="1"/>
      <c r="DP112" s="12"/>
    </row>
    <row r="113" spans="1:120" ht="12.75" x14ac:dyDescent="0.2">
      <c r="A113" s="75">
        <f t="shared" si="123"/>
        <v>44372</v>
      </c>
      <c r="B113" s="76">
        <f t="shared" si="124"/>
        <v>997.29941589999999</v>
      </c>
      <c r="C113" s="76">
        <f t="shared" si="131"/>
        <v>980.06791423000004</v>
      </c>
      <c r="D113" s="77">
        <f t="shared" si="125"/>
        <v>5739.56</v>
      </c>
      <c r="E113" s="78">
        <f>IF(K113=1,VLOOKUP(A112,[1]Plan1!$G$155:$I$350,3),E112)</f>
        <v>5769.98</v>
      </c>
      <c r="F113" s="79">
        <f t="shared" si="126"/>
        <v>44363</v>
      </c>
      <c r="G113" s="80">
        <f t="shared" si="115"/>
        <v>5.3000578441551038E-3</v>
      </c>
      <c r="H113" s="81">
        <f t="shared" si="127"/>
        <v>44392</v>
      </c>
      <c r="I113" s="81">
        <f t="shared" si="116"/>
        <v>44392</v>
      </c>
      <c r="J113" s="82">
        <f t="shared" si="128"/>
        <v>22</v>
      </c>
      <c r="K113" s="82">
        <f t="shared" si="146"/>
        <v>8</v>
      </c>
      <c r="L113" s="76">
        <f t="shared" si="117"/>
        <v>1.00192405</v>
      </c>
      <c r="M113" s="83">
        <f t="shared" si="148"/>
        <v>1.0083006699999999</v>
      </c>
      <c r="N113" s="83">
        <f t="shared" si="139"/>
        <v>1.0131299075228499</v>
      </c>
      <c r="O113" s="76">
        <f t="shared" si="147"/>
        <v>1.0150792200000001</v>
      </c>
      <c r="P113" s="76">
        <f t="shared" si="118"/>
        <v>994.84657391999997</v>
      </c>
      <c r="Q113" s="84">
        <f t="shared" si="132"/>
        <v>0</v>
      </c>
      <c r="R113" s="86">
        <f t="shared" si="129"/>
        <v>0</v>
      </c>
      <c r="S113" s="76">
        <f t="shared" si="119"/>
        <v>0</v>
      </c>
      <c r="T113" s="86">
        <f t="shared" si="130"/>
        <v>8.0657000000000006E-2</v>
      </c>
      <c r="U113" s="84">
        <f t="shared" si="145"/>
        <v>8</v>
      </c>
      <c r="V113" s="84">
        <v>252</v>
      </c>
      <c r="W113" s="83">
        <f t="shared" si="120"/>
        <v>1.002465548</v>
      </c>
      <c r="X113" s="76">
        <f t="shared" si="121"/>
        <v>2.4528419800000001</v>
      </c>
      <c r="Y113" s="76">
        <f t="shared" si="122"/>
        <v>0</v>
      </c>
      <c r="Z113" s="90" t="str">
        <f t="shared" si="133"/>
        <v>A+J=</v>
      </c>
      <c r="AA113" s="81">
        <f t="shared" si="134"/>
        <v>44392</v>
      </c>
      <c r="AB113" s="4"/>
      <c r="AC113" s="91">
        <f t="shared" si="135"/>
        <v>101</v>
      </c>
      <c r="AD113" s="96">
        <f t="shared" si="149"/>
        <v>47345</v>
      </c>
      <c r="AE113" s="92">
        <f t="shared" si="140"/>
        <v>235.65231972000015</v>
      </c>
      <c r="AF113" s="94">
        <f t="shared" si="150"/>
        <v>22</v>
      </c>
      <c r="AG113" s="101">
        <f t="shared" si="141"/>
        <v>1.65478149</v>
      </c>
      <c r="AH113" s="101">
        <f t="shared" si="142"/>
        <v>7.8807294700000003</v>
      </c>
      <c r="AI113" s="97">
        <v>3.236E-2</v>
      </c>
      <c r="AJ113" s="92">
        <f t="shared" si="143"/>
        <v>9.5355109599999999</v>
      </c>
      <c r="AK113" s="91">
        <f t="shared" si="138"/>
        <v>101</v>
      </c>
      <c r="AL113" s="98" t="s">
        <v>69</v>
      </c>
      <c r="AM113" s="96">
        <f t="shared" si="144"/>
        <v>47378</v>
      </c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9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2"/>
      <c r="DL113" s="12"/>
      <c r="DM113" s="21"/>
      <c r="DN113" s="12"/>
      <c r="DO113" s="1"/>
      <c r="DP113" s="12"/>
    </row>
    <row r="114" spans="1:120" ht="12.75" x14ac:dyDescent="0.2">
      <c r="A114" s="75">
        <f t="shared" si="123"/>
        <v>44373</v>
      </c>
      <c r="B114" s="76">
        <f t="shared" si="124"/>
        <v>997.84616778999998</v>
      </c>
      <c r="C114" s="76">
        <f t="shared" si="131"/>
        <v>980.06791423000004</v>
      </c>
      <c r="D114" s="77">
        <f t="shared" si="125"/>
        <v>5739.56</v>
      </c>
      <c r="E114" s="78">
        <f>IF(K114=1,VLOOKUP(A113,[1]Plan1!$G$155:$I$350,3),E113)</f>
        <v>5769.98</v>
      </c>
      <c r="F114" s="79">
        <f t="shared" si="126"/>
        <v>44363</v>
      </c>
      <c r="G114" s="80">
        <f t="shared" si="115"/>
        <v>5.3000578441551038E-3</v>
      </c>
      <c r="H114" s="81">
        <f t="shared" si="127"/>
        <v>44392</v>
      </c>
      <c r="I114" s="81">
        <f t="shared" si="116"/>
        <v>44392</v>
      </c>
      <c r="J114" s="82">
        <f t="shared" si="128"/>
        <v>22</v>
      </c>
      <c r="K114" s="82">
        <f t="shared" si="146"/>
        <v>9</v>
      </c>
      <c r="L114" s="76">
        <f t="shared" si="117"/>
        <v>1.00216481</v>
      </c>
      <c r="M114" s="83">
        <f t="shared" si="148"/>
        <v>1.0083006699999999</v>
      </c>
      <c r="N114" s="83">
        <f t="shared" si="139"/>
        <v>1.0131299075228499</v>
      </c>
      <c r="O114" s="76">
        <f t="shared" si="147"/>
        <v>1.01532314</v>
      </c>
      <c r="P114" s="76">
        <f t="shared" si="118"/>
        <v>995.08563207999998</v>
      </c>
      <c r="Q114" s="84">
        <f t="shared" si="132"/>
        <v>0</v>
      </c>
      <c r="R114" s="86">
        <f t="shared" si="129"/>
        <v>0</v>
      </c>
      <c r="S114" s="76">
        <f t="shared" si="119"/>
        <v>0</v>
      </c>
      <c r="T114" s="86">
        <f t="shared" si="130"/>
        <v>8.0657000000000006E-2</v>
      </c>
      <c r="U114" s="84">
        <f t="shared" si="145"/>
        <v>9</v>
      </c>
      <c r="V114" s="84">
        <v>252</v>
      </c>
      <c r="W114" s="83">
        <f t="shared" si="120"/>
        <v>1.002774169</v>
      </c>
      <c r="X114" s="76">
        <f t="shared" si="121"/>
        <v>2.7605357100000001</v>
      </c>
      <c r="Y114" s="76">
        <f t="shared" si="122"/>
        <v>0</v>
      </c>
      <c r="Z114" s="90" t="str">
        <f t="shared" si="133"/>
        <v>A+J=</v>
      </c>
      <c r="AA114" s="81">
        <f t="shared" si="134"/>
        <v>44392</v>
      </c>
      <c r="AB114" s="4"/>
      <c r="AC114" s="91">
        <f t="shared" si="135"/>
        <v>102</v>
      </c>
      <c r="AD114" s="96">
        <f t="shared" si="149"/>
        <v>47378</v>
      </c>
      <c r="AE114" s="92">
        <f t="shared" si="140"/>
        <v>227.76810006000014</v>
      </c>
      <c r="AF114" s="94">
        <f t="shared" si="150"/>
        <v>22</v>
      </c>
      <c r="AG114" s="101">
        <f t="shared" si="141"/>
        <v>1.60123276</v>
      </c>
      <c r="AH114" s="101">
        <f t="shared" si="142"/>
        <v>7.8842196600000003</v>
      </c>
      <c r="AI114" s="97">
        <v>3.3457000000000001E-2</v>
      </c>
      <c r="AJ114" s="92">
        <f t="shared" si="143"/>
        <v>9.4854524199999997</v>
      </c>
      <c r="AK114" s="91">
        <f t="shared" si="138"/>
        <v>102</v>
      </c>
      <c r="AL114" s="98" t="s">
        <v>69</v>
      </c>
      <c r="AM114" s="96">
        <f t="shared" si="144"/>
        <v>47406</v>
      </c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9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2"/>
      <c r="DL114" s="12"/>
      <c r="DM114" s="21"/>
      <c r="DN114" s="12"/>
      <c r="DO114" s="1"/>
      <c r="DP114" s="24"/>
    </row>
    <row r="115" spans="1:120" ht="12.75" x14ac:dyDescent="0.2">
      <c r="A115" s="75">
        <f t="shared" si="123"/>
        <v>44374</v>
      </c>
      <c r="B115" s="76">
        <f t="shared" si="124"/>
        <v>997.84616778999998</v>
      </c>
      <c r="C115" s="76">
        <f t="shared" si="131"/>
        <v>980.06791423000004</v>
      </c>
      <c r="D115" s="77">
        <f t="shared" si="125"/>
        <v>5739.56</v>
      </c>
      <c r="E115" s="78">
        <f>IF(K115=1,VLOOKUP(A114,[1]Plan1!$G$155:$I$350,3),E114)</f>
        <v>5769.98</v>
      </c>
      <c r="F115" s="79">
        <f t="shared" si="126"/>
        <v>44363</v>
      </c>
      <c r="G115" s="80">
        <f t="shared" si="115"/>
        <v>5.3000578441551038E-3</v>
      </c>
      <c r="H115" s="81">
        <f t="shared" si="127"/>
        <v>44392</v>
      </c>
      <c r="I115" s="81">
        <f t="shared" si="116"/>
        <v>44392</v>
      </c>
      <c r="J115" s="82">
        <f t="shared" si="128"/>
        <v>22</v>
      </c>
      <c r="K115" s="82">
        <f t="shared" si="146"/>
        <v>9</v>
      </c>
      <c r="L115" s="76">
        <f t="shared" si="117"/>
        <v>1.00216481</v>
      </c>
      <c r="M115" s="83">
        <f t="shared" si="148"/>
        <v>1.0083006699999999</v>
      </c>
      <c r="N115" s="83">
        <f t="shared" si="139"/>
        <v>1.0131299075228499</v>
      </c>
      <c r="O115" s="76">
        <f t="shared" si="147"/>
        <v>1.01532314</v>
      </c>
      <c r="P115" s="76">
        <f t="shared" si="118"/>
        <v>995.08563207999998</v>
      </c>
      <c r="Q115" s="84">
        <f t="shared" si="132"/>
        <v>0</v>
      </c>
      <c r="R115" s="86">
        <f t="shared" si="129"/>
        <v>0</v>
      </c>
      <c r="S115" s="76">
        <f t="shared" si="119"/>
        <v>0</v>
      </c>
      <c r="T115" s="86">
        <f t="shared" si="130"/>
        <v>8.0657000000000006E-2</v>
      </c>
      <c r="U115" s="84">
        <f t="shared" si="145"/>
        <v>9</v>
      </c>
      <c r="V115" s="84">
        <v>252</v>
      </c>
      <c r="W115" s="83">
        <f t="shared" si="120"/>
        <v>1.002774169</v>
      </c>
      <c r="X115" s="76">
        <f t="shared" si="121"/>
        <v>2.7605357100000001</v>
      </c>
      <c r="Y115" s="76">
        <f t="shared" si="122"/>
        <v>0</v>
      </c>
      <c r="Z115" s="90" t="str">
        <f t="shared" si="133"/>
        <v>A+J=</v>
      </c>
      <c r="AA115" s="81">
        <f t="shared" si="134"/>
        <v>44392</v>
      </c>
      <c r="AB115" s="4"/>
      <c r="AC115" s="91">
        <f t="shared" si="135"/>
        <v>103</v>
      </c>
      <c r="AD115" s="96">
        <f t="shared" si="149"/>
        <v>47406</v>
      </c>
      <c r="AE115" s="92">
        <f t="shared" ref="AE115:AE144" si="151">(AE114-AH115)</f>
        <v>219.53701647000014</v>
      </c>
      <c r="AF115" s="94">
        <f t="shared" si="150"/>
        <v>19</v>
      </c>
      <c r="AG115" s="101">
        <f t="shared" ref="AG115:AG144" si="152">TRUNC(AE114*(ROUND((1+T$11)^(AF115/252),9)-1),8)</f>
        <v>1.33599793</v>
      </c>
      <c r="AH115" s="101">
        <f t="shared" ref="AH115:AH144" si="153">TRUNC((AE114*AI115),8)</f>
        <v>8.2310835900000008</v>
      </c>
      <c r="AI115" s="97">
        <v>3.6138000000000003E-2</v>
      </c>
      <c r="AJ115" s="92">
        <f t="shared" ref="AJ115:AJ144" si="154">(AG115+AH115)</f>
        <v>9.5670815200000003</v>
      </c>
      <c r="AK115" s="91">
        <f t="shared" si="138"/>
        <v>103</v>
      </c>
      <c r="AL115" s="98" t="s">
        <v>69</v>
      </c>
      <c r="AM115" s="96">
        <f t="shared" ref="AM115:AM144" si="155">AD116</f>
        <v>47438</v>
      </c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9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2"/>
      <c r="DL115" s="12"/>
      <c r="DM115" s="21"/>
      <c r="DN115" s="12"/>
      <c r="DO115" s="1"/>
      <c r="DP115" s="12"/>
    </row>
    <row r="116" spans="1:120" ht="12.75" x14ac:dyDescent="0.2">
      <c r="A116" s="75">
        <f t="shared" si="123"/>
        <v>44375</v>
      </c>
      <c r="B116" s="76">
        <f t="shared" si="124"/>
        <v>997.84616778999998</v>
      </c>
      <c r="C116" s="76">
        <f t="shared" si="131"/>
        <v>980.06791423000004</v>
      </c>
      <c r="D116" s="77">
        <f t="shared" si="125"/>
        <v>5739.56</v>
      </c>
      <c r="E116" s="78">
        <f>IF(K116=1,VLOOKUP(A115,[1]Plan1!$G$155:$I$350,3),E115)</f>
        <v>5769.98</v>
      </c>
      <c r="F116" s="79">
        <f t="shared" si="126"/>
        <v>44363</v>
      </c>
      <c r="G116" s="80">
        <f t="shared" si="115"/>
        <v>5.3000578441551038E-3</v>
      </c>
      <c r="H116" s="81">
        <f t="shared" si="127"/>
        <v>44392</v>
      </c>
      <c r="I116" s="81">
        <f t="shared" si="116"/>
        <v>44392</v>
      </c>
      <c r="J116" s="82">
        <f t="shared" si="128"/>
        <v>22</v>
      </c>
      <c r="K116" s="82">
        <f t="shared" si="146"/>
        <v>9</v>
      </c>
      <c r="L116" s="76">
        <f t="shared" si="117"/>
        <v>1.00216481</v>
      </c>
      <c r="M116" s="83">
        <f t="shared" si="148"/>
        <v>1.0083006699999999</v>
      </c>
      <c r="N116" s="83">
        <f t="shared" si="139"/>
        <v>1.0131299075228499</v>
      </c>
      <c r="O116" s="76">
        <f t="shared" si="147"/>
        <v>1.01532314</v>
      </c>
      <c r="P116" s="76">
        <f t="shared" si="118"/>
        <v>995.08563207999998</v>
      </c>
      <c r="Q116" s="84">
        <f t="shared" si="132"/>
        <v>0</v>
      </c>
      <c r="R116" s="86">
        <f t="shared" si="129"/>
        <v>0</v>
      </c>
      <c r="S116" s="76">
        <f t="shared" si="119"/>
        <v>0</v>
      </c>
      <c r="T116" s="86">
        <f t="shared" si="130"/>
        <v>8.0657000000000006E-2</v>
      </c>
      <c r="U116" s="84">
        <f t="shared" si="145"/>
        <v>9</v>
      </c>
      <c r="V116" s="84">
        <v>252</v>
      </c>
      <c r="W116" s="83">
        <f t="shared" si="120"/>
        <v>1.002774169</v>
      </c>
      <c r="X116" s="76">
        <f t="shared" si="121"/>
        <v>2.7605357100000001</v>
      </c>
      <c r="Y116" s="76">
        <f t="shared" si="122"/>
        <v>0</v>
      </c>
      <c r="Z116" s="90" t="str">
        <f t="shared" si="133"/>
        <v>A+J=</v>
      </c>
      <c r="AA116" s="81">
        <f t="shared" si="134"/>
        <v>44392</v>
      </c>
      <c r="AB116" s="4"/>
      <c r="AC116" s="91">
        <f t="shared" si="135"/>
        <v>104</v>
      </c>
      <c r="AD116" s="96">
        <f t="shared" si="149"/>
        <v>47438</v>
      </c>
      <c r="AE116" s="92">
        <f t="shared" si="151"/>
        <v>211.30196345000013</v>
      </c>
      <c r="AF116" s="94">
        <f t="shared" si="150"/>
        <v>22</v>
      </c>
      <c r="AG116" s="101">
        <f t="shared" si="152"/>
        <v>1.4917309700000001</v>
      </c>
      <c r="AH116" s="101">
        <f t="shared" si="153"/>
        <v>8.2350530200000005</v>
      </c>
      <c r="AI116" s="97">
        <v>3.7511000000000003E-2</v>
      </c>
      <c r="AJ116" s="92">
        <f t="shared" si="154"/>
        <v>9.7267839900000013</v>
      </c>
      <c r="AK116" s="91">
        <f t="shared" si="138"/>
        <v>104</v>
      </c>
      <c r="AL116" s="98" t="s">
        <v>69</v>
      </c>
      <c r="AM116" s="96">
        <f t="shared" si="155"/>
        <v>47469</v>
      </c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9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2"/>
      <c r="DL116" s="12"/>
      <c r="DM116" s="21"/>
      <c r="DN116" s="12"/>
      <c r="DO116" s="1"/>
      <c r="DP116" s="12"/>
    </row>
    <row r="117" spans="1:120" ht="12.75" x14ac:dyDescent="0.2">
      <c r="A117" s="75">
        <f t="shared" si="123"/>
        <v>44376</v>
      </c>
      <c r="B117" s="76">
        <f t="shared" si="124"/>
        <v>998.39323060999993</v>
      </c>
      <c r="C117" s="76">
        <f t="shared" si="131"/>
        <v>980.06791423000004</v>
      </c>
      <c r="D117" s="77">
        <f t="shared" si="125"/>
        <v>5739.56</v>
      </c>
      <c r="E117" s="78">
        <f>IF(K117=1,VLOOKUP(A116,[1]Plan1!$G$155:$I$350,3),E116)</f>
        <v>5769.98</v>
      </c>
      <c r="F117" s="79">
        <f t="shared" si="126"/>
        <v>44363</v>
      </c>
      <c r="G117" s="80">
        <f t="shared" si="115"/>
        <v>5.3000578441551038E-3</v>
      </c>
      <c r="H117" s="81">
        <f t="shared" si="127"/>
        <v>44392</v>
      </c>
      <c r="I117" s="81">
        <f t="shared" si="116"/>
        <v>44392</v>
      </c>
      <c r="J117" s="82">
        <f t="shared" si="128"/>
        <v>22</v>
      </c>
      <c r="K117" s="82">
        <f t="shared" si="146"/>
        <v>10</v>
      </c>
      <c r="L117" s="76">
        <f t="shared" si="117"/>
        <v>1.0024056400000001</v>
      </c>
      <c r="M117" s="83">
        <f t="shared" si="148"/>
        <v>1.0083006699999999</v>
      </c>
      <c r="N117" s="83">
        <f t="shared" si="139"/>
        <v>1.0131299075228499</v>
      </c>
      <c r="O117" s="76">
        <f t="shared" si="147"/>
        <v>1.01556713</v>
      </c>
      <c r="P117" s="76">
        <f t="shared" si="118"/>
        <v>995.32475884999997</v>
      </c>
      <c r="Q117" s="84">
        <f t="shared" si="132"/>
        <v>0</v>
      </c>
      <c r="R117" s="86">
        <f t="shared" si="129"/>
        <v>0</v>
      </c>
      <c r="S117" s="76">
        <f t="shared" si="119"/>
        <v>0</v>
      </c>
      <c r="T117" s="86">
        <f t="shared" si="130"/>
        <v>8.0657000000000006E-2</v>
      </c>
      <c r="U117" s="84">
        <f t="shared" si="145"/>
        <v>10</v>
      </c>
      <c r="V117" s="84">
        <v>252</v>
      </c>
      <c r="W117" s="83">
        <f t="shared" si="120"/>
        <v>1.003082885</v>
      </c>
      <c r="X117" s="76">
        <f t="shared" si="121"/>
        <v>3.06847176</v>
      </c>
      <c r="Y117" s="76">
        <f t="shared" si="122"/>
        <v>0</v>
      </c>
      <c r="Z117" s="90" t="str">
        <f t="shared" si="133"/>
        <v>A+J=</v>
      </c>
      <c r="AA117" s="81">
        <f t="shared" si="134"/>
        <v>44392</v>
      </c>
      <c r="AB117" s="4"/>
      <c r="AC117" s="91">
        <f t="shared" si="135"/>
        <v>105</v>
      </c>
      <c r="AD117" s="96">
        <f t="shared" si="149"/>
        <v>47469</v>
      </c>
      <c r="AE117" s="92">
        <f t="shared" si="151"/>
        <v>203.06287730000014</v>
      </c>
      <c r="AF117" s="94">
        <f t="shared" si="150"/>
        <v>20</v>
      </c>
      <c r="AG117" s="101">
        <f t="shared" si="152"/>
        <v>1.30484752</v>
      </c>
      <c r="AH117" s="101">
        <f t="shared" si="153"/>
        <v>8.2390861500000003</v>
      </c>
      <c r="AI117" s="97">
        <v>3.8991999999999999E-2</v>
      </c>
      <c r="AJ117" s="92">
        <f t="shared" si="154"/>
        <v>9.5439336700000013</v>
      </c>
      <c r="AK117" s="91">
        <f t="shared" si="138"/>
        <v>105</v>
      </c>
      <c r="AL117" s="98" t="s">
        <v>69</v>
      </c>
      <c r="AM117" s="96">
        <f t="shared" si="155"/>
        <v>47498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9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2"/>
      <c r="DL117" s="12"/>
      <c r="DM117" s="21"/>
      <c r="DN117" s="12"/>
      <c r="DO117" s="1"/>
      <c r="DP117" s="12"/>
    </row>
    <row r="118" spans="1:120" ht="12.75" x14ac:dyDescent="0.2">
      <c r="A118" s="75">
        <f t="shared" si="123"/>
        <v>44377</v>
      </c>
      <c r="B118" s="76">
        <f t="shared" si="124"/>
        <v>998.94058383999993</v>
      </c>
      <c r="C118" s="76">
        <f t="shared" si="131"/>
        <v>980.06791423000004</v>
      </c>
      <c r="D118" s="77">
        <f t="shared" si="125"/>
        <v>5739.56</v>
      </c>
      <c r="E118" s="78">
        <f>IF(K118=1,VLOOKUP(A117,[1]Plan1!$G$155:$I$350,3),E117)</f>
        <v>5769.98</v>
      </c>
      <c r="F118" s="79">
        <f t="shared" si="126"/>
        <v>44363</v>
      </c>
      <c r="G118" s="80">
        <f t="shared" si="115"/>
        <v>5.3000578441551038E-3</v>
      </c>
      <c r="H118" s="81">
        <f t="shared" si="127"/>
        <v>44392</v>
      </c>
      <c r="I118" s="81">
        <f t="shared" si="116"/>
        <v>44392</v>
      </c>
      <c r="J118" s="82">
        <f t="shared" si="128"/>
        <v>22</v>
      </c>
      <c r="K118" s="82">
        <f t="shared" si="146"/>
        <v>11</v>
      </c>
      <c r="L118" s="76">
        <f t="shared" si="117"/>
        <v>1.0026465200000001</v>
      </c>
      <c r="M118" s="83">
        <f t="shared" si="148"/>
        <v>1.0083006699999999</v>
      </c>
      <c r="N118" s="83">
        <f t="shared" si="139"/>
        <v>1.0131299075228499</v>
      </c>
      <c r="O118" s="76">
        <f t="shared" si="147"/>
        <v>1.0158111700000001</v>
      </c>
      <c r="P118" s="76">
        <f t="shared" si="118"/>
        <v>995.56393462999995</v>
      </c>
      <c r="Q118" s="84">
        <f t="shared" si="132"/>
        <v>0</v>
      </c>
      <c r="R118" s="86">
        <f t="shared" si="129"/>
        <v>0</v>
      </c>
      <c r="S118" s="76">
        <f t="shared" si="119"/>
        <v>0</v>
      </c>
      <c r="T118" s="86">
        <f t="shared" si="130"/>
        <v>8.0657000000000006E-2</v>
      </c>
      <c r="U118" s="84">
        <f t="shared" si="145"/>
        <v>11</v>
      </c>
      <c r="V118" s="84">
        <v>252</v>
      </c>
      <c r="W118" s="83">
        <f t="shared" si="120"/>
        <v>1.0033916949999999</v>
      </c>
      <c r="X118" s="76">
        <f t="shared" si="121"/>
        <v>3.3766492100000001</v>
      </c>
      <c r="Y118" s="76">
        <f t="shared" si="122"/>
        <v>0</v>
      </c>
      <c r="Z118" s="90" t="str">
        <f t="shared" si="133"/>
        <v>A+J=</v>
      </c>
      <c r="AA118" s="81">
        <f t="shared" si="134"/>
        <v>44392</v>
      </c>
      <c r="AB118" s="4"/>
      <c r="AC118" s="91">
        <f t="shared" si="135"/>
        <v>106</v>
      </c>
      <c r="AD118" s="96">
        <f t="shared" si="149"/>
        <v>47498</v>
      </c>
      <c r="AE118" s="92">
        <f t="shared" si="151"/>
        <v>194.93041213000015</v>
      </c>
      <c r="AF118" s="94">
        <f t="shared" si="150"/>
        <v>19</v>
      </c>
      <c r="AG118" s="101">
        <f t="shared" si="152"/>
        <v>1.1910868299999999</v>
      </c>
      <c r="AH118" s="101">
        <f t="shared" si="153"/>
        <v>8.1324651699999997</v>
      </c>
      <c r="AI118" s="97">
        <v>4.0049000000000001E-2</v>
      </c>
      <c r="AJ118" s="92">
        <f t="shared" si="154"/>
        <v>9.3235519999999994</v>
      </c>
      <c r="AK118" s="91">
        <f t="shared" si="138"/>
        <v>106</v>
      </c>
      <c r="AL118" s="98" t="s">
        <v>69</v>
      </c>
      <c r="AM118" s="96">
        <f t="shared" si="155"/>
        <v>47529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9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2"/>
      <c r="DL118" s="12"/>
      <c r="DM118" s="21"/>
      <c r="DN118" s="12"/>
      <c r="DO118" s="1"/>
      <c r="DP118" s="12"/>
    </row>
    <row r="119" spans="1:120" ht="12.75" x14ac:dyDescent="0.2">
      <c r="A119" s="75">
        <f t="shared" si="123"/>
        <v>44378</v>
      </c>
      <c r="B119" s="76">
        <f t="shared" si="124"/>
        <v>999.48823941000001</v>
      </c>
      <c r="C119" s="76">
        <f t="shared" si="131"/>
        <v>980.06791423000004</v>
      </c>
      <c r="D119" s="77">
        <f t="shared" si="125"/>
        <v>5739.56</v>
      </c>
      <c r="E119" s="78">
        <f>IF(K119=1,VLOOKUP(A118,[1]Plan1!$G$155:$I$350,3),E118)</f>
        <v>5769.98</v>
      </c>
      <c r="F119" s="79">
        <f t="shared" si="126"/>
        <v>44363</v>
      </c>
      <c r="G119" s="80">
        <f t="shared" si="115"/>
        <v>5.3000578441551038E-3</v>
      </c>
      <c r="H119" s="81">
        <f t="shared" si="127"/>
        <v>44392</v>
      </c>
      <c r="I119" s="81">
        <f t="shared" si="116"/>
        <v>44392</v>
      </c>
      <c r="J119" s="82">
        <f t="shared" si="128"/>
        <v>22</v>
      </c>
      <c r="K119" s="82">
        <f t="shared" si="146"/>
        <v>12</v>
      </c>
      <c r="L119" s="76">
        <f t="shared" si="117"/>
        <v>1.00288746</v>
      </c>
      <c r="M119" s="83">
        <f t="shared" si="148"/>
        <v>1.0083006699999999</v>
      </c>
      <c r="N119" s="83">
        <f t="shared" si="139"/>
        <v>1.0131299075228499</v>
      </c>
      <c r="O119" s="76">
        <f t="shared" si="147"/>
        <v>1.0160552700000001</v>
      </c>
      <c r="P119" s="76">
        <f t="shared" si="118"/>
        <v>995.80316920999996</v>
      </c>
      <c r="Q119" s="84">
        <f t="shared" si="132"/>
        <v>0</v>
      </c>
      <c r="R119" s="86">
        <f t="shared" si="129"/>
        <v>0</v>
      </c>
      <c r="S119" s="76">
        <f t="shared" si="119"/>
        <v>0</v>
      </c>
      <c r="T119" s="86">
        <f t="shared" si="130"/>
        <v>8.0657000000000006E-2</v>
      </c>
      <c r="U119" s="84">
        <f t="shared" si="145"/>
        <v>12</v>
      </c>
      <c r="V119" s="84">
        <v>252</v>
      </c>
      <c r="W119" s="83">
        <f t="shared" si="120"/>
        <v>1.003700601</v>
      </c>
      <c r="X119" s="76">
        <f t="shared" si="121"/>
        <v>3.6850702000000002</v>
      </c>
      <c r="Y119" s="76">
        <f t="shared" si="122"/>
        <v>0</v>
      </c>
      <c r="Z119" s="90" t="str">
        <f t="shared" si="133"/>
        <v>A+J=</v>
      </c>
      <c r="AA119" s="81">
        <f t="shared" si="134"/>
        <v>44392</v>
      </c>
      <c r="AB119" s="4"/>
      <c r="AC119" s="91">
        <f t="shared" si="135"/>
        <v>107</v>
      </c>
      <c r="AD119" s="96">
        <f t="shared" si="149"/>
        <v>47529</v>
      </c>
      <c r="AE119" s="92">
        <f t="shared" si="151"/>
        <v>186.79382180000016</v>
      </c>
      <c r="AF119" s="94">
        <f t="shared" si="150"/>
        <v>23</v>
      </c>
      <c r="AG119" s="101">
        <f t="shared" si="152"/>
        <v>1.38495094</v>
      </c>
      <c r="AH119" s="101">
        <f t="shared" si="153"/>
        <v>8.1365903300000006</v>
      </c>
      <c r="AI119" s="97">
        <v>4.1741E-2</v>
      </c>
      <c r="AJ119" s="92">
        <f t="shared" si="154"/>
        <v>9.5215412700000002</v>
      </c>
      <c r="AK119" s="91">
        <f t="shared" si="138"/>
        <v>107</v>
      </c>
      <c r="AL119" s="98" t="s">
        <v>69</v>
      </c>
      <c r="AM119" s="96">
        <f t="shared" si="155"/>
        <v>47557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9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2"/>
      <c r="DL119" s="12"/>
      <c r="DM119" s="21"/>
      <c r="DN119" s="12"/>
      <c r="DO119" s="1"/>
      <c r="DP119" s="12"/>
    </row>
    <row r="120" spans="1:120" ht="12.75" x14ac:dyDescent="0.2">
      <c r="A120" s="75">
        <f t="shared" si="123"/>
        <v>44379</v>
      </c>
      <c r="B120" s="76">
        <f t="shared" si="124"/>
        <v>1000.03620627</v>
      </c>
      <c r="C120" s="76">
        <f t="shared" si="131"/>
        <v>980.06791423000004</v>
      </c>
      <c r="D120" s="77">
        <f t="shared" si="125"/>
        <v>5739.56</v>
      </c>
      <c r="E120" s="78">
        <f>IF(K120=1,VLOOKUP(A119,[1]Plan1!$G$155:$I$350,3),E119)</f>
        <v>5769.98</v>
      </c>
      <c r="F120" s="79">
        <f t="shared" si="126"/>
        <v>44363</v>
      </c>
      <c r="G120" s="80">
        <f t="shared" si="115"/>
        <v>5.3000578441551038E-3</v>
      </c>
      <c r="H120" s="81">
        <f t="shared" si="127"/>
        <v>44392</v>
      </c>
      <c r="I120" s="81">
        <f t="shared" si="116"/>
        <v>44392</v>
      </c>
      <c r="J120" s="82">
        <f t="shared" si="128"/>
        <v>22</v>
      </c>
      <c r="K120" s="82">
        <f t="shared" si="146"/>
        <v>13</v>
      </c>
      <c r="L120" s="76">
        <f t="shared" si="117"/>
        <v>1.0031284600000001</v>
      </c>
      <c r="M120" s="83">
        <f t="shared" si="148"/>
        <v>1.0083006699999999</v>
      </c>
      <c r="N120" s="83">
        <f t="shared" si="139"/>
        <v>1.0131299075228499</v>
      </c>
      <c r="O120" s="76">
        <f t="shared" si="147"/>
        <v>1.0162994400000001</v>
      </c>
      <c r="P120" s="76">
        <f t="shared" si="118"/>
        <v>996.04247238999994</v>
      </c>
      <c r="Q120" s="84">
        <f t="shared" si="132"/>
        <v>0</v>
      </c>
      <c r="R120" s="86">
        <f t="shared" si="129"/>
        <v>0</v>
      </c>
      <c r="S120" s="76">
        <f t="shared" si="119"/>
        <v>0</v>
      </c>
      <c r="T120" s="86">
        <f t="shared" si="130"/>
        <v>8.0657000000000006E-2</v>
      </c>
      <c r="U120" s="84">
        <f t="shared" si="145"/>
        <v>13</v>
      </c>
      <c r="V120" s="84">
        <v>252</v>
      </c>
      <c r="W120" s="83">
        <f t="shared" si="120"/>
        <v>1.004009602</v>
      </c>
      <c r="X120" s="76">
        <f t="shared" si="121"/>
        <v>3.9937338800000002</v>
      </c>
      <c r="Y120" s="76">
        <f t="shared" si="122"/>
        <v>0</v>
      </c>
      <c r="Z120" s="90" t="str">
        <f t="shared" si="133"/>
        <v>A+J=</v>
      </c>
      <c r="AA120" s="81">
        <f t="shared" si="134"/>
        <v>44392</v>
      </c>
      <c r="AB120" s="4"/>
      <c r="AC120" s="91">
        <f t="shared" si="135"/>
        <v>108</v>
      </c>
      <c r="AD120" s="96">
        <f t="shared" si="149"/>
        <v>47557</v>
      </c>
      <c r="AE120" s="92">
        <f t="shared" si="151"/>
        <v>178.65316026000016</v>
      </c>
      <c r="AF120" s="94">
        <f t="shared" si="150"/>
        <v>18</v>
      </c>
      <c r="AG120" s="101">
        <f t="shared" si="152"/>
        <v>1.03783282</v>
      </c>
      <c r="AH120" s="101">
        <f t="shared" si="153"/>
        <v>8.14066154</v>
      </c>
      <c r="AI120" s="97">
        <v>4.3581000000000002E-2</v>
      </c>
      <c r="AJ120" s="92">
        <f t="shared" si="154"/>
        <v>9.1784943600000002</v>
      </c>
      <c r="AK120" s="91">
        <f t="shared" si="138"/>
        <v>108</v>
      </c>
      <c r="AL120" s="98" t="s">
        <v>69</v>
      </c>
      <c r="AM120" s="96">
        <f t="shared" si="155"/>
        <v>47588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9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2"/>
      <c r="DL120" s="12"/>
      <c r="DM120" s="21"/>
      <c r="DN120" s="12"/>
      <c r="DO120" s="1"/>
      <c r="DP120" s="12"/>
    </row>
    <row r="121" spans="1:120" ht="12.75" x14ac:dyDescent="0.2">
      <c r="A121" s="75">
        <f t="shared" si="123"/>
        <v>44380</v>
      </c>
      <c r="B121" s="76">
        <f t="shared" si="124"/>
        <v>1000.58446489</v>
      </c>
      <c r="C121" s="76">
        <f t="shared" si="131"/>
        <v>980.06791423000004</v>
      </c>
      <c r="D121" s="77">
        <f t="shared" si="125"/>
        <v>5739.56</v>
      </c>
      <c r="E121" s="78">
        <f>IF(K121=1,VLOOKUP(A120,[1]Plan1!$G$155:$I$350,3),E120)</f>
        <v>5769.98</v>
      </c>
      <c r="F121" s="79">
        <f t="shared" si="126"/>
        <v>44363</v>
      </c>
      <c r="G121" s="80">
        <f t="shared" si="115"/>
        <v>5.3000578441551038E-3</v>
      </c>
      <c r="H121" s="81">
        <f t="shared" si="127"/>
        <v>44392</v>
      </c>
      <c r="I121" s="81">
        <f t="shared" si="116"/>
        <v>44392</v>
      </c>
      <c r="J121" s="82">
        <f t="shared" si="128"/>
        <v>22</v>
      </c>
      <c r="K121" s="82">
        <f t="shared" si="146"/>
        <v>14</v>
      </c>
      <c r="L121" s="76">
        <f t="shared" si="117"/>
        <v>1.0033695199999999</v>
      </c>
      <c r="M121" s="83">
        <f t="shared" si="148"/>
        <v>1.0083006699999999</v>
      </c>
      <c r="N121" s="83">
        <f t="shared" si="139"/>
        <v>1.0131299075228499</v>
      </c>
      <c r="O121" s="76">
        <f t="shared" si="147"/>
        <v>1.01654366</v>
      </c>
      <c r="P121" s="76">
        <f t="shared" si="118"/>
        <v>996.28182457000003</v>
      </c>
      <c r="Q121" s="84">
        <f t="shared" si="132"/>
        <v>0</v>
      </c>
      <c r="R121" s="86">
        <f t="shared" si="129"/>
        <v>0</v>
      </c>
      <c r="S121" s="76">
        <f t="shared" si="119"/>
        <v>0</v>
      </c>
      <c r="T121" s="86">
        <f t="shared" si="130"/>
        <v>8.0657000000000006E-2</v>
      </c>
      <c r="U121" s="84">
        <f t="shared" si="145"/>
        <v>14</v>
      </c>
      <c r="V121" s="84">
        <v>252</v>
      </c>
      <c r="W121" s="83">
        <f t="shared" si="120"/>
        <v>1.0043186980000001</v>
      </c>
      <c r="X121" s="76">
        <f t="shared" si="121"/>
        <v>4.3026403200000001</v>
      </c>
      <c r="Y121" s="76">
        <f t="shared" si="122"/>
        <v>0</v>
      </c>
      <c r="Z121" s="90" t="str">
        <f t="shared" si="133"/>
        <v>A+J=</v>
      </c>
      <c r="AA121" s="81">
        <f t="shared" si="134"/>
        <v>44392</v>
      </c>
      <c r="AB121" s="4"/>
      <c r="AC121" s="91">
        <f t="shared" si="135"/>
        <v>109</v>
      </c>
      <c r="AD121" s="96">
        <f t="shared" si="149"/>
        <v>47588</v>
      </c>
      <c r="AE121" s="92">
        <f t="shared" si="151"/>
        <v>170.50836269000015</v>
      </c>
      <c r="AF121" s="94">
        <f t="shared" si="150"/>
        <v>21</v>
      </c>
      <c r="AG121" s="101">
        <f t="shared" si="152"/>
        <v>1.15857235</v>
      </c>
      <c r="AH121" s="101">
        <f t="shared" si="153"/>
        <v>8.1447975699999997</v>
      </c>
      <c r="AI121" s="97">
        <v>4.5589999999999999E-2</v>
      </c>
      <c r="AJ121" s="92">
        <f t="shared" si="154"/>
        <v>9.3033699199999997</v>
      </c>
      <c r="AK121" s="91">
        <f t="shared" si="138"/>
        <v>109</v>
      </c>
      <c r="AL121" s="98" t="s">
        <v>69</v>
      </c>
      <c r="AM121" s="96">
        <f t="shared" si="155"/>
        <v>47618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9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2"/>
      <c r="DL121" s="12"/>
      <c r="DM121" s="21"/>
      <c r="DN121" s="12"/>
      <c r="DO121" s="1"/>
      <c r="DP121" s="12"/>
    </row>
    <row r="122" spans="1:120" ht="12.75" x14ac:dyDescent="0.2">
      <c r="A122" s="75">
        <f t="shared" si="123"/>
        <v>44381</v>
      </c>
      <c r="B122" s="76">
        <f t="shared" si="124"/>
        <v>1000.58446489</v>
      </c>
      <c r="C122" s="76">
        <f t="shared" si="131"/>
        <v>980.06791423000004</v>
      </c>
      <c r="D122" s="77">
        <f t="shared" si="125"/>
        <v>5739.56</v>
      </c>
      <c r="E122" s="78">
        <f>IF(K122=1,VLOOKUP(A121,[1]Plan1!$G$155:$I$350,3),E121)</f>
        <v>5769.98</v>
      </c>
      <c r="F122" s="79">
        <f t="shared" si="126"/>
        <v>44363</v>
      </c>
      <c r="G122" s="80">
        <f t="shared" si="115"/>
        <v>5.3000578441551038E-3</v>
      </c>
      <c r="H122" s="81">
        <f t="shared" si="127"/>
        <v>44392</v>
      </c>
      <c r="I122" s="81">
        <f t="shared" si="116"/>
        <v>44392</v>
      </c>
      <c r="J122" s="82">
        <f t="shared" si="128"/>
        <v>22</v>
      </c>
      <c r="K122" s="82">
        <f t="shared" si="146"/>
        <v>14</v>
      </c>
      <c r="L122" s="76">
        <f t="shared" si="117"/>
        <v>1.0033695199999999</v>
      </c>
      <c r="M122" s="83">
        <f t="shared" si="148"/>
        <v>1.0083006699999999</v>
      </c>
      <c r="N122" s="83">
        <f t="shared" si="139"/>
        <v>1.0131299075228499</v>
      </c>
      <c r="O122" s="76">
        <f t="shared" si="147"/>
        <v>1.01654366</v>
      </c>
      <c r="P122" s="76">
        <f t="shared" si="118"/>
        <v>996.28182457000003</v>
      </c>
      <c r="Q122" s="84">
        <f t="shared" si="132"/>
        <v>0</v>
      </c>
      <c r="R122" s="86">
        <f t="shared" si="129"/>
        <v>0</v>
      </c>
      <c r="S122" s="76">
        <f t="shared" si="119"/>
        <v>0</v>
      </c>
      <c r="T122" s="86">
        <f t="shared" si="130"/>
        <v>8.0657000000000006E-2</v>
      </c>
      <c r="U122" s="84">
        <f t="shared" si="145"/>
        <v>14</v>
      </c>
      <c r="V122" s="84">
        <v>252</v>
      </c>
      <c r="W122" s="83">
        <f t="shared" si="120"/>
        <v>1.0043186980000001</v>
      </c>
      <c r="X122" s="76">
        <f t="shared" si="121"/>
        <v>4.3026403200000001</v>
      </c>
      <c r="Y122" s="76">
        <f t="shared" si="122"/>
        <v>0</v>
      </c>
      <c r="Z122" s="90" t="str">
        <f t="shared" si="133"/>
        <v>A+J=</v>
      </c>
      <c r="AA122" s="81">
        <f t="shared" si="134"/>
        <v>44392</v>
      </c>
      <c r="AB122" s="4"/>
      <c r="AC122" s="91">
        <f t="shared" si="135"/>
        <v>110</v>
      </c>
      <c r="AD122" s="96">
        <f t="shared" si="149"/>
        <v>47618</v>
      </c>
      <c r="AE122" s="92">
        <f t="shared" si="151"/>
        <v>162.35925652000014</v>
      </c>
      <c r="AF122" s="94">
        <f t="shared" si="150"/>
        <v>20</v>
      </c>
      <c r="AG122" s="101">
        <f t="shared" si="152"/>
        <v>1.0529358499999999</v>
      </c>
      <c r="AH122" s="101">
        <f t="shared" si="153"/>
        <v>8.1491061699999996</v>
      </c>
      <c r="AI122" s="97">
        <v>4.7793000000000002E-2</v>
      </c>
      <c r="AJ122" s="92">
        <f t="shared" si="154"/>
        <v>9.2020420200000004</v>
      </c>
      <c r="AK122" s="91">
        <f t="shared" si="138"/>
        <v>110</v>
      </c>
      <c r="AL122" s="98" t="s">
        <v>69</v>
      </c>
      <c r="AM122" s="96">
        <f t="shared" si="155"/>
        <v>47651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9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2"/>
      <c r="DL122" s="12"/>
      <c r="DM122" s="21"/>
      <c r="DN122" s="12"/>
      <c r="DO122" s="1"/>
      <c r="DP122" s="12"/>
    </row>
    <row r="123" spans="1:120" ht="12.75" x14ac:dyDescent="0.2">
      <c r="A123" s="75">
        <f t="shared" si="123"/>
        <v>44382</v>
      </c>
      <c r="B123" s="76">
        <f t="shared" si="124"/>
        <v>1000.58446489</v>
      </c>
      <c r="C123" s="76">
        <f t="shared" si="131"/>
        <v>980.06791423000004</v>
      </c>
      <c r="D123" s="77">
        <f t="shared" si="125"/>
        <v>5739.56</v>
      </c>
      <c r="E123" s="78">
        <f>IF(K123=1,VLOOKUP(A122,[1]Plan1!$G$155:$I$350,3),E122)</f>
        <v>5769.98</v>
      </c>
      <c r="F123" s="79">
        <f t="shared" si="126"/>
        <v>44363</v>
      </c>
      <c r="G123" s="80">
        <f t="shared" si="115"/>
        <v>5.3000578441551038E-3</v>
      </c>
      <c r="H123" s="81">
        <f t="shared" si="127"/>
        <v>44392</v>
      </c>
      <c r="I123" s="81">
        <f t="shared" si="116"/>
        <v>44392</v>
      </c>
      <c r="J123" s="82">
        <f t="shared" si="128"/>
        <v>22</v>
      </c>
      <c r="K123" s="82">
        <f t="shared" si="146"/>
        <v>14</v>
      </c>
      <c r="L123" s="76">
        <f t="shared" si="117"/>
        <v>1.0033695199999999</v>
      </c>
      <c r="M123" s="83">
        <f t="shared" si="148"/>
        <v>1.0083006699999999</v>
      </c>
      <c r="N123" s="83">
        <f t="shared" si="139"/>
        <v>1.0131299075228499</v>
      </c>
      <c r="O123" s="76">
        <f t="shared" si="147"/>
        <v>1.01654366</v>
      </c>
      <c r="P123" s="76">
        <f t="shared" si="118"/>
        <v>996.28182457000003</v>
      </c>
      <c r="Q123" s="84">
        <f t="shared" si="132"/>
        <v>0</v>
      </c>
      <c r="R123" s="86">
        <f t="shared" si="129"/>
        <v>0</v>
      </c>
      <c r="S123" s="76">
        <f t="shared" si="119"/>
        <v>0</v>
      </c>
      <c r="T123" s="86">
        <f t="shared" si="130"/>
        <v>8.0657000000000006E-2</v>
      </c>
      <c r="U123" s="84">
        <f t="shared" si="145"/>
        <v>14</v>
      </c>
      <c r="V123" s="84">
        <v>252</v>
      </c>
      <c r="W123" s="83">
        <f t="shared" si="120"/>
        <v>1.0043186980000001</v>
      </c>
      <c r="X123" s="76">
        <f t="shared" si="121"/>
        <v>4.3026403200000001</v>
      </c>
      <c r="Y123" s="76">
        <f t="shared" si="122"/>
        <v>0</v>
      </c>
      <c r="Z123" s="90" t="str">
        <f t="shared" si="133"/>
        <v>A+J=</v>
      </c>
      <c r="AA123" s="81">
        <f t="shared" si="134"/>
        <v>44392</v>
      </c>
      <c r="AB123" s="4"/>
      <c r="AC123" s="91">
        <f t="shared" si="135"/>
        <v>111</v>
      </c>
      <c r="AD123" s="96">
        <f t="shared" si="149"/>
        <v>47651</v>
      </c>
      <c r="AE123" s="92">
        <f t="shared" si="151"/>
        <v>154.20589938000015</v>
      </c>
      <c r="AF123" s="94">
        <f t="shared" si="150"/>
        <v>23</v>
      </c>
      <c r="AG123" s="101">
        <f t="shared" si="152"/>
        <v>1.1535378300000001</v>
      </c>
      <c r="AH123" s="101">
        <f t="shared" si="153"/>
        <v>8.1533571400000007</v>
      </c>
      <c r="AI123" s="97">
        <v>5.0217999999999999E-2</v>
      </c>
      <c r="AJ123" s="92">
        <f t="shared" si="154"/>
        <v>9.3068949700000001</v>
      </c>
      <c r="AK123" s="91">
        <f t="shared" si="138"/>
        <v>111</v>
      </c>
      <c r="AL123" s="98" t="s">
        <v>69</v>
      </c>
      <c r="AM123" s="96">
        <f t="shared" si="155"/>
        <v>47679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9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2"/>
      <c r="DL123" s="12"/>
      <c r="DM123" s="21"/>
      <c r="DN123" s="12"/>
      <c r="DO123" s="1"/>
      <c r="DP123" s="12"/>
    </row>
    <row r="124" spans="1:120" ht="12.75" x14ac:dyDescent="0.2">
      <c r="A124" s="75">
        <f t="shared" si="123"/>
        <v>44383</v>
      </c>
      <c r="B124" s="76">
        <f t="shared" si="124"/>
        <v>1001.13302523</v>
      </c>
      <c r="C124" s="76">
        <f t="shared" si="131"/>
        <v>980.06791423000004</v>
      </c>
      <c r="D124" s="77">
        <f t="shared" si="125"/>
        <v>5739.56</v>
      </c>
      <c r="E124" s="78">
        <f>IF(K124=1,VLOOKUP(A123,[1]Plan1!$G$155:$I$350,3),E123)</f>
        <v>5769.98</v>
      </c>
      <c r="F124" s="79">
        <f t="shared" si="126"/>
        <v>44363</v>
      </c>
      <c r="G124" s="80">
        <f t="shared" si="115"/>
        <v>5.3000578441551038E-3</v>
      </c>
      <c r="H124" s="81">
        <f t="shared" si="127"/>
        <v>44392</v>
      </c>
      <c r="I124" s="81">
        <f t="shared" si="116"/>
        <v>44392</v>
      </c>
      <c r="J124" s="82">
        <f t="shared" si="128"/>
        <v>22</v>
      </c>
      <c r="K124" s="82">
        <f t="shared" si="146"/>
        <v>15</v>
      </c>
      <c r="L124" s="76">
        <f t="shared" si="117"/>
        <v>1.0036106300000001</v>
      </c>
      <c r="M124" s="83">
        <f t="shared" si="148"/>
        <v>1.0083006699999999</v>
      </c>
      <c r="N124" s="83">
        <f t="shared" si="139"/>
        <v>1.0131299075228499</v>
      </c>
      <c r="O124" s="76">
        <f t="shared" si="147"/>
        <v>1.0167879399999999</v>
      </c>
      <c r="P124" s="76">
        <f t="shared" si="118"/>
        <v>996.52123557000004</v>
      </c>
      <c r="Q124" s="84">
        <f t="shared" si="132"/>
        <v>0</v>
      </c>
      <c r="R124" s="86">
        <f t="shared" si="129"/>
        <v>0</v>
      </c>
      <c r="S124" s="76">
        <f t="shared" si="119"/>
        <v>0</v>
      </c>
      <c r="T124" s="86">
        <f t="shared" si="130"/>
        <v>8.0657000000000006E-2</v>
      </c>
      <c r="U124" s="84">
        <f t="shared" si="145"/>
        <v>15</v>
      </c>
      <c r="V124" s="84">
        <v>252</v>
      </c>
      <c r="W124" s="83">
        <f t="shared" si="120"/>
        <v>1.004627889</v>
      </c>
      <c r="X124" s="76">
        <f t="shared" si="121"/>
        <v>4.6117896600000003</v>
      </c>
      <c r="Y124" s="76">
        <f t="shared" si="122"/>
        <v>0</v>
      </c>
      <c r="Z124" s="90" t="str">
        <f t="shared" si="133"/>
        <v>A+J=</v>
      </c>
      <c r="AA124" s="81">
        <f t="shared" si="134"/>
        <v>44392</v>
      </c>
      <c r="AB124" s="4"/>
      <c r="AC124" s="91">
        <f t="shared" si="135"/>
        <v>112</v>
      </c>
      <c r="AD124" s="96">
        <f t="shared" si="149"/>
        <v>47679</v>
      </c>
      <c r="AE124" s="92">
        <f t="shared" si="151"/>
        <v>146.04809890000016</v>
      </c>
      <c r="AF124" s="94">
        <f t="shared" si="150"/>
        <v>19</v>
      </c>
      <c r="AG124" s="101">
        <f t="shared" si="152"/>
        <v>0.90451104000000004</v>
      </c>
      <c r="AH124" s="101">
        <f t="shared" si="153"/>
        <v>8.1578004800000006</v>
      </c>
      <c r="AI124" s="97">
        <v>5.2901999999999998E-2</v>
      </c>
      <c r="AJ124" s="92">
        <f t="shared" si="154"/>
        <v>9.0623115200000015</v>
      </c>
      <c r="AK124" s="91">
        <f t="shared" si="138"/>
        <v>112</v>
      </c>
      <c r="AL124" s="98" t="s">
        <v>69</v>
      </c>
      <c r="AM124" s="96">
        <f t="shared" si="155"/>
        <v>47710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9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2"/>
      <c r="DL124" s="12"/>
      <c r="DM124" s="21"/>
      <c r="DN124" s="12"/>
      <c r="DO124" s="1"/>
      <c r="DP124" s="12"/>
    </row>
    <row r="125" spans="1:120" ht="12.75" x14ac:dyDescent="0.2">
      <c r="A125" s="75">
        <f t="shared" si="123"/>
        <v>44384</v>
      </c>
      <c r="B125" s="76">
        <f t="shared" si="124"/>
        <v>1001.6818883899999</v>
      </c>
      <c r="C125" s="76">
        <f t="shared" si="131"/>
        <v>980.06791423000004</v>
      </c>
      <c r="D125" s="77">
        <f t="shared" si="125"/>
        <v>5739.56</v>
      </c>
      <c r="E125" s="78">
        <f>IF(K125=1,VLOOKUP(A124,[1]Plan1!$G$155:$I$350,3),E124)</f>
        <v>5769.98</v>
      </c>
      <c r="F125" s="79">
        <f t="shared" si="126"/>
        <v>44363</v>
      </c>
      <c r="G125" s="80">
        <f t="shared" si="115"/>
        <v>5.3000578441551038E-3</v>
      </c>
      <c r="H125" s="81">
        <f t="shared" si="127"/>
        <v>44392</v>
      </c>
      <c r="I125" s="81">
        <f t="shared" si="116"/>
        <v>44392</v>
      </c>
      <c r="J125" s="82">
        <f t="shared" si="128"/>
        <v>22</v>
      </c>
      <c r="K125" s="82">
        <f t="shared" si="146"/>
        <v>16</v>
      </c>
      <c r="L125" s="76">
        <f t="shared" si="117"/>
        <v>1.0038518000000001</v>
      </c>
      <c r="M125" s="83">
        <f t="shared" si="148"/>
        <v>1.0083006699999999</v>
      </c>
      <c r="N125" s="83">
        <f t="shared" si="139"/>
        <v>1.0131299075228499</v>
      </c>
      <c r="O125" s="76">
        <f t="shared" si="147"/>
        <v>1.01703228</v>
      </c>
      <c r="P125" s="76">
        <f t="shared" si="118"/>
        <v>996.76070535999997</v>
      </c>
      <c r="Q125" s="84">
        <f t="shared" si="132"/>
        <v>0</v>
      </c>
      <c r="R125" s="86">
        <f t="shared" si="129"/>
        <v>0</v>
      </c>
      <c r="S125" s="76">
        <f t="shared" si="119"/>
        <v>0</v>
      </c>
      <c r="T125" s="86">
        <f t="shared" si="130"/>
        <v>8.0657000000000006E-2</v>
      </c>
      <c r="U125" s="84">
        <f t="shared" si="145"/>
        <v>16</v>
      </c>
      <c r="V125" s="84">
        <v>252</v>
      </c>
      <c r="W125" s="83">
        <f t="shared" si="120"/>
        <v>1.0049371760000001</v>
      </c>
      <c r="X125" s="76">
        <f t="shared" si="121"/>
        <v>4.9211830299999999</v>
      </c>
      <c r="Y125" s="76">
        <f t="shared" si="122"/>
        <v>0</v>
      </c>
      <c r="Z125" s="90" t="str">
        <f t="shared" si="133"/>
        <v>A+J=</v>
      </c>
      <c r="AA125" s="81">
        <f t="shared" si="134"/>
        <v>44392</v>
      </c>
      <c r="AB125" s="4"/>
      <c r="AC125" s="91">
        <f t="shared" si="135"/>
        <v>113</v>
      </c>
      <c r="AD125" s="96">
        <f t="shared" si="149"/>
        <v>47710</v>
      </c>
      <c r="AE125" s="92">
        <f t="shared" si="151"/>
        <v>137.88590880000015</v>
      </c>
      <c r="AF125" s="94">
        <f t="shared" si="150"/>
        <v>23</v>
      </c>
      <c r="AG125" s="101">
        <f t="shared" si="152"/>
        <v>1.0376495400000001</v>
      </c>
      <c r="AH125" s="101">
        <f t="shared" si="153"/>
        <v>8.1621901000000001</v>
      </c>
      <c r="AI125" s="97">
        <v>5.5886999999999999E-2</v>
      </c>
      <c r="AJ125" s="92">
        <f t="shared" si="154"/>
        <v>9.1998396400000004</v>
      </c>
      <c r="AK125" s="91">
        <f t="shared" si="138"/>
        <v>113</v>
      </c>
      <c r="AL125" s="98" t="s">
        <v>69</v>
      </c>
      <c r="AM125" s="96">
        <f t="shared" si="155"/>
        <v>47742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9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2"/>
      <c r="DL125" s="12"/>
      <c r="DM125" s="21"/>
      <c r="DN125" s="12"/>
      <c r="DO125" s="1"/>
      <c r="DP125" s="12"/>
    </row>
    <row r="126" spans="1:120" ht="12.75" x14ac:dyDescent="0.2">
      <c r="A126" s="75">
        <f t="shared" si="123"/>
        <v>44385</v>
      </c>
      <c r="B126" s="76">
        <f t="shared" si="124"/>
        <v>1002.2310426600001</v>
      </c>
      <c r="C126" s="76">
        <f t="shared" si="131"/>
        <v>980.06791423000004</v>
      </c>
      <c r="D126" s="77">
        <f t="shared" si="125"/>
        <v>5739.56</v>
      </c>
      <c r="E126" s="78">
        <f>IF(K126=1,VLOOKUP(A125,[1]Plan1!$G$155:$I$350,3),E125)</f>
        <v>5769.98</v>
      </c>
      <c r="F126" s="79">
        <f t="shared" si="126"/>
        <v>44363</v>
      </c>
      <c r="G126" s="80">
        <f t="shared" si="115"/>
        <v>5.3000578441551038E-3</v>
      </c>
      <c r="H126" s="81">
        <f t="shared" si="127"/>
        <v>44392</v>
      </c>
      <c r="I126" s="81">
        <f t="shared" si="116"/>
        <v>44392</v>
      </c>
      <c r="J126" s="82">
        <f t="shared" si="128"/>
        <v>22</v>
      </c>
      <c r="K126" s="82">
        <f t="shared" si="146"/>
        <v>17</v>
      </c>
      <c r="L126" s="76">
        <f t="shared" si="117"/>
        <v>1.0040930299999999</v>
      </c>
      <c r="M126" s="83">
        <f t="shared" si="148"/>
        <v>1.0083006699999999</v>
      </c>
      <c r="N126" s="83">
        <f t="shared" si="139"/>
        <v>1.0131299075228499</v>
      </c>
      <c r="O126" s="76">
        <f t="shared" si="147"/>
        <v>1.01727667</v>
      </c>
      <c r="P126" s="76">
        <f t="shared" si="118"/>
        <v>997.00022416000002</v>
      </c>
      <c r="Q126" s="84">
        <f t="shared" si="132"/>
        <v>0</v>
      </c>
      <c r="R126" s="86">
        <f t="shared" si="129"/>
        <v>0</v>
      </c>
      <c r="S126" s="76">
        <f t="shared" si="119"/>
        <v>0</v>
      </c>
      <c r="T126" s="86">
        <f t="shared" si="130"/>
        <v>8.0657000000000006E-2</v>
      </c>
      <c r="U126" s="84">
        <f t="shared" si="145"/>
        <v>17</v>
      </c>
      <c r="V126" s="84">
        <v>252</v>
      </c>
      <c r="W126" s="83">
        <f t="shared" si="120"/>
        <v>1.005246557</v>
      </c>
      <c r="X126" s="76">
        <f t="shared" si="121"/>
        <v>5.2308184999999998</v>
      </c>
      <c r="Y126" s="76">
        <f t="shared" si="122"/>
        <v>0</v>
      </c>
      <c r="Z126" s="90" t="str">
        <f t="shared" si="133"/>
        <v>A+J=</v>
      </c>
      <c r="AA126" s="81">
        <f t="shared" si="134"/>
        <v>44392</v>
      </c>
      <c r="AB126" s="4"/>
      <c r="AC126" s="91">
        <f t="shared" si="135"/>
        <v>114</v>
      </c>
      <c r="AD126" s="96">
        <f t="shared" si="149"/>
        <v>47742</v>
      </c>
      <c r="AE126" s="92">
        <f t="shared" si="151"/>
        <v>129.71934008000017</v>
      </c>
      <c r="AF126" s="94">
        <f t="shared" si="150"/>
        <v>22</v>
      </c>
      <c r="AG126" s="101">
        <f t="shared" si="152"/>
        <v>0.93692027</v>
      </c>
      <c r="AH126" s="101">
        <f t="shared" si="153"/>
        <v>8.1665687200000008</v>
      </c>
      <c r="AI126" s="97">
        <v>5.9227000000000002E-2</v>
      </c>
      <c r="AJ126" s="92">
        <f t="shared" si="154"/>
        <v>9.1034889900000007</v>
      </c>
      <c r="AK126" s="91">
        <f t="shared" si="138"/>
        <v>114</v>
      </c>
      <c r="AL126" s="98" t="s">
        <v>69</v>
      </c>
      <c r="AM126" s="96">
        <f t="shared" si="155"/>
        <v>47771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9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2"/>
      <c r="DL126" s="12"/>
      <c r="DM126" s="21"/>
      <c r="DN126" s="12"/>
      <c r="DO126" s="1"/>
      <c r="DP126" s="12"/>
    </row>
    <row r="127" spans="1:120" ht="12.75" x14ac:dyDescent="0.2">
      <c r="A127" s="75">
        <f t="shared" si="123"/>
        <v>44386</v>
      </c>
      <c r="B127" s="76">
        <f t="shared" si="124"/>
        <v>1002.78050985</v>
      </c>
      <c r="C127" s="76">
        <f t="shared" si="131"/>
        <v>980.06791423000004</v>
      </c>
      <c r="D127" s="77">
        <f t="shared" si="125"/>
        <v>5739.56</v>
      </c>
      <c r="E127" s="78">
        <f>IF(K127=1,VLOOKUP(A126,[1]Plan1!$G$155:$I$350,3),E126)</f>
        <v>5769.98</v>
      </c>
      <c r="F127" s="79">
        <f t="shared" si="126"/>
        <v>44363</v>
      </c>
      <c r="G127" s="80">
        <f t="shared" si="115"/>
        <v>5.3000578441551038E-3</v>
      </c>
      <c r="H127" s="81">
        <f t="shared" si="127"/>
        <v>44392</v>
      </c>
      <c r="I127" s="81">
        <f t="shared" si="116"/>
        <v>44392</v>
      </c>
      <c r="J127" s="82">
        <f t="shared" si="128"/>
        <v>22</v>
      </c>
      <c r="K127" s="82">
        <f t="shared" si="146"/>
        <v>18</v>
      </c>
      <c r="L127" s="76">
        <f t="shared" si="117"/>
        <v>1.0043343199999999</v>
      </c>
      <c r="M127" s="83">
        <f t="shared" si="148"/>
        <v>1.0083006699999999</v>
      </c>
      <c r="N127" s="83">
        <f t="shared" si="139"/>
        <v>1.0131299075228499</v>
      </c>
      <c r="O127" s="76">
        <f t="shared" si="147"/>
        <v>1.01752113</v>
      </c>
      <c r="P127" s="76">
        <f t="shared" si="118"/>
        <v>997.23981156000002</v>
      </c>
      <c r="Q127" s="84">
        <f t="shared" si="132"/>
        <v>0</v>
      </c>
      <c r="R127" s="86">
        <f t="shared" si="129"/>
        <v>0</v>
      </c>
      <c r="S127" s="76">
        <f t="shared" si="119"/>
        <v>0</v>
      </c>
      <c r="T127" s="86">
        <f t="shared" si="130"/>
        <v>8.0657000000000006E-2</v>
      </c>
      <c r="U127" s="84">
        <f t="shared" si="145"/>
        <v>18</v>
      </c>
      <c r="V127" s="84">
        <v>252</v>
      </c>
      <c r="W127" s="83">
        <f t="shared" si="120"/>
        <v>1.005556034</v>
      </c>
      <c r="X127" s="76">
        <f t="shared" si="121"/>
        <v>5.5406982899999999</v>
      </c>
      <c r="Y127" s="76">
        <f t="shared" si="122"/>
        <v>0</v>
      </c>
      <c r="Z127" s="90" t="str">
        <f t="shared" si="133"/>
        <v>A+J=</v>
      </c>
      <c r="AA127" s="81">
        <f t="shared" si="134"/>
        <v>44392</v>
      </c>
      <c r="AB127" s="4"/>
      <c r="AC127" s="91">
        <f t="shared" si="135"/>
        <v>115</v>
      </c>
      <c r="AD127" s="96">
        <f t="shared" si="149"/>
        <v>47771</v>
      </c>
      <c r="AE127" s="92">
        <f t="shared" si="151"/>
        <v>121.20819474000017</v>
      </c>
      <c r="AF127" s="94">
        <f t="shared" si="150"/>
        <v>21</v>
      </c>
      <c r="AG127" s="101">
        <f t="shared" si="152"/>
        <v>0.84123471999999999</v>
      </c>
      <c r="AH127" s="101">
        <f t="shared" si="153"/>
        <v>8.5111453400000006</v>
      </c>
      <c r="AI127" s="97">
        <v>6.5612000000000004E-2</v>
      </c>
      <c r="AJ127" s="92">
        <f t="shared" si="154"/>
        <v>9.3523800599999998</v>
      </c>
      <c r="AK127" s="91">
        <f t="shared" si="138"/>
        <v>115</v>
      </c>
      <c r="AL127" s="98" t="s">
        <v>69</v>
      </c>
      <c r="AM127" s="96">
        <f t="shared" si="155"/>
        <v>47805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9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2"/>
      <c r="DL127" s="12"/>
      <c r="DM127" s="21"/>
      <c r="DN127" s="12"/>
      <c r="DO127" s="1"/>
      <c r="DP127" s="12"/>
    </row>
    <row r="128" spans="1:120" ht="12.75" x14ac:dyDescent="0.2">
      <c r="A128" s="75">
        <f t="shared" si="123"/>
        <v>44387</v>
      </c>
      <c r="B128" s="76">
        <f t="shared" si="124"/>
        <v>1003.33027926</v>
      </c>
      <c r="C128" s="76">
        <f t="shared" si="131"/>
        <v>980.06791423000004</v>
      </c>
      <c r="D128" s="77">
        <f t="shared" si="125"/>
        <v>5739.56</v>
      </c>
      <c r="E128" s="78">
        <f>IF(K128=1,VLOOKUP(A127,[1]Plan1!$G$155:$I$350,3),E127)</f>
        <v>5769.98</v>
      </c>
      <c r="F128" s="79">
        <f t="shared" si="126"/>
        <v>44363</v>
      </c>
      <c r="G128" s="80">
        <f t="shared" si="115"/>
        <v>5.3000578441551038E-3</v>
      </c>
      <c r="H128" s="81">
        <f t="shared" si="127"/>
        <v>44392</v>
      </c>
      <c r="I128" s="81">
        <f t="shared" si="116"/>
        <v>44392</v>
      </c>
      <c r="J128" s="82">
        <f t="shared" si="128"/>
        <v>22</v>
      </c>
      <c r="K128" s="82">
        <f t="shared" si="146"/>
        <v>19</v>
      </c>
      <c r="L128" s="76">
        <f t="shared" si="117"/>
        <v>1.0045756699999999</v>
      </c>
      <c r="M128" s="83">
        <f t="shared" si="148"/>
        <v>1.0083006699999999</v>
      </c>
      <c r="N128" s="83">
        <f t="shared" si="139"/>
        <v>1.0131299075228499</v>
      </c>
      <c r="O128" s="76">
        <f t="shared" si="147"/>
        <v>1.0177656500000001</v>
      </c>
      <c r="P128" s="76">
        <f t="shared" si="118"/>
        <v>997.47945776999995</v>
      </c>
      <c r="Q128" s="84">
        <f t="shared" si="132"/>
        <v>0</v>
      </c>
      <c r="R128" s="86">
        <f t="shared" si="129"/>
        <v>0</v>
      </c>
      <c r="S128" s="76">
        <f t="shared" si="119"/>
        <v>0</v>
      </c>
      <c r="T128" s="86">
        <f t="shared" si="130"/>
        <v>8.0657000000000006E-2</v>
      </c>
      <c r="U128" s="84">
        <f t="shared" si="145"/>
        <v>19</v>
      </c>
      <c r="V128" s="84">
        <v>252</v>
      </c>
      <c r="W128" s="83">
        <f t="shared" si="120"/>
        <v>1.005865606</v>
      </c>
      <c r="X128" s="76">
        <f t="shared" si="121"/>
        <v>5.8508214900000004</v>
      </c>
      <c r="Y128" s="76">
        <f t="shared" si="122"/>
        <v>0</v>
      </c>
      <c r="Z128" s="90" t="str">
        <f t="shared" si="133"/>
        <v>A+J=</v>
      </c>
      <c r="AA128" s="81">
        <f t="shared" si="134"/>
        <v>44392</v>
      </c>
      <c r="AB128" s="4"/>
      <c r="AC128" s="91">
        <f t="shared" si="135"/>
        <v>116</v>
      </c>
      <c r="AD128" s="96">
        <f t="shared" si="149"/>
        <v>47805</v>
      </c>
      <c r="AE128" s="92">
        <f t="shared" si="151"/>
        <v>112.69210698000016</v>
      </c>
      <c r="AF128" s="94">
        <f t="shared" si="150"/>
        <v>23</v>
      </c>
      <c r="AG128" s="101">
        <f t="shared" si="152"/>
        <v>0.86116579000000004</v>
      </c>
      <c r="AH128" s="101">
        <f t="shared" si="153"/>
        <v>8.5160877599999996</v>
      </c>
      <c r="AI128" s="97">
        <v>7.0260000000000003E-2</v>
      </c>
      <c r="AJ128" s="92">
        <f t="shared" si="154"/>
        <v>9.3772535499999989</v>
      </c>
      <c r="AK128" s="91">
        <f t="shared" si="138"/>
        <v>116</v>
      </c>
      <c r="AL128" s="98" t="s">
        <v>69</v>
      </c>
      <c r="AM128" s="96">
        <f t="shared" si="155"/>
        <v>47833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9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2"/>
      <c r="DL128" s="12"/>
      <c r="DM128" s="21"/>
      <c r="DN128" s="12"/>
      <c r="DO128" s="1"/>
      <c r="DP128" s="12"/>
    </row>
    <row r="129" spans="1:120" ht="12.75" x14ac:dyDescent="0.2">
      <c r="A129" s="75">
        <f t="shared" si="123"/>
        <v>44388</v>
      </c>
      <c r="B129" s="76">
        <f t="shared" si="124"/>
        <v>1003.33027926</v>
      </c>
      <c r="C129" s="76">
        <f t="shared" si="131"/>
        <v>980.06791423000004</v>
      </c>
      <c r="D129" s="77">
        <f t="shared" si="125"/>
        <v>5739.56</v>
      </c>
      <c r="E129" s="78">
        <f>IF(K129=1,VLOOKUP(A128,[1]Plan1!$G$155:$I$350,3),E128)</f>
        <v>5769.98</v>
      </c>
      <c r="F129" s="79">
        <f t="shared" si="126"/>
        <v>44363</v>
      </c>
      <c r="G129" s="80">
        <f t="shared" si="115"/>
        <v>5.3000578441551038E-3</v>
      </c>
      <c r="H129" s="81">
        <f t="shared" si="127"/>
        <v>44392</v>
      </c>
      <c r="I129" s="81">
        <f t="shared" si="116"/>
        <v>44392</v>
      </c>
      <c r="J129" s="82">
        <f t="shared" si="128"/>
        <v>22</v>
      </c>
      <c r="K129" s="82">
        <f t="shared" si="146"/>
        <v>19</v>
      </c>
      <c r="L129" s="76">
        <f t="shared" si="117"/>
        <v>1.0045756699999999</v>
      </c>
      <c r="M129" s="83">
        <f t="shared" si="148"/>
        <v>1.0083006699999999</v>
      </c>
      <c r="N129" s="83">
        <f t="shared" si="139"/>
        <v>1.0131299075228499</v>
      </c>
      <c r="O129" s="76">
        <f t="shared" si="147"/>
        <v>1.0177656500000001</v>
      </c>
      <c r="P129" s="76">
        <f t="shared" si="118"/>
        <v>997.47945776999995</v>
      </c>
      <c r="Q129" s="84">
        <f t="shared" si="132"/>
        <v>0</v>
      </c>
      <c r="R129" s="86">
        <f t="shared" si="129"/>
        <v>0</v>
      </c>
      <c r="S129" s="76">
        <f t="shared" si="119"/>
        <v>0</v>
      </c>
      <c r="T129" s="86">
        <f t="shared" si="130"/>
        <v>8.0657000000000006E-2</v>
      </c>
      <c r="U129" s="84">
        <f t="shared" si="145"/>
        <v>19</v>
      </c>
      <c r="V129" s="84">
        <v>252</v>
      </c>
      <c r="W129" s="83">
        <f t="shared" si="120"/>
        <v>1.005865606</v>
      </c>
      <c r="X129" s="76">
        <f t="shared" si="121"/>
        <v>5.8508214900000004</v>
      </c>
      <c r="Y129" s="76">
        <f t="shared" si="122"/>
        <v>0</v>
      </c>
      <c r="Z129" s="90" t="str">
        <f t="shared" si="133"/>
        <v>A+J=</v>
      </c>
      <c r="AA129" s="81">
        <f t="shared" si="134"/>
        <v>44392</v>
      </c>
      <c r="AB129" s="4"/>
      <c r="AC129" s="91">
        <f t="shared" si="135"/>
        <v>117</v>
      </c>
      <c r="AD129" s="96">
        <f t="shared" si="149"/>
        <v>47833</v>
      </c>
      <c r="AE129" s="92">
        <f t="shared" si="151"/>
        <v>104.17123139000016</v>
      </c>
      <c r="AF129" s="94">
        <f t="shared" si="150"/>
        <v>19</v>
      </c>
      <c r="AG129" s="101">
        <f t="shared" si="152"/>
        <v>0.66100749000000003</v>
      </c>
      <c r="AH129" s="101">
        <f t="shared" si="153"/>
        <v>8.5208755899999993</v>
      </c>
      <c r="AI129" s="97">
        <v>7.5611999999999999E-2</v>
      </c>
      <c r="AJ129" s="92">
        <f t="shared" si="154"/>
        <v>9.1818830799999986</v>
      </c>
      <c r="AK129" s="91">
        <f t="shared" si="138"/>
        <v>117</v>
      </c>
      <c r="AL129" s="98" t="s">
        <v>69</v>
      </c>
      <c r="AM129" s="96">
        <f t="shared" si="155"/>
        <v>47863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9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2"/>
      <c r="DL129" s="12"/>
      <c r="DM129" s="21"/>
      <c r="DN129" s="12"/>
      <c r="DO129" s="1"/>
      <c r="DP129" s="12"/>
    </row>
    <row r="130" spans="1:120" ht="12.75" x14ac:dyDescent="0.2">
      <c r="A130" s="75">
        <f t="shared" si="123"/>
        <v>44389</v>
      </c>
      <c r="B130" s="76">
        <f t="shared" si="124"/>
        <v>1003.33027926</v>
      </c>
      <c r="C130" s="76">
        <f t="shared" si="131"/>
        <v>980.06791423000004</v>
      </c>
      <c r="D130" s="77">
        <f t="shared" si="125"/>
        <v>5739.56</v>
      </c>
      <c r="E130" s="78">
        <f>IF(K130=1,VLOOKUP(A129,[1]Plan1!$G$155:$I$350,3),E129)</f>
        <v>5769.98</v>
      </c>
      <c r="F130" s="79">
        <f t="shared" si="126"/>
        <v>44363</v>
      </c>
      <c r="G130" s="80">
        <f t="shared" si="115"/>
        <v>5.3000578441551038E-3</v>
      </c>
      <c r="H130" s="81">
        <f t="shared" si="127"/>
        <v>44392</v>
      </c>
      <c r="I130" s="81">
        <f t="shared" si="116"/>
        <v>44392</v>
      </c>
      <c r="J130" s="82">
        <f t="shared" si="128"/>
        <v>22</v>
      </c>
      <c r="K130" s="82">
        <f t="shared" si="146"/>
        <v>19</v>
      </c>
      <c r="L130" s="76">
        <f t="shared" si="117"/>
        <v>1.0045756699999999</v>
      </c>
      <c r="M130" s="83">
        <f t="shared" si="148"/>
        <v>1.0083006699999999</v>
      </c>
      <c r="N130" s="83">
        <f t="shared" si="139"/>
        <v>1.0131299075228499</v>
      </c>
      <c r="O130" s="76">
        <f t="shared" si="147"/>
        <v>1.0177656500000001</v>
      </c>
      <c r="P130" s="76">
        <f t="shared" si="118"/>
        <v>997.47945776999995</v>
      </c>
      <c r="Q130" s="84">
        <f t="shared" si="132"/>
        <v>0</v>
      </c>
      <c r="R130" s="86">
        <f t="shared" si="129"/>
        <v>0</v>
      </c>
      <c r="S130" s="76">
        <f t="shared" si="119"/>
        <v>0</v>
      </c>
      <c r="T130" s="86">
        <f t="shared" si="130"/>
        <v>8.0657000000000006E-2</v>
      </c>
      <c r="U130" s="84">
        <f t="shared" si="145"/>
        <v>19</v>
      </c>
      <c r="V130" s="84">
        <v>252</v>
      </c>
      <c r="W130" s="83">
        <f t="shared" si="120"/>
        <v>1.005865606</v>
      </c>
      <c r="X130" s="76">
        <f t="shared" si="121"/>
        <v>5.8508214900000004</v>
      </c>
      <c r="Y130" s="76">
        <f t="shared" si="122"/>
        <v>0</v>
      </c>
      <c r="Z130" s="90" t="str">
        <f t="shared" si="133"/>
        <v>A+J=</v>
      </c>
      <c r="AA130" s="81">
        <f t="shared" si="134"/>
        <v>44392</v>
      </c>
      <c r="AB130" s="4"/>
      <c r="AC130" s="91">
        <f t="shared" si="135"/>
        <v>118</v>
      </c>
      <c r="AD130" s="96">
        <f t="shared" si="149"/>
        <v>47863</v>
      </c>
      <c r="AE130" s="92">
        <f t="shared" si="151"/>
        <v>98.068776490000161</v>
      </c>
      <c r="AF130" s="94">
        <f t="shared" si="150"/>
        <v>20</v>
      </c>
      <c r="AG130" s="101">
        <f t="shared" si="152"/>
        <v>0.64328589000000003</v>
      </c>
      <c r="AH130" s="101">
        <f t="shared" si="153"/>
        <v>6.1024548999999997</v>
      </c>
      <c r="AI130" s="97">
        <v>5.8581000000000001E-2</v>
      </c>
      <c r="AJ130" s="92">
        <f t="shared" si="154"/>
        <v>6.7457407899999993</v>
      </c>
      <c r="AK130" s="91">
        <f t="shared" si="138"/>
        <v>118</v>
      </c>
      <c r="AL130" s="98" t="s">
        <v>69</v>
      </c>
      <c r="AM130" s="96">
        <f t="shared" si="155"/>
        <v>47896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9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2"/>
      <c r="DL130" s="12"/>
      <c r="DM130" s="21"/>
      <c r="DN130" s="12"/>
      <c r="DO130" s="1"/>
      <c r="DP130" s="12"/>
    </row>
    <row r="131" spans="1:120" ht="12.75" x14ac:dyDescent="0.2">
      <c r="A131" s="75">
        <f t="shared" si="123"/>
        <v>44390</v>
      </c>
      <c r="B131" s="76">
        <f t="shared" si="124"/>
        <v>1003.88034212</v>
      </c>
      <c r="C131" s="76">
        <f t="shared" si="131"/>
        <v>980.06791423000004</v>
      </c>
      <c r="D131" s="77">
        <f t="shared" si="125"/>
        <v>5739.56</v>
      </c>
      <c r="E131" s="78">
        <f>IF(K131=1,VLOOKUP(A130,[1]Plan1!$G$155:$I$350,3),E130)</f>
        <v>5769.98</v>
      </c>
      <c r="F131" s="79">
        <f t="shared" si="126"/>
        <v>44363</v>
      </c>
      <c r="G131" s="80">
        <f t="shared" si="115"/>
        <v>5.3000578441551038E-3</v>
      </c>
      <c r="H131" s="81">
        <f t="shared" si="127"/>
        <v>44392</v>
      </c>
      <c r="I131" s="81">
        <f t="shared" si="116"/>
        <v>44392</v>
      </c>
      <c r="J131" s="82">
        <f t="shared" si="128"/>
        <v>22</v>
      </c>
      <c r="K131" s="82">
        <f t="shared" si="146"/>
        <v>20</v>
      </c>
      <c r="L131" s="76">
        <f t="shared" si="117"/>
        <v>1.0048170700000001</v>
      </c>
      <c r="M131" s="83">
        <f t="shared" si="148"/>
        <v>1.0083006699999999</v>
      </c>
      <c r="N131" s="83">
        <f t="shared" si="139"/>
        <v>1.0131299075228499</v>
      </c>
      <c r="O131" s="76">
        <f t="shared" si="147"/>
        <v>1.0180102200000001</v>
      </c>
      <c r="P131" s="76">
        <f t="shared" si="118"/>
        <v>997.71915297999999</v>
      </c>
      <c r="Q131" s="84">
        <f t="shared" si="132"/>
        <v>0</v>
      </c>
      <c r="R131" s="126">
        <f t="shared" si="129"/>
        <v>0</v>
      </c>
      <c r="S131" s="76">
        <f t="shared" si="119"/>
        <v>0</v>
      </c>
      <c r="T131" s="86">
        <f t="shared" si="130"/>
        <v>8.0657000000000006E-2</v>
      </c>
      <c r="U131" s="84">
        <f t="shared" si="145"/>
        <v>20</v>
      </c>
      <c r="V131" s="84">
        <v>252</v>
      </c>
      <c r="W131" s="83">
        <f t="shared" si="120"/>
        <v>1.0061752740000001</v>
      </c>
      <c r="X131" s="76">
        <f t="shared" si="121"/>
        <v>6.1611891400000003</v>
      </c>
      <c r="Y131" s="76">
        <f t="shared" si="122"/>
        <v>0</v>
      </c>
      <c r="Z131" s="90" t="str">
        <f t="shared" si="133"/>
        <v>A+J=</v>
      </c>
      <c r="AA131" s="81">
        <f t="shared" si="134"/>
        <v>44392</v>
      </c>
      <c r="AB131" s="4"/>
      <c r="AC131" s="91">
        <f t="shared" si="135"/>
        <v>119</v>
      </c>
      <c r="AD131" s="96">
        <f t="shared" si="149"/>
        <v>47896</v>
      </c>
      <c r="AE131" s="92">
        <f t="shared" si="151"/>
        <v>91.962622200000155</v>
      </c>
      <c r="AF131" s="94">
        <f t="shared" si="150"/>
        <v>23</v>
      </c>
      <c r="AG131" s="101">
        <f t="shared" si="152"/>
        <v>0.69676375000000002</v>
      </c>
      <c r="AH131" s="101">
        <f t="shared" si="153"/>
        <v>6.1061542900000001</v>
      </c>
      <c r="AI131" s="97">
        <v>6.2264E-2</v>
      </c>
      <c r="AJ131" s="92">
        <f t="shared" si="154"/>
        <v>6.8029180399999998</v>
      </c>
      <c r="AK131" s="91">
        <f t="shared" si="138"/>
        <v>119</v>
      </c>
      <c r="AL131" s="98" t="s">
        <v>69</v>
      </c>
      <c r="AM131" s="96">
        <f t="shared" si="155"/>
        <v>47924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9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2"/>
      <c r="DL131" s="12"/>
      <c r="DM131" s="21"/>
      <c r="DN131" s="12"/>
      <c r="DO131" s="1"/>
      <c r="DP131" s="12"/>
    </row>
    <row r="132" spans="1:120" ht="12.75" x14ac:dyDescent="0.2">
      <c r="A132" s="75">
        <f t="shared" si="123"/>
        <v>44391</v>
      </c>
      <c r="B132" s="76">
        <f t="shared" si="124"/>
        <v>1004.43070642</v>
      </c>
      <c r="C132" s="76">
        <f t="shared" si="131"/>
        <v>980.06791423000004</v>
      </c>
      <c r="D132" s="77">
        <f t="shared" si="125"/>
        <v>5739.56</v>
      </c>
      <c r="E132" s="78">
        <f>IF(K132=1,VLOOKUP(A131,[1]Plan1!$G$155:$I$350,3),E131)</f>
        <v>5769.98</v>
      </c>
      <c r="F132" s="79">
        <f t="shared" si="126"/>
        <v>44363</v>
      </c>
      <c r="G132" s="80">
        <f t="shared" si="115"/>
        <v>5.3000578441551038E-3</v>
      </c>
      <c r="H132" s="81">
        <f t="shared" si="127"/>
        <v>44392</v>
      </c>
      <c r="I132" s="81">
        <f t="shared" si="116"/>
        <v>44392</v>
      </c>
      <c r="J132" s="82">
        <f t="shared" si="128"/>
        <v>22</v>
      </c>
      <c r="K132" s="82">
        <f t="shared" si="146"/>
        <v>21</v>
      </c>
      <c r="L132" s="76">
        <f t="shared" si="117"/>
        <v>1.0050585299999999</v>
      </c>
      <c r="M132" s="83">
        <f t="shared" si="148"/>
        <v>1.0083006699999999</v>
      </c>
      <c r="N132" s="83">
        <f t="shared" si="139"/>
        <v>1.0131299075228499</v>
      </c>
      <c r="O132" s="76">
        <f t="shared" si="147"/>
        <v>1.0182548499999999</v>
      </c>
      <c r="P132" s="76">
        <f t="shared" si="118"/>
        <v>997.95890698999995</v>
      </c>
      <c r="Q132" s="84">
        <f t="shared" si="132"/>
        <v>0</v>
      </c>
      <c r="R132" s="86">
        <f t="shared" si="129"/>
        <v>0</v>
      </c>
      <c r="S132" s="76">
        <f t="shared" si="119"/>
        <v>0</v>
      </c>
      <c r="T132" s="86">
        <f t="shared" si="130"/>
        <v>8.0657000000000006E-2</v>
      </c>
      <c r="U132" s="84">
        <f t="shared" si="145"/>
        <v>21</v>
      </c>
      <c r="V132" s="84">
        <v>252</v>
      </c>
      <c r="W132" s="83">
        <f t="shared" si="120"/>
        <v>1.0064850359999999</v>
      </c>
      <c r="X132" s="76">
        <f t="shared" si="121"/>
        <v>6.4717994299999999</v>
      </c>
      <c r="Y132" s="76">
        <f t="shared" si="122"/>
        <v>0</v>
      </c>
      <c r="Z132" s="90" t="str">
        <f t="shared" si="133"/>
        <v>A+J=</v>
      </c>
      <c r="AA132" s="81">
        <f t="shared" si="134"/>
        <v>44392</v>
      </c>
      <c r="AB132" s="4"/>
      <c r="AC132" s="91">
        <f t="shared" si="135"/>
        <v>120</v>
      </c>
      <c r="AD132" s="96">
        <f t="shared" si="149"/>
        <v>47924</v>
      </c>
      <c r="AE132" s="92">
        <f t="shared" si="151"/>
        <v>85.852809510000156</v>
      </c>
      <c r="AF132" s="94">
        <f t="shared" si="150"/>
        <v>18</v>
      </c>
      <c r="AG132" s="101">
        <f t="shared" si="152"/>
        <v>0.51094744999999997</v>
      </c>
      <c r="AH132" s="101">
        <f t="shared" si="153"/>
        <v>6.10981269</v>
      </c>
      <c r="AI132" s="97">
        <v>6.6437999999999997E-2</v>
      </c>
      <c r="AJ132" s="92">
        <f t="shared" si="154"/>
        <v>6.6207601399999998</v>
      </c>
      <c r="AK132" s="91">
        <f t="shared" si="138"/>
        <v>120</v>
      </c>
      <c r="AL132" s="98" t="s">
        <v>69</v>
      </c>
      <c r="AM132" s="96">
        <f t="shared" si="155"/>
        <v>47953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9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2"/>
      <c r="DL132" s="12"/>
      <c r="DM132" s="21"/>
      <c r="DN132" s="12"/>
      <c r="DO132" s="1"/>
      <c r="DP132" s="12"/>
    </row>
    <row r="133" spans="1:120" ht="12.75" x14ac:dyDescent="0.2">
      <c r="A133" s="75">
        <f t="shared" si="123"/>
        <v>44392</v>
      </c>
      <c r="B133" s="76">
        <f t="shared" si="124"/>
        <v>1004.9813753</v>
      </c>
      <c r="C133" s="76">
        <f t="shared" si="131"/>
        <v>980.06791423000004</v>
      </c>
      <c r="D133" s="77">
        <f t="shared" si="125"/>
        <v>5739.56</v>
      </c>
      <c r="E133" s="78">
        <f>IF(K133=1,VLOOKUP(A132,[1]Plan1!$G$155:$I$350,3),E132)</f>
        <v>5769.98</v>
      </c>
      <c r="F133" s="79">
        <f t="shared" si="126"/>
        <v>44363</v>
      </c>
      <c r="G133" s="80">
        <f t="shared" si="115"/>
        <v>5.3000578441551038E-3</v>
      </c>
      <c r="H133" s="81">
        <f t="shared" si="127"/>
        <v>44424</v>
      </c>
      <c r="I133" s="81">
        <f t="shared" si="116"/>
        <v>44392</v>
      </c>
      <c r="J133" s="82">
        <f t="shared" si="128"/>
        <v>22</v>
      </c>
      <c r="K133" s="82">
        <f t="shared" si="146"/>
        <v>22</v>
      </c>
      <c r="L133" s="76">
        <f t="shared" si="117"/>
        <v>1.00530005</v>
      </c>
      <c r="M133" s="83">
        <f t="shared" si="148"/>
        <v>1.0083006699999999</v>
      </c>
      <c r="N133" s="83">
        <f t="shared" si="139"/>
        <v>1.0131299075228499</v>
      </c>
      <c r="O133" s="76">
        <f t="shared" si="147"/>
        <v>1.0184995400000001</v>
      </c>
      <c r="P133" s="76">
        <f t="shared" si="118"/>
        <v>998.19871980999994</v>
      </c>
      <c r="Q133" s="84">
        <f t="shared" si="132"/>
        <v>4</v>
      </c>
      <c r="R133" s="86">
        <f t="shared" si="129"/>
        <v>6.7650000000000002E-3</v>
      </c>
      <c r="S133" s="76">
        <f t="shared" si="119"/>
        <v>6.7528143299999996</v>
      </c>
      <c r="T133" s="86">
        <f t="shared" si="130"/>
        <v>8.0657000000000006E-2</v>
      </c>
      <c r="U133" s="84">
        <f t="shared" si="145"/>
        <v>22</v>
      </c>
      <c r="V133" s="84">
        <v>252</v>
      </c>
      <c r="W133" s="83">
        <f t="shared" si="120"/>
        <v>1.0067948950000001</v>
      </c>
      <c r="X133" s="76">
        <f t="shared" si="121"/>
        <v>6.7826554899999998</v>
      </c>
      <c r="Y133" s="76">
        <f t="shared" si="122"/>
        <v>13.535469819999999</v>
      </c>
      <c r="Z133" s="90" t="str">
        <f t="shared" si="133"/>
        <v>A+J=</v>
      </c>
      <c r="AA133" s="81">
        <f t="shared" si="134"/>
        <v>44392</v>
      </c>
      <c r="AB133" s="4"/>
      <c r="AC133" s="91">
        <f t="shared" si="135"/>
        <v>121</v>
      </c>
      <c r="AD133" s="96">
        <f t="shared" si="149"/>
        <v>47953</v>
      </c>
      <c r="AE133" s="92">
        <f t="shared" si="151"/>
        <v>79.739316800000154</v>
      </c>
      <c r="AF133" s="94">
        <f t="shared" si="150"/>
        <v>20</v>
      </c>
      <c r="AG133" s="101">
        <f t="shared" si="152"/>
        <v>0.53016461999999998</v>
      </c>
      <c r="AH133" s="101">
        <f t="shared" si="153"/>
        <v>6.1134927100000001</v>
      </c>
      <c r="AI133" s="97">
        <v>7.1208999999999995E-2</v>
      </c>
      <c r="AJ133" s="92">
        <f t="shared" si="154"/>
        <v>6.6436573299999999</v>
      </c>
      <c r="AK133" s="91">
        <f t="shared" si="138"/>
        <v>121</v>
      </c>
      <c r="AL133" s="98" t="s">
        <v>69</v>
      </c>
      <c r="AM133" s="96">
        <f t="shared" si="155"/>
        <v>47983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9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2"/>
      <c r="DL133" s="12"/>
      <c r="DM133" s="21"/>
      <c r="DN133" s="12"/>
      <c r="DO133" s="1"/>
      <c r="DP133" s="12"/>
    </row>
    <row r="134" spans="1:120" ht="12.75" x14ac:dyDescent="0.2">
      <c r="A134" s="75">
        <f t="shared" si="123"/>
        <v>44393</v>
      </c>
      <c r="B134" s="76">
        <f t="shared" si="124"/>
        <v>992.18191543</v>
      </c>
      <c r="C134" s="76">
        <f t="shared" si="131"/>
        <v>973.43775479999999</v>
      </c>
      <c r="D134" s="77">
        <f t="shared" si="125"/>
        <v>5769.98</v>
      </c>
      <c r="E134" s="78">
        <f>IF(K134=1,VLOOKUP(A133,[1]Plan1!$G$155:$I$350,3),E133)</f>
        <v>5825.37</v>
      </c>
      <c r="F134" s="79">
        <f t="shared" si="126"/>
        <v>44393</v>
      </c>
      <c r="G134" s="80">
        <f t="shared" si="115"/>
        <v>9.5996866540266623E-3</v>
      </c>
      <c r="H134" s="81">
        <f t="shared" si="127"/>
        <v>44424</v>
      </c>
      <c r="I134" s="81">
        <f t="shared" si="116"/>
        <v>44424</v>
      </c>
      <c r="J134" s="82">
        <f t="shared" si="128"/>
        <v>22</v>
      </c>
      <c r="K134" s="82">
        <f t="shared" si="146"/>
        <v>1</v>
      </c>
      <c r="L134" s="76">
        <f t="shared" si="117"/>
        <v>1.0004343600000001</v>
      </c>
      <c r="M134" s="83">
        <f t="shared" si="148"/>
        <v>1.00530005</v>
      </c>
      <c r="N134" s="83">
        <f t="shared" si="139"/>
        <v>1.0184995466892164</v>
      </c>
      <c r="O134" s="76">
        <f t="shared" si="147"/>
        <v>1.0189419399999999</v>
      </c>
      <c r="P134" s="76">
        <f t="shared" si="118"/>
        <v>991.87655433999998</v>
      </c>
      <c r="Q134" s="84">
        <f t="shared" si="132"/>
        <v>0</v>
      </c>
      <c r="R134" s="86">
        <f t="shared" si="129"/>
        <v>0</v>
      </c>
      <c r="S134" s="76">
        <f t="shared" si="119"/>
        <v>0</v>
      </c>
      <c r="T134" s="86">
        <f t="shared" si="130"/>
        <v>8.0657000000000006E-2</v>
      </c>
      <c r="U134" s="84">
        <f t="shared" si="145"/>
        <v>1</v>
      </c>
      <c r="V134" s="84">
        <v>252</v>
      </c>
      <c r="W134" s="83">
        <f t="shared" si="120"/>
        <v>1.0003078620000001</v>
      </c>
      <c r="X134" s="76">
        <f t="shared" si="121"/>
        <v>0.30536109</v>
      </c>
      <c r="Y134" s="76">
        <f t="shared" si="122"/>
        <v>0</v>
      </c>
      <c r="Z134" s="90" t="str">
        <f t="shared" si="133"/>
        <v>A+J=</v>
      </c>
      <c r="AA134" s="81">
        <f t="shared" si="134"/>
        <v>44424</v>
      </c>
      <c r="AB134" s="4"/>
      <c r="AC134" s="91">
        <f t="shared" si="135"/>
        <v>122</v>
      </c>
      <c r="AD134" s="96">
        <f t="shared" si="149"/>
        <v>47983</v>
      </c>
      <c r="AE134" s="92">
        <f t="shared" si="151"/>
        <v>73.62211512000016</v>
      </c>
      <c r="AF134" s="94">
        <f t="shared" si="150"/>
        <v>20</v>
      </c>
      <c r="AG134" s="101">
        <f t="shared" si="152"/>
        <v>0.49241212000000001</v>
      </c>
      <c r="AH134" s="101">
        <f t="shared" si="153"/>
        <v>6.11720168</v>
      </c>
      <c r="AI134" s="97">
        <v>7.6715000000000005E-2</v>
      </c>
      <c r="AJ134" s="92">
        <f t="shared" si="154"/>
        <v>6.6096138</v>
      </c>
      <c r="AK134" s="91">
        <f t="shared" si="138"/>
        <v>122</v>
      </c>
      <c r="AL134" s="98" t="s">
        <v>69</v>
      </c>
      <c r="AM134" s="96">
        <f t="shared" si="155"/>
        <v>48015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9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2"/>
      <c r="DL134" s="12"/>
      <c r="DM134" s="21"/>
      <c r="DN134" s="12"/>
      <c r="DO134" s="1"/>
      <c r="DP134" s="12"/>
    </row>
    <row r="135" spans="1:120" ht="12.75" x14ac:dyDescent="0.2">
      <c r="A135" s="75">
        <f t="shared" si="123"/>
        <v>44394</v>
      </c>
      <c r="B135" s="76">
        <f t="shared" si="124"/>
        <v>992.91846891</v>
      </c>
      <c r="C135" s="76">
        <f t="shared" si="131"/>
        <v>973.43775479999999</v>
      </c>
      <c r="D135" s="77">
        <f t="shared" si="125"/>
        <v>5769.98</v>
      </c>
      <c r="E135" s="78">
        <f>IF(K135=1,VLOOKUP(A134,[1]Plan1!$G$155:$I$350,3),E134)</f>
        <v>5825.37</v>
      </c>
      <c r="F135" s="79">
        <f t="shared" si="126"/>
        <v>44393</v>
      </c>
      <c r="G135" s="80">
        <f t="shared" si="115"/>
        <v>9.5996866540266623E-3</v>
      </c>
      <c r="H135" s="81">
        <f t="shared" si="127"/>
        <v>44424</v>
      </c>
      <c r="I135" s="81">
        <f t="shared" si="116"/>
        <v>44424</v>
      </c>
      <c r="J135" s="82">
        <f t="shared" si="128"/>
        <v>22</v>
      </c>
      <c r="K135" s="82">
        <f t="shared" si="146"/>
        <v>2</v>
      </c>
      <c r="L135" s="76">
        <f t="shared" si="117"/>
        <v>1.0008689099999999</v>
      </c>
      <c r="M135" s="83">
        <f t="shared" si="148"/>
        <v>1.00530005</v>
      </c>
      <c r="N135" s="83">
        <f t="shared" si="139"/>
        <v>1.0184995466892164</v>
      </c>
      <c r="O135" s="76">
        <f t="shared" si="147"/>
        <v>1.01938453</v>
      </c>
      <c r="P135" s="76">
        <f t="shared" si="118"/>
        <v>992.30738815999996</v>
      </c>
      <c r="Q135" s="84">
        <f t="shared" si="132"/>
        <v>0</v>
      </c>
      <c r="R135" s="86">
        <f t="shared" si="129"/>
        <v>0</v>
      </c>
      <c r="S135" s="76">
        <f t="shared" si="119"/>
        <v>0</v>
      </c>
      <c r="T135" s="86">
        <f t="shared" si="130"/>
        <v>8.0657000000000006E-2</v>
      </c>
      <c r="U135" s="84">
        <f t="shared" si="145"/>
        <v>2</v>
      </c>
      <c r="V135" s="84">
        <v>252</v>
      </c>
      <c r="W135" s="83">
        <f t="shared" si="120"/>
        <v>1.000615818</v>
      </c>
      <c r="X135" s="76">
        <f t="shared" si="121"/>
        <v>0.61108074999999995</v>
      </c>
      <c r="Y135" s="76">
        <f t="shared" si="122"/>
        <v>0</v>
      </c>
      <c r="Z135" s="90" t="str">
        <f t="shared" si="133"/>
        <v>A+J=</v>
      </c>
      <c r="AA135" s="81">
        <f t="shared" si="134"/>
        <v>44424</v>
      </c>
      <c r="AB135" s="23"/>
      <c r="AC135" s="91">
        <f t="shared" si="135"/>
        <v>123</v>
      </c>
      <c r="AD135" s="96">
        <f t="shared" si="149"/>
        <v>48015</v>
      </c>
      <c r="AE135" s="92">
        <f t="shared" si="151"/>
        <v>67.501246100000159</v>
      </c>
      <c r="AF135" s="94">
        <f t="shared" si="150"/>
        <v>21</v>
      </c>
      <c r="AG135" s="101">
        <f t="shared" si="152"/>
        <v>0.47744214000000001</v>
      </c>
      <c r="AH135" s="101">
        <f t="shared" si="153"/>
        <v>6.1208690199999998</v>
      </c>
      <c r="AI135" s="97">
        <v>8.3139000000000005E-2</v>
      </c>
      <c r="AJ135" s="92">
        <f t="shared" si="154"/>
        <v>6.5983111599999997</v>
      </c>
      <c r="AK135" s="91">
        <f t="shared" si="138"/>
        <v>123</v>
      </c>
      <c r="AL135" s="98" t="s">
        <v>69</v>
      </c>
      <c r="AM135" s="96">
        <f t="shared" si="155"/>
        <v>48044</v>
      </c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1"/>
      <c r="CJ135" s="1"/>
      <c r="CK135" s="19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23"/>
      <c r="DK135" s="12"/>
      <c r="DL135" s="12"/>
      <c r="DM135" s="21"/>
      <c r="DN135" s="12"/>
      <c r="DO135" s="1"/>
      <c r="DP135" s="12"/>
    </row>
    <row r="136" spans="1:120" ht="12.75" x14ac:dyDescent="0.2">
      <c r="A136" s="75">
        <f t="shared" si="123"/>
        <v>44395</v>
      </c>
      <c r="B136" s="76">
        <f t="shared" si="124"/>
        <v>992.91846891</v>
      </c>
      <c r="C136" s="76">
        <f t="shared" si="131"/>
        <v>973.43775479999999</v>
      </c>
      <c r="D136" s="77">
        <f t="shared" si="125"/>
        <v>5769.98</v>
      </c>
      <c r="E136" s="78">
        <f>IF(K136=1,VLOOKUP(A135,[1]Plan1!$G$155:$I$350,3),E135)</f>
        <v>5825.37</v>
      </c>
      <c r="F136" s="79">
        <f t="shared" si="126"/>
        <v>44393</v>
      </c>
      <c r="G136" s="80">
        <f t="shared" si="115"/>
        <v>9.5996866540266623E-3</v>
      </c>
      <c r="H136" s="81">
        <f t="shared" si="127"/>
        <v>44424</v>
      </c>
      <c r="I136" s="81">
        <f t="shared" si="116"/>
        <v>44424</v>
      </c>
      <c r="J136" s="82">
        <f t="shared" si="128"/>
        <v>22</v>
      </c>
      <c r="K136" s="82">
        <f t="shared" si="146"/>
        <v>2</v>
      </c>
      <c r="L136" s="76">
        <f t="shared" si="117"/>
        <v>1.0008689099999999</v>
      </c>
      <c r="M136" s="83">
        <f t="shared" si="148"/>
        <v>1.00530005</v>
      </c>
      <c r="N136" s="83">
        <f t="shared" si="139"/>
        <v>1.0184995466892164</v>
      </c>
      <c r="O136" s="76">
        <f t="shared" si="147"/>
        <v>1.01938453</v>
      </c>
      <c r="P136" s="76">
        <f t="shared" si="118"/>
        <v>992.30738815999996</v>
      </c>
      <c r="Q136" s="84">
        <f t="shared" si="132"/>
        <v>0</v>
      </c>
      <c r="R136" s="86">
        <f t="shared" si="129"/>
        <v>0</v>
      </c>
      <c r="S136" s="76">
        <f t="shared" si="119"/>
        <v>0</v>
      </c>
      <c r="T136" s="86">
        <f t="shared" si="130"/>
        <v>8.0657000000000006E-2</v>
      </c>
      <c r="U136" s="84">
        <f t="shared" si="145"/>
        <v>2</v>
      </c>
      <c r="V136" s="84">
        <v>252</v>
      </c>
      <c r="W136" s="83">
        <f t="shared" si="120"/>
        <v>1.000615818</v>
      </c>
      <c r="X136" s="76">
        <f t="shared" si="121"/>
        <v>0.61108074999999995</v>
      </c>
      <c r="Y136" s="76">
        <f t="shared" si="122"/>
        <v>0</v>
      </c>
      <c r="Z136" s="90" t="str">
        <f t="shared" si="133"/>
        <v>A+J=</v>
      </c>
      <c r="AA136" s="81">
        <f t="shared" si="134"/>
        <v>44424</v>
      </c>
      <c r="AB136" s="4"/>
      <c r="AC136" s="91">
        <f t="shared" si="135"/>
        <v>124</v>
      </c>
      <c r="AD136" s="96">
        <f t="shared" si="149"/>
        <v>48044</v>
      </c>
      <c r="AE136" s="92">
        <f t="shared" si="151"/>
        <v>61.376723040000158</v>
      </c>
      <c r="AF136" s="94">
        <f t="shared" si="150"/>
        <v>21</v>
      </c>
      <c r="AG136" s="101">
        <f t="shared" si="152"/>
        <v>0.43774806999999999</v>
      </c>
      <c r="AH136" s="101">
        <f t="shared" si="153"/>
        <v>6.1245230599999996</v>
      </c>
      <c r="AI136" s="97">
        <v>9.0731999999999993E-2</v>
      </c>
      <c r="AJ136" s="92">
        <f t="shared" si="154"/>
        <v>6.5622711299999992</v>
      </c>
      <c r="AK136" s="91">
        <f t="shared" si="138"/>
        <v>124</v>
      </c>
      <c r="AL136" s="98" t="s">
        <v>69</v>
      </c>
      <c r="AM136" s="96">
        <f t="shared" si="155"/>
        <v>48075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9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2"/>
      <c r="DL136" s="12"/>
      <c r="DM136" s="21"/>
      <c r="DN136" s="12"/>
      <c r="DO136" s="1"/>
      <c r="DP136" s="12"/>
    </row>
    <row r="137" spans="1:120" ht="12.75" x14ac:dyDescent="0.2">
      <c r="A137" s="75">
        <f t="shared" si="123"/>
        <v>44396</v>
      </c>
      <c r="B137" s="76">
        <f t="shared" si="124"/>
        <v>992.91846891</v>
      </c>
      <c r="C137" s="76">
        <f t="shared" si="131"/>
        <v>973.43775479999999</v>
      </c>
      <c r="D137" s="77">
        <f t="shared" si="125"/>
        <v>5769.98</v>
      </c>
      <c r="E137" s="78">
        <f>IF(K137=1,VLOOKUP(A136,[1]Plan1!$G$155:$I$350,3),E136)</f>
        <v>5825.37</v>
      </c>
      <c r="F137" s="79">
        <f t="shared" si="126"/>
        <v>44393</v>
      </c>
      <c r="G137" s="80">
        <f t="shared" si="115"/>
        <v>9.5996866540266623E-3</v>
      </c>
      <c r="H137" s="81">
        <f t="shared" si="127"/>
        <v>44424</v>
      </c>
      <c r="I137" s="81">
        <f t="shared" si="116"/>
        <v>44424</v>
      </c>
      <c r="J137" s="82">
        <f t="shared" si="128"/>
        <v>22</v>
      </c>
      <c r="K137" s="82">
        <f t="shared" si="146"/>
        <v>2</v>
      </c>
      <c r="L137" s="76">
        <f t="shared" si="117"/>
        <v>1.0008689099999999</v>
      </c>
      <c r="M137" s="83">
        <f t="shared" si="148"/>
        <v>1.00530005</v>
      </c>
      <c r="N137" s="83">
        <f t="shared" si="139"/>
        <v>1.0184995466892164</v>
      </c>
      <c r="O137" s="76">
        <f t="shared" si="147"/>
        <v>1.01938453</v>
      </c>
      <c r="P137" s="76">
        <f t="shared" si="118"/>
        <v>992.30738815999996</v>
      </c>
      <c r="Q137" s="84">
        <f t="shared" si="132"/>
        <v>0</v>
      </c>
      <c r="R137" s="86">
        <f t="shared" si="129"/>
        <v>0</v>
      </c>
      <c r="S137" s="76">
        <f t="shared" si="119"/>
        <v>0</v>
      </c>
      <c r="T137" s="86">
        <f t="shared" si="130"/>
        <v>8.0657000000000006E-2</v>
      </c>
      <c r="U137" s="84">
        <f t="shared" si="145"/>
        <v>2</v>
      </c>
      <c r="V137" s="84">
        <v>252</v>
      </c>
      <c r="W137" s="83">
        <f t="shared" si="120"/>
        <v>1.000615818</v>
      </c>
      <c r="X137" s="76">
        <f t="shared" si="121"/>
        <v>0.61108074999999995</v>
      </c>
      <c r="Y137" s="76">
        <f t="shared" si="122"/>
        <v>0</v>
      </c>
      <c r="Z137" s="90" t="str">
        <f t="shared" si="133"/>
        <v>A+J=</v>
      </c>
      <c r="AA137" s="81">
        <f t="shared" si="134"/>
        <v>44424</v>
      </c>
      <c r="AB137" s="4"/>
      <c r="AC137" s="91">
        <f t="shared" si="135"/>
        <v>125</v>
      </c>
      <c r="AD137" s="96">
        <f t="shared" si="149"/>
        <v>48075</v>
      </c>
      <c r="AE137" s="92">
        <f t="shared" si="151"/>
        <v>55.248564130000162</v>
      </c>
      <c r="AF137" s="94">
        <f t="shared" si="150"/>
        <v>23</v>
      </c>
      <c r="AG137" s="101">
        <f t="shared" si="152"/>
        <v>0.43607227999999998</v>
      </c>
      <c r="AH137" s="101">
        <f t="shared" si="153"/>
        <v>6.1281589099999998</v>
      </c>
      <c r="AI137" s="97">
        <v>9.9845000000000003E-2</v>
      </c>
      <c r="AJ137" s="92">
        <f t="shared" si="154"/>
        <v>6.5642311900000001</v>
      </c>
      <c r="AK137" s="91">
        <f t="shared" si="138"/>
        <v>125</v>
      </c>
      <c r="AL137" s="98" t="s">
        <v>69</v>
      </c>
      <c r="AM137" s="96">
        <f t="shared" si="155"/>
        <v>48106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9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2"/>
      <c r="DL137" s="12"/>
      <c r="DM137" s="21"/>
      <c r="DN137" s="12"/>
      <c r="DO137" s="1"/>
      <c r="DP137" s="12"/>
    </row>
    <row r="138" spans="1:120" ht="12.75" x14ac:dyDescent="0.2">
      <c r="A138" s="75">
        <f t="shared" si="123"/>
        <v>44397</v>
      </c>
      <c r="B138" s="76">
        <f t="shared" si="124"/>
        <v>993.65556716000003</v>
      </c>
      <c r="C138" s="76">
        <f t="shared" si="131"/>
        <v>973.43775479999999</v>
      </c>
      <c r="D138" s="77">
        <f t="shared" si="125"/>
        <v>5769.98</v>
      </c>
      <c r="E138" s="78">
        <f>IF(K138=1,VLOOKUP(A137,[1]Plan1!$G$155:$I$350,3),E137)</f>
        <v>5825.37</v>
      </c>
      <c r="F138" s="79">
        <f t="shared" si="126"/>
        <v>44393</v>
      </c>
      <c r="G138" s="80">
        <f t="shared" si="115"/>
        <v>9.5996866540266623E-3</v>
      </c>
      <c r="H138" s="81">
        <f t="shared" si="127"/>
        <v>44424</v>
      </c>
      <c r="I138" s="81">
        <f t="shared" si="116"/>
        <v>44424</v>
      </c>
      <c r="J138" s="82">
        <f t="shared" si="128"/>
        <v>22</v>
      </c>
      <c r="K138" s="82">
        <f t="shared" si="146"/>
        <v>3</v>
      </c>
      <c r="L138" s="76">
        <f t="shared" si="117"/>
        <v>1.0013036500000001</v>
      </c>
      <c r="M138" s="83">
        <f t="shared" si="148"/>
        <v>1.00530005</v>
      </c>
      <c r="N138" s="83">
        <f t="shared" si="139"/>
        <v>1.0184995466892164</v>
      </c>
      <c r="O138" s="76">
        <f t="shared" si="147"/>
        <v>1.0198273099999999</v>
      </c>
      <c r="P138" s="76">
        <f t="shared" si="118"/>
        <v>992.73840693</v>
      </c>
      <c r="Q138" s="84">
        <f t="shared" si="132"/>
        <v>0</v>
      </c>
      <c r="R138" s="86">
        <f t="shared" si="129"/>
        <v>0</v>
      </c>
      <c r="S138" s="76">
        <f t="shared" si="119"/>
        <v>0</v>
      </c>
      <c r="T138" s="86">
        <f t="shared" si="130"/>
        <v>8.0657000000000006E-2</v>
      </c>
      <c r="U138" s="84">
        <f t="shared" si="145"/>
        <v>3</v>
      </c>
      <c r="V138" s="84">
        <v>252</v>
      </c>
      <c r="W138" s="83">
        <f t="shared" si="120"/>
        <v>1.000923869</v>
      </c>
      <c r="X138" s="76">
        <f t="shared" si="121"/>
        <v>0.91716023000000002</v>
      </c>
      <c r="Y138" s="76">
        <f t="shared" si="122"/>
        <v>0</v>
      </c>
      <c r="Z138" s="90" t="str">
        <f t="shared" si="133"/>
        <v>A+J=</v>
      </c>
      <c r="AA138" s="81">
        <f t="shared" si="134"/>
        <v>44424</v>
      </c>
      <c r="AB138" s="4"/>
      <c r="AC138" s="91">
        <f t="shared" si="135"/>
        <v>126</v>
      </c>
      <c r="AD138" s="96">
        <f t="shared" si="149"/>
        <v>48106</v>
      </c>
      <c r="AE138" s="92">
        <f t="shared" si="151"/>
        <v>49.116857490000164</v>
      </c>
      <c r="AF138" s="94">
        <f t="shared" si="150"/>
        <v>21</v>
      </c>
      <c r="AG138" s="101">
        <f t="shared" si="152"/>
        <v>0.35828897999999998</v>
      </c>
      <c r="AH138" s="101">
        <f t="shared" si="153"/>
        <v>6.13170664</v>
      </c>
      <c r="AI138" s="97">
        <v>0.110984</v>
      </c>
      <c r="AJ138" s="92">
        <f t="shared" si="154"/>
        <v>6.4899956200000002</v>
      </c>
      <c r="AK138" s="91">
        <f t="shared" si="138"/>
        <v>126</v>
      </c>
      <c r="AL138" s="98" t="s">
        <v>69</v>
      </c>
      <c r="AM138" s="96">
        <f t="shared" si="155"/>
        <v>48136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9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2"/>
      <c r="DL138" s="12"/>
      <c r="DM138" s="21"/>
      <c r="DN138" s="12"/>
      <c r="DO138" s="1"/>
      <c r="DP138" s="12"/>
    </row>
    <row r="139" spans="1:120" ht="12.75" x14ac:dyDescent="0.2">
      <c r="A139" s="75">
        <f t="shared" si="123"/>
        <v>44398</v>
      </c>
      <c r="B139" s="76">
        <f t="shared" si="124"/>
        <v>994.39321050000001</v>
      </c>
      <c r="C139" s="76">
        <f t="shared" si="131"/>
        <v>973.43775479999999</v>
      </c>
      <c r="D139" s="77">
        <f t="shared" si="125"/>
        <v>5769.98</v>
      </c>
      <c r="E139" s="78">
        <f>IF(K139=1,VLOOKUP(A138,[1]Plan1!$G$155:$I$350,3),E138)</f>
        <v>5825.37</v>
      </c>
      <c r="F139" s="79">
        <f t="shared" si="126"/>
        <v>44393</v>
      </c>
      <c r="G139" s="80">
        <f t="shared" ref="G139:G202" si="156">(E139/D139)-1</f>
        <v>9.5996866540266623E-3</v>
      </c>
      <c r="H139" s="81">
        <f t="shared" si="127"/>
        <v>44424</v>
      </c>
      <c r="I139" s="81">
        <f t="shared" ref="I139:I202" si="157">IF(A139&gt;I138,H139,I138)</f>
        <v>44424</v>
      </c>
      <c r="J139" s="82">
        <f t="shared" si="128"/>
        <v>22</v>
      </c>
      <c r="K139" s="82">
        <f t="shared" si="146"/>
        <v>4</v>
      </c>
      <c r="L139" s="76">
        <f t="shared" ref="L139:L202" si="158">TRUNC((E139/D139)^TRUNC((K139/J139),9),8)</f>
        <v>1.00173858</v>
      </c>
      <c r="M139" s="83">
        <f t="shared" si="148"/>
        <v>1.00530005</v>
      </c>
      <c r="N139" s="83">
        <f t="shared" si="139"/>
        <v>1.0184995466892164</v>
      </c>
      <c r="O139" s="76">
        <f t="shared" si="147"/>
        <v>1.0202702800000001</v>
      </c>
      <c r="P139" s="76">
        <f t="shared" ref="P139:P202" si="159">TRUNC(C139*O139,8)</f>
        <v>993.16961064999998</v>
      </c>
      <c r="Q139" s="84">
        <f t="shared" si="132"/>
        <v>0</v>
      </c>
      <c r="R139" s="86">
        <f t="shared" si="129"/>
        <v>0</v>
      </c>
      <c r="S139" s="76">
        <f t="shared" ref="S139:S202" si="160">IF(R139&gt;0,TRUNC(R139*P139,8),0)</f>
        <v>0</v>
      </c>
      <c r="T139" s="86">
        <f t="shared" si="130"/>
        <v>8.0657000000000006E-2</v>
      </c>
      <c r="U139" s="84">
        <f t="shared" si="145"/>
        <v>4</v>
      </c>
      <c r="V139" s="84">
        <v>252</v>
      </c>
      <c r="W139" s="83">
        <f t="shared" ref="W139:W202" si="161">ROUND((1+T139)^TRUNC((U139/V139),9),9)</f>
        <v>1.001232015</v>
      </c>
      <c r="X139" s="76">
        <f t="shared" ref="X139:X202" si="162">TRUNC((P139*(W139-1)),8)</f>
        <v>1.22359985</v>
      </c>
      <c r="Y139" s="76">
        <f t="shared" ref="Y139:Y202" si="163">IF(Q139&gt;0,S139+X139,0)</f>
        <v>0</v>
      </c>
      <c r="Z139" s="90" t="str">
        <f t="shared" si="133"/>
        <v>A+J=</v>
      </c>
      <c r="AA139" s="81">
        <f t="shared" si="134"/>
        <v>44424</v>
      </c>
      <c r="AB139" s="4"/>
      <c r="AC139" s="91">
        <f t="shared" si="135"/>
        <v>127</v>
      </c>
      <c r="AD139" s="96">
        <f t="shared" si="149"/>
        <v>48136</v>
      </c>
      <c r="AE139" s="92">
        <f t="shared" si="151"/>
        <v>42.746695780000167</v>
      </c>
      <c r="AF139" s="94">
        <f t="shared" si="150"/>
        <v>22</v>
      </c>
      <c r="AG139" s="101">
        <f t="shared" si="152"/>
        <v>0.33374387999999999</v>
      </c>
      <c r="AH139" s="101">
        <f t="shared" si="153"/>
        <v>6.3701617099999996</v>
      </c>
      <c r="AI139" s="97">
        <v>0.129694</v>
      </c>
      <c r="AJ139" s="92">
        <f t="shared" si="154"/>
        <v>6.7039055899999997</v>
      </c>
      <c r="AK139" s="91">
        <f t="shared" si="138"/>
        <v>127</v>
      </c>
      <c r="AL139" s="98" t="s">
        <v>69</v>
      </c>
      <c r="AM139" s="96">
        <f t="shared" si="155"/>
        <v>48169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9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2"/>
      <c r="DL139" s="12"/>
      <c r="DM139" s="21"/>
      <c r="DN139" s="12"/>
      <c r="DO139" s="1"/>
      <c r="DP139" s="12"/>
    </row>
    <row r="140" spans="1:120" ht="12.75" x14ac:dyDescent="0.2">
      <c r="A140" s="75">
        <f t="shared" ref="A140:A203" si="164">(A139+1)</f>
        <v>44399</v>
      </c>
      <c r="B140" s="76">
        <f t="shared" ref="B140:B203" si="165">P140+X140</f>
        <v>995.13140897000005</v>
      </c>
      <c r="C140" s="76">
        <f t="shared" si="131"/>
        <v>973.43775479999999</v>
      </c>
      <c r="D140" s="77">
        <f t="shared" ref="D140:D203" si="166">IF(E140=E139,D139,E139)</f>
        <v>5769.98</v>
      </c>
      <c r="E140" s="78">
        <f>IF(K140=1,VLOOKUP(A139,[1]Plan1!$G$155:$I$350,3),E139)</f>
        <v>5825.37</v>
      </c>
      <c r="F140" s="79">
        <f t="shared" ref="F140:F203" si="167">IF(D140=D139,F139,A140)</f>
        <v>44393</v>
      </c>
      <c r="G140" s="80">
        <f t="shared" si="156"/>
        <v>9.5996866540266623E-3</v>
      </c>
      <c r="H140" s="81">
        <f t="shared" ref="H140:H203" si="168">IF(DAY(A140)=15,VLOOKUP(A140,AH$119:AN$451,4),H139)</f>
        <v>44424</v>
      </c>
      <c r="I140" s="81">
        <f t="shared" si="157"/>
        <v>44424</v>
      </c>
      <c r="J140" s="82">
        <f t="shared" ref="J140:J203" si="169">IF(I140=I139,J139,NETWORKDAYS(I139,I140,$AD$165:$AD$503)-1)</f>
        <v>22</v>
      </c>
      <c r="K140" s="82">
        <f t="shared" si="146"/>
        <v>5</v>
      </c>
      <c r="L140" s="76">
        <f t="shared" si="158"/>
        <v>1.0021736999999999</v>
      </c>
      <c r="M140" s="83">
        <f t="shared" si="148"/>
        <v>1.00530005</v>
      </c>
      <c r="N140" s="83">
        <f t="shared" si="139"/>
        <v>1.0184995466892164</v>
      </c>
      <c r="O140" s="76">
        <f t="shared" si="147"/>
        <v>1.0207134499999999</v>
      </c>
      <c r="P140" s="76">
        <f t="shared" si="159"/>
        <v>993.60100906000002</v>
      </c>
      <c r="Q140" s="84">
        <f t="shared" si="132"/>
        <v>0</v>
      </c>
      <c r="R140" s="86">
        <f t="shared" ref="R140:R203" si="170">IF(Q140&gt;0,VLOOKUP($A140,$AD$11:$AI$161,6),0)</f>
        <v>0</v>
      </c>
      <c r="S140" s="76">
        <f t="shared" si="160"/>
        <v>0</v>
      </c>
      <c r="T140" s="86">
        <f t="shared" ref="T140:T203" si="171">(T139)</f>
        <v>8.0657000000000006E-2</v>
      </c>
      <c r="U140" s="84">
        <f t="shared" si="145"/>
        <v>5</v>
      </c>
      <c r="V140" s="84">
        <v>252</v>
      </c>
      <c r="W140" s="83">
        <f t="shared" si="161"/>
        <v>1.001540256</v>
      </c>
      <c r="X140" s="76">
        <f t="shared" si="162"/>
        <v>1.5303999100000001</v>
      </c>
      <c r="Y140" s="76">
        <f t="shared" si="163"/>
        <v>0</v>
      </c>
      <c r="Z140" s="90" t="str">
        <f t="shared" si="133"/>
        <v>A+J=</v>
      </c>
      <c r="AA140" s="81">
        <f t="shared" si="134"/>
        <v>44424</v>
      </c>
      <c r="AB140" s="4"/>
      <c r="AC140" s="91">
        <f t="shared" si="135"/>
        <v>128</v>
      </c>
      <c r="AD140" s="96">
        <f t="shared" si="149"/>
        <v>48169</v>
      </c>
      <c r="AE140" s="92">
        <f t="shared" si="151"/>
        <v>36.373206190000168</v>
      </c>
      <c r="AF140" s="94">
        <f t="shared" si="150"/>
        <v>23</v>
      </c>
      <c r="AG140" s="101">
        <f t="shared" si="152"/>
        <v>0.30370877000000002</v>
      </c>
      <c r="AH140" s="101">
        <f t="shared" si="153"/>
        <v>6.3734895900000001</v>
      </c>
      <c r="AI140" s="97">
        <v>0.14909900000000001</v>
      </c>
      <c r="AJ140" s="92">
        <f t="shared" si="154"/>
        <v>6.6771983600000002</v>
      </c>
      <c r="AK140" s="91">
        <f t="shared" si="138"/>
        <v>128</v>
      </c>
      <c r="AL140" s="98" t="s">
        <v>69</v>
      </c>
      <c r="AM140" s="96">
        <f t="shared" si="155"/>
        <v>48197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9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2"/>
      <c r="DL140" s="12"/>
      <c r="DM140" s="21"/>
      <c r="DN140" s="12"/>
      <c r="DO140" s="1"/>
      <c r="DP140" s="12"/>
    </row>
    <row r="141" spans="1:120" ht="12.75" x14ac:dyDescent="0.2">
      <c r="A141" s="75">
        <f t="shared" si="164"/>
        <v>44400</v>
      </c>
      <c r="B141" s="76">
        <f t="shared" si="165"/>
        <v>995.87015311000005</v>
      </c>
      <c r="C141" s="76">
        <f t="shared" ref="C141:C204" si="172">TRUNC(IF(Q140&gt;0,VLOOKUP(A140,$AD$13:$AE$161,2),C140),8)</f>
        <v>973.43775479999999</v>
      </c>
      <c r="D141" s="77">
        <f t="shared" si="166"/>
        <v>5769.98</v>
      </c>
      <c r="E141" s="78">
        <f>IF(K141=1,VLOOKUP(A140,[1]Plan1!$G$155:$I$350,3),E140)</f>
        <v>5825.37</v>
      </c>
      <c r="F141" s="79">
        <f t="shared" si="167"/>
        <v>44393</v>
      </c>
      <c r="G141" s="80">
        <f t="shared" si="156"/>
        <v>9.5996866540266623E-3</v>
      </c>
      <c r="H141" s="81">
        <f t="shared" si="168"/>
        <v>44424</v>
      </c>
      <c r="I141" s="81">
        <f t="shared" si="157"/>
        <v>44424</v>
      </c>
      <c r="J141" s="82">
        <f t="shared" si="169"/>
        <v>22</v>
      </c>
      <c r="K141" s="82">
        <f t="shared" si="146"/>
        <v>6</v>
      </c>
      <c r="L141" s="76">
        <f t="shared" si="158"/>
        <v>1.0026090000000001</v>
      </c>
      <c r="M141" s="83">
        <f t="shared" si="148"/>
        <v>1.00530005</v>
      </c>
      <c r="N141" s="83">
        <f t="shared" si="139"/>
        <v>1.0184995466892164</v>
      </c>
      <c r="O141" s="76">
        <f t="shared" si="147"/>
        <v>1.0211568099999999</v>
      </c>
      <c r="P141" s="76">
        <f t="shared" si="159"/>
        <v>994.03259242000001</v>
      </c>
      <c r="Q141" s="84">
        <f t="shared" ref="Q141:Q204" si="173">IF(VLOOKUP(A141,AD$11:AK$161,8)=VLOOKUP(A140,AD$11:AK$161,8),0,VLOOKUP(A141,AD$11:AK$161,8))</f>
        <v>0</v>
      </c>
      <c r="R141" s="86">
        <f t="shared" si="170"/>
        <v>0</v>
      </c>
      <c r="S141" s="76">
        <f t="shared" si="160"/>
        <v>0</v>
      </c>
      <c r="T141" s="86">
        <f t="shared" si="171"/>
        <v>8.0657000000000006E-2</v>
      </c>
      <c r="U141" s="84">
        <f t="shared" si="145"/>
        <v>6</v>
      </c>
      <c r="V141" s="84">
        <v>252</v>
      </c>
      <c r="W141" s="83">
        <f t="shared" si="161"/>
        <v>1.001848592</v>
      </c>
      <c r="X141" s="76">
        <f t="shared" si="162"/>
        <v>1.8375606900000001</v>
      </c>
      <c r="Y141" s="76">
        <f t="shared" si="163"/>
        <v>0</v>
      </c>
      <c r="Z141" s="90" t="str">
        <f t="shared" ref="Z141:Z204" si="174">IF($Q140&gt;0,VLOOKUP($A140,$AD$11:$AM$115,9),Z140)</f>
        <v>A+J=</v>
      </c>
      <c r="AA141" s="81">
        <f t="shared" ref="AA141:AA204" si="175">IF(Q140&gt;0,VLOOKUP(A140,$AD$11:$AM$115,10),AA140)</f>
        <v>44424</v>
      </c>
      <c r="AB141" s="4"/>
      <c r="AC141" s="91">
        <f t="shared" ref="AC141:AC145" si="176">AC140+1</f>
        <v>129</v>
      </c>
      <c r="AD141" s="96">
        <f t="shared" ref="AD141:AD144" si="177">VLOOKUP(AC141,$AG$165:$AK$319,4,FALSE)</f>
        <v>48197</v>
      </c>
      <c r="AE141" s="92">
        <f t="shared" si="151"/>
        <v>29.996692160000169</v>
      </c>
      <c r="AF141" s="94">
        <f t="shared" si="150"/>
        <v>19</v>
      </c>
      <c r="AG141" s="101">
        <f t="shared" si="152"/>
        <v>0.21335088999999999</v>
      </c>
      <c r="AH141" s="101">
        <f t="shared" si="153"/>
        <v>6.3765140300000001</v>
      </c>
      <c r="AI141" s="97">
        <v>0.17530799999999999</v>
      </c>
      <c r="AJ141" s="92">
        <f t="shared" si="154"/>
        <v>6.5898649200000001</v>
      </c>
      <c r="AK141" s="91">
        <f t="shared" ref="AK141:AK145" si="178">AK140+1</f>
        <v>129</v>
      </c>
      <c r="AL141" s="98" t="s">
        <v>69</v>
      </c>
      <c r="AM141" s="96">
        <f t="shared" si="155"/>
        <v>48228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9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2"/>
      <c r="DL141" s="12"/>
      <c r="DM141" s="21"/>
      <c r="DN141" s="12"/>
      <c r="DO141" s="1"/>
      <c r="DP141" s="12"/>
    </row>
    <row r="142" spans="1:120" ht="12.75" x14ac:dyDescent="0.2">
      <c r="A142" s="75">
        <f t="shared" si="164"/>
        <v>44401</v>
      </c>
      <c r="B142" s="76">
        <f t="shared" si="165"/>
        <v>996.60944323000001</v>
      </c>
      <c r="C142" s="76">
        <f t="shared" si="172"/>
        <v>973.43775479999999</v>
      </c>
      <c r="D142" s="77">
        <f t="shared" si="166"/>
        <v>5769.98</v>
      </c>
      <c r="E142" s="78">
        <f>IF(K142=1,VLOOKUP(A141,[1]Plan1!$G$155:$I$350,3),E141)</f>
        <v>5825.37</v>
      </c>
      <c r="F142" s="79">
        <f t="shared" si="167"/>
        <v>44393</v>
      </c>
      <c r="G142" s="80">
        <f t="shared" si="156"/>
        <v>9.5996866540266623E-3</v>
      </c>
      <c r="H142" s="81">
        <f t="shared" si="168"/>
        <v>44424</v>
      </c>
      <c r="I142" s="81">
        <f t="shared" si="157"/>
        <v>44424</v>
      </c>
      <c r="J142" s="82">
        <f t="shared" si="169"/>
        <v>22</v>
      </c>
      <c r="K142" s="82">
        <f t="shared" si="146"/>
        <v>7</v>
      </c>
      <c r="L142" s="76">
        <f t="shared" si="158"/>
        <v>1.0030444999999999</v>
      </c>
      <c r="M142" s="83">
        <f t="shared" si="148"/>
        <v>1.00530005</v>
      </c>
      <c r="N142" s="83">
        <f t="shared" si="139"/>
        <v>1.0184995466892164</v>
      </c>
      <c r="O142" s="76">
        <f t="shared" si="147"/>
        <v>1.0216003600000001</v>
      </c>
      <c r="P142" s="76">
        <f t="shared" si="159"/>
        <v>994.46436073999996</v>
      </c>
      <c r="Q142" s="84">
        <f t="shared" si="173"/>
        <v>0</v>
      </c>
      <c r="R142" s="86">
        <f t="shared" si="170"/>
        <v>0</v>
      </c>
      <c r="S142" s="76">
        <f t="shared" si="160"/>
        <v>0</v>
      </c>
      <c r="T142" s="86">
        <f t="shared" si="171"/>
        <v>8.0657000000000006E-2</v>
      </c>
      <c r="U142" s="84">
        <f t="shared" si="145"/>
        <v>7</v>
      </c>
      <c r="V142" s="84">
        <v>252</v>
      </c>
      <c r="W142" s="83">
        <f t="shared" si="161"/>
        <v>1.0021570230000001</v>
      </c>
      <c r="X142" s="76">
        <f t="shared" si="162"/>
        <v>2.1450824900000001</v>
      </c>
      <c r="Y142" s="76">
        <f t="shared" si="163"/>
        <v>0</v>
      </c>
      <c r="Z142" s="90" t="str">
        <f t="shared" si="174"/>
        <v>A+J=</v>
      </c>
      <c r="AA142" s="81">
        <f t="shared" si="175"/>
        <v>44424</v>
      </c>
      <c r="AB142" s="4"/>
      <c r="AC142" s="91">
        <f t="shared" si="176"/>
        <v>130</v>
      </c>
      <c r="AD142" s="96">
        <f t="shared" si="177"/>
        <v>48228</v>
      </c>
      <c r="AE142" s="92">
        <f t="shared" si="151"/>
        <v>23.55550246000017</v>
      </c>
      <c r="AF142" s="94">
        <f t="shared" si="150"/>
        <v>21</v>
      </c>
      <c r="AG142" s="101">
        <f t="shared" si="152"/>
        <v>0.19452965</v>
      </c>
      <c r="AH142" s="101">
        <f t="shared" si="153"/>
        <v>6.4411896999999998</v>
      </c>
      <c r="AI142" s="97">
        <v>0.21473</v>
      </c>
      <c r="AJ142" s="92">
        <f t="shared" si="154"/>
        <v>6.6357193499999996</v>
      </c>
      <c r="AK142" s="91">
        <f t="shared" si="178"/>
        <v>130</v>
      </c>
      <c r="AL142" s="98" t="s">
        <v>69</v>
      </c>
      <c r="AM142" s="96">
        <f t="shared" si="155"/>
        <v>48260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9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2"/>
      <c r="DL142" s="12"/>
      <c r="DM142" s="21"/>
      <c r="DN142" s="12"/>
      <c r="DO142" s="1"/>
      <c r="DP142" s="12"/>
    </row>
    <row r="143" spans="1:120" ht="12.75" x14ac:dyDescent="0.2">
      <c r="A143" s="75">
        <f t="shared" si="164"/>
        <v>44402</v>
      </c>
      <c r="B143" s="76">
        <f t="shared" si="165"/>
        <v>996.60944323000001</v>
      </c>
      <c r="C143" s="76">
        <f t="shared" si="172"/>
        <v>973.43775479999999</v>
      </c>
      <c r="D143" s="77">
        <f t="shared" si="166"/>
        <v>5769.98</v>
      </c>
      <c r="E143" s="78">
        <f>IF(K143=1,VLOOKUP(A142,[1]Plan1!$G$155:$I$350,3),E142)</f>
        <v>5825.37</v>
      </c>
      <c r="F143" s="79">
        <f t="shared" si="167"/>
        <v>44393</v>
      </c>
      <c r="G143" s="80">
        <f t="shared" si="156"/>
        <v>9.5996866540266623E-3</v>
      </c>
      <c r="H143" s="81">
        <f t="shared" si="168"/>
        <v>44424</v>
      </c>
      <c r="I143" s="81">
        <f t="shared" si="157"/>
        <v>44424</v>
      </c>
      <c r="J143" s="82">
        <f t="shared" si="169"/>
        <v>22</v>
      </c>
      <c r="K143" s="82">
        <f t="shared" si="146"/>
        <v>7</v>
      </c>
      <c r="L143" s="76">
        <f t="shared" si="158"/>
        <v>1.0030444999999999</v>
      </c>
      <c r="M143" s="83">
        <f t="shared" si="148"/>
        <v>1.00530005</v>
      </c>
      <c r="N143" s="83">
        <f t="shared" si="139"/>
        <v>1.0184995466892164</v>
      </c>
      <c r="O143" s="76">
        <f t="shared" si="147"/>
        <v>1.0216003600000001</v>
      </c>
      <c r="P143" s="76">
        <f t="shared" si="159"/>
        <v>994.46436073999996</v>
      </c>
      <c r="Q143" s="84">
        <f t="shared" si="173"/>
        <v>0</v>
      </c>
      <c r="R143" s="86">
        <f t="shared" si="170"/>
        <v>0</v>
      </c>
      <c r="S143" s="76">
        <f t="shared" si="160"/>
        <v>0</v>
      </c>
      <c r="T143" s="86">
        <f t="shared" si="171"/>
        <v>8.0657000000000006E-2</v>
      </c>
      <c r="U143" s="84">
        <f t="shared" si="145"/>
        <v>7</v>
      </c>
      <c r="V143" s="84">
        <v>252</v>
      </c>
      <c r="W143" s="83">
        <f t="shared" si="161"/>
        <v>1.0021570230000001</v>
      </c>
      <c r="X143" s="76">
        <f t="shared" si="162"/>
        <v>2.1450824900000001</v>
      </c>
      <c r="Y143" s="76">
        <f t="shared" si="163"/>
        <v>0</v>
      </c>
      <c r="Z143" s="90" t="str">
        <f t="shared" si="174"/>
        <v>A+J=</v>
      </c>
      <c r="AA143" s="81">
        <f t="shared" si="175"/>
        <v>44424</v>
      </c>
      <c r="AB143" s="4"/>
      <c r="AC143" s="91">
        <f t="shared" si="176"/>
        <v>131</v>
      </c>
      <c r="AD143" s="96">
        <f t="shared" si="177"/>
        <v>48260</v>
      </c>
      <c r="AE143" s="92">
        <f t="shared" si="151"/>
        <v>17.113001880000169</v>
      </c>
      <c r="AF143" s="94">
        <f t="shared" si="150"/>
        <v>20</v>
      </c>
      <c r="AG143" s="101">
        <f t="shared" si="152"/>
        <v>0.14546168000000001</v>
      </c>
      <c r="AH143" s="101">
        <f t="shared" si="153"/>
        <v>6.4425005799999999</v>
      </c>
      <c r="AI143" s="97">
        <v>0.273503</v>
      </c>
      <c r="AJ143" s="92">
        <f t="shared" si="154"/>
        <v>6.5879622600000003</v>
      </c>
      <c r="AK143" s="91">
        <f t="shared" si="178"/>
        <v>131</v>
      </c>
      <c r="AL143" s="98" t="s">
        <v>69</v>
      </c>
      <c r="AM143" s="96">
        <f t="shared" si="155"/>
        <v>48288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9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2"/>
      <c r="DL143" s="12"/>
      <c r="DM143" s="21"/>
      <c r="DN143" s="12"/>
      <c r="DO143" s="1"/>
      <c r="DP143" s="12"/>
    </row>
    <row r="144" spans="1:120" ht="12.75" x14ac:dyDescent="0.2">
      <c r="A144" s="75">
        <f t="shared" si="164"/>
        <v>44403</v>
      </c>
      <c r="B144" s="76">
        <f t="shared" si="165"/>
        <v>996.60944323000001</v>
      </c>
      <c r="C144" s="76">
        <f t="shared" si="172"/>
        <v>973.43775479999999</v>
      </c>
      <c r="D144" s="77">
        <f t="shared" si="166"/>
        <v>5769.98</v>
      </c>
      <c r="E144" s="78">
        <f>IF(K144=1,VLOOKUP(A143,[1]Plan1!$G$155:$I$350,3),E143)</f>
        <v>5825.37</v>
      </c>
      <c r="F144" s="79">
        <f t="shared" si="167"/>
        <v>44393</v>
      </c>
      <c r="G144" s="80">
        <f t="shared" si="156"/>
        <v>9.5996866540266623E-3</v>
      </c>
      <c r="H144" s="81">
        <f t="shared" si="168"/>
        <v>44424</v>
      </c>
      <c r="I144" s="81">
        <f t="shared" si="157"/>
        <v>44424</v>
      </c>
      <c r="J144" s="82">
        <f t="shared" si="169"/>
        <v>22</v>
      </c>
      <c r="K144" s="82">
        <f t="shared" si="146"/>
        <v>7</v>
      </c>
      <c r="L144" s="76">
        <f t="shared" si="158"/>
        <v>1.0030444999999999</v>
      </c>
      <c r="M144" s="83">
        <f t="shared" si="148"/>
        <v>1.00530005</v>
      </c>
      <c r="N144" s="83">
        <f t="shared" si="139"/>
        <v>1.0184995466892164</v>
      </c>
      <c r="O144" s="76">
        <f t="shared" si="147"/>
        <v>1.0216003600000001</v>
      </c>
      <c r="P144" s="76">
        <f t="shared" si="159"/>
        <v>994.46436073999996</v>
      </c>
      <c r="Q144" s="84">
        <f t="shared" si="173"/>
        <v>0</v>
      </c>
      <c r="R144" s="86">
        <f t="shared" si="170"/>
        <v>0</v>
      </c>
      <c r="S144" s="76">
        <f t="shared" si="160"/>
        <v>0</v>
      </c>
      <c r="T144" s="86">
        <f t="shared" si="171"/>
        <v>8.0657000000000006E-2</v>
      </c>
      <c r="U144" s="84">
        <f t="shared" si="145"/>
        <v>7</v>
      </c>
      <c r="V144" s="84">
        <v>252</v>
      </c>
      <c r="W144" s="83">
        <f t="shared" si="161"/>
        <v>1.0021570230000001</v>
      </c>
      <c r="X144" s="76">
        <f t="shared" si="162"/>
        <v>2.1450824900000001</v>
      </c>
      <c r="Y144" s="76">
        <f t="shared" si="163"/>
        <v>0</v>
      </c>
      <c r="Z144" s="90" t="str">
        <f t="shared" si="174"/>
        <v>A+J=</v>
      </c>
      <c r="AA144" s="81">
        <f t="shared" si="175"/>
        <v>44424</v>
      </c>
      <c r="AB144" s="4"/>
      <c r="AC144" s="91">
        <f t="shared" si="176"/>
        <v>132</v>
      </c>
      <c r="AD144" s="96">
        <f t="shared" si="177"/>
        <v>48288</v>
      </c>
      <c r="AE144" s="92">
        <f t="shared" si="151"/>
        <v>10.67074388000017</v>
      </c>
      <c r="AF144" s="94">
        <f t="shared" si="150"/>
        <v>20</v>
      </c>
      <c r="AG144" s="101">
        <f t="shared" si="152"/>
        <v>0.10567747</v>
      </c>
      <c r="AH144" s="101">
        <f t="shared" si="153"/>
        <v>6.4422579999999998</v>
      </c>
      <c r="AI144" s="97">
        <v>0.37645400000000001</v>
      </c>
      <c r="AJ144" s="92">
        <f t="shared" si="154"/>
        <v>6.5479354699999996</v>
      </c>
      <c r="AK144" s="91">
        <f t="shared" si="178"/>
        <v>132</v>
      </c>
      <c r="AL144" s="98" t="s">
        <v>69</v>
      </c>
      <c r="AM144" s="96">
        <f t="shared" si="155"/>
        <v>48319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9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2"/>
      <c r="DL144" s="12"/>
      <c r="DM144" s="21"/>
      <c r="DN144" s="12"/>
      <c r="DO144" s="1"/>
      <c r="DP144" s="12"/>
    </row>
    <row r="145" spans="1:120" ht="12.75" x14ac:dyDescent="0.2">
      <c r="A145" s="75">
        <f t="shared" si="164"/>
        <v>44404</v>
      </c>
      <c r="B145" s="76">
        <f t="shared" si="165"/>
        <v>997.34927861999995</v>
      </c>
      <c r="C145" s="76">
        <f t="shared" si="172"/>
        <v>973.43775479999999</v>
      </c>
      <c r="D145" s="77">
        <f t="shared" si="166"/>
        <v>5769.98</v>
      </c>
      <c r="E145" s="78">
        <f>IF(K145=1,VLOOKUP(A144,[1]Plan1!$G$155:$I$350,3),E144)</f>
        <v>5825.37</v>
      </c>
      <c r="F145" s="79">
        <f t="shared" si="167"/>
        <v>44393</v>
      </c>
      <c r="G145" s="80">
        <f t="shared" si="156"/>
        <v>9.5996866540266623E-3</v>
      </c>
      <c r="H145" s="81">
        <f t="shared" si="168"/>
        <v>44424</v>
      </c>
      <c r="I145" s="81">
        <f t="shared" si="157"/>
        <v>44424</v>
      </c>
      <c r="J145" s="82">
        <f t="shared" si="169"/>
        <v>22</v>
      </c>
      <c r="K145" s="82">
        <f t="shared" si="146"/>
        <v>8</v>
      </c>
      <c r="L145" s="76">
        <f t="shared" si="158"/>
        <v>1.0034801799999999</v>
      </c>
      <c r="M145" s="83">
        <f t="shared" si="148"/>
        <v>1.00530005</v>
      </c>
      <c r="N145" s="83">
        <f t="shared" si="139"/>
        <v>1.0184995466892164</v>
      </c>
      <c r="O145" s="76">
        <f t="shared" si="147"/>
        <v>1.0220441</v>
      </c>
      <c r="P145" s="76">
        <f t="shared" si="159"/>
        <v>994.89631400999997</v>
      </c>
      <c r="Q145" s="84">
        <f t="shared" si="173"/>
        <v>0</v>
      </c>
      <c r="R145" s="86">
        <f t="shared" si="170"/>
        <v>0</v>
      </c>
      <c r="S145" s="76">
        <f t="shared" si="160"/>
        <v>0</v>
      </c>
      <c r="T145" s="86">
        <f t="shared" si="171"/>
        <v>8.0657000000000006E-2</v>
      </c>
      <c r="U145" s="84">
        <f t="shared" si="145"/>
        <v>8</v>
      </c>
      <c r="V145" s="84">
        <v>252</v>
      </c>
      <c r="W145" s="83">
        <f t="shared" si="161"/>
        <v>1.002465548</v>
      </c>
      <c r="X145" s="76">
        <f t="shared" si="162"/>
        <v>2.45296461</v>
      </c>
      <c r="Y145" s="76">
        <f t="shared" si="163"/>
        <v>0</v>
      </c>
      <c r="Z145" s="90" t="str">
        <f t="shared" si="174"/>
        <v>A+J=</v>
      </c>
      <c r="AA145" s="81">
        <f t="shared" si="175"/>
        <v>44424</v>
      </c>
      <c r="AB145" s="4"/>
      <c r="AC145" s="91">
        <f t="shared" si="176"/>
        <v>133</v>
      </c>
      <c r="AD145" s="96">
        <f>VLOOKUP(AC145,$AG$165:$AK$319,4,FALSE)</f>
        <v>48319</v>
      </c>
      <c r="AE145" s="92">
        <f t="shared" ref="AE145" si="179">(AE144-AH145)</f>
        <v>1.7053025658242404E-13</v>
      </c>
      <c r="AF145" s="94">
        <f>NETWORKDAYS(AD144,AD145,AD$165:AD$503)-1</f>
        <v>22</v>
      </c>
      <c r="AG145" s="101">
        <f>TRUNC(AE144*(ROUND((1+T$11)^(AF145/252),9)-1),8)</f>
        <v>7.2506580000000001E-2</v>
      </c>
      <c r="AH145" s="101">
        <f t="shared" ref="AH145" si="180">TRUNC((AE144*AI145),8)</f>
        <v>10.67074388</v>
      </c>
      <c r="AI145" s="97">
        <v>1</v>
      </c>
      <c r="AJ145" s="92">
        <f t="shared" ref="AJ145" si="181">(AG145+AH145)</f>
        <v>10.743250460000001</v>
      </c>
      <c r="AK145" s="91">
        <f t="shared" si="178"/>
        <v>133</v>
      </c>
      <c r="AL145" s="98"/>
      <c r="AM145" s="96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9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2"/>
      <c r="DL145" s="12"/>
      <c r="DM145" s="21"/>
      <c r="DN145" s="12"/>
      <c r="DO145" s="1"/>
      <c r="DP145" s="12"/>
    </row>
    <row r="146" spans="1:120" ht="12.75" x14ac:dyDescent="0.2">
      <c r="A146" s="75">
        <f t="shared" si="164"/>
        <v>44405</v>
      </c>
      <c r="B146" s="76">
        <f t="shared" si="165"/>
        <v>998.08968109</v>
      </c>
      <c r="C146" s="76">
        <f t="shared" si="172"/>
        <v>973.43775479999999</v>
      </c>
      <c r="D146" s="77">
        <f t="shared" si="166"/>
        <v>5769.98</v>
      </c>
      <c r="E146" s="78">
        <f>IF(K146=1,VLOOKUP(A145,[1]Plan1!$G$155:$I$350,3),E145)</f>
        <v>5825.37</v>
      </c>
      <c r="F146" s="79">
        <f t="shared" si="167"/>
        <v>44393</v>
      </c>
      <c r="G146" s="80">
        <f t="shared" si="156"/>
        <v>9.5996866540266623E-3</v>
      </c>
      <c r="H146" s="81">
        <f t="shared" si="168"/>
        <v>44424</v>
      </c>
      <c r="I146" s="81">
        <f t="shared" si="157"/>
        <v>44424</v>
      </c>
      <c r="J146" s="82">
        <f t="shared" si="169"/>
        <v>22</v>
      </c>
      <c r="K146" s="82">
        <f t="shared" si="146"/>
        <v>9</v>
      </c>
      <c r="L146" s="76">
        <f t="shared" si="158"/>
        <v>1.0039160600000001</v>
      </c>
      <c r="M146" s="83">
        <f t="shared" si="148"/>
        <v>1.00530005</v>
      </c>
      <c r="N146" s="83">
        <f t="shared" si="139"/>
        <v>1.0184995466892164</v>
      </c>
      <c r="O146" s="76">
        <f t="shared" si="147"/>
        <v>1.02248805</v>
      </c>
      <c r="P146" s="76">
        <f t="shared" si="159"/>
        <v>995.32847170000002</v>
      </c>
      <c r="Q146" s="84">
        <f t="shared" si="173"/>
        <v>0</v>
      </c>
      <c r="R146" s="86">
        <f t="shared" si="170"/>
        <v>0</v>
      </c>
      <c r="S146" s="76">
        <f t="shared" si="160"/>
        <v>0</v>
      </c>
      <c r="T146" s="86">
        <f t="shared" si="171"/>
        <v>8.0657000000000006E-2</v>
      </c>
      <c r="U146" s="84">
        <f t="shared" si="145"/>
        <v>9</v>
      </c>
      <c r="V146" s="84">
        <v>252</v>
      </c>
      <c r="W146" s="83">
        <f t="shared" si="161"/>
        <v>1.002774169</v>
      </c>
      <c r="X146" s="76">
        <f t="shared" si="162"/>
        <v>2.7612093899999999</v>
      </c>
      <c r="Y146" s="76">
        <f t="shared" si="163"/>
        <v>0</v>
      </c>
      <c r="Z146" s="90" t="str">
        <f t="shared" si="174"/>
        <v>A+J=</v>
      </c>
      <c r="AA146" s="81">
        <f t="shared" si="175"/>
        <v>44424</v>
      </c>
      <c r="AB146" s="4"/>
      <c r="AC146" s="91"/>
      <c r="AD146" s="96"/>
      <c r="AE146" s="92"/>
      <c r="AF146" s="94"/>
      <c r="AG146" s="101"/>
      <c r="AH146" s="101"/>
      <c r="AI146" s="97"/>
      <c r="AJ146" s="92"/>
      <c r="AK146" s="91"/>
      <c r="AL146" s="98"/>
      <c r="AM146" s="96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9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2"/>
      <c r="DL146" s="12"/>
      <c r="DM146" s="21"/>
      <c r="DN146" s="12"/>
      <c r="DO146" s="1"/>
      <c r="DP146" s="12"/>
    </row>
    <row r="147" spans="1:120" ht="12.75" x14ac:dyDescent="0.2">
      <c r="A147" s="75">
        <f t="shared" si="164"/>
        <v>44406</v>
      </c>
      <c r="B147" s="76">
        <f t="shared" si="165"/>
        <v>998.83061087999999</v>
      </c>
      <c r="C147" s="76">
        <f t="shared" si="172"/>
        <v>973.43775479999999</v>
      </c>
      <c r="D147" s="77">
        <f t="shared" si="166"/>
        <v>5769.98</v>
      </c>
      <c r="E147" s="78">
        <f>IF(K147=1,VLOOKUP(A146,[1]Plan1!$G$155:$I$350,3),E146)</f>
        <v>5825.37</v>
      </c>
      <c r="F147" s="79">
        <f t="shared" si="167"/>
        <v>44393</v>
      </c>
      <c r="G147" s="80">
        <f t="shared" si="156"/>
        <v>9.5996866540266623E-3</v>
      </c>
      <c r="H147" s="81">
        <f t="shared" si="168"/>
        <v>44424</v>
      </c>
      <c r="I147" s="81">
        <f t="shared" si="157"/>
        <v>44424</v>
      </c>
      <c r="J147" s="82">
        <f t="shared" si="169"/>
        <v>22</v>
      </c>
      <c r="K147" s="82">
        <f t="shared" si="146"/>
        <v>10</v>
      </c>
      <c r="L147" s="76">
        <f t="shared" si="158"/>
        <v>1.0043521200000001</v>
      </c>
      <c r="M147" s="83">
        <f t="shared" si="148"/>
        <v>1.00530005</v>
      </c>
      <c r="N147" s="83">
        <f t="shared" si="139"/>
        <v>1.0184995466892164</v>
      </c>
      <c r="O147" s="76">
        <f t="shared" si="147"/>
        <v>1.02293217</v>
      </c>
      <c r="P147" s="76">
        <f t="shared" si="159"/>
        <v>995.76079487000004</v>
      </c>
      <c r="Q147" s="84">
        <f t="shared" si="173"/>
        <v>0</v>
      </c>
      <c r="R147" s="86">
        <f t="shared" si="170"/>
        <v>0</v>
      </c>
      <c r="S147" s="76">
        <f t="shared" si="160"/>
        <v>0</v>
      </c>
      <c r="T147" s="86">
        <f t="shared" si="171"/>
        <v>8.0657000000000006E-2</v>
      </c>
      <c r="U147" s="84">
        <f t="shared" si="145"/>
        <v>10</v>
      </c>
      <c r="V147" s="84">
        <v>252</v>
      </c>
      <c r="W147" s="83">
        <f t="shared" si="161"/>
        <v>1.003082885</v>
      </c>
      <c r="X147" s="76">
        <f t="shared" si="162"/>
        <v>3.0698160099999998</v>
      </c>
      <c r="Y147" s="76">
        <f t="shared" si="163"/>
        <v>0</v>
      </c>
      <c r="Z147" s="90" t="str">
        <f t="shared" si="174"/>
        <v>A+J=</v>
      </c>
      <c r="AA147" s="81">
        <f t="shared" si="175"/>
        <v>44424</v>
      </c>
      <c r="AB147" s="4"/>
      <c r="AC147" s="91"/>
      <c r="AD147" s="96"/>
      <c r="AE147" s="92"/>
      <c r="AF147" s="94"/>
      <c r="AG147" s="101"/>
      <c r="AH147" s="101"/>
      <c r="AI147" s="97"/>
      <c r="AJ147" s="92"/>
      <c r="AK147" s="91"/>
      <c r="AL147" s="98"/>
      <c r="AM147" s="96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9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2"/>
      <c r="DL147" s="12"/>
      <c r="DM147" s="21"/>
      <c r="DN147" s="12"/>
      <c r="DO147" s="1"/>
      <c r="DP147" s="12"/>
    </row>
    <row r="148" spans="1:120" ht="12.75" x14ac:dyDescent="0.2">
      <c r="A148" s="75">
        <f t="shared" si="164"/>
        <v>44407</v>
      </c>
      <c r="B148" s="76">
        <f t="shared" si="165"/>
        <v>999.57209661000002</v>
      </c>
      <c r="C148" s="76">
        <f t="shared" si="172"/>
        <v>973.43775479999999</v>
      </c>
      <c r="D148" s="77">
        <f t="shared" si="166"/>
        <v>5769.98</v>
      </c>
      <c r="E148" s="78">
        <f>IF(K148=1,VLOOKUP(A147,[1]Plan1!$G$155:$I$350,3),E147)</f>
        <v>5825.37</v>
      </c>
      <c r="F148" s="79">
        <f t="shared" si="167"/>
        <v>44393</v>
      </c>
      <c r="G148" s="80">
        <f t="shared" si="156"/>
        <v>9.5996866540266623E-3</v>
      </c>
      <c r="H148" s="81">
        <f t="shared" si="168"/>
        <v>44424</v>
      </c>
      <c r="I148" s="81">
        <f t="shared" si="157"/>
        <v>44424</v>
      </c>
      <c r="J148" s="82">
        <f t="shared" si="169"/>
        <v>22</v>
      </c>
      <c r="K148" s="82">
        <f t="shared" si="146"/>
        <v>11</v>
      </c>
      <c r="L148" s="76">
        <f t="shared" si="158"/>
        <v>1.00478837</v>
      </c>
      <c r="M148" s="83">
        <f t="shared" si="148"/>
        <v>1.00530005</v>
      </c>
      <c r="N148" s="83">
        <f t="shared" si="139"/>
        <v>1.0184995466892164</v>
      </c>
      <c r="O148" s="76">
        <f t="shared" si="147"/>
        <v>1.02337649</v>
      </c>
      <c r="P148" s="76">
        <f t="shared" si="159"/>
        <v>996.19331274000001</v>
      </c>
      <c r="Q148" s="84">
        <f t="shared" si="173"/>
        <v>0</v>
      </c>
      <c r="R148" s="86">
        <f t="shared" si="170"/>
        <v>0</v>
      </c>
      <c r="S148" s="76">
        <f t="shared" si="160"/>
        <v>0</v>
      </c>
      <c r="T148" s="86">
        <f t="shared" si="171"/>
        <v>8.0657000000000006E-2</v>
      </c>
      <c r="U148" s="84">
        <f t="shared" si="145"/>
        <v>11</v>
      </c>
      <c r="V148" s="84">
        <v>252</v>
      </c>
      <c r="W148" s="83">
        <f t="shared" si="161"/>
        <v>1.0033916949999999</v>
      </c>
      <c r="X148" s="76">
        <f t="shared" si="162"/>
        <v>3.3787838699999999</v>
      </c>
      <c r="Y148" s="76">
        <f t="shared" si="163"/>
        <v>0</v>
      </c>
      <c r="Z148" s="90" t="str">
        <f t="shared" si="174"/>
        <v>A+J=</v>
      </c>
      <c r="AA148" s="81">
        <f t="shared" si="175"/>
        <v>44424</v>
      </c>
      <c r="AB148" s="4"/>
      <c r="AC148" s="91"/>
      <c r="AD148" s="96"/>
      <c r="AE148" s="92"/>
      <c r="AF148" s="94"/>
      <c r="AG148" s="101"/>
      <c r="AH148" s="101"/>
      <c r="AI148" s="97"/>
      <c r="AJ148" s="92"/>
      <c r="AK148" s="91"/>
      <c r="AL148" s="98"/>
      <c r="AM148" s="96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9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2"/>
      <c r="DL148" s="12"/>
      <c r="DM148" s="21"/>
      <c r="DN148" s="12"/>
      <c r="DO148" s="1"/>
      <c r="DP148" s="12"/>
    </row>
    <row r="149" spans="1:120" ht="12.75" x14ac:dyDescent="0.2">
      <c r="A149" s="75">
        <f t="shared" si="164"/>
        <v>44408</v>
      </c>
      <c r="B149" s="76">
        <f t="shared" si="165"/>
        <v>1000.3141503200001</v>
      </c>
      <c r="C149" s="76">
        <f t="shared" si="172"/>
        <v>973.43775479999999</v>
      </c>
      <c r="D149" s="77">
        <f t="shared" si="166"/>
        <v>5769.98</v>
      </c>
      <c r="E149" s="78">
        <f>IF(K149=1,VLOOKUP(A148,[1]Plan1!$G$155:$I$350,3),E148)</f>
        <v>5825.37</v>
      </c>
      <c r="F149" s="79">
        <f t="shared" si="167"/>
        <v>44393</v>
      </c>
      <c r="G149" s="80">
        <f t="shared" si="156"/>
        <v>9.5996866540266623E-3</v>
      </c>
      <c r="H149" s="81">
        <f t="shared" si="168"/>
        <v>44424</v>
      </c>
      <c r="I149" s="81">
        <f t="shared" si="157"/>
        <v>44424</v>
      </c>
      <c r="J149" s="82">
        <f t="shared" si="169"/>
        <v>22</v>
      </c>
      <c r="K149" s="82">
        <f t="shared" si="146"/>
        <v>12</v>
      </c>
      <c r="L149" s="76">
        <f t="shared" si="158"/>
        <v>1.00522482</v>
      </c>
      <c r="M149" s="83">
        <f t="shared" si="148"/>
        <v>1.00530005</v>
      </c>
      <c r="N149" s="83">
        <f t="shared" si="139"/>
        <v>1.0184995466892164</v>
      </c>
      <c r="O149" s="76">
        <f t="shared" si="147"/>
        <v>1.02382102</v>
      </c>
      <c r="P149" s="76">
        <f t="shared" si="159"/>
        <v>996.62603502000002</v>
      </c>
      <c r="Q149" s="84">
        <f t="shared" si="173"/>
        <v>0</v>
      </c>
      <c r="R149" s="86">
        <f t="shared" si="170"/>
        <v>0</v>
      </c>
      <c r="S149" s="76">
        <f t="shared" si="160"/>
        <v>0</v>
      </c>
      <c r="T149" s="86">
        <f t="shared" si="171"/>
        <v>8.0657000000000006E-2</v>
      </c>
      <c r="U149" s="84">
        <f t="shared" si="145"/>
        <v>12</v>
      </c>
      <c r="V149" s="84">
        <v>252</v>
      </c>
      <c r="W149" s="83">
        <f t="shared" si="161"/>
        <v>1.003700601</v>
      </c>
      <c r="X149" s="76">
        <f t="shared" si="162"/>
        <v>3.6881153000000002</v>
      </c>
      <c r="Y149" s="76">
        <f t="shared" si="163"/>
        <v>0</v>
      </c>
      <c r="Z149" s="90" t="str">
        <f t="shared" si="174"/>
        <v>A+J=</v>
      </c>
      <c r="AA149" s="81">
        <f t="shared" si="175"/>
        <v>44424</v>
      </c>
      <c r="AB149" s="4"/>
      <c r="AC149" s="91"/>
      <c r="AD149" s="96"/>
      <c r="AE149" s="92"/>
      <c r="AF149" s="94"/>
      <c r="AG149" s="101"/>
      <c r="AH149" s="101"/>
      <c r="AI149" s="97"/>
      <c r="AJ149" s="92"/>
      <c r="AK149" s="91"/>
      <c r="AL149" s="98"/>
      <c r="AM149" s="96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9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2"/>
      <c r="DL149" s="12"/>
      <c r="DM149" s="21"/>
      <c r="DN149" s="12"/>
      <c r="DO149" s="1"/>
      <c r="DP149" s="12"/>
    </row>
    <row r="150" spans="1:120" ht="12.75" x14ac:dyDescent="0.2">
      <c r="A150" s="75">
        <f t="shared" si="164"/>
        <v>44409</v>
      </c>
      <c r="B150" s="76">
        <f t="shared" si="165"/>
        <v>1000.3141503200001</v>
      </c>
      <c r="C150" s="76">
        <f t="shared" si="172"/>
        <v>973.43775479999999</v>
      </c>
      <c r="D150" s="77">
        <f t="shared" si="166"/>
        <v>5769.98</v>
      </c>
      <c r="E150" s="78">
        <f>IF(K150=1,VLOOKUP(A149,[1]Plan1!$G$155:$I$350,3),E149)</f>
        <v>5825.37</v>
      </c>
      <c r="F150" s="79">
        <f t="shared" si="167"/>
        <v>44393</v>
      </c>
      <c r="G150" s="80">
        <f t="shared" si="156"/>
        <v>9.5996866540266623E-3</v>
      </c>
      <c r="H150" s="81">
        <f t="shared" si="168"/>
        <v>44424</v>
      </c>
      <c r="I150" s="81">
        <f t="shared" si="157"/>
        <v>44424</v>
      </c>
      <c r="J150" s="82">
        <f t="shared" si="169"/>
        <v>22</v>
      </c>
      <c r="K150" s="82">
        <f t="shared" si="146"/>
        <v>12</v>
      </c>
      <c r="L150" s="76">
        <f t="shared" si="158"/>
        <v>1.00522482</v>
      </c>
      <c r="M150" s="83">
        <f t="shared" si="148"/>
        <v>1.00530005</v>
      </c>
      <c r="N150" s="83">
        <f t="shared" si="139"/>
        <v>1.0184995466892164</v>
      </c>
      <c r="O150" s="76">
        <f t="shared" si="147"/>
        <v>1.02382102</v>
      </c>
      <c r="P150" s="76">
        <f t="shared" si="159"/>
        <v>996.62603502000002</v>
      </c>
      <c r="Q150" s="84">
        <f t="shared" si="173"/>
        <v>0</v>
      </c>
      <c r="R150" s="86">
        <f t="shared" si="170"/>
        <v>0</v>
      </c>
      <c r="S150" s="76">
        <f t="shared" si="160"/>
        <v>0</v>
      </c>
      <c r="T150" s="86">
        <f t="shared" si="171"/>
        <v>8.0657000000000006E-2</v>
      </c>
      <c r="U150" s="84">
        <f t="shared" si="145"/>
        <v>12</v>
      </c>
      <c r="V150" s="84">
        <v>252</v>
      </c>
      <c r="W150" s="83">
        <f t="shared" si="161"/>
        <v>1.003700601</v>
      </c>
      <c r="X150" s="76">
        <f t="shared" si="162"/>
        <v>3.6881153000000002</v>
      </c>
      <c r="Y150" s="76">
        <f t="shared" si="163"/>
        <v>0</v>
      </c>
      <c r="Z150" s="90" t="str">
        <f t="shared" si="174"/>
        <v>A+J=</v>
      </c>
      <c r="AA150" s="81">
        <f t="shared" si="175"/>
        <v>44424</v>
      </c>
      <c r="AB150" s="4"/>
      <c r="AC150" s="91"/>
      <c r="AD150" s="96"/>
      <c r="AE150" s="92"/>
      <c r="AF150" s="94"/>
      <c r="AG150" s="101"/>
      <c r="AH150" s="101"/>
      <c r="AI150" s="97"/>
      <c r="AJ150" s="92"/>
      <c r="AK150" s="91"/>
      <c r="AL150" s="98"/>
      <c r="AM150" s="96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9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2"/>
      <c r="DL150" s="12"/>
      <c r="DM150" s="21"/>
      <c r="DN150" s="12"/>
      <c r="DO150" s="1"/>
      <c r="DP150" s="12"/>
    </row>
    <row r="151" spans="1:120" ht="12.75" x14ac:dyDescent="0.2">
      <c r="A151" s="75">
        <f t="shared" si="164"/>
        <v>44410</v>
      </c>
      <c r="B151" s="76">
        <f t="shared" si="165"/>
        <v>1000.3141503200001</v>
      </c>
      <c r="C151" s="76">
        <f t="shared" si="172"/>
        <v>973.43775479999999</v>
      </c>
      <c r="D151" s="77">
        <f t="shared" si="166"/>
        <v>5769.98</v>
      </c>
      <c r="E151" s="78">
        <f>IF(K151=1,VLOOKUP(A150,[1]Plan1!$G$155:$I$350,3),E150)</f>
        <v>5825.37</v>
      </c>
      <c r="F151" s="79">
        <f t="shared" si="167"/>
        <v>44393</v>
      </c>
      <c r="G151" s="80">
        <f t="shared" si="156"/>
        <v>9.5996866540266623E-3</v>
      </c>
      <c r="H151" s="81">
        <f t="shared" si="168"/>
        <v>44424</v>
      </c>
      <c r="I151" s="81">
        <f t="shared" si="157"/>
        <v>44424</v>
      </c>
      <c r="J151" s="82">
        <f t="shared" si="169"/>
        <v>22</v>
      </c>
      <c r="K151" s="82">
        <f t="shared" si="146"/>
        <v>12</v>
      </c>
      <c r="L151" s="76">
        <f t="shared" si="158"/>
        <v>1.00522482</v>
      </c>
      <c r="M151" s="83">
        <f t="shared" si="148"/>
        <v>1.00530005</v>
      </c>
      <c r="N151" s="83">
        <f t="shared" si="139"/>
        <v>1.0184995466892164</v>
      </c>
      <c r="O151" s="76">
        <f t="shared" si="147"/>
        <v>1.02382102</v>
      </c>
      <c r="P151" s="76">
        <f t="shared" si="159"/>
        <v>996.62603502000002</v>
      </c>
      <c r="Q151" s="84">
        <f t="shared" si="173"/>
        <v>0</v>
      </c>
      <c r="R151" s="86">
        <f t="shared" si="170"/>
        <v>0</v>
      </c>
      <c r="S151" s="76">
        <f t="shared" si="160"/>
        <v>0</v>
      </c>
      <c r="T151" s="86">
        <f t="shared" si="171"/>
        <v>8.0657000000000006E-2</v>
      </c>
      <c r="U151" s="84">
        <f t="shared" si="145"/>
        <v>12</v>
      </c>
      <c r="V151" s="84">
        <v>252</v>
      </c>
      <c r="W151" s="83">
        <f t="shared" si="161"/>
        <v>1.003700601</v>
      </c>
      <c r="X151" s="76">
        <f t="shared" si="162"/>
        <v>3.6881153000000002</v>
      </c>
      <c r="Y151" s="76">
        <f t="shared" si="163"/>
        <v>0</v>
      </c>
      <c r="Z151" s="90" t="str">
        <f t="shared" si="174"/>
        <v>A+J=</v>
      </c>
      <c r="AA151" s="81">
        <f t="shared" si="175"/>
        <v>44424</v>
      </c>
      <c r="AB151" s="4"/>
      <c r="AC151" s="91"/>
      <c r="AD151" s="96"/>
      <c r="AE151" s="92"/>
      <c r="AF151" s="94"/>
      <c r="AG151" s="101"/>
      <c r="AH151" s="101"/>
      <c r="AI151" s="97"/>
      <c r="AJ151" s="92"/>
      <c r="AK151" s="91"/>
      <c r="AL151" s="98"/>
      <c r="AM151" s="96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9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2"/>
      <c r="DL151" s="12"/>
      <c r="DM151" s="21"/>
      <c r="DN151" s="12"/>
      <c r="DO151" s="1"/>
      <c r="DP151" s="12"/>
    </row>
    <row r="152" spans="1:120" ht="12.75" x14ac:dyDescent="0.2">
      <c r="A152" s="75">
        <f t="shared" si="164"/>
        <v>44411</v>
      </c>
      <c r="B152" s="76">
        <f t="shared" si="165"/>
        <v>1001.056742</v>
      </c>
      <c r="C152" s="76">
        <f t="shared" si="172"/>
        <v>973.43775479999999</v>
      </c>
      <c r="D152" s="77">
        <f t="shared" si="166"/>
        <v>5769.98</v>
      </c>
      <c r="E152" s="78">
        <f>IF(K152=1,VLOOKUP(A151,[1]Plan1!$G$155:$I$350,3),E151)</f>
        <v>5825.37</v>
      </c>
      <c r="F152" s="79">
        <f t="shared" si="167"/>
        <v>44393</v>
      </c>
      <c r="G152" s="80">
        <f t="shared" si="156"/>
        <v>9.5996866540266623E-3</v>
      </c>
      <c r="H152" s="81">
        <f t="shared" si="168"/>
        <v>44424</v>
      </c>
      <c r="I152" s="81">
        <f t="shared" si="157"/>
        <v>44424</v>
      </c>
      <c r="J152" s="82">
        <f t="shared" si="169"/>
        <v>22</v>
      </c>
      <c r="K152" s="82">
        <f t="shared" si="146"/>
        <v>13</v>
      </c>
      <c r="L152" s="76">
        <f t="shared" si="158"/>
        <v>1.0056614500000001</v>
      </c>
      <c r="M152" s="83">
        <f t="shared" si="148"/>
        <v>1.00530005</v>
      </c>
      <c r="N152" s="83">
        <f t="shared" si="139"/>
        <v>1.0184995466892164</v>
      </c>
      <c r="O152" s="76">
        <f t="shared" si="147"/>
        <v>1.02426573</v>
      </c>
      <c r="P152" s="76">
        <f t="shared" si="159"/>
        <v>997.05893251999998</v>
      </c>
      <c r="Q152" s="84">
        <f t="shared" si="173"/>
        <v>0</v>
      </c>
      <c r="R152" s="86">
        <f t="shared" si="170"/>
        <v>0</v>
      </c>
      <c r="S152" s="76">
        <f t="shared" si="160"/>
        <v>0</v>
      </c>
      <c r="T152" s="86">
        <f t="shared" si="171"/>
        <v>8.0657000000000006E-2</v>
      </c>
      <c r="U152" s="84">
        <f t="shared" si="145"/>
        <v>13</v>
      </c>
      <c r="V152" s="84">
        <v>252</v>
      </c>
      <c r="W152" s="83">
        <f t="shared" si="161"/>
        <v>1.004009602</v>
      </c>
      <c r="X152" s="76">
        <f t="shared" si="162"/>
        <v>3.9978094799999999</v>
      </c>
      <c r="Y152" s="76">
        <f t="shared" si="163"/>
        <v>0</v>
      </c>
      <c r="Z152" s="90" t="str">
        <f t="shared" si="174"/>
        <v>A+J=</v>
      </c>
      <c r="AA152" s="81">
        <f t="shared" si="175"/>
        <v>44424</v>
      </c>
      <c r="AB152" s="4"/>
      <c r="AC152" s="91"/>
      <c r="AD152" s="96"/>
      <c r="AE152" s="92"/>
      <c r="AF152" s="94"/>
      <c r="AG152" s="101"/>
      <c r="AH152" s="101"/>
      <c r="AI152" s="97"/>
      <c r="AJ152" s="92"/>
      <c r="AK152" s="91"/>
      <c r="AL152" s="98"/>
      <c r="AM152" s="96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9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2"/>
      <c r="DL152" s="12"/>
      <c r="DM152" s="21"/>
      <c r="DN152" s="12"/>
      <c r="DO152" s="1"/>
      <c r="DP152" s="12"/>
    </row>
    <row r="153" spans="1:120" ht="12.75" x14ac:dyDescent="0.2">
      <c r="A153" s="75">
        <f t="shared" si="164"/>
        <v>44412</v>
      </c>
      <c r="B153" s="76">
        <f t="shared" si="165"/>
        <v>1001.7998817500001</v>
      </c>
      <c r="C153" s="76">
        <f t="shared" si="172"/>
        <v>973.43775479999999</v>
      </c>
      <c r="D153" s="77">
        <f t="shared" si="166"/>
        <v>5769.98</v>
      </c>
      <c r="E153" s="78">
        <f>IF(K153=1,VLOOKUP(A152,[1]Plan1!$G$155:$I$350,3),E152)</f>
        <v>5825.37</v>
      </c>
      <c r="F153" s="79">
        <f t="shared" si="167"/>
        <v>44393</v>
      </c>
      <c r="G153" s="80">
        <f t="shared" si="156"/>
        <v>9.5996866540266623E-3</v>
      </c>
      <c r="H153" s="81">
        <f t="shared" si="168"/>
        <v>44424</v>
      </c>
      <c r="I153" s="81">
        <f t="shared" si="157"/>
        <v>44424</v>
      </c>
      <c r="J153" s="82">
        <f t="shared" si="169"/>
        <v>22</v>
      </c>
      <c r="K153" s="82">
        <f t="shared" si="146"/>
        <v>14</v>
      </c>
      <c r="L153" s="76">
        <f t="shared" si="158"/>
        <v>1.0060982700000001</v>
      </c>
      <c r="M153" s="83">
        <f t="shared" si="148"/>
        <v>1.00530005</v>
      </c>
      <c r="N153" s="83">
        <f t="shared" si="139"/>
        <v>1.0184995466892164</v>
      </c>
      <c r="O153" s="76">
        <f t="shared" si="147"/>
        <v>1.02471063</v>
      </c>
      <c r="P153" s="76">
        <f t="shared" si="159"/>
        <v>997.49201498000002</v>
      </c>
      <c r="Q153" s="84">
        <f t="shared" si="173"/>
        <v>0</v>
      </c>
      <c r="R153" s="86">
        <f t="shared" si="170"/>
        <v>0</v>
      </c>
      <c r="S153" s="76">
        <f t="shared" si="160"/>
        <v>0</v>
      </c>
      <c r="T153" s="86">
        <f t="shared" si="171"/>
        <v>8.0657000000000006E-2</v>
      </c>
      <c r="U153" s="84">
        <f t="shared" si="145"/>
        <v>14</v>
      </c>
      <c r="V153" s="84">
        <v>252</v>
      </c>
      <c r="W153" s="83">
        <f t="shared" si="161"/>
        <v>1.0043186980000001</v>
      </c>
      <c r="X153" s="76">
        <f t="shared" si="162"/>
        <v>4.3078667700000004</v>
      </c>
      <c r="Y153" s="76">
        <f t="shared" si="163"/>
        <v>0</v>
      </c>
      <c r="Z153" s="90" t="str">
        <f t="shared" si="174"/>
        <v>A+J=</v>
      </c>
      <c r="AA153" s="81">
        <f t="shared" si="175"/>
        <v>44424</v>
      </c>
      <c r="AB153" s="4"/>
      <c r="AC153" s="91"/>
      <c r="AD153" s="96"/>
      <c r="AE153" s="92"/>
      <c r="AF153" s="94"/>
      <c r="AG153" s="101"/>
      <c r="AH153" s="101"/>
      <c r="AI153" s="124"/>
      <c r="AJ153" s="92"/>
      <c r="AK153" s="91"/>
      <c r="AL153" s="98"/>
      <c r="AM153" s="96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9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2"/>
      <c r="DL153" s="12"/>
      <c r="DM153" s="21"/>
      <c r="DN153" s="12"/>
      <c r="DO153" s="1"/>
      <c r="DP153" s="12"/>
    </row>
    <row r="154" spans="1:120" ht="12.75" x14ac:dyDescent="0.2">
      <c r="A154" s="75">
        <f t="shared" si="164"/>
        <v>44413</v>
      </c>
      <c r="B154" s="76">
        <f t="shared" si="165"/>
        <v>1002.54356982</v>
      </c>
      <c r="C154" s="76">
        <f t="shared" si="172"/>
        <v>973.43775479999999</v>
      </c>
      <c r="D154" s="77">
        <f t="shared" si="166"/>
        <v>5769.98</v>
      </c>
      <c r="E154" s="78">
        <f>IF(K154=1,VLOOKUP(A153,[1]Plan1!$G$155:$I$350,3),E153)</f>
        <v>5825.37</v>
      </c>
      <c r="F154" s="79">
        <f t="shared" si="167"/>
        <v>44393</v>
      </c>
      <c r="G154" s="80">
        <f t="shared" si="156"/>
        <v>9.5996866540266623E-3</v>
      </c>
      <c r="H154" s="81">
        <f t="shared" si="168"/>
        <v>44424</v>
      </c>
      <c r="I154" s="81">
        <f t="shared" si="157"/>
        <v>44424</v>
      </c>
      <c r="J154" s="82">
        <f t="shared" si="169"/>
        <v>22</v>
      </c>
      <c r="K154" s="82">
        <f t="shared" si="146"/>
        <v>15</v>
      </c>
      <c r="L154" s="76">
        <f t="shared" si="158"/>
        <v>1.00653528</v>
      </c>
      <c r="M154" s="83">
        <f t="shared" si="148"/>
        <v>1.00530005</v>
      </c>
      <c r="N154" s="83">
        <f t="shared" si="139"/>
        <v>1.0184995466892164</v>
      </c>
      <c r="O154" s="76">
        <f t="shared" si="147"/>
        <v>1.0251557200000001</v>
      </c>
      <c r="P154" s="76">
        <f t="shared" si="159"/>
        <v>997.92528239000001</v>
      </c>
      <c r="Q154" s="84">
        <f t="shared" si="173"/>
        <v>0</v>
      </c>
      <c r="R154" s="86">
        <f t="shared" si="170"/>
        <v>0</v>
      </c>
      <c r="S154" s="76">
        <f t="shared" si="160"/>
        <v>0</v>
      </c>
      <c r="T154" s="86">
        <f t="shared" si="171"/>
        <v>8.0657000000000006E-2</v>
      </c>
      <c r="U154" s="84">
        <f t="shared" si="145"/>
        <v>15</v>
      </c>
      <c r="V154" s="84">
        <v>252</v>
      </c>
      <c r="W154" s="83">
        <f t="shared" si="161"/>
        <v>1.004627889</v>
      </c>
      <c r="X154" s="76">
        <f t="shared" si="162"/>
        <v>4.6182874299999996</v>
      </c>
      <c r="Y154" s="76">
        <f t="shared" si="163"/>
        <v>0</v>
      </c>
      <c r="Z154" s="90" t="str">
        <f t="shared" si="174"/>
        <v>A+J=</v>
      </c>
      <c r="AA154" s="81">
        <f t="shared" si="175"/>
        <v>44424</v>
      </c>
      <c r="AB154" s="4"/>
      <c r="AC154" s="91"/>
      <c r="AD154" s="96"/>
      <c r="AE154" s="92"/>
      <c r="AF154" s="94"/>
      <c r="AG154" s="101"/>
      <c r="AH154" s="101"/>
      <c r="AI154" s="97"/>
      <c r="AJ154" s="92"/>
      <c r="AK154" s="91"/>
      <c r="AL154" s="98"/>
      <c r="AM154" s="96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9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2"/>
      <c r="DL154" s="12"/>
      <c r="DM154" s="21"/>
      <c r="DN154" s="12"/>
      <c r="DO154" s="1"/>
      <c r="DP154" s="12"/>
    </row>
    <row r="155" spans="1:120" ht="12.75" x14ac:dyDescent="0.2">
      <c r="A155" s="75">
        <f t="shared" si="164"/>
        <v>44414</v>
      </c>
      <c r="B155" s="76">
        <f t="shared" si="165"/>
        <v>1003.28781732</v>
      </c>
      <c r="C155" s="76">
        <f t="shared" si="172"/>
        <v>973.43775479999999</v>
      </c>
      <c r="D155" s="77">
        <f t="shared" si="166"/>
        <v>5769.98</v>
      </c>
      <c r="E155" s="78">
        <f>IF(K155=1,VLOOKUP(A154,[1]Plan1!$G$155:$I$350,3),E154)</f>
        <v>5825.37</v>
      </c>
      <c r="F155" s="79">
        <f t="shared" si="167"/>
        <v>44393</v>
      </c>
      <c r="G155" s="80">
        <f t="shared" si="156"/>
        <v>9.5996866540266623E-3</v>
      </c>
      <c r="H155" s="81">
        <f t="shared" si="168"/>
        <v>44424</v>
      </c>
      <c r="I155" s="81">
        <f t="shared" si="157"/>
        <v>44424</v>
      </c>
      <c r="J155" s="82">
        <f t="shared" si="169"/>
        <v>22</v>
      </c>
      <c r="K155" s="82">
        <f t="shared" si="146"/>
        <v>16</v>
      </c>
      <c r="L155" s="76">
        <f t="shared" si="158"/>
        <v>1.0069724799999999</v>
      </c>
      <c r="M155" s="83">
        <f t="shared" si="148"/>
        <v>1.00530005</v>
      </c>
      <c r="N155" s="83">
        <f t="shared" si="139"/>
        <v>1.0184995466892164</v>
      </c>
      <c r="O155" s="76">
        <f t="shared" si="147"/>
        <v>1.0256010099999999</v>
      </c>
      <c r="P155" s="76">
        <f t="shared" si="159"/>
        <v>998.35874449000005</v>
      </c>
      <c r="Q155" s="84">
        <f t="shared" si="173"/>
        <v>0</v>
      </c>
      <c r="R155" s="86">
        <f t="shared" si="170"/>
        <v>0</v>
      </c>
      <c r="S155" s="76">
        <f t="shared" si="160"/>
        <v>0</v>
      </c>
      <c r="T155" s="86">
        <f t="shared" si="171"/>
        <v>8.0657000000000006E-2</v>
      </c>
      <c r="U155" s="84">
        <f t="shared" si="145"/>
        <v>16</v>
      </c>
      <c r="V155" s="84">
        <v>252</v>
      </c>
      <c r="W155" s="83">
        <f t="shared" si="161"/>
        <v>1.0049371760000001</v>
      </c>
      <c r="X155" s="76">
        <f t="shared" si="162"/>
        <v>4.92907283</v>
      </c>
      <c r="Y155" s="76">
        <f t="shared" si="163"/>
        <v>0</v>
      </c>
      <c r="Z155" s="90" t="str">
        <f t="shared" si="174"/>
        <v>A+J=</v>
      </c>
      <c r="AA155" s="81">
        <f t="shared" si="175"/>
        <v>44424</v>
      </c>
      <c r="AB155" s="4"/>
      <c r="AC155" s="91"/>
      <c r="AD155" s="96"/>
      <c r="AE155" s="92"/>
      <c r="AF155" s="94"/>
      <c r="AG155" s="101"/>
      <c r="AH155" s="101"/>
      <c r="AI155" s="97"/>
      <c r="AJ155" s="92"/>
      <c r="AK155" s="91"/>
      <c r="AL155" s="98"/>
      <c r="AM155" s="96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9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2"/>
      <c r="DL155" s="12"/>
      <c r="DM155" s="21"/>
      <c r="DN155" s="12"/>
      <c r="DO155" s="1"/>
      <c r="DP155" s="12"/>
    </row>
    <row r="156" spans="1:120" ht="12.75" x14ac:dyDescent="0.2">
      <c r="A156" s="75">
        <f t="shared" si="164"/>
        <v>44415</v>
      </c>
      <c r="B156" s="76">
        <f t="shared" si="165"/>
        <v>1004.03261275</v>
      </c>
      <c r="C156" s="76">
        <f t="shared" si="172"/>
        <v>973.43775479999999</v>
      </c>
      <c r="D156" s="77">
        <f t="shared" si="166"/>
        <v>5769.98</v>
      </c>
      <c r="E156" s="78">
        <f>IF(K156=1,VLOOKUP(A155,[1]Plan1!$G$155:$I$350,3),E155)</f>
        <v>5825.37</v>
      </c>
      <c r="F156" s="79">
        <f t="shared" si="167"/>
        <v>44393</v>
      </c>
      <c r="G156" s="80">
        <f t="shared" si="156"/>
        <v>9.5996866540266623E-3</v>
      </c>
      <c r="H156" s="81">
        <f t="shared" si="168"/>
        <v>44424</v>
      </c>
      <c r="I156" s="81">
        <f t="shared" si="157"/>
        <v>44424</v>
      </c>
      <c r="J156" s="82">
        <f t="shared" si="169"/>
        <v>22</v>
      </c>
      <c r="K156" s="82">
        <f t="shared" si="146"/>
        <v>17</v>
      </c>
      <c r="L156" s="76">
        <f t="shared" si="158"/>
        <v>1.00740987</v>
      </c>
      <c r="M156" s="83">
        <f t="shared" si="148"/>
        <v>1.00530005</v>
      </c>
      <c r="N156" s="83">
        <f t="shared" si="139"/>
        <v>1.0184995466892164</v>
      </c>
      <c r="O156" s="76">
        <f t="shared" si="147"/>
        <v>1.0260464899999999</v>
      </c>
      <c r="P156" s="76">
        <f t="shared" si="159"/>
        <v>998.79239154000004</v>
      </c>
      <c r="Q156" s="84">
        <f t="shared" si="173"/>
        <v>0</v>
      </c>
      <c r="R156" s="86">
        <f t="shared" si="170"/>
        <v>0</v>
      </c>
      <c r="S156" s="76">
        <f t="shared" si="160"/>
        <v>0</v>
      </c>
      <c r="T156" s="86">
        <f t="shared" si="171"/>
        <v>8.0657000000000006E-2</v>
      </c>
      <c r="U156" s="84">
        <f t="shared" si="145"/>
        <v>17</v>
      </c>
      <c r="V156" s="84">
        <v>252</v>
      </c>
      <c r="W156" s="83">
        <f t="shared" si="161"/>
        <v>1.005246557</v>
      </c>
      <c r="X156" s="76">
        <f t="shared" si="162"/>
        <v>5.2402212099999996</v>
      </c>
      <c r="Y156" s="76">
        <f t="shared" si="163"/>
        <v>0</v>
      </c>
      <c r="Z156" s="90" t="str">
        <f t="shared" si="174"/>
        <v>A+J=</v>
      </c>
      <c r="AA156" s="81">
        <f t="shared" si="175"/>
        <v>44424</v>
      </c>
      <c r="AB156" s="4"/>
      <c r="AC156" s="91"/>
      <c r="AD156" s="96"/>
      <c r="AE156" s="92"/>
      <c r="AF156" s="94"/>
      <c r="AG156" s="101"/>
      <c r="AH156" s="101"/>
      <c r="AI156" s="97"/>
      <c r="AJ156" s="92"/>
      <c r="AK156" s="91"/>
      <c r="AL156" s="98"/>
      <c r="AM156" s="96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9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2"/>
      <c r="DL156" s="12"/>
      <c r="DM156" s="21"/>
      <c r="DN156" s="12"/>
      <c r="DO156" s="1"/>
      <c r="DP156" s="12"/>
    </row>
    <row r="157" spans="1:120" ht="12.75" x14ac:dyDescent="0.2">
      <c r="A157" s="75">
        <f t="shared" si="164"/>
        <v>44416</v>
      </c>
      <c r="B157" s="76">
        <f t="shared" si="165"/>
        <v>1004.03261275</v>
      </c>
      <c r="C157" s="76">
        <f t="shared" si="172"/>
        <v>973.43775479999999</v>
      </c>
      <c r="D157" s="77">
        <f t="shared" si="166"/>
        <v>5769.98</v>
      </c>
      <c r="E157" s="78">
        <f>IF(K157=1,VLOOKUP(A156,[1]Plan1!$G$155:$I$350,3),E156)</f>
        <v>5825.37</v>
      </c>
      <c r="F157" s="79">
        <f t="shared" si="167"/>
        <v>44393</v>
      </c>
      <c r="G157" s="80">
        <f t="shared" si="156"/>
        <v>9.5996866540266623E-3</v>
      </c>
      <c r="H157" s="81">
        <f t="shared" si="168"/>
        <v>44424</v>
      </c>
      <c r="I157" s="81">
        <f t="shared" si="157"/>
        <v>44424</v>
      </c>
      <c r="J157" s="82">
        <f t="shared" si="169"/>
        <v>22</v>
      </c>
      <c r="K157" s="82">
        <f t="shared" si="146"/>
        <v>17</v>
      </c>
      <c r="L157" s="76">
        <f t="shared" si="158"/>
        <v>1.00740987</v>
      </c>
      <c r="M157" s="83">
        <f t="shared" si="148"/>
        <v>1.00530005</v>
      </c>
      <c r="N157" s="83">
        <f t="shared" si="139"/>
        <v>1.0184995466892164</v>
      </c>
      <c r="O157" s="76">
        <f t="shared" si="147"/>
        <v>1.0260464899999999</v>
      </c>
      <c r="P157" s="76">
        <f t="shared" si="159"/>
        <v>998.79239154000004</v>
      </c>
      <c r="Q157" s="84">
        <f t="shared" si="173"/>
        <v>0</v>
      </c>
      <c r="R157" s="86">
        <f t="shared" si="170"/>
        <v>0</v>
      </c>
      <c r="S157" s="76">
        <f t="shared" si="160"/>
        <v>0</v>
      </c>
      <c r="T157" s="86">
        <f t="shared" si="171"/>
        <v>8.0657000000000006E-2</v>
      </c>
      <c r="U157" s="84">
        <f t="shared" si="145"/>
        <v>17</v>
      </c>
      <c r="V157" s="84">
        <v>252</v>
      </c>
      <c r="W157" s="83">
        <f t="shared" si="161"/>
        <v>1.005246557</v>
      </c>
      <c r="X157" s="76">
        <f t="shared" si="162"/>
        <v>5.2402212099999996</v>
      </c>
      <c r="Y157" s="76">
        <f t="shared" si="163"/>
        <v>0</v>
      </c>
      <c r="Z157" s="90" t="str">
        <f t="shared" si="174"/>
        <v>A+J=</v>
      </c>
      <c r="AA157" s="81">
        <f t="shared" si="175"/>
        <v>44424</v>
      </c>
      <c r="AB157" s="4"/>
      <c r="AC157" s="91"/>
      <c r="AD157" s="96"/>
      <c r="AE157" s="92"/>
      <c r="AF157" s="94"/>
      <c r="AG157" s="101"/>
      <c r="AH157" s="101"/>
      <c r="AI157" s="97"/>
      <c r="AJ157" s="92"/>
      <c r="AK157" s="91"/>
      <c r="AL157" s="98"/>
      <c r="AM157" s="96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9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2"/>
      <c r="DL157" s="12"/>
      <c r="DM157" s="21"/>
      <c r="DN157" s="12"/>
      <c r="DO157" s="1"/>
      <c r="DP157" s="12"/>
    </row>
    <row r="158" spans="1:120" ht="12.75" x14ac:dyDescent="0.2">
      <c r="A158" s="75">
        <f t="shared" si="164"/>
        <v>44417</v>
      </c>
      <c r="B158" s="76">
        <f t="shared" si="165"/>
        <v>1004.03261275</v>
      </c>
      <c r="C158" s="76">
        <f t="shared" si="172"/>
        <v>973.43775479999999</v>
      </c>
      <c r="D158" s="77">
        <f t="shared" si="166"/>
        <v>5769.98</v>
      </c>
      <c r="E158" s="78">
        <f>IF(K158=1,VLOOKUP(A157,[1]Plan1!$G$155:$I$350,3),E157)</f>
        <v>5825.37</v>
      </c>
      <c r="F158" s="79">
        <f t="shared" si="167"/>
        <v>44393</v>
      </c>
      <c r="G158" s="80">
        <f t="shared" si="156"/>
        <v>9.5996866540266623E-3</v>
      </c>
      <c r="H158" s="81">
        <f t="shared" si="168"/>
        <v>44424</v>
      </c>
      <c r="I158" s="81">
        <f t="shared" si="157"/>
        <v>44424</v>
      </c>
      <c r="J158" s="82">
        <f t="shared" si="169"/>
        <v>22</v>
      </c>
      <c r="K158" s="82">
        <f t="shared" si="146"/>
        <v>17</v>
      </c>
      <c r="L158" s="76">
        <f t="shared" si="158"/>
        <v>1.00740987</v>
      </c>
      <c r="M158" s="83">
        <f t="shared" si="148"/>
        <v>1.00530005</v>
      </c>
      <c r="N158" s="83">
        <f t="shared" si="139"/>
        <v>1.0184995466892164</v>
      </c>
      <c r="O158" s="76">
        <f t="shared" si="147"/>
        <v>1.0260464899999999</v>
      </c>
      <c r="P158" s="76">
        <f t="shared" si="159"/>
        <v>998.79239154000004</v>
      </c>
      <c r="Q158" s="84">
        <f t="shared" si="173"/>
        <v>0</v>
      </c>
      <c r="R158" s="86">
        <f t="shared" si="170"/>
        <v>0</v>
      </c>
      <c r="S158" s="76">
        <f t="shared" si="160"/>
        <v>0</v>
      </c>
      <c r="T158" s="86">
        <f t="shared" si="171"/>
        <v>8.0657000000000006E-2</v>
      </c>
      <c r="U158" s="84">
        <f t="shared" si="145"/>
        <v>17</v>
      </c>
      <c r="V158" s="84">
        <v>252</v>
      </c>
      <c r="W158" s="83">
        <f t="shared" si="161"/>
        <v>1.005246557</v>
      </c>
      <c r="X158" s="76">
        <f t="shared" si="162"/>
        <v>5.2402212099999996</v>
      </c>
      <c r="Y158" s="76">
        <f t="shared" si="163"/>
        <v>0</v>
      </c>
      <c r="Z158" s="90" t="str">
        <f t="shared" si="174"/>
        <v>A+J=</v>
      </c>
      <c r="AA158" s="81">
        <f t="shared" si="175"/>
        <v>44424</v>
      </c>
      <c r="AB158" s="4"/>
      <c r="AC158" s="91"/>
      <c r="AD158" s="96"/>
      <c r="AE158" s="92"/>
      <c r="AF158" s="94"/>
      <c r="AG158" s="101"/>
      <c r="AH158" s="101"/>
      <c r="AI158" s="97"/>
      <c r="AJ158" s="92"/>
      <c r="AK158" s="91"/>
      <c r="AL158" s="98"/>
      <c r="AM158" s="96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9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2"/>
      <c r="DL158" s="12"/>
      <c r="DM158" s="21"/>
      <c r="DN158" s="12"/>
      <c r="DO158" s="1"/>
      <c r="DP158" s="12"/>
    </row>
    <row r="159" spans="1:120" ht="12.75" x14ac:dyDescent="0.2">
      <c r="A159" s="75">
        <f t="shared" si="164"/>
        <v>44418</v>
      </c>
      <c r="B159" s="76">
        <f t="shared" si="165"/>
        <v>1004.7779779799999</v>
      </c>
      <c r="C159" s="76">
        <f t="shared" si="172"/>
        <v>973.43775479999999</v>
      </c>
      <c r="D159" s="77">
        <f t="shared" si="166"/>
        <v>5769.98</v>
      </c>
      <c r="E159" s="78">
        <f>IF(K159=1,VLOOKUP(A158,[1]Plan1!$G$155:$I$350,3),E158)</f>
        <v>5825.37</v>
      </c>
      <c r="F159" s="79">
        <f t="shared" si="167"/>
        <v>44393</v>
      </c>
      <c r="G159" s="80">
        <f t="shared" si="156"/>
        <v>9.5996866540266623E-3</v>
      </c>
      <c r="H159" s="81">
        <f t="shared" si="168"/>
        <v>44424</v>
      </c>
      <c r="I159" s="81">
        <f t="shared" si="157"/>
        <v>44424</v>
      </c>
      <c r="J159" s="82">
        <f t="shared" si="169"/>
        <v>22</v>
      </c>
      <c r="K159" s="82">
        <f t="shared" si="146"/>
        <v>18</v>
      </c>
      <c r="L159" s="76">
        <f t="shared" si="158"/>
        <v>1.00784746</v>
      </c>
      <c r="M159" s="83">
        <f t="shared" si="148"/>
        <v>1.00530005</v>
      </c>
      <c r="N159" s="83">
        <f t="shared" si="139"/>
        <v>1.0184995466892164</v>
      </c>
      <c r="O159" s="76">
        <f t="shared" si="147"/>
        <v>1.02649218</v>
      </c>
      <c r="P159" s="76">
        <f t="shared" si="159"/>
        <v>999.22624300999996</v>
      </c>
      <c r="Q159" s="84">
        <f t="shared" si="173"/>
        <v>0</v>
      </c>
      <c r="R159" s="86">
        <f t="shared" si="170"/>
        <v>0</v>
      </c>
      <c r="S159" s="76">
        <f t="shared" si="160"/>
        <v>0</v>
      </c>
      <c r="T159" s="86">
        <f t="shared" si="171"/>
        <v>8.0657000000000006E-2</v>
      </c>
      <c r="U159" s="84">
        <f t="shared" si="145"/>
        <v>18</v>
      </c>
      <c r="V159" s="84">
        <v>252</v>
      </c>
      <c r="W159" s="83">
        <f t="shared" si="161"/>
        <v>1.005556034</v>
      </c>
      <c r="X159" s="76">
        <f t="shared" si="162"/>
        <v>5.55173497</v>
      </c>
      <c r="Y159" s="76">
        <f t="shared" si="163"/>
        <v>0</v>
      </c>
      <c r="Z159" s="90" t="str">
        <f t="shared" si="174"/>
        <v>A+J=</v>
      </c>
      <c r="AA159" s="81">
        <f t="shared" si="175"/>
        <v>44424</v>
      </c>
      <c r="AB159" s="4"/>
      <c r="AC159" s="91"/>
      <c r="AD159" s="96"/>
      <c r="AE159" s="92"/>
      <c r="AF159" s="94"/>
      <c r="AG159" s="101"/>
      <c r="AH159" s="101"/>
      <c r="AI159" s="97"/>
      <c r="AJ159" s="92"/>
      <c r="AK159" s="91"/>
      <c r="AL159" s="98"/>
      <c r="AM159" s="96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9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2"/>
      <c r="DL159" s="12"/>
      <c r="DM159" s="21"/>
      <c r="DN159" s="12"/>
      <c r="DO159" s="1"/>
      <c r="DP159" s="12"/>
    </row>
    <row r="160" spans="1:120" ht="12.75" x14ac:dyDescent="0.2">
      <c r="A160" s="75">
        <f t="shared" si="164"/>
        <v>44419</v>
      </c>
      <c r="B160" s="76">
        <f t="shared" si="165"/>
        <v>1005.52387318</v>
      </c>
      <c r="C160" s="76">
        <f t="shared" si="172"/>
        <v>973.43775479999999</v>
      </c>
      <c r="D160" s="77">
        <f t="shared" si="166"/>
        <v>5769.98</v>
      </c>
      <c r="E160" s="78">
        <f>IF(K160=1,VLOOKUP(A159,[1]Plan1!$G$155:$I$350,3),E159)</f>
        <v>5825.37</v>
      </c>
      <c r="F160" s="79">
        <f t="shared" si="167"/>
        <v>44393</v>
      </c>
      <c r="G160" s="80">
        <f t="shared" si="156"/>
        <v>9.5996866540266623E-3</v>
      </c>
      <c r="H160" s="81">
        <f t="shared" si="168"/>
        <v>44424</v>
      </c>
      <c r="I160" s="81">
        <f t="shared" si="157"/>
        <v>44424</v>
      </c>
      <c r="J160" s="82">
        <f t="shared" si="169"/>
        <v>22</v>
      </c>
      <c r="K160" s="82">
        <f t="shared" si="146"/>
        <v>19</v>
      </c>
      <c r="L160" s="76">
        <f t="shared" si="158"/>
        <v>1.00828523</v>
      </c>
      <c r="M160" s="83">
        <f t="shared" si="148"/>
        <v>1.00530005</v>
      </c>
      <c r="N160" s="83">
        <f t="shared" ref="N160:N223" si="182">IF(I160&gt;I159,N159*M160,N159)</f>
        <v>1.0184995466892164</v>
      </c>
      <c r="O160" s="76">
        <f t="shared" si="147"/>
        <v>1.0269380400000001</v>
      </c>
      <c r="P160" s="76">
        <f t="shared" si="159"/>
        <v>999.66025996999997</v>
      </c>
      <c r="Q160" s="84">
        <f t="shared" si="173"/>
        <v>0</v>
      </c>
      <c r="R160" s="86">
        <f t="shared" si="170"/>
        <v>0</v>
      </c>
      <c r="S160" s="76">
        <f t="shared" si="160"/>
        <v>0</v>
      </c>
      <c r="T160" s="86">
        <f t="shared" si="171"/>
        <v>8.0657000000000006E-2</v>
      </c>
      <c r="U160" s="84">
        <f t="shared" si="145"/>
        <v>19</v>
      </c>
      <c r="V160" s="84">
        <v>252</v>
      </c>
      <c r="W160" s="83">
        <f t="shared" si="161"/>
        <v>1.005865606</v>
      </c>
      <c r="X160" s="76">
        <f t="shared" si="162"/>
        <v>5.8636132099999996</v>
      </c>
      <c r="Y160" s="76">
        <f t="shared" si="163"/>
        <v>0</v>
      </c>
      <c r="Z160" s="90" t="str">
        <f t="shared" si="174"/>
        <v>A+J=</v>
      </c>
      <c r="AA160" s="81">
        <f t="shared" si="175"/>
        <v>44424</v>
      </c>
      <c r="AB160" s="4"/>
      <c r="AC160" s="91"/>
      <c r="AD160" s="96"/>
      <c r="AE160" s="92"/>
      <c r="AF160" s="94"/>
      <c r="AG160" s="101"/>
      <c r="AH160" s="101"/>
      <c r="AI160" s="97"/>
      <c r="AJ160" s="92"/>
      <c r="AK160" s="91"/>
      <c r="AL160" s="98"/>
      <c r="AM160" s="96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9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2"/>
      <c r="DL160" s="12"/>
      <c r="DM160" s="21"/>
      <c r="DN160" s="12"/>
      <c r="DO160" s="1"/>
      <c r="DP160" s="12"/>
    </row>
    <row r="161" spans="1:120" ht="12.75" x14ac:dyDescent="0.2">
      <c r="A161" s="75">
        <f t="shared" si="164"/>
        <v>44420</v>
      </c>
      <c r="B161" s="76">
        <f t="shared" si="165"/>
        <v>1006.27033879</v>
      </c>
      <c r="C161" s="76">
        <f t="shared" si="172"/>
        <v>973.43775479999999</v>
      </c>
      <c r="D161" s="77">
        <f t="shared" si="166"/>
        <v>5769.98</v>
      </c>
      <c r="E161" s="78">
        <f>IF(K161=1,VLOOKUP(A160,[1]Plan1!$G$155:$I$350,3),E160)</f>
        <v>5825.37</v>
      </c>
      <c r="F161" s="79">
        <f t="shared" si="167"/>
        <v>44393</v>
      </c>
      <c r="G161" s="80">
        <f t="shared" si="156"/>
        <v>9.5996866540266623E-3</v>
      </c>
      <c r="H161" s="81">
        <f t="shared" si="168"/>
        <v>44424</v>
      </c>
      <c r="I161" s="81">
        <f t="shared" si="157"/>
        <v>44424</v>
      </c>
      <c r="J161" s="82">
        <f t="shared" si="169"/>
        <v>22</v>
      </c>
      <c r="K161" s="82">
        <f t="shared" si="146"/>
        <v>20</v>
      </c>
      <c r="L161" s="76">
        <f t="shared" si="158"/>
        <v>1.00872319</v>
      </c>
      <c r="M161" s="83">
        <f t="shared" si="148"/>
        <v>1.00530005</v>
      </c>
      <c r="N161" s="83">
        <f t="shared" si="182"/>
        <v>1.0184995466892164</v>
      </c>
      <c r="O161" s="76">
        <f t="shared" si="147"/>
        <v>1.0273841100000001</v>
      </c>
      <c r="P161" s="76">
        <f t="shared" si="159"/>
        <v>1000.09448135</v>
      </c>
      <c r="Q161" s="84">
        <f t="shared" si="173"/>
        <v>0</v>
      </c>
      <c r="R161" s="86">
        <f t="shared" si="170"/>
        <v>0</v>
      </c>
      <c r="S161" s="76">
        <f t="shared" si="160"/>
        <v>0</v>
      </c>
      <c r="T161" s="86">
        <f t="shared" si="171"/>
        <v>8.0657000000000006E-2</v>
      </c>
      <c r="U161" s="84">
        <f t="shared" si="145"/>
        <v>20</v>
      </c>
      <c r="V161" s="84">
        <v>252</v>
      </c>
      <c r="W161" s="83">
        <f t="shared" si="161"/>
        <v>1.0061752740000001</v>
      </c>
      <c r="X161" s="76">
        <f t="shared" si="162"/>
        <v>6.1758574399999997</v>
      </c>
      <c r="Y161" s="76">
        <f t="shared" si="163"/>
        <v>0</v>
      </c>
      <c r="Z161" s="90" t="str">
        <f t="shared" si="174"/>
        <v>A+J=</v>
      </c>
      <c r="AA161" s="81">
        <f t="shared" si="175"/>
        <v>44424</v>
      </c>
      <c r="AB161" s="4"/>
      <c r="AC161" s="91"/>
      <c r="AD161" s="96"/>
      <c r="AE161" s="92"/>
      <c r="AF161" s="94"/>
      <c r="AG161" s="101"/>
      <c r="AH161" s="101"/>
      <c r="AI161" s="97"/>
      <c r="AJ161" s="92"/>
      <c r="AK161" s="91"/>
      <c r="AL161" s="98"/>
      <c r="AM161" s="96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9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2"/>
      <c r="DL161" s="12"/>
      <c r="DM161" s="21"/>
      <c r="DN161" s="12"/>
      <c r="DO161" s="1"/>
      <c r="DP161" s="12"/>
    </row>
    <row r="162" spans="1:120" ht="12.75" x14ac:dyDescent="0.2">
      <c r="A162" s="75">
        <f t="shared" si="164"/>
        <v>44421</v>
      </c>
      <c r="B162" s="76">
        <f t="shared" si="165"/>
        <v>1007.01734374</v>
      </c>
      <c r="C162" s="76">
        <f t="shared" si="172"/>
        <v>973.43775479999999</v>
      </c>
      <c r="D162" s="77">
        <f t="shared" si="166"/>
        <v>5769.98</v>
      </c>
      <c r="E162" s="78">
        <f>IF(K162=1,VLOOKUP(A161,[1]Plan1!$G$155:$I$350,3),E161)</f>
        <v>5825.37</v>
      </c>
      <c r="F162" s="79">
        <f t="shared" si="167"/>
        <v>44393</v>
      </c>
      <c r="G162" s="80">
        <f t="shared" si="156"/>
        <v>9.5996866540266623E-3</v>
      </c>
      <c r="H162" s="81">
        <f t="shared" si="168"/>
        <v>44424</v>
      </c>
      <c r="I162" s="81">
        <f t="shared" si="157"/>
        <v>44424</v>
      </c>
      <c r="J162" s="82">
        <f t="shared" si="169"/>
        <v>22</v>
      </c>
      <c r="K162" s="82">
        <f t="shared" si="146"/>
        <v>21</v>
      </c>
      <c r="L162" s="76">
        <f t="shared" si="158"/>
        <v>1.0091613399999999</v>
      </c>
      <c r="M162" s="83">
        <f t="shared" si="148"/>
        <v>1.00530005</v>
      </c>
      <c r="N162" s="83">
        <f t="shared" si="182"/>
        <v>1.0184995466892164</v>
      </c>
      <c r="O162" s="76">
        <f t="shared" si="147"/>
        <v>1.0278303600000001</v>
      </c>
      <c r="P162" s="76">
        <f t="shared" si="159"/>
        <v>1000.52887795</v>
      </c>
      <c r="Q162" s="84">
        <f t="shared" si="173"/>
        <v>0</v>
      </c>
      <c r="R162" s="86">
        <f t="shared" si="170"/>
        <v>0</v>
      </c>
      <c r="S162" s="76">
        <f t="shared" si="160"/>
        <v>0</v>
      </c>
      <c r="T162" s="86">
        <f t="shared" si="171"/>
        <v>8.0657000000000006E-2</v>
      </c>
      <c r="U162" s="84">
        <f t="shared" si="145"/>
        <v>21</v>
      </c>
      <c r="V162" s="84">
        <v>252</v>
      </c>
      <c r="W162" s="83">
        <f t="shared" si="161"/>
        <v>1.0064850359999999</v>
      </c>
      <c r="X162" s="76">
        <f t="shared" si="162"/>
        <v>6.4884657900000002</v>
      </c>
      <c r="Y162" s="76">
        <f t="shared" si="163"/>
        <v>0</v>
      </c>
      <c r="Z162" s="90" t="str">
        <f t="shared" si="174"/>
        <v>A+J=</v>
      </c>
      <c r="AA162" s="81">
        <f t="shared" si="175"/>
        <v>44424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9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2"/>
      <c r="DL162" s="12"/>
      <c r="DM162" s="21"/>
      <c r="DN162" s="12"/>
      <c r="DO162" s="1"/>
      <c r="DP162" s="12"/>
    </row>
    <row r="163" spans="1:120" ht="12.75" x14ac:dyDescent="0.2">
      <c r="A163" s="75">
        <f t="shared" si="164"/>
        <v>44422</v>
      </c>
      <c r="B163" s="76">
        <f t="shared" si="165"/>
        <v>1007.7649109</v>
      </c>
      <c r="C163" s="76">
        <f t="shared" si="172"/>
        <v>973.43775479999999</v>
      </c>
      <c r="D163" s="77">
        <f t="shared" si="166"/>
        <v>5769.98</v>
      </c>
      <c r="E163" s="78">
        <f>IF(K163=1,VLOOKUP(A162,[1]Plan1!$G$155:$I$350,3),E162)</f>
        <v>5825.37</v>
      </c>
      <c r="F163" s="79">
        <f t="shared" si="167"/>
        <v>44393</v>
      </c>
      <c r="G163" s="80">
        <f t="shared" si="156"/>
        <v>9.5996866540266623E-3</v>
      </c>
      <c r="H163" s="81">
        <f t="shared" si="168"/>
        <v>44424</v>
      </c>
      <c r="I163" s="81">
        <f t="shared" si="157"/>
        <v>44424</v>
      </c>
      <c r="J163" s="82">
        <f t="shared" si="169"/>
        <v>22</v>
      </c>
      <c r="K163" s="82">
        <f t="shared" si="146"/>
        <v>22</v>
      </c>
      <c r="L163" s="76">
        <f t="shared" si="158"/>
        <v>1.00959968</v>
      </c>
      <c r="M163" s="83">
        <f t="shared" si="148"/>
        <v>1.00530005</v>
      </c>
      <c r="N163" s="83">
        <f t="shared" si="182"/>
        <v>1.0184995466892164</v>
      </c>
      <c r="O163" s="76">
        <f t="shared" si="147"/>
        <v>1.0282768099999999</v>
      </c>
      <c r="P163" s="76">
        <f t="shared" si="159"/>
        <v>1000.96346923</v>
      </c>
      <c r="Q163" s="84">
        <f t="shared" si="173"/>
        <v>0</v>
      </c>
      <c r="R163" s="86">
        <f t="shared" si="170"/>
        <v>0</v>
      </c>
      <c r="S163" s="76">
        <f t="shared" si="160"/>
        <v>0</v>
      </c>
      <c r="T163" s="86">
        <f t="shared" si="171"/>
        <v>8.0657000000000006E-2</v>
      </c>
      <c r="U163" s="84">
        <f t="shared" si="145"/>
        <v>22</v>
      </c>
      <c r="V163" s="84">
        <v>252</v>
      </c>
      <c r="W163" s="83">
        <f t="shared" si="161"/>
        <v>1.0067948950000001</v>
      </c>
      <c r="X163" s="76">
        <f t="shared" si="162"/>
        <v>6.80144167</v>
      </c>
      <c r="Y163" s="76">
        <f t="shared" si="163"/>
        <v>0</v>
      </c>
      <c r="Z163" s="90" t="str">
        <f t="shared" si="174"/>
        <v>A+J=</v>
      </c>
      <c r="AA163" s="81">
        <f t="shared" si="175"/>
        <v>44424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9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2"/>
      <c r="DL163" s="12"/>
      <c r="DM163" s="21"/>
      <c r="DN163" s="12"/>
      <c r="DO163" s="1"/>
      <c r="DP163" s="12"/>
    </row>
    <row r="164" spans="1:120" ht="12.75" x14ac:dyDescent="0.2">
      <c r="A164" s="75">
        <f t="shared" si="164"/>
        <v>44423</v>
      </c>
      <c r="B164" s="76">
        <f t="shared" si="165"/>
        <v>1007.7649109</v>
      </c>
      <c r="C164" s="76">
        <f t="shared" si="172"/>
        <v>973.43775479999999</v>
      </c>
      <c r="D164" s="77">
        <f t="shared" si="166"/>
        <v>5769.98</v>
      </c>
      <c r="E164" s="78">
        <f>IF(K164=1,VLOOKUP(A163,[1]Plan1!$G$155:$I$350,3),E163)</f>
        <v>5825.37</v>
      </c>
      <c r="F164" s="79">
        <f t="shared" si="167"/>
        <v>44393</v>
      </c>
      <c r="G164" s="80">
        <f t="shared" si="156"/>
        <v>9.5996866540266623E-3</v>
      </c>
      <c r="H164" s="81">
        <f t="shared" si="168"/>
        <v>44454</v>
      </c>
      <c r="I164" s="81">
        <f t="shared" si="157"/>
        <v>44424</v>
      </c>
      <c r="J164" s="82">
        <f t="shared" si="169"/>
        <v>22</v>
      </c>
      <c r="K164" s="82">
        <f t="shared" si="146"/>
        <v>22</v>
      </c>
      <c r="L164" s="76">
        <f t="shared" si="158"/>
        <v>1.00959968</v>
      </c>
      <c r="M164" s="83">
        <f t="shared" si="148"/>
        <v>1.00530005</v>
      </c>
      <c r="N164" s="83">
        <f t="shared" si="182"/>
        <v>1.0184995466892164</v>
      </c>
      <c r="O164" s="76">
        <f t="shared" si="147"/>
        <v>1.0282768099999999</v>
      </c>
      <c r="P164" s="76">
        <f t="shared" si="159"/>
        <v>1000.96346923</v>
      </c>
      <c r="Q164" s="84">
        <f t="shared" si="173"/>
        <v>0</v>
      </c>
      <c r="R164" s="86">
        <f t="shared" si="170"/>
        <v>0</v>
      </c>
      <c r="S164" s="76">
        <f t="shared" si="160"/>
        <v>0</v>
      </c>
      <c r="T164" s="86">
        <f t="shared" si="171"/>
        <v>8.0657000000000006E-2</v>
      </c>
      <c r="U164" s="84">
        <f t="shared" si="145"/>
        <v>22</v>
      </c>
      <c r="V164" s="84">
        <v>252</v>
      </c>
      <c r="W164" s="83">
        <f t="shared" si="161"/>
        <v>1.0067948950000001</v>
      </c>
      <c r="X164" s="76">
        <f t="shared" si="162"/>
        <v>6.80144167</v>
      </c>
      <c r="Y164" s="76">
        <f t="shared" si="163"/>
        <v>0</v>
      </c>
      <c r="Z164" s="90" t="str">
        <f t="shared" si="174"/>
        <v>A+J=</v>
      </c>
      <c r="AA164" s="81">
        <f t="shared" si="175"/>
        <v>44424</v>
      </c>
      <c r="AB164" s="23"/>
      <c r="AD164" s="103" t="s">
        <v>63</v>
      </c>
      <c r="AE164" s="104"/>
      <c r="AG164" s="105" t="s">
        <v>70</v>
      </c>
      <c r="AH164" s="105" t="s">
        <v>64</v>
      </c>
      <c r="AI164" s="106" t="s">
        <v>65</v>
      </c>
      <c r="AJ164" s="107" t="s">
        <v>66</v>
      </c>
      <c r="AK164" s="108" t="s">
        <v>67</v>
      </c>
      <c r="AL164" s="108"/>
      <c r="AM164" s="109" t="s">
        <v>68</v>
      </c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1"/>
      <c r="CJ164" s="1"/>
      <c r="CK164" s="19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23"/>
      <c r="DK164" s="12"/>
      <c r="DL164" s="12"/>
      <c r="DM164" s="21"/>
      <c r="DN164" s="12"/>
      <c r="DO164" s="1"/>
      <c r="DP164" s="12"/>
    </row>
    <row r="165" spans="1:120" ht="14.25" x14ac:dyDescent="0.2">
      <c r="A165" s="75">
        <f t="shared" si="164"/>
        <v>44424</v>
      </c>
      <c r="B165" s="76">
        <f t="shared" si="165"/>
        <v>1007.7649109</v>
      </c>
      <c r="C165" s="76">
        <f t="shared" si="172"/>
        <v>973.43775479999999</v>
      </c>
      <c r="D165" s="77">
        <f t="shared" si="166"/>
        <v>5769.98</v>
      </c>
      <c r="E165" s="78">
        <f>IF(K165=1,VLOOKUP(A164,[1]Plan1!$G$155:$I$350,3),E164)</f>
        <v>5825.37</v>
      </c>
      <c r="F165" s="79">
        <f t="shared" si="167"/>
        <v>44393</v>
      </c>
      <c r="G165" s="80">
        <f t="shared" si="156"/>
        <v>9.5996866540266623E-3</v>
      </c>
      <c r="H165" s="81">
        <f t="shared" si="168"/>
        <v>44454</v>
      </c>
      <c r="I165" s="81">
        <f t="shared" si="157"/>
        <v>44424</v>
      </c>
      <c r="J165" s="82">
        <f t="shared" si="169"/>
        <v>22</v>
      </c>
      <c r="K165" s="82">
        <f t="shared" si="146"/>
        <v>22</v>
      </c>
      <c r="L165" s="76">
        <f t="shared" si="158"/>
        <v>1.00959968</v>
      </c>
      <c r="M165" s="83">
        <f t="shared" si="148"/>
        <v>1.00530005</v>
      </c>
      <c r="N165" s="83">
        <f t="shared" si="182"/>
        <v>1.0184995466892164</v>
      </c>
      <c r="O165" s="76">
        <f t="shared" si="147"/>
        <v>1.0282768099999999</v>
      </c>
      <c r="P165" s="76">
        <f t="shared" si="159"/>
        <v>1000.96346923</v>
      </c>
      <c r="Q165" s="84">
        <f t="shared" si="173"/>
        <v>5</v>
      </c>
      <c r="R165" s="86">
        <f t="shared" si="170"/>
        <v>6.8050000000000003E-3</v>
      </c>
      <c r="S165" s="76">
        <f t="shared" si="160"/>
        <v>6.8115563999999997</v>
      </c>
      <c r="T165" s="86">
        <f t="shared" si="171"/>
        <v>8.0657000000000006E-2</v>
      </c>
      <c r="U165" s="84">
        <f t="shared" si="145"/>
        <v>22</v>
      </c>
      <c r="V165" s="84">
        <v>252</v>
      </c>
      <c r="W165" s="83">
        <f t="shared" si="161"/>
        <v>1.0067948950000001</v>
      </c>
      <c r="X165" s="76">
        <f t="shared" si="162"/>
        <v>6.80144167</v>
      </c>
      <c r="Y165" s="76">
        <f t="shared" si="163"/>
        <v>13.61299807</v>
      </c>
      <c r="Z165" s="90" t="str">
        <f t="shared" si="174"/>
        <v>A+J=</v>
      </c>
      <c r="AA165" s="81">
        <f t="shared" si="175"/>
        <v>44424</v>
      </c>
      <c r="AB165" s="4"/>
      <c r="AD165" s="123">
        <f>[2]Plan1!$A242</f>
        <v>44197</v>
      </c>
      <c r="AE165" s="102" t="str">
        <f>[2]Plan1!$C242</f>
        <v>Confraternização Universal</v>
      </c>
      <c r="AG165" s="94"/>
      <c r="AH165" s="110">
        <f>A11</f>
        <v>44270</v>
      </c>
      <c r="AI165" s="96">
        <f t="shared" ref="AI165:AI196" si="183">WORKDAY(AH165,-1,AD$165:AD$503)</f>
        <v>44267</v>
      </c>
      <c r="AJ165" s="96">
        <f t="shared" ref="AJ165:AJ196" si="184">WORKDAY(AI165,1,AD$165:AD$503)</f>
        <v>44270</v>
      </c>
      <c r="AK165" s="96">
        <f t="shared" ref="AK165:AK179" si="185">AJ166</f>
        <v>44301</v>
      </c>
      <c r="AL165" s="96"/>
      <c r="AM165" s="94">
        <f t="shared" ref="AM165:AM196" si="186">NETWORKDAYS(AJ165,AJ166,$AD$165:$AD$503)-1</f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9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2"/>
      <c r="DL165" s="30"/>
      <c r="DM165" s="14"/>
      <c r="DN165" s="12"/>
      <c r="DO165" s="1"/>
      <c r="DP165" s="12"/>
    </row>
    <row r="166" spans="1:120" ht="12.75" x14ac:dyDescent="0.2">
      <c r="A166" s="75">
        <f t="shared" si="164"/>
        <v>44425</v>
      </c>
      <c r="B166" s="76">
        <f t="shared" si="165"/>
        <v>994.86826165000002</v>
      </c>
      <c r="C166" s="76">
        <f t="shared" si="172"/>
        <v>966.81351087999997</v>
      </c>
      <c r="D166" s="77">
        <f t="shared" si="166"/>
        <v>5825.37</v>
      </c>
      <c r="E166" s="78">
        <f>IF(K166=1,VLOOKUP(A165,[1]Plan1!$G$155:$I$350,3),E165)</f>
        <v>5876.05</v>
      </c>
      <c r="F166" s="79">
        <f t="shared" si="167"/>
        <v>44425</v>
      </c>
      <c r="G166" s="80">
        <f t="shared" si="156"/>
        <v>8.699876574363552E-3</v>
      </c>
      <c r="H166" s="81">
        <f t="shared" si="168"/>
        <v>44454</v>
      </c>
      <c r="I166" s="81">
        <f t="shared" si="157"/>
        <v>44454</v>
      </c>
      <c r="J166" s="82">
        <f t="shared" si="169"/>
        <v>21</v>
      </c>
      <c r="K166" s="82">
        <f t="shared" si="146"/>
        <v>1</v>
      </c>
      <c r="L166" s="76">
        <f t="shared" si="158"/>
        <v>1.0004125699999999</v>
      </c>
      <c r="M166" s="83">
        <f t="shared" si="148"/>
        <v>1.00959968</v>
      </c>
      <c r="N166" s="83">
        <f t="shared" si="182"/>
        <v>1.028276816417578</v>
      </c>
      <c r="O166" s="76">
        <f t="shared" si="147"/>
        <v>1.02870105</v>
      </c>
      <c r="P166" s="76">
        <f t="shared" si="159"/>
        <v>994.56207379</v>
      </c>
      <c r="Q166" s="84">
        <f t="shared" si="173"/>
        <v>0</v>
      </c>
      <c r="R166" s="86">
        <f t="shared" si="170"/>
        <v>0</v>
      </c>
      <c r="S166" s="76">
        <f t="shared" si="160"/>
        <v>0</v>
      </c>
      <c r="T166" s="86">
        <f t="shared" si="171"/>
        <v>8.0657000000000006E-2</v>
      </c>
      <c r="U166" s="84">
        <f t="shared" ref="U166:U229" si="187">IF(Q165&gt;0,1,IF(K166=K165,U165,U165+1))</f>
        <v>1</v>
      </c>
      <c r="V166" s="84">
        <v>252</v>
      </c>
      <c r="W166" s="83">
        <f t="shared" si="161"/>
        <v>1.0003078620000001</v>
      </c>
      <c r="X166" s="76">
        <f t="shared" si="162"/>
        <v>0.30618785999999998</v>
      </c>
      <c r="Y166" s="76">
        <f t="shared" si="163"/>
        <v>0</v>
      </c>
      <c r="Z166" s="90" t="str">
        <f t="shared" si="174"/>
        <v>A+J=</v>
      </c>
      <c r="AA166" s="81">
        <f t="shared" si="175"/>
        <v>44454</v>
      </c>
      <c r="AB166" s="4"/>
      <c r="AD166" s="123">
        <f>[2]Plan1!$A243</f>
        <v>44242</v>
      </c>
      <c r="AE166" s="102" t="str">
        <f>[2]Plan1!$C243</f>
        <v>Carnaval</v>
      </c>
      <c r="AG166" s="94">
        <v>1</v>
      </c>
      <c r="AH166" s="96">
        <v>44301</v>
      </c>
      <c r="AI166" s="96">
        <f t="shared" si="183"/>
        <v>44300</v>
      </c>
      <c r="AJ166" s="96">
        <f t="shared" si="184"/>
        <v>44301</v>
      </c>
      <c r="AK166" s="96">
        <f t="shared" si="185"/>
        <v>44333</v>
      </c>
      <c r="AL166" s="96"/>
      <c r="AM166" s="94">
        <f t="shared" si="186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9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31"/>
      <c r="DL166" s="30"/>
      <c r="DM166" s="14"/>
      <c r="DN166" s="12"/>
      <c r="DO166" s="1"/>
      <c r="DP166" s="12"/>
    </row>
    <row r="167" spans="1:120" ht="12.75" x14ac:dyDescent="0.2">
      <c r="A167" s="75">
        <f t="shared" si="164"/>
        <v>44426</v>
      </c>
      <c r="B167" s="76">
        <f t="shared" si="165"/>
        <v>995.58512101999997</v>
      </c>
      <c r="C167" s="76">
        <f t="shared" si="172"/>
        <v>966.81351087999997</v>
      </c>
      <c r="D167" s="77">
        <f t="shared" si="166"/>
        <v>5825.37</v>
      </c>
      <c r="E167" s="78">
        <f>IF(K167=1,VLOOKUP(A166,[1]Plan1!$G$155:$I$350,3),E166)</f>
        <v>5876.05</v>
      </c>
      <c r="F167" s="79">
        <f t="shared" si="167"/>
        <v>44425</v>
      </c>
      <c r="G167" s="80">
        <f t="shared" si="156"/>
        <v>8.699876574363552E-3</v>
      </c>
      <c r="H167" s="81">
        <f t="shared" si="168"/>
        <v>44454</v>
      </c>
      <c r="I167" s="81">
        <f t="shared" si="157"/>
        <v>44454</v>
      </c>
      <c r="J167" s="82">
        <f t="shared" si="169"/>
        <v>21</v>
      </c>
      <c r="K167" s="82">
        <f t="shared" si="146"/>
        <v>2</v>
      </c>
      <c r="L167" s="76">
        <f t="shared" si="158"/>
        <v>1.00082531</v>
      </c>
      <c r="M167" s="83">
        <f t="shared" si="148"/>
        <v>1.00959968</v>
      </c>
      <c r="N167" s="83">
        <f t="shared" si="182"/>
        <v>1.028276816417578</v>
      </c>
      <c r="O167" s="76">
        <f t="shared" si="147"/>
        <v>1.0291254599999999</v>
      </c>
      <c r="P167" s="76">
        <f t="shared" si="159"/>
        <v>994.97239910999997</v>
      </c>
      <c r="Q167" s="84">
        <f t="shared" si="173"/>
        <v>0</v>
      </c>
      <c r="R167" s="86">
        <f t="shared" si="170"/>
        <v>0</v>
      </c>
      <c r="S167" s="76">
        <f t="shared" si="160"/>
        <v>0</v>
      </c>
      <c r="T167" s="86">
        <f t="shared" si="171"/>
        <v>8.0657000000000006E-2</v>
      </c>
      <c r="U167" s="84">
        <f t="shared" si="187"/>
        <v>2</v>
      </c>
      <c r="V167" s="84">
        <v>252</v>
      </c>
      <c r="W167" s="83">
        <f t="shared" si="161"/>
        <v>1.000615818</v>
      </c>
      <c r="X167" s="76">
        <f t="shared" si="162"/>
        <v>0.61272190999999998</v>
      </c>
      <c r="Y167" s="76">
        <f t="shared" si="163"/>
        <v>0</v>
      </c>
      <c r="Z167" s="90" t="str">
        <f t="shared" si="174"/>
        <v>A+J=</v>
      </c>
      <c r="AA167" s="81">
        <f t="shared" si="175"/>
        <v>44454</v>
      </c>
      <c r="AB167" s="4"/>
      <c r="AD167" s="123">
        <f>[2]Plan1!$A244</f>
        <v>44243</v>
      </c>
      <c r="AE167" s="102" t="str">
        <f>[2]Plan1!$C244</f>
        <v>Carnaval</v>
      </c>
      <c r="AG167" s="94">
        <f t="shared" ref="AG167:AG230" si="188">AG166+1</f>
        <v>2</v>
      </c>
      <c r="AH167" s="96">
        <f t="shared" ref="AH167:AH179" si="189">EDATE(AH166,1)</f>
        <v>44331</v>
      </c>
      <c r="AI167" s="96">
        <f t="shared" si="183"/>
        <v>44330</v>
      </c>
      <c r="AJ167" s="96">
        <f t="shared" si="184"/>
        <v>44333</v>
      </c>
      <c r="AK167" s="96">
        <f t="shared" si="185"/>
        <v>44362</v>
      </c>
      <c r="AL167" s="96"/>
      <c r="AM167" s="94">
        <f t="shared" si="186"/>
        <v>20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9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31"/>
      <c r="DL167" s="30"/>
      <c r="DM167" s="14"/>
      <c r="DN167" s="12"/>
      <c r="DO167" s="1"/>
      <c r="DP167" s="12"/>
    </row>
    <row r="168" spans="1:120" ht="12.75" x14ac:dyDescent="0.2">
      <c r="A168" s="75">
        <f t="shared" si="164"/>
        <v>44427</v>
      </c>
      <c r="B168" s="76">
        <f t="shared" si="165"/>
        <v>996.30250186000001</v>
      </c>
      <c r="C168" s="76">
        <f t="shared" si="172"/>
        <v>966.81351087999997</v>
      </c>
      <c r="D168" s="77">
        <f t="shared" si="166"/>
        <v>5825.37</v>
      </c>
      <c r="E168" s="78">
        <f>IF(K168=1,VLOOKUP(A167,[1]Plan1!$G$155:$I$350,3),E167)</f>
        <v>5876.05</v>
      </c>
      <c r="F168" s="79">
        <f t="shared" si="167"/>
        <v>44425</v>
      </c>
      <c r="G168" s="80">
        <f t="shared" si="156"/>
        <v>8.699876574363552E-3</v>
      </c>
      <c r="H168" s="81">
        <f t="shared" si="168"/>
        <v>44454</v>
      </c>
      <c r="I168" s="81">
        <f t="shared" si="157"/>
        <v>44454</v>
      </c>
      <c r="J168" s="82">
        <f t="shared" si="169"/>
        <v>21</v>
      </c>
      <c r="K168" s="82">
        <f t="shared" si="146"/>
        <v>3</v>
      </c>
      <c r="L168" s="76">
        <f t="shared" si="158"/>
        <v>1.00123823</v>
      </c>
      <c r="M168" s="83">
        <f t="shared" si="148"/>
        <v>1.00959968</v>
      </c>
      <c r="N168" s="83">
        <f t="shared" si="182"/>
        <v>1.028276816417578</v>
      </c>
      <c r="O168" s="76">
        <f t="shared" si="147"/>
        <v>1.0295500500000001</v>
      </c>
      <c r="P168" s="76">
        <f t="shared" si="159"/>
        <v>995.38289845999998</v>
      </c>
      <c r="Q168" s="84">
        <f t="shared" si="173"/>
        <v>0</v>
      </c>
      <c r="R168" s="86">
        <f t="shared" si="170"/>
        <v>0</v>
      </c>
      <c r="S168" s="76">
        <f t="shared" si="160"/>
        <v>0</v>
      </c>
      <c r="T168" s="86">
        <f t="shared" si="171"/>
        <v>8.0657000000000006E-2</v>
      </c>
      <c r="U168" s="84">
        <f t="shared" si="187"/>
        <v>3</v>
      </c>
      <c r="V168" s="84">
        <v>252</v>
      </c>
      <c r="W168" s="83">
        <f t="shared" si="161"/>
        <v>1.000923869</v>
      </c>
      <c r="X168" s="76">
        <f t="shared" si="162"/>
        <v>0.91960339999999996</v>
      </c>
      <c r="Y168" s="76">
        <f t="shared" si="163"/>
        <v>0</v>
      </c>
      <c r="Z168" s="90" t="str">
        <f t="shared" si="174"/>
        <v>A+J=</v>
      </c>
      <c r="AA168" s="81">
        <f t="shared" si="175"/>
        <v>44454</v>
      </c>
      <c r="AB168" s="4"/>
      <c r="AD168" s="123">
        <f>[2]Plan1!$A245</f>
        <v>44288</v>
      </c>
      <c r="AE168" s="102" t="str">
        <f>[2]Plan1!$C245</f>
        <v>Paixão de Cristo</v>
      </c>
      <c r="AG168" s="94">
        <f t="shared" si="188"/>
        <v>3</v>
      </c>
      <c r="AH168" s="96">
        <f t="shared" si="189"/>
        <v>44362</v>
      </c>
      <c r="AI168" s="96">
        <f t="shared" si="183"/>
        <v>44361</v>
      </c>
      <c r="AJ168" s="96">
        <f t="shared" si="184"/>
        <v>44362</v>
      </c>
      <c r="AK168" s="96">
        <f t="shared" si="185"/>
        <v>44392</v>
      </c>
      <c r="AL168" s="96"/>
      <c r="AM168" s="94">
        <f t="shared" si="186"/>
        <v>22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9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1"/>
      <c r="DL168" s="30"/>
      <c r="DM168" s="14"/>
      <c r="DN168" s="12"/>
      <c r="DO168" s="1"/>
      <c r="DP168" s="12"/>
    </row>
    <row r="169" spans="1:120" ht="12.75" x14ac:dyDescent="0.2">
      <c r="A169" s="75">
        <f t="shared" si="164"/>
        <v>44428</v>
      </c>
      <c r="B169" s="76">
        <f t="shared" si="165"/>
        <v>997.02040445</v>
      </c>
      <c r="C169" s="76">
        <f t="shared" si="172"/>
        <v>966.81351087999997</v>
      </c>
      <c r="D169" s="77">
        <f t="shared" si="166"/>
        <v>5825.37</v>
      </c>
      <c r="E169" s="78">
        <f>IF(K169=1,VLOOKUP(A168,[1]Plan1!$G$155:$I$350,3),E168)</f>
        <v>5876.05</v>
      </c>
      <c r="F169" s="79">
        <f t="shared" si="167"/>
        <v>44425</v>
      </c>
      <c r="G169" s="80">
        <f t="shared" si="156"/>
        <v>8.699876574363552E-3</v>
      </c>
      <c r="H169" s="81">
        <f t="shared" si="168"/>
        <v>44454</v>
      </c>
      <c r="I169" s="81">
        <f t="shared" si="157"/>
        <v>44454</v>
      </c>
      <c r="J169" s="82">
        <f t="shared" si="169"/>
        <v>21</v>
      </c>
      <c r="K169" s="82">
        <f t="shared" si="146"/>
        <v>4</v>
      </c>
      <c r="L169" s="76">
        <f t="shared" si="158"/>
        <v>1.00165131</v>
      </c>
      <c r="M169" s="83">
        <f t="shared" si="148"/>
        <v>1.00959968</v>
      </c>
      <c r="N169" s="83">
        <f t="shared" si="182"/>
        <v>1.028276816417578</v>
      </c>
      <c r="O169" s="76">
        <f t="shared" si="147"/>
        <v>1.0299748200000001</v>
      </c>
      <c r="P169" s="76">
        <f t="shared" si="159"/>
        <v>995.79357184000003</v>
      </c>
      <c r="Q169" s="84">
        <f t="shared" si="173"/>
        <v>0</v>
      </c>
      <c r="R169" s="86">
        <f t="shared" si="170"/>
        <v>0</v>
      </c>
      <c r="S169" s="76">
        <f t="shared" si="160"/>
        <v>0</v>
      </c>
      <c r="T169" s="86">
        <f t="shared" si="171"/>
        <v>8.0657000000000006E-2</v>
      </c>
      <c r="U169" s="84">
        <f t="shared" si="187"/>
        <v>4</v>
      </c>
      <c r="V169" s="84">
        <v>252</v>
      </c>
      <c r="W169" s="83">
        <f t="shared" si="161"/>
        <v>1.001232015</v>
      </c>
      <c r="X169" s="76">
        <f t="shared" si="162"/>
        <v>1.22683261</v>
      </c>
      <c r="Y169" s="76">
        <f t="shared" si="163"/>
        <v>0</v>
      </c>
      <c r="Z169" s="90" t="str">
        <f t="shared" si="174"/>
        <v>A+J=</v>
      </c>
      <c r="AA169" s="81">
        <f t="shared" si="175"/>
        <v>44454</v>
      </c>
      <c r="AB169" s="4"/>
      <c r="AD169" s="123">
        <f>[2]Plan1!$A246</f>
        <v>44307</v>
      </c>
      <c r="AE169" s="102" t="str">
        <f>[2]Plan1!$C246</f>
        <v>Tiradentes</v>
      </c>
      <c r="AG169" s="94">
        <f t="shared" si="188"/>
        <v>4</v>
      </c>
      <c r="AH169" s="96">
        <f t="shared" si="189"/>
        <v>44392</v>
      </c>
      <c r="AI169" s="96">
        <f t="shared" si="183"/>
        <v>44391</v>
      </c>
      <c r="AJ169" s="96">
        <f t="shared" si="184"/>
        <v>44392</v>
      </c>
      <c r="AK169" s="96">
        <f t="shared" si="185"/>
        <v>44424</v>
      </c>
      <c r="AL169" s="96"/>
      <c r="AM169" s="94">
        <f t="shared" si="186"/>
        <v>22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9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1"/>
      <c r="DL169" s="30"/>
      <c r="DM169" s="14"/>
      <c r="DN169" s="12"/>
      <c r="DO169" s="1"/>
      <c r="DP169" s="12"/>
    </row>
    <row r="170" spans="1:120" ht="12.75" x14ac:dyDescent="0.2">
      <c r="A170" s="75">
        <f t="shared" si="164"/>
        <v>44429</v>
      </c>
      <c r="B170" s="76">
        <f t="shared" si="165"/>
        <v>997.73880970000005</v>
      </c>
      <c r="C170" s="76">
        <f t="shared" si="172"/>
        <v>966.81351087999997</v>
      </c>
      <c r="D170" s="77">
        <f t="shared" si="166"/>
        <v>5825.37</v>
      </c>
      <c r="E170" s="78">
        <f>IF(K170=1,VLOOKUP(A169,[1]Plan1!$G$155:$I$350,3),E169)</f>
        <v>5876.05</v>
      </c>
      <c r="F170" s="79">
        <f t="shared" si="167"/>
        <v>44425</v>
      </c>
      <c r="G170" s="80">
        <f t="shared" si="156"/>
        <v>8.699876574363552E-3</v>
      </c>
      <c r="H170" s="81">
        <f t="shared" si="168"/>
        <v>44454</v>
      </c>
      <c r="I170" s="81">
        <f t="shared" si="157"/>
        <v>44454</v>
      </c>
      <c r="J170" s="82">
        <f t="shared" si="169"/>
        <v>21</v>
      </c>
      <c r="K170" s="82">
        <f t="shared" ref="K170:K233" si="190">(J170-(NETWORKDAYS(A170,I170,AD$165:AD$503)-1))</f>
        <v>5</v>
      </c>
      <c r="L170" s="76">
        <f t="shared" si="158"/>
        <v>1.00206456</v>
      </c>
      <c r="M170" s="83">
        <f t="shared" si="148"/>
        <v>1.00959968</v>
      </c>
      <c r="N170" s="83">
        <f t="shared" si="182"/>
        <v>1.028276816417578</v>
      </c>
      <c r="O170" s="76">
        <f t="shared" ref="O170:O233" si="191">TRUNC(TRUNC((L170*N170),15),8)</f>
        <v>1.0303997499999999</v>
      </c>
      <c r="P170" s="76">
        <f t="shared" si="159"/>
        <v>996.2043999</v>
      </c>
      <c r="Q170" s="84">
        <f t="shared" si="173"/>
        <v>0</v>
      </c>
      <c r="R170" s="86">
        <f t="shared" si="170"/>
        <v>0</v>
      </c>
      <c r="S170" s="76">
        <f t="shared" si="160"/>
        <v>0</v>
      </c>
      <c r="T170" s="86">
        <f t="shared" si="171"/>
        <v>8.0657000000000006E-2</v>
      </c>
      <c r="U170" s="84">
        <f t="shared" si="187"/>
        <v>5</v>
      </c>
      <c r="V170" s="84">
        <v>252</v>
      </c>
      <c r="W170" s="83">
        <f t="shared" si="161"/>
        <v>1.001540256</v>
      </c>
      <c r="X170" s="76">
        <f t="shared" si="162"/>
        <v>1.5344097999999999</v>
      </c>
      <c r="Y170" s="76">
        <f t="shared" si="163"/>
        <v>0</v>
      </c>
      <c r="Z170" s="90" t="str">
        <f t="shared" si="174"/>
        <v>A+J=</v>
      </c>
      <c r="AA170" s="81">
        <f t="shared" si="175"/>
        <v>44454</v>
      </c>
      <c r="AB170" s="4"/>
      <c r="AD170" s="123">
        <f>[2]Plan1!$A247</f>
        <v>44317</v>
      </c>
      <c r="AE170" s="102" t="str">
        <f>[2]Plan1!$C247</f>
        <v>Dia do Trabalho</v>
      </c>
      <c r="AG170" s="94">
        <f t="shared" si="188"/>
        <v>5</v>
      </c>
      <c r="AH170" s="96">
        <f t="shared" si="189"/>
        <v>44423</v>
      </c>
      <c r="AI170" s="96">
        <f t="shared" si="183"/>
        <v>44421</v>
      </c>
      <c r="AJ170" s="96">
        <f t="shared" si="184"/>
        <v>44424</v>
      </c>
      <c r="AK170" s="96">
        <f t="shared" si="185"/>
        <v>44454</v>
      </c>
      <c r="AL170" s="96"/>
      <c r="AM170" s="94">
        <f t="shared" si="186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9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1"/>
      <c r="DL170" s="30"/>
      <c r="DM170" s="14"/>
      <c r="DN170" s="12"/>
      <c r="DO170" s="1"/>
      <c r="DP170" s="12"/>
    </row>
    <row r="171" spans="1:120" ht="12.75" x14ac:dyDescent="0.2">
      <c r="A171" s="75">
        <f t="shared" si="164"/>
        <v>44430</v>
      </c>
      <c r="B171" s="76">
        <f t="shared" si="165"/>
        <v>997.73880970000005</v>
      </c>
      <c r="C171" s="76">
        <f t="shared" si="172"/>
        <v>966.81351087999997</v>
      </c>
      <c r="D171" s="77">
        <f t="shared" si="166"/>
        <v>5825.37</v>
      </c>
      <c r="E171" s="78">
        <f>IF(K171=1,VLOOKUP(A170,[1]Plan1!$G$155:$I$350,3),E170)</f>
        <v>5876.05</v>
      </c>
      <c r="F171" s="79">
        <f t="shared" si="167"/>
        <v>44425</v>
      </c>
      <c r="G171" s="80">
        <f t="shared" si="156"/>
        <v>8.699876574363552E-3</v>
      </c>
      <c r="H171" s="81">
        <f t="shared" si="168"/>
        <v>44454</v>
      </c>
      <c r="I171" s="81">
        <f t="shared" si="157"/>
        <v>44454</v>
      </c>
      <c r="J171" s="82">
        <f t="shared" si="169"/>
        <v>21</v>
      </c>
      <c r="K171" s="82">
        <f t="shared" si="190"/>
        <v>5</v>
      </c>
      <c r="L171" s="76">
        <f t="shared" si="158"/>
        <v>1.00206456</v>
      </c>
      <c r="M171" s="83">
        <f t="shared" ref="M171:M234" si="192">IF(I171&gt;I170,L170,M170)</f>
        <v>1.00959968</v>
      </c>
      <c r="N171" s="83">
        <f t="shared" si="182"/>
        <v>1.028276816417578</v>
      </c>
      <c r="O171" s="76">
        <f t="shared" si="191"/>
        <v>1.0303997499999999</v>
      </c>
      <c r="P171" s="76">
        <f t="shared" si="159"/>
        <v>996.2043999</v>
      </c>
      <c r="Q171" s="84">
        <f t="shared" si="173"/>
        <v>0</v>
      </c>
      <c r="R171" s="86">
        <f t="shared" si="170"/>
        <v>0</v>
      </c>
      <c r="S171" s="76">
        <f t="shared" si="160"/>
        <v>0</v>
      </c>
      <c r="T171" s="86">
        <f t="shared" si="171"/>
        <v>8.0657000000000006E-2</v>
      </c>
      <c r="U171" s="84">
        <f t="shared" si="187"/>
        <v>5</v>
      </c>
      <c r="V171" s="84">
        <v>252</v>
      </c>
      <c r="W171" s="83">
        <f t="shared" si="161"/>
        <v>1.001540256</v>
      </c>
      <c r="X171" s="76">
        <f t="shared" si="162"/>
        <v>1.5344097999999999</v>
      </c>
      <c r="Y171" s="76">
        <f t="shared" si="163"/>
        <v>0</v>
      </c>
      <c r="Z171" s="90" t="str">
        <f t="shared" si="174"/>
        <v>A+J=</v>
      </c>
      <c r="AA171" s="81">
        <f t="shared" si="175"/>
        <v>44454</v>
      </c>
      <c r="AB171" s="4"/>
      <c r="AD171" s="123">
        <f>[2]Plan1!$A248</f>
        <v>44350</v>
      </c>
      <c r="AE171" s="102" t="str">
        <f>[2]Plan1!$C248</f>
        <v>Corpus Christi</v>
      </c>
      <c r="AG171" s="94">
        <f t="shared" si="188"/>
        <v>6</v>
      </c>
      <c r="AH171" s="96">
        <f t="shared" si="189"/>
        <v>44454</v>
      </c>
      <c r="AI171" s="96">
        <f t="shared" si="183"/>
        <v>44453</v>
      </c>
      <c r="AJ171" s="96">
        <f t="shared" si="184"/>
        <v>44454</v>
      </c>
      <c r="AK171" s="96">
        <f t="shared" si="185"/>
        <v>44484</v>
      </c>
      <c r="AL171" s="96"/>
      <c r="AM171" s="94">
        <f t="shared" si="186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9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L171" s="30"/>
      <c r="DM171" s="14"/>
      <c r="DP171" s="12"/>
    </row>
    <row r="172" spans="1:120" ht="12.75" x14ac:dyDescent="0.2">
      <c r="A172" s="75">
        <f t="shared" si="164"/>
        <v>44431</v>
      </c>
      <c r="B172" s="76">
        <f t="shared" si="165"/>
        <v>997.73880970000005</v>
      </c>
      <c r="C172" s="76">
        <f t="shared" si="172"/>
        <v>966.81351087999997</v>
      </c>
      <c r="D172" s="77">
        <f t="shared" si="166"/>
        <v>5825.37</v>
      </c>
      <c r="E172" s="78">
        <f>IF(K172=1,VLOOKUP(A171,[1]Plan1!$G$155:$I$350,3),E171)</f>
        <v>5876.05</v>
      </c>
      <c r="F172" s="79">
        <f t="shared" si="167"/>
        <v>44425</v>
      </c>
      <c r="G172" s="80">
        <f t="shared" si="156"/>
        <v>8.699876574363552E-3</v>
      </c>
      <c r="H172" s="81">
        <f t="shared" si="168"/>
        <v>44454</v>
      </c>
      <c r="I172" s="81">
        <f t="shared" si="157"/>
        <v>44454</v>
      </c>
      <c r="J172" s="82">
        <f t="shared" si="169"/>
        <v>21</v>
      </c>
      <c r="K172" s="82">
        <f t="shared" si="190"/>
        <v>5</v>
      </c>
      <c r="L172" s="76">
        <f t="shared" si="158"/>
        <v>1.00206456</v>
      </c>
      <c r="M172" s="83">
        <f t="shared" si="192"/>
        <v>1.00959968</v>
      </c>
      <c r="N172" s="83">
        <f t="shared" si="182"/>
        <v>1.028276816417578</v>
      </c>
      <c r="O172" s="76">
        <f t="shared" si="191"/>
        <v>1.0303997499999999</v>
      </c>
      <c r="P172" s="76">
        <f t="shared" si="159"/>
        <v>996.2043999</v>
      </c>
      <c r="Q172" s="84">
        <f t="shared" si="173"/>
        <v>0</v>
      </c>
      <c r="R172" s="86">
        <f t="shared" si="170"/>
        <v>0</v>
      </c>
      <c r="S172" s="76">
        <f t="shared" si="160"/>
        <v>0</v>
      </c>
      <c r="T172" s="86">
        <f t="shared" si="171"/>
        <v>8.0657000000000006E-2</v>
      </c>
      <c r="U172" s="84">
        <f t="shared" si="187"/>
        <v>5</v>
      </c>
      <c r="V172" s="84">
        <v>252</v>
      </c>
      <c r="W172" s="83">
        <f t="shared" si="161"/>
        <v>1.001540256</v>
      </c>
      <c r="X172" s="76">
        <f t="shared" si="162"/>
        <v>1.5344097999999999</v>
      </c>
      <c r="Y172" s="76">
        <f t="shared" si="163"/>
        <v>0</v>
      </c>
      <c r="Z172" s="90" t="str">
        <f t="shared" si="174"/>
        <v>A+J=</v>
      </c>
      <c r="AA172" s="81">
        <f t="shared" si="175"/>
        <v>44454</v>
      </c>
      <c r="AB172" s="4"/>
      <c r="AD172" s="123">
        <f>[2]Plan1!$A249</f>
        <v>44446</v>
      </c>
      <c r="AE172" s="102" t="str">
        <f>[2]Plan1!$C249</f>
        <v>Independência do Brasil</v>
      </c>
      <c r="AG172" s="94">
        <f t="shared" si="188"/>
        <v>7</v>
      </c>
      <c r="AH172" s="96">
        <f t="shared" si="189"/>
        <v>44484</v>
      </c>
      <c r="AI172" s="96">
        <f t="shared" si="183"/>
        <v>44483</v>
      </c>
      <c r="AJ172" s="96">
        <f t="shared" si="184"/>
        <v>44484</v>
      </c>
      <c r="AK172" s="96">
        <f t="shared" si="185"/>
        <v>44516</v>
      </c>
      <c r="AL172" s="96"/>
      <c r="AM172" s="94">
        <f t="shared" si="186"/>
        <v>20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9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L172" s="30"/>
      <c r="DM172" s="14"/>
      <c r="DP172" s="12"/>
    </row>
    <row r="173" spans="1:120" ht="12.75" x14ac:dyDescent="0.2">
      <c r="A173" s="75">
        <f t="shared" si="164"/>
        <v>44432</v>
      </c>
      <c r="B173" s="76">
        <f t="shared" si="165"/>
        <v>998.45774692999998</v>
      </c>
      <c r="C173" s="76">
        <f t="shared" si="172"/>
        <v>966.81351087999997</v>
      </c>
      <c r="D173" s="77">
        <f t="shared" si="166"/>
        <v>5825.37</v>
      </c>
      <c r="E173" s="78">
        <f>IF(K173=1,VLOOKUP(A172,[1]Plan1!$G$155:$I$350,3),E172)</f>
        <v>5876.05</v>
      </c>
      <c r="F173" s="79">
        <f t="shared" si="167"/>
        <v>44425</v>
      </c>
      <c r="G173" s="80">
        <f t="shared" si="156"/>
        <v>8.699876574363552E-3</v>
      </c>
      <c r="H173" s="81">
        <f t="shared" si="168"/>
        <v>44454</v>
      </c>
      <c r="I173" s="81">
        <f t="shared" si="157"/>
        <v>44454</v>
      </c>
      <c r="J173" s="82">
        <f t="shared" si="169"/>
        <v>21</v>
      </c>
      <c r="K173" s="82">
        <f t="shared" si="190"/>
        <v>6</v>
      </c>
      <c r="L173" s="76">
        <f t="shared" si="158"/>
        <v>1.00247799</v>
      </c>
      <c r="M173" s="83">
        <f t="shared" si="192"/>
        <v>1.00959968</v>
      </c>
      <c r="N173" s="83">
        <f t="shared" si="182"/>
        <v>1.028276816417578</v>
      </c>
      <c r="O173" s="76">
        <f t="shared" si="191"/>
        <v>1.03082487</v>
      </c>
      <c r="P173" s="76">
        <f t="shared" si="159"/>
        <v>996.61541165999995</v>
      </c>
      <c r="Q173" s="84">
        <f t="shared" si="173"/>
        <v>0</v>
      </c>
      <c r="R173" s="86">
        <f t="shared" si="170"/>
        <v>0</v>
      </c>
      <c r="S173" s="76">
        <f t="shared" si="160"/>
        <v>0</v>
      </c>
      <c r="T173" s="86">
        <f t="shared" si="171"/>
        <v>8.0657000000000006E-2</v>
      </c>
      <c r="U173" s="84">
        <f t="shared" si="187"/>
        <v>6</v>
      </c>
      <c r="V173" s="84">
        <v>252</v>
      </c>
      <c r="W173" s="83">
        <f t="shared" si="161"/>
        <v>1.001848592</v>
      </c>
      <c r="X173" s="76">
        <f t="shared" si="162"/>
        <v>1.84233527</v>
      </c>
      <c r="Y173" s="76">
        <f t="shared" si="163"/>
        <v>0</v>
      </c>
      <c r="Z173" s="90" t="str">
        <f t="shared" si="174"/>
        <v>A+J=</v>
      </c>
      <c r="AA173" s="81">
        <f t="shared" si="175"/>
        <v>44454</v>
      </c>
      <c r="AB173" s="4"/>
      <c r="AD173" s="123">
        <f>[2]Plan1!$A250</f>
        <v>44481</v>
      </c>
      <c r="AE173" s="102" t="str">
        <f>[2]Plan1!$C250</f>
        <v>Nossa Sr.a Aparecida - Padroeira do Brasil</v>
      </c>
      <c r="AG173" s="94">
        <f t="shared" si="188"/>
        <v>8</v>
      </c>
      <c r="AH173" s="96">
        <f t="shared" si="189"/>
        <v>44515</v>
      </c>
      <c r="AI173" s="96">
        <f t="shared" si="183"/>
        <v>44512</v>
      </c>
      <c r="AJ173" s="96">
        <f t="shared" si="184"/>
        <v>44516</v>
      </c>
      <c r="AK173" s="96">
        <f t="shared" si="185"/>
        <v>44545</v>
      </c>
      <c r="AL173" s="96"/>
      <c r="AM173" s="94">
        <f t="shared" si="186"/>
        <v>21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9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0"/>
      <c r="DM173" s="14"/>
      <c r="DP173" s="12"/>
    </row>
    <row r="174" spans="1:120" ht="12.75" x14ac:dyDescent="0.2">
      <c r="A174" s="75">
        <f t="shared" si="164"/>
        <v>44433</v>
      </c>
      <c r="B174" s="76">
        <f t="shared" si="165"/>
        <v>999.17719706000003</v>
      </c>
      <c r="C174" s="76">
        <f t="shared" si="172"/>
        <v>966.81351087999997</v>
      </c>
      <c r="D174" s="77">
        <f t="shared" si="166"/>
        <v>5825.37</v>
      </c>
      <c r="E174" s="78">
        <f>IF(K174=1,VLOOKUP(A173,[1]Plan1!$G$155:$I$350,3),E173)</f>
        <v>5876.05</v>
      </c>
      <c r="F174" s="79">
        <f t="shared" si="167"/>
        <v>44425</v>
      </c>
      <c r="G174" s="80">
        <f t="shared" si="156"/>
        <v>8.699876574363552E-3</v>
      </c>
      <c r="H174" s="81">
        <f t="shared" si="168"/>
        <v>44454</v>
      </c>
      <c r="I174" s="81">
        <f t="shared" si="157"/>
        <v>44454</v>
      </c>
      <c r="J174" s="82">
        <f t="shared" si="169"/>
        <v>21</v>
      </c>
      <c r="K174" s="82">
        <f t="shared" si="190"/>
        <v>7</v>
      </c>
      <c r="L174" s="76">
        <f t="shared" si="158"/>
        <v>1.00289158</v>
      </c>
      <c r="M174" s="83">
        <f t="shared" si="192"/>
        <v>1.00959968</v>
      </c>
      <c r="N174" s="83">
        <f t="shared" si="182"/>
        <v>1.028276816417578</v>
      </c>
      <c r="O174" s="76">
        <f t="shared" si="191"/>
        <v>1.0312501599999999</v>
      </c>
      <c r="P174" s="76">
        <f t="shared" si="159"/>
        <v>997.02658778</v>
      </c>
      <c r="Q174" s="84">
        <f t="shared" si="173"/>
        <v>0</v>
      </c>
      <c r="R174" s="86">
        <f t="shared" si="170"/>
        <v>0</v>
      </c>
      <c r="S174" s="76">
        <f t="shared" si="160"/>
        <v>0</v>
      </c>
      <c r="T174" s="86">
        <f t="shared" si="171"/>
        <v>8.0657000000000006E-2</v>
      </c>
      <c r="U174" s="84">
        <f t="shared" si="187"/>
        <v>7</v>
      </c>
      <c r="V174" s="84">
        <v>252</v>
      </c>
      <c r="W174" s="83">
        <f t="shared" si="161"/>
        <v>1.0021570230000001</v>
      </c>
      <c r="X174" s="76">
        <f t="shared" si="162"/>
        <v>2.1506092799999998</v>
      </c>
      <c r="Y174" s="76">
        <f t="shared" si="163"/>
        <v>0</v>
      </c>
      <c r="Z174" s="90" t="str">
        <f t="shared" si="174"/>
        <v>A+J=</v>
      </c>
      <c r="AA174" s="81">
        <f t="shared" si="175"/>
        <v>44454</v>
      </c>
      <c r="AB174" s="4"/>
      <c r="AD174" s="123">
        <f>[2]Plan1!$A251</f>
        <v>44502</v>
      </c>
      <c r="AE174" s="102" t="str">
        <f>[2]Plan1!$C251</f>
        <v>Finados</v>
      </c>
      <c r="AG174" s="94">
        <f t="shared" si="188"/>
        <v>9</v>
      </c>
      <c r="AH174" s="96">
        <f t="shared" si="189"/>
        <v>44545</v>
      </c>
      <c r="AI174" s="96">
        <f t="shared" si="183"/>
        <v>44544</v>
      </c>
      <c r="AJ174" s="96">
        <f t="shared" si="184"/>
        <v>44545</v>
      </c>
      <c r="AK174" s="96">
        <f t="shared" si="185"/>
        <v>44578</v>
      </c>
      <c r="AL174" s="96"/>
      <c r="AM174" s="94">
        <f t="shared" si="186"/>
        <v>23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9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0"/>
      <c r="DM174" s="14"/>
      <c r="DP174" s="12"/>
    </row>
    <row r="175" spans="1:120" ht="12.75" x14ac:dyDescent="0.2">
      <c r="A175" s="75">
        <f t="shared" si="164"/>
        <v>44434</v>
      </c>
      <c r="B175" s="76">
        <f t="shared" si="165"/>
        <v>999.89716902999999</v>
      </c>
      <c r="C175" s="76">
        <f t="shared" si="172"/>
        <v>966.81351087999997</v>
      </c>
      <c r="D175" s="77">
        <f t="shared" si="166"/>
        <v>5825.37</v>
      </c>
      <c r="E175" s="78">
        <f>IF(K175=1,VLOOKUP(A174,[1]Plan1!$G$155:$I$350,3),E174)</f>
        <v>5876.05</v>
      </c>
      <c r="F175" s="79">
        <f t="shared" si="167"/>
        <v>44425</v>
      </c>
      <c r="G175" s="80">
        <f t="shared" si="156"/>
        <v>8.699876574363552E-3</v>
      </c>
      <c r="H175" s="81">
        <f t="shared" si="168"/>
        <v>44454</v>
      </c>
      <c r="I175" s="81">
        <f t="shared" si="157"/>
        <v>44454</v>
      </c>
      <c r="J175" s="82">
        <f t="shared" si="169"/>
        <v>21</v>
      </c>
      <c r="K175" s="82">
        <f t="shared" si="190"/>
        <v>8</v>
      </c>
      <c r="L175" s="76">
        <f t="shared" si="158"/>
        <v>1.00330535</v>
      </c>
      <c r="M175" s="83">
        <f t="shared" si="192"/>
        <v>1.00959968</v>
      </c>
      <c r="N175" s="83">
        <f t="shared" si="182"/>
        <v>1.028276816417578</v>
      </c>
      <c r="O175" s="76">
        <f t="shared" si="191"/>
        <v>1.0316756300000001</v>
      </c>
      <c r="P175" s="76">
        <f t="shared" si="159"/>
        <v>997.43793791999997</v>
      </c>
      <c r="Q175" s="84">
        <f t="shared" si="173"/>
        <v>0</v>
      </c>
      <c r="R175" s="86">
        <f t="shared" si="170"/>
        <v>0</v>
      </c>
      <c r="S175" s="76">
        <f t="shared" si="160"/>
        <v>0</v>
      </c>
      <c r="T175" s="86">
        <f t="shared" si="171"/>
        <v>8.0657000000000006E-2</v>
      </c>
      <c r="U175" s="84">
        <f t="shared" si="187"/>
        <v>8</v>
      </c>
      <c r="V175" s="84">
        <v>252</v>
      </c>
      <c r="W175" s="83">
        <f t="shared" si="161"/>
        <v>1.002465548</v>
      </c>
      <c r="X175" s="76">
        <f t="shared" si="162"/>
        <v>2.4592311100000002</v>
      </c>
      <c r="Y175" s="76">
        <f t="shared" si="163"/>
        <v>0</v>
      </c>
      <c r="Z175" s="90" t="str">
        <f t="shared" si="174"/>
        <v>A+J=</v>
      </c>
      <c r="AA175" s="81">
        <f t="shared" si="175"/>
        <v>44454</v>
      </c>
      <c r="AB175" s="4"/>
      <c r="AD175" s="123">
        <f>[2]Plan1!$A252</f>
        <v>44515</v>
      </c>
      <c r="AE175" s="102" t="str">
        <f>[2]Plan1!$C252</f>
        <v>Proclamação da República</v>
      </c>
      <c r="AG175" s="94">
        <f t="shared" si="188"/>
        <v>10</v>
      </c>
      <c r="AH175" s="96">
        <f t="shared" si="189"/>
        <v>44576</v>
      </c>
      <c r="AI175" s="96">
        <f t="shared" si="183"/>
        <v>44575</v>
      </c>
      <c r="AJ175" s="96">
        <f t="shared" si="184"/>
        <v>44578</v>
      </c>
      <c r="AK175" s="96">
        <f t="shared" si="185"/>
        <v>44607</v>
      </c>
      <c r="AL175" s="96"/>
      <c r="AM175" s="94">
        <f t="shared" si="186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9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0"/>
      <c r="DM175" s="14"/>
      <c r="DP175" s="12"/>
    </row>
    <row r="176" spans="1:120" ht="12.75" x14ac:dyDescent="0.2">
      <c r="A176" s="75">
        <f t="shared" si="164"/>
        <v>44435</v>
      </c>
      <c r="B176" s="76">
        <f t="shared" si="165"/>
        <v>1000.61765544</v>
      </c>
      <c r="C176" s="76">
        <f t="shared" si="172"/>
        <v>966.81351087999997</v>
      </c>
      <c r="D176" s="77">
        <f t="shared" si="166"/>
        <v>5825.37</v>
      </c>
      <c r="E176" s="78">
        <f>IF(K176=1,VLOOKUP(A175,[1]Plan1!$G$155:$I$350,3),E175)</f>
        <v>5876.05</v>
      </c>
      <c r="F176" s="79">
        <f t="shared" si="167"/>
        <v>44425</v>
      </c>
      <c r="G176" s="80">
        <f t="shared" si="156"/>
        <v>8.699876574363552E-3</v>
      </c>
      <c r="H176" s="81">
        <f t="shared" si="168"/>
        <v>44454</v>
      </c>
      <c r="I176" s="81">
        <f t="shared" si="157"/>
        <v>44454</v>
      </c>
      <c r="J176" s="82">
        <f t="shared" si="169"/>
        <v>21</v>
      </c>
      <c r="K176" s="82">
        <f t="shared" si="190"/>
        <v>9</v>
      </c>
      <c r="L176" s="76">
        <f t="shared" si="158"/>
        <v>1.00371929</v>
      </c>
      <c r="M176" s="83">
        <f t="shared" si="192"/>
        <v>1.00959968</v>
      </c>
      <c r="N176" s="83">
        <f t="shared" si="182"/>
        <v>1.028276816417578</v>
      </c>
      <c r="O176" s="76">
        <f t="shared" si="191"/>
        <v>1.0321012700000001</v>
      </c>
      <c r="P176" s="76">
        <f t="shared" si="159"/>
        <v>997.84945243000004</v>
      </c>
      <c r="Q176" s="84">
        <f t="shared" si="173"/>
        <v>0</v>
      </c>
      <c r="R176" s="86">
        <f t="shared" si="170"/>
        <v>0</v>
      </c>
      <c r="S176" s="76">
        <f t="shared" si="160"/>
        <v>0</v>
      </c>
      <c r="T176" s="86">
        <f t="shared" si="171"/>
        <v>8.0657000000000006E-2</v>
      </c>
      <c r="U176" s="84">
        <f t="shared" si="187"/>
        <v>9</v>
      </c>
      <c r="V176" s="84">
        <v>252</v>
      </c>
      <c r="W176" s="83">
        <f t="shared" si="161"/>
        <v>1.002774169</v>
      </c>
      <c r="X176" s="76">
        <f t="shared" si="162"/>
        <v>2.7682030100000001</v>
      </c>
      <c r="Y176" s="76">
        <f t="shared" si="163"/>
        <v>0</v>
      </c>
      <c r="Z176" s="90" t="str">
        <f t="shared" si="174"/>
        <v>A+J=</v>
      </c>
      <c r="AA176" s="81">
        <f t="shared" si="175"/>
        <v>44454</v>
      </c>
      <c r="AB176" s="4"/>
      <c r="AD176" s="123">
        <f>[2]Plan1!$A253</f>
        <v>44555</v>
      </c>
      <c r="AE176" s="102" t="str">
        <f>[2]Plan1!$C253</f>
        <v>Natal</v>
      </c>
      <c r="AG176" s="94">
        <f t="shared" si="188"/>
        <v>11</v>
      </c>
      <c r="AH176" s="96">
        <f t="shared" si="189"/>
        <v>44607</v>
      </c>
      <c r="AI176" s="96">
        <f t="shared" si="183"/>
        <v>44606</v>
      </c>
      <c r="AJ176" s="96">
        <f t="shared" si="184"/>
        <v>44607</v>
      </c>
      <c r="AK176" s="96">
        <f t="shared" si="185"/>
        <v>44635</v>
      </c>
      <c r="AL176" s="96"/>
      <c r="AM176" s="94">
        <f t="shared" si="186"/>
        <v>18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9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0"/>
      <c r="DM176" s="14"/>
      <c r="DP176" s="12"/>
    </row>
    <row r="177" spans="1:120" ht="12.75" x14ac:dyDescent="0.2">
      <c r="A177" s="75">
        <f t="shared" si="164"/>
        <v>44436</v>
      </c>
      <c r="B177" s="76">
        <f t="shared" si="165"/>
        <v>1001.3386652500001</v>
      </c>
      <c r="C177" s="76">
        <f t="shared" si="172"/>
        <v>966.81351087999997</v>
      </c>
      <c r="D177" s="77">
        <f t="shared" si="166"/>
        <v>5825.37</v>
      </c>
      <c r="E177" s="78">
        <f>IF(K177=1,VLOOKUP(A176,[1]Plan1!$G$155:$I$350,3),E176)</f>
        <v>5876.05</v>
      </c>
      <c r="F177" s="79">
        <f t="shared" si="167"/>
        <v>44425</v>
      </c>
      <c r="G177" s="80">
        <f t="shared" si="156"/>
        <v>8.699876574363552E-3</v>
      </c>
      <c r="H177" s="81">
        <f t="shared" si="168"/>
        <v>44454</v>
      </c>
      <c r="I177" s="81">
        <f t="shared" si="157"/>
        <v>44454</v>
      </c>
      <c r="J177" s="82">
        <f t="shared" si="169"/>
        <v>21</v>
      </c>
      <c r="K177" s="82">
        <f t="shared" si="190"/>
        <v>10</v>
      </c>
      <c r="L177" s="76">
        <f t="shared" si="158"/>
        <v>1.0041334</v>
      </c>
      <c r="M177" s="83">
        <f t="shared" si="192"/>
        <v>1.00959968</v>
      </c>
      <c r="N177" s="83">
        <f t="shared" si="182"/>
        <v>1.028276816417578</v>
      </c>
      <c r="O177" s="76">
        <f t="shared" si="191"/>
        <v>1.0325270900000001</v>
      </c>
      <c r="P177" s="76">
        <f t="shared" si="159"/>
        <v>998.26114096000003</v>
      </c>
      <c r="Q177" s="84">
        <f t="shared" si="173"/>
        <v>0</v>
      </c>
      <c r="R177" s="86">
        <f t="shared" si="170"/>
        <v>0</v>
      </c>
      <c r="S177" s="76">
        <f t="shared" si="160"/>
        <v>0</v>
      </c>
      <c r="T177" s="86">
        <f t="shared" si="171"/>
        <v>8.0657000000000006E-2</v>
      </c>
      <c r="U177" s="84">
        <f t="shared" si="187"/>
        <v>10</v>
      </c>
      <c r="V177" s="84">
        <v>252</v>
      </c>
      <c r="W177" s="83">
        <f t="shared" si="161"/>
        <v>1.003082885</v>
      </c>
      <c r="X177" s="76">
        <f t="shared" si="162"/>
        <v>3.0775242899999999</v>
      </c>
      <c r="Y177" s="76">
        <f t="shared" si="163"/>
        <v>0</v>
      </c>
      <c r="Z177" s="90" t="str">
        <f t="shared" si="174"/>
        <v>A+J=</v>
      </c>
      <c r="AA177" s="81">
        <f t="shared" si="175"/>
        <v>44454</v>
      </c>
      <c r="AB177" s="4"/>
      <c r="AD177" s="123">
        <f>[2]Plan1!$A254</f>
        <v>44562</v>
      </c>
      <c r="AE177" s="102" t="str">
        <f>[2]Plan1!$C254</f>
        <v>Confraternização Universal</v>
      </c>
      <c r="AG177" s="94">
        <f t="shared" si="188"/>
        <v>12</v>
      </c>
      <c r="AH177" s="96">
        <f t="shared" si="189"/>
        <v>44635</v>
      </c>
      <c r="AI177" s="96">
        <f t="shared" si="183"/>
        <v>44634</v>
      </c>
      <c r="AJ177" s="96">
        <f t="shared" si="184"/>
        <v>44635</v>
      </c>
      <c r="AK177" s="96">
        <f t="shared" si="185"/>
        <v>44669</v>
      </c>
      <c r="AL177" s="96"/>
      <c r="AM177" s="94">
        <f t="shared" si="186"/>
        <v>23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9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0"/>
      <c r="DM177" s="14"/>
      <c r="DP177" s="12"/>
    </row>
    <row r="178" spans="1:120" ht="12.75" x14ac:dyDescent="0.2">
      <c r="A178" s="75">
        <f t="shared" si="164"/>
        <v>44437</v>
      </c>
      <c r="B178" s="76">
        <f t="shared" si="165"/>
        <v>1001.3386652500001</v>
      </c>
      <c r="C178" s="76">
        <f t="shared" si="172"/>
        <v>966.81351087999997</v>
      </c>
      <c r="D178" s="77">
        <f t="shared" si="166"/>
        <v>5825.37</v>
      </c>
      <c r="E178" s="78">
        <f>IF(K178=1,VLOOKUP(A177,[1]Plan1!$G$155:$I$350,3),E177)</f>
        <v>5876.05</v>
      </c>
      <c r="F178" s="79">
        <f t="shared" si="167"/>
        <v>44425</v>
      </c>
      <c r="G178" s="80">
        <f t="shared" si="156"/>
        <v>8.699876574363552E-3</v>
      </c>
      <c r="H178" s="81">
        <f t="shared" si="168"/>
        <v>44454</v>
      </c>
      <c r="I178" s="81">
        <f t="shared" si="157"/>
        <v>44454</v>
      </c>
      <c r="J178" s="82">
        <f t="shared" si="169"/>
        <v>21</v>
      </c>
      <c r="K178" s="82">
        <f t="shared" si="190"/>
        <v>10</v>
      </c>
      <c r="L178" s="76">
        <f t="shared" si="158"/>
        <v>1.0041334</v>
      </c>
      <c r="M178" s="83">
        <f t="shared" si="192"/>
        <v>1.00959968</v>
      </c>
      <c r="N178" s="83">
        <f t="shared" si="182"/>
        <v>1.028276816417578</v>
      </c>
      <c r="O178" s="76">
        <f t="shared" si="191"/>
        <v>1.0325270900000001</v>
      </c>
      <c r="P178" s="76">
        <f t="shared" si="159"/>
        <v>998.26114096000003</v>
      </c>
      <c r="Q178" s="84">
        <f t="shared" si="173"/>
        <v>0</v>
      </c>
      <c r="R178" s="86">
        <f t="shared" si="170"/>
        <v>0</v>
      </c>
      <c r="S178" s="76">
        <f t="shared" si="160"/>
        <v>0</v>
      </c>
      <c r="T178" s="86">
        <f t="shared" si="171"/>
        <v>8.0657000000000006E-2</v>
      </c>
      <c r="U178" s="84">
        <f t="shared" si="187"/>
        <v>10</v>
      </c>
      <c r="V178" s="84">
        <v>252</v>
      </c>
      <c r="W178" s="83">
        <f t="shared" si="161"/>
        <v>1.003082885</v>
      </c>
      <c r="X178" s="76">
        <f t="shared" si="162"/>
        <v>3.0775242899999999</v>
      </c>
      <c r="Y178" s="76">
        <f t="shared" si="163"/>
        <v>0</v>
      </c>
      <c r="Z178" s="90" t="str">
        <f t="shared" si="174"/>
        <v>A+J=</v>
      </c>
      <c r="AA178" s="81">
        <f t="shared" si="175"/>
        <v>44454</v>
      </c>
      <c r="AB178" s="4"/>
      <c r="AD178" s="123">
        <f>[2]Plan1!$A255</f>
        <v>44620</v>
      </c>
      <c r="AE178" s="102" t="str">
        <f>[2]Plan1!$C255</f>
        <v>Carnaval</v>
      </c>
      <c r="AG178" s="94">
        <f t="shared" si="188"/>
        <v>13</v>
      </c>
      <c r="AH178" s="96">
        <f t="shared" si="189"/>
        <v>44666</v>
      </c>
      <c r="AI178" s="96">
        <f t="shared" si="183"/>
        <v>44665</v>
      </c>
      <c r="AJ178" s="96">
        <f t="shared" si="184"/>
        <v>44669</v>
      </c>
      <c r="AK178" s="96">
        <f t="shared" si="185"/>
        <v>44697</v>
      </c>
      <c r="AL178" s="96"/>
      <c r="AM178" s="94">
        <f t="shared" si="186"/>
        <v>19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9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0"/>
      <c r="DM178" s="14"/>
    </row>
    <row r="179" spans="1:120" ht="12.75" x14ac:dyDescent="0.2">
      <c r="A179" s="75">
        <f t="shared" si="164"/>
        <v>44438</v>
      </c>
      <c r="B179" s="76">
        <f t="shared" si="165"/>
        <v>1001.3386652500001</v>
      </c>
      <c r="C179" s="76">
        <f t="shared" si="172"/>
        <v>966.81351087999997</v>
      </c>
      <c r="D179" s="77">
        <f t="shared" si="166"/>
        <v>5825.37</v>
      </c>
      <c r="E179" s="78">
        <f>IF(K179=1,VLOOKUP(A178,[1]Plan1!$G$155:$I$350,3),E178)</f>
        <v>5876.05</v>
      </c>
      <c r="F179" s="79">
        <f t="shared" si="167"/>
        <v>44425</v>
      </c>
      <c r="G179" s="80">
        <f t="shared" si="156"/>
        <v>8.699876574363552E-3</v>
      </c>
      <c r="H179" s="81">
        <f t="shared" si="168"/>
        <v>44454</v>
      </c>
      <c r="I179" s="81">
        <f t="shared" si="157"/>
        <v>44454</v>
      </c>
      <c r="J179" s="82">
        <f t="shared" si="169"/>
        <v>21</v>
      </c>
      <c r="K179" s="82">
        <f t="shared" si="190"/>
        <v>10</v>
      </c>
      <c r="L179" s="76">
        <f t="shared" si="158"/>
        <v>1.0041334</v>
      </c>
      <c r="M179" s="83">
        <f t="shared" si="192"/>
        <v>1.00959968</v>
      </c>
      <c r="N179" s="83">
        <f t="shared" si="182"/>
        <v>1.028276816417578</v>
      </c>
      <c r="O179" s="76">
        <f t="shared" si="191"/>
        <v>1.0325270900000001</v>
      </c>
      <c r="P179" s="76">
        <f t="shared" si="159"/>
        <v>998.26114096000003</v>
      </c>
      <c r="Q179" s="84">
        <f t="shared" si="173"/>
        <v>0</v>
      </c>
      <c r="R179" s="86">
        <f t="shared" si="170"/>
        <v>0</v>
      </c>
      <c r="S179" s="76">
        <f t="shared" si="160"/>
        <v>0</v>
      </c>
      <c r="T179" s="86">
        <f t="shared" si="171"/>
        <v>8.0657000000000006E-2</v>
      </c>
      <c r="U179" s="84">
        <f t="shared" si="187"/>
        <v>10</v>
      </c>
      <c r="V179" s="84">
        <v>252</v>
      </c>
      <c r="W179" s="83">
        <f t="shared" si="161"/>
        <v>1.003082885</v>
      </c>
      <c r="X179" s="76">
        <f t="shared" si="162"/>
        <v>3.0775242899999999</v>
      </c>
      <c r="Y179" s="76">
        <f t="shared" si="163"/>
        <v>0</v>
      </c>
      <c r="Z179" s="90" t="str">
        <f t="shared" si="174"/>
        <v>A+J=</v>
      </c>
      <c r="AA179" s="81">
        <f t="shared" si="175"/>
        <v>44454</v>
      </c>
      <c r="AB179" s="4"/>
      <c r="AD179" s="123">
        <f>[2]Plan1!$A256</f>
        <v>44621</v>
      </c>
      <c r="AE179" s="102" t="str">
        <f>[2]Plan1!$C256</f>
        <v>Carnaval</v>
      </c>
      <c r="AG179" s="94">
        <f t="shared" si="188"/>
        <v>14</v>
      </c>
      <c r="AH179" s="96">
        <f t="shared" si="189"/>
        <v>44696</v>
      </c>
      <c r="AI179" s="96">
        <f t="shared" si="183"/>
        <v>44694</v>
      </c>
      <c r="AJ179" s="96">
        <f t="shared" si="184"/>
        <v>44697</v>
      </c>
      <c r="AK179" s="96">
        <f t="shared" si="185"/>
        <v>44727</v>
      </c>
      <c r="AL179" s="96"/>
      <c r="AM179" s="94">
        <f t="shared" si="186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9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0"/>
      <c r="DM179" s="14"/>
    </row>
    <row r="180" spans="1:120" ht="12.75" x14ac:dyDescent="0.2">
      <c r="A180" s="75">
        <f t="shared" si="164"/>
        <v>44439</v>
      </c>
      <c r="B180" s="76">
        <f t="shared" si="165"/>
        <v>1002.0601880299999</v>
      </c>
      <c r="C180" s="76">
        <f t="shared" si="172"/>
        <v>966.81351087999997</v>
      </c>
      <c r="D180" s="77">
        <f t="shared" si="166"/>
        <v>5825.37</v>
      </c>
      <c r="E180" s="78">
        <f>IF(K180=1,VLOOKUP(A179,[1]Plan1!$G$155:$I$350,3),E179)</f>
        <v>5876.05</v>
      </c>
      <c r="F180" s="79">
        <f t="shared" si="167"/>
        <v>44425</v>
      </c>
      <c r="G180" s="80">
        <f t="shared" si="156"/>
        <v>8.699876574363552E-3</v>
      </c>
      <c r="H180" s="81">
        <f t="shared" si="168"/>
        <v>44454</v>
      </c>
      <c r="I180" s="81">
        <f t="shared" si="157"/>
        <v>44454</v>
      </c>
      <c r="J180" s="82">
        <f t="shared" si="169"/>
        <v>21</v>
      </c>
      <c r="K180" s="82">
        <f t="shared" si="190"/>
        <v>11</v>
      </c>
      <c r="L180" s="76">
        <f t="shared" si="158"/>
        <v>1.00454767</v>
      </c>
      <c r="M180" s="83">
        <f t="shared" si="192"/>
        <v>1.00959968</v>
      </c>
      <c r="N180" s="83">
        <f t="shared" si="182"/>
        <v>1.028276816417578</v>
      </c>
      <c r="O180" s="76">
        <f t="shared" si="191"/>
        <v>1.03295308</v>
      </c>
      <c r="P180" s="76">
        <f t="shared" si="159"/>
        <v>998.67299384</v>
      </c>
      <c r="Q180" s="84">
        <f t="shared" si="173"/>
        <v>0</v>
      </c>
      <c r="R180" s="86">
        <f t="shared" si="170"/>
        <v>0</v>
      </c>
      <c r="S180" s="76">
        <f t="shared" si="160"/>
        <v>0</v>
      </c>
      <c r="T180" s="86">
        <f t="shared" si="171"/>
        <v>8.0657000000000006E-2</v>
      </c>
      <c r="U180" s="84">
        <f t="shared" si="187"/>
        <v>11</v>
      </c>
      <c r="V180" s="84">
        <v>252</v>
      </c>
      <c r="W180" s="83">
        <f t="shared" si="161"/>
        <v>1.0033916949999999</v>
      </c>
      <c r="X180" s="76">
        <f t="shared" si="162"/>
        <v>3.3871941900000002</v>
      </c>
      <c r="Y180" s="76">
        <f t="shared" si="163"/>
        <v>0</v>
      </c>
      <c r="Z180" s="90" t="str">
        <f t="shared" si="174"/>
        <v>A+J=</v>
      </c>
      <c r="AA180" s="81">
        <f t="shared" si="175"/>
        <v>44454</v>
      </c>
      <c r="AB180" s="4"/>
      <c r="AD180" s="123">
        <f>[2]Plan1!$A257</f>
        <v>44666</v>
      </c>
      <c r="AE180" s="102" t="str">
        <f>[2]Plan1!$C257</f>
        <v>Paixão de Cristo</v>
      </c>
      <c r="AG180" s="94">
        <f t="shared" si="188"/>
        <v>15</v>
      </c>
      <c r="AH180" s="96">
        <f t="shared" ref="AH180:AH243" si="193">EDATE(AH179,1)</f>
        <v>44727</v>
      </c>
      <c r="AI180" s="96">
        <f t="shared" si="183"/>
        <v>44726</v>
      </c>
      <c r="AJ180" s="96">
        <f t="shared" si="184"/>
        <v>44727</v>
      </c>
      <c r="AK180" s="96">
        <f t="shared" ref="AK180:AK243" si="194">AJ181</f>
        <v>44757</v>
      </c>
      <c r="AL180" s="96"/>
      <c r="AM180" s="94">
        <f t="shared" si="186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9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0"/>
      <c r="DM180" s="14"/>
    </row>
    <row r="181" spans="1:120" ht="12.75" x14ac:dyDescent="0.2">
      <c r="A181" s="75">
        <f t="shared" si="164"/>
        <v>44440</v>
      </c>
      <c r="B181" s="76">
        <f t="shared" si="165"/>
        <v>1002.78222608</v>
      </c>
      <c r="C181" s="76">
        <f t="shared" si="172"/>
        <v>966.81351087999997</v>
      </c>
      <c r="D181" s="77">
        <f t="shared" si="166"/>
        <v>5825.37</v>
      </c>
      <c r="E181" s="78">
        <f>IF(K181=1,VLOOKUP(A180,[1]Plan1!$G$155:$I$350,3),E180)</f>
        <v>5876.05</v>
      </c>
      <c r="F181" s="79">
        <f t="shared" si="167"/>
        <v>44425</v>
      </c>
      <c r="G181" s="80">
        <f t="shared" si="156"/>
        <v>8.699876574363552E-3</v>
      </c>
      <c r="H181" s="81">
        <f t="shared" si="168"/>
        <v>44454</v>
      </c>
      <c r="I181" s="81">
        <f t="shared" si="157"/>
        <v>44454</v>
      </c>
      <c r="J181" s="82">
        <f t="shared" si="169"/>
        <v>21</v>
      </c>
      <c r="K181" s="82">
        <f t="shared" si="190"/>
        <v>12</v>
      </c>
      <c r="L181" s="76">
        <f t="shared" si="158"/>
        <v>1.0049621200000001</v>
      </c>
      <c r="M181" s="83">
        <f t="shared" si="192"/>
        <v>1.00959968</v>
      </c>
      <c r="N181" s="83">
        <f t="shared" si="182"/>
        <v>1.028276816417578</v>
      </c>
      <c r="O181" s="76">
        <f t="shared" si="191"/>
        <v>1.0333792399999999</v>
      </c>
      <c r="P181" s="76">
        <f t="shared" si="159"/>
        <v>999.08501108999997</v>
      </c>
      <c r="Q181" s="84">
        <f t="shared" si="173"/>
        <v>0</v>
      </c>
      <c r="R181" s="86">
        <f t="shared" si="170"/>
        <v>0</v>
      </c>
      <c r="S181" s="76">
        <f t="shared" si="160"/>
        <v>0</v>
      </c>
      <c r="T181" s="86">
        <f t="shared" si="171"/>
        <v>8.0657000000000006E-2</v>
      </c>
      <c r="U181" s="84">
        <f t="shared" si="187"/>
        <v>12</v>
      </c>
      <c r="V181" s="84">
        <v>252</v>
      </c>
      <c r="W181" s="83">
        <f t="shared" si="161"/>
        <v>1.003700601</v>
      </c>
      <c r="X181" s="76">
        <f t="shared" si="162"/>
        <v>3.69721499</v>
      </c>
      <c r="Y181" s="76">
        <f t="shared" si="163"/>
        <v>0</v>
      </c>
      <c r="Z181" s="90" t="str">
        <f t="shared" si="174"/>
        <v>A+J=</v>
      </c>
      <c r="AA181" s="81">
        <f t="shared" si="175"/>
        <v>44454</v>
      </c>
      <c r="AB181" s="4"/>
      <c r="AD181" s="123">
        <f>[2]Plan1!$A258</f>
        <v>44672</v>
      </c>
      <c r="AE181" s="102" t="str">
        <f>[2]Plan1!$C258</f>
        <v>Tiradentes</v>
      </c>
      <c r="AG181" s="94">
        <f t="shared" si="188"/>
        <v>16</v>
      </c>
      <c r="AH181" s="96">
        <f t="shared" si="193"/>
        <v>44757</v>
      </c>
      <c r="AI181" s="96">
        <f t="shared" si="183"/>
        <v>44756</v>
      </c>
      <c r="AJ181" s="96">
        <f t="shared" si="184"/>
        <v>44757</v>
      </c>
      <c r="AK181" s="96">
        <f t="shared" si="194"/>
        <v>44788</v>
      </c>
      <c r="AL181" s="96"/>
      <c r="AM181" s="94">
        <f t="shared" si="186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9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0"/>
      <c r="DM181" s="14"/>
    </row>
    <row r="182" spans="1:120" ht="12.75" x14ac:dyDescent="0.2">
      <c r="A182" s="75">
        <f t="shared" si="164"/>
        <v>44441</v>
      </c>
      <c r="B182" s="76">
        <f t="shared" si="165"/>
        <v>1003.50479805</v>
      </c>
      <c r="C182" s="76">
        <f t="shared" si="172"/>
        <v>966.81351087999997</v>
      </c>
      <c r="D182" s="77">
        <f t="shared" si="166"/>
        <v>5825.37</v>
      </c>
      <c r="E182" s="78">
        <f>IF(K182=1,VLOOKUP(A181,[1]Plan1!$G$155:$I$350,3),E181)</f>
        <v>5876.05</v>
      </c>
      <c r="F182" s="79">
        <f t="shared" si="167"/>
        <v>44425</v>
      </c>
      <c r="G182" s="80">
        <f t="shared" si="156"/>
        <v>8.699876574363552E-3</v>
      </c>
      <c r="H182" s="81">
        <f t="shared" si="168"/>
        <v>44454</v>
      </c>
      <c r="I182" s="81">
        <f t="shared" si="157"/>
        <v>44454</v>
      </c>
      <c r="J182" s="82">
        <f t="shared" si="169"/>
        <v>21</v>
      </c>
      <c r="K182" s="82">
        <f t="shared" si="190"/>
        <v>13</v>
      </c>
      <c r="L182" s="76">
        <f t="shared" si="158"/>
        <v>1.00537674</v>
      </c>
      <c r="M182" s="83">
        <f t="shared" si="192"/>
        <v>1.00959968</v>
      </c>
      <c r="N182" s="83">
        <f t="shared" si="182"/>
        <v>1.028276816417578</v>
      </c>
      <c r="O182" s="76">
        <f t="shared" si="191"/>
        <v>1.0338055900000001</v>
      </c>
      <c r="P182" s="76">
        <f t="shared" si="159"/>
        <v>999.49721203000001</v>
      </c>
      <c r="Q182" s="84">
        <f t="shared" si="173"/>
        <v>0</v>
      </c>
      <c r="R182" s="86">
        <f t="shared" si="170"/>
        <v>0</v>
      </c>
      <c r="S182" s="76">
        <f t="shared" si="160"/>
        <v>0</v>
      </c>
      <c r="T182" s="86">
        <f t="shared" si="171"/>
        <v>8.0657000000000006E-2</v>
      </c>
      <c r="U182" s="84">
        <f t="shared" si="187"/>
        <v>13</v>
      </c>
      <c r="V182" s="84">
        <v>252</v>
      </c>
      <c r="W182" s="83">
        <f t="shared" si="161"/>
        <v>1.004009602</v>
      </c>
      <c r="X182" s="76">
        <f t="shared" si="162"/>
        <v>4.0075860199999997</v>
      </c>
      <c r="Y182" s="76">
        <f t="shared" si="163"/>
        <v>0</v>
      </c>
      <c r="Z182" s="90" t="str">
        <f t="shared" si="174"/>
        <v>A+J=</v>
      </c>
      <c r="AA182" s="81">
        <f t="shared" si="175"/>
        <v>44454</v>
      </c>
      <c r="AB182" s="4"/>
      <c r="AD182" s="123">
        <f>[2]Plan1!$A259</f>
        <v>44682</v>
      </c>
      <c r="AE182" s="102" t="str">
        <f>[2]Plan1!$C259</f>
        <v>Dia do Trabalho</v>
      </c>
      <c r="AG182" s="94">
        <f t="shared" si="188"/>
        <v>17</v>
      </c>
      <c r="AH182" s="96">
        <f t="shared" si="193"/>
        <v>44788</v>
      </c>
      <c r="AI182" s="96">
        <f t="shared" si="183"/>
        <v>44785</v>
      </c>
      <c r="AJ182" s="96">
        <f t="shared" si="184"/>
        <v>44788</v>
      </c>
      <c r="AK182" s="96">
        <f t="shared" si="194"/>
        <v>44819</v>
      </c>
      <c r="AL182" s="96"/>
      <c r="AM182" s="94">
        <f t="shared" si="186"/>
        <v>22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9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0"/>
      <c r="DM182" s="14"/>
    </row>
    <row r="183" spans="1:120" ht="12.75" x14ac:dyDescent="0.2">
      <c r="A183" s="75">
        <f t="shared" si="164"/>
        <v>44442</v>
      </c>
      <c r="B183" s="76">
        <f t="shared" si="165"/>
        <v>1004.22789453</v>
      </c>
      <c r="C183" s="76">
        <f t="shared" si="172"/>
        <v>966.81351087999997</v>
      </c>
      <c r="D183" s="77">
        <f t="shared" si="166"/>
        <v>5825.37</v>
      </c>
      <c r="E183" s="78">
        <f>IF(K183=1,VLOOKUP(A182,[1]Plan1!$G$155:$I$350,3),E182)</f>
        <v>5876.05</v>
      </c>
      <c r="F183" s="79">
        <f t="shared" si="167"/>
        <v>44425</v>
      </c>
      <c r="G183" s="80">
        <f t="shared" si="156"/>
        <v>8.699876574363552E-3</v>
      </c>
      <c r="H183" s="81">
        <f t="shared" si="168"/>
        <v>44454</v>
      </c>
      <c r="I183" s="81">
        <f t="shared" si="157"/>
        <v>44454</v>
      </c>
      <c r="J183" s="82">
        <f t="shared" si="169"/>
        <v>21</v>
      </c>
      <c r="K183" s="82">
        <f t="shared" si="190"/>
        <v>14</v>
      </c>
      <c r="L183" s="76">
        <f t="shared" si="158"/>
        <v>1.0057915399999999</v>
      </c>
      <c r="M183" s="83">
        <f t="shared" si="192"/>
        <v>1.00959968</v>
      </c>
      <c r="N183" s="83">
        <f t="shared" si="182"/>
        <v>1.028276816417578</v>
      </c>
      <c r="O183" s="76">
        <f t="shared" si="191"/>
        <v>1.03423212</v>
      </c>
      <c r="P183" s="76">
        <f t="shared" si="159"/>
        <v>999.90958699999999</v>
      </c>
      <c r="Q183" s="84">
        <f t="shared" si="173"/>
        <v>0</v>
      </c>
      <c r="R183" s="86">
        <f t="shared" si="170"/>
        <v>0</v>
      </c>
      <c r="S183" s="76">
        <f t="shared" si="160"/>
        <v>0</v>
      </c>
      <c r="T183" s="86">
        <f t="shared" si="171"/>
        <v>8.0657000000000006E-2</v>
      </c>
      <c r="U183" s="84">
        <f t="shared" si="187"/>
        <v>14</v>
      </c>
      <c r="V183" s="84">
        <v>252</v>
      </c>
      <c r="W183" s="83">
        <f t="shared" si="161"/>
        <v>1.0043186980000001</v>
      </c>
      <c r="X183" s="76">
        <f t="shared" si="162"/>
        <v>4.3183075300000002</v>
      </c>
      <c r="Y183" s="76">
        <f t="shared" si="163"/>
        <v>0</v>
      </c>
      <c r="Z183" s="90" t="str">
        <f t="shared" si="174"/>
        <v>A+J=</v>
      </c>
      <c r="AA183" s="81">
        <f t="shared" si="175"/>
        <v>44454</v>
      </c>
      <c r="AB183" s="4"/>
      <c r="AD183" s="123">
        <f>[2]Plan1!$A260</f>
        <v>44728</v>
      </c>
      <c r="AE183" s="102" t="str">
        <f>[2]Plan1!$C260</f>
        <v>Corpus Christi</v>
      </c>
      <c r="AG183" s="94">
        <f t="shared" si="188"/>
        <v>18</v>
      </c>
      <c r="AH183" s="96">
        <f t="shared" si="193"/>
        <v>44819</v>
      </c>
      <c r="AI183" s="96">
        <f t="shared" si="183"/>
        <v>44818</v>
      </c>
      <c r="AJ183" s="96">
        <f t="shared" si="184"/>
        <v>44819</v>
      </c>
      <c r="AK183" s="96">
        <f t="shared" si="194"/>
        <v>44851</v>
      </c>
      <c r="AL183" s="96"/>
      <c r="AM183" s="94">
        <f t="shared" si="186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9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0"/>
      <c r="DM183" s="14"/>
    </row>
    <row r="184" spans="1:120" ht="12.75" x14ac:dyDescent="0.2">
      <c r="A184" s="75">
        <f t="shared" si="164"/>
        <v>44443</v>
      </c>
      <c r="B184" s="76">
        <f t="shared" si="165"/>
        <v>1004.95149637</v>
      </c>
      <c r="C184" s="76">
        <f t="shared" si="172"/>
        <v>966.81351087999997</v>
      </c>
      <c r="D184" s="77">
        <f t="shared" si="166"/>
        <v>5825.37</v>
      </c>
      <c r="E184" s="78">
        <f>IF(K184=1,VLOOKUP(A183,[1]Plan1!$G$155:$I$350,3),E183)</f>
        <v>5876.05</v>
      </c>
      <c r="F184" s="79">
        <f t="shared" si="167"/>
        <v>44425</v>
      </c>
      <c r="G184" s="80">
        <f t="shared" si="156"/>
        <v>8.699876574363552E-3</v>
      </c>
      <c r="H184" s="81">
        <f t="shared" si="168"/>
        <v>44454</v>
      </c>
      <c r="I184" s="81">
        <f t="shared" si="157"/>
        <v>44454</v>
      </c>
      <c r="J184" s="82">
        <f t="shared" si="169"/>
        <v>21</v>
      </c>
      <c r="K184" s="82">
        <f t="shared" si="190"/>
        <v>15</v>
      </c>
      <c r="L184" s="76">
        <f t="shared" si="158"/>
        <v>1.0062065</v>
      </c>
      <c r="M184" s="83">
        <f t="shared" si="192"/>
        <v>1.00959968</v>
      </c>
      <c r="N184" s="83">
        <f t="shared" si="182"/>
        <v>1.028276816417578</v>
      </c>
      <c r="O184" s="76">
        <f t="shared" si="191"/>
        <v>1.03465881</v>
      </c>
      <c r="P184" s="76">
        <f t="shared" si="159"/>
        <v>1000.32211665</v>
      </c>
      <c r="Q184" s="84">
        <f t="shared" si="173"/>
        <v>0</v>
      </c>
      <c r="R184" s="86">
        <f t="shared" si="170"/>
        <v>0</v>
      </c>
      <c r="S184" s="76">
        <f t="shared" si="160"/>
        <v>0</v>
      </c>
      <c r="T184" s="86">
        <f t="shared" si="171"/>
        <v>8.0657000000000006E-2</v>
      </c>
      <c r="U184" s="84">
        <f t="shared" si="187"/>
        <v>15</v>
      </c>
      <c r="V184" s="84">
        <v>252</v>
      </c>
      <c r="W184" s="83">
        <f t="shared" si="161"/>
        <v>1.004627889</v>
      </c>
      <c r="X184" s="76">
        <f t="shared" si="162"/>
        <v>4.6293797200000002</v>
      </c>
      <c r="Y184" s="76">
        <f t="shared" si="163"/>
        <v>0</v>
      </c>
      <c r="Z184" s="90" t="str">
        <f t="shared" si="174"/>
        <v>A+J=</v>
      </c>
      <c r="AA184" s="81">
        <f t="shared" si="175"/>
        <v>44454</v>
      </c>
      <c r="AB184" s="4"/>
      <c r="AD184" s="123">
        <f>[2]Plan1!$A261</f>
        <v>44811</v>
      </c>
      <c r="AE184" s="102" t="str">
        <f>[2]Plan1!$C261</f>
        <v>Independência do Brasil</v>
      </c>
      <c r="AG184" s="94">
        <f t="shared" si="188"/>
        <v>19</v>
      </c>
      <c r="AH184" s="96">
        <f t="shared" si="193"/>
        <v>44849</v>
      </c>
      <c r="AI184" s="96">
        <f t="shared" si="183"/>
        <v>44848</v>
      </c>
      <c r="AJ184" s="96">
        <f t="shared" si="184"/>
        <v>44851</v>
      </c>
      <c r="AK184" s="96">
        <f t="shared" si="194"/>
        <v>44881</v>
      </c>
      <c r="AL184" s="96"/>
      <c r="AM184" s="94">
        <f t="shared" si="186"/>
        <v>20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9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0"/>
      <c r="DM184" s="14"/>
    </row>
    <row r="185" spans="1:120" ht="12.75" x14ac:dyDescent="0.2">
      <c r="A185" s="75">
        <f t="shared" si="164"/>
        <v>44444</v>
      </c>
      <c r="B185" s="76">
        <f t="shared" si="165"/>
        <v>1004.95149637</v>
      </c>
      <c r="C185" s="76">
        <f t="shared" si="172"/>
        <v>966.81351087999997</v>
      </c>
      <c r="D185" s="77">
        <f t="shared" si="166"/>
        <v>5825.37</v>
      </c>
      <c r="E185" s="78">
        <f>IF(K185=1,VLOOKUP(A184,[1]Plan1!$G$155:$I$350,3),E184)</f>
        <v>5876.05</v>
      </c>
      <c r="F185" s="79">
        <f t="shared" si="167"/>
        <v>44425</v>
      </c>
      <c r="G185" s="80">
        <f t="shared" si="156"/>
        <v>8.699876574363552E-3</v>
      </c>
      <c r="H185" s="81">
        <f t="shared" si="168"/>
        <v>44454</v>
      </c>
      <c r="I185" s="81">
        <f t="shared" si="157"/>
        <v>44454</v>
      </c>
      <c r="J185" s="82">
        <f t="shared" si="169"/>
        <v>21</v>
      </c>
      <c r="K185" s="82">
        <f t="shared" si="190"/>
        <v>15</v>
      </c>
      <c r="L185" s="76">
        <f t="shared" si="158"/>
        <v>1.0062065</v>
      </c>
      <c r="M185" s="83">
        <f t="shared" si="192"/>
        <v>1.00959968</v>
      </c>
      <c r="N185" s="83">
        <f t="shared" si="182"/>
        <v>1.028276816417578</v>
      </c>
      <c r="O185" s="76">
        <f t="shared" si="191"/>
        <v>1.03465881</v>
      </c>
      <c r="P185" s="76">
        <f t="shared" si="159"/>
        <v>1000.32211665</v>
      </c>
      <c r="Q185" s="84">
        <f t="shared" si="173"/>
        <v>0</v>
      </c>
      <c r="R185" s="86">
        <f t="shared" si="170"/>
        <v>0</v>
      </c>
      <c r="S185" s="76">
        <f t="shared" si="160"/>
        <v>0</v>
      </c>
      <c r="T185" s="86">
        <f t="shared" si="171"/>
        <v>8.0657000000000006E-2</v>
      </c>
      <c r="U185" s="84">
        <f t="shared" si="187"/>
        <v>15</v>
      </c>
      <c r="V185" s="84">
        <v>252</v>
      </c>
      <c r="W185" s="83">
        <f t="shared" si="161"/>
        <v>1.004627889</v>
      </c>
      <c r="X185" s="76">
        <f t="shared" si="162"/>
        <v>4.6293797200000002</v>
      </c>
      <c r="Y185" s="76">
        <f t="shared" si="163"/>
        <v>0</v>
      </c>
      <c r="Z185" s="90" t="str">
        <f t="shared" si="174"/>
        <v>A+J=</v>
      </c>
      <c r="AA185" s="81">
        <f t="shared" si="175"/>
        <v>44454</v>
      </c>
      <c r="AB185" s="4"/>
      <c r="AD185" s="123">
        <f>[2]Plan1!$A262</f>
        <v>44846</v>
      </c>
      <c r="AE185" s="102" t="str">
        <f>[2]Plan1!$C262</f>
        <v>Nossa Sr.a Aparecida - Padroeira do Brasil</v>
      </c>
      <c r="AG185" s="94">
        <f t="shared" si="188"/>
        <v>20</v>
      </c>
      <c r="AH185" s="96">
        <f t="shared" si="193"/>
        <v>44880</v>
      </c>
      <c r="AI185" s="96">
        <f t="shared" si="183"/>
        <v>44879</v>
      </c>
      <c r="AJ185" s="96">
        <f t="shared" si="184"/>
        <v>44881</v>
      </c>
      <c r="AK185" s="96">
        <f t="shared" si="194"/>
        <v>44910</v>
      </c>
      <c r="AL185" s="96"/>
      <c r="AM185" s="94">
        <f t="shared" si="186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9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0"/>
      <c r="DM185" s="14"/>
    </row>
    <row r="186" spans="1:120" ht="12.75" x14ac:dyDescent="0.2">
      <c r="A186" s="75">
        <f t="shared" si="164"/>
        <v>44445</v>
      </c>
      <c r="B186" s="76">
        <f t="shared" si="165"/>
        <v>1004.95149637</v>
      </c>
      <c r="C186" s="76">
        <f t="shared" si="172"/>
        <v>966.81351087999997</v>
      </c>
      <c r="D186" s="77">
        <f t="shared" si="166"/>
        <v>5825.37</v>
      </c>
      <c r="E186" s="78">
        <f>IF(K186=1,VLOOKUP(A185,[1]Plan1!$G$155:$I$350,3),E185)</f>
        <v>5876.05</v>
      </c>
      <c r="F186" s="79">
        <f t="shared" si="167"/>
        <v>44425</v>
      </c>
      <c r="G186" s="80">
        <f t="shared" si="156"/>
        <v>8.699876574363552E-3</v>
      </c>
      <c r="H186" s="81">
        <f t="shared" si="168"/>
        <v>44454</v>
      </c>
      <c r="I186" s="81">
        <f t="shared" si="157"/>
        <v>44454</v>
      </c>
      <c r="J186" s="82">
        <f t="shared" si="169"/>
        <v>21</v>
      </c>
      <c r="K186" s="82">
        <f t="shared" si="190"/>
        <v>15</v>
      </c>
      <c r="L186" s="76">
        <f t="shared" si="158"/>
        <v>1.0062065</v>
      </c>
      <c r="M186" s="83">
        <f t="shared" si="192"/>
        <v>1.00959968</v>
      </c>
      <c r="N186" s="83">
        <f t="shared" si="182"/>
        <v>1.028276816417578</v>
      </c>
      <c r="O186" s="76">
        <f t="shared" si="191"/>
        <v>1.03465881</v>
      </c>
      <c r="P186" s="76">
        <f t="shared" si="159"/>
        <v>1000.32211665</v>
      </c>
      <c r="Q186" s="84">
        <f t="shared" si="173"/>
        <v>0</v>
      </c>
      <c r="R186" s="86">
        <f t="shared" si="170"/>
        <v>0</v>
      </c>
      <c r="S186" s="76">
        <f t="shared" si="160"/>
        <v>0</v>
      </c>
      <c r="T186" s="86">
        <f t="shared" si="171"/>
        <v>8.0657000000000006E-2</v>
      </c>
      <c r="U186" s="84">
        <f t="shared" si="187"/>
        <v>15</v>
      </c>
      <c r="V186" s="84">
        <v>252</v>
      </c>
      <c r="W186" s="83">
        <f t="shared" si="161"/>
        <v>1.004627889</v>
      </c>
      <c r="X186" s="76">
        <f t="shared" si="162"/>
        <v>4.6293797200000002</v>
      </c>
      <c r="Y186" s="76">
        <f t="shared" si="163"/>
        <v>0</v>
      </c>
      <c r="Z186" s="90" t="str">
        <f t="shared" si="174"/>
        <v>A+J=</v>
      </c>
      <c r="AA186" s="81">
        <f t="shared" si="175"/>
        <v>44454</v>
      </c>
      <c r="AB186" s="4"/>
      <c r="AD186" s="123">
        <f>[2]Plan1!$A263</f>
        <v>44867</v>
      </c>
      <c r="AE186" s="102" t="str">
        <f>[2]Plan1!$C263</f>
        <v>Finados</v>
      </c>
      <c r="AG186" s="94">
        <f t="shared" si="188"/>
        <v>21</v>
      </c>
      <c r="AH186" s="96">
        <f t="shared" si="193"/>
        <v>44910</v>
      </c>
      <c r="AI186" s="96">
        <f t="shared" si="183"/>
        <v>44909</v>
      </c>
      <c r="AJ186" s="96">
        <f t="shared" si="184"/>
        <v>44910</v>
      </c>
      <c r="AK186" s="96">
        <f t="shared" si="194"/>
        <v>44942</v>
      </c>
      <c r="AL186" s="96"/>
      <c r="AM186" s="94">
        <f t="shared" si="186"/>
        <v>22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9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0"/>
      <c r="DM186" s="14"/>
    </row>
    <row r="187" spans="1:120" ht="12.75" x14ac:dyDescent="0.2">
      <c r="A187" s="75">
        <f t="shared" si="164"/>
        <v>44446</v>
      </c>
      <c r="B187" s="76">
        <f t="shared" si="165"/>
        <v>1005.6756242700001</v>
      </c>
      <c r="C187" s="76">
        <f t="shared" si="172"/>
        <v>966.81351087999997</v>
      </c>
      <c r="D187" s="77">
        <f t="shared" si="166"/>
        <v>5825.37</v>
      </c>
      <c r="E187" s="78">
        <f>IF(K187=1,VLOOKUP(A186,[1]Plan1!$G$155:$I$350,3),E186)</f>
        <v>5876.05</v>
      </c>
      <c r="F187" s="79">
        <f t="shared" si="167"/>
        <v>44425</v>
      </c>
      <c r="G187" s="80">
        <f t="shared" si="156"/>
        <v>8.699876574363552E-3</v>
      </c>
      <c r="H187" s="81">
        <f t="shared" si="168"/>
        <v>44454</v>
      </c>
      <c r="I187" s="81">
        <f t="shared" si="157"/>
        <v>44454</v>
      </c>
      <c r="J187" s="82">
        <f t="shared" si="169"/>
        <v>21</v>
      </c>
      <c r="K187" s="82">
        <f t="shared" si="190"/>
        <v>16</v>
      </c>
      <c r="L187" s="76">
        <f t="shared" si="158"/>
        <v>1.0066216299999999</v>
      </c>
      <c r="M187" s="83">
        <f t="shared" si="192"/>
        <v>1.00959968</v>
      </c>
      <c r="N187" s="83">
        <f t="shared" si="182"/>
        <v>1.028276816417578</v>
      </c>
      <c r="O187" s="76">
        <f t="shared" si="191"/>
        <v>1.0350856799999999</v>
      </c>
      <c r="P187" s="76">
        <f t="shared" si="159"/>
        <v>1000.7348203400001</v>
      </c>
      <c r="Q187" s="84">
        <f t="shared" si="173"/>
        <v>0</v>
      </c>
      <c r="R187" s="86">
        <f t="shared" si="170"/>
        <v>0</v>
      </c>
      <c r="S187" s="76">
        <f t="shared" si="160"/>
        <v>0</v>
      </c>
      <c r="T187" s="86">
        <f t="shared" si="171"/>
        <v>8.0657000000000006E-2</v>
      </c>
      <c r="U187" s="84">
        <f t="shared" si="187"/>
        <v>16</v>
      </c>
      <c r="V187" s="84">
        <v>252</v>
      </c>
      <c r="W187" s="83">
        <f t="shared" si="161"/>
        <v>1.0049371760000001</v>
      </c>
      <c r="X187" s="76">
        <f t="shared" si="162"/>
        <v>4.9408039300000004</v>
      </c>
      <c r="Y187" s="76">
        <f t="shared" si="163"/>
        <v>0</v>
      </c>
      <c r="Z187" s="90" t="str">
        <f t="shared" si="174"/>
        <v>A+J=</v>
      </c>
      <c r="AA187" s="81">
        <f t="shared" si="175"/>
        <v>44454</v>
      </c>
      <c r="AB187" s="4"/>
      <c r="AD187" s="123">
        <f>[2]Plan1!$A264</f>
        <v>44880</v>
      </c>
      <c r="AE187" s="102" t="str">
        <f>[2]Plan1!$C264</f>
        <v>Proclamação da República</v>
      </c>
      <c r="AG187" s="94">
        <f t="shared" si="188"/>
        <v>22</v>
      </c>
      <c r="AH187" s="96">
        <f t="shared" si="193"/>
        <v>44941</v>
      </c>
      <c r="AI187" s="96">
        <f t="shared" si="183"/>
        <v>44939</v>
      </c>
      <c r="AJ187" s="96">
        <f t="shared" si="184"/>
        <v>44942</v>
      </c>
      <c r="AK187" s="96">
        <f t="shared" si="194"/>
        <v>44972</v>
      </c>
      <c r="AL187" s="96"/>
      <c r="AM187" s="94">
        <f t="shared" si="186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9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0"/>
      <c r="DM187" s="14"/>
    </row>
    <row r="188" spans="1:120" ht="12.75" x14ac:dyDescent="0.2">
      <c r="A188" s="75">
        <f t="shared" si="164"/>
        <v>44447</v>
      </c>
      <c r="B188" s="76">
        <f t="shared" si="165"/>
        <v>1005.6756242700001</v>
      </c>
      <c r="C188" s="76">
        <f t="shared" si="172"/>
        <v>966.81351087999997</v>
      </c>
      <c r="D188" s="77">
        <f t="shared" si="166"/>
        <v>5825.37</v>
      </c>
      <c r="E188" s="78">
        <f>IF(K188=1,VLOOKUP(A187,[1]Plan1!$G$155:$I$350,3),E187)</f>
        <v>5876.05</v>
      </c>
      <c r="F188" s="79">
        <f t="shared" si="167"/>
        <v>44425</v>
      </c>
      <c r="G188" s="80">
        <f t="shared" si="156"/>
        <v>8.699876574363552E-3</v>
      </c>
      <c r="H188" s="81">
        <f t="shared" si="168"/>
        <v>44454</v>
      </c>
      <c r="I188" s="81">
        <f t="shared" si="157"/>
        <v>44454</v>
      </c>
      <c r="J188" s="82">
        <f t="shared" si="169"/>
        <v>21</v>
      </c>
      <c r="K188" s="82">
        <f t="shared" si="190"/>
        <v>16</v>
      </c>
      <c r="L188" s="76">
        <f t="shared" si="158"/>
        <v>1.0066216299999999</v>
      </c>
      <c r="M188" s="83">
        <f t="shared" si="192"/>
        <v>1.00959968</v>
      </c>
      <c r="N188" s="83">
        <f t="shared" si="182"/>
        <v>1.028276816417578</v>
      </c>
      <c r="O188" s="76">
        <f t="shared" si="191"/>
        <v>1.0350856799999999</v>
      </c>
      <c r="P188" s="76">
        <f t="shared" si="159"/>
        <v>1000.7348203400001</v>
      </c>
      <c r="Q188" s="84">
        <f t="shared" si="173"/>
        <v>0</v>
      </c>
      <c r="R188" s="86">
        <f t="shared" si="170"/>
        <v>0</v>
      </c>
      <c r="S188" s="76">
        <f t="shared" si="160"/>
        <v>0</v>
      </c>
      <c r="T188" s="86">
        <f t="shared" si="171"/>
        <v>8.0657000000000006E-2</v>
      </c>
      <c r="U188" s="84">
        <f t="shared" si="187"/>
        <v>16</v>
      </c>
      <c r="V188" s="84">
        <v>252</v>
      </c>
      <c r="W188" s="83">
        <f t="shared" si="161"/>
        <v>1.0049371760000001</v>
      </c>
      <c r="X188" s="76">
        <f t="shared" si="162"/>
        <v>4.9408039300000004</v>
      </c>
      <c r="Y188" s="76">
        <f t="shared" si="163"/>
        <v>0</v>
      </c>
      <c r="Z188" s="90" t="str">
        <f t="shared" si="174"/>
        <v>A+J=</v>
      </c>
      <c r="AA188" s="81">
        <f t="shared" si="175"/>
        <v>44454</v>
      </c>
      <c r="AB188" s="4"/>
      <c r="AD188" s="123">
        <f>[2]Plan1!$A265</f>
        <v>44920</v>
      </c>
      <c r="AE188" s="102" t="str">
        <f>[2]Plan1!$C265</f>
        <v>Natal</v>
      </c>
      <c r="AG188" s="94">
        <f t="shared" si="188"/>
        <v>23</v>
      </c>
      <c r="AH188" s="96">
        <f t="shared" si="193"/>
        <v>44972</v>
      </c>
      <c r="AI188" s="96">
        <f t="shared" si="183"/>
        <v>44971</v>
      </c>
      <c r="AJ188" s="96">
        <f t="shared" si="184"/>
        <v>44972</v>
      </c>
      <c r="AK188" s="96">
        <f t="shared" si="194"/>
        <v>45000</v>
      </c>
      <c r="AL188" s="96"/>
      <c r="AM188" s="94">
        <f t="shared" si="186"/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9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0"/>
      <c r="DM188" s="14"/>
    </row>
    <row r="189" spans="1:120" ht="12.75" x14ac:dyDescent="0.2">
      <c r="A189" s="75">
        <f t="shared" si="164"/>
        <v>44448</v>
      </c>
      <c r="B189" s="76">
        <f t="shared" si="165"/>
        <v>1006.40027651</v>
      </c>
      <c r="C189" s="76">
        <f t="shared" si="172"/>
        <v>966.81351087999997</v>
      </c>
      <c r="D189" s="77">
        <f t="shared" si="166"/>
        <v>5825.37</v>
      </c>
      <c r="E189" s="78">
        <f>IF(K189=1,VLOOKUP(A188,[1]Plan1!$G$155:$I$350,3),E188)</f>
        <v>5876.05</v>
      </c>
      <c r="F189" s="79">
        <f t="shared" si="167"/>
        <v>44425</v>
      </c>
      <c r="G189" s="80">
        <f t="shared" si="156"/>
        <v>8.699876574363552E-3</v>
      </c>
      <c r="H189" s="81">
        <f t="shared" si="168"/>
        <v>44454</v>
      </c>
      <c r="I189" s="81">
        <f t="shared" si="157"/>
        <v>44454</v>
      </c>
      <c r="J189" s="82">
        <f t="shared" si="169"/>
        <v>21</v>
      </c>
      <c r="K189" s="82">
        <f t="shared" si="190"/>
        <v>17</v>
      </c>
      <c r="L189" s="76">
        <f t="shared" si="158"/>
        <v>1.0070369400000001</v>
      </c>
      <c r="M189" s="83">
        <f t="shared" si="192"/>
        <v>1.00959968</v>
      </c>
      <c r="N189" s="83">
        <f t="shared" si="182"/>
        <v>1.028276816417578</v>
      </c>
      <c r="O189" s="76">
        <f t="shared" si="191"/>
        <v>1.03551273</v>
      </c>
      <c r="P189" s="76">
        <f t="shared" si="159"/>
        <v>1001.14769805</v>
      </c>
      <c r="Q189" s="84">
        <f t="shared" si="173"/>
        <v>0</v>
      </c>
      <c r="R189" s="86">
        <f t="shared" si="170"/>
        <v>0</v>
      </c>
      <c r="S189" s="76">
        <f t="shared" si="160"/>
        <v>0</v>
      </c>
      <c r="T189" s="86">
        <f t="shared" si="171"/>
        <v>8.0657000000000006E-2</v>
      </c>
      <c r="U189" s="84">
        <f t="shared" si="187"/>
        <v>17</v>
      </c>
      <c r="V189" s="84">
        <v>252</v>
      </c>
      <c r="W189" s="83">
        <f t="shared" si="161"/>
        <v>1.005246557</v>
      </c>
      <c r="X189" s="76">
        <f t="shared" si="162"/>
        <v>5.2525784599999996</v>
      </c>
      <c r="Y189" s="76">
        <f t="shared" si="163"/>
        <v>0</v>
      </c>
      <c r="Z189" s="90" t="str">
        <f t="shared" si="174"/>
        <v>A+J=</v>
      </c>
      <c r="AA189" s="81">
        <f t="shared" si="175"/>
        <v>44454</v>
      </c>
      <c r="AB189" s="4"/>
      <c r="AD189" s="123">
        <f>[2]Plan1!$A266</f>
        <v>44927</v>
      </c>
      <c r="AE189" s="102" t="str">
        <f>[2]Plan1!$C266</f>
        <v>Confraternização Universal</v>
      </c>
      <c r="AG189" s="94">
        <f t="shared" si="188"/>
        <v>24</v>
      </c>
      <c r="AH189" s="96">
        <f t="shared" si="193"/>
        <v>45000</v>
      </c>
      <c r="AI189" s="96">
        <f t="shared" si="183"/>
        <v>44999</v>
      </c>
      <c r="AJ189" s="96">
        <f t="shared" si="184"/>
        <v>45000</v>
      </c>
      <c r="AK189" s="96">
        <f t="shared" si="194"/>
        <v>45033</v>
      </c>
      <c r="AL189" s="96"/>
      <c r="AM189" s="94">
        <f t="shared" si="186"/>
        <v>22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9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0"/>
      <c r="DM189" s="14"/>
    </row>
    <row r="190" spans="1:120" ht="12.75" x14ac:dyDescent="0.2">
      <c r="A190" s="75">
        <f t="shared" si="164"/>
        <v>44449</v>
      </c>
      <c r="B190" s="76">
        <f t="shared" si="165"/>
        <v>1007.12544564</v>
      </c>
      <c r="C190" s="76">
        <f t="shared" si="172"/>
        <v>966.81351087999997</v>
      </c>
      <c r="D190" s="77">
        <f t="shared" si="166"/>
        <v>5825.37</v>
      </c>
      <c r="E190" s="78">
        <f>IF(K190=1,VLOOKUP(A189,[1]Plan1!$G$155:$I$350,3),E189)</f>
        <v>5876.05</v>
      </c>
      <c r="F190" s="79">
        <f t="shared" si="167"/>
        <v>44425</v>
      </c>
      <c r="G190" s="80">
        <f t="shared" si="156"/>
        <v>8.699876574363552E-3</v>
      </c>
      <c r="H190" s="81">
        <f t="shared" si="168"/>
        <v>44454</v>
      </c>
      <c r="I190" s="81">
        <f t="shared" si="157"/>
        <v>44454</v>
      </c>
      <c r="J190" s="82">
        <f t="shared" si="169"/>
        <v>21</v>
      </c>
      <c r="K190" s="82">
        <f t="shared" si="190"/>
        <v>18</v>
      </c>
      <c r="L190" s="76">
        <f t="shared" si="158"/>
        <v>1.00745241</v>
      </c>
      <c r="M190" s="83">
        <f t="shared" si="192"/>
        <v>1.00959968</v>
      </c>
      <c r="N190" s="83">
        <f t="shared" si="182"/>
        <v>1.028276816417578</v>
      </c>
      <c r="O190" s="76">
        <f t="shared" si="191"/>
        <v>1.0359399499999999</v>
      </c>
      <c r="P190" s="76">
        <f t="shared" si="159"/>
        <v>1001.56074012</v>
      </c>
      <c r="Q190" s="84">
        <f t="shared" si="173"/>
        <v>0</v>
      </c>
      <c r="R190" s="86">
        <f t="shared" si="170"/>
        <v>0</v>
      </c>
      <c r="S190" s="76">
        <f t="shared" si="160"/>
        <v>0</v>
      </c>
      <c r="T190" s="86">
        <f t="shared" si="171"/>
        <v>8.0657000000000006E-2</v>
      </c>
      <c r="U190" s="84">
        <f t="shared" si="187"/>
        <v>18</v>
      </c>
      <c r="V190" s="84">
        <v>252</v>
      </c>
      <c r="W190" s="83">
        <f t="shared" si="161"/>
        <v>1.005556034</v>
      </c>
      <c r="X190" s="76">
        <f t="shared" si="162"/>
        <v>5.5647055200000004</v>
      </c>
      <c r="Y190" s="76">
        <f t="shared" si="163"/>
        <v>0</v>
      </c>
      <c r="Z190" s="90" t="str">
        <f t="shared" si="174"/>
        <v>A+J=</v>
      </c>
      <c r="AA190" s="81">
        <f t="shared" si="175"/>
        <v>44454</v>
      </c>
      <c r="AB190" s="4"/>
      <c r="AD190" s="123">
        <f>[2]Plan1!$A267</f>
        <v>44977</v>
      </c>
      <c r="AE190" s="102" t="str">
        <f>[2]Plan1!$C267</f>
        <v>Carnaval</v>
      </c>
      <c r="AG190" s="94">
        <f t="shared" si="188"/>
        <v>25</v>
      </c>
      <c r="AH190" s="96">
        <f t="shared" si="193"/>
        <v>45031</v>
      </c>
      <c r="AI190" s="96">
        <f t="shared" si="183"/>
        <v>45030</v>
      </c>
      <c r="AJ190" s="96">
        <f t="shared" si="184"/>
        <v>45033</v>
      </c>
      <c r="AK190" s="96">
        <f t="shared" si="194"/>
        <v>45061</v>
      </c>
      <c r="AL190" s="96"/>
      <c r="AM190" s="94">
        <f t="shared" si="186"/>
        <v>18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9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0"/>
      <c r="DM190" s="14"/>
    </row>
    <row r="191" spans="1:120" ht="12.75" x14ac:dyDescent="0.2">
      <c r="A191" s="75">
        <f t="shared" si="164"/>
        <v>44450</v>
      </c>
      <c r="B191" s="76">
        <f t="shared" si="165"/>
        <v>1007.85115038</v>
      </c>
      <c r="C191" s="76">
        <f t="shared" si="172"/>
        <v>966.81351087999997</v>
      </c>
      <c r="D191" s="77">
        <f t="shared" si="166"/>
        <v>5825.37</v>
      </c>
      <c r="E191" s="78">
        <f>IF(K191=1,VLOOKUP(A190,[1]Plan1!$G$155:$I$350,3),E190)</f>
        <v>5876.05</v>
      </c>
      <c r="F191" s="79">
        <f t="shared" si="167"/>
        <v>44425</v>
      </c>
      <c r="G191" s="80">
        <f t="shared" si="156"/>
        <v>8.699876574363552E-3</v>
      </c>
      <c r="H191" s="81">
        <f t="shared" si="168"/>
        <v>44454</v>
      </c>
      <c r="I191" s="81">
        <f t="shared" si="157"/>
        <v>44454</v>
      </c>
      <c r="J191" s="82">
        <f t="shared" si="169"/>
        <v>21</v>
      </c>
      <c r="K191" s="82">
        <f t="shared" si="190"/>
        <v>19</v>
      </c>
      <c r="L191" s="76">
        <f t="shared" si="158"/>
        <v>1.0078680600000001</v>
      </c>
      <c r="M191" s="83">
        <f t="shared" si="192"/>
        <v>1.00959968</v>
      </c>
      <c r="N191" s="83">
        <f t="shared" si="182"/>
        <v>1.028276816417578</v>
      </c>
      <c r="O191" s="76">
        <f t="shared" si="191"/>
        <v>1.0363673600000001</v>
      </c>
      <c r="P191" s="76">
        <f t="shared" si="159"/>
        <v>1001.97396588</v>
      </c>
      <c r="Q191" s="84">
        <f t="shared" si="173"/>
        <v>0</v>
      </c>
      <c r="R191" s="86">
        <f t="shared" si="170"/>
        <v>0</v>
      </c>
      <c r="S191" s="76">
        <f t="shared" si="160"/>
        <v>0</v>
      </c>
      <c r="T191" s="86">
        <f t="shared" si="171"/>
        <v>8.0657000000000006E-2</v>
      </c>
      <c r="U191" s="84">
        <f t="shared" si="187"/>
        <v>19</v>
      </c>
      <c r="V191" s="84">
        <v>252</v>
      </c>
      <c r="W191" s="83">
        <f t="shared" si="161"/>
        <v>1.005865606</v>
      </c>
      <c r="X191" s="76">
        <f t="shared" si="162"/>
        <v>5.8771845000000003</v>
      </c>
      <c r="Y191" s="76">
        <f t="shared" si="163"/>
        <v>0</v>
      </c>
      <c r="Z191" s="90" t="str">
        <f t="shared" si="174"/>
        <v>A+J=</v>
      </c>
      <c r="AA191" s="81">
        <f t="shared" si="175"/>
        <v>44454</v>
      </c>
      <c r="AB191" s="4"/>
      <c r="AD191" s="123">
        <f>[2]Plan1!$A268</f>
        <v>44978</v>
      </c>
      <c r="AE191" s="102" t="str">
        <f>[2]Plan1!$C268</f>
        <v>Carnaval</v>
      </c>
      <c r="AG191" s="94">
        <f t="shared" si="188"/>
        <v>26</v>
      </c>
      <c r="AH191" s="96">
        <f t="shared" si="193"/>
        <v>45061</v>
      </c>
      <c r="AI191" s="96">
        <f t="shared" si="183"/>
        <v>45058</v>
      </c>
      <c r="AJ191" s="96">
        <f t="shared" si="184"/>
        <v>45061</v>
      </c>
      <c r="AK191" s="96">
        <f t="shared" si="194"/>
        <v>45092</v>
      </c>
      <c r="AL191" s="96"/>
      <c r="AM191" s="94">
        <f t="shared" si="186"/>
        <v>22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9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0"/>
      <c r="DM191" s="14"/>
    </row>
    <row r="192" spans="1:120" ht="12.75" x14ac:dyDescent="0.2">
      <c r="A192" s="75">
        <f t="shared" si="164"/>
        <v>44451</v>
      </c>
      <c r="B192" s="76">
        <f t="shared" si="165"/>
        <v>1007.85115038</v>
      </c>
      <c r="C192" s="76">
        <f t="shared" si="172"/>
        <v>966.81351087999997</v>
      </c>
      <c r="D192" s="77">
        <f t="shared" si="166"/>
        <v>5825.37</v>
      </c>
      <c r="E192" s="78">
        <f>IF(K192=1,VLOOKUP(A191,[1]Plan1!$G$155:$I$350,3),E191)</f>
        <v>5876.05</v>
      </c>
      <c r="F192" s="79">
        <f t="shared" si="167"/>
        <v>44425</v>
      </c>
      <c r="G192" s="80">
        <f t="shared" si="156"/>
        <v>8.699876574363552E-3</v>
      </c>
      <c r="H192" s="81">
        <f t="shared" si="168"/>
        <v>44454</v>
      </c>
      <c r="I192" s="81">
        <f t="shared" si="157"/>
        <v>44454</v>
      </c>
      <c r="J192" s="82">
        <f t="shared" si="169"/>
        <v>21</v>
      </c>
      <c r="K192" s="82">
        <f t="shared" si="190"/>
        <v>19</v>
      </c>
      <c r="L192" s="76">
        <f t="shared" si="158"/>
        <v>1.0078680600000001</v>
      </c>
      <c r="M192" s="83">
        <f t="shared" si="192"/>
        <v>1.00959968</v>
      </c>
      <c r="N192" s="83">
        <f t="shared" si="182"/>
        <v>1.028276816417578</v>
      </c>
      <c r="O192" s="76">
        <f t="shared" si="191"/>
        <v>1.0363673600000001</v>
      </c>
      <c r="P192" s="76">
        <f t="shared" si="159"/>
        <v>1001.97396588</v>
      </c>
      <c r="Q192" s="84">
        <f t="shared" si="173"/>
        <v>0</v>
      </c>
      <c r="R192" s="86">
        <f t="shared" si="170"/>
        <v>0</v>
      </c>
      <c r="S192" s="76">
        <f t="shared" si="160"/>
        <v>0</v>
      </c>
      <c r="T192" s="86">
        <f t="shared" si="171"/>
        <v>8.0657000000000006E-2</v>
      </c>
      <c r="U192" s="84">
        <f t="shared" si="187"/>
        <v>19</v>
      </c>
      <c r="V192" s="84">
        <v>252</v>
      </c>
      <c r="W192" s="83">
        <f t="shared" si="161"/>
        <v>1.005865606</v>
      </c>
      <c r="X192" s="76">
        <f t="shared" si="162"/>
        <v>5.8771845000000003</v>
      </c>
      <c r="Y192" s="76">
        <f t="shared" si="163"/>
        <v>0</v>
      </c>
      <c r="Z192" s="90" t="str">
        <f t="shared" si="174"/>
        <v>A+J=</v>
      </c>
      <c r="AA192" s="81">
        <f t="shared" si="175"/>
        <v>44454</v>
      </c>
      <c r="AB192" s="4"/>
      <c r="AD192" s="123">
        <f>[2]Plan1!$A269</f>
        <v>45023</v>
      </c>
      <c r="AE192" s="102" t="str">
        <f>[2]Plan1!$C269</f>
        <v>Paixão de Cristo</v>
      </c>
      <c r="AG192" s="94">
        <f t="shared" si="188"/>
        <v>27</v>
      </c>
      <c r="AH192" s="96">
        <f t="shared" si="193"/>
        <v>45092</v>
      </c>
      <c r="AI192" s="96">
        <f t="shared" si="183"/>
        <v>45091</v>
      </c>
      <c r="AJ192" s="96">
        <f t="shared" si="184"/>
        <v>45092</v>
      </c>
      <c r="AK192" s="96">
        <f t="shared" si="194"/>
        <v>45124</v>
      </c>
      <c r="AL192" s="96"/>
      <c r="AM192" s="94">
        <f t="shared" si="186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9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0"/>
      <c r="DM192" s="14"/>
    </row>
    <row r="193" spans="1:117" ht="12.75" x14ac:dyDescent="0.2">
      <c r="A193" s="75">
        <f t="shared" si="164"/>
        <v>44452</v>
      </c>
      <c r="B193" s="76">
        <f t="shared" si="165"/>
        <v>1007.85115038</v>
      </c>
      <c r="C193" s="76">
        <f t="shared" si="172"/>
        <v>966.81351087999997</v>
      </c>
      <c r="D193" s="77">
        <f t="shared" si="166"/>
        <v>5825.37</v>
      </c>
      <c r="E193" s="78">
        <f>IF(K193=1,VLOOKUP(A192,[1]Plan1!$G$155:$I$350,3),E192)</f>
        <v>5876.05</v>
      </c>
      <c r="F193" s="79">
        <f t="shared" si="167"/>
        <v>44425</v>
      </c>
      <c r="G193" s="80">
        <f t="shared" si="156"/>
        <v>8.699876574363552E-3</v>
      </c>
      <c r="H193" s="81">
        <f t="shared" si="168"/>
        <v>44454</v>
      </c>
      <c r="I193" s="81">
        <f t="shared" si="157"/>
        <v>44454</v>
      </c>
      <c r="J193" s="82">
        <f t="shared" si="169"/>
        <v>21</v>
      </c>
      <c r="K193" s="82">
        <f t="shared" si="190"/>
        <v>19</v>
      </c>
      <c r="L193" s="76">
        <f t="shared" si="158"/>
        <v>1.0078680600000001</v>
      </c>
      <c r="M193" s="83">
        <f t="shared" si="192"/>
        <v>1.00959968</v>
      </c>
      <c r="N193" s="83">
        <f t="shared" si="182"/>
        <v>1.028276816417578</v>
      </c>
      <c r="O193" s="76">
        <f t="shared" si="191"/>
        <v>1.0363673600000001</v>
      </c>
      <c r="P193" s="76">
        <f t="shared" si="159"/>
        <v>1001.97396588</v>
      </c>
      <c r="Q193" s="84">
        <f t="shared" si="173"/>
        <v>0</v>
      </c>
      <c r="R193" s="86">
        <f t="shared" si="170"/>
        <v>0</v>
      </c>
      <c r="S193" s="76">
        <f t="shared" si="160"/>
        <v>0</v>
      </c>
      <c r="T193" s="86">
        <f t="shared" si="171"/>
        <v>8.0657000000000006E-2</v>
      </c>
      <c r="U193" s="84">
        <f t="shared" si="187"/>
        <v>19</v>
      </c>
      <c r="V193" s="84">
        <v>252</v>
      </c>
      <c r="W193" s="83">
        <f t="shared" si="161"/>
        <v>1.005865606</v>
      </c>
      <c r="X193" s="76">
        <f t="shared" si="162"/>
        <v>5.8771845000000003</v>
      </c>
      <c r="Y193" s="76">
        <f t="shared" si="163"/>
        <v>0</v>
      </c>
      <c r="Z193" s="90" t="str">
        <f t="shared" si="174"/>
        <v>A+J=</v>
      </c>
      <c r="AA193" s="81">
        <f t="shared" si="175"/>
        <v>44454</v>
      </c>
      <c r="AB193" s="4"/>
      <c r="AD193" s="123">
        <f>[2]Plan1!$A270</f>
        <v>45037</v>
      </c>
      <c r="AE193" s="102" t="str">
        <f>[2]Plan1!$C270</f>
        <v>Tiradentes</v>
      </c>
      <c r="AG193" s="94">
        <f t="shared" si="188"/>
        <v>28</v>
      </c>
      <c r="AH193" s="96">
        <f t="shared" si="193"/>
        <v>45122</v>
      </c>
      <c r="AI193" s="96">
        <f t="shared" si="183"/>
        <v>45121</v>
      </c>
      <c r="AJ193" s="96">
        <f t="shared" si="184"/>
        <v>45124</v>
      </c>
      <c r="AK193" s="96">
        <f t="shared" si="194"/>
        <v>45153</v>
      </c>
      <c r="AL193" s="96"/>
      <c r="AM193" s="94">
        <f t="shared" si="186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9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0"/>
      <c r="DM193" s="14"/>
    </row>
    <row r="194" spans="1:117" ht="12.75" x14ac:dyDescent="0.2">
      <c r="A194" s="75">
        <f t="shared" si="164"/>
        <v>44453</v>
      </c>
      <c r="B194" s="76">
        <f t="shared" si="165"/>
        <v>1008.57736284</v>
      </c>
      <c r="C194" s="76">
        <f t="shared" si="172"/>
        <v>966.81351087999997</v>
      </c>
      <c r="D194" s="77">
        <f t="shared" si="166"/>
        <v>5825.37</v>
      </c>
      <c r="E194" s="78">
        <f>IF(K194=1,VLOOKUP(A193,[1]Plan1!$G$155:$I$350,3),E193)</f>
        <v>5876.05</v>
      </c>
      <c r="F194" s="79">
        <f t="shared" si="167"/>
        <v>44425</v>
      </c>
      <c r="G194" s="80">
        <f t="shared" si="156"/>
        <v>8.699876574363552E-3</v>
      </c>
      <c r="H194" s="81">
        <f t="shared" si="168"/>
        <v>44454</v>
      </c>
      <c r="I194" s="81">
        <f t="shared" si="157"/>
        <v>44454</v>
      </c>
      <c r="J194" s="82">
        <f t="shared" si="169"/>
        <v>21</v>
      </c>
      <c r="K194" s="82">
        <f t="shared" si="190"/>
        <v>20</v>
      </c>
      <c r="L194" s="76">
        <f t="shared" si="158"/>
        <v>1.00828388</v>
      </c>
      <c r="M194" s="83">
        <f t="shared" si="192"/>
        <v>1.00959968</v>
      </c>
      <c r="N194" s="83">
        <f t="shared" si="182"/>
        <v>1.028276816417578</v>
      </c>
      <c r="O194" s="76">
        <f t="shared" si="191"/>
        <v>1.0367949299999999</v>
      </c>
      <c r="P194" s="76">
        <f t="shared" si="159"/>
        <v>1002.38734633</v>
      </c>
      <c r="Q194" s="84">
        <f t="shared" si="173"/>
        <v>0</v>
      </c>
      <c r="R194" s="86">
        <f t="shared" si="170"/>
        <v>0</v>
      </c>
      <c r="S194" s="76">
        <f t="shared" si="160"/>
        <v>0</v>
      </c>
      <c r="T194" s="86">
        <f t="shared" si="171"/>
        <v>8.0657000000000006E-2</v>
      </c>
      <c r="U194" s="84">
        <f t="shared" si="187"/>
        <v>20</v>
      </c>
      <c r="V194" s="84">
        <v>252</v>
      </c>
      <c r="W194" s="83">
        <f t="shared" si="161"/>
        <v>1.0061752740000001</v>
      </c>
      <c r="X194" s="76">
        <f t="shared" si="162"/>
        <v>6.1900165100000004</v>
      </c>
      <c r="Y194" s="76">
        <f t="shared" si="163"/>
        <v>0</v>
      </c>
      <c r="Z194" s="90" t="str">
        <f t="shared" si="174"/>
        <v>A+J=</v>
      </c>
      <c r="AA194" s="81">
        <f t="shared" si="175"/>
        <v>44454</v>
      </c>
      <c r="AB194" s="4"/>
      <c r="AD194" s="123">
        <f>[2]Plan1!$A271</f>
        <v>45047</v>
      </c>
      <c r="AE194" s="102" t="str">
        <f>[2]Plan1!$C271</f>
        <v>Dia do Trabalho</v>
      </c>
      <c r="AG194" s="94">
        <f t="shared" si="188"/>
        <v>29</v>
      </c>
      <c r="AH194" s="96">
        <f t="shared" si="193"/>
        <v>45153</v>
      </c>
      <c r="AI194" s="96">
        <f t="shared" si="183"/>
        <v>45152</v>
      </c>
      <c r="AJ194" s="96">
        <f t="shared" si="184"/>
        <v>45153</v>
      </c>
      <c r="AK194" s="96">
        <f t="shared" si="194"/>
        <v>45184</v>
      </c>
      <c r="AL194" s="96"/>
      <c r="AM194" s="94">
        <f t="shared" si="186"/>
        <v>22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9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0"/>
      <c r="DM194" s="14"/>
    </row>
    <row r="195" spans="1:117" ht="12.75" x14ac:dyDescent="0.2">
      <c r="A195" s="75">
        <f t="shared" si="164"/>
        <v>44454</v>
      </c>
      <c r="B195" s="76">
        <f t="shared" si="165"/>
        <v>1009.30411048</v>
      </c>
      <c r="C195" s="76">
        <f t="shared" si="172"/>
        <v>966.81351087999997</v>
      </c>
      <c r="D195" s="77">
        <f t="shared" si="166"/>
        <v>5825.37</v>
      </c>
      <c r="E195" s="78">
        <f>IF(K195=1,VLOOKUP(A194,[1]Plan1!$G$155:$I$350,3),E194)</f>
        <v>5876.05</v>
      </c>
      <c r="F195" s="79">
        <f t="shared" si="167"/>
        <v>44425</v>
      </c>
      <c r="G195" s="80">
        <f t="shared" si="156"/>
        <v>8.699876574363552E-3</v>
      </c>
      <c r="H195" s="81">
        <f t="shared" si="168"/>
        <v>44484</v>
      </c>
      <c r="I195" s="81">
        <f t="shared" si="157"/>
        <v>44454</v>
      </c>
      <c r="J195" s="82">
        <f t="shared" si="169"/>
        <v>21</v>
      </c>
      <c r="K195" s="82">
        <f t="shared" si="190"/>
        <v>21</v>
      </c>
      <c r="L195" s="76">
        <f t="shared" si="158"/>
        <v>1.0086998700000001</v>
      </c>
      <c r="M195" s="83">
        <f t="shared" si="192"/>
        <v>1.00959968</v>
      </c>
      <c r="N195" s="83">
        <f t="shared" si="182"/>
        <v>1.028276816417578</v>
      </c>
      <c r="O195" s="76">
        <f t="shared" si="191"/>
        <v>1.0372226899999999</v>
      </c>
      <c r="P195" s="76">
        <f t="shared" si="159"/>
        <v>1002.80091048</v>
      </c>
      <c r="Q195" s="84">
        <f t="shared" si="173"/>
        <v>6</v>
      </c>
      <c r="R195" s="86">
        <f t="shared" si="170"/>
        <v>6.8450000000000004E-3</v>
      </c>
      <c r="S195" s="76">
        <f t="shared" si="160"/>
        <v>6.8641722300000003</v>
      </c>
      <c r="T195" s="86">
        <f t="shared" si="171"/>
        <v>8.0657000000000006E-2</v>
      </c>
      <c r="U195" s="84">
        <f t="shared" si="187"/>
        <v>21</v>
      </c>
      <c r="V195" s="84">
        <v>252</v>
      </c>
      <c r="W195" s="83">
        <f t="shared" si="161"/>
        <v>1.0064850359999999</v>
      </c>
      <c r="X195" s="76">
        <f t="shared" si="162"/>
        <v>6.5031999999999996</v>
      </c>
      <c r="Y195" s="76">
        <f t="shared" si="163"/>
        <v>13.367372230000001</v>
      </c>
      <c r="Z195" s="90" t="str">
        <f t="shared" si="174"/>
        <v>A+J=</v>
      </c>
      <c r="AA195" s="81">
        <f t="shared" si="175"/>
        <v>44454</v>
      </c>
      <c r="AB195" s="23"/>
      <c r="AD195" s="123">
        <f>[2]Plan1!$A272</f>
        <v>45085</v>
      </c>
      <c r="AE195" s="102" t="str">
        <f>[2]Plan1!$C272</f>
        <v>Corpus Christi</v>
      </c>
      <c r="AG195" s="94">
        <f t="shared" si="188"/>
        <v>30</v>
      </c>
      <c r="AH195" s="96">
        <f t="shared" si="193"/>
        <v>45184</v>
      </c>
      <c r="AI195" s="96">
        <f t="shared" si="183"/>
        <v>45183</v>
      </c>
      <c r="AJ195" s="96">
        <f t="shared" si="184"/>
        <v>45184</v>
      </c>
      <c r="AK195" s="96">
        <f t="shared" si="194"/>
        <v>45215</v>
      </c>
      <c r="AL195" s="96"/>
      <c r="AM195" s="94">
        <f t="shared" si="186"/>
        <v>20</v>
      </c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1"/>
      <c r="CJ195" s="1"/>
      <c r="CK195" s="19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23"/>
      <c r="DL195" s="30"/>
      <c r="DM195" s="14"/>
    </row>
    <row r="196" spans="1:117" ht="12.75" x14ac:dyDescent="0.2">
      <c r="A196" s="75">
        <f t="shared" si="164"/>
        <v>44455</v>
      </c>
      <c r="B196" s="76">
        <f t="shared" si="165"/>
        <v>996.79060843999991</v>
      </c>
      <c r="C196" s="76">
        <f t="shared" si="172"/>
        <v>960.19567240000003</v>
      </c>
      <c r="D196" s="77">
        <f t="shared" si="166"/>
        <v>5876.05</v>
      </c>
      <c r="E196" s="78">
        <f>IF(K196=1,VLOOKUP(A195,[1]Plan1!$G$155:$I$350,3),E195)</f>
        <v>5944.21</v>
      </c>
      <c r="F196" s="79">
        <f t="shared" si="167"/>
        <v>44455</v>
      </c>
      <c r="G196" s="80">
        <f t="shared" si="156"/>
        <v>1.159962900247602E-2</v>
      </c>
      <c r="H196" s="81">
        <f t="shared" si="168"/>
        <v>44484</v>
      </c>
      <c r="I196" s="81">
        <f t="shared" si="157"/>
        <v>44484</v>
      </c>
      <c r="J196" s="82">
        <f t="shared" si="169"/>
        <v>21</v>
      </c>
      <c r="K196" s="82">
        <f t="shared" si="190"/>
        <v>1</v>
      </c>
      <c r="L196" s="76">
        <f t="shared" si="158"/>
        <v>1.0005493299999999</v>
      </c>
      <c r="M196" s="83">
        <f t="shared" si="192"/>
        <v>1.0086998700000001</v>
      </c>
      <c r="N196" s="83">
        <f t="shared" si="182"/>
        <v>1.0372226910444249</v>
      </c>
      <c r="O196" s="76">
        <f t="shared" si="191"/>
        <v>1.0377924599999999</v>
      </c>
      <c r="P196" s="76">
        <f t="shared" si="159"/>
        <v>996.48382893999997</v>
      </c>
      <c r="Q196" s="84">
        <f t="shared" si="173"/>
        <v>0</v>
      </c>
      <c r="R196" s="86">
        <f t="shared" si="170"/>
        <v>0</v>
      </c>
      <c r="S196" s="76">
        <f t="shared" si="160"/>
        <v>0</v>
      </c>
      <c r="T196" s="86">
        <f t="shared" si="171"/>
        <v>8.0657000000000006E-2</v>
      </c>
      <c r="U196" s="84">
        <f t="shared" si="187"/>
        <v>1</v>
      </c>
      <c r="V196" s="84">
        <v>252</v>
      </c>
      <c r="W196" s="83">
        <f t="shared" si="161"/>
        <v>1.0003078620000001</v>
      </c>
      <c r="X196" s="76">
        <f t="shared" si="162"/>
        <v>0.30677949999999998</v>
      </c>
      <c r="Y196" s="76">
        <f t="shared" si="163"/>
        <v>0</v>
      </c>
      <c r="Z196" s="90" t="str">
        <f t="shared" si="174"/>
        <v>A+J=</v>
      </c>
      <c r="AA196" s="81">
        <f t="shared" si="175"/>
        <v>44484</v>
      </c>
      <c r="AB196" s="4"/>
      <c r="AD196" s="123">
        <f>[2]Plan1!$A273</f>
        <v>45176</v>
      </c>
      <c r="AE196" s="102" t="str">
        <f>[2]Plan1!$C273</f>
        <v>Independência do Brasil</v>
      </c>
      <c r="AG196" s="94">
        <f t="shared" si="188"/>
        <v>31</v>
      </c>
      <c r="AH196" s="96">
        <f t="shared" si="193"/>
        <v>45214</v>
      </c>
      <c r="AI196" s="96">
        <f t="shared" si="183"/>
        <v>45212</v>
      </c>
      <c r="AJ196" s="96">
        <f t="shared" si="184"/>
        <v>45215</v>
      </c>
      <c r="AK196" s="96">
        <f t="shared" si="194"/>
        <v>45246</v>
      </c>
      <c r="AL196" s="96"/>
      <c r="AM196" s="94">
        <f t="shared" si="186"/>
        <v>21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9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0"/>
      <c r="DM196" s="14"/>
    </row>
    <row r="197" spans="1:117" ht="12.75" x14ac:dyDescent="0.2">
      <c r="A197" s="75">
        <f t="shared" si="164"/>
        <v>44456</v>
      </c>
      <c r="B197" s="76">
        <f t="shared" si="165"/>
        <v>997.64522626999997</v>
      </c>
      <c r="C197" s="76">
        <f t="shared" si="172"/>
        <v>960.19567240000003</v>
      </c>
      <c r="D197" s="77">
        <f t="shared" si="166"/>
        <v>5876.05</v>
      </c>
      <c r="E197" s="78">
        <f>IF(K197=1,VLOOKUP(A196,[1]Plan1!$G$155:$I$350,3),E196)</f>
        <v>5944.21</v>
      </c>
      <c r="F197" s="79">
        <f t="shared" si="167"/>
        <v>44455</v>
      </c>
      <c r="G197" s="80">
        <f t="shared" si="156"/>
        <v>1.159962900247602E-2</v>
      </c>
      <c r="H197" s="81">
        <f t="shared" si="168"/>
        <v>44484</v>
      </c>
      <c r="I197" s="81">
        <f t="shared" si="157"/>
        <v>44484</v>
      </c>
      <c r="J197" s="82">
        <f t="shared" si="169"/>
        <v>21</v>
      </c>
      <c r="K197" s="82">
        <f t="shared" si="190"/>
        <v>2</v>
      </c>
      <c r="L197" s="76">
        <f t="shared" si="158"/>
        <v>1.0010989699999999</v>
      </c>
      <c r="M197" s="83">
        <f t="shared" si="192"/>
        <v>1.0086998700000001</v>
      </c>
      <c r="N197" s="83">
        <f t="shared" si="182"/>
        <v>1.0372226910444249</v>
      </c>
      <c r="O197" s="76">
        <f t="shared" si="191"/>
        <v>1.0383625599999999</v>
      </c>
      <c r="P197" s="76">
        <f t="shared" si="159"/>
        <v>997.03123648999997</v>
      </c>
      <c r="Q197" s="84">
        <f t="shared" si="173"/>
        <v>0</v>
      </c>
      <c r="R197" s="86">
        <f t="shared" si="170"/>
        <v>0</v>
      </c>
      <c r="S197" s="76">
        <f t="shared" si="160"/>
        <v>0</v>
      </c>
      <c r="T197" s="86">
        <f t="shared" si="171"/>
        <v>8.0657000000000006E-2</v>
      </c>
      <c r="U197" s="84">
        <f t="shared" si="187"/>
        <v>2</v>
      </c>
      <c r="V197" s="84">
        <v>252</v>
      </c>
      <c r="W197" s="83">
        <f t="shared" si="161"/>
        <v>1.000615818</v>
      </c>
      <c r="X197" s="76">
        <f t="shared" si="162"/>
        <v>0.61398978000000004</v>
      </c>
      <c r="Y197" s="76">
        <f t="shared" si="163"/>
        <v>0</v>
      </c>
      <c r="Z197" s="90" t="str">
        <f t="shared" si="174"/>
        <v>A+J=</v>
      </c>
      <c r="AA197" s="81">
        <f t="shared" si="175"/>
        <v>44484</v>
      </c>
      <c r="AB197" s="4"/>
      <c r="AD197" s="123">
        <f>[2]Plan1!$A274</f>
        <v>45211</v>
      </c>
      <c r="AE197" s="102" t="str">
        <f>[2]Plan1!$C274</f>
        <v>Nossa Sr.a Aparecida - Padroeira do Brasil</v>
      </c>
      <c r="AG197" s="94">
        <f t="shared" si="188"/>
        <v>32</v>
      </c>
      <c r="AH197" s="96">
        <f t="shared" si="193"/>
        <v>45245</v>
      </c>
      <c r="AI197" s="96">
        <f t="shared" ref="AI197:AI228" si="195">WORKDAY(AH197,-1,AD$165:AD$503)</f>
        <v>45244</v>
      </c>
      <c r="AJ197" s="96">
        <f t="shared" ref="AJ197:AJ228" si="196">WORKDAY(AI197,1,AD$165:AD$503)</f>
        <v>45246</v>
      </c>
      <c r="AK197" s="96">
        <f t="shared" si="194"/>
        <v>45275</v>
      </c>
      <c r="AL197" s="96"/>
      <c r="AM197" s="94">
        <f t="shared" ref="AM197:AM228" si="197">NETWORKDAYS(AJ197,AJ198,$AD$165:$AD$503)-1</f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9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0"/>
      <c r="DM197" s="14"/>
    </row>
    <row r="198" spans="1:117" ht="12.75" x14ac:dyDescent="0.2">
      <c r="A198" s="75">
        <f t="shared" si="164"/>
        <v>44457</v>
      </c>
      <c r="B198" s="76">
        <f t="shared" si="165"/>
        <v>998.50057394999999</v>
      </c>
      <c r="C198" s="76">
        <f t="shared" si="172"/>
        <v>960.19567240000003</v>
      </c>
      <c r="D198" s="77">
        <f t="shared" si="166"/>
        <v>5876.05</v>
      </c>
      <c r="E198" s="78">
        <f>IF(K198=1,VLOOKUP(A197,[1]Plan1!$G$155:$I$350,3),E197)</f>
        <v>5944.21</v>
      </c>
      <c r="F198" s="79">
        <f t="shared" si="167"/>
        <v>44455</v>
      </c>
      <c r="G198" s="80">
        <f t="shared" si="156"/>
        <v>1.159962900247602E-2</v>
      </c>
      <c r="H198" s="81">
        <f t="shared" si="168"/>
        <v>44484</v>
      </c>
      <c r="I198" s="81">
        <f t="shared" si="157"/>
        <v>44484</v>
      </c>
      <c r="J198" s="82">
        <f t="shared" si="169"/>
        <v>21</v>
      </c>
      <c r="K198" s="82">
        <f t="shared" si="190"/>
        <v>3</v>
      </c>
      <c r="L198" s="76">
        <f t="shared" si="158"/>
        <v>1.0016489099999999</v>
      </c>
      <c r="M198" s="83">
        <f t="shared" si="192"/>
        <v>1.0086998700000001</v>
      </c>
      <c r="N198" s="83">
        <f t="shared" si="182"/>
        <v>1.0372226910444249</v>
      </c>
      <c r="O198" s="76">
        <f t="shared" si="191"/>
        <v>1.0389329700000001</v>
      </c>
      <c r="P198" s="76">
        <f t="shared" si="159"/>
        <v>997.57894169999997</v>
      </c>
      <c r="Q198" s="84">
        <f t="shared" si="173"/>
        <v>0</v>
      </c>
      <c r="R198" s="86">
        <f t="shared" si="170"/>
        <v>0</v>
      </c>
      <c r="S198" s="76">
        <f t="shared" si="160"/>
        <v>0</v>
      </c>
      <c r="T198" s="86">
        <f t="shared" si="171"/>
        <v>8.0657000000000006E-2</v>
      </c>
      <c r="U198" s="84">
        <f t="shared" si="187"/>
        <v>3</v>
      </c>
      <c r="V198" s="84">
        <v>252</v>
      </c>
      <c r="W198" s="83">
        <f t="shared" si="161"/>
        <v>1.000923869</v>
      </c>
      <c r="X198" s="76">
        <f t="shared" si="162"/>
        <v>0.92163225000000004</v>
      </c>
      <c r="Y198" s="76">
        <f t="shared" si="163"/>
        <v>0</v>
      </c>
      <c r="Z198" s="90" t="str">
        <f t="shared" si="174"/>
        <v>A+J=</v>
      </c>
      <c r="AA198" s="81">
        <f t="shared" si="175"/>
        <v>44484</v>
      </c>
      <c r="AB198" s="4"/>
      <c r="AD198" s="123">
        <f>[2]Plan1!$A275</f>
        <v>45232</v>
      </c>
      <c r="AE198" s="102" t="str">
        <f>[2]Plan1!$C275</f>
        <v>Finados</v>
      </c>
      <c r="AG198" s="94">
        <f t="shared" si="188"/>
        <v>33</v>
      </c>
      <c r="AH198" s="96">
        <f t="shared" si="193"/>
        <v>45275</v>
      </c>
      <c r="AI198" s="96">
        <f t="shared" si="195"/>
        <v>45274</v>
      </c>
      <c r="AJ198" s="96">
        <f t="shared" si="196"/>
        <v>45275</v>
      </c>
      <c r="AK198" s="96">
        <f t="shared" si="194"/>
        <v>45306</v>
      </c>
      <c r="AL198" s="96"/>
      <c r="AM198" s="94">
        <f t="shared" si="197"/>
        <v>19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9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0"/>
      <c r="DM198" s="14"/>
    </row>
    <row r="199" spans="1:117" ht="12.75" x14ac:dyDescent="0.2">
      <c r="A199" s="75">
        <f t="shared" si="164"/>
        <v>44458</v>
      </c>
      <c r="B199" s="76">
        <f t="shared" si="165"/>
        <v>998.50057394999999</v>
      </c>
      <c r="C199" s="76">
        <f t="shared" si="172"/>
        <v>960.19567240000003</v>
      </c>
      <c r="D199" s="77">
        <f t="shared" si="166"/>
        <v>5876.05</v>
      </c>
      <c r="E199" s="78">
        <f>IF(K199=1,VLOOKUP(A198,[1]Plan1!$G$155:$I$350,3),E198)</f>
        <v>5944.21</v>
      </c>
      <c r="F199" s="79">
        <f t="shared" si="167"/>
        <v>44455</v>
      </c>
      <c r="G199" s="80">
        <f t="shared" si="156"/>
        <v>1.159962900247602E-2</v>
      </c>
      <c r="H199" s="81">
        <f t="shared" si="168"/>
        <v>44484</v>
      </c>
      <c r="I199" s="81">
        <f t="shared" si="157"/>
        <v>44484</v>
      </c>
      <c r="J199" s="82">
        <f t="shared" si="169"/>
        <v>21</v>
      </c>
      <c r="K199" s="82">
        <f t="shared" si="190"/>
        <v>3</v>
      </c>
      <c r="L199" s="76">
        <f t="shared" si="158"/>
        <v>1.0016489099999999</v>
      </c>
      <c r="M199" s="83">
        <f t="shared" si="192"/>
        <v>1.0086998700000001</v>
      </c>
      <c r="N199" s="83">
        <f t="shared" si="182"/>
        <v>1.0372226910444249</v>
      </c>
      <c r="O199" s="76">
        <f t="shared" si="191"/>
        <v>1.0389329700000001</v>
      </c>
      <c r="P199" s="76">
        <f t="shared" si="159"/>
        <v>997.57894169999997</v>
      </c>
      <c r="Q199" s="84">
        <f t="shared" si="173"/>
        <v>0</v>
      </c>
      <c r="R199" s="86">
        <f t="shared" si="170"/>
        <v>0</v>
      </c>
      <c r="S199" s="76">
        <f t="shared" si="160"/>
        <v>0</v>
      </c>
      <c r="T199" s="86">
        <f t="shared" si="171"/>
        <v>8.0657000000000006E-2</v>
      </c>
      <c r="U199" s="84">
        <f t="shared" si="187"/>
        <v>3</v>
      </c>
      <c r="V199" s="84">
        <v>252</v>
      </c>
      <c r="W199" s="83">
        <f t="shared" si="161"/>
        <v>1.000923869</v>
      </c>
      <c r="X199" s="76">
        <f t="shared" si="162"/>
        <v>0.92163225000000004</v>
      </c>
      <c r="Y199" s="76">
        <f t="shared" si="163"/>
        <v>0</v>
      </c>
      <c r="Z199" s="90" t="str">
        <f t="shared" si="174"/>
        <v>A+J=</v>
      </c>
      <c r="AA199" s="81">
        <f t="shared" si="175"/>
        <v>44484</v>
      </c>
      <c r="AB199" s="4"/>
      <c r="AD199" s="123">
        <f>[2]Plan1!$A276</f>
        <v>45245</v>
      </c>
      <c r="AE199" s="102" t="str">
        <f>[2]Plan1!$C276</f>
        <v>Proclamação da República</v>
      </c>
      <c r="AG199" s="94">
        <f t="shared" si="188"/>
        <v>34</v>
      </c>
      <c r="AH199" s="96">
        <f t="shared" si="193"/>
        <v>45306</v>
      </c>
      <c r="AI199" s="96">
        <f t="shared" si="195"/>
        <v>45303</v>
      </c>
      <c r="AJ199" s="96">
        <f t="shared" si="196"/>
        <v>45306</v>
      </c>
      <c r="AK199" s="96">
        <f t="shared" si="194"/>
        <v>45337</v>
      </c>
      <c r="AL199" s="96"/>
      <c r="AM199" s="94">
        <f t="shared" si="197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9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0"/>
      <c r="DM199" s="14"/>
    </row>
    <row r="200" spans="1:117" ht="12.75" x14ac:dyDescent="0.2">
      <c r="A200" s="75">
        <f t="shared" si="164"/>
        <v>44459</v>
      </c>
      <c r="B200" s="76">
        <f t="shared" si="165"/>
        <v>998.50057394999999</v>
      </c>
      <c r="C200" s="76">
        <f t="shared" si="172"/>
        <v>960.19567240000003</v>
      </c>
      <c r="D200" s="77">
        <f t="shared" si="166"/>
        <v>5876.05</v>
      </c>
      <c r="E200" s="78">
        <f>IF(K200=1,VLOOKUP(A199,[1]Plan1!$G$155:$I$350,3),E199)</f>
        <v>5944.21</v>
      </c>
      <c r="F200" s="79">
        <f t="shared" si="167"/>
        <v>44455</v>
      </c>
      <c r="G200" s="80">
        <f t="shared" si="156"/>
        <v>1.159962900247602E-2</v>
      </c>
      <c r="H200" s="81">
        <f t="shared" si="168"/>
        <v>44484</v>
      </c>
      <c r="I200" s="81">
        <f t="shared" si="157"/>
        <v>44484</v>
      </c>
      <c r="J200" s="82">
        <f t="shared" si="169"/>
        <v>21</v>
      </c>
      <c r="K200" s="82">
        <f t="shared" si="190"/>
        <v>3</v>
      </c>
      <c r="L200" s="76">
        <f t="shared" si="158"/>
        <v>1.0016489099999999</v>
      </c>
      <c r="M200" s="83">
        <f t="shared" si="192"/>
        <v>1.0086998700000001</v>
      </c>
      <c r="N200" s="83">
        <f t="shared" si="182"/>
        <v>1.0372226910444249</v>
      </c>
      <c r="O200" s="76">
        <f t="shared" si="191"/>
        <v>1.0389329700000001</v>
      </c>
      <c r="P200" s="76">
        <f t="shared" si="159"/>
        <v>997.57894169999997</v>
      </c>
      <c r="Q200" s="84">
        <f t="shared" si="173"/>
        <v>0</v>
      </c>
      <c r="R200" s="86">
        <f t="shared" si="170"/>
        <v>0</v>
      </c>
      <c r="S200" s="76">
        <f t="shared" si="160"/>
        <v>0</v>
      </c>
      <c r="T200" s="86">
        <f t="shared" si="171"/>
        <v>8.0657000000000006E-2</v>
      </c>
      <c r="U200" s="84">
        <f t="shared" si="187"/>
        <v>3</v>
      </c>
      <c r="V200" s="84">
        <v>252</v>
      </c>
      <c r="W200" s="83">
        <f t="shared" si="161"/>
        <v>1.000923869</v>
      </c>
      <c r="X200" s="76">
        <f t="shared" si="162"/>
        <v>0.92163225000000004</v>
      </c>
      <c r="Y200" s="76">
        <f t="shared" si="163"/>
        <v>0</v>
      </c>
      <c r="Z200" s="90" t="str">
        <f t="shared" si="174"/>
        <v>A+J=</v>
      </c>
      <c r="AA200" s="81">
        <f t="shared" si="175"/>
        <v>44484</v>
      </c>
      <c r="AB200" s="4"/>
      <c r="AD200" s="123">
        <f>[2]Plan1!$A277</f>
        <v>45285</v>
      </c>
      <c r="AE200" s="102" t="str">
        <f>[2]Plan1!$C277</f>
        <v>Natal</v>
      </c>
      <c r="AG200" s="94">
        <f t="shared" si="188"/>
        <v>35</v>
      </c>
      <c r="AH200" s="96">
        <f t="shared" si="193"/>
        <v>45337</v>
      </c>
      <c r="AI200" s="96">
        <f t="shared" si="195"/>
        <v>45336</v>
      </c>
      <c r="AJ200" s="96">
        <f t="shared" si="196"/>
        <v>45337</v>
      </c>
      <c r="AK200" s="96">
        <f t="shared" si="194"/>
        <v>45366</v>
      </c>
      <c r="AL200" s="96"/>
      <c r="AM200" s="94">
        <f t="shared" si="197"/>
        <v>21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9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0"/>
      <c r="DM200" s="14"/>
    </row>
    <row r="201" spans="1:117" ht="12.75" x14ac:dyDescent="0.2">
      <c r="A201" s="75">
        <f t="shared" si="164"/>
        <v>44460</v>
      </c>
      <c r="B201" s="76">
        <f t="shared" si="165"/>
        <v>999.35665194000001</v>
      </c>
      <c r="C201" s="76">
        <f t="shared" si="172"/>
        <v>960.19567240000003</v>
      </c>
      <c r="D201" s="77">
        <f t="shared" si="166"/>
        <v>5876.05</v>
      </c>
      <c r="E201" s="78">
        <f>IF(K201=1,VLOOKUP(A200,[1]Plan1!$G$155:$I$350,3),E200)</f>
        <v>5944.21</v>
      </c>
      <c r="F201" s="79">
        <f t="shared" si="167"/>
        <v>44455</v>
      </c>
      <c r="G201" s="80">
        <f t="shared" si="156"/>
        <v>1.159962900247602E-2</v>
      </c>
      <c r="H201" s="81">
        <f t="shared" si="168"/>
        <v>44484</v>
      </c>
      <c r="I201" s="81">
        <f t="shared" si="157"/>
        <v>44484</v>
      </c>
      <c r="J201" s="82">
        <f t="shared" si="169"/>
        <v>21</v>
      </c>
      <c r="K201" s="82">
        <f t="shared" si="190"/>
        <v>4</v>
      </c>
      <c r="L201" s="76">
        <f t="shared" si="158"/>
        <v>1.00219915</v>
      </c>
      <c r="M201" s="83">
        <f t="shared" si="192"/>
        <v>1.0086998700000001</v>
      </c>
      <c r="N201" s="83">
        <f t="shared" si="182"/>
        <v>1.0372226910444249</v>
      </c>
      <c r="O201" s="76">
        <f t="shared" si="191"/>
        <v>1.0395036900000001</v>
      </c>
      <c r="P201" s="76">
        <f t="shared" si="159"/>
        <v>998.12694457999999</v>
      </c>
      <c r="Q201" s="84">
        <f t="shared" si="173"/>
        <v>0</v>
      </c>
      <c r="R201" s="86">
        <f t="shared" si="170"/>
        <v>0</v>
      </c>
      <c r="S201" s="76">
        <f t="shared" si="160"/>
        <v>0</v>
      </c>
      <c r="T201" s="86">
        <f t="shared" si="171"/>
        <v>8.0657000000000006E-2</v>
      </c>
      <c r="U201" s="84">
        <f t="shared" si="187"/>
        <v>4</v>
      </c>
      <c r="V201" s="84">
        <v>252</v>
      </c>
      <c r="W201" s="83">
        <f t="shared" si="161"/>
        <v>1.001232015</v>
      </c>
      <c r="X201" s="76">
        <f t="shared" si="162"/>
        <v>1.2297073599999999</v>
      </c>
      <c r="Y201" s="76">
        <f t="shared" si="163"/>
        <v>0</v>
      </c>
      <c r="Z201" s="90" t="str">
        <f t="shared" si="174"/>
        <v>A+J=</v>
      </c>
      <c r="AA201" s="81">
        <f t="shared" si="175"/>
        <v>44484</v>
      </c>
      <c r="AB201" s="4"/>
      <c r="AD201" s="123">
        <f>[2]Plan1!$A278</f>
        <v>45292</v>
      </c>
      <c r="AE201" s="102" t="str">
        <f>[2]Plan1!$C278</f>
        <v>Confraternização Universal</v>
      </c>
      <c r="AG201" s="94">
        <f t="shared" si="188"/>
        <v>36</v>
      </c>
      <c r="AH201" s="96">
        <f t="shared" si="193"/>
        <v>45366</v>
      </c>
      <c r="AI201" s="96">
        <f t="shared" si="195"/>
        <v>45365</v>
      </c>
      <c r="AJ201" s="96">
        <f t="shared" si="196"/>
        <v>45366</v>
      </c>
      <c r="AK201" s="96">
        <f t="shared" si="194"/>
        <v>45397</v>
      </c>
      <c r="AL201" s="96"/>
      <c r="AM201" s="94">
        <f t="shared" si="197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9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0"/>
      <c r="DM201" s="14"/>
    </row>
    <row r="202" spans="1:117" ht="12.75" x14ac:dyDescent="0.2">
      <c r="A202" s="75">
        <f t="shared" si="164"/>
        <v>44461</v>
      </c>
      <c r="B202" s="76">
        <f t="shared" si="165"/>
        <v>1000.21347026</v>
      </c>
      <c r="C202" s="76">
        <f t="shared" si="172"/>
        <v>960.19567240000003</v>
      </c>
      <c r="D202" s="77">
        <f t="shared" si="166"/>
        <v>5876.05</v>
      </c>
      <c r="E202" s="78">
        <f>IF(K202=1,VLOOKUP(A201,[1]Plan1!$G$155:$I$350,3),E201)</f>
        <v>5944.21</v>
      </c>
      <c r="F202" s="79">
        <f t="shared" si="167"/>
        <v>44455</v>
      </c>
      <c r="G202" s="80">
        <f t="shared" si="156"/>
        <v>1.159962900247602E-2</v>
      </c>
      <c r="H202" s="81">
        <f t="shared" si="168"/>
        <v>44484</v>
      </c>
      <c r="I202" s="81">
        <f t="shared" si="157"/>
        <v>44484</v>
      </c>
      <c r="J202" s="82">
        <f t="shared" si="169"/>
        <v>21</v>
      </c>
      <c r="K202" s="82">
        <f t="shared" si="190"/>
        <v>5</v>
      </c>
      <c r="L202" s="76">
        <f t="shared" si="158"/>
        <v>1.0027496899999999</v>
      </c>
      <c r="M202" s="83">
        <f t="shared" si="192"/>
        <v>1.0086998700000001</v>
      </c>
      <c r="N202" s="83">
        <f t="shared" si="182"/>
        <v>1.0372226910444249</v>
      </c>
      <c r="O202" s="76">
        <f t="shared" si="191"/>
        <v>1.0400747299999999</v>
      </c>
      <c r="P202" s="76">
        <f t="shared" si="159"/>
        <v>998.67525470999999</v>
      </c>
      <c r="Q202" s="84">
        <f t="shared" si="173"/>
        <v>0</v>
      </c>
      <c r="R202" s="86">
        <f t="shared" si="170"/>
        <v>0</v>
      </c>
      <c r="S202" s="76">
        <f t="shared" si="160"/>
        <v>0</v>
      </c>
      <c r="T202" s="86">
        <f t="shared" si="171"/>
        <v>8.0657000000000006E-2</v>
      </c>
      <c r="U202" s="84">
        <f t="shared" si="187"/>
        <v>5</v>
      </c>
      <c r="V202" s="84">
        <v>252</v>
      </c>
      <c r="W202" s="83">
        <f t="shared" si="161"/>
        <v>1.001540256</v>
      </c>
      <c r="X202" s="76">
        <f t="shared" si="162"/>
        <v>1.5382155500000001</v>
      </c>
      <c r="Y202" s="76">
        <f t="shared" si="163"/>
        <v>0</v>
      </c>
      <c r="Z202" s="90" t="str">
        <f t="shared" si="174"/>
        <v>A+J=</v>
      </c>
      <c r="AA202" s="81">
        <f t="shared" si="175"/>
        <v>44484</v>
      </c>
      <c r="AB202" s="4"/>
      <c r="AD202" s="123">
        <f>[2]Plan1!$A279</f>
        <v>45334</v>
      </c>
      <c r="AE202" s="102" t="str">
        <f>[2]Plan1!$C279</f>
        <v>Carnaval</v>
      </c>
      <c r="AG202" s="94">
        <f t="shared" si="188"/>
        <v>37</v>
      </c>
      <c r="AH202" s="96">
        <f t="shared" si="193"/>
        <v>45397</v>
      </c>
      <c r="AI202" s="96">
        <f t="shared" si="195"/>
        <v>45394</v>
      </c>
      <c r="AJ202" s="96">
        <f t="shared" si="196"/>
        <v>45397</v>
      </c>
      <c r="AK202" s="96">
        <f t="shared" si="194"/>
        <v>45427</v>
      </c>
      <c r="AL202" s="96"/>
      <c r="AM202" s="94">
        <f t="shared" si="197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9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0"/>
      <c r="DM202" s="14"/>
    </row>
    <row r="203" spans="1:117" ht="12.75" x14ac:dyDescent="0.2">
      <c r="A203" s="75">
        <f t="shared" si="164"/>
        <v>44462</v>
      </c>
      <c r="B203" s="76">
        <f t="shared" si="165"/>
        <v>1001.07101974</v>
      </c>
      <c r="C203" s="76">
        <f t="shared" si="172"/>
        <v>960.19567240000003</v>
      </c>
      <c r="D203" s="77">
        <f t="shared" si="166"/>
        <v>5876.05</v>
      </c>
      <c r="E203" s="78">
        <f>IF(K203=1,VLOOKUP(A202,[1]Plan1!$G$155:$I$350,3),E202)</f>
        <v>5944.21</v>
      </c>
      <c r="F203" s="79">
        <f t="shared" si="167"/>
        <v>44455</v>
      </c>
      <c r="G203" s="80">
        <f t="shared" ref="G203:G266" si="198">(E203/D203)-1</f>
        <v>1.159962900247602E-2</v>
      </c>
      <c r="H203" s="81">
        <f t="shared" si="168"/>
        <v>44484</v>
      </c>
      <c r="I203" s="81">
        <f t="shared" ref="I203:I266" si="199">IF(A203&gt;I202,H203,I202)</f>
        <v>44484</v>
      </c>
      <c r="J203" s="82">
        <f t="shared" si="169"/>
        <v>21</v>
      </c>
      <c r="K203" s="82">
        <f t="shared" si="190"/>
        <v>6</v>
      </c>
      <c r="L203" s="76">
        <f t="shared" ref="L203:L266" si="200">TRUNC((E203/D203)^TRUNC((K203/J203),9),8)</f>
        <v>1.0033005399999999</v>
      </c>
      <c r="M203" s="83">
        <f t="shared" si="192"/>
        <v>1.0086998700000001</v>
      </c>
      <c r="N203" s="83">
        <f t="shared" si="182"/>
        <v>1.0372226910444249</v>
      </c>
      <c r="O203" s="76">
        <f t="shared" si="191"/>
        <v>1.0406460799999999</v>
      </c>
      <c r="P203" s="76">
        <f t="shared" ref="P203:P266" si="201">TRUNC(C203*O203,8)</f>
        <v>999.22386251</v>
      </c>
      <c r="Q203" s="84">
        <f t="shared" si="173"/>
        <v>0</v>
      </c>
      <c r="R203" s="86">
        <f t="shared" si="170"/>
        <v>0</v>
      </c>
      <c r="S203" s="76">
        <f t="shared" ref="S203:S266" si="202">IF(R203&gt;0,TRUNC(R203*P203,8),0)</f>
        <v>0</v>
      </c>
      <c r="T203" s="86">
        <f t="shared" si="171"/>
        <v>8.0657000000000006E-2</v>
      </c>
      <c r="U203" s="84">
        <f t="shared" si="187"/>
        <v>6</v>
      </c>
      <c r="V203" s="84">
        <v>252</v>
      </c>
      <c r="W203" s="83">
        <f t="shared" ref="W203:W266" si="203">ROUND((1+T203)^TRUNC((U203/V203),9),9)</f>
        <v>1.001848592</v>
      </c>
      <c r="X203" s="76">
        <f t="shared" ref="X203:X266" si="204">TRUNC((P203*(W203-1)),8)</f>
        <v>1.8471572300000001</v>
      </c>
      <c r="Y203" s="76">
        <f t="shared" ref="Y203:Y266" si="205">IF(Q203&gt;0,S203+X203,0)</f>
        <v>0</v>
      </c>
      <c r="Z203" s="90" t="str">
        <f t="shared" si="174"/>
        <v>A+J=</v>
      </c>
      <c r="AA203" s="81">
        <f t="shared" si="175"/>
        <v>44484</v>
      </c>
      <c r="AB203" s="4"/>
      <c r="AD203" s="123">
        <f>[2]Plan1!$A280</f>
        <v>45335</v>
      </c>
      <c r="AE203" s="102" t="str">
        <f>[2]Plan1!$C280</f>
        <v>Carnaval</v>
      </c>
      <c r="AG203" s="94">
        <f t="shared" si="188"/>
        <v>38</v>
      </c>
      <c r="AH203" s="96">
        <f t="shared" si="193"/>
        <v>45427</v>
      </c>
      <c r="AI203" s="96">
        <f t="shared" si="195"/>
        <v>45426</v>
      </c>
      <c r="AJ203" s="96">
        <f t="shared" si="196"/>
        <v>45427</v>
      </c>
      <c r="AK203" s="96">
        <f t="shared" si="194"/>
        <v>45460</v>
      </c>
      <c r="AL203" s="96"/>
      <c r="AM203" s="94">
        <f t="shared" si="197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9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0"/>
      <c r="DM203" s="14"/>
    </row>
    <row r="204" spans="1:117" ht="12.75" x14ac:dyDescent="0.2">
      <c r="A204" s="75">
        <f t="shared" ref="A204:A267" si="206">(A203+1)</f>
        <v>44463</v>
      </c>
      <c r="B204" s="76">
        <f t="shared" ref="B204:B267" si="207">P204+X204</f>
        <v>1001.92930082</v>
      </c>
      <c r="C204" s="76">
        <f t="shared" si="172"/>
        <v>960.19567240000003</v>
      </c>
      <c r="D204" s="77">
        <f t="shared" ref="D204:D267" si="208">IF(E204=E203,D203,E203)</f>
        <v>5876.05</v>
      </c>
      <c r="E204" s="78">
        <f>IF(K204=1,VLOOKUP(A203,[1]Plan1!$G$155:$I$350,3),E203)</f>
        <v>5944.21</v>
      </c>
      <c r="F204" s="79">
        <f t="shared" ref="F204:F267" si="209">IF(D204=D203,F203,A204)</f>
        <v>44455</v>
      </c>
      <c r="G204" s="80">
        <f t="shared" si="198"/>
        <v>1.159962900247602E-2</v>
      </c>
      <c r="H204" s="81">
        <f t="shared" ref="H204:H267" si="210">IF(DAY(A204)=15,VLOOKUP(A204,AH$119:AN$451,4),H203)</f>
        <v>44484</v>
      </c>
      <c r="I204" s="81">
        <f t="shared" si="199"/>
        <v>44484</v>
      </c>
      <c r="J204" s="82">
        <f t="shared" ref="J204:J267" si="211">IF(I204=I203,J203,NETWORKDAYS(I203,I204,$AD$165:$AD$503)-1)</f>
        <v>21</v>
      </c>
      <c r="K204" s="82">
        <f t="shared" si="190"/>
        <v>7</v>
      </c>
      <c r="L204" s="76">
        <f t="shared" si="200"/>
        <v>1.0038516799999999</v>
      </c>
      <c r="M204" s="83">
        <f t="shared" si="192"/>
        <v>1.0086998700000001</v>
      </c>
      <c r="N204" s="83">
        <f t="shared" si="182"/>
        <v>1.0372226910444249</v>
      </c>
      <c r="O204" s="76">
        <f t="shared" si="191"/>
        <v>1.04121774</v>
      </c>
      <c r="P204" s="76">
        <f t="shared" si="201"/>
        <v>999.77276797000002</v>
      </c>
      <c r="Q204" s="84">
        <f t="shared" si="173"/>
        <v>0</v>
      </c>
      <c r="R204" s="86">
        <f t="shared" ref="R204:R267" si="212">IF(Q204&gt;0,VLOOKUP($A204,$AD$11:$AI$161,6),0)</f>
        <v>0</v>
      </c>
      <c r="S204" s="76">
        <f t="shared" si="202"/>
        <v>0</v>
      </c>
      <c r="T204" s="86">
        <f t="shared" ref="T204:T267" si="213">(T203)</f>
        <v>8.0657000000000006E-2</v>
      </c>
      <c r="U204" s="84">
        <f t="shared" si="187"/>
        <v>7</v>
      </c>
      <c r="V204" s="84">
        <v>252</v>
      </c>
      <c r="W204" s="83">
        <f t="shared" si="203"/>
        <v>1.0021570230000001</v>
      </c>
      <c r="X204" s="76">
        <f t="shared" si="204"/>
        <v>2.1565328500000001</v>
      </c>
      <c r="Y204" s="76">
        <f t="shared" si="205"/>
        <v>0</v>
      </c>
      <c r="Z204" s="90" t="str">
        <f t="shared" si="174"/>
        <v>A+J=</v>
      </c>
      <c r="AA204" s="81">
        <f t="shared" si="175"/>
        <v>44484</v>
      </c>
      <c r="AB204" s="4"/>
      <c r="AD204" s="123">
        <f>[2]Plan1!$A281</f>
        <v>45380</v>
      </c>
      <c r="AE204" s="102" t="str">
        <f>[2]Plan1!$C281</f>
        <v>Paixão de Cristo</v>
      </c>
      <c r="AG204" s="94">
        <f t="shared" si="188"/>
        <v>39</v>
      </c>
      <c r="AH204" s="96">
        <f t="shared" si="193"/>
        <v>45458</v>
      </c>
      <c r="AI204" s="96">
        <f t="shared" si="195"/>
        <v>45457</v>
      </c>
      <c r="AJ204" s="96">
        <f t="shared" si="196"/>
        <v>45460</v>
      </c>
      <c r="AK204" s="96">
        <f t="shared" si="194"/>
        <v>45488</v>
      </c>
      <c r="AL204" s="96"/>
      <c r="AM204" s="94">
        <f t="shared" si="197"/>
        <v>20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9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0"/>
      <c r="DM204" s="14"/>
    </row>
    <row r="205" spans="1:117" ht="12.75" x14ac:dyDescent="0.2">
      <c r="A205" s="75">
        <f t="shared" si="206"/>
        <v>44464</v>
      </c>
      <c r="B205" s="76">
        <f t="shared" si="207"/>
        <v>1002.7883129200001</v>
      </c>
      <c r="C205" s="76">
        <f t="shared" ref="C205:C268" si="214">TRUNC(IF(Q204&gt;0,VLOOKUP(A204,$AD$13:$AE$161,2),C204),8)</f>
        <v>960.19567240000003</v>
      </c>
      <c r="D205" s="77">
        <f t="shared" si="208"/>
        <v>5876.05</v>
      </c>
      <c r="E205" s="78">
        <f>IF(K205=1,VLOOKUP(A204,[1]Plan1!$G$155:$I$350,3),E204)</f>
        <v>5944.21</v>
      </c>
      <c r="F205" s="79">
        <f t="shared" si="209"/>
        <v>44455</v>
      </c>
      <c r="G205" s="80">
        <f t="shared" si="198"/>
        <v>1.159962900247602E-2</v>
      </c>
      <c r="H205" s="81">
        <f t="shared" si="210"/>
        <v>44484</v>
      </c>
      <c r="I205" s="81">
        <f t="shared" si="199"/>
        <v>44484</v>
      </c>
      <c r="J205" s="82">
        <f t="shared" si="211"/>
        <v>21</v>
      </c>
      <c r="K205" s="82">
        <f t="shared" si="190"/>
        <v>8</v>
      </c>
      <c r="L205" s="76">
        <f t="shared" si="200"/>
        <v>1.00440313</v>
      </c>
      <c r="M205" s="83">
        <f t="shared" si="192"/>
        <v>1.0086998700000001</v>
      </c>
      <c r="N205" s="83">
        <f t="shared" si="182"/>
        <v>1.0372226910444249</v>
      </c>
      <c r="O205" s="76">
        <f t="shared" si="191"/>
        <v>1.04178971</v>
      </c>
      <c r="P205" s="76">
        <f t="shared" si="201"/>
        <v>1000.32197109</v>
      </c>
      <c r="Q205" s="84">
        <f t="shared" ref="Q205:Q268" si="215">IF(VLOOKUP(A205,AD$11:AK$161,8)=VLOOKUP(A204,AD$11:AK$161,8),0,VLOOKUP(A205,AD$11:AK$161,8))</f>
        <v>0</v>
      </c>
      <c r="R205" s="86">
        <f t="shared" si="212"/>
        <v>0</v>
      </c>
      <c r="S205" s="76">
        <f t="shared" si="202"/>
        <v>0</v>
      </c>
      <c r="T205" s="86">
        <f t="shared" si="213"/>
        <v>8.0657000000000006E-2</v>
      </c>
      <c r="U205" s="84">
        <f t="shared" si="187"/>
        <v>8</v>
      </c>
      <c r="V205" s="84">
        <v>252</v>
      </c>
      <c r="W205" s="83">
        <f t="shared" si="203"/>
        <v>1.002465548</v>
      </c>
      <c r="X205" s="76">
        <f t="shared" si="204"/>
        <v>2.4663418300000002</v>
      </c>
      <c r="Y205" s="76">
        <f t="shared" si="205"/>
        <v>0</v>
      </c>
      <c r="Z205" s="90" t="str">
        <f t="shared" ref="Z205:Z268" si="216">IF($Q204&gt;0,VLOOKUP($A204,$AD$11:$AM$115,9),Z204)</f>
        <v>A+J=</v>
      </c>
      <c r="AA205" s="81">
        <f t="shared" ref="AA205:AA268" si="217">IF(Q204&gt;0,VLOOKUP(A204,$AD$11:$AM$115,10),AA204)</f>
        <v>44484</v>
      </c>
      <c r="AB205" s="4"/>
      <c r="AD205" s="123">
        <f>[2]Plan1!$A282</f>
        <v>45403</v>
      </c>
      <c r="AE205" s="102" t="str">
        <f>[2]Plan1!$C282</f>
        <v>Tiradentes</v>
      </c>
      <c r="AG205" s="94">
        <f t="shared" si="188"/>
        <v>40</v>
      </c>
      <c r="AH205" s="96">
        <f t="shared" si="193"/>
        <v>45488</v>
      </c>
      <c r="AI205" s="96">
        <f t="shared" si="195"/>
        <v>45485</v>
      </c>
      <c r="AJ205" s="96">
        <f t="shared" si="196"/>
        <v>45488</v>
      </c>
      <c r="AK205" s="96">
        <f t="shared" si="194"/>
        <v>45519</v>
      </c>
      <c r="AL205" s="96"/>
      <c r="AM205" s="94">
        <f t="shared" si="197"/>
        <v>23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9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0"/>
      <c r="DM205" s="14"/>
    </row>
    <row r="206" spans="1:117" ht="12.75" x14ac:dyDescent="0.2">
      <c r="A206" s="75">
        <f t="shared" si="206"/>
        <v>44465</v>
      </c>
      <c r="B206" s="76">
        <f t="shared" si="207"/>
        <v>1002.7883129200001</v>
      </c>
      <c r="C206" s="76">
        <f t="shared" si="214"/>
        <v>960.19567240000003</v>
      </c>
      <c r="D206" s="77">
        <f t="shared" si="208"/>
        <v>5876.05</v>
      </c>
      <c r="E206" s="78">
        <f>IF(K206=1,VLOOKUP(A205,[1]Plan1!$G$155:$I$350,3),E205)</f>
        <v>5944.21</v>
      </c>
      <c r="F206" s="79">
        <f t="shared" si="209"/>
        <v>44455</v>
      </c>
      <c r="G206" s="80">
        <f t="shared" si="198"/>
        <v>1.159962900247602E-2</v>
      </c>
      <c r="H206" s="81">
        <f t="shared" si="210"/>
        <v>44484</v>
      </c>
      <c r="I206" s="81">
        <f t="shared" si="199"/>
        <v>44484</v>
      </c>
      <c r="J206" s="82">
        <f t="shared" si="211"/>
        <v>21</v>
      </c>
      <c r="K206" s="82">
        <f t="shared" si="190"/>
        <v>8</v>
      </c>
      <c r="L206" s="76">
        <f t="shared" si="200"/>
        <v>1.00440313</v>
      </c>
      <c r="M206" s="83">
        <f t="shared" si="192"/>
        <v>1.0086998700000001</v>
      </c>
      <c r="N206" s="83">
        <f t="shared" si="182"/>
        <v>1.0372226910444249</v>
      </c>
      <c r="O206" s="76">
        <f t="shared" si="191"/>
        <v>1.04178971</v>
      </c>
      <c r="P206" s="76">
        <f t="shared" si="201"/>
        <v>1000.32197109</v>
      </c>
      <c r="Q206" s="84">
        <f t="shared" si="215"/>
        <v>0</v>
      </c>
      <c r="R206" s="86">
        <f t="shared" si="212"/>
        <v>0</v>
      </c>
      <c r="S206" s="76">
        <f t="shared" si="202"/>
        <v>0</v>
      </c>
      <c r="T206" s="86">
        <f t="shared" si="213"/>
        <v>8.0657000000000006E-2</v>
      </c>
      <c r="U206" s="84">
        <f t="shared" si="187"/>
        <v>8</v>
      </c>
      <c r="V206" s="84">
        <v>252</v>
      </c>
      <c r="W206" s="83">
        <f t="shared" si="203"/>
        <v>1.002465548</v>
      </c>
      <c r="X206" s="76">
        <f t="shared" si="204"/>
        <v>2.4663418300000002</v>
      </c>
      <c r="Y206" s="76">
        <f t="shared" si="205"/>
        <v>0</v>
      </c>
      <c r="Z206" s="90" t="str">
        <f t="shared" si="216"/>
        <v>A+J=</v>
      </c>
      <c r="AA206" s="81">
        <f t="shared" si="217"/>
        <v>44484</v>
      </c>
      <c r="AB206" s="4"/>
      <c r="AD206" s="123">
        <f>[2]Plan1!$A283</f>
        <v>45413</v>
      </c>
      <c r="AE206" s="102" t="str">
        <f>[2]Plan1!$C283</f>
        <v>Dia do Trabalho</v>
      </c>
      <c r="AG206" s="94">
        <f t="shared" si="188"/>
        <v>41</v>
      </c>
      <c r="AH206" s="96">
        <f t="shared" si="193"/>
        <v>45519</v>
      </c>
      <c r="AI206" s="96">
        <f t="shared" si="195"/>
        <v>45518</v>
      </c>
      <c r="AJ206" s="96">
        <f t="shared" si="196"/>
        <v>45519</v>
      </c>
      <c r="AK206" s="96">
        <f t="shared" si="194"/>
        <v>45551</v>
      </c>
      <c r="AL206" s="96"/>
      <c r="AM206" s="94">
        <f t="shared" si="197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9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0"/>
      <c r="DM206" s="14"/>
    </row>
    <row r="207" spans="1:117" ht="12.75" x14ac:dyDescent="0.2">
      <c r="A207" s="75">
        <f t="shared" si="206"/>
        <v>44466</v>
      </c>
      <c r="B207" s="76">
        <f t="shared" si="207"/>
        <v>1002.7883129200001</v>
      </c>
      <c r="C207" s="76">
        <f t="shared" si="214"/>
        <v>960.19567240000003</v>
      </c>
      <c r="D207" s="77">
        <f t="shared" si="208"/>
        <v>5876.05</v>
      </c>
      <c r="E207" s="78">
        <f>IF(K207=1,VLOOKUP(A206,[1]Plan1!$G$155:$I$350,3),E206)</f>
        <v>5944.21</v>
      </c>
      <c r="F207" s="79">
        <f t="shared" si="209"/>
        <v>44455</v>
      </c>
      <c r="G207" s="80">
        <f t="shared" si="198"/>
        <v>1.159962900247602E-2</v>
      </c>
      <c r="H207" s="81">
        <f t="shared" si="210"/>
        <v>44484</v>
      </c>
      <c r="I207" s="81">
        <f t="shared" si="199"/>
        <v>44484</v>
      </c>
      <c r="J207" s="82">
        <f t="shared" si="211"/>
        <v>21</v>
      </c>
      <c r="K207" s="82">
        <f t="shared" si="190"/>
        <v>8</v>
      </c>
      <c r="L207" s="76">
        <f t="shared" si="200"/>
        <v>1.00440313</v>
      </c>
      <c r="M207" s="83">
        <f t="shared" si="192"/>
        <v>1.0086998700000001</v>
      </c>
      <c r="N207" s="83">
        <f t="shared" si="182"/>
        <v>1.0372226910444249</v>
      </c>
      <c r="O207" s="76">
        <f t="shared" si="191"/>
        <v>1.04178971</v>
      </c>
      <c r="P207" s="76">
        <f t="shared" si="201"/>
        <v>1000.32197109</v>
      </c>
      <c r="Q207" s="84">
        <f t="shared" si="215"/>
        <v>0</v>
      </c>
      <c r="R207" s="86">
        <f t="shared" si="212"/>
        <v>0</v>
      </c>
      <c r="S207" s="76">
        <f t="shared" si="202"/>
        <v>0</v>
      </c>
      <c r="T207" s="86">
        <f t="shared" si="213"/>
        <v>8.0657000000000006E-2</v>
      </c>
      <c r="U207" s="84">
        <f t="shared" si="187"/>
        <v>8</v>
      </c>
      <c r="V207" s="84">
        <v>252</v>
      </c>
      <c r="W207" s="83">
        <f t="shared" si="203"/>
        <v>1.002465548</v>
      </c>
      <c r="X207" s="76">
        <f t="shared" si="204"/>
        <v>2.4663418300000002</v>
      </c>
      <c r="Y207" s="76">
        <f t="shared" si="205"/>
        <v>0</v>
      </c>
      <c r="Z207" s="90" t="str">
        <f t="shared" si="216"/>
        <v>A+J=</v>
      </c>
      <c r="AA207" s="81">
        <f t="shared" si="217"/>
        <v>44484</v>
      </c>
      <c r="AB207" s="4"/>
      <c r="AD207" s="123">
        <f>[2]Plan1!$A284</f>
        <v>45442</v>
      </c>
      <c r="AE207" s="102" t="str">
        <f>[2]Plan1!$C284</f>
        <v>Corpus Christi</v>
      </c>
      <c r="AG207" s="94">
        <f t="shared" si="188"/>
        <v>42</v>
      </c>
      <c r="AH207" s="96">
        <f t="shared" si="193"/>
        <v>45550</v>
      </c>
      <c r="AI207" s="96">
        <f t="shared" si="195"/>
        <v>45548</v>
      </c>
      <c r="AJ207" s="96">
        <f t="shared" si="196"/>
        <v>45551</v>
      </c>
      <c r="AK207" s="96">
        <f t="shared" si="194"/>
        <v>45580</v>
      </c>
      <c r="AL207" s="96"/>
      <c r="AM207" s="94">
        <f t="shared" si="197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9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0"/>
      <c r="DM207" s="14"/>
    </row>
    <row r="208" spans="1:117" ht="12.75" x14ac:dyDescent="0.2">
      <c r="A208" s="75">
        <f t="shared" si="206"/>
        <v>44467</v>
      </c>
      <c r="B208" s="76">
        <f t="shared" si="207"/>
        <v>1003.6480777300001</v>
      </c>
      <c r="C208" s="76">
        <f t="shared" si="214"/>
        <v>960.19567240000003</v>
      </c>
      <c r="D208" s="77">
        <f t="shared" si="208"/>
        <v>5876.05</v>
      </c>
      <c r="E208" s="78">
        <f>IF(K208=1,VLOOKUP(A207,[1]Plan1!$G$155:$I$350,3),E207)</f>
        <v>5944.21</v>
      </c>
      <c r="F208" s="79">
        <f t="shared" si="209"/>
        <v>44455</v>
      </c>
      <c r="G208" s="80">
        <f t="shared" si="198"/>
        <v>1.159962900247602E-2</v>
      </c>
      <c r="H208" s="81">
        <f t="shared" si="210"/>
        <v>44484</v>
      </c>
      <c r="I208" s="81">
        <f t="shared" si="199"/>
        <v>44484</v>
      </c>
      <c r="J208" s="82">
        <f t="shared" si="211"/>
        <v>21</v>
      </c>
      <c r="K208" s="82">
        <f t="shared" si="190"/>
        <v>9</v>
      </c>
      <c r="L208" s="76">
        <f t="shared" si="200"/>
        <v>1.00495489</v>
      </c>
      <c r="M208" s="83">
        <f t="shared" si="192"/>
        <v>1.0086998700000001</v>
      </c>
      <c r="N208" s="83">
        <f t="shared" si="182"/>
        <v>1.0372226910444249</v>
      </c>
      <c r="O208" s="76">
        <f t="shared" si="191"/>
        <v>1.0423620099999999</v>
      </c>
      <c r="P208" s="76">
        <f t="shared" si="201"/>
        <v>1000.87149107</v>
      </c>
      <c r="Q208" s="84">
        <f t="shared" si="215"/>
        <v>0</v>
      </c>
      <c r="R208" s="86">
        <f t="shared" si="212"/>
        <v>0</v>
      </c>
      <c r="S208" s="76">
        <f t="shared" si="202"/>
        <v>0</v>
      </c>
      <c r="T208" s="86">
        <f t="shared" si="213"/>
        <v>8.0657000000000006E-2</v>
      </c>
      <c r="U208" s="84">
        <f t="shared" si="187"/>
        <v>9</v>
      </c>
      <c r="V208" s="84">
        <v>252</v>
      </c>
      <c r="W208" s="83">
        <f t="shared" si="203"/>
        <v>1.002774169</v>
      </c>
      <c r="X208" s="76">
        <f t="shared" si="204"/>
        <v>2.77658666</v>
      </c>
      <c r="Y208" s="76">
        <f t="shared" si="205"/>
        <v>0</v>
      </c>
      <c r="Z208" s="90" t="str">
        <f t="shared" si="216"/>
        <v>A+J=</v>
      </c>
      <c r="AA208" s="81">
        <f t="shared" si="217"/>
        <v>44484</v>
      </c>
      <c r="AB208" s="4"/>
      <c r="AD208" s="123">
        <f>[2]Plan1!$A285</f>
        <v>45542</v>
      </c>
      <c r="AE208" s="102" t="str">
        <f>[2]Plan1!$C285</f>
        <v>Independência do Brasil</v>
      </c>
      <c r="AG208" s="94">
        <f t="shared" si="188"/>
        <v>43</v>
      </c>
      <c r="AH208" s="96">
        <f t="shared" si="193"/>
        <v>45580</v>
      </c>
      <c r="AI208" s="96">
        <f t="shared" si="195"/>
        <v>45579</v>
      </c>
      <c r="AJ208" s="96">
        <f t="shared" si="196"/>
        <v>45580</v>
      </c>
      <c r="AK208" s="96">
        <f t="shared" si="194"/>
        <v>45614</v>
      </c>
      <c r="AL208" s="96"/>
      <c r="AM208" s="94">
        <f t="shared" si="197"/>
        <v>23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9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0"/>
      <c r="DM208" s="14"/>
    </row>
    <row r="209" spans="1:117" ht="12.75" x14ac:dyDescent="0.2">
      <c r="A209" s="75">
        <f t="shared" si="206"/>
        <v>44468</v>
      </c>
      <c r="B209" s="76">
        <f t="shared" si="207"/>
        <v>1004.50857545</v>
      </c>
      <c r="C209" s="76">
        <f t="shared" si="214"/>
        <v>960.19567240000003</v>
      </c>
      <c r="D209" s="77">
        <f t="shared" si="208"/>
        <v>5876.05</v>
      </c>
      <c r="E209" s="78">
        <f>IF(K209=1,VLOOKUP(A208,[1]Plan1!$G$155:$I$350,3),E208)</f>
        <v>5944.21</v>
      </c>
      <c r="F209" s="79">
        <f t="shared" si="209"/>
        <v>44455</v>
      </c>
      <c r="G209" s="80">
        <f t="shared" si="198"/>
        <v>1.159962900247602E-2</v>
      </c>
      <c r="H209" s="81">
        <f t="shared" si="210"/>
        <v>44484</v>
      </c>
      <c r="I209" s="81">
        <f t="shared" si="199"/>
        <v>44484</v>
      </c>
      <c r="J209" s="82">
        <f t="shared" si="211"/>
        <v>21</v>
      </c>
      <c r="K209" s="82">
        <f t="shared" si="190"/>
        <v>10</v>
      </c>
      <c r="L209" s="76">
        <f t="shared" si="200"/>
        <v>1.00550695</v>
      </c>
      <c r="M209" s="83">
        <f t="shared" si="192"/>
        <v>1.0086998700000001</v>
      </c>
      <c r="N209" s="83">
        <f t="shared" si="182"/>
        <v>1.0372226910444249</v>
      </c>
      <c r="O209" s="76">
        <f t="shared" si="191"/>
        <v>1.04293462</v>
      </c>
      <c r="P209" s="76">
        <f t="shared" si="201"/>
        <v>1001.42130872</v>
      </c>
      <c r="Q209" s="84">
        <f t="shared" si="215"/>
        <v>0</v>
      </c>
      <c r="R209" s="86">
        <f t="shared" si="212"/>
        <v>0</v>
      </c>
      <c r="S209" s="76">
        <f t="shared" si="202"/>
        <v>0</v>
      </c>
      <c r="T209" s="86">
        <f t="shared" si="213"/>
        <v>8.0657000000000006E-2</v>
      </c>
      <c r="U209" s="84">
        <f t="shared" si="187"/>
        <v>10</v>
      </c>
      <c r="V209" s="84">
        <v>252</v>
      </c>
      <c r="W209" s="83">
        <f t="shared" si="203"/>
        <v>1.003082885</v>
      </c>
      <c r="X209" s="76">
        <f t="shared" si="204"/>
        <v>3.0872667300000001</v>
      </c>
      <c r="Y209" s="76">
        <f t="shared" si="205"/>
        <v>0</v>
      </c>
      <c r="Z209" s="90" t="str">
        <f t="shared" si="216"/>
        <v>A+J=</v>
      </c>
      <c r="AA209" s="81">
        <f t="shared" si="217"/>
        <v>44484</v>
      </c>
      <c r="AB209" s="4"/>
      <c r="AD209" s="123">
        <f>[2]Plan1!$A286</f>
        <v>45577</v>
      </c>
      <c r="AE209" s="102" t="str">
        <f>[2]Plan1!$C286</f>
        <v>Nossa Sr.a Aparecida - Padroeira do Brasil</v>
      </c>
      <c r="AG209" s="94">
        <f t="shared" si="188"/>
        <v>44</v>
      </c>
      <c r="AH209" s="96">
        <f t="shared" si="193"/>
        <v>45611</v>
      </c>
      <c r="AI209" s="96">
        <f t="shared" si="195"/>
        <v>45610</v>
      </c>
      <c r="AJ209" s="96">
        <f t="shared" si="196"/>
        <v>45614</v>
      </c>
      <c r="AK209" s="96">
        <f t="shared" si="194"/>
        <v>45642</v>
      </c>
      <c r="AL209" s="96"/>
      <c r="AM209" s="94">
        <f t="shared" si="197"/>
        <v>19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9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0"/>
      <c r="DM209" s="14"/>
    </row>
    <row r="210" spans="1:117" ht="12.75" x14ac:dyDescent="0.2">
      <c r="A210" s="75">
        <f t="shared" si="206"/>
        <v>44469</v>
      </c>
      <c r="B210" s="76">
        <f t="shared" si="207"/>
        <v>1005.36980548</v>
      </c>
      <c r="C210" s="76">
        <f t="shared" si="214"/>
        <v>960.19567240000003</v>
      </c>
      <c r="D210" s="77">
        <f t="shared" si="208"/>
        <v>5876.05</v>
      </c>
      <c r="E210" s="78">
        <f>IF(K210=1,VLOOKUP(A209,[1]Plan1!$G$155:$I$350,3),E209)</f>
        <v>5944.21</v>
      </c>
      <c r="F210" s="79">
        <f t="shared" si="209"/>
        <v>44455</v>
      </c>
      <c r="G210" s="80">
        <f t="shared" si="198"/>
        <v>1.159962900247602E-2</v>
      </c>
      <c r="H210" s="81">
        <f t="shared" si="210"/>
        <v>44484</v>
      </c>
      <c r="I210" s="81">
        <f t="shared" si="199"/>
        <v>44484</v>
      </c>
      <c r="J210" s="82">
        <f t="shared" si="211"/>
        <v>21</v>
      </c>
      <c r="K210" s="82">
        <f t="shared" si="190"/>
        <v>11</v>
      </c>
      <c r="L210" s="76">
        <f t="shared" si="200"/>
        <v>1.0060593099999999</v>
      </c>
      <c r="M210" s="83">
        <f t="shared" si="192"/>
        <v>1.0086998700000001</v>
      </c>
      <c r="N210" s="83">
        <f t="shared" si="182"/>
        <v>1.0372226910444249</v>
      </c>
      <c r="O210" s="76">
        <f t="shared" si="191"/>
        <v>1.04350754</v>
      </c>
      <c r="P210" s="76">
        <f t="shared" si="201"/>
        <v>1001.97142402</v>
      </c>
      <c r="Q210" s="84">
        <f t="shared" si="215"/>
        <v>0</v>
      </c>
      <c r="R210" s="86">
        <f t="shared" si="212"/>
        <v>0</v>
      </c>
      <c r="S210" s="76">
        <f t="shared" si="202"/>
        <v>0</v>
      </c>
      <c r="T210" s="86">
        <f t="shared" si="213"/>
        <v>8.0657000000000006E-2</v>
      </c>
      <c r="U210" s="84">
        <f t="shared" si="187"/>
        <v>11</v>
      </c>
      <c r="V210" s="84">
        <v>252</v>
      </c>
      <c r="W210" s="83">
        <f t="shared" si="203"/>
        <v>1.0033916949999999</v>
      </c>
      <c r="X210" s="76">
        <f t="shared" si="204"/>
        <v>3.39838146</v>
      </c>
      <c r="Y210" s="76">
        <f t="shared" si="205"/>
        <v>0</v>
      </c>
      <c r="Z210" s="90" t="str">
        <f t="shared" si="216"/>
        <v>A+J=</v>
      </c>
      <c r="AA210" s="81">
        <f t="shared" si="217"/>
        <v>44484</v>
      </c>
      <c r="AB210" s="4"/>
      <c r="AD210" s="123">
        <f>[2]Plan1!$A287</f>
        <v>45598</v>
      </c>
      <c r="AE210" s="102" t="str">
        <f>[2]Plan1!$C287</f>
        <v>Finados</v>
      </c>
      <c r="AG210" s="94">
        <f t="shared" si="188"/>
        <v>45</v>
      </c>
      <c r="AH210" s="96">
        <f t="shared" si="193"/>
        <v>45641</v>
      </c>
      <c r="AI210" s="96">
        <f t="shared" si="195"/>
        <v>45639</v>
      </c>
      <c r="AJ210" s="96">
        <f t="shared" si="196"/>
        <v>45642</v>
      </c>
      <c r="AK210" s="96">
        <f t="shared" si="194"/>
        <v>45672</v>
      </c>
      <c r="AL210" s="96"/>
      <c r="AM210" s="94">
        <f t="shared" si="197"/>
        <v>20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9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0"/>
      <c r="DM210" s="14"/>
    </row>
    <row r="211" spans="1:117" ht="12.75" x14ac:dyDescent="0.2">
      <c r="A211" s="75">
        <f t="shared" si="206"/>
        <v>44470</v>
      </c>
      <c r="B211" s="76">
        <f t="shared" si="207"/>
        <v>1006.2317703</v>
      </c>
      <c r="C211" s="76">
        <f t="shared" si="214"/>
        <v>960.19567240000003</v>
      </c>
      <c r="D211" s="77">
        <f t="shared" si="208"/>
        <v>5876.05</v>
      </c>
      <c r="E211" s="78">
        <f>IF(K211=1,VLOOKUP(A210,[1]Plan1!$G$155:$I$350,3),E210)</f>
        <v>5944.21</v>
      </c>
      <c r="F211" s="79">
        <f t="shared" si="209"/>
        <v>44455</v>
      </c>
      <c r="G211" s="80">
        <f t="shared" si="198"/>
        <v>1.159962900247602E-2</v>
      </c>
      <c r="H211" s="81">
        <f t="shared" si="210"/>
        <v>44484</v>
      </c>
      <c r="I211" s="81">
        <f t="shared" si="199"/>
        <v>44484</v>
      </c>
      <c r="J211" s="82">
        <f t="shared" si="211"/>
        <v>21</v>
      </c>
      <c r="K211" s="82">
        <f t="shared" si="190"/>
        <v>12</v>
      </c>
      <c r="L211" s="76">
        <f t="shared" si="200"/>
        <v>1.00661197</v>
      </c>
      <c r="M211" s="83">
        <f t="shared" si="192"/>
        <v>1.0086998700000001</v>
      </c>
      <c r="N211" s="83">
        <f t="shared" si="182"/>
        <v>1.0372226910444249</v>
      </c>
      <c r="O211" s="76">
        <f t="shared" si="191"/>
        <v>1.0440807700000001</v>
      </c>
      <c r="P211" s="76">
        <f t="shared" si="201"/>
        <v>1002.52183699</v>
      </c>
      <c r="Q211" s="84">
        <f t="shared" si="215"/>
        <v>0</v>
      </c>
      <c r="R211" s="86">
        <f t="shared" si="212"/>
        <v>0</v>
      </c>
      <c r="S211" s="76">
        <f t="shared" si="202"/>
        <v>0</v>
      </c>
      <c r="T211" s="86">
        <f t="shared" si="213"/>
        <v>8.0657000000000006E-2</v>
      </c>
      <c r="U211" s="84">
        <f t="shared" si="187"/>
        <v>12</v>
      </c>
      <c r="V211" s="84">
        <v>252</v>
      </c>
      <c r="W211" s="83">
        <f t="shared" si="203"/>
        <v>1.003700601</v>
      </c>
      <c r="X211" s="76">
        <f t="shared" si="204"/>
        <v>3.7099333099999998</v>
      </c>
      <c r="Y211" s="76">
        <f t="shared" si="205"/>
        <v>0</v>
      </c>
      <c r="Z211" s="90" t="str">
        <f t="shared" si="216"/>
        <v>A+J=</v>
      </c>
      <c r="AA211" s="81">
        <f t="shared" si="217"/>
        <v>44484</v>
      </c>
      <c r="AB211" s="4"/>
      <c r="AD211" s="123">
        <f>[2]Plan1!$A288</f>
        <v>45611</v>
      </c>
      <c r="AE211" s="102" t="str">
        <f>[2]Plan1!$C288</f>
        <v>Proclamação da República</v>
      </c>
      <c r="AG211" s="94">
        <f t="shared" si="188"/>
        <v>46</v>
      </c>
      <c r="AH211" s="96">
        <f t="shared" si="193"/>
        <v>45672</v>
      </c>
      <c r="AI211" s="96">
        <f t="shared" si="195"/>
        <v>45671</v>
      </c>
      <c r="AJ211" s="96">
        <f t="shared" si="196"/>
        <v>45672</v>
      </c>
      <c r="AK211" s="96">
        <f t="shared" si="194"/>
        <v>45705</v>
      </c>
      <c r="AL211" s="96"/>
      <c r="AM211" s="94">
        <f t="shared" si="197"/>
        <v>23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9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0"/>
      <c r="DM211" s="14"/>
    </row>
    <row r="212" spans="1:117" ht="12.75" x14ac:dyDescent="0.2">
      <c r="A212" s="75">
        <f t="shared" si="206"/>
        <v>44471</v>
      </c>
      <c r="B212" s="76">
        <f t="shared" si="207"/>
        <v>1007.09447894</v>
      </c>
      <c r="C212" s="76">
        <f t="shared" si="214"/>
        <v>960.19567240000003</v>
      </c>
      <c r="D212" s="77">
        <f t="shared" si="208"/>
        <v>5876.05</v>
      </c>
      <c r="E212" s="78">
        <f>IF(K212=1,VLOOKUP(A211,[1]Plan1!$G$155:$I$350,3),E211)</f>
        <v>5944.21</v>
      </c>
      <c r="F212" s="79">
        <f t="shared" si="209"/>
        <v>44455</v>
      </c>
      <c r="G212" s="80">
        <f t="shared" si="198"/>
        <v>1.159962900247602E-2</v>
      </c>
      <c r="H212" s="81">
        <f t="shared" si="210"/>
        <v>44484</v>
      </c>
      <c r="I212" s="81">
        <f t="shared" si="199"/>
        <v>44484</v>
      </c>
      <c r="J212" s="82">
        <f t="shared" si="211"/>
        <v>21</v>
      </c>
      <c r="K212" s="82">
        <f t="shared" si="190"/>
        <v>13</v>
      </c>
      <c r="L212" s="76">
        <f t="shared" si="200"/>
        <v>1.00716494</v>
      </c>
      <c r="M212" s="83">
        <f t="shared" si="192"/>
        <v>1.0086998700000001</v>
      </c>
      <c r="N212" s="83">
        <f t="shared" si="182"/>
        <v>1.0372226910444249</v>
      </c>
      <c r="O212" s="76">
        <f t="shared" si="191"/>
        <v>1.04465432</v>
      </c>
      <c r="P212" s="76">
        <f t="shared" si="201"/>
        <v>1003.07255721</v>
      </c>
      <c r="Q212" s="84">
        <f t="shared" si="215"/>
        <v>0</v>
      </c>
      <c r="R212" s="86">
        <f t="shared" si="212"/>
        <v>0</v>
      </c>
      <c r="S212" s="76">
        <f t="shared" si="202"/>
        <v>0</v>
      </c>
      <c r="T212" s="86">
        <f t="shared" si="213"/>
        <v>8.0657000000000006E-2</v>
      </c>
      <c r="U212" s="84">
        <f t="shared" si="187"/>
        <v>13</v>
      </c>
      <c r="V212" s="84">
        <v>252</v>
      </c>
      <c r="W212" s="83">
        <f t="shared" si="203"/>
        <v>1.004009602</v>
      </c>
      <c r="X212" s="76">
        <f t="shared" si="204"/>
        <v>4.0219217299999999</v>
      </c>
      <c r="Y212" s="76">
        <f t="shared" si="205"/>
        <v>0</v>
      </c>
      <c r="Z212" s="90" t="str">
        <f t="shared" si="216"/>
        <v>A+J=</v>
      </c>
      <c r="AA212" s="81">
        <f t="shared" si="217"/>
        <v>44484</v>
      </c>
      <c r="AB212" s="4"/>
      <c r="AD212" s="123">
        <f>[2]Plan1!$A289</f>
        <v>45616</v>
      </c>
      <c r="AE212" s="102" t="str">
        <f>[2]Plan1!$C289</f>
        <v>Dia Nacional de Zumbi e da Consciência Negra</v>
      </c>
      <c r="AG212" s="94">
        <f t="shared" si="188"/>
        <v>47</v>
      </c>
      <c r="AH212" s="96">
        <f t="shared" si="193"/>
        <v>45703</v>
      </c>
      <c r="AI212" s="96">
        <f t="shared" si="195"/>
        <v>45702</v>
      </c>
      <c r="AJ212" s="96">
        <f t="shared" si="196"/>
        <v>45705</v>
      </c>
      <c r="AK212" s="96">
        <f t="shared" si="194"/>
        <v>45733</v>
      </c>
      <c r="AL212" s="96"/>
      <c r="AM212" s="94">
        <f t="shared" si="197"/>
        <v>18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9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0"/>
      <c r="DM212" s="14"/>
    </row>
    <row r="213" spans="1:117" ht="12.75" x14ac:dyDescent="0.2">
      <c r="A213" s="75">
        <f t="shared" si="206"/>
        <v>44472</v>
      </c>
      <c r="B213" s="76">
        <f t="shared" si="207"/>
        <v>1007.09447894</v>
      </c>
      <c r="C213" s="76">
        <f t="shared" si="214"/>
        <v>960.19567240000003</v>
      </c>
      <c r="D213" s="77">
        <f t="shared" si="208"/>
        <v>5876.05</v>
      </c>
      <c r="E213" s="78">
        <f>IF(K213=1,VLOOKUP(A212,[1]Plan1!$G$155:$I$350,3),E212)</f>
        <v>5944.21</v>
      </c>
      <c r="F213" s="79">
        <f t="shared" si="209"/>
        <v>44455</v>
      </c>
      <c r="G213" s="80">
        <f t="shared" si="198"/>
        <v>1.159962900247602E-2</v>
      </c>
      <c r="H213" s="81">
        <f t="shared" si="210"/>
        <v>44484</v>
      </c>
      <c r="I213" s="81">
        <f t="shared" si="199"/>
        <v>44484</v>
      </c>
      <c r="J213" s="82">
        <f t="shared" si="211"/>
        <v>21</v>
      </c>
      <c r="K213" s="82">
        <f t="shared" si="190"/>
        <v>13</v>
      </c>
      <c r="L213" s="76">
        <f t="shared" si="200"/>
        <v>1.00716494</v>
      </c>
      <c r="M213" s="83">
        <f t="shared" si="192"/>
        <v>1.0086998700000001</v>
      </c>
      <c r="N213" s="83">
        <f t="shared" si="182"/>
        <v>1.0372226910444249</v>
      </c>
      <c r="O213" s="76">
        <f t="shared" si="191"/>
        <v>1.04465432</v>
      </c>
      <c r="P213" s="76">
        <f t="shared" si="201"/>
        <v>1003.07255721</v>
      </c>
      <c r="Q213" s="84">
        <f t="shared" si="215"/>
        <v>0</v>
      </c>
      <c r="R213" s="86">
        <f t="shared" si="212"/>
        <v>0</v>
      </c>
      <c r="S213" s="76">
        <f t="shared" si="202"/>
        <v>0</v>
      </c>
      <c r="T213" s="86">
        <f t="shared" si="213"/>
        <v>8.0657000000000006E-2</v>
      </c>
      <c r="U213" s="84">
        <f t="shared" si="187"/>
        <v>13</v>
      </c>
      <c r="V213" s="84">
        <v>252</v>
      </c>
      <c r="W213" s="83">
        <f t="shared" si="203"/>
        <v>1.004009602</v>
      </c>
      <c r="X213" s="76">
        <f t="shared" si="204"/>
        <v>4.0219217299999999</v>
      </c>
      <c r="Y213" s="76">
        <f t="shared" si="205"/>
        <v>0</v>
      </c>
      <c r="Z213" s="90" t="str">
        <f t="shared" si="216"/>
        <v>A+J=</v>
      </c>
      <c r="AA213" s="81">
        <f t="shared" si="217"/>
        <v>44484</v>
      </c>
      <c r="AB213" s="4"/>
      <c r="AD213" s="123">
        <f>[2]Plan1!$A290</f>
        <v>45651</v>
      </c>
      <c r="AE213" s="102" t="str">
        <f>[2]Plan1!$C290</f>
        <v>Natal</v>
      </c>
      <c r="AG213" s="94">
        <f t="shared" si="188"/>
        <v>48</v>
      </c>
      <c r="AH213" s="96">
        <f t="shared" si="193"/>
        <v>45731</v>
      </c>
      <c r="AI213" s="96">
        <f t="shared" si="195"/>
        <v>45730</v>
      </c>
      <c r="AJ213" s="96">
        <f t="shared" si="196"/>
        <v>45733</v>
      </c>
      <c r="AK213" s="96">
        <f t="shared" si="194"/>
        <v>45762</v>
      </c>
      <c r="AL213" s="96"/>
      <c r="AM213" s="94">
        <f t="shared" si="197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9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0"/>
      <c r="DM213" s="14"/>
    </row>
    <row r="214" spans="1:117" ht="12.75" x14ac:dyDescent="0.2">
      <c r="A214" s="75">
        <f t="shared" si="206"/>
        <v>44473</v>
      </c>
      <c r="B214" s="76">
        <f t="shared" si="207"/>
        <v>1007.09447894</v>
      </c>
      <c r="C214" s="76">
        <f t="shared" si="214"/>
        <v>960.19567240000003</v>
      </c>
      <c r="D214" s="77">
        <f t="shared" si="208"/>
        <v>5876.05</v>
      </c>
      <c r="E214" s="78">
        <f>IF(K214=1,VLOOKUP(A213,[1]Plan1!$G$155:$I$350,3),E213)</f>
        <v>5944.21</v>
      </c>
      <c r="F214" s="79">
        <f t="shared" si="209"/>
        <v>44455</v>
      </c>
      <c r="G214" s="80">
        <f t="shared" si="198"/>
        <v>1.159962900247602E-2</v>
      </c>
      <c r="H214" s="81">
        <f t="shared" si="210"/>
        <v>44484</v>
      </c>
      <c r="I214" s="81">
        <f t="shared" si="199"/>
        <v>44484</v>
      </c>
      <c r="J214" s="82">
        <f t="shared" si="211"/>
        <v>21</v>
      </c>
      <c r="K214" s="82">
        <f t="shared" si="190"/>
        <v>13</v>
      </c>
      <c r="L214" s="76">
        <f t="shared" si="200"/>
        <v>1.00716494</v>
      </c>
      <c r="M214" s="83">
        <f t="shared" si="192"/>
        <v>1.0086998700000001</v>
      </c>
      <c r="N214" s="83">
        <f t="shared" si="182"/>
        <v>1.0372226910444249</v>
      </c>
      <c r="O214" s="76">
        <f t="shared" si="191"/>
        <v>1.04465432</v>
      </c>
      <c r="P214" s="76">
        <f t="shared" si="201"/>
        <v>1003.07255721</v>
      </c>
      <c r="Q214" s="84">
        <f t="shared" si="215"/>
        <v>0</v>
      </c>
      <c r="R214" s="86">
        <f t="shared" si="212"/>
        <v>0</v>
      </c>
      <c r="S214" s="76">
        <f t="shared" si="202"/>
        <v>0</v>
      </c>
      <c r="T214" s="86">
        <f t="shared" si="213"/>
        <v>8.0657000000000006E-2</v>
      </c>
      <c r="U214" s="84">
        <f t="shared" si="187"/>
        <v>13</v>
      </c>
      <c r="V214" s="84">
        <v>252</v>
      </c>
      <c r="W214" s="83">
        <f t="shared" si="203"/>
        <v>1.004009602</v>
      </c>
      <c r="X214" s="76">
        <f t="shared" si="204"/>
        <v>4.0219217299999999</v>
      </c>
      <c r="Y214" s="76">
        <f t="shared" si="205"/>
        <v>0</v>
      </c>
      <c r="Z214" s="90" t="str">
        <f t="shared" si="216"/>
        <v>A+J=</v>
      </c>
      <c r="AA214" s="81">
        <f t="shared" si="217"/>
        <v>44484</v>
      </c>
      <c r="AB214" s="4"/>
      <c r="AD214" s="123">
        <f>[2]Plan1!$A291</f>
        <v>45658</v>
      </c>
      <c r="AE214" s="102" t="str">
        <f>[2]Plan1!$C291</f>
        <v>Confraternização Universal</v>
      </c>
      <c r="AG214" s="94">
        <f t="shared" si="188"/>
        <v>49</v>
      </c>
      <c r="AH214" s="96">
        <f t="shared" si="193"/>
        <v>45762</v>
      </c>
      <c r="AI214" s="96">
        <f t="shared" si="195"/>
        <v>45761</v>
      </c>
      <c r="AJ214" s="96">
        <f t="shared" si="196"/>
        <v>45762</v>
      </c>
      <c r="AK214" s="96">
        <f t="shared" si="194"/>
        <v>45792</v>
      </c>
      <c r="AL214" s="96"/>
      <c r="AM214" s="94">
        <f t="shared" si="19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9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0"/>
      <c r="DM214" s="14"/>
    </row>
    <row r="215" spans="1:117" ht="12.75" x14ac:dyDescent="0.2">
      <c r="A215" s="75">
        <f t="shared" si="206"/>
        <v>44474</v>
      </c>
      <c r="B215" s="76">
        <f t="shared" si="207"/>
        <v>1007.95793186</v>
      </c>
      <c r="C215" s="76">
        <f t="shared" si="214"/>
        <v>960.19567240000003</v>
      </c>
      <c r="D215" s="77">
        <f t="shared" si="208"/>
        <v>5876.05</v>
      </c>
      <c r="E215" s="78">
        <f>IF(K215=1,VLOOKUP(A214,[1]Plan1!$G$155:$I$350,3),E214)</f>
        <v>5944.21</v>
      </c>
      <c r="F215" s="79">
        <f t="shared" si="209"/>
        <v>44455</v>
      </c>
      <c r="G215" s="80">
        <f t="shared" si="198"/>
        <v>1.159962900247602E-2</v>
      </c>
      <c r="H215" s="81">
        <f t="shared" si="210"/>
        <v>44484</v>
      </c>
      <c r="I215" s="81">
        <f t="shared" si="199"/>
        <v>44484</v>
      </c>
      <c r="J215" s="82">
        <f t="shared" si="211"/>
        <v>21</v>
      </c>
      <c r="K215" s="82">
        <f t="shared" si="190"/>
        <v>14</v>
      </c>
      <c r="L215" s="76">
        <f t="shared" si="200"/>
        <v>1.0077182099999999</v>
      </c>
      <c r="M215" s="83">
        <f t="shared" si="192"/>
        <v>1.0086998700000001</v>
      </c>
      <c r="N215" s="83">
        <f t="shared" si="182"/>
        <v>1.0372226910444249</v>
      </c>
      <c r="O215" s="76">
        <f t="shared" si="191"/>
        <v>1.04522819</v>
      </c>
      <c r="P215" s="76">
        <f t="shared" si="201"/>
        <v>1003.6235847</v>
      </c>
      <c r="Q215" s="84">
        <f t="shared" si="215"/>
        <v>0</v>
      </c>
      <c r="R215" s="86">
        <f t="shared" si="212"/>
        <v>0</v>
      </c>
      <c r="S215" s="76">
        <f t="shared" si="202"/>
        <v>0</v>
      </c>
      <c r="T215" s="86">
        <f t="shared" si="213"/>
        <v>8.0657000000000006E-2</v>
      </c>
      <c r="U215" s="84">
        <f t="shared" si="187"/>
        <v>14</v>
      </c>
      <c r="V215" s="84">
        <v>252</v>
      </c>
      <c r="W215" s="83">
        <f t="shared" si="203"/>
        <v>1.0043186980000001</v>
      </c>
      <c r="X215" s="76">
        <f t="shared" si="204"/>
        <v>4.3343471600000001</v>
      </c>
      <c r="Y215" s="76">
        <f t="shared" si="205"/>
        <v>0</v>
      </c>
      <c r="Z215" s="90" t="str">
        <f t="shared" si="216"/>
        <v>A+J=</v>
      </c>
      <c r="AA215" s="81">
        <f t="shared" si="217"/>
        <v>44484</v>
      </c>
      <c r="AB215" s="4"/>
      <c r="AD215" s="123">
        <f>[2]Plan1!$A292</f>
        <v>45719</v>
      </c>
      <c r="AE215" s="102" t="str">
        <f>[2]Plan1!$C292</f>
        <v>Carnaval</v>
      </c>
      <c r="AG215" s="94">
        <f t="shared" si="188"/>
        <v>50</v>
      </c>
      <c r="AH215" s="96">
        <f t="shared" si="193"/>
        <v>45792</v>
      </c>
      <c r="AI215" s="96">
        <f t="shared" si="195"/>
        <v>45791</v>
      </c>
      <c r="AJ215" s="96">
        <f t="shared" si="196"/>
        <v>45792</v>
      </c>
      <c r="AK215" s="96">
        <f t="shared" si="194"/>
        <v>45824</v>
      </c>
      <c r="AL215" s="96"/>
      <c r="AM215" s="94">
        <f t="shared" si="197"/>
        <v>22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9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0"/>
      <c r="DM215" s="14"/>
    </row>
    <row r="216" spans="1:117" ht="12.75" x14ac:dyDescent="0.2">
      <c r="A216" s="75">
        <f t="shared" si="206"/>
        <v>44475</v>
      </c>
      <c r="B216" s="76">
        <f t="shared" si="207"/>
        <v>1008.8221102199999</v>
      </c>
      <c r="C216" s="76">
        <f t="shared" si="214"/>
        <v>960.19567240000003</v>
      </c>
      <c r="D216" s="77">
        <f t="shared" si="208"/>
        <v>5876.05</v>
      </c>
      <c r="E216" s="78">
        <f>IF(K216=1,VLOOKUP(A215,[1]Plan1!$G$155:$I$350,3),E215)</f>
        <v>5944.21</v>
      </c>
      <c r="F216" s="79">
        <f t="shared" si="209"/>
        <v>44455</v>
      </c>
      <c r="G216" s="80">
        <f t="shared" si="198"/>
        <v>1.159962900247602E-2</v>
      </c>
      <c r="H216" s="81">
        <f t="shared" si="210"/>
        <v>44484</v>
      </c>
      <c r="I216" s="81">
        <f t="shared" si="199"/>
        <v>44484</v>
      </c>
      <c r="J216" s="82">
        <f t="shared" si="211"/>
        <v>21</v>
      </c>
      <c r="K216" s="82">
        <f t="shared" si="190"/>
        <v>15</v>
      </c>
      <c r="L216" s="76">
        <f t="shared" si="200"/>
        <v>1.0082717800000001</v>
      </c>
      <c r="M216" s="83">
        <f t="shared" si="192"/>
        <v>1.0086998700000001</v>
      </c>
      <c r="N216" s="83">
        <f t="shared" si="182"/>
        <v>1.0372226910444249</v>
      </c>
      <c r="O216" s="76">
        <f t="shared" si="191"/>
        <v>1.0458023599999999</v>
      </c>
      <c r="P216" s="76">
        <f t="shared" si="201"/>
        <v>1004.17490025</v>
      </c>
      <c r="Q216" s="84">
        <f t="shared" si="215"/>
        <v>0</v>
      </c>
      <c r="R216" s="86">
        <f t="shared" si="212"/>
        <v>0</v>
      </c>
      <c r="S216" s="76">
        <f t="shared" si="202"/>
        <v>0</v>
      </c>
      <c r="T216" s="86">
        <f t="shared" si="213"/>
        <v>8.0657000000000006E-2</v>
      </c>
      <c r="U216" s="84">
        <f t="shared" si="187"/>
        <v>15</v>
      </c>
      <c r="V216" s="84">
        <v>252</v>
      </c>
      <c r="W216" s="83">
        <f t="shared" si="203"/>
        <v>1.004627889</v>
      </c>
      <c r="X216" s="76">
        <f t="shared" si="204"/>
        <v>4.6472099699999996</v>
      </c>
      <c r="Y216" s="76">
        <f t="shared" si="205"/>
        <v>0</v>
      </c>
      <c r="Z216" s="90" t="str">
        <f t="shared" si="216"/>
        <v>A+J=</v>
      </c>
      <c r="AA216" s="81">
        <f t="shared" si="217"/>
        <v>44484</v>
      </c>
      <c r="AB216" s="4"/>
      <c r="AD216" s="123">
        <f>[2]Plan1!$A293</f>
        <v>45720</v>
      </c>
      <c r="AE216" s="102" t="str">
        <f>[2]Plan1!$C293</f>
        <v>Carnaval</v>
      </c>
      <c r="AG216" s="94">
        <f t="shared" si="188"/>
        <v>51</v>
      </c>
      <c r="AH216" s="96">
        <f t="shared" si="193"/>
        <v>45823</v>
      </c>
      <c r="AI216" s="96">
        <f t="shared" si="195"/>
        <v>45821</v>
      </c>
      <c r="AJ216" s="96">
        <f t="shared" si="196"/>
        <v>45824</v>
      </c>
      <c r="AK216" s="96">
        <f t="shared" si="194"/>
        <v>45853</v>
      </c>
      <c r="AL216" s="96"/>
      <c r="AM216" s="94">
        <f t="shared" si="197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9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0"/>
      <c r="DM216" s="14"/>
    </row>
    <row r="217" spans="1:117" ht="12.75" x14ac:dyDescent="0.2">
      <c r="A217" s="75">
        <f t="shared" si="206"/>
        <v>44476</v>
      </c>
      <c r="B217" s="76">
        <f t="shared" si="207"/>
        <v>1009.68704439</v>
      </c>
      <c r="C217" s="76">
        <f t="shared" si="214"/>
        <v>960.19567240000003</v>
      </c>
      <c r="D217" s="77">
        <f t="shared" si="208"/>
        <v>5876.05</v>
      </c>
      <c r="E217" s="78">
        <f>IF(K217=1,VLOOKUP(A216,[1]Plan1!$G$155:$I$350,3),E216)</f>
        <v>5944.21</v>
      </c>
      <c r="F217" s="79">
        <f t="shared" si="209"/>
        <v>44455</v>
      </c>
      <c r="G217" s="80">
        <f t="shared" si="198"/>
        <v>1.159962900247602E-2</v>
      </c>
      <c r="H217" s="81">
        <f t="shared" si="210"/>
        <v>44484</v>
      </c>
      <c r="I217" s="81">
        <f t="shared" si="199"/>
        <v>44484</v>
      </c>
      <c r="J217" s="82">
        <f t="shared" si="211"/>
        <v>21</v>
      </c>
      <c r="K217" s="82">
        <f t="shared" si="190"/>
        <v>16</v>
      </c>
      <c r="L217" s="76">
        <f t="shared" si="200"/>
        <v>1.0088256600000001</v>
      </c>
      <c r="M217" s="83">
        <f t="shared" si="192"/>
        <v>1.0086998700000001</v>
      </c>
      <c r="N217" s="83">
        <f t="shared" si="182"/>
        <v>1.0372226910444249</v>
      </c>
      <c r="O217" s="76">
        <f t="shared" si="191"/>
        <v>1.0463768600000001</v>
      </c>
      <c r="P217" s="76">
        <f t="shared" si="201"/>
        <v>1004.72653267</v>
      </c>
      <c r="Q217" s="84">
        <f t="shared" si="215"/>
        <v>0</v>
      </c>
      <c r="R217" s="86">
        <f t="shared" si="212"/>
        <v>0</v>
      </c>
      <c r="S217" s="76">
        <f t="shared" si="202"/>
        <v>0</v>
      </c>
      <c r="T217" s="86">
        <f t="shared" si="213"/>
        <v>8.0657000000000006E-2</v>
      </c>
      <c r="U217" s="84">
        <f t="shared" si="187"/>
        <v>16</v>
      </c>
      <c r="V217" s="84">
        <v>252</v>
      </c>
      <c r="W217" s="83">
        <f t="shared" si="203"/>
        <v>1.0049371760000001</v>
      </c>
      <c r="X217" s="76">
        <f t="shared" si="204"/>
        <v>4.9605117200000004</v>
      </c>
      <c r="Y217" s="76">
        <f t="shared" si="205"/>
        <v>0</v>
      </c>
      <c r="Z217" s="90" t="str">
        <f t="shared" si="216"/>
        <v>A+J=</v>
      </c>
      <c r="AA217" s="81">
        <f t="shared" si="217"/>
        <v>44484</v>
      </c>
      <c r="AB217" s="4"/>
      <c r="AD217" s="123">
        <f>[2]Plan1!$A294</f>
        <v>45765</v>
      </c>
      <c r="AE217" s="102" t="str">
        <f>[2]Plan1!$C294</f>
        <v>Paixão de Cristo</v>
      </c>
      <c r="AG217" s="94">
        <f t="shared" si="188"/>
        <v>52</v>
      </c>
      <c r="AH217" s="96">
        <f t="shared" si="193"/>
        <v>45853</v>
      </c>
      <c r="AI217" s="96">
        <f t="shared" si="195"/>
        <v>45852</v>
      </c>
      <c r="AJ217" s="96">
        <f t="shared" si="196"/>
        <v>45853</v>
      </c>
      <c r="AK217" s="96">
        <f t="shared" si="194"/>
        <v>45884</v>
      </c>
      <c r="AL217" s="96"/>
      <c r="AM217" s="94">
        <f t="shared" si="197"/>
        <v>23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9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0"/>
      <c r="DM217" s="14"/>
    </row>
    <row r="218" spans="1:117" ht="12.75" x14ac:dyDescent="0.2">
      <c r="A218" s="75">
        <f t="shared" si="206"/>
        <v>44477</v>
      </c>
      <c r="B218" s="76">
        <f t="shared" si="207"/>
        <v>1010.55271349</v>
      </c>
      <c r="C218" s="76">
        <f t="shared" si="214"/>
        <v>960.19567240000003</v>
      </c>
      <c r="D218" s="77">
        <f t="shared" si="208"/>
        <v>5876.05</v>
      </c>
      <c r="E218" s="78">
        <f>IF(K218=1,VLOOKUP(A217,[1]Plan1!$G$155:$I$350,3),E217)</f>
        <v>5944.21</v>
      </c>
      <c r="F218" s="79">
        <f t="shared" si="209"/>
        <v>44455</v>
      </c>
      <c r="G218" s="80">
        <f t="shared" si="198"/>
        <v>1.159962900247602E-2</v>
      </c>
      <c r="H218" s="81">
        <f t="shared" si="210"/>
        <v>44484</v>
      </c>
      <c r="I218" s="81">
        <f t="shared" si="199"/>
        <v>44484</v>
      </c>
      <c r="J218" s="82">
        <f t="shared" si="211"/>
        <v>21</v>
      </c>
      <c r="K218" s="82">
        <f t="shared" si="190"/>
        <v>17</v>
      </c>
      <c r="L218" s="76">
        <f t="shared" si="200"/>
        <v>1.00937984</v>
      </c>
      <c r="M218" s="83">
        <f t="shared" si="192"/>
        <v>1.0086998700000001</v>
      </c>
      <c r="N218" s="83">
        <f t="shared" si="182"/>
        <v>1.0372226910444249</v>
      </c>
      <c r="O218" s="76">
        <f t="shared" si="191"/>
        <v>1.0469516699999999</v>
      </c>
      <c r="P218" s="76">
        <f t="shared" si="201"/>
        <v>1005.27846274</v>
      </c>
      <c r="Q218" s="84">
        <f t="shared" si="215"/>
        <v>0</v>
      </c>
      <c r="R218" s="86">
        <f t="shared" si="212"/>
        <v>0</v>
      </c>
      <c r="S218" s="76">
        <f t="shared" si="202"/>
        <v>0</v>
      </c>
      <c r="T218" s="86">
        <f t="shared" si="213"/>
        <v>8.0657000000000006E-2</v>
      </c>
      <c r="U218" s="84">
        <f t="shared" si="187"/>
        <v>17</v>
      </c>
      <c r="V218" s="84">
        <v>252</v>
      </c>
      <c r="W218" s="83">
        <f t="shared" si="203"/>
        <v>1.005246557</v>
      </c>
      <c r="X218" s="76">
        <f t="shared" si="204"/>
        <v>5.2742507500000002</v>
      </c>
      <c r="Y218" s="76">
        <f t="shared" si="205"/>
        <v>0</v>
      </c>
      <c r="Z218" s="90" t="str">
        <f t="shared" si="216"/>
        <v>A+J=</v>
      </c>
      <c r="AA218" s="81">
        <f t="shared" si="217"/>
        <v>44484</v>
      </c>
      <c r="AB218" s="4"/>
      <c r="AD218" s="123">
        <f>[2]Plan1!$A295</f>
        <v>45768</v>
      </c>
      <c r="AE218" s="102" t="str">
        <f>[2]Plan1!$C295</f>
        <v>Tiradentes</v>
      </c>
      <c r="AG218" s="94">
        <f t="shared" si="188"/>
        <v>53</v>
      </c>
      <c r="AH218" s="96">
        <f t="shared" si="193"/>
        <v>45884</v>
      </c>
      <c r="AI218" s="96">
        <f t="shared" si="195"/>
        <v>45883</v>
      </c>
      <c r="AJ218" s="96">
        <f t="shared" si="196"/>
        <v>45884</v>
      </c>
      <c r="AK218" s="96">
        <f t="shared" si="194"/>
        <v>45915</v>
      </c>
      <c r="AL218" s="96"/>
      <c r="AM218" s="94">
        <f t="shared" si="197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9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0"/>
      <c r="DM218" s="14"/>
    </row>
    <row r="219" spans="1:117" ht="12.75" x14ac:dyDescent="0.2">
      <c r="A219" s="75">
        <f t="shared" si="206"/>
        <v>44478</v>
      </c>
      <c r="B219" s="76">
        <f t="shared" si="207"/>
        <v>1011.4191296400001</v>
      </c>
      <c r="C219" s="76">
        <f t="shared" si="214"/>
        <v>960.19567240000003</v>
      </c>
      <c r="D219" s="77">
        <f t="shared" si="208"/>
        <v>5876.05</v>
      </c>
      <c r="E219" s="78">
        <f>IF(K219=1,VLOOKUP(A218,[1]Plan1!$G$155:$I$350,3),E218)</f>
        <v>5944.21</v>
      </c>
      <c r="F219" s="79">
        <f t="shared" si="209"/>
        <v>44455</v>
      </c>
      <c r="G219" s="80">
        <f t="shared" si="198"/>
        <v>1.159962900247602E-2</v>
      </c>
      <c r="H219" s="81">
        <f t="shared" si="210"/>
        <v>44484</v>
      </c>
      <c r="I219" s="81">
        <f t="shared" si="199"/>
        <v>44484</v>
      </c>
      <c r="J219" s="82">
        <f t="shared" si="211"/>
        <v>21</v>
      </c>
      <c r="K219" s="82">
        <f t="shared" si="190"/>
        <v>18</v>
      </c>
      <c r="L219" s="76">
        <f t="shared" si="200"/>
        <v>1.0099343300000001</v>
      </c>
      <c r="M219" s="83">
        <f t="shared" si="192"/>
        <v>1.0086998700000001</v>
      </c>
      <c r="N219" s="83">
        <f t="shared" si="182"/>
        <v>1.0372226910444249</v>
      </c>
      <c r="O219" s="76">
        <f t="shared" si="191"/>
        <v>1.0475268</v>
      </c>
      <c r="P219" s="76">
        <f t="shared" si="201"/>
        <v>1005.83070008</v>
      </c>
      <c r="Q219" s="84">
        <f t="shared" si="215"/>
        <v>0</v>
      </c>
      <c r="R219" s="86">
        <f t="shared" si="212"/>
        <v>0</v>
      </c>
      <c r="S219" s="76">
        <f t="shared" si="202"/>
        <v>0</v>
      </c>
      <c r="T219" s="86">
        <f t="shared" si="213"/>
        <v>8.0657000000000006E-2</v>
      </c>
      <c r="U219" s="84">
        <f t="shared" si="187"/>
        <v>18</v>
      </c>
      <c r="V219" s="84">
        <v>252</v>
      </c>
      <c r="W219" s="83">
        <f t="shared" si="203"/>
        <v>1.005556034</v>
      </c>
      <c r="X219" s="76">
        <f t="shared" si="204"/>
        <v>5.5884295599999998</v>
      </c>
      <c r="Y219" s="76">
        <f t="shared" si="205"/>
        <v>0</v>
      </c>
      <c r="Z219" s="90" t="str">
        <f t="shared" si="216"/>
        <v>A+J=</v>
      </c>
      <c r="AA219" s="81">
        <f t="shared" si="217"/>
        <v>44484</v>
      </c>
      <c r="AB219" s="4"/>
      <c r="AD219" s="123">
        <f>[2]Plan1!$A296</f>
        <v>45778</v>
      </c>
      <c r="AE219" s="102" t="str">
        <f>[2]Plan1!$C296</f>
        <v>Dia do Trabalho</v>
      </c>
      <c r="AG219" s="94">
        <f t="shared" si="188"/>
        <v>54</v>
      </c>
      <c r="AH219" s="96">
        <f t="shared" si="193"/>
        <v>45915</v>
      </c>
      <c r="AI219" s="96">
        <f t="shared" si="195"/>
        <v>45912</v>
      </c>
      <c r="AJ219" s="96">
        <f t="shared" si="196"/>
        <v>45915</v>
      </c>
      <c r="AK219" s="96">
        <f t="shared" si="194"/>
        <v>45945</v>
      </c>
      <c r="AL219" s="96"/>
      <c r="AM219" s="94">
        <f t="shared" si="197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9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0"/>
      <c r="DM219" s="14"/>
    </row>
    <row r="220" spans="1:117" ht="12.75" x14ac:dyDescent="0.2">
      <c r="A220" s="75">
        <f t="shared" si="206"/>
        <v>44479</v>
      </c>
      <c r="B220" s="76">
        <f t="shared" si="207"/>
        <v>1011.4191296400001</v>
      </c>
      <c r="C220" s="76">
        <f t="shared" si="214"/>
        <v>960.19567240000003</v>
      </c>
      <c r="D220" s="77">
        <f t="shared" si="208"/>
        <v>5876.05</v>
      </c>
      <c r="E220" s="78">
        <f>IF(K220=1,VLOOKUP(A219,[1]Plan1!$G$155:$I$350,3),E219)</f>
        <v>5944.21</v>
      </c>
      <c r="F220" s="79">
        <f t="shared" si="209"/>
        <v>44455</v>
      </c>
      <c r="G220" s="80">
        <f t="shared" si="198"/>
        <v>1.159962900247602E-2</v>
      </c>
      <c r="H220" s="81">
        <f t="shared" si="210"/>
        <v>44484</v>
      </c>
      <c r="I220" s="81">
        <f t="shared" si="199"/>
        <v>44484</v>
      </c>
      <c r="J220" s="82">
        <f t="shared" si="211"/>
        <v>21</v>
      </c>
      <c r="K220" s="82">
        <f t="shared" si="190"/>
        <v>18</v>
      </c>
      <c r="L220" s="76">
        <f t="shared" si="200"/>
        <v>1.0099343300000001</v>
      </c>
      <c r="M220" s="83">
        <f t="shared" si="192"/>
        <v>1.0086998700000001</v>
      </c>
      <c r="N220" s="83">
        <f t="shared" si="182"/>
        <v>1.0372226910444249</v>
      </c>
      <c r="O220" s="76">
        <f t="shared" si="191"/>
        <v>1.0475268</v>
      </c>
      <c r="P220" s="76">
        <f t="shared" si="201"/>
        <v>1005.83070008</v>
      </c>
      <c r="Q220" s="84">
        <f t="shared" si="215"/>
        <v>0</v>
      </c>
      <c r="R220" s="86">
        <f t="shared" si="212"/>
        <v>0</v>
      </c>
      <c r="S220" s="76">
        <f t="shared" si="202"/>
        <v>0</v>
      </c>
      <c r="T220" s="86">
        <f t="shared" si="213"/>
        <v>8.0657000000000006E-2</v>
      </c>
      <c r="U220" s="84">
        <f t="shared" si="187"/>
        <v>18</v>
      </c>
      <c r="V220" s="84">
        <v>252</v>
      </c>
      <c r="W220" s="83">
        <f t="shared" si="203"/>
        <v>1.005556034</v>
      </c>
      <c r="X220" s="76">
        <f t="shared" si="204"/>
        <v>5.5884295599999998</v>
      </c>
      <c r="Y220" s="76">
        <f t="shared" si="205"/>
        <v>0</v>
      </c>
      <c r="Z220" s="90" t="str">
        <f t="shared" si="216"/>
        <v>A+J=</v>
      </c>
      <c r="AA220" s="81">
        <f t="shared" si="217"/>
        <v>44484</v>
      </c>
      <c r="AB220" s="4"/>
      <c r="AD220" s="123">
        <f>[2]Plan1!$A297</f>
        <v>45827</v>
      </c>
      <c r="AE220" s="102" t="str">
        <f>[2]Plan1!$C297</f>
        <v>Corpus Christi</v>
      </c>
      <c r="AG220" s="94">
        <f t="shared" si="188"/>
        <v>55</v>
      </c>
      <c r="AH220" s="96">
        <f t="shared" si="193"/>
        <v>45945</v>
      </c>
      <c r="AI220" s="96">
        <f t="shared" si="195"/>
        <v>45944</v>
      </c>
      <c r="AJ220" s="96">
        <f t="shared" si="196"/>
        <v>45945</v>
      </c>
      <c r="AK220" s="96">
        <f t="shared" si="194"/>
        <v>45978</v>
      </c>
      <c r="AL220" s="96"/>
      <c r="AM220" s="94">
        <f t="shared" si="197"/>
        <v>23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9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0"/>
      <c r="DM220" s="14"/>
    </row>
    <row r="221" spans="1:117" ht="12.75" x14ac:dyDescent="0.2">
      <c r="A221" s="75">
        <f t="shared" si="206"/>
        <v>44480</v>
      </c>
      <c r="B221" s="76">
        <f t="shared" si="207"/>
        <v>1011.4191296400001</v>
      </c>
      <c r="C221" s="76">
        <f t="shared" si="214"/>
        <v>960.19567240000003</v>
      </c>
      <c r="D221" s="77">
        <f t="shared" si="208"/>
        <v>5876.05</v>
      </c>
      <c r="E221" s="78">
        <f>IF(K221=1,VLOOKUP(A220,[1]Plan1!$G$155:$I$350,3),E220)</f>
        <v>5944.21</v>
      </c>
      <c r="F221" s="79">
        <f t="shared" si="209"/>
        <v>44455</v>
      </c>
      <c r="G221" s="80">
        <f t="shared" si="198"/>
        <v>1.159962900247602E-2</v>
      </c>
      <c r="H221" s="81">
        <f t="shared" si="210"/>
        <v>44484</v>
      </c>
      <c r="I221" s="81">
        <f t="shared" si="199"/>
        <v>44484</v>
      </c>
      <c r="J221" s="82">
        <f t="shared" si="211"/>
        <v>21</v>
      </c>
      <c r="K221" s="82">
        <f t="shared" si="190"/>
        <v>18</v>
      </c>
      <c r="L221" s="76">
        <f t="shared" si="200"/>
        <v>1.0099343300000001</v>
      </c>
      <c r="M221" s="83">
        <f t="shared" si="192"/>
        <v>1.0086998700000001</v>
      </c>
      <c r="N221" s="83">
        <f t="shared" si="182"/>
        <v>1.0372226910444249</v>
      </c>
      <c r="O221" s="76">
        <f t="shared" si="191"/>
        <v>1.0475268</v>
      </c>
      <c r="P221" s="76">
        <f t="shared" si="201"/>
        <v>1005.83070008</v>
      </c>
      <c r="Q221" s="84">
        <f t="shared" si="215"/>
        <v>0</v>
      </c>
      <c r="R221" s="86">
        <f t="shared" si="212"/>
        <v>0</v>
      </c>
      <c r="S221" s="76">
        <f t="shared" si="202"/>
        <v>0</v>
      </c>
      <c r="T221" s="86">
        <f t="shared" si="213"/>
        <v>8.0657000000000006E-2</v>
      </c>
      <c r="U221" s="84">
        <f t="shared" si="187"/>
        <v>18</v>
      </c>
      <c r="V221" s="84">
        <v>252</v>
      </c>
      <c r="W221" s="83">
        <f t="shared" si="203"/>
        <v>1.005556034</v>
      </c>
      <c r="X221" s="76">
        <f t="shared" si="204"/>
        <v>5.5884295599999998</v>
      </c>
      <c r="Y221" s="76">
        <f t="shared" si="205"/>
        <v>0</v>
      </c>
      <c r="Z221" s="90" t="str">
        <f t="shared" si="216"/>
        <v>A+J=</v>
      </c>
      <c r="AA221" s="81">
        <f t="shared" si="217"/>
        <v>44484</v>
      </c>
      <c r="AB221" s="4"/>
      <c r="AD221" s="123">
        <f>[2]Plan1!$A298</f>
        <v>45907</v>
      </c>
      <c r="AE221" s="102" t="str">
        <f>[2]Plan1!$C298</f>
        <v>Independência do Brasil</v>
      </c>
      <c r="AG221" s="94">
        <f t="shared" si="188"/>
        <v>56</v>
      </c>
      <c r="AH221" s="96">
        <f t="shared" si="193"/>
        <v>45976</v>
      </c>
      <c r="AI221" s="96">
        <f t="shared" si="195"/>
        <v>45975</v>
      </c>
      <c r="AJ221" s="96">
        <f t="shared" si="196"/>
        <v>45978</v>
      </c>
      <c r="AK221" s="96">
        <f t="shared" si="194"/>
        <v>46006</v>
      </c>
      <c r="AL221" s="96"/>
      <c r="AM221" s="94">
        <f t="shared" si="197"/>
        <v>19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9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0"/>
      <c r="DM221" s="14"/>
    </row>
    <row r="222" spans="1:117" ht="12.75" x14ac:dyDescent="0.2">
      <c r="A222" s="75">
        <f t="shared" si="206"/>
        <v>44481</v>
      </c>
      <c r="B222" s="76">
        <f t="shared" si="207"/>
        <v>1012.28628262</v>
      </c>
      <c r="C222" s="76">
        <f t="shared" si="214"/>
        <v>960.19567240000003</v>
      </c>
      <c r="D222" s="77">
        <f t="shared" si="208"/>
        <v>5876.05</v>
      </c>
      <c r="E222" s="78">
        <f>IF(K222=1,VLOOKUP(A221,[1]Plan1!$G$155:$I$350,3),E221)</f>
        <v>5944.21</v>
      </c>
      <c r="F222" s="79">
        <f t="shared" si="209"/>
        <v>44455</v>
      </c>
      <c r="G222" s="80">
        <f t="shared" si="198"/>
        <v>1.159962900247602E-2</v>
      </c>
      <c r="H222" s="81">
        <f t="shared" si="210"/>
        <v>44484</v>
      </c>
      <c r="I222" s="81">
        <f t="shared" si="199"/>
        <v>44484</v>
      </c>
      <c r="J222" s="82">
        <f t="shared" si="211"/>
        <v>21</v>
      </c>
      <c r="K222" s="82">
        <f t="shared" si="190"/>
        <v>19</v>
      </c>
      <c r="L222" s="76">
        <f t="shared" si="200"/>
        <v>1.0104891199999999</v>
      </c>
      <c r="M222" s="83">
        <f t="shared" si="192"/>
        <v>1.0086998700000001</v>
      </c>
      <c r="N222" s="83">
        <f t="shared" si="182"/>
        <v>1.0372226910444249</v>
      </c>
      <c r="O222" s="76">
        <f t="shared" si="191"/>
        <v>1.04810224</v>
      </c>
      <c r="P222" s="76">
        <f t="shared" si="201"/>
        <v>1006.38323508</v>
      </c>
      <c r="Q222" s="84">
        <f t="shared" si="215"/>
        <v>0</v>
      </c>
      <c r="R222" s="86">
        <f t="shared" si="212"/>
        <v>0</v>
      </c>
      <c r="S222" s="76">
        <f t="shared" si="202"/>
        <v>0</v>
      </c>
      <c r="T222" s="86">
        <f t="shared" si="213"/>
        <v>8.0657000000000006E-2</v>
      </c>
      <c r="U222" s="84">
        <f t="shared" si="187"/>
        <v>19</v>
      </c>
      <c r="V222" s="84">
        <v>252</v>
      </c>
      <c r="W222" s="83">
        <f t="shared" si="203"/>
        <v>1.005865606</v>
      </c>
      <c r="X222" s="76">
        <f t="shared" si="204"/>
        <v>5.9030475400000002</v>
      </c>
      <c r="Y222" s="76">
        <f t="shared" si="205"/>
        <v>0</v>
      </c>
      <c r="Z222" s="90" t="str">
        <f t="shared" si="216"/>
        <v>A+J=</v>
      </c>
      <c r="AA222" s="81">
        <f t="shared" si="217"/>
        <v>44484</v>
      </c>
      <c r="AB222" s="4"/>
      <c r="AD222" s="123">
        <f>[2]Plan1!$A299</f>
        <v>45942</v>
      </c>
      <c r="AE222" s="102" t="str">
        <f>[2]Plan1!$C299</f>
        <v>Nossa Sr.a Aparecida - Padroeira do Brasil</v>
      </c>
      <c r="AG222" s="94">
        <f t="shared" si="188"/>
        <v>57</v>
      </c>
      <c r="AH222" s="96">
        <f t="shared" si="193"/>
        <v>46006</v>
      </c>
      <c r="AI222" s="96">
        <f t="shared" si="195"/>
        <v>46003</v>
      </c>
      <c r="AJ222" s="96">
        <f t="shared" si="196"/>
        <v>46006</v>
      </c>
      <c r="AK222" s="96">
        <f t="shared" si="194"/>
        <v>46037</v>
      </c>
      <c r="AL222" s="96"/>
      <c r="AM222" s="94">
        <f t="shared" si="197"/>
        <v>21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9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0"/>
      <c r="DM222" s="14"/>
    </row>
    <row r="223" spans="1:117" ht="12.75" x14ac:dyDescent="0.2">
      <c r="A223" s="75">
        <f t="shared" si="206"/>
        <v>44482</v>
      </c>
      <c r="B223" s="76">
        <f t="shared" si="207"/>
        <v>1012.28628262</v>
      </c>
      <c r="C223" s="76">
        <f t="shared" si="214"/>
        <v>960.19567240000003</v>
      </c>
      <c r="D223" s="77">
        <f t="shared" si="208"/>
        <v>5876.05</v>
      </c>
      <c r="E223" s="78">
        <f>IF(K223=1,VLOOKUP(A222,[1]Plan1!$G$155:$I$350,3),E222)</f>
        <v>5944.21</v>
      </c>
      <c r="F223" s="79">
        <f t="shared" si="209"/>
        <v>44455</v>
      </c>
      <c r="G223" s="80">
        <f t="shared" si="198"/>
        <v>1.159962900247602E-2</v>
      </c>
      <c r="H223" s="81">
        <f t="shared" si="210"/>
        <v>44484</v>
      </c>
      <c r="I223" s="81">
        <f t="shared" si="199"/>
        <v>44484</v>
      </c>
      <c r="J223" s="82">
        <f t="shared" si="211"/>
        <v>21</v>
      </c>
      <c r="K223" s="82">
        <f t="shared" si="190"/>
        <v>19</v>
      </c>
      <c r="L223" s="76">
        <f t="shared" si="200"/>
        <v>1.0104891199999999</v>
      </c>
      <c r="M223" s="83">
        <f t="shared" si="192"/>
        <v>1.0086998700000001</v>
      </c>
      <c r="N223" s="83">
        <f t="shared" si="182"/>
        <v>1.0372226910444249</v>
      </c>
      <c r="O223" s="76">
        <f t="shared" si="191"/>
        <v>1.04810224</v>
      </c>
      <c r="P223" s="76">
        <f t="shared" si="201"/>
        <v>1006.38323508</v>
      </c>
      <c r="Q223" s="84">
        <f t="shared" si="215"/>
        <v>0</v>
      </c>
      <c r="R223" s="86">
        <f t="shared" si="212"/>
        <v>0</v>
      </c>
      <c r="S223" s="76">
        <f t="shared" si="202"/>
        <v>0</v>
      </c>
      <c r="T223" s="86">
        <f t="shared" si="213"/>
        <v>8.0657000000000006E-2</v>
      </c>
      <c r="U223" s="84">
        <f t="shared" si="187"/>
        <v>19</v>
      </c>
      <c r="V223" s="84">
        <v>252</v>
      </c>
      <c r="W223" s="83">
        <f t="shared" si="203"/>
        <v>1.005865606</v>
      </c>
      <c r="X223" s="76">
        <f t="shared" si="204"/>
        <v>5.9030475400000002</v>
      </c>
      <c r="Y223" s="76">
        <f t="shared" si="205"/>
        <v>0</v>
      </c>
      <c r="Z223" s="90" t="str">
        <f t="shared" si="216"/>
        <v>A+J=</v>
      </c>
      <c r="AA223" s="81">
        <f t="shared" si="217"/>
        <v>44484</v>
      </c>
      <c r="AB223" s="4"/>
      <c r="AD223" s="123">
        <f>[2]Plan1!$A300</f>
        <v>45963</v>
      </c>
      <c r="AE223" s="102" t="str">
        <f>[2]Plan1!$C300</f>
        <v>Finados</v>
      </c>
      <c r="AG223" s="94">
        <f t="shared" si="188"/>
        <v>58</v>
      </c>
      <c r="AH223" s="96">
        <f t="shared" si="193"/>
        <v>46037</v>
      </c>
      <c r="AI223" s="96">
        <f t="shared" si="195"/>
        <v>46036</v>
      </c>
      <c r="AJ223" s="96">
        <f t="shared" si="196"/>
        <v>46037</v>
      </c>
      <c r="AK223" s="96">
        <f t="shared" si="194"/>
        <v>46071</v>
      </c>
      <c r="AL223" s="96"/>
      <c r="AM223" s="94">
        <f t="shared" si="197"/>
        <v>22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9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0"/>
      <c r="DM223" s="14"/>
    </row>
    <row r="224" spans="1:117" ht="12.75" x14ac:dyDescent="0.2">
      <c r="A224" s="75">
        <f t="shared" si="206"/>
        <v>44483</v>
      </c>
      <c r="B224" s="76">
        <f t="shared" si="207"/>
        <v>1013.1541835100001</v>
      </c>
      <c r="C224" s="76">
        <f t="shared" si="214"/>
        <v>960.19567240000003</v>
      </c>
      <c r="D224" s="77">
        <f t="shared" si="208"/>
        <v>5876.05</v>
      </c>
      <c r="E224" s="78">
        <f>IF(K224=1,VLOOKUP(A223,[1]Plan1!$G$155:$I$350,3),E223)</f>
        <v>5944.21</v>
      </c>
      <c r="F224" s="79">
        <f t="shared" si="209"/>
        <v>44455</v>
      </c>
      <c r="G224" s="80">
        <f t="shared" si="198"/>
        <v>1.159962900247602E-2</v>
      </c>
      <c r="H224" s="81">
        <f t="shared" si="210"/>
        <v>44484</v>
      </c>
      <c r="I224" s="81">
        <f t="shared" si="199"/>
        <v>44484</v>
      </c>
      <c r="J224" s="82">
        <f t="shared" si="211"/>
        <v>21</v>
      </c>
      <c r="K224" s="82">
        <f t="shared" si="190"/>
        <v>20</v>
      </c>
      <c r="L224" s="76">
        <f t="shared" si="200"/>
        <v>1.01104422</v>
      </c>
      <c r="M224" s="83">
        <f t="shared" si="192"/>
        <v>1.0086998700000001</v>
      </c>
      <c r="N224" s="83">
        <f t="shared" ref="N224:N287" si="218">IF(I224&gt;I223,N223*M224,N223)</f>
        <v>1.0372226910444249</v>
      </c>
      <c r="O224" s="76">
        <f t="shared" si="191"/>
        <v>1.048678</v>
      </c>
      <c r="P224" s="76">
        <f t="shared" si="201"/>
        <v>1006.93607734</v>
      </c>
      <c r="Q224" s="84">
        <f t="shared" si="215"/>
        <v>0</v>
      </c>
      <c r="R224" s="86">
        <f t="shared" si="212"/>
        <v>0</v>
      </c>
      <c r="S224" s="76">
        <f t="shared" si="202"/>
        <v>0</v>
      </c>
      <c r="T224" s="86">
        <f t="shared" si="213"/>
        <v>8.0657000000000006E-2</v>
      </c>
      <c r="U224" s="84">
        <f t="shared" si="187"/>
        <v>20</v>
      </c>
      <c r="V224" s="84">
        <v>252</v>
      </c>
      <c r="W224" s="83">
        <f t="shared" si="203"/>
        <v>1.0061752740000001</v>
      </c>
      <c r="X224" s="76">
        <f t="shared" si="204"/>
        <v>6.2181061700000004</v>
      </c>
      <c r="Y224" s="76">
        <f t="shared" si="205"/>
        <v>0</v>
      </c>
      <c r="Z224" s="90" t="str">
        <f t="shared" si="216"/>
        <v>A+J=</v>
      </c>
      <c r="AA224" s="81">
        <f t="shared" si="217"/>
        <v>44484</v>
      </c>
      <c r="AB224" s="4"/>
      <c r="AD224" s="123">
        <f>[2]Plan1!$A301</f>
        <v>45976</v>
      </c>
      <c r="AE224" s="102" t="str">
        <f>[2]Plan1!$C301</f>
        <v>Proclamação da República</v>
      </c>
      <c r="AG224" s="94">
        <f t="shared" si="188"/>
        <v>59</v>
      </c>
      <c r="AH224" s="96">
        <f t="shared" si="193"/>
        <v>46068</v>
      </c>
      <c r="AI224" s="96">
        <f t="shared" si="195"/>
        <v>46066</v>
      </c>
      <c r="AJ224" s="96">
        <f t="shared" si="196"/>
        <v>46071</v>
      </c>
      <c r="AK224" s="96">
        <f t="shared" si="194"/>
        <v>46097</v>
      </c>
      <c r="AL224" s="96"/>
      <c r="AM224" s="94">
        <f t="shared" si="197"/>
        <v>18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9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0"/>
      <c r="DM224" s="14"/>
    </row>
    <row r="225" spans="1:114" ht="12.75" x14ac:dyDescent="0.2">
      <c r="A225" s="75">
        <f t="shared" si="206"/>
        <v>44484</v>
      </c>
      <c r="B225" s="76">
        <f t="shared" si="207"/>
        <v>1014.02283076</v>
      </c>
      <c r="C225" s="76">
        <f t="shared" si="214"/>
        <v>960.19567240000003</v>
      </c>
      <c r="D225" s="77">
        <f t="shared" si="208"/>
        <v>5876.05</v>
      </c>
      <c r="E225" s="78">
        <f>IF(K225=1,VLOOKUP(A224,[1]Plan1!$G$155:$I$350,3),E224)</f>
        <v>5944.21</v>
      </c>
      <c r="F225" s="79">
        <f t="shared" si="209"/>
        <v>44455</v>
      </c>
      <c r="G225" s="80">
        <f t="shared" si="198"/>
        <v>1.159962900247602E-2</v>
      </c>
      <c r="H225" s="81">
        <f t="shared" si="210"/>
        <v>44516</v>
      </c>
      <c r="I225" s="81">
        <f t="shared" si="199"/>
        <v>44484</v>
      </c>
      <c r="J225" s="82">
        <f t="shared" si="211"/>
        <v>21</v>
      </c>
      <c r="K225" s="82">
        <f t="shared" si="190"/>
        <v>21</v>
      </c>
      <c r="L225" s="76">
        <f t="shared" si="200"/>
        <v>1.0115996199999999</v>
      </c>
      <c r="M225" s="83">
        <f t="shared" si="192"/>
        <v>1.0086998700000001</v>
      </c>
      <c r="N225" s="83">
        <f t="shared" si="218"/>
        <v>1.0372226910444249</v>
      </c>
      <c r="O225" s="76">
        <f t="shared" si="191"/>
        <v>1.0492540800000001</v>
      </c>
      <c r="P225" s="76">
        <f t="shared" si="201"/>
        <v>1007.48922686</v>
      </c>
      <c r="Q225" s="84">
        <f t="shared" si="215"/>
        <v>7</v>
      </c>
      <c r="R225" s="86">
        <f t="shared" si="212"/>
        <v>7.2550000000000002E-3</v>
      </c>
      <c r="S225" s="76">
        <f t="shared" si="202"/>
        <v>7.3093343400000004</v>
      </c>
      <c r="T225" s="86">
        <f t="shared" si="213"/>
        <v>8.0657000000000006E-2</v>
      </c>
      <c r="U225" s="84">
        <f t="shared" si="187"/>
        <v>21</v>
      </c>
      <c r="V225" s="84">
        <v>252</v>
      </c>
      <c r="W225" s="83">
        <f t="shared" si="203"/>
        <v>1.0064850359999999</v>
      </c>
      <c r="X225" s="76">
        <f t="shared" si="204"/>
        <v>6.5336039000000001</v>
      </c>
      <c r="Y225" s="76">
        <f t="shared" si="205"/>
        <v>13.842938240000001</v>
      </c>
      <c r="Z225" s="90" t="str">
        <f t="shared" si="216"/>
        <v>A+J=</v>
      </c>
      <c r="AA225" s="81">
        <f t="shared" si="217"/>
        <v>44484</v>
      </c>
      <c r="AB225" s="4"/>
      <c r="AD225" s="123">
        <f>[2]Plan1!$A302</f>
        <v>45981</v>
      </c>
      <c r="AE225" s="102" t="str">
        <f>[2]Plan1!$C302</f>
        <v>Dia Nacional de Zumbi e da Consciência Negra</v>
      </c>
      <c r="AG225" s="94">
        <f t="shared" si="188"/>
        <v>60</v>
      </c>
      <c r="AH225" s="96">
        <f t="shared" si="193"/>
        <v>46096</v>
      </c>
      <c r="AI225" s="96">
        <f t="shared" si="195"/>
        <v>46094</v>
      </c>
      <c r="AJ225" s="96">
        <f t="shared" si="196"/>
        <v>46097</v>
      </c>
      <c r="AK225" s="96">
        <f t="shared" si="194"/>
        <v>46127</v>
      </c>
      <c r="AL225" s="96"/>
      <c r="AM225" s="94">
        <f t="shared" si="19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9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</row>
    <row r="226" spans="1:114" ht="12.75" x14ac:dyDescent="0.2">
      <c r="A226" s="75">
        <f t="shared" si="206"/>
        <v>44485</v>
      </c>
      <c r="B226" s="76">
        <f t="shared" si="207"/>
        <v>1001.10940195</v>
      </c>
      <c r="C226" s="76">
        <f t="shared" si="214"/>
        <v>953.22945279999999</v>
      </c>
      <c r="D226" s="77">
        <f t="shared" si="208"/>
        <v>5944.21</v>
      </c>
      <c r="E226" s="78">
        <f>IF(K226=1,VLOOKUP(A225,[1]Plan1!$G$155:$I$350,3),E225)</f>
        <v>6018.51</v>
      </c>
      <c r="F226" s="79">
        <f t="shared" si="209"/>
        <v>44485</v>
      </c>
      <c r="G226" s="80">
        <f t="shared" si="198"/>
        <v>1.2499558393798349E-2</v>
      </c>
      <c r="H226" s="81">
        <f t="shared" si="210"/>
        <v>44516</v>
      </c>
      <c r="I226" s="81">
        <f t="shared" si="199"/>
        <v>44516</v>
      </c>
      <c r="J226" s="82">
        <f t="shared" si="211"/>
        <v>20</v>
      </c>
      <c r="K226" s="82">
        <f t="shared" si="190"/>
        <v>1</v>
      </c>
      <c r="L226" s="76">
        <f t="shared" si="200"/>
        <v>1.00062129</v>
      </c>
      <c r="M226" s="83">
        <f t="shared" si="192"/>
        <v>1.0115996199999999</v>
      </c>
      <c r="N226" s="83">
        <f t="shared" si="218"/>
        <v>1.0492540801159176</v>
      </c>
      <c r="O226" s="76">
        <f t="shared" si="191"/>
        <v>1.04990597</v>
      </c>
      <c r="P226" s="76">
        <f t="shared" si="201"/>
        <v>1000.80129327</v>
      </c>
      <c r="Q226" s="84">
        <f t="shared" si="215"/>
        <v>0</v>
      </c>
      <c r="R226" s="86">
        <f t="shared" si="212"/>
        <v>0</v>
      </c>
      <c r="S226" s="76">
        <f t="shared" si="202"/>
        <v>0</v>
      </c>
      <c r="T226" s="86">
        <f t="shared" si="213"/>
        <v>8.0657000000000006E-2</v>
      </c>
      <c r="U226" s="84">
        <f t="shared" si="187"/>
        <v>1</v>
      </c>
      <c r="V226" s="84">
        <v>252</v>
      </c>
      <c r="W226" s="83">
        <f t="shared" si="203"/>
        <v>1.0003078620000001</v>
      </c>
      <c r="X226" s="76">
        <f t="shared" si="204"/>
        <v>0.30810868000000002</v>
      </c>
      <c r="Y226" s="76">
        <f t="shared" si="205"/>
        <v>0</v>
      </c>
      <c r="Z226" s="90" t="str">
        <f t="shared" si="216"/>
        <v>A+J=</v>
      </c>
      <c r="AA226" s="81">
        <f t="shared" si="217"/>
        <v>44516</v>
      </c>
      <c r="AB226" s="4"/>
      <c r="AD226" s="123">
        <f>[2]Plan1!$A303</f>
        <v>46016</v>
      </c>
      <c r="AE226" s="102" t="str">
        <f>[2]Plan1!$C303</f>
        <v>Natal</v>
      </c>
      <c r="AG226" s="94">
        <f t="shared" si="188"/>
        <v>61</v>
      </c>
      <c r="AH226" s="96">
        <f t="shared" si="193"/>
        <v>46127</v>
      </c>
      <c r="AI226" s="96">
        <f t="shared" si="195"/>
        <v>46126</v>
      </c>
      <c r="AJ226" s="96">
        <f t="shared" si="196"/>
        <v>46127</v>
      </c>
      <c r="AK226" s="96">
        <f t="shared" si="194"/>
        <v>46157</v>
      </c>
      <c r="AL226" s="96"/>
      <c r="AM226" s="94">
        <f t="shared" si="197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9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</row>
    <row r="227" spans="1:114" ht="12.75" x14ac:dyDescent="0.2">
      <c r="A227" s="75">
        <f t="shared" si="206"/>
        <v>44486</v>
      </c>
      <c r="B227" s="76">
        <f t="shared" si="207"/>
        <v>1001.10940195</v>
      </c>
      <c r="C227" s="76">
        <f t="shared" si="214"/>
        <v>953.22945279999999</v>
      </c>
      <c r="D227" s="77">
        <f t="shared" si="208"/>
        <v>5944.21</v>
      </c>
      <c r="E227" s="78">
        <f>IF(K227=1,VLOOKUP(A226,[1]Plan1!$G$155:$I$350,3),E226)</f>
        <v>6018.51</v>
      </c>
      <c r="F227" s="79">
        <f t="shared" si="209"/>
        <v>44485</v>
      </c>
      <c r="G227" s="80">
        <f t="shared" si="198"/>
        <v>1.2499558393798349E-2</v>
      </c>
      <c r="H227" s="81">
        <f t="shared" si="210"/>
        <v>44516</v>
      </c>
      <c r="I227" s="81">
        <f t="shared" si="199"/>
        <v>44516</v>
      </c>
      <c r="J227" s="82">
        <f t="shared" si="211"/>
        <v>20</v>
      </c>
      <c r="K227" s="82">
        <f t="shared" si="190"/>
        <v>1</v>
      </c>
      <c r="L227" s="76">
        <f t="shared" si="200"/>
        <v>1.00062129</v>
      </c>
      <c r="M227" s="83">
        <f t="shared" si="192"/>
        <v>1.0115996199999999</v>
      </c>
      <c r="N227" s="83">
        <f t="shared" si="218"/>
        <v>1.0492540801159176</v>
      </c>
      <c r="O227" s="76">
        <f t="shared" si="191"/>
        <v>1.04990597</v>
      </c>
      <c r="P227" s="76">
        <f t="shared" si="201"/>
        <v>1000.80129327</v>
      </c>
      <c r="Q227" s="84">
        <f t="shared" si="215"/>
        <v>0</v>
      </c>
      <c r="R227" s="86">
        <f t="shared" si="212"/>
        <v>0</v>
      </c>
      <c r="S227" s="76">
        <f t="shared" si="202"/>
        <v>0</v>
      </c>
      <c r="T227" s="86">
        <f t="shared" si="213"/>
        <v>8.0657000000000006E-2</v>
      </c>
      <c r="U227" s="84">
        <f t="shared" si="187"/>
        <v>1</v>
      </c>
      <c r="V227" s="84">
        <v>252</v>
      </c>
      <c r="W227" s="83">
        <f t="shared" si="203"/>
        <v>1.0003078620000001</v>
      </c>
      <c r="X227" s="76">
        <f t="shared" si="204"/>
        <v>0.30810868000000002</v>
      </c>
      <c r="Y227" s="76">
        <f t="shared" si="205"/>
        <v>0</v>
      </c>
      <c r="Z227" s="90" t="str">
        <f t="shared" si="216"/>
        <v>A+J=</v>
      </c>
      <c r="AA227" s="81">
        <f t="shared" si="217"/>
        <v>44516</v>
      </c>
      <c r="AB227" s="4"/>
      <c r="AD227" s="123">
        <f>[2]Plan1!$A304</f>
        <v>46023</v>
      </c>
      <c r="AE227" s="102" t="str">
        <f>[2]Plan1!$C304</f>
        <v>Confraternização Universal</v>
      </c>
      <c r="AG227" s="94">
        <f t="shared" si="188"/>
        <v>62</v>
      </c>
      <c r="AH227" s="96">
        <f t="shared" si="193"/>
        <v>46157</v>
      </c>
      <c r="AI227" s="96">
        <f t="shared" si="195"/>
        <v>46156</v>
      </c>
      <c r="AJ227" s="96">
        <f t="shared" si="196"/>
        <v>46157</v>
      </c>
      <c r="AK227" s="96">
        <f t="shared" si="194"/>
        <v>46188</v>
      </c>
      <c r="AL227" s="96"/>
      <c r="AM227" s="94">
        <f t="shared" si="197"/>
        <v>20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9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4" ht="12.75" x14ac:dyDescent="0.2">
      <c r="A228" s="75">
        <f t="shared" si="206"/>
        <v>44487</v>
      </c>
      <c r="B228" s="76">
        <f t="shared" si="207"/>
        <v>1001.10940195</v>
      </c>
      <c r="C228" s="76">
        <f t="shared" si="214"/>
        <v>953.22945279999999</v>
      </c>
      <c r="D228" s="77">
        <f t="shared" si="208"/>
        <v>5944.21</v>
      </c>
      <c r="E228" s="78">
        <f>IF(K228=1,VLOOKUP(A227,[1]Plan1!$G$155:$I$350,3),E227)</f>
        <v>6018.51</v>
      </c>
      <c r="F228" s="79">
        <f t="shared" si="209"/>
        <v>44485</v>
      </c>
      <c r="G228" s="80">
        <f t="shared" si="198"/>
        <v>1.2499558393798349E-2</v>
      </c>
      <c r="H228" s="81">
        <f t="shared" si="210"/>
        <v>44516</v>
      </c>
      <c r="I228" s="81">
        <f t="shared" si="199"/>
        <v>44516</v>
      </c>
      <c r="J228" s="82">
        <f t="shared" si="211"/>
        <v>20</v>
      </c>
      <c r="K228" s="82">
        <f t="shared" si="190"/>
        <v>1</v>
      </c>
      <c r="L228" s="76">
        <f t="shared" si="200"/>
        <v>1.00062129</v>
      </c>
      <c r="M228" s="83">
        <f t="shared" si="192"/>
        <v>1.0115996199999999</v>
      </c>
      <c r="N228" s="83">
        <f t="shared" si="218"/>
        <v>1.0492540801159176</v>
      </c>
      <c r="O228" s="76">
        <f t="shared" si="191"/>
        <v>1.04990597</v>
      </c>
      <c r="P228" s="76">
        <f t="shared" si="201"/>
        <v>1000.80129327</v>
      </c>
      <c r="Q228" s="84">
        <f t="shared" si="215"/>
        <v>0</v>
      </c>
      <c r="R228" s="86">
        <f t="shared" si="212"/>
        <v>0</v>
      </c>
      <c r="S228" s="76">
        <f t="shared" si="202"/>
        <v>0</v>
      </c>
      <c r="T228" s="86">
        <f t="shared" si="213"/>
        <v>8.0657000000000006E-2</v>
      </c>
      <c r="U228" s="84">
        <f t="shared" si="187"/>
        <v>1</v>
      </c>
      <c r="V228" s="84">
        <v>252</v>
      </c>
      <c r="W228" s="83">
        <f t="shared" si="203"/>
        <v>1.0003078620000001</v>
      </c>
      <c r="X228" s="76">
        <f t="shared" si="204"/>
        <v>0.30810868000000002</v>
      </c>
      <c r="Y228" s="76">
        <f t="shared" si="205"/>
        <v>0</v>
      </c>
      <c r="Z228" s="90" t="str">
        <f t="shared" si="216"/>
        <v>A+J=</v>
      </c>
      <c r="AA228" s="81">
        <f t="shared" si="217"/>
        <v>44516</v>
      </c>
      <c r="AB228" s="4"/>
      <c r="AD228" s="123">
        <f>[2]Plan1!$A305</f>
        <v>46069</v>
      </c>
      <c r="AE228" s="102" t="str">
        <f>[2]Plan1!$C305</f>
        <v>Carnaval</v>
      </c>
      <c r="AG228" s="94">
        <f t="shared" si="188"/>
        <v>63</v>
      </c>
      <c r="AH228" s="96">
        <f t="shared" si="193"/>
        <v>46188</v>
      </c>
      <c r="AI228" s="96">
        <f t="shared" si="195"/>
        <v>46185</v>
      </c>
      <c r="AJ228" s="96">
        <f t="shared" si="196"/>
        <v>46188</v>
      </c>
      <c r="AK228" s="96">
        <f t="shared" si="194"/>
        <v>46218</v>
      </c>
      <c r="AL228" s="96"/>
      <c r="AM228" s="94">
        <f t="shared" si="197"/>
        <v>22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9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4" ht="12.75" x14ac:dyDescent="0.2">
      <c r="A229" s="75">
        <f t="shared" si="206"/>
        <v>44488</v>
      </c>
      <c r="B229" s="76">
        <f t="shared" si="207"/>
        <v>1002.0397887299999</v>
      </c>
      <c r="C229" s="76">
        <f t="shared" si="214"/>
        <v>953.22945279999999</v>
      </c>
      <c r="D229" s="77">
        <f t="shared" si="208"/>
        <v>5944.21</v>
      </c>
      <c r="E229" s="78">
        <f>IF(K229=1,VLOOKUP(A228,[1]Plan1!$G$155:$I$350,3),E228)</f>
        <v>6018.51</v>
      </c>
      <c r="F229" s="79">
        <f t="shared" si="209"/>
        <v>44485</v>
      </c>
      <c r="G229" s="80">
        <f t="shared" si="198"/>
        <v>1.2499558393798349E-2</v>
      </c>
      <c r="H229" s="81">
        <f t="shared" si="210"/>
        <v>44516</v>
      </c>
      <c r="I229" s="81">
        <f t="shared" si="199"/>
        <v>44516</v>
      </c>
      <c r="J229" s="82">
        <f t="shared" si="211"/>
        <v>20</v>
      </c>
      <c r="K229" s="82">
        <f t="shared" si="190"/>
        <v>2</v>
      </c>
      <c r="L229" s="76">
        <f t="shared" si="200"/>
        <v>1.00124298</v>
      </c>
      <c r="M229" s="83">
        <f t="shared" si="192"/>
        <v>1.0115996199999999</v>
      </c>
      <c r="N229" s="83">
        <f t="shared" si="218"/>
        <v>1.0492540801159176</v>
      </c>
      <c r="O229" s="76">
        <f t="shared" si="191"/>
        <v>1.05055828</v>
      </c>
      <c r="P229" s="76">
        <f t="shared" si="201"/>
        <v>1001.4230943699999</v>
      </c>
      <c r="Q229" s="84">
        <f t="shared" si="215"/>
        <v>0</v>
      </c>
      <c r="R229" s="86">
        <f t="shared" si="212"/>
        <v>0</v>
      </c>
      <c r="S229" s="76">
        <f t="shared" si="202"/>
        <v>0</v>
      </c>
      <c r="T229" s="86">
        <f t="shared" si="213"/>
        <v>8.0657000000000006E-2</v>
      </c>
      <c r="U229" s="84">
        <f t="shared" si="187"/>
        <v>2</v>
      </c>
      <c r="V229" s="84">
        <v>252</v>
      </c>
      <c r="W229" s="83">
        <f t="shared" si="203"/>
        <v>1.000615818</v>
      </c>
      <c r="X229" s="76">
        <f t="shared" si="204"/>
        <v>0.61669436</v>
      </c>
      <c r="Y229" s="76">
        <f t="shared" si="205"/>
        <v>0</v>
      </c>
      <c r="Z229" s="90" t="str">
        <f t="shared" si="216"/>
        <v>A+J=</v>
      </c>
      <c r="AA229" s="81">
        <f t="shared" si="217"/>
        <v>44516</v>
      </c>
      <c r="AB229" s="4"/>
      <c r="AD229" s="123">
        <f>[2]Plan1!$A306</f>
        <v>46070</v>
      </c>
      <c r="AE229" s="102" t="str">
        <f>[2]Plan1!$C306</f>
        <v>Carnaval</v>
      </c>
      <c r="AG229" s="94">
        <f t="shared" si="188"/>
        <v>64</v>
      </c>
      <c r="AH229" s="96">
        <f t="shared" si="193"/>
        <v>46218</v>
      </c>
      <c r="AI229" s="96">
        <f t="shared" ref="AI229:AI260" si="219">WORKDAY(AH229,-1,AD$165:AD$503)</f>
        <v>46217</v>
      </c>
      <c r="AJ229" s="96">
        <f t="shared" ref="AJ229:AJ260" si="220">WORKDAY(AI229,1,AD$165:AD$503)</f>
        <v>46218</v>
      </c>
      <c r="AK229" s="96">
        <f t="shared" si="194"/>
        <v>46251</v>
      </c>
      <c r="AL229" s="96"/>
      <c r="AM229" s="94">
        <f t="shared" ref="AM229:AM260" si="221">NETWORKDAYS(AJ229,AJ230,$AD$165:$AD$503)-1</f>
        <v>23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9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4" ht="12.75" x14ac:dyDescent="0.2">
      <c r="A230" s="75">
        <f t="shared" si="206"/>
        <v>44489</v>
      </c>
      <c r="B230" s="76">
        <f t="shared" si="207"/>
        <v>1002.97102579</v>
      </c>
      <c r="C230" s="76">
        <f t="shared" si="214"/>
        <v>953.22945279999999</v>
      </c>
      <c r="D230" s="77">
        <f t="shared" si="208"/>
        <v>5944.21</v>
      </c>
      <c r="E230" s="78">
        <f>IF(K230=1,VLOOKUP(A229,[1]Plan1!$G$155:$I$350,3),E229)</f>
        <v>6018.51</v>
      </c>
      <c r="F230" s="79">
        <f t="shared" si="209"/>
        <v>44485</v>
      </c>
      <c r="G230" s="80">
        <f t="shared" si="198"/>
        <v>1.2499558393798349E-2</v>
      </c>
      <c r="H230" s="81">
        <f t="shared" si="210"/>
        <v>44516</v>
      </c>
      <c r="I230" s="81">
        <f t="shared" si="199"/>
        <v>44516</v>
      </c>
      <c r="J230" s="82">
        <f t="shared" si="211"/>
        <v>20</v>
      </c>
      <c r="K230" s="82">
        <f t="shared" si="190"/>
        <v>3</v>
      </c>
      <c r="L230" s="76">
        <f t="shared" si="200"/>
        <v>1.00186504</v>
      </c>
      <c r="M230" s="83">
        <f t="shared" si="192"/>
        <v>1.0115996199999999</v>
      </c>
      <c r="N230" s="83">
        <f t="shared" si="218"/>
        <v>1.0492540801159176</v>
      </c>
      <c r="O230" s="76">
        <f t="shared" si="191"/>
        <v>1.05121098</v>
      </c>
      <c r="P230" s="76">
        <f t="shared" si="201"/>
        <v>1002.04526724</v>
      </c>
      <c r="Q230" s="84">
        <f t="shared" si="215"/>
        <v>0</v>
      </c>
      <c r="R230" s="86">
        <f t="shared" si="212"/>
        <v>0</v>
      </c>
      <c r="S230" s="76">
        <f t="shared" si="202"/>
        <v>0</v>
      </c>
      <c r="T230" s="86">
        <f t="shared" si="213"/>
        <v>8.0657000000000006E-2</v>
      </c>
      <c r="U230" s="84">
        <f t="shared" ref="U230:U293" si="222">IF(Q229&gt;0,1,IF(K230=K229,U229,U229+1))</f>
        <v>3</v>
      </c>
      <c r="V230" s="84">
        <v>252</v>
      </c>
      <c r="W230" s="83">
        <f t="shared" si="203"/>
        <v>1.000923869</v>
      </c>
      <c r="X230" s="76">
        <f t="shared" si="204"/>
        <v>0.92575854999999996</v>
      </c>
      <c r="Y230" s="76">
        <f t="shared" si="205"/>
        <v>0</v>
      </c>
      <c r="Z230" s="90" t="str">
        <f t="shared" si="216"/>
        <v>A+J=</v>
      </c>
      <c r="AA230" s="81">
        <f t="shared" si="217"/>
        <v>44516</v>
      </c>
      <c r="AB230" s="4"/>
      <c r="AD230" s="123">
        <f>[2]Plan1!$A307</f>
        <v>46115</v>
      </c>
      <c r="AE230" s="102" t="str">
        <f>[2]Plan1!$C307</f>
        <v>Paixão de Cristo</v>
      </c>
      <c r="AG230" s="94">
        <f t="shared" si="188"/>
        <v>65</v>
      </c>
      <c r="AH230" s="96">
        <f t="shared" si="193"/>
        <v>46249</v>
      </c>
      <c r="AI230" s="96">
        <f t="shared" si="219"/>
        <v>46248</v>
      </c>
      <c r="AJ230" s="96">
        <f t="shared" si="220"/>
        <v>46251</v>
      </c>
      <c r="AK230" s="96">
        <f t="shared" si="194"/>
        <v>46280</v>
      </c>
      <c r="AL230" s="96"/>
      <c r="AM230" s="94">
        <f t="shared" si="221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9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4" ht="12.75" x14ac:dyDescent="0.2">
      <c r="A231" s="75">
        <f t="shared" si="206"/>
        <v>44490</v>
      </c>
      <c r="B231" s="76">
        <f t="shared" si="207"/>
        <v>1003.90313273</v>
      </c>
      <c r="C231" s="76">
        <f t="shared" si="214"/>
        <v>953.22945279999999</v>
      </c>
      <c r="D231" s="77">
        <f t="shared" si="208"/>
        <v>5944.21</v>
      </c>
      <c r="E231" s="78">
        <f>IF(K231=1,VLOOKUP(A230,[1]Plan1!$G$155:$I$350,3),E230)</f>
        <v>6018.51</v>
      </c>
      <c r="F231" s="79">
        <f t="shared" si="209"/>
        <v>44485</v>
      </c>
      <c r="G231" s="80">
        <f t="shared" si="198"/>
        <v>1.2499558393798349E-2</v>
      </c>
      <c r="H231" s="81">
        <f t="shared" si="210"/>
        <v>44516</v>
      </c>
      <c r="I231" s="81">
        <f t="shared" si="199"/>
        <v>44516</v>
      </c>
      <c r="J231" s="82">
        <f t="shared" si="211"/>
        <v>20</v>
      </c>
      <c r="K231" s="82">
        <f t="shared" si="190"/>
        <v>4</v>
      </c>
      <c r="L231" s="76">
        <f t="shared" si="200"/>
        <v>1.0024875</v>
      </c>
      <c r="M231" s="83">
        <f t="shared" si="192"/>
        <v>1.0115996199999999</v>
      </c>
      <c r="N231" s="83">
        <f t="shared" si="218"/>
        <v>1.0492540801159176</v>
      </c>
      <c r="O231" s="76">
        <f t="shared" si="191"/>
        <v>1.05186409</v>
      </c>
      <c r="P231" s="76">
        <f t="shared" si="201"/>
        <v>1002.66783093</v>
      </c>
      <c r="Q231" s="84">
        <f t="shared" si="215"/>
        <v>0</v>
      </c>
      <c r="R231" s="86">
        <f t="shared" si="212"/>
        <v>0</v>
      </c>
      <c r="S231" s="76">
        <f t="shared" si="202"/>
        <v>0</v>
      </c>
      <c r="T231" s="86">
        <f t="shared" si="213"/>
        <v>8.0657000000000006E-2</v>
      </c>
      <c r="U231" s="84">
        <f t="shared" si="222"/>
        <v>4</v>
      </c>
      <c r="V231" s="84">
        <v>252</v>
      </c>
      <c r="W231" s="83">
        <f t="shared" si="203"/>
        <v>1.001232015</v>
      </c>
      <c r="X231" s="76">
        <f t="shared" si="204"/>
        <v>1.2353018</v>
      </c>
      <c r="Y231" s="76">
        <f t="shared" si="205"/>
        <v>0</v>
      </c>
      <c r="Z231" s="90" t="str">
        <f t="shared" si="216"/>
        <v>A+J=</v>
      </c>
      <c r="AA231" s="81">
        <f t="shared" si="217"/>
        <v>44516</v>
      </c>
      <c r="AB231" s="4"/>
      <c r="AD231" s="123">
        <f>[2]Plan1!$A308</f>
        <v>46133</v>
      </c>
      <c r="AE231" s="102" t="str">
        <f>[2]Plan1!$C308</f>
        <v>Tiradentes</v>
      </c>
      <c r="AG231" s="94">
        <f t="shared" ref="AG231:AG294" si="223">AG230+1</f>
        <v>66</v>
      </c>
      <c r="AH231" s="96">
        <f t="shared" si="193"/>
        <v>46280</v>
      </c>
      <c r="AI231" s="96">
        <f t="shared" si="219"/>
        <v>46279</v>
      </c>
      <c r="AJ231" s="96">
        <f t="shared" si="220"/>
        <v>46280</v>
      </c>
      <c r="AK231" s="96">
        <f t="shared" si="194"/>
        <v>46310</v>
      </c>
      <c r="AL231" s="96"/>
      <c r="AM231" s="94">
        <f t="shared" si="221"/>
        <v>21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9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4" ht="12.75" x14ac:dyDescent="0.2">
      <c r="A232" s="75">
        <f t="shared" si="206"/>
        <v>44491</v>
      </c>
      <c r="B232" s="76">
        <f t="shared" si="207"/>
        <v>1004.83611009</v>
      </c>
      <c r="C232" s="76">
        <f t="shared" si="214"/>
        <v>953.22945279999999</v>
      </c>
      <c r="D232" s="77">
        <f t="shared" si="208"/>
        <v>5944.21</v>
      </c>
      <c r="E232" s="78">
        <f>IF(K232=1,VLOOKUP(A231,[1]Plan1!$G$155:$I$350,3),E231)</f>
        <v>6018.51</v>
      </c>
      <c r="F232" s="79">
        <f t="shared" si="209"/>
        <v>44485</v>
      </c>
      <c r="G232" s="80">
        <f t="shared" si="198"/>
        <v>1.2499558393798349E-2</v>
      </c>
      <c r="H232" s="81">
        <f t="shared" si="210"/>
        <v>44516</v>
      </c>
      <c r="I232" s="81">
        <f t="shared" si="199"/>
        <v>44516</v>
      </c>
      <c r="J232" s="82">
        <f t="shared" si="211"/>
        <v>20</v>
      </c>
      <c r="K232" s="82">
        <f t="shared" si="190"/>
        <v>5</v>
      </c>
      <c r="L232" s="76">
        <f t="shared" si="200"/>
        <v>1.0031103400000001</v>
      </c>
      <c r="M232" s="83">
        <f t="shared" si="192"/>
        <v>1.0115996199999999</v>
      </c>
      <c r="N232" s="83">
        <f t="shared" si="218"/>
        <v>1.0492540801159176</v>
      </c>
      <c r="O232" s="76">
        <f t="shared" si="191"/>
        <v>1.05251761</v>
      </c>
      <c r="P232" s="76">
        <f t="shared" si="201"/>
        <v>1003.29078544</v>
      </c>
      <c r="Q232" s="84">
        <f t="shared" si="215"/>
        <v>0</v>
      </c>
      <c r="R232" s="86">
        <f t="shared" si="212"/>
        <v>0</v>
      </c>
      <c r="S232" s="76">
        <f t="shared" si="202"/>
        <v>0</v>
      </c>
      <c r="T232" s="86">
        <f t="shared" si="213"/>
        <v>8.0657000000000006E-2</v>
      </c>
      <c r="U232" s="84">
        <f t="shared" si="222"/>
        <v>5</v>
      </c>
      <c r="V232" s="84">
        <v>252</v>
      </c>
      <c r="W232" s="83">
        <f t="shared" si="203"/>
        <v>1.001540256</v>
      </c>
      <c r="X232" s="76">
        <f t="shared" si="204"/>
        <v>1.54532465</v>
      </c>
      <c r="Y232" s="76">
        <f t="shared" si="205"/>
        <v>0</v>
      </c>
      <c r="Z232" s="90" t="str">
        <f t="shared" si="216"/>
        <v>A+J=</v>
      </c>
      <c r="AA232" s="81">
        <f t="shared" si="217"/>
        <v>44516</v>
      </c>
      <c r="AB232" s="4"/>
      <c r="AD232" s="123">
        <f>[2]Plan1!$A309</f>
        <v>46143</v>
      </c>
      <c r="AE232" s="102" t="str">
        <f>[2]Plan1!$C309</f>
        <v>Dia do Trabalho</v>
      </c>
      <c r="AG232" s="94">
        <f t="shared" si="223"/>
        <v>67</v>
      </c>
      <c r="AH232" s="96">
        <f t="shared" si="193"/>
        <v>46310</v>
      </c>
      <c r="AI232" s="96">
        <f t="shared" si="219"/>
        <v>46309</v>
      </c>
      <c r="AJ232" s="96">
        <f t="shared" si="220"/>
        <v>46310</v>
      </c>
      <c r="AK232" s="96">
        <f t="shared" si="194"/>
        <v>46342</v>
      </c>
      <c r="AL232" s="96"/>
      <c r="AM232" s="94">
        <f t="shared" si="221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9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4" ht="12.75" x14ac:dyDescent="0.2">
      <c r="A233" s="75">
        <f t="shared" si="206"/>
        <v>44492</v>
      </c>
      <c r="B233" s="76">
        <f t="shared" si="207"/>
        <v>1005.7699584000001</v>
      </c>
      <c r="C233" s="76">
        <f t="shared" si="214"/>
        <v>953.22945279999999</v>
      </c>
      <c r="D233" s="77">
        <f t="shared" si="208"/>
        <v>5944.21</v>
      </c>
      <c r="E233" s="78">
        <f>IF(K233=1,VLOOKUP(A232,[1]Plan1!$G$155:$I$350,3),E232)</f>
        <v>6018.51</v>
      </c>
      <c r="F233" s="79">
        <f t="shared" si="209"/>
        <v>44485</v>
      </c>
      <c r="G233" s="80">
        <f t="shared" si="198"/>
        <v>1.2499558393798349E-2</v>
      </c>
      <c r="H233" s="81">
        <f t="shared" si="210"/>
        <v>44516</v>
      </c>
      <c r="I233" s="81">
        <f t="shared" si="199"/>
        <v>44516</v>
      </c>
      <c r="J233" s="82">
        <f t="shared" si="211"/>
        <v>20</v>
      </c>
      <c r="K233" s="82">
        <f t="shared" si="190"/>
        <v>6</v>
      </c>
      <c r="L233" s="76">
        <f t="shared" si="200"/>
        <v>1.0037335700000001</v>
      </c>
      <c r="M233" s="83">
        <f t="shared" si="192"/>
        <v>1.0115996199999999</v>
      </c>
      <c r="N233" s="83">
        <f t="shared" si="218"/>
        <v>1.0492540801159176</v>
      </c>
      <c r="O233" s="76">
        <f t="shared" si="191"/>
        <v>1.0531715399999999</v>
      </c>
      <c r="P233" s="76">
        <f t="shared" si="201"/>
        <v>1003.91413077</v>
      </c>
      <c r="Q233" s="84">
        <f t="shared" si="215"/>
        <v>0</v>
      </c>
      <c r="R233" s="86">
        <f t="shared" si="212"/>
        <v>0</v>
      </c>
      <c r="S233" s="76">
        <f t="shared" si="202"/>
        <v>0</v>
      </c>
      <c r="T233" s="86">
        <f t="shared" si="213"/>
        <v>8.0657000000000006E-2</v>
      </c>
      <c r="U233" s="84">
        <f t="shared" si="222"/>
        <v>6</v>
      </c>
      <c r="V233" s="84">
        <v>252</v>
      </c>
      <c r="W233" s="83">
        <f t="shared" si="203"/>
        <v>1.001848592</v>
      </c>
      <c r="X233" s="76">
        <f t="shared" si="204"/>
        <v>1.8558276300000001</v>
      </c>
      <c r="Y233" s="76">
        <f t="shared" si="205"/>
        <v>0</v>
      </c>
      <c r="Z233" s="90" t="str">
        <f t="shared" si="216"/>
        <v>A+J=</v>
      </c>
      <c r="AA233" s="81">
        <f t="shared" si="217"/>
        <v>44516</v>
      </c>
      <c r="AB233" s="4"/>
      <c r="AD233" s="123">
        <f>[2]Plan1!$A310</f>
        <v>46177</v>
      </c>
      <c r="AE233" s="102" t="str">
        <f>[2]Plan1!$C310</f>
        <v>Corpus Christi</v>
      </c>
      <c r="AG233" s="94">
        <f t="shared" si="223"/>
        <v>68</v>
      </c>
      <c r="AH233" s="96">
        <f t="shared" si="193"/>
        <v>46341</v>
      </c>
      <c r="AI233" s="96">
        <f t="shared" si="219"/>
        <v>46339</v>
      </c>
      <c r="AJ233" s="96">
        <f t="shared" si="220"/>
        <v>46342</v>
      </c>
      <c r="AK233" s="96">
        <f t="shared" si="194"/>
        <v>46371</v>
      </c>
      <c r="AL233" s="96"/>
      <c r="AM233" s="94">
        <f t="shared" si="221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9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4" ht="12.75" x14ac:dyDescent="0.2">
      <c r="A234" s="75">
        <f t="shared" si="206"/>
        <v>44493</v>
      </c>
      <c r="B234" s="76">
        <f t="shared" si="207"/>
        <v>1005.7699584000001</v>
      </c>
      <c r="C234" s="76">
        <f t="shared" si="214"/>
        <v>953.22945279999999</v>
      </c>
      <c r="D234" s="77">
        <f t="shared" si="208"/>
        <v>5944.21</v>
      </c>
      <c r="E234" s="78">
        <f>IF(K234=1,VLOOKUP(A233,[1]Plan1!$G$155:$I$350,3),E233)</f>
        <v>6018.51</v>
      </c>
      <c r="F234" s="79">
        <f t="shared" si="209"/>
        <v>44485</v>
      </c>
      <c r="G234" s="80">
        <f t="shared" si="198"/>
        <v>1.2499558393798349E-2</v>
      </c>
      <c r="H234" s="81">
        <f t="shared" si="210"/>
        <v>44516</v>
      </c>
      <c r="I234" s="81">
        <f t="shared" si="199"/>
        <v>44516</v>
      </c>
      <c r="J234" s="82">
        <f t="shared" si="211"/>
        <v>20</v>
      </c>
      <c r="K234" s="82">
        <f t="shared" ref="K234:K297" si="224">(J234-(NETWORKDAYS(A234,I234,AD$165:AD$503)-1))</f>
        <v>6</v>
      </c>
      <c r="L234" s="76">
        <f t="shared" si="200"/>
        <v>1.0037335700000001</v>
      </c>
      <c r="M234" s="83">
        <f t="shared" si="192"/>
        <v>1.0115996199999999</v>
      </c>
      <c r="N234" s="83">
        <f t="shared" si="218"/>
        <v>1.0492540801159176</v>
      </c>
      <c r="O234" s="76">
        <f t="shared" ref="O234:O297" si="225">TRUNC(TRUNC((L234*N234),15),8)</f>
        <v>1.0531715399999999</v>
      </c>
      <c r="P234" s="76">
        <f t="shared" si="201"/>
        <v>1003.91413077</v>
      </c>
      <c r="Q234" s="84">
        <f t="shared" si="215"/>
        <v>0</v>
      </c>
      <c r="R234" s="86">
        <f t="shared" si="212"/>
        <v>0</v>
      </c>
      <c r="S234" s="76">
        <f t="shared" si="202"/>
        <v>0</v>
      </c>
      <c r="T234" s="86">
        <f t="shared" si="213"/>
        <v>8.0657000000000006E-2</v>
      </c>
      <c r="U234" s="84">
        <f t="shared" si="222"/>
        <v>6</v>
      </c>
      <c r="V234" s="84">
        <v>252</v>
      </c>
      <c r="W234" s="83">
        <f t="shared" si="203"/>
        <v>1.001848592</v>
      </c>
      <c r="X234" s="76">
        <f t="shared" si="204"/>
        <v>1.8558276300000001</v>
      </c>
      <c r="Y234" s="76">
        <f t="shared" si="205"/>
        <v>0</v>
      </c>
      <c r="Z234" s="90" t="str">
        <f t="shared" si="216"/>
        <v>A+J=</v>
      </c>
      <c r="AA234" s="81">
        <f t="shared" si="217"/>
        <v>44516</v>
      </c>
      <c r="AB234" s="4"/>
      <c r="AD234" s="123">
        <f>[2]Plan1!$A311</f>
        <v>46272</v>
      </c>
      <c r="AE234" s="102" t="str">
        <f>[2]Plan1!$C311</f>
        <v>Independência do Brasil</v>
      </c>
      <c r="AG234" s="94">
        <f t="shared" si="223"/>
        <v>69</v>
      </c>
      <c r="AH234" s="96">
        <f t="shared" si="193"/>
        <v>46371</v>
      </c>
      <c r="AI234" s="96">
        <f t="shared" si="219"/>
        <v>46370</v>
      </c>
      <c r="AJ234" s="96">
        <f t="shared" si="220"/>
        <v>46371</v>
      </c>
      <c r="AK234" s="96">
        <f t="shared" si="194"/>
        <v>46402</v>
      </c>
      <c r="AL234" s="96"/>
      <c r="AM234" s="94">
        <f t="shared" si="221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9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4" ht="12.75" x14ac:dyDescent="0.2">
      <c r="A235" s="75">
        <f t="shared" si="206"/>
        <v>44494</v>
      </c>
      <c r="B235" s="76">
        <f t="shared" si="207"/>
        <v>1005.7699584000001</v>
      </c>
      <c r="C235" s="76">
        <f t="shared" si="214"/>
        <v>953.22945279999999</v>
      </c>
      <c r="D235" s="77">
        <f t="shared" si="208"/>
        <v>5944.21</v>
      </c>
      <c r="E235" s="78">
        <f>IF(K235=1,VLOOKUP(A234,[1]Plan1!$G$155:$I$350,3),E234)</f>
        <v>6018.51</v>
      </c>
      <c r="F235" s="79">
        <f t="shared" si="209"/>
        <v>44485</v>
      </c>
      <c r="G235" s="80">
        <f t="shared" si="198"/>
        <v>1.2499558393798349E-2</v>
      </c>
      <c r="H235" s="81">
        <f t="shared" si="210"/>
        <v>44516</v>
      </c>
      <c r="I235" s="81">
        <f t="shared" si="199"/>
        <v>44516</v>
      </c>
      <c r="J235" s="82">
        <f t="shared" si="211"/>
        <v>20</v>
      </c>
      <c r="K235" s="82">
        <f t="shared" si="224"/>
        <v>6</v>
      </c>
      <c r="L235" s="76">
        <f t="shared" si="200"/>
        <v>1.0037335700000001</v>
      </c>
      <c r="M235" s="83">
        <f t="shared" ref="M235:M298" si="226">IF(I235&gt;I234,L234,M234)</f>
        <v>1.0115996199999999</v>
      </c>
      <c r="N235" s="83">
        <f t="shared" si="218"/>
        <v>1.0492540801159176</v>
      </c>
      <c r="O235" s="76">
        <f t="shared" si="225"/>
        <v>1.0531715399999999</v>
      </c>
      <c r="P235" s="76">
        <f t="shared" si="201"/>
        <v>1003.91413077</v>
      </c>
      <c r="Q235" s="84">
        <f t="shared" si="215"/>
        <v>0</v>
      </c>
      <c r="R235" s="86">
        <f t="shared" si="212"/>
        <v>0</v>
      </c>
      <c r="S235" s="76">
        <f t="shared" si="202"/>
        <v>0</v>
      </c>
      <c r="T235" s="86">
        <f t="shared" si="213"/>
        <v>8.0657000000000006E-2</v>
      </c>
      <c r="U235" s="84">
        <f t="shared" si="222"/>
        <v>6</v>
      </c>
      <c r="V235" s="84">
        <v>252</v>
      </c>
      <c r="W235" s="83">
        <f t="shared" si="203"/>
        <v>1.001848592</v>
      </c>
      <c r="X235" s="76">
        <f t="shared" si="204"/>
        <v>1.8558276300000001</v>
      </c>
      <c r="Y235" s="76">
        <f t="shared" si="205"/>
        <v>0</v>
      </c>
      <c r="Z235" s="90" t="str">
        <f t="shared" si="216"/>
        <v>A+J=</v>
      </c>
      <c r="AA235" s="81">
        <f t="shared" si="217"/>
        <v>44516</v>
      </c>
      <c r="AB235" s="4"/>
      <c r="AD235" s="123">
        <f>[2]Plan1!$A312</f>
        <v>46307</v>
      </c>
      <c r="AE235" s="102" t="str">
        <f>[2]Plan1!$C312</f>
        <v>Nossa Sr.a Aparecida - Padroeira do Brasil</v>
      </c>
      <c r="AG235" s="94">
        <f t="shared" si="223"/>
        <v>70</v>
      </c>
      <c r="AH235" s="96">
        <f t="shared" si="193"/>
        <v>46402</v>
      </c>
      <c r="AI235" s="96">
        <f t="shared" si="219"/>
        <v>46401</v>
      </c>
      <c r="AJ235" s="96">
        <f t="shared" si="220"/>
        <v>46402</v>
      </c>
      <c r="AK235" s="96">
        <f t="shared" si="194"/>
        <v>46433</v>
      </c>
      <c r="AL235" s="96"/>
      <c r="AM235" s="94">
        <f t="shared" si="221"/>
        <v>19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9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4" ht="12.75" x14ac:dyDescent="0.2">
      <c r="A236" s="75">
        <f t="shared" si="206"/>
        <v>44495</v>
      </c>
      <c r="B236" s="76">
        <f t="shared" si="207"/>
        <v>1006.70466866</v>
      </c>
      <c r="C236" s="76">
        <f t="shared" si="214"/>
        <v>953.22945279999999</v>
      </c>
      <c r="D236" s="77">
        <f t="shared" si="208"/>
        <v>5944.21</v>
      </c>
      <c r="E236" s="78">
        <f>IF(K236=1,VLOOKUP(A235,[1]Plan1!$G$155:$I$350,3),E235)</f>
        <v>6018.51</v>
      </c>
      <c r="F236" s="79">
        <f t="shared" si="209"/>
        <v>44485</v>
      </c>
      <c r="G236" s="80">
        <f t="shared" si="198"/>
        <v>1.2499558393798349E-2</v>
      </c>
      <c r="H236" s="81">
        <f t="shared" si="210"/>
        <v>44516</v>
      </c>
      <c r="I236" s="81">
        <f t="shared" si="199"/>
        <v>44516</v>
      </c>
      <c r="J236" s="82">
        <f t="shared" si="211"/>
        <v>20</v>
      </c>
      <c r="K236" s="82">
        <f t="shared" si="224"/>
        <v>7</v>
      </c>
      <c r="L236" s="76">
        <f t="shared" si="200"/>
        <v>1.0043571899999999</v>
      </c>
      <c r="M236" s="83">
        <f t="shared" si="226"/>
        <v>1.0115996199999999</v>
      </c>
      <c r="N236" s="83">
        <f t="shared" si="218"/>
        <v>1.0492540801159176</v>
      </c>
      <c r="O236" s="76">
        <f t="shared" si="225"/>
        <v>1.0538258700000001</v>
      </c>
      <c r="P236" s="76">
        <f t="shared" si="201"/>
        <v>1004.5378574</v>
      </c>
      <c r="Q236" s="84">
        <f t="shared" si="215"/>
        <v>0</v>
      </c>
      <c r="R236" s="86">
        <f t="shared" si="212"/>
        <v>0</v>
      </c>
      <c r="S236" s="76">
        <f t="shared" si="202"/>
        <v>0</v>
      </c>
      <c r="T236" s="86">
        <f t="shared" si="213"/>
        <v>8.0657000000000006E-2</v>
      </c>
      <c r="U236" s="84">
        <f t="shared" si="222"/>
        <v>7</v>
      </c>
      <c r="V236" s="84">
        <v>252</v>
      </c>
      <c r="W236" s="83">
        <f t="shared" si="203"/>
        <v>1.0021570230000001</v>
      </c>
      <c r="X236" s="76">
        <f t="shared" si="204"/>
        <v>2.1668112599999998</v>
      </c>
      <c r="Y236" s="76">
        <f t="shared" si="205"/>
        <v>0</v>
      </c>
      <c r="Z236" s="90" t="str">
        <f t="shared" si="216"/>
        <v>A+J=</v>
      </c>
      <c r="AA236" s="81">
        <f t="shared" si="217"/>
        <v>44516</v>
      </c>
      <c r="AB236" s="4"/>
      <c r="AD236" s="123">
        <f>[2]Plan1!$A313</f>
        <v>46328</v>
      </c>
      <c r="AE236" s="102" t="str">
        <f>[2]Plan1!$C313</f>
        <v>Finados</v>
      </c>
      <c r="AG236" s="94">
        <f t="shared" si="223"/>
        <v>71</v>
      </c>
      <c r="AH236" s="96">
        <f t="shared" si="193"/>
        <v>46433</v>
      </c>
      <c r="AI236" s="96">
        <f t="shared" si="219"/>
        <v>46430</v>
      </c>
      <c r="AJ236" s="96">
        <f t="shared" si="220"/>
        <v>46433</v>
      </c>
      <c r="AK236" s="96">
        <f t="shared" si="194"/>
        <v>46461</v>
      </c>
      <c r="AL236" s="96"/>
      <c r="AM236" s="94">
        <f t="shared" si="221"/>
        <v>20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9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4" ht="12.75" x14ac:dyDescent="0.2">
      <c r="A237" s="75">
        <f t="shared" si="206"/>
        <v>44496</v>
      </c>
      <c r="B237" s="76">
        <f t="shared" si="207"/>
        <v>1007.64024994</v>
      </c>
      <c r="C237" s="76">
        <f t="shared" si="214"/>
        <v>953.22945279999999</v>
      </c>
      <c r="D237" s="77">
        <f t="shared" si="208"/>
        <v>5944.21</v>
      </c>
      <c r="E237" s="78">
        <f>IF(K237=1,VLOOKUP(A236,[1]Plan1!$G$155:$I$350,3),E236)</f>
        <v>6018.51</v>
      </c>
      <c r="F237" s="79">
        <f t="shared" si="209"/>
        <v>44485</v>
      </c>
      <c r="G237" s="80">
        <f t="shared" si="198"/>
        <v>1.2499558393798349E-2</v>
      </c>
      <c r="H237" s="81">
        <f t="shared" si="210"/>
        <v>44516</v>
      </c>
      <c r="I237" s="81">
        <f t="shared" si="199"/>
        <v>44516</v>
      </c>
      <c r="J237" s="82">
        <f t="shared" si="211"/>
        <v>20</v>
      </c>
      <c r="K237" s="82">
        <f t="shared" si="224"/>
        <v>8</v>
      </c>
      <c r="L237" s="76">
        <f t="shared" si="200"/>
        <v>1.0049811900000001</v>
      </c>
      <c r="M237" s="83">
        <f t="shared" si="226"/>
        <v>1.0115996199999999</v>
      </c>
      <c r="N237" s="83">
        <f t="shared" si="218"/>
        <v>1.0492540801159176</v>
      </c>
      <c r="O237" s="76">
        <f t="shared" si="225"/>
        <v>1.0544806099999999</v>
      </c>
      <c r="P237" s="76">
        <f t="shared" si="201"/>
        <v>1005.16197485</v>
      </c>
      <c r="Q237" s="84">
        <f t="shared" si="215"/>
        <v>0</v>
      </c>
      <c r="R237" s="86">
        <f t="shared" si="212"/>
        <v>0</v>
      </c>
      <c r="S237" s="76">
        <f t="shared" si="202"/>
        <v>0</v>
      </c>
      <c r="T237" s="86">
        <f t="shared" si="213"/>
        <v>8.0657000000000006E-2</v>
      </c>
      <c r="U237" s="84">
        <f t="shared" si="222"/>
        <v>8</v>
      </c>
      <c r="V237" s="84">
        <v>252</v>
      </c>
      <c r="W237" s="83">
        <f t="shared" si="203"/>
        <v>1.002465548</v>
      </c>
      <c r="X237" s="76">
        <f t="shared" si="204"/>
        <v>2.4782750899999999</v>
      </c>
      <c r="Y237" s="76">
        <f t="shared" si="205"/>
        <v>0</v>
      </c>
      <c r="Z237" s="90" t="str">
        <f t="shared" si="216"/>
        <v>A+J=</v>
      </c>
      <c r="AA237" s="81">
        <f t="shared" si="217"/>
        <v>44516</v>
      </c>
      <c r="AB237" s="4"/>
      <c r="AD237" s="123">
        <f>[2]Plan1!$A314</f>
        <v>46341</v>
      </c>
      <c r="AE237" s="102" t="str">
        <f>[2]Plan1!$C314</f>
        <v>Proclamação da República</v>
      </c>
      <c r="AG237" s="94">
        <f t="shared" si="223"/>
        <v>72</v>
      </c>
      <c r="AH237" s="96">
        <f t="shared" si="193"/>
        <v>46461</v>
      </c>
      <c r="AI237" s="96">
        <f t="shared" si="219"/>
        <v>46458</v>
      </c>
      <c r="AJ237" s="96">
        <f t="shared" si="220"/>
        <v>46461</v>
      </c>
      <c r="AK237" s="96">
        <f t="shared" si="194"/>
        <v>46492</v>
      </c>
      <c r="AL237" s="96"/>
      <c r="AM237" s="94">
        <f t="shared" si="221"/>
        <v>22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9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4" ht="12.75" x14ac:dyDescent="0.2">
      <c r="A238" s="75">
        <f t="shared" si="206"/>
        <v>44497</v>
      </c>
      <c r="B238" s="76">
        <f t="shared" si="207"/>
        <v>1008.5767048099999</v>
      </c>
      <c r="C238" s="76">
        <f t="shared" si="214"/>
        <v>953.22945279999999</v>
      </c>
      <c r="D238" s="77">
        <f t="shared" si="208"/>
        <v>5944.21</v>
      </c>
      <c r="E238" s="78">
        <f>IF(K238=1,VLOOKUP(A237,[1]Plan1!$G$155:$I$350,3),E237)</f>
        <v>6018.51</v>
      </c>
      <c r="F238" s="79">
        <f t="shared" si="209"/>
        <v>44485</v>
      </c>
      <c r="G238" s="80">
        <f t="shared" si="198"/>
        <v>1.2499558393798349E-2</v>
      </c>
      <c r="H238" s="81">
        <f t="shared" si="210"/>
        <v>44516</v>
      </c>
      <c r="I238" s="81">
        <f t="shared" si="199"/>
        <v>44516</v>
      </c>
      <c r="J238" s="82">
        <f t="shared" si="211"/>
        <v>20</v>
      </c>
      <c r="K238" s="82">
        <f t="shared" si="224"/>
        <v>9</v>
      </c>
      <c r="L238" s="76">
        <f t="shared" si="200"/>
        <v>1.00560559</v>
      </c>
      <c r="M238" s="83">
        <f t="shared" si="226"/>
        <v>1.0115996199999999</v>
      </c>
      <c r="N238" s="83">
        <f t="shared" si="218"/>
        <v>1.0492540801159176</v>
      </c>
      <c r="O238" s="76">
        <f t="shared" si="225"/>
        <v>1.05513576</v>
      </c>
      <c r="P238" s="76">
        <f t="shared" si="201"/>
        <v>1005.78648313</v>
      </c>
      <c r="Q238" s="84">
        <f t="shared" si="215"/>
        <v>0</v>
      </c>
      <c r="R238" s="86">
        <f t="shared" si="212"/>
        <v>0</v>
      </c>
      <c r="S238" s="76">
        <f t="shared" si="202"/>
        <v>0</v>
      </c>
      <c r="T238" s="86">
        <f t="shared" si="213"/>
        <v>8.0657000000000006E-2</v>
      </c>
      <c r="U238" s="84">
        <f t="shared" si="222"/>
        <v>9</v>
      </c>
      <c r="V238" s="84">
        <v>252</v>
      </c>
      <c r="W238" s="83">
        <f t="shared" si="203"/>
        <v>1.002774169</v>
      </c>
      <c r="X238" s="76">
        <f t="shared" si="204"/>
        <v>2.7902216800000001</v>
      </c>
      <c r="Y238" s="76">
        <f t="shared" si="205"/>
        <v>0</v>
      </c>
      <c r="Z238" s="90" t="str">
        <f t="shared" si="216"/>
        <v>A+J=</v>
      </c>
      <c r="AA238" s="81">
        <f t="shared" si="217"/>
        <v>44516</v>
      </c>
      <c r="AB238" s="4"/>
      <c r="AD238" s="123">
        <f>[2]Plan1!$A315</f>
        <v>46346</v>
      </c>
      <c r="AE238" s="102" t="str">
        <f>[2]Plan1!$C315</f>
        <v>Dia Nacional de Zumbi e da Consciência Negra</v>
      </c>
      <c r="AG238" s="94">
        <f t="shared" si="223"/>
        <v>73</v>
      </c>
      <c r="AH238" s="96">
        <f t="shared" si="193"/>
        <v>46492</v>
      </c>
      <c r="AI238" s="96">
        <f t="shared" si="219"/>
        <v>46491</v>
      </c>
      <c r="AJ238" s="96">
        <f t="shared" si="220"/>
        <v>46492</v>
      </c>
      <c r="AK238" s="96">
        <f t="shared" si="194"/>
        <v>46524</v>
      </c>
      <c r="AL238" s="96"/>
      <c r="AM238" s="94">
        <f t="shared" si="221"/>
        <v>21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9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4" ht="12.75" x14ac:dyDescent="0.2">
      <c r="A239" s="75">
        <f t="shared" si="206"/>
        <v>44498</v>
      </c>
      <c r="B239" s="76">
        <f t="shared" si="207"/>
        <v>1009.51403278</v>
      </c>
      <c r="C239" s="76">
        <f t="shared" si="214"/>
        <v>953.22945279999999</v>
      </c>
      <c r="D239" s="77">
        <f t="shared" si="208"/>
        <v>5944.21</v>
      </c>
      <c r="E239" s="78">
        <f>IF(K239=1,VLOOKUP(A238,[1]Plan1!$G$155:$I$350,3),E238)</f>
        <v>6018.51</v>
      </c>
      <c r="F239" s="79">
        <f t="shared" si="209"/>
        <v>44485</v>
      </c>
      <c r="G239" s="80">
        <f t="shared" si="198"/>
        <v>1.2499558393798349E-2</v>
      </c>
      <c r="H239" s="81">
        <f t="shared" si="210"/>
        <v>44516</v>
      </c>
      <c r="I239" s="81">
        <f t="shared" si="199"/>
        <v>44516</v>
      </c>
      <c r="J239" s="82">
        <f t="shared" si="211"/>
        <v>20</v>
      </c>
      <c r="K239" s="82">
        <f t="shared" si="224"/>
        <v>10</v>
      </c>
      <c r="L239" s="76">
        <f t="shared" si="200"/>
        <v>1.0062303699999999</v>
      </c>
      <c r="M239" s="83">
        <f t="shared" si="226"/>
        <v>1.0115996199999999</v>
      </c>
      <c r="N239" s="83">
        <f t="shared" si="218"/>
        <v>1.0492540801159176</v>
      </c>
      <c r="O239" s="76">
        <f t="shared" si="225"/>
        <v>1.05579132</v>
      </c>
      <c r="P239" s="76">
        <f t="shared" si="201"/>
        <v>1006.41138223</v>
      </c>
      <c r="Q239" s="84">
        <f t="shared" si="215"/>
        <v>0</v>
      </c>
      <c r="R239" s="86">
        <f t="shared" si="212"/>
        <v>0</v>
      </c>
      <c r="S239" s="76">
        <f t="shared" si="202"/>
        <v>0</v>
      </c>
      <c r="T239" s="86">
        <f t="shared" si="213"/>
        <v>8.0657000000000006E-2</v>
      </c>
      <c r="U239" s="84">
        <f t="shared" si="222"/>
        <v>10</v>
      </c>
      <c r="V239" s="84">
        <v>252</v>
      </c>
      <c r="W239" s="83">
        <f t="shared" si="203"/>
        <v>1.003082885</v>
      </c>
      <c r="X239" s="76">
        <f t="shared" si="204"/>
        <v>3.1026505499999999</v>
      </c>
      <c r="Y239" s="76">
        <f t="shared" si="205"/>
        <v>0</v>
      </c>
      <c r="Z239" s="90" t="str">
        <f t="shared" si="216"/>
        <v>A+J=</v>
      </c>
      <c r="AA239" s="81">
        <f t="shared" si="217"/>
        <v>44516</v>
      </c>
      <c r="AB239" s="4"/>
      <c r="AD239" s="123">
        <f>[2]Plan1!$A316</f>
        <v>46381</v>
      </c>
      <c r="AE239" s="102" t="str">
        <f>[2]Plan1!$C316</f>
        <v>Natal</v>
      </c>
      <c r="AG239" s="94">
        <f t="shared" si="223"/>
        <v>74</v>
      </c>
      <c r="AH239" s="96">
        <f t="shared" si="193"/>
        <v>46522</v>
      </c>
      <c r="AI239" s="96">
        <f t="shared" si="219"/>
        <v>46521</v>
      </c>
      <c r="AJ239" s="96">
        <f t="shared" si="220"/>
        <v>46524</v>
      </c>
      <c r="AK239" s="96">
        <f t="shared" si="194"/>
        <v>46553</v>
      </c>
      <c r="AL239" s="96"/>
      <c r="AM239" s="94">
        <f t="shared" si="221"/>
        <v>20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9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4" ht="12.75" x14ac:dyDescent="0.2">
      <c r="A240" s="75">
        <f t="shared" si="206"/>
        <v>44499</v>
      </c>
      <c r="B240" s="76">
        <f t="shared" si="207"/>
        <v>1010.45221427</v>
      </c>
      <c r="C240" s="76">
        <f t="shared" si="214"/>
        <v>953.22945279999999</v>
      </c>
      <c r="D240" s="77">
        <f t="shared" si="208"/>
        <v>5944.21</v>
      </c>
      <c r="E240" s="78">
        <f>IF(K240=1,VLOOKUP(A239,[1]Plan1!$G$155:$I$350,3),E239)</f>
        <v>6018.51</v>
      </c>
      <c r="F240" s="79">
        <f t="shared" si="209"/>
        <v>44485</v>
      </c>
      <c r="G240" s="80">
        <f t="shared" si="198"/>
        <v>1.2499558393798349E-2</v>
      </c>
      <c r="H240" s="81">
        <f t="shared" si="210"/>
        <v>44516</v>
      </c>
      <c r="I240" s="81">
        <f t="shared" si="199"/>
        <v>44516</v>
      </c>
      <c r="J240" s="82">
        <f t="shared" si="211"/>
        <v>20</v>
      </c>
      <c r="K240" s="82">
        <f t="shared" si="224"/>
        <v>11</v>
      </c>
      <c r="L240" s="76">
        <f t="shared" si="200"/>
        <v>1.0068555299999999</v>
      </c>
      <c r="M240" s="83">
        <f t="shared" si="226"/>
        <v>1.0115996199999999</v>
      </c>
      <c r="N240" s="83">
        <f t="shared" si="218"/>
        <v>1.0492540801159176</v>
      </c>
      <c r="O240" s="76">
        <f t="shared" si="225"/>
        <v>1.05644727</v>
      </c>
      <c r="P240" s="76">
        <f t="shared" si="201"/>
        <v>1007.03665309</v>
      </c>
      <c r="Q240" s="84">
        <f t="shared" si="215"/>
        <v>0</v>
      </c>
      <c r="R240" s="86">
        <f t="shared" si="212"/>
        <v>0</v>
      </c>
      <c r="S240" s="76">
        <f t="shared" si="202"/>
        <v>0</v>
      </c>
      <c r="T240" s="86">
        <f t="shared" si="213"/>
        <v>8.0657000000000006E-2</v>
      </c>
      <c r="U240" s="84">
        <f t="shared" si="222"/>
        <v>11</v>
      </c>
      <c r="V240" s="84">
        <v>252</v>
      </c>
      <c r="W240" s="83">
        <f t="shared" si="203"/>
        <v>1.0033916949999999</v>
      </c>
      <c r="X240" s="76">
        <f t="shared" si="204"/>
        <v>3.4155611800000001</v>
      </c>
      <c r="Y240" s="76">
        <f t="shared" si="205"/>
        <v>0</v>
      </c>
      <c r="Z240" s="90" t="str">
        <f t="shared" si="216"/>
        <v>A+J=</v>
      </c>
      <c r="AA240" s="81">
        <f t="shared" si="217"/>
        <v>44516</v>
      </c>
      <c r="AB240" s="4"/>
      <c r="AD240" s="123">
        <f>[2]Plan1!$A317</f>
        <v>46388</v>
      </c>
      <c r="AE240" s="102" t="str">
        <f>[2]Plan1!$C317</f>
        <v>Confraternização Universal</v>
      </c>
      <c r="AG240" s="94">
        <f t="shared" si="223"/>
        <v>75</v>
      </c>
      <c r="AH240" s="96">
        <f t="shared" si="193"/>
        <v>46553</v>
      </c>
      <c r="AI240" s="96">
        <f t="shared" si="219"/>
        <v>46552</v>
      </c>
      <c r="AJ240" s="96">
        <f t="shared" si="220"/>
        <v>46553</v>
      </c>
      <c r="AK240" s="96">
        <f t="shared" si="194"/>
        <v>46583</v>
      </c>
      <c r="AL240" s="96"/>
      <c r="AM240" s="94">
        <f t="shared" si="221"/>
        <v>22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9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75">
        <f t="shared" si="206"/>
        <v>44500</v>
      </c>
      <c r="B241" s="76">
        <f t="shared" si="207"/>
        <v>1010.45221427</v>
      </c>
      <c r="C241" s="76">
        <f t="shared" si="214"/>
        <v>953.22945279999999</v>
      </c>
      <c r="D241" s="77">
        <f t="shared" si="208"/>
        <v>5944.21</v>
      </c>
      <c r="E241" s="78">
        <f>IF(K241=1,VLOOKUP(A240,[1]Plan1!$G$155:$I$350,3),E240)</f>
        <v>6018.51</v>
      </c>
      <c r="F241" s="79">
        <f t="shared" si="209"/>
        <v>44485</v>
      </c>
      <c r="G241" s="80">
        <f t="shared" si="198"/>
        <v>1.2499558393798349E-2</v>
      </c>
      <c r="H241" s="81">
        <f t="shared" si="210"/>
        <v>44516</v>
      </c>
      <c r="I241" s="81">
        <f t="shared" si="199"/>
        <v>44516</v>
      </c>
      <c r="J241" s="82">
        <f t="shared" si="211"/>
        <v>20</v>
      </c>
      <c r="K241" s="82">
        <f t="shared" si="224"/>
        <v>11</v>
      </c>
      <c r="L241" s="76">
        <f t="shared" si="200"/>
        <v>1.0068555299999999</v>
      </c>
      <c r="M241" s="83">
        <f t="shared" si="226"/>
        <v>1.0115996199999999</v>
      </c>
      <c r="N241" s="83">
        <f t="shared" si="218"/>
        <v>1.0492540801159176</v>
      </c>
      <c r="O241" s="76">
        <f t="shared" si="225"/>
        <v>1.05644727</v>
      </c>
      <c r="P241" s="76">
        <f t="shared" si="201"/>
        <v>1007.03665309</v>
      </c>
      <c r="Q241" s="84">
        <f t="shared" si="215"/>
        <v>0</v>
      </c>
      <c r="R241" s="86">
        <f t="shared" si="212"/>
        <v>0</v>
      </c>
      <c r="S241" s="76">
        <f t="shared" si="202"/>
        <v>0</v>
      </c>
      <c r="T241" s="86">
        <f t="shared" si="213"/>
        <v>8.0657000000000006E-2</v>
      </c>
      <c r="U241" s="84">
        <f t="shared" si="222"/>
        <v>11</v>
      </c>
      <c r="V241" s="84">
        <v>252</v>
      </c>
      <c r="W241" s="83">
        <f t="shared" si="203"/>
        <v>1.0033916949999999</v>
      </c>
      <c r="X241" s="76">
        <f t="shared" si="204"/>
        <v>3.4155611800000001</v>
      </c>
      <c r="Y241" s="76">
        <f t="shared" si="205"/>
        <v>0</v>
      </c>
      <c r="Z241" s="90" t="str">
        <f t="shared" si="216"/>
        <v>A+J=</v>
      </c>
      <c r="AA241" s="81">
        <f t="shared" si="217"/>
        <v>44516</v>
      </c>
      <c r="AB241" s="4"/>
      <c r="AD241" s="123">
        <f>[2]Plan1!$A318</f>
        <v>46426</v>
      </c>
      <c r="AE241" s="102" t="str">
        <f>[2]Plan1!$C318</f>
        <v>Carnaval</v>
      </c>
      <c r="AG241" s="94">
        <f t="shared" si="223"/>
        <v>76</v>
      </c>
      <c r="AH241" s="96">
        <f t="shared" si="193"/>
        <v>46583</v>
      </c>
      <c r="AI241" s="96">
        <f t="shared" si="219"/>
        <v>46582</v>
      </c>
      <c r="AJ241" s="96">
        <f t="shared" si="220"/>
        <v>46583</v>
      </c>
      <c r="AK241" s="96">
        <f t="shared" si="194"/>
        <v>46615</v>
      </c>
      <c r="AL241" s="96"/>
      <c r="AM241" s="94">
        <f t="shared" si="221"/>
        <v>22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9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75">
        <f t="shared" si="206"/>
        <v>44501</v>
      </c>
      <c r="B242" s="76">
        <f t="shared" si="207"/>
        <v>1010.45221427</v>
      </c>
      <c r="C242" s="76">
        <f t="shared" si="214"/>
        <v>953.22945279999999</v>
      </c>
      <c r="D242" s="77">
        <f t="shared" si="208"/>
        <v>5944.21</v>
      </c>
      <c r="E242" s="78">
        <f>IF(K242=1,VLOOKUP(A241,[1]Plan1!$G$155:$I$350,3),E241)</f>
        <v>6018.51</v>
      </c>
      <c r="F242" s="79">
        <f t="shared" si="209"/>
        <v>44485</v>
      </c>
      <c r="G242" s="80">
        <f t="shared" si="198"/>
        <v>1.2499558393798349E-2</v>
      </c>
      <c r="H242" s="81">
        <f t="shared" si="210"/>
        <v>44516</v>
      </c>
      <c r="I242" s="81">
        <f t="shared" si="199"/>
        <v>44516</v>
      </c>
      <c r="J242" s="82">
        <f t="shared" si="211"/>
        <v>20</v>
      </c>
      <c r="K242" s="82">
        <f t="shared" si="224"/>
        <v>11</v>
      </c>
      <c r="L242" s="76">
        <f t="shared" si="200"/>
        <v>1.0068555299999999</v>
      </c>
      <c r="M242" s="83">
        <f t="shared" si="226"/>
        <v>1.0115996199999999</v>
      </c>
      <c r="N242" s="83">
        <f t="shared" si="218"/>
        <v>1.0492540801159176</v>
      </c>
      <c r="O242" s="76">
        <f t="shared" si="225"/>
        <v>1.05644727</v>
      </c>
      <c r="P242" s="76">
        <f t="shared" si="201"/>
        <v>1007.03665309</v>
      </c>
      <c r="Q242" s="84">
        <f t="shared" si="215"/>
        <v>0</v>
      </c>
      <c r="R242" s="86">
        <f t="shared" si="212"/>
        <v>0</v>
      </c>
      <c r="S242" s="76">
        <f t="shared" si="202"/>
        <v>0</v>
      </c>
      <c r="T242" s="86">
        <f t="shared" si="213"/>
        <v>8.0657000000000006E-2</v>
      </c>
      <c r="U242" s="84">
        <f t="shared" si="222"/>
        <v>11</v>
      </c>
      <c r="V242" s="84">
        <v>252</v>
      </c>
      <c r="W242" s="83">
        <f t="shared" si="203"/>
        <v>1.0033916949999999</v>
      </c>
      <c r="X242" s="76">
        <f t="shared" si="204"/>
        <v>3.4155611800000001</v>
      </c>
      <c r="Y242" s="76">
        <f t="shared" si="205"/>
        <v>0</v>
      </c>
      <c r="Z242" s="90" t="str">
        <f t="shared" si="216"/>
        <v>A+J=</v>
      </c>
      <c r="AA242" s="81">
        <f t="shared" si="217"/>
        <v>44516</v>
      </c>
      <c r="AB242" s="4"/>
      <c r="AD242" s="123">
        <f>[2]Plan1!$A319</f>
        <v>46427</v>
      </c>
      <c r="AE242" s="102" t="str">
        <f>[2]Plan1!$C319</f>
        <v>Carnaval</v>
      </c>
      <c r="AG242" s="94">
        <f t="shared" si="223"/>
        <v>77</v>
      </c>
      <c r="AH242" s="96">
        <f t="shared" si="193"/>
        <v>46614</v>
      </c>
      <c r="AI242" s="96">
        <f t="shared" si="219"/>
        <v>46612</v>
      </c>
      <c r="AJ242" s="96">
        <f t="shared" si="220"/>
        <v>46615</v>
      </c>
      <c r="AK242" s="96">
        <f t="shared" si="194"/>
        <v>46645</v>
      </c>
      <c r="AL242" s="96"/>
      <c r="AM242" s="94">
        <f t="shared" si="221"/>
        <v>21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9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75">
        <f t="shared" si="206"/>
        <v>44502</v>
      </c>
      <c r="B243" s="76">
        <f t="shared" si="207"/>
        <v>1011.39128051</v>
      </c>
      <c r="C243" s="76">
        <f t="shared" si="214"/>
        <v>953.22945279999999</v>
      </c>
      <c r="D243" s="77">
        <f t="shared" si="208"/>
        <v>5944.21</v>
      </c>
      <c r="E243" s="78">
        <f>IF(K243=1,VLOOKUP(A242,[1]Plan1!$G$155:$I$350,3),E242)</f>
        <v>6018.51</v>
      </c>
      <c r="F243" s="79">
        <f t="shared" si="209"/>
        <v>44485</v>
      </c>
      <c r="G243" s="80">
        <f t="shared" si="198"/>
        <v>1.2499558393798349E-2</v>
      </c>
      <c r="H243" s="81">
        <f t="shared" si="210"/>
        <v>44516</v>
      </c>
      <c r="I243" s="81">
        <f t="shared" si="199"/>
        <v>44516</v>
      </c>
      <c r="J243" s="82">
        <f t="shared" si="211"/>
        <v>20</v>
      </c>
      <c r="K243" s="82">
        <f t="shared" si="224"/>
        <v>12</v>
      </c>
      <c r="L243" s="76">
        <f t="shared" si="200"/>
        <v>1.00748109</v>
      </c>
      <c r="M243" s="83">
        <f t="shared" si="226"/>
        <v>1.0115996199999999</v>
      </c>
      <c r="N243" s="83">
        <f t="shared" si="218"/>
        <v>1.0492540801159176</v>
      </c>
      <c r="O243" s="76">
        <f t="shared" si="225"/>
        <v>1.05710364</v>
      </c>
      <c r="P243" s="76">
        <f t="shared" si="201"/>
        <v>1007.66232431</v>
      </c>
      <c r="Q243" s="84">
        <f t="shared" si="215"/>
        <v>0</v>
      </c>
      <c r="R243" s="86">
        <f t="shared" si="212"/>
        <v>0</v>
      </c>
      <c r="S243" s="76">
        <f t="shared" si="202"/>
        <v>0</v>
      </c>
      <c r="T243" s="86">
        <f t="shared" si="213"/>
        <v>8.0657000000000006E-2</v>
      </c>
      <c r="U243" s="84">
        <f t="shared" si="222"/>
        <v>12</v>
      </c>
      <c r="V243" s="84">
        <v>252</v>
      </c>
      <c r="W243" s="83">
        <f t="shared" si="203"/>
        <v>1.003700601</v>
      </c>
      <c r="X243" s="76">
        <f t="shared" si="204"/>
        <v>3.7289561999999998</v>
      </c>
      <c r="Y243" s="76">
        <f t="shared" si="205"/>
        <v>0</v>
      </c>
      <c r="Z243" s="90" t="str">
        <f t="shared" si="216"/>
        <v>A+J=</v>
      </c>
      <c r="AA243" s="81">
        <f t="shared" si="217"/>
        <v>44516</v>
      </c>
      <c r="AB243" s="4"/>
      <c r="AD243" s="123">
        <f>[2]Plan1!$A320</f>
        <v>46472</v>
      </c>
      <c r="AE243" s="102" t="str">
        <f>[2]Plan1!$C320</f>
        <v>Paixão de Cristo</v>
      </c>
      <c r="AG243" s="94">
        <f t="shared" si="223"/>
        <v>78</v>
      </c>
      <c r="AH243" s="96">
        <f t="shared" si="193"/>
        <v>46645</v>
      </c>
      <c r="AI243" s="96">
        <f t="shared" si="219"/>
        <v>46644</v>
      </c>
      <c r="AJ243" s="96">
        <f t="shared" si="220"/>
        <v>46645</v>
      </c>
      <c r="AK243" s="96">
        <f t="shared" si="194"/>
        <v>46675</v>
      </c>
      <c r="AL243" s="96"/>
      <c r="AM243" s="94">
        <f t="shared" si="221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9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75">
        <f t="shared" si="206"/>
        <v>44503</v>
      </c>
      <c r="B244" s="76">
        <f t="shared" si="207"/>
        <v>1011.39128051</v>
      </c>
      <c r="C244" s="76">
        <f t="shared" si="214"/>
        <v>953.22945279999999</v>
      </c>
      <c r="D244" s="77">
        <f t="shared" si="208"/>
        <v>5944.21</v>
      </c>
      <c r="E244" s="78">
        <f>IF(K244=1,VLOOKUP(A243,[1]Plan1!$G$155:$I$350,3),E243)</f>
        <v>6018.51</v>
      </c>
      <c r="F244" s="79">
        <f t="shared" si="209"/>
        <v>44485</v>
      </c>
      <c r="G244" s="80">
        <f t="shared" si="198"/>
        <v>1.2499558393798349E-2</v>
      </c>
      <c r="H244" s="81">
        <f t="shared" si="210"/>
        <v>44516</v>
      </c>
      <c r="I244" s="81">
        <f t="shared" si="199"/>
        <v>44516</v>
      </c>
      <c r="J244" s="82">
        <f t="shared" si="211"/>
        <v>20</v>
      </c>
      <c r="K244" s="82">
        <f t="shared" si="224"/>
        <v>12</v>
      </c>
      <c r="L244" s="76">
        <f t="shared" si="200"/>
        <v>1.00748109</v>
      </c>
      <c r="M244" s="83">
        <f t="shared" si="226"/>
        <v>1.0115996199999999</v>
      </c>
      <c r="N244" s="83">
        <f t="shared" si="218"/>
        <v>1.0492540801159176</v>
      </c>
      <c r="O244" s="76">
        <f t="shared" si="225"/>
        <v>1.05710364</v>
      </c>
      <c r="P244" s="76">
        <f t="shared" si="201"/>
        <v>1007.66232431</v>
      </c>
      <c r="Q244" s="84">
        <f t="shared" si="215"/>
        <v>0</v>
      </c>
      <c r="R244" s="86">
        <f t="shared" si="212"/>
        <v>0</v>
      </c>
      <c r="S244" s="76">
        <f t="shared" si="202"/>
        <v>0</v>
      </c>
      <c r="T244" s="86">
        <f t="shared" si="213"/>
        <v>8.0657000000000006E-2</v>
      </c>
      <c r="U244" s="84">
        <f t="shared" si="222"/>
        <v>12</v>
      </c>
      <c r="V244" s="84">
        <v>252</v>
      </c>
      <c r="W244" s="83">
        <f t="shared" si="203"/>
        <v>1.003700601</v>
      </c>
      <c r="X244" s="76">
        <f t="shared" si="204"/>
        <v>3.7289561999999998</v>
      </c>
      <c r="Y244" s="76">
        <f t="shared" si="205"/>
        <v>0</v>
      </c>
      <c r="Z244" s="90" t="str">
        <f t="shared" si="216"/>
        <v>A+J=</v>
      </c>
      <c r="AA244" s="81">
        <f t="shared" si="217"/>
        <v>44516</v>
      </c>
      <c r="AB244" s="4"/>
      <c r="AD244" s="123">
        <f>[2]Plan1!$A321</f>
        <v>46498</v>
      </c>
      <c r="AE244" s="102" t="str">
        <f>[2]Plan1!$C321</f>
        <v>Tiradentes</v>
      </c>
      <c r="AG244" s="94">
        <f t="shared" si="223"/>
        <v>79</v>
      </c>
      <c r="AH244" s="96">
        <f t="shared" ref="AH244:AH298" si="227">EDATE(AH243,1)</f>
        <v>46675</v>
      </c>
      <c r="AI244" s="96">
        <f t="shared" si="219"/>
        <v>46674</v>
      </c>
      <c r="AJ244" s="96">
        <f t="shared" si="220"/>
        <v>46675</v>
      </c>
      <c r="AK244" s="96">
        <f t="shared" ref="AK244:AK248" si="228">AJ245</f>
        <v>46707</v>
      </c>
      <c r="AL244" s="96"/>
      <c r="AM244" s="94">
        <f t="shared" si="221"/>
        <v>20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9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75">
        <f t="shared" si="206"/>
        <v>44504</v>
      </c>
      <c r="B245" s="76">
        <f t="shared" si="207"/>
        <v>1012.33122148</v>
      </c>
      <c r="C245" s="76">
        <f t="shared" si="214"/>
        <v>953.22945279999999</v>
      </c>
      <c r="D245" s="77">
        <f t="shared" si="208"/>
        <v>5944.21</v>
      </c>
      <c r="E245" s="78">
        <f>IF(K245=1,VLOOKUP(A244,[1]Plan1!$G$155:$I$350,3),E244)</f>
        <v>6018.51</v>
      </c>
      <c r="F245" s="79">
        <f t="shared" si="209"/>
        <v>44485</v>
      </c>
      <c r="G245" s="80">
        <f t="shared" si="198"/>
        <v>1.2499558393798349E-2</v>
      </c>
      <c r="H245" s="81">
        <f t="shared" si="210"/>
        <v>44516</v>
      </c>
      <c r="I245" s="81">
        <f t="shared" si="199"/>
        <v>44516</v>
      </c>
      <c r="J245" s="82">
        <f t="shared" si="211"/>
        <v>20</v>
      </c>
      <c r="K245" s="82">
        <f t="shared" si="224"/>
        <v>13</v>
      </c>
      <c r="L245" s="76">
        <f t="shared" si="200"/>
        <v>1.0081070400000001</v>
      </c>
      <c r="M245" s="83">
        <f t="shared" si="226"/>
        <v>1.0115996199999999</v>
      </c>
      <c r="N245" s="83">
        <f t="shared" si="218"/>
        <v>1.0492540801159176</v>
      </c>
      <c r="O245" s="76">
        <f t="shared" si="225"/>
        <v>1.0577604199999999</v>
      </c>
      <c r="P245" s="76">
        <f t="shared" si="201"/>
        <v>1008.28838635</v>
      </c>
      <c r="Q245" s="84">
        <f t="shared" si="215"/>
        <v>0</v>
      </c>
      <c r="R245" s="86">
        <f t="shared" si="212"/>
        <v>0</v>
      </c>
      <c r="S245" s="76">
        <f t="shared" si="202"/>
        <v>0</v>
      </c>
      <c r="T245" s="86">
        <f t="shared" si="213"/>
        <v>8.0657000000000006E-2</v>
      </c>
      <c r="U245" s="84">
        <f t="shared" si="222"/>
        <v>13</v>
      </c>
      <c r="V245" s="84">
        <v>252</v>
      </c>
      <c r="W245" s="83">
        <f t="shared" si="203"/>
        <v>1.004009602</v>
      </c>
      <c r="X245" s="76">
        <f t="shared" si="204"/>
        <v>4.0428351300000003</v>
      </c>
      <c r="Y245" s="76">
        <f t="shared" si="205"/>
        <v>0</v>
      </c>
      <c r="Z245" s="90" t="str">
        <f t="shared" si="216"/>
        <v>A+J=</v>
      </c>
      <c r="AA245" s="81">
        <f t="shared" si="217"/>
        <v>44516</v>
      </c>
      <c r="AB245" s="4"/>
      <c r="AD245" s="123">
        <f>[2]Plan1!$A322</f>
        <v>46508</v>
      </c>
      <c r="AE245" s="102" t="str">
        <f>[2]Plan1!$C322</f>
        <v>Dia do Trabalho</v>
      </c>
      <c r="AG245" s="94">
        <f t="shared" si="223"/>
        <v>80</v>
      </c>
      <c r="AH245" s="96">
        <f t="shared" si="227"/>
        <v>46706</v>
      </c>
      <c r="AI245" s="96">
        <f t="shared" si="219"/>
        <v>46703</v>
      </c>
      <c r="AJ245" s="96">
        <f t="shared" si="220"/>
        <v>46707</v>
      </c>
      <c r="AK245" s="96">
        <f t="shared" si="228"/>
        <v>46736</v>
      </c>
      <c r="AL245" s="96"/>
      <c r="AM245" s="94">
        <f t="shared" si="221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9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75">
        <f t="shared" si="206"/>
        <v>44505</v>
      </c>
      <c r="B246" s="76">
        <f t="shared" si="207"/>
        <v>1013.2720281300001</v>
      </c>
      <c r="C246" s="76">
        <f t="shared" si="214"/>
        <v>953.22945279999999</v>
      </c>
      <c r="D246" s="77">
        <f t="shared" si="208"/>
        <v>5944.21</v>
      </c>
      <c r="E246" s="78">
        <f>IF(K246=1,VLOOKUP(A245,[1]Plan1!$G$155:$I$350,3),E245)</f>
        <v>6018.51</v>
      </c>
      <c r="F246" s="79">
        <f t="shared" si="209"/>
        <v>44485</v>
      </c>
      <c r="G246" s="80">
        <f t="shared" si="198"/>
        <v>1.2499558393798349E-2</v>
      </c>
      <c r="H246" s="81">
        <f t="shared" si="210"/>
        <v>44516</v>
      </c>
      <c r="I246" s="81">
        <f t="shared" si="199"/>
        <v>44516</v>
      </c>
      <c r="J246" s="82">
        <f t="shared" si="211"/>
        <v>20</v>
      </c>
      <c r="K246" s="82">
        <f t="shared" si="224"/>
        <v>14</v>
      </c>
      <c r="L246" s="76">
        <f t="shared" si="200"/>
        <v>1.0087333700000001</v>
      </c>
      <c r="M246" s="83">
        <f t="shared" si="226"/>
        <v>1.0115996199999999</v>
      </c>
      <c r="N246" s="83">
        <f t="shared" si="218"/>
        <v>1.0492540801159176</v>
      </c>
      <c r="O246" s="76">
        <f t="shared" si="225"/>
        <v>1.0584176000000001</v>
      </c>
      <c r="P246" s="76">
        <f t="shared" si="201"/>
        <v>1008.91482968</v>
      </c>
      <c r="Q246" s="84">
        <f t="shared" si="215"/>
        <v>0</v>
      </c>
      <c r="R246" s="86">
        <f t="shared" si="212"/>
        <v>0</v>
      </c>
      <c r="S246" s="76">
        <f t="shared" si="202"/>
        <v>0</v>
      </c>
      <c r="T246" s="86">
        <f t="shared" si="213"/>
        <v>8.0657000000000006E-2</v>
      </c>
      <c r="U246" s="84">
        <f t="shared" si="222"/>
        <v>14</v>
      </c>
      <c r="V246" s="84">
        <v>252</v>
      </c>
      <c r="W246" s="83">
        <f t="shared" si="203"/>
        <v>1.0043186980000001</v>
      </c>
      <c r="X246" s="76">
        <f t="shared" si="204"/>
        <v>4.3571984500000003</v>
      </c>
      <c r="Y246" s="76">
        <f t="shared" si="205"/>
        <v>0</v>
      </c>
      <c r="Z246" s="90" t="str">
        <f t="shared" si="216"/>
        <v>A+J=</v>
      </c>
      <c r="AA246" s="81">
        <f t="shared" si="217"/>
        <v>44516</v>
      </c>
      <c r="AB246" s="4"/>
      <c r="AD246" s="123">
        <f>[2]Plan1!$A323</f>
        <v>46534</v>
      </c>
      <c r="AE246" s="102" t="str">
        <f>[2]Plan1!$C323</f>
        <v>Corpus Christi</v>
      </c>
      <c r="AG246" s="94">
        <f t="shared" si="223"/>
        <v>81</v>
      </c>
      <c r="AH246" s="96">
        <f t="shared" si="227"/>
        <v>46736</v>
      </c>
      <c r="AI246" s="96">
        <f t="shared" si="219"/>
        <v>46735</v>
      </c>
      <c r="AJ246" s="96">
        <f t="shared" si="220"/>
        <v>46736</v>
      </c>
      <c r="AK246" s="96">
        <f t="shared" si="228"/>
        <v>46769</v>
      </c>
      <c r="AL246" s="96"/>
      <c r="AM246" s="94">
        <f t="shared" si="221"/>
        <v>23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9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75">
        <f t="shared" si="206"/>
        <v>44506</v>
      </c>
      <c r="B247" s="76">
        <f t="shared" si="207"/>
        <v>1014.2137105899999</v>
      </c>
      <c r="C247" s="76">
        <f t="shared" si="214"/>
        <v>953.22945279999999</v>
      </c>
      <c r="D247" s="77">
        <f t="shared" si="208"/>
        <v>5944.21</v>
      </c>
      <c r="E247" s="78">
        <f>IF(K247=1,VLOOKUP(A246,[1]Plan1!$G$155:$I$350,3),E246)</f>
        <v>6018.51</v>
      </c>
      <c r="F247" s="79">
        <f t="shared" si="209"/>
        <v>44485</v>
      </c>
      <c r="G247" s="80">
        <f t="shared" si="198"/>
        <v>1.2499558393798349E-2</v>
      </c>
      <c r="H247" s="81">
        <f t="shared" si="210"/>
        <v>44516</v>
      </c>
      <c r="I247" s="81">
        <f t="shared" si="199"/>
        <v>44516</v>
      </c>
      <c r="J247" s="82">
        <f t="shared" si="211"/>
        <v>20</v>
      </c>
      <c r="K247" s="82">
        <f t="shared" si="224"/>
        <v>15</v>
      </c>
      <c r="L247" s="76">
        <f t="shared" si="200"/>
        <v>1.0093600899999999</v>
      </c>
      <c r="M247" s="83">
        <f t="shared" si="226"/>
        <v>1.0115996199999999</v>
      </c>
      <c r="N247" s="83">
        <f t="shared" si="218"/>
        <v>1.0492540801159176</v>
      </c>
      <c r="O247" s="76">
        <f t="shared" si="225"/>
        <v>1.0590751899999999</v>
      </c>
      <c r="P247" s="76">
        <f t="shared" si="201"/>
        <v>1009.5416638299999</v>
      </c>
      <c r="Q247" s="84">
        <f t="shared" si="215"/>
        <v>0</v>
      </c>
      <c r="R247" s="86">
        <f t="shared" si="212"/>
        <v>0</v>
      </c>
      <c r="S247" s="76">
        <f t="shared" si="202"/>
        <v>0</v>
      </c>
      <c r="T247" s="86">
        <f t="shared" si="213"/>
        <v>8.0657000000000006E-2</v>
      </c>
      <c r="U247" s="84">
        <f t="shared" si="222"/>
        <v>15</v>
      </c>
      <c r="V247" s="84">
        <v>252</v>
      </c>
      <c r="W247" s="83">
        <f t="shared" si="203"/>
        <v>1.004627889</v>
      </c>
      <c r="X247" s="76">
        <f t="shared" si="204"/>
        <v>4.6720467599999997</v>
      </c>
      <c r="Y247" s="76">
        <f t="shared" si="205"/>
        <v>0</v>
      </c>
      <c r="Z247" s="90" t="str">
        <f t="shared" si="216"/>
        <v>A+J=</v>
      </c>
      <c r="AA247" s="81">
        <f t="shared" si="217"/>
        <v>44516</v>
      </c>
      <c r="AB247" s="4"/>
      <c r="AD247" s="123">
        <f>[2]Plan1!$A324</f>
        <v>46637</v>
      </c>
      <c r="AE247" s="102" t="str">
        <f>[2]Plan1!$C324</f>
        <v>Independência do Brasil</v>
      </c>
      <c r="AG247" s="94">
        <f t="shared" si="223"/>
        <v>82</v>
      </c>
      <c r="AH247" s="96">
        <f t="shared" si="227"/>
        <v>46767</v>
      </c>
      <c r="AI247" s="96">
        <f t="shared" si="219"/>
        <v>46766</v>
      </c>
      <c r="AJ247" s="96">
        <f t="shared" si="220"/>
        <v>46769</v>
      </c>
      <c r="AK247" s="96">
        <f t="shared" si="228"/>
        <v>46798</v>
      </c>
      <c r="AL247" s="96"/>
      <c r="AM247" s="94">
        <f t="shared" si="221"/>
        <v>21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9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75">
        <f t="shared" si="206"/>
        <v>44507</v>
      </c>
      <c r="B248" s="76">
        <f t="shared" si="207"/>
        <v>1014.2137105899999</v>
      </c>
      <c r="C248" s="76">
        <f t="shared" si="214"/>
        <v>953.22945279999999</v>
      </c>
      <c r="D248" s="77">
        <f t="shared" si="208"/>
        <v>5944.21</v>
      </c>
      <c r="E248" s="78">
        <f>IF(K248=1,VLOOKUP(A247,[1]Plan1!$G$155:$I$350,3),E247)</f>
        <v>6018.51</v>
      </c>
      <c r="F248" s="79">
        <f t="shared" si="209"/>
        <v>44485</v>
      </c>
      <c r="G248" s="80">
        <f t="shared" si="198"/>
        <v>1.2499558393798349E-2</v>
      </c>
      <c r="H248" s="81">
        <f t="shared" si="210"/>
        <v>44516</v>
      </c>
      <c r="I248" s="81">
        <f t="shared" si="199"/>
        <v>44516</v>
      </c>
      <c r="J248" s="82">
        <f t="shared" si="211"/>
        <v>20</v>
      </c>
      <c r="K248" s="82">
        <f t="shared" si="224"/>
        <v>15</v>
      </c>
      <c r="L248" s="76">
        <f t="shared" si="200"/>
        <v>1.0093600899999999</v>
      </c>
      <c r="M248" s="83">
        <f t="shared" si="226"/>
        <v>1.0115996199999999</v>
      </c>
      <c r="N248" s="83">
        <f t="shared" si="218"/>
        <v>1.0492540801159176</v>
      </c>
      <c r="O248" s="76">
        <f t="shared" si="225"/>
        <v>1.0590751899999999</v>
      </c>
      <c r="P248" s="76">
        <f t="shared" si="201"/>
        <v>1009.5416638299999</v>
      </c>
      <c r="Q248" s="84">
        <f t="shared" si="215"/>
        <v>0</v>
      </c>
      <c r="R248" s="86">
        <f t="shared" si="212"/>
        <v>0</v>
      </c>
      <c r="S248" s="76">
        <f t="shared" si="202"/>
        <v>0</v>
      </c>
      <c r="T248" s="86">
        <f t="shared" si="213"/>
        <v>8.0657000000000006E-2</v>
      </c>
      <c r="U248" s="84">
        <f t="shared" si="222"/>
        <v>15</v>
      </c>
      <c r="V248" s="84">
        <v>252</v>
      </c>
      <c r="W248" s="83">
        <f t="shared" si="203"/>
        <v>1.004627889</v>
      </c>
      <c r="X248" s="76">
        <f t="shared" si="204"/>
        <v>4.6720467599999997</v>
      </c>
      <c r="Y248" s="76">
        <f t="shared" si="205"/>
        <v>0</v>
      </c>
      <c r="Z248" s="90" t="str">
        <f t="shared" si="216"/>
        <v>A+J=</v>
      </c>
      <c r="AA248" s="81">
        <f t="shared" si="217"/>
        <v>44516</v>
      </c>
      <c r="AB248" s="4"/>
      <c r="AD248" s="123">
        <f>[2]Plan1!$A325</f>
        <v>46672</v>
      </c>
      <c r="AE248" s="102" t="str">
        <f>[2]Plan1!$C325</f>
        <v>Nossa Sr.a Aparecida - Padroeira do Brasil</v>
      </c>
      <c r="AG248" s="94">
        <f t="shared" si="223"/>
        <v>83</v>
      </c>
      <c r="AH248" s="96">
        <f t="shared" si="227"/>
        <v>46798</v>
      </c>
      <c r="AI248" s="96">
        <f t="shared" si="219"/>
        <v>46797</v>
      </c>
      <c r="AJ248" s="96">
        <f t="shared" si="220"/>
        <v>46798</v>
      </c>
      <c r="AK248" s="96">
        <f t="shared" si="228"/>
        <v>46827</v>
      </c>
      <c r="AL248" s="96"/>
      <c r="AM248" s="94">
        <f t="shared" si="221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9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75">
        <f t="shared" si="206"/>
        <v>44508</v>
      </c>
      <c r="B249" s="76">
        <f t="shared" si="207"/>
        <v>1014.2137105899999</v>
      </c>
      <c r="C249" s="76">
        <f t="shared" si="214"/>
        <v>953.22945279999999</v>
      </c>
      <c r="D249" s="77">
        <f t="shared" si="208"/>
        <v>5944.21</v>
      </c>
      <c r="E249" s="78">
        <f>IF(K249=1,VLOOKUP(A248,[1]Plan1!$G$155:$I$350,3),E248)</f>
        <v>6018.51</v>
      </c>
      <c r="F249" s="79">
        <f t="shared" si="209"/>
        <v>44485</v>
      </c>
      <c r="G249" s="80">
        <f t="shared" si="198"/>
        <v>1.2499558393798349E-2</v>
      </c>
      <c r="H249" s="81">
        <f t="shared" si="210"/>
        <v>44516</v>
      </c>
      <c r="I249" s="81">
        <f t="shared" si="199"/>
        <v>44516</v>
      </c>
      <c r="J249" s="82">
        <f t="shared" si="211"/>
        <v>20</v>
      </c>
      <c r="K249" s="82">
        <f t="shared" si="224"/>
        <v>15</v>
      </c>
      <c r="L249" s="76">
        <f t="shared" si="200"/>
        <v>1.0093600899999999</v>
      </c>
      <c r="M249" s="83">
        <f t="shared" si="226"/>
        <v>1.0115996199999999</v>
      </c>
      <c r="N249" s="83">
        <f t="shared" si="218"/>
        <v>1.0492540801159176</v>
      </c>
      <c r="O249" s="76">
        <f t="shared" si="225"/>
        <v>1.0590751899999999</v>
      </c>
      <c r="P249" s="76">
        <f t="shared" si="201"/>
        <v>1009.5416638299999</v>
      </c>
      <c r="Q249" s="84">
        <f t="shared" si="215"/>
        <v>0</v>
      </c>
      <c r="R249" s="86">
        <f t="shared" si="212"/>
        <v>0</v>
      </c>
      <c r="S249" s="76">
        <f t="shared" si="202"/>
        <v>0</v>
      </c>
      <c r="T249" s="86">
        <f t="shared" si="213"/>
        <v>8.0657000000000006E-2</v>
      </c>
      <c r="U249" s="84">
        <f t="shared" si="222"/>
        <v>15</v>
      </c>
      <c r="V249" s="84">
        <v>252</v>
      </c>
      <c r="W249" s="83">
        <f t="shared" si="203"/>
        <v>1.004627889</v>
      </c>
      <c r="X249" s="76">
        <f t="shared" si="204"/>
        <v>4.6720467599999997</v>
      </c>
      <c r="Y249" s="76">
        <f t="shared" si="205"/>
        <v>0</v>
      </c>
      <c r="Z249" s="90" t="str">
        <f t="shared" si="216"/>
        <v>A+J=</v>
      </c>
      <c r="AA249" s="81">
        <f t="shared" si="217"/>
        <v>44516</v>
      </c>
      <c r="AB249" s="4"/>
      <c r="AD249" s="123">
        <f>[2]Plan1!$A326</f>
        <v>46693</v>
      </c>
      <c r="AE249" s="102" t="str">
        <f>[2]Plan1!$C326</f>
        <v>Finados</v>
      </c>
      <c r="AG249" s="94">
        <f t="shared" si="223"/>
        <v>84</v>
      </c>
      <c r="AH249" s="96">
        <f t="shared" si="227"/>
        <v>46827</v>
      </c>
      <c r="AI249" s="96">
        <f t="shared" si="219"/>
        <v>46826</v>
      </c>
      <c r="AJ249" s="96">
        <f t="shared" si="220"/>
        <v>46827</v>
      </c>
      <c r="AK249" s="96">
        <f t="shared" ref="AK249" si="229">AJ250</f>
        <v>46860</v>
      </c>
      <c r="AL249" s="96"/>
      <c r="AM249" s="94">
        <f t="shared" si="221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9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75">
        <f t="shared" si="206"/>
        <v>44509</v>
      </c>
      <c r="B250" s="76">
        <f t="shared" si="207"/>
        <v>1015.1562704</v>
      </c>
      <c r="C250" s="76">
        <f t="shared" si="214"/>
        <v>953.22945279999999</v>
      </c>
      <c r="D250" s="77">
        <f t="shared" si="208"/>
        <v>5944.21</v>
      </c>
      <c r="E250" s="78">
        <f>IF(K250=1,VLOOKUP(A249,[1]Plan1!$G$155:$I$350,3),E249)</f>
        <v>6018.51</v>
      </c>
      <c r="F250" s="79">
        <f t="shared" si="209"/>
        <v>44485</v>
      </c>
      <c r="G250" s="80">
        <f t="shared" si="198"/>
        <v>1.2499558393798349E-2</v>
      </c>
      <c r="H250" s="81">
        <f t="shared" si="210"/>
        <v>44516</v>
      </c>
      <c r="I250" s="81">
        <f t="shared" si="199"/>
        <v>44516</v>
      </c>
      <c r="J250" s="82">
        <f t="shared" si="211"/>
        <v>20</v>
      </c>
      <c r="K250" s="82">
        <f t="shared" si="224"/>
        <v>16</v>
      </c>
      <c r="L250" s="76">
        <f t="shared" si="200"/>
        <v>1.0099872000000001</v>
      </c>
      <c r="M250" s="83">
        <f t="shared" si="226"/>
        <v>1.0115996199999999</v>
      </c>
      <c r="N250" s="83">
        <f t="shared" si="218"/>
        <v>1.0492540801159176</v>
      </c>
      <c r="O250" s="76">
        <f t="shared" si="225"/>
        <v>1.05973319</v>
      </c>
      <c r="P250" s="76">
        <f t="shared" si="201"/>
        <v>1010.16888881</v>
      </c>
      <c r="Q250" s="84">
        <f t="shared" si="215"/>
        <v>0</v>
      </c>
      <c r="R250" s="86">
        <f t="shared" si="212"/>
        <v>0</v>
      </c>
      <c r="S250" s="76">
        <f t="shared" si="202"/>
        <v>0</v>
      </c>
      <c r="T250" s="86">
        <f t="shared" si="213"/>
        <v>8.0657000000000006E-2</v>
      </c>
      <c r="U250" s="84">
        <f t="shared" si="222"/>
        <v>16</v>
      </c>
      <c r="V250" s="84">
        <v>252</v>
      </c>
      <c r="W250" s="83">
        <f t="shared" si="203"/>
        <v>1.0049371760000001</v>
      </c>
      <c r="X250" s="76">
        <f t="shared" si="204"/>
        <v>4.98738159</v>
      </c>
      <c r="Y250" s="76">
        <f t="shared" si="205"/>
        <v>0</v>
      </c>
      <c r="Z250" s="90" t="str">
        <f t="shared" si="216"/>
        <v>A+J=</v>
      </c>
      <c r="AA250" s="81">
        <f t="shared" si="217"/>
        <v>44516</v>
      </c>
      <c r="AB250" s="4"/>
      <c r="AD250" s="123">
        <f>[2]Plan1!$A327</f>
        <v>46706</v>
      </c>
      <c r="AE250" s="102" t="str">
        <f>[2]Plan1!$C327</f>
        <v>Proclamação da República</v>
      </c>
      <c r="AG250" s="94">
        <f t="shared" si="223"/>
        <v>85</v>
      </c>
      <c r="AH250" s="96">
        <f t="shared" si="227"/>
        <v>46858</v>
      </c>
      <c r="AI250" s="96">
        <f t="shared" si="219"/>
        <v>46856</v>
      </c>
      <c r="AJ250" s="96">
        <f t="shared" si="220"/>
        <v>46860</v>
      </c>
      <c r="AK250" s="96">
        <f t="shared" ref="AK250:AK284" si="230">AJ251</f>
        <v>46888</v>
      </c>
      <c r="AL250" s="96"/>
      <c r="AM250" s="94">
        <f t="shared" si="221"/>
        <v>18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9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75">
        <f t="shared" si="206"/>
        <v>44510</v>
      </c>
      <c r="B251" s="76">
        <f t="shared" si="207"/>
        <v>1016.0997060899999</v>
      </c>
      <c r="C251" s="76">
        <f t="shared" si="214"/>
        <v>953.22945279999999</v>
      </c>
      <c r="D251" s="77">
        <f t="shared" si="208"/>
        <v>5944.21</v>
      </c>
      <c r="E251" s="78">
        <f>IF(K251=1,VLOOKUP(A250,[1]Plan1!$G$155:$I$350,3),E250)</f>
        <v>6018.51</v>
      </c>
      <c r="F251" s="79">
        <f t="shared" si="209"/>
        <v>44485</v>
      </c>
      <c r="G251" s="80">
        <f t="shared" si="198"/>
        <v>1.2499558393798349E-2</v>
      </c>
      <c r="H251" s="81">
        <f t="shared" si="210"/>
        <v>44516</v>
      </c>
      <c r="I251" s="81">
        <f t="shared" si="199"/>
        <v>44516</v>
      </c>
      <c r="J251" s="82">
        <f t="shared" si="211"/>
        <v>20</v>
      </c>
      <c r="K251" s="82">
        <f t="shared" si="224"/>
        <v>17</v>
      </c>
      <c r="L251" s="76">
        <f t="shared" si="200"/>
        <v>1.01061471</v>
      </c>
      <c r="M251" s="83">
        <f t="shared" si="226"/>
        <v>1.0115996199999999</v>
      </c>
      <c r="N251" s="83">
        <f t="shared" si="218"/>
        <v>1.0492540801159176</v>
      </c>
      <c r="O251" s="76">
        <f t="shared" si="225"/>
        <v>1.0603916</v>
      </c>
      <c r="P251" s="76">
        <f t="shared" si="201"/>
        <v>1010.79650462</v>
      </c>
      <c r="Q251" s="84">
        <f t="shared" si="215"/>
        <v>0</v>
      </c>
      <c r="R251" s="86">
        <f t="shared" si="212"/>
        <v>0</v>
      </c>
      <c r="S251" s="76">
        <f t="shared" si="202"/>
        <v>0</v>
      </c>
      <c r="T251" s="86">
        <f t="shared" si="213"/>
        <v>8.0657000000000006E-2</v>
      </c>
      <c r="U251" s="84">
        <f t="shared" si="222"/>
        <v>17</v>
      </c>
      <c r="V251" s="84">
        <v>252</v>
      </c>
      <c r="W251" s="83">
        <f t="shared" si="203"/>
        <v>1.005246557</v>
      </c>
      <c r="X251" s="76">
        <f t="shared" si="204"/>
        <v>5.3032014700000003</v>
      </c>
      <c r="Y251" s="76">
        <f t="shared" si="205"/>
        <v>0</v>
      </c>
      <c r="Z251" s="90" t="str">
        <f t="shared" si="216"/>
        <v>A+J=</v>
      </c>
      <c r="AA251" s="81">
        <f t="shared" si="217"/>
        <v>44516</v>
      </c>
      <c r="AB251" s="4"/>
      <c r="AD251" s="123">
        <f>[2]Plan1!$A328</f>
        <v>46711</v>
      </c>
      <c r="AE251" s="102" t="str">
        <f>[2]Plan1!$C328</f>
        <v>Dia Nacional de Zumbi e da Consciência Negra</v>
      </c>
      <c r="AG251" s="94">
        <f t="shared" si="223"/>
        <v>86</v>
      </c>
      <c r="AH251" s="96">
        <f t="shared" si="227"/>
        <v>46888</v>
      </c>
      <c r="AI251" s="96">
        <f t="shared" si="219"/>
        <v>46885</v>
      </c>
      <c r="AJ251" s="96">
        <f t="shared" si="220"/>
        <v>46888</v>
      </c>
      <c r="AK251" s="96">
        <f t="shared" si="230"/>
        <v>46920</v>
      </c>
      <c r="AL251" s="96"/>
      <c r="AM251" s="94">
        <f t="shared" si="221"/>
        <v>23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9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75">
        <f t="shared" si="206"/>
        <v>44511</v>
      </c>
      <c r="B252" s="76">
        <f t="shared" si="207"/>
        <v>1017.04402021</v>
      </c>
      <c r="C252" s="76">
        <f t="shared" si="214"/>
        <v>953.22945279999999</v>
      </c>
      <c r="D252" s="77">
        <f t="shared" si="208"/>
        <v>5944.21</v>
      </c>
      <c r="E252" s="78">
        <f>IF(K252=1,VLOOKUP(A251,[1]Plan1!$G$155:$I$350,3),E251)</f>
        <v>6018.51</v>
      </c>
      <c r="F252" s="79">
        <f t="shared" si="209"/>
        <v>44485</v>
      </c>
      <c r="G252" s="80">
        <f t="shared" si="198"/>
        <v>1.2499558393798349E-2</v>
      </c>
      <c r="H252" s="81">
        <f t="shared" si="210"/>
        <v>44516</v>
      </c>
      <c r="I252" s="81">
        <f t="shared" si="199"/>
        <v>44516</v>
      </c>
      <c r="J252" s="82">
        <f t="shared" si="211"/>
        <v>20</v>
      </c>
      <c r="K252" s="82">
        <f t="shared" si="224"/>
        <v>18</v>
      </c>
      <c r="L252" s="76">
        <f t="shared" si="200"/>
        <v>1.0112426000000001</v>
      </c>
      <c r="M252" s="83">
        <f t="shared" si="226"/>
        <v>1.0115996199999999</v>
      </c>
      <c r="N252" s="83">
        <f t="shared" si="218"/>
        <v>1.0492540801159176</v>
      </c>
      <c r="O252" s="76">
        <f t="shared" si="225"/>
        <v>1.0610504199999999</v>
      </c>
      <c r="P252" s="76">
        <f t="shared" si="201"/>
        <v>1011.42451124</v>
      </c>
      <c r="Q252" s="84">
        <f t="shared" si="215"/>
        <v>0</v>
      </c>
      <c r="R252" s="86">
        <f t="shared" si="212"/>
        <v>0</v>
      </c>
      <c r="S252" s="76">
        <f t="shared" si="202"/>
        <v>0</v>
      </c>
      <c r="T252" s="86">
        <f t="shared" si="213"/>
        <v>8.0657000000000006E-2</v>
      </c>
      <c r="U252" s="84">
        <f t="shared" si="222"/>
        <v>18</v>
      </c>
      <c r="V252" s="84">
        <v>252</v>
      </c>
      <c r="W252" s="83">
        <f t="shared" si="203"/>
        <v>1.005556034</v>
      </c>
      <c r="X252" s="76">
        <f t="shared" si="204"/>
        <v>5.61950897</v>
      </c>
      <c r="Y252" s="76">
        <f t="shared" si="205"/>
        <v>0</v>
      </c>
      <c r="Z252" s="90" t="str">
        <f t="shared" si="216"/>
        <v>A+J=</v>
      </c>
      <c r="AA252" s="81">
        <f t="shared" si="217"/>
        <v>44516</v>
      </c>
      <c r="AB252" s="4"/>
      <c r="AD252" s="123">
        <f>[2]Plan1!$A329</f>
        <v>46746</v>
      </c>
      <c r="AE252" s="102" t="str">
        <f>[2]Plan1!$C329</f>
        <v>Natal</v>
      </c>
      <c r="AG252" s="94">
        <f t="shared" si="223"/>
        <v>87</v>
      </c>
      <c r="AH252" s="96">
        <f t="shared" si="227"/>
        <v>46919</v>
      </c>
      <c r="AI252" s="96">
        <f t="shared" si="219"/>
        <v>46918</v>
      </c>
      <c r="AJ252" s="96">
        <f t="shared" si="220"/>
        <v>46920</v>
      </c>
      <c r="AK252" s="96">
        <f t="shared" si="230"/>
        <v>46951</v>
      </c>
      <c r="AL252" s="96"/>
      <c r="AM252" s="94">
        <f t="shared" si="221"/>
        <v>21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9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75">
        <f t="shared" si="206"/>
        <v>44512</v>
      </c>
      <c r="B253" s="76">
        <f t="shared" si="207"/>
        <v>1017.9892027100001</v>
      </c>
      <c r="C253" s="76">
        <f t="shared" si="214"/>
        <v>953.22945279999999</v>
      </c>
      <c r="D253" s="77">
        <f t="shared" si="208"/>
        <v>5944.21</v>
      </c>
      <c r="E253" s="78">
        <f>IF(K253=1,VLOOKUP(A252,[1]Plan1!$G$155:$I$350,3),E252)</f>
        <v>6018.51</v>
      </c>
      <c r="F253" s="79">
        <f t="shared" si="209"/>
        <v>44485</v>
      </c>
      <c r="G253" s="80">
        <f t="shared" si="198"/>
        <v>1.2499558393798349E-2</v>
      </c>
      <c r="H253" s="81">
        <f t="shared" si="210"/>
        <v>44516</v>
      </c>
      <c r="I253" s="81">
        <f t="shared" si="199"/>
        <v>44516</v>
      </c>
      <c r="J253" s="82">
        <f t="shared" si="211"/>
        <v>20</v>
      </c>
      <c r="K253" s="82">
        <f t="shared" si="224"/>
        <v>19</v>
      </c>
      <c r="L253" s="76">
        <f t="shared" si="200"/>
        <v>1.01187088</v>
      </c>
      <c r="M253" s="83">
        <f t="shared" si="226"/>
        <v>1.0115996199999999</v>
      </c>
      <c r="N253" s="83">
        <f t="shared" si="218"/>
        <v>1.0492540801159176</v>
      </c>
      <c r="O253" s="76">
        <f t="shared" si="225"/>
        <v>1.0617096399999999</v>
      </c>
      <c r="P253" s="76">
        <f t="shared" si="201"/>
        <v>1012.05289916</v>
      </c>
      <c r="Q253" s="84">
        <f t="shared" si="215"/>
        <v>0</v>
      </c>
      <c r="R253" s="86">
        <f t="shared" si="212"/>
        <v>0</v>
      </c>
      <c r="S253" s="76">
        <f t="shared" si="202"/>
        <v>0</v>
      </c>
      <c r="T253" s="86">
        <f t="shared" si="213"/>
        <v>8.0657000000000006E-2</v>
      </c>
      <c r="U253" s="84">
        <f t="shared" si="222"/>
        <v>19</v>
      </c>
      <c r="V253" s="84">
        <v>252</v>
      </c>
      <c r="W253" s="83">
        <f t="shared" si="203"/>
        <v>1.005865606</v>
      </c>
      <c r="X253" s="76">
        <f t="shared" si="204"/>
        <v>5.9363035499999999</v>
      </c>
      <c r="Y253" s="76">
        <f t="shared" si="205"/>
        <v>0</v>
      </c>
      <c r="Z253" s="90" t="str">
        <f t="shared" si="216"/>
        <v>A+J=</v>
      </c>
      <c r="AA253" s="81">
        <f t="shared" si="217"/>
        <v>44516</v>
      </c>
      <c r="AB253" s="4"/>
      <c r="AD253" s="123">
        <f>[2]Plan1!$A330</f>
        <v>46753</v>
      </c>
      <c r="AE253" s="102" t="str">
        <f>[2]Plan1!$C330</f>
        <v>Confraternização Universal</v>
      </c>
      <c r="AG253" s="94">
        <f t="shared" si="223"/>
        <v>88</v>
      </c>
      <c r="AH253" s="96">
        <f t="shared" si="227"/>
        <v>46949</v>
      </c>
      <c r="AI253" s="96">
        <f t="shared" si="219"/>
        <v>46948</v>
      </c>
      <c r="AJ253" s="96">
        <f t="shared" si="220"/>
        <v>46951</v>
      </c>
      <c r="AK253" s="96">
        <f t="shared" si="230"/>
        <v>46980</v>
      </c>
      <c r="AL253" s="96"/>
      <c r="AM253" s="94">
        <f t="shared" si="221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9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75">
        <f t="shared" si="206"/>
        <v>44513</v>
      </c>
      <c r="B254" s="76">
        <f t="shared" si="207"/>
        <v>1018.93527433</v>
      </c>
      <c r="C254" s="76">
        <f t="shared" si="214"/>
        <v>953.22945279999999</v>
      </c>
      <c r="D254" s="77">
        <f t="shared" si="208"/>
        <v>5944.21</v>
      </c>
      <c r="E254" s="78">
        <f>IF(K254=1,VLOOKUP(A253,[1]Plan1!$G$155:$I$350,3),E253)</f>
        <v>6018.51</v>
      </c>
      <c r="F254" s="79">
        <f t="shared" si="209"/>
        <v>44485</v>
      </c>
      <c r="G254" s="80">
        <f t="shared" si="198"/>
        <v>1.2499558393798349E-2</v>
      </c>
      <c r="H254" s="81">
        <f t="shared" si="210"/>
        <v>44516</v>
      </c>
      <c r="I254" s="81">
        <f t="shared" si="199"/>
        <v>44516</v>
      </c>
      <c r="J254" s="82">
        <f t="shared" si="211"/>
        <v>20</v>
      </c>
      <c r="K254" s="82">
        <f t="shared" si="224"/>
        <v>20</v>
      </c>
      <c r="L254" s="76">
        <f t="shared" si="200"/>
        <v>1.01249955</v>
      </c>
      <c r="M254" s="83">
        <f t="shared" si="226"/>
        <v>1.0115996199999999</v>
      </c>
      <c r="N254" s="83">
        <f t="shared" si="218"/>
        <v>1.0492540801159176</v>
      </c>
      <c r="O254" s="76">
        <f t="shared" si="225"/>
        <v>1.06236928</v>
      </c>
      <c r="P254" s="76">
        <f t="shared" si="201"/>
        <v>1012.68168744</v>
      </c>
      <c r="Q254" s="84">
        <f t="shared" si="215"/>
        <v>0</v>
      </c>
      <c r="R254" s="86">
        <f t="shared" si="212"/>
        <v>0</v>
      </c>
      <c r="S254" s="76">
        <f t="shared" si="202"/>
        <v>0</v>
      </c>
      <c r="T254" s="86">
        <f t="shared" si="213"/>
        <v>8.0657000000000006E-2</v>
      </c>
      <c r="U254" s="84">
        <f t="shared" si="222"/>
        <v>20</v>
      </c>
      <c r="V254" s="84">
        <v>252</v>
      </c>
      <c r="W254" s="83">
        <f t="shared" si="203"/>
        <v>1.0061752740000001</v>
      </c>
      <c r="X254" s="76">
        <f t="shared" si="204"/>
        <v>6.2535868900000002</v>
      </c>
      <c r="Y254" s="76">
        <f t="shared" si="205"/>
        <v>0</v>
      </c>
      <c r="Z254" s="90" t="str">
        <f t="shared" si="216"/>
        <v>A+J=</v>
      </c>
      <c r="AA254" s="81">
        <f t="shared" si="217"/>
        <v>44516</v>
      </c>
      <c r="AB254" s="4"/>
      <c r="AD254" s="123">
        <f>[2]Plan1!$A331</f>
        <v>46811</v>
      </c>
      <c r="AE254" s="102" t="str">
        <f>[2]Plan1!$C331</f>
        <v>Carnaval</v>
      </c>
      <c r="AG254" s="94">
        <f t="shared" si="223"/>
        <v>89</v>
      </c>
      <c r="AH254" s="96">
        <f t="shared" si="227"/>
        <v>46980</v>
      </c>
      <c r="AI254" s="96">
        <f t="shared" si="219"/>
        <v>46979</v>
      </c>
      <c r="AJ254" s="96">
        <f t="shared" si="220"/>
        <v>46980</v>
      </c>
      <c r="AK254" s="96">
        <f t="shared" si="230"/>
        <v>47011</v>
      </c>
      <c r="AL254" s="96"/>
      <c r="AM254" s="94">
        <f t="shared" si="221"/>
        <v>22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9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75">
        <f t="shared" si="206"/>
        <v>44514</v>
      </c>
      <c r="B255" s="76">
        <f t="shared" si="207"/>
        <v>1018.93527433</v>
      </c>
      <c r="C255" s="76">
        <f t="shared" si="214"/>
        <v>953.22945279999999</v>
      </c>
      <c r="D255" s="77">
        <f t="shared" si="208"/>
        <v>5944.21</v>
      </c>
      <c r="E255" s="78">
        <f>IF(K255=1,VLOOKUP(A254,[1]Plan1!$G$155:$I$350,3),E254)</f>
        <v>6018.51</v>
      </c>
      <c r="F255" s="79">
        <f t="shared" si="209"/>
        <v>44485</v>
      </c>
      <c r="G255" s="80">
        <f t="shared" si="198"/>
        <v>1.2499558393798349E-2</v>
      </c>
      <c r="H255" s="81">
        <f t="shared" si="210"/>
        <v>44516</v>
      </c>
      <c r="I255" s="81">
        <f t="shared" si="199"/>
        <v>44516</v>
      </c>
      <c r="J255" s="82">
        <f t="shared" si="211"/>
        <v>20</v>
      </c>
      <c r="K255" s="82">
        <f t="shared" si="224"/>
        <v>20</v>
      </c>
      <c r="L255" s="76">
        <f t="shared" si="200"/>
        <v>1.01249955</v>
      </c>
      <c r="M255" s="83">
        <f t="shared" si="226"/>
        <v>1.0115996199999999</v>
      </c>
      <c r="N255" s="83">
        <f t="shared" si="218"/>
        <v>1.0492540801159176</v>
      </c>
      <c r="O255" s="76">
        <f t="shared" si="225"/>
        <v>1.06236928</v>
      </c>
      <c r="P255" s="76">
        <f t="shared" si="201"/>
        <v>1012.68168744</v>
      </c>
      <c r="Q255" s="84">
        <f t="shared" si="215"/>
        <v>0</v>
      </c>
      <c r="R255" s="86">
        <f t="shared" si="212"/>
        <v>0</v>
      </c>
      <c r="S255" s="76">
        <f t="shared" si="202"/>
        <v>0</v>
      </c>
      <c r="T255" s="86">
        <f t="shared" si="213"/>
        <v>8.0657000000000006E-2</v>
      </c>
      <c r="U255" s="84">
        <f t="shared" si="222"/>
        <v>20</v>
      </c>
      <c r="V255" s="84">
        <v>252</v>
      </c>
      <c r="W255" s="83">
        <f t="shared" si="203"/>
        <v>1.0061752740000001</v>
      </c>
      <c r="X255" s="76">
        <f t="shared" si="204"/>
        <v>6.2535868900000002</v>
      </c>
      <c r="Y255" s="76">
        <f t="shared" si="205"/>
        <v>0</v>
      </c>
      <c r="Z255" s="90" t="str">
        <f t="shared" si="216"/>
        <v>A+J=</v>
      </c>
      <c r="AA255" s="81">
        <f t="shared" si="217"/>
        <v>44516</v>
      </c>
      <c r="AB255" s="4"/>
      <c r="AD255" s="123">
        <f>[2]Plan1!$A332</f>
        <v>46812</v>
      </c>
      <c r="AE255" s="102" t="str">
        <f>[2]Plan1!$C332</f>
        <v>Carnaval</v>
      </c>
      <c r="AG255" s="94">
        <f t="shared" si="223"/>
        <v>90</v>
      </c>
      <c r="AH255" s="96">
        <f t="shared" si="227"/>
        <v>47011</v>
      </c>
      <c r="AI255" s="96">
        <f t="shared" si="219"/>
        <v>47010</v>
      </c>
      <c r="AJ255" s="96">
        <f t="shared" si="220"/>
        <v>47011</v>
      </c>
      <c r="AK255" s="96">
        <f t="shared" si="230"/>
        <v>47042</v>
      </c>
      <c r="AL255" s="96"/>
      <c r="AM255" s="94">
        <f t="shared" si="221"/>
        <v>20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9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75">
        <f t="shared" si="206"/>
        <v>44515</v>
      </c>
      <c r="B256" s="76">
        <f t="shared" si="207"/>
        <v>1018.93527433</v>
      </c>
      <c r="C256" s="76">
        <f t="shared" si="214"/>
        <v>953.22945279999999</v>
      </c>
      <c r="D256" s="77">
        <f t="shared" si="208"/>
        <v>5944.21</v>
      </c>
      <c r="E256" s="78">
        <f>IF(K256=1,VLOOKUP(A255,[1]Plan1!$G$155:$I$350,3),E255)</f>
        <v>6018.51</v>
      </c>
      <c r="F256" s="79">
        <f t="shared" si="209"/>
        <v>44485</v>
      </c>
      <c r="G256" s="80">
        <f t="shared" si="198"/>
        <v>1.2499558393798349E-2</v>
      </c>
      <c r="H256" s="81">
        <f t="shared" si="210"/>
        <v>44545</v>
      </c>
      <c r="I256" s="81">
        <f t="shared" si="199"/>
        <v>44516</v>
      </c>
      <c r="J256" s="82">
        <f t="shared" si="211"/>
        <v>20</v>
      </c>
      <c r="K256" s="82">
        <f t="shared" si="224"/>
        <v>20</v>
      </c>
      <c r="L256" s="76">
        <f t="shared" si="200"/>
        <v>1.01249955</v>
      </c>
      <c r="M256" s="83">
        <f t="shared" si="226"/>
        <v>1.0115996199999999</v>
      </c>
      <c r="N256" s="83">
        <f t="shared" si="218"/>
        <v>1.0492540801159176</v>
      </c>
      <c r="O256" s="76">
        <f t="shared" si="225"/>
        <v>1.06236928</v>
      </c>
      <c r="P256" s="76">
        <f t="shared" si="201"/>
        <v>1012.68168744</v>
      </c>
      <c r="Q256" s="84">
        <f t="shared" si="215"/>
        <v>0</v>
      </c>
      <c r="R256" s="86">
        <f t="shared" si="212"/>
        <v>0</v>
      </c>
      <c r="S256" s="76">
        <f t="shared" si="202"/>
        <v>0</v>
      </c>
      <c r="T256" s="86">
        <f t="shared" si="213"/>
        <v>8.0657000000000006E-2</v>
      </c>
      <c r="U256" s="84">
        <f t="shared" si="222"/>
        <v>20</v>
      </c>
      <c r="V256" s="84">
        <v>252</v>
      </c>
      <c r="W256" s="83">
        <f t="shared" si="203"/>
        <v>1.0061752740000001</v>
      </c>
      <c r="X256" s="76">
        <f t="shared" si="204"/>
        <v>6.2535868900000002</v>
      </c>
      <c r="Y256" s="76">
        <f t="shared" si="205"/>
        <v>0</v>
      </c>
      <c r="Z256" s="90" t="str">
        <f t="shared" si="216"/>
        <v>A+J=</v>
      </c>
      <c r="AA256" s="81">
        <f t="shared" si="217"/>
        <v>44516</v>
      </c>
      <c r="AB256" s="4"/>
      <c r="AD256" s="123">
        <f>[2]Plan1!$A333</f>
        <v>46857</v>
      </c>
      <c r="AE256" s="102" t="str">
        <f>[2]Plan1!$C333</f>
        <v>Paixão de Cristo</v>
      </c>
      <c r="AG256" s="94">
        <f t="shared" si="223"/>
        <v>91</v>
      </c>
      <c r="AH256" s="96">
        <f t="shared" si="227"/>
        <v>47041</v>
      </c>
      <c r="AI256" s="96">
        <f t="shared" si="219"/>
        <v>47039</v>
      </c>
      <c r="AJ256" s="96">
        <f t="shared" si="220"/>
        <v>47042</v>
      </c>
      <c r="AK256" s="96">
        <f t="shared" si="230"/>
        <v>47073</v>
      </c>
      <c r="AL256" s="96"/>
      <c r="AM256" s="94">
        <f t="shared" si="221"/>
        <v>21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9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75">
        <f t="shared" si="206"/>
        <v>44516</v>
      </c>
      <c r="B257" s="76">
        <f t="shared" si="207"/>
        <v>1018.93527433</v>
      </c>
      <c r="C257" s="76">
        <f t="shared" si="214"/>
        <v>953.22945279999999</v>
      </c>
      <c r="D257" s="77">
        <f t="shared" si="208"/>
        <v>5944.21</v>
      </c>
      <c r="E257" s="78">
        <f>IF(K257=1,VLOOKUP(A256,[1]Plan1!$G$155:$I$350,3),E256)</f>
        <v>6018.51</v>
      </c>
      <c r="F257" s="79">
        <f t="shared" si="209"/>
        <v>44485</v>
      </c>
      <c r="G257" s="80">
        <f t="shared" si="198"/>
        <v>1.2499558393798349E-2</v>
      </c>
      <c r="H257" s="81">
        <f t="shared" si="210"/>
        <v>44545</v>
      </c>
      <c r="I257" s="81">
        <f t="shared" si="199"/>
        <v>44516</v>
      </c>
      <c r="J257" s="82">
        <f t="shared" si="211"/>
        <v>20</v>
      </c>
      <c r="K257" s="82">
        <f t="shared" si="224"/>
        <v>20</v>
      </c>
      <c r="L257" s="76">
        <f t="shared" si="200"/>
        <v>1.01249955</v>
      </c>
      <c r="M257" s="83">
        <f t="shared" si="226"/>
        <v>1.0115996199999999</v>
      </c>
      <c r="N257" s="83">
        <f t="shared" si="218"/>
        <v>1.0492540801159176</v>
      </c>
      <c r="O257" s="76">
        <f t="shared" si="225"/>
        <v>1.06236928</v>
      </c>
      <c r="P257" s="76">
        <f t="shared" si="201"/>
        <v>1012.68168744</v>
      </c>
      <c r="Q257" s="84">
        <f t="shared" si="215"/>
        <v>8</v>
      </c>
      <c r="R257" s="86">
        <f t="shared" si="212"/>
        <v>7.3020000000000003E-3</v>
      </c>
      <c r="S257" s="76">
        <f t="shared" si="202"/>
        <v>7.3946016800000001</v>
      </c>
      <c r="T257" s="86">
        <f t="shared" si="213"/>
        <v>8.0657000000000006E-2</v>
      </c>
      <c r="U257" s="84">
        <f t="shared" si="222"/>
        <v>20</v>
      </c>
      <c r="V257" s="84">
        <v>252</v>
      </c>
      <c r="W257" s="83">
        <f t="shared" si="203"/>
        <v>1.0061752740000001</v>
      </c>
      <c r="X257" s="76">
        <f t="shared" si="204"/>
        <v>6.2535868900000002</v>
      </c>
      <c r="Y257" s="76">
        <f t="shared" si="205"/>
        <v>13.64818857</v>
      </c>
      <c r="Z257" s="90" t="str">
        <f t="shared" si="216"/>
        <v>A+J=</v>
      </c>
      <c r="AA257" s="81">
        <f t="shared" si="217"/>
        <v>44516</v>
      </c>
      <c r="AB257" s="4"/>
      <c r="AD257" s="123">
        <f>[2]Plan1!$A334</f>
        <v>46864</v>
      </c>
      <c r="AE257" s="102" t="str">
        <f>[2]Plan1!$C334</f>
        <v>Tiradentes</v>
      </c>
      <c r="AG257" s="94">
        <f t="shared" si="223"/>
        <v>92</v>
      </c>
      <c r="AH257" s="96">
        <f t="shared" si="227"/>
        <v>47072</v>
      </c>
      <c r="AI257" s="96">
        <f t="shared" si="219"/>
        <v>47071</v>
      </c>
      <c r="AJ257" s="96">
        <f t="shared" si="220"/>
        <v>47073</v>
      </c>
      <c r="AK257" s="96">
        <f t="shared" si="230"/>
        <v>47102</v>
      </c>
      <c r="AL257" s="96"/>
      <c r="AM257" s="94">
        <f t="shared" si="221"/>
        <v>20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9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75">
        <f t="shared" si="206"/>
        <v>44517</v>
      </c>
      <c r="B258" s="76">
        <f t="shared" si="207"/>
        <v>1006.04946669</v>
      </c>
      <c r="C258" s="76">
        <f t="shared" si="214"/>
        <v>946.26897134000001</v>
      </c>
      <c r="D258" s="77">
        <f t="shared" si="208"/>
        <v>6018.51</v>
      </c>
      <c r="E258" s="78">
        <f>IF(K258=1,VLOOKUP(A257,[1]Plan1!$G$155:$I$350,3),E257)</f>
        <v>6075.69</v>
      </c>
      <c r="F258" s="79">
        <f t="shared" si="209"/>
        <v>44517</v>
      </c>
      <c r="G258" s="80">
        <f t="shared" si="198"/>
        <v>9.5006903702077317E-3</v>
      </c>
      <c r="H258" s="81">
        <f t="shared" si="210"/>
        <v>44545</v>
      </c>
      <c r="I258" s="81">
        <f t="shared" si="199"/>
        <v>44545</v>
      </c>
      <c r="J258" s="82">
        <f t="shared" si="211"/>
        <v>21</v>
      </c>
      <c r="K258" s="82">
        <f t="shared" si="224"/>
        <v>1</v>
      </c>
      <c r="L258" s="76">
        <f t="shared" si="200"/>
        <v>1.00045037</v>
      </c>
      <c r="M258" s="83">
        <f t="shared" si="226"/>
        <v>1.01249955</v>
      </c>
      <c r="N258" s="83">
        <f t="shared" si="218"/>
        <v>1.0623692839530305</v>
      </c>
      <c r="O258" s="76">
        <f t="shared" si="225"/>
        <v>1.06284774</v>
      </c>
      <c r="P258" s="76">
        <f t="shared" si="201"/>
        <v>1005.73983762</v>
      </c>
      <c r="Q258" s="84">
        <f t="shared" si="215"/>
        <v>0</v>
      </c>
      <c r="R258" s="86">
        <f t="shared" si="212"/>
        <v>0</v>
      </c>
      <c r="S258" s="76">
        <f t="shared" si="202"/>
        <v>0</v>
      </c>
      <c r="T258" s="86">
        <f t="shared" si="213"/>
        <v>8.0657000000000006E-2</v>
      </c>
      <c r="U258" s="84">
        <f t="shared" si="222"/>
        <v>1</v>
      </c>
      <c r="V258" s="84">
        <v>252</v>
      </c>
      <c r="W258" s="83">
        <f t="shared" si="203"/>
        <v>1.0003078620000001</v>
      </c>
      <c r="X258" s="76">
        <f t="shared" si="204"/>
        <v>0.30962907000000001</v>
      </c>
      <c r="Y258" s="76">
        <f t="shared" si="205"/>
        <v>0</v>
      </c>
      <c r="Z258" s="90" t="str">
        <f t="shared" si="216"/>
        <v>A+J=</v>
      </c>
      <c r="AA258" s="81">
        <f t="shared" si="217"/>
        <v>44545</v>
      </c>
      <c r="AB258" s="4"/>
      <c r="AD258" s="123">
        <f>[2]Plan1!$A335</f>
        <v>46874</v>
      </c>
      <c r="AE258" s="102" t="str">
        <f>[2]Plan1!$C335</f>
        <v>Dia do Trabalho</v>
      </c>
      <c r="AG258" s="94">
        <f t="shared" si="223"/>
        <v>93</v>
      </c>
      <c r="AH258" s="96">
        <f t="shared" si="227"/>
        <v>47102</v>
      </c>
      <c r="AI258" s="96">
        <f t="shared" si="219"/>
        <v>47101</v>
      </c>
      <c r="AJ258" s="96">
        <f t="shared" si="220"/>
        <v>47102</v>
      </c>
      <c r="AK258" s="96">
        <f t="shared" si="230"/>
        <v>47133</v>
      </c>
      <c r="AL258" s="96"/>
      <c r="AM258" s="94">
        <f t="shared" si="221"/>
        <v>19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9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75">
        <f t="shared" si="206"/>
        <v>44518</v>
      </c>
      <c r="B259" s="76">
        <f t="shared" si="207"/>
        <v>1006.81243875</v>
      </c>
      <c r="C259" s="76">
        <f t="shared" si="214"/>
        <v>946.26897134000001</v>
      </c>
      <c r="D259" s="77">
        <f t="shared" si="208"/>
        <v>6018.51</v>
      </c>
      <c r="E259" s="78">
        <f>IF(K259=1,VLOOKUP(A258,[1]Plan1!$G$155:$I$350,3),E258)</f>
        <v>6075.69</v>
      </c>
      <c r="F259" s="79">
        <f t="shared" si="209"/>
        <v>44517</v>
      </c>
      <c r="G259" s="80">
        <f t="shared" si="198"/>
        <v>9.5006903702077317E-3</v>
      </c>
      <c r="H259" s="81">
        <f t="shared" si="210"/>
        <v>44545</v>
      </c>
      <c r="I259" s="81">
        <f t="shared" si="199"/>
        <v>44545</v>
      </c>
      <c r="J259" s="82">
        <f t="shared" si="211"/>
        <v>21</v>
      </c>
      <c r="K259" s="82">
        <f t="shared" si="224"/>
        <v>2</v>
      </c>
      <c r="L259" s="76">
        <f t="shared" si="200"/>
        <v>1.0009009600000001</v>
      </c>
      <c r="M259" s="83">
        <f t="shared" si="226"/>
        <v>1.01249955</v>
      </c>
      <c r="N259" s="83">
        <f t="shared" si="218"/>
        <v>1.0623692839530305</v>
      </c>
      <c r="O259" s="76">
        <f t="shared" si="225"/>
        <v>1.06332643</v>
      </c>
      <c r="P259" s="76">
        <f t="shared" si="201"/>
        <v>1006.19280711</v>
      </c>
      <c r="Q259" s="84">
        <f t="shared" si="215"/>
        <v>0</v>
      </c>
      <c r="R259" s="86">
        <f t="shared" si="212"/>
        <v>0</v>
      </c>
      <c r="S259" s="76">
        <f t="shared" si="202"/>
        <v>0</v>
      </c>
      <c r="T259" s="86">
        <f t="shared" si="213"/>
        <v>8.0657000000000006E-2</v>
      </c>
      <c r="U259" s="84">
        <f t="shared" si="222"/>
        <v>2</v>
      </c>
      <c r="V259" s="84">
        <v>252</v>
      </c>
      <c r="W259" s="83">
        <f t="shared" si="203"/>
        <v>1.000615818</v>
      </c>
      <c r="X259" s="76">
        <f t="shared" si="204"/>
        <v>0.61963164000000004</v>
      </c>
      <c r="Y259" s="76">
        <f t="shared" si="205"/>
        <v>0</v>
      </c>
      <c r="Z259" s="90" t="str">
        <f t="shared" si="216"/>
        <v>A+J=</v>
      </c>
      <c r="AA259" s="81">
        <f t="shared" si="217"/>
        <v>44545</v>
      </c>
      <c r="AB259" s="4"/>
      <c r="AD259" s="123">
        <f>[2]Plan1!$A336</f>
        <v>46919</v>
      </c>
      <c r="AE259" s="102" t="str">
        <f>[2]Plan1!$C336</f>
        <v>Corpus Christi</v>
      </c>
      <c r="AG259" s="94">
        <f t="shared" si="223"/>
        <v>94</v>
      </c>
      <c r="AH259" s="96">
        <f t="shared" si="227"/>
        <v>47133</v>
      </c>
      <c r="AI259" s="96">
        <f t="shared" si="219"/>
        <v>47130</v>
      </c>
      <c r="AJ259" s="96">
        <f t="shared" si="220"/>
        <v>47133</v>
      </c>
      <c r="AK259" s="96">
        <f t="shared" si="230"/>
        <v>47164</v>
      </c>
      <c r="AL259" s="96"/>
      <c r="AM259" s="94">
        <f t="shared" si="221"/>
        <v>21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9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75">
        <f t="shared" si="206"/>
        <v>44519</v>
      </c>
      <c r="B260" s="76">
        <f t="shared" si="207"/>
        <v>1007.5759843300001</v>
      </c>
      <c r="C260" s="76">
        <f t="shared" si="214"/>
        <v>946.26897134000001</v>
      </c>
      <c r="D260" s="77">
        <f t="shared" si="208"/>
        <v>6018.51</v>
      </c>
      <c r="E260" s="78">
        <f>IF(K260=1,VLOOKUP(A259,[1]Plan1!$G$155:$I$350,3),E259)</f>
        <v>6075.69</v>
      </c>
      <c r="F260" s="79">
        <f t="shared" si="209"/>
        <v>44517</v>
      </c>
      <c r="G260" s="80">
        <f t="shared" si="198"/>
        <v>9.5006903702077317E-3</v>
      </c>
      <c r="H260" s="81">
        <f t="shared" si="210"/>
        <v>44545</v>
      </c>
      <c r="I260" s="81">
        <f t="shared" si="199"/>
        <v>44545</v>
      </c>
      <c r="J260" s="82">
        <f t="shared" si="211"/>
        <v>21</v>
      </c>
      <c r="K260" s="82">
        <f t="shared" si="224"/>
        <v>3</v>
      </c>
      <c r="L260" s="76">
        <f t="shared" si="200"/>
        <v>1.00135174</v>
      </c>
      <c r="M260" s="83">
        <f t="shared" si="226"/>
        <v>1.01249955</v>
      </c>
      <c r="N260" s="83">
        <f t="shared" si="218"/>
        <v>1.0623692839530305</v>
      </c>
      <c r="O260" s="76">
        <f t="shared" si="225"/>
        <v>1.0638053300000001</v>
      </c>
      <c r="P260" s="76">
        <f t="shared" si="201"/>
        <v>1006.64597532</v>
      </c>
      <c r="Q260" s="84">
        <f t="shared" si="215"/>
        <v>0</v>
      </c>
      <c r="R260" s="86">
        <f t="shared" si="212"/>
        <v>0</v>
      </c>
      <c r="S260" s="76">
        <f t="shared" si="202"/>
        <v>0</v>
      </c>
      <c r="T260" s="86">
        <f t="shared" si="213"/>
        <v>8.0657000000000006E-2</v>
      </c>
      <c r="U260" s="84">
        <f t="shared" si="222"/>
        <v>3</v>
      </c>
      <c r="V260" s="84">
        <v>252</v>
      </c>
      <c r="W260" s="83">
        <f t="shared" si="203"/>
        <v>1.000923869</v>
      </c>
      <c r="X260" s="76">
        <f t="shared" si="204"/>
        <v>0.93000901000000002</v>
      </c>
      <c r="Y260" s="76">
        <f t="shared" si="205"/>
        <v>0</v>
      </c>
      <c r="Z260" s="90" t="str">
        <f t="shared" si="216"/>
        <v>A+J=</v>
      </c>
      <c r="AA260" s="81">
        <f t="shared" si="217"/>
        <v>44545</v>
      </c>
      <c r="AB260" s="4"/>
      <c r="AD260" s="123">
        <f>[2]Plan1!$A337</f>
        <v>47003</v>
      </c>
      <c r="AE260" s="102" t="str">
        <f>[2]Plan1!$C337</f>
        <v>Independência do Brasil</v>
      </c>
      <c r="AG260" s="94">
        <f t="shared" si="223"/>
        <v>95</v>
      </c>
      <c r="AH260" s="96">
        <f t="shared" si="227"/>
        <v>47164</v>
      </c>
      <c r="AI260" s="96">
        <f t="shared" si="219"/>
        <v>47163</v>
      </c>
      <c r="AJ260" s="96">
        <f t="shared" si="220"/>
        <v>47164</v>
      </c>
      <c r="AK260" s="96">
        <f t="shared" si="230"/>
        <v>47192</v>
      </c>
      <c r="AL260" s="96"/>
      <c r="AM260" s="94">
        <f t="shared" si="221"/>
        <v>20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9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  <c r="DK260" s="1"/>
      <c r="DL260" s="1"/>
      <c r="DM260" s="1"/>
      <c r="DN260" s="1"/>
      <c r="DO260" s="1"/>
      <c r="DP260" s="1"/>
    </row>
    <row r="261" spans="1:120" ht="12.75" x14ac:dyDescent="0.2">
      <c r="A261" s="75">
        <f t="shared" si="206"/>
        <v>44520</v>
      </c>
      <c r="B261" s="76">
        <f t="shared" si="207"/>
        <v>1008.3401037399999</v>
      </c>
      <c r="C261" s="76">
        <f t="shared" si="214"/>
        <v>946.26897134000001</v>
      </c>
      <c r="D261" s="77">
        <f t="shared" si="208"/>
        <v>6018.51</v>
      </c>
      <c r="E261" s="78">
        <f>IF(K261=1,VLOOKUP(A260,[1]Plan1!$G$155:$I$350,3),E260)</f>
        <v>6075.69</v>
      </c>
      <c r="F261" s="79">
        <f t="shared" si="209"/>
        <v>44517</v>
      </c>
      <c r="G261" s="80">
        <f t="shared" si="198"/>
        <v>9.5006903702077317E-3</v>
      </c>
      <c r="H261" s="81">
        <f t="shared" si="210"/>
        <v>44545</v>
      </c>
      <c r="I261" s="81">
        <f t="shared" si="199"/>
        <v>44545</v>
      </c>
      <c r="J261" s="82">
        <f t="shared" si="211"/>
        <v>21</v>
      </c>
      <c r="K261" s="82">
        <f t="shared" si="224"/>
        <v>4</v>
      </c>
      <c r="L261" s="76">
        <f t="shared" si="200"/>
        <v>1.0018027300000001</v>
      </c>
      <c r="M261" s="83">
        <f t="shared" si="226"/>
        <v>1.01249955</v>
      </c>
      <c r="N261" s="83">
        <f t="shared" si="218"/>
        <v>1.0623692839530305</v>
      </c>
      <c r="O261" s="76">
        <f t="shared" si="225"/>
        <v>1.06428444</v>
      </c>
      <c r="P261" s="76">
        <f t="shared" si="201"/>
        <v>1007.0993422499999</v>
      </c>
      <c r="Q261" s="84">
        <f t="shared" si="215"/>
        <v>0</v>
      </c>
      <c r="R261" s="86">
        <f t="shared" si="212"/>
        <v>0</v>
      </c>
      <c r="S261" s="76">
        <f t="shared" si="202"/>
        <v>0</v>
      </c>
      <c r="T261" s="86">
        <f t="shared" si="213"/>
        <v>8.0657000000000006E-2</v>
      </c>
      <c r="U261" s="84">
        <f t="shared" si="222"/>
        <v>4</v>
      </c>
      <c r="V261" s="84">
        <v>252</v>
      </c>
      <c r="W261" s="83">
        <f t="shared" si="203"/>
        <v>1.001232015</v>
      </c>
      <c r="X261" s="76">
        <f t="shared" si="204"/>
        <v>1.2407614899999999</v>
      </c>
      <c r="Y261" s="76">
        <f t="shared" si="205"/>
        <v>0</v>
      </c>
      <c r="Z261" s="90" t="str">
        <f t="shared" si="216"/>
        <v>A+J=</v>
      </c>
      <c r="AA261" s="81">
        <f t="shared" si="217"/>
        <v>44545</v>
      </c>
      <c r="AB261" s="4"/>
      <c r="AD261" s="123">
        <f>[2]Plan1!$A338</f>
        <v>47038</v>
      </c>
      <c r="AE261" s="102" t="str">
        <f>[2]Plan1!$C338</f>
        <v>Nossa Sr.a Aparecida - Padroeira do Brasil</v>
      </c>
      <c r="AG261" s="94">
        <f t="shared" si="223"/>
        <v>96</v>
      </c>
      <c r="AH261" s="96">
        <f t="shared" si="227"/>
        <v>47192</v>
      </c>
      <c r="AI261" s="96">
        <f t="shared" ref="AI261:AI292" si="231">WORKDAY(AH261,-1,AD$165:AD$503)</f>
        <v>47191</v>
      </c>
      <c r="AJ261" s="96">
        <f t="shared" ref="AJ261:AJ292" si="232">WORKDAY(AI261,1,AD$165:AD$503)</f>
        <v>47192</v>
      </c>
      <c r="AK261" s="96">
        <f t="shared" si="230"/>
        <v>47224</v>
      </c>
      <c r="AL261" s="96"/>
      <c r="AM261" s="94">
        <f t="shared" ref="AM261:AM292" si="233">NETWORKDAYS(AJ261,AJ262,$AD$165:$AD$503)-1</f>
        <v>21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9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  <c r="DK261" s="1"/>
      <c r="DL261" s="1"/>
      <c r="DM261" s="1"/>
      <c r="DN261" s="1"/>
      <c r="DO261" s="1"/>
      <c r="DP261" s="1"/>
    </row>
    <row r="262" spans="1:120" ht="12.75" x14ac:dyDescent="0.2">
      <c r="A262" s="75">
        <f t="shared" si="206"/>
        <v>44521</v>
      </c>
      <c r="B262" s="76">
        <f t="shared" si="207"/>
        <v>1008.3401037399999</v>
      </c>
      <c r="C262" s="76">
        <f t="shared" si="214"/>
        <v>946.26897134000001</v>
      </c>
      <c r="D262" s="77">
        <f t="shared" si="208"/>
        <v>6018.51</v>
      </c>
      <c r="E262" s="78">
        <f>IF(K262=1,VLOOKUP(A261,[1]Plan1!$G$155:$I$350,3),E261)</f>
        <v>6075.69</v>
      </c>
      <c r="F262" s="79">
        <f t="shared" si="209"/>
        <v>44517</v>
      </c>
      <c r="G262" s="80">
        <f t="shared" si="198"/>
        <v>9.5006903702077317E-3</v>
      </c>
      <c r="H262" s="81">
        <f t="shared" si="210"/>
        <v>44545</v>
      </c>
      <c r="I262" s="81">
        <f t="shared" si="199"/>
        <v>44545</v>
      </c>
      <c r="J262" s="82">
        <f t="shared" si="211"/>
        <v>21</v>
      </c>
      <c r="K262" s="82">
        <f t="shared" si="224"/>
        <v>4</v>
      </c>
      <c r="L262" s="76">
        <f t="shared" si="200"/>
        <v>1.0018027300000001</v>
      </c>
      <c r="M262" s="83">
        <f t="shared" si="226"/>
        <v>1.01249955</v>
      </c>
      <c r="N262" s="83">
        <f t="shared" si="218"/>
        <v>1.0623692839530305</v>
      </c>
      <c r="O262" s="76">
        <f t="shared" si="225"/>
        <v>1.06428444</v>
      </c>
      <c r="P262" s="76">
        <f t="shared" si="201"/>
        <v>1007.0993422499999</v>
      </c>
      <c r="Q262" s="84">
        <f t="shared" si="215"/>
        <v>0</v>
      </c>
      <c r="R262" s="86">
        <f t="shared" si="212"/>
        <v>0</v>
      </c>
      <c r="S262" s="76">
        <f t="shared" si="202"/>
        <v>0</v>
      </c>
      <c r="T262" s="86">
        <f t="shared" si="213"/>
        <v>8.0657000000000006E-2</v>
      </c>
      <c r="U262" s="84">
        <f t="shared" si="222"/>
        <v>4</v>
      </c>
      <c r="V262" s="84">
        <v>252</v>
      </c>
      <c r="W262" s="83">
        <f t="shared" si="203"/>
        <v>1.001232015</v>
      </c>
      <c r="X262" s="76">
        <f t="shared" si="204"/>
        <v>1.2407614899999999</v>
      </c>
      <c r="Y262" s="76">
        <f t="shared" si="205"/>
        <v>0</v>
      </c>
      <c r="Z262" s="90" t="str">
        <f t="shared" si="216"/>
        <v>A+J=</v>
      </c>
      <c r="AA262" s="81">
        <f t="shared" si="217"/>
        <v>44545</v>
      </c>
      <c r="AB262" s="4"/>
      <c r="AD262" s="123">
        <f>[2]Plan1!$A339</f>
        <v>47059</v>
      </c>
      <c r="AE262" s="102" t="str">
        <f>[2]Plan1!$C339</f>
        <v>Finados</v>
      </c>
      <c r="AG262" s="94">
        <f t="shared" si="223"/>
        <v>97</v>
      </c>
      <c r="AH262" s="96">
        <f t="shared" si="227"/>
        <v>47223</v>
      </c>
      <c r="AI262" s="96">
        <f t="shared" si="231"/>
        <v>47221</v>
      </c>
      <c r="AJ262" s="96">
        <f t="shared" si="232"/>
        <v>47224</v>
      </c>
      <c r="AK262" s="96">
        <f t="shared" si="230"/>
        <v>47253</v>
      </c>
      <c r="AL262" s="96"/>
      <c r="AM262" s="94">
        <f t="shared" si="233"/>
        <v>20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9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75">
        <f t="shared" si="206"/>
        <v>44522</v>
      </c>
      <c r="B263" s="76">
        <f t="shared" si="207"/>
        <v>1008.3401037399999</v>
      </c>
      <c r="C263" s="76">
        <f t="shared" si="214"/>
        <v>946.26897134000001</v>
      </c>
      <c r="D263" s="77">
        <f t="shared" si="208"/>
        <v>6018.51</v>
      </c>
      <c r="E263" s="78">
        <f>IF(K263=1,VLOOKUP(A262,[1]Plan1!$G$155:$I$350,3),E262)</f>
        <v>6075.69</v>
      </c>
      <c r="F263" s="79">
        <f t="shared" si="209"/>
        <v>44517</v>
      </c>
      <c r="G263" s="80">
        <f t="shared" si="198"/>
        <v>9.5006903702077317E-3</v>
      </c>
      <c r="H263" s="81">
        <f t="shared" si="210"/>
        <v>44545</v>
      </c>
      <c r="I263" s="81">
        <f t="shared" si="199"/>
        <v>44545</v>
      </c>
      <c r="J263" s="82">
        <f t="shared" si="211"/>
        <v>21</v>
      </c>
      <c r="K263" s="82">
        <f t="shared" si="224"/>
        <v>4</v>
      </c>
      <c r="L263" s="76">
        <f t="shared" si="200"/>
        <v>1.0018027300000001</v>
      </c>
      <c r="M263" s="83">
        <f t="shared" si="226"/>
        <v>1.01249955</v>
      </c>
      <c r="N263" s="83">
        <f t="shared" si="218"/>
        <v>1.0623692839530305</v>
      </c>
      <c r="O263" s="76">
        <f t="shared" si="225"/>
        <v>1.06428444</v>
      </c>
      <c r="P263" s="76">
        <f t="shared" si="201"/>
        <v>1007.0993422499999</v>
      </c>
      <c r="Q263" s="84">
        <f t="shared" si="215"/>
        <v>0</v>
      </c>
      <c r="R263" s="86">
        <f t="shared" si="212"/>
        <v>0</v>
      </c>
      <c r="S263" s="76">
        <f t="shared" si="202"/>
        <v>0</v>
      </c>
      <c r="T263" s="86">
        <f t="shared" si="213"/>
        <v>8.0657000000000006E-2</v>
      </c>
      <c r="U263" s="84">
        <f t="shared" si="222"/>
        <v>4</v>
      </c>
      <c r="V263" s="84">
        <v>252</v>
      </c>
      <c r="W263" s="83">
        <f t="shared" si="203"/>
        <v>1.001232015</v>
      </c>
      <c r="X263" s="76">
        <f t="shared" si="204"/>
        <v>1.2407614899999999</v>
      </c>
      <c r="Y263" s="76">
        <f t="shared" si="205"/>
        <v>0</v>
      </c>
      <c r="Z263" s="90" t="str">
        <f t="shared" si="216"/>
        <v>A+J=</v>
      </c>
      <c r="AA263" s="81">
        <f t="shared" si="217"/>
        <v>44545</v>
      </c>
      <c r="AB263" s="4"/>
      <c r="AD263" s="123">
        <f>[2]Plan1!$A340</f>
        <v>47072</v>
      </c>
      <c r="AE263" s="102" t="str">
        <f>[2]Plan1!$C340</f>
        <v>Proclamação da República</v>
      </c>
      <c r="AG263" s="94">
        <f t="shared" si="223"/>
        <v>98</v>
      </c>
      <c r="AH263" s="96">
        <f t="shared" si="227"/>
        <v>47253</v>
      </c>
      <c r="AI263" s="96">
        <f t="shared" si="231"/>
        <v>47252</v>
      </c>
      <c r="AJ263" s="96">
        <f t="shared" si="232"/>
        <v>47253</v>
      </c>
      <c r="AK263" s="96">
        <f t="shared" si="230"/>
        <v>47284</v>
      </c>
      <c r="AL263" s="96"/>
      <c r="AM263" s="94">
        <f t="shared" si="233"/>
        <v>22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9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75">
        <f t="shared" si="206"/>
        <v>44523</v>
      </c>
      <c r="B264" s="76">
        <f t="shared" si="207"/>
        <v>1009.10480677</v>
      </c>
      <c r="C264" s="76">
        <f t="shared" si="214"/>
        <v>946.26897134000001</v>
      </c>
      <c r="D264" s="77">
        <f t="shared" si="208"/>
        <v>6018.51</v>
      </c>
      <c r="E264" s="78">
        <f>IF(K264=1,VLOOKUP(A263,[1]Plan1!$G$155:$I$350,3),E263)</f>
        <v>6075.69</v>
      </c>
      <c r="F264" s="79">
        <f t="shared" si="209"/>
        <v>44517</v>
      </c>
      <c r="G264" s="80">
        <f t="shared" si="198"/>
        <v>9.5006903702077317E-3</v>
      </c>
      <c r="H264" s="81">
        <f t="shared" si="210"/>
        <v>44545</v>
      </c>
      <c r="I264" s="81">
        <f t="shared" si="199"/>
        <v>44545</v>
      </c>
      <c r="J264" s="82">
        <f t="shared" si="211"/>
        <v>21</v>
      </c>
      <c r="K264" s="82">
        <f t="shared" si="224"/>
        <v>5</v>
      </c>
      <c r="L264" s="76">
        <f t="shared" si="200"/>
        <v>1.00225392</v>
      </c>
      <c r="M264" s="83">
        <f t="shared" si="226"/>
        <v>1.01249955</v>
      </c>
      <c r="N264" s="83">
        <f t="shared" si="218"/>
        <v>1.0623692839530305</v>
      </c>
      <c r="O264" s="76">
        <f t="shared" si="225"/>
        <v>1.0647637700000001</v>
      </c>
      <c r="P264" s="76">
        <f t="shared" si="201"/>
        <v>1007.55291735</v>
      </c>
      <c r="Q264" s="84">
        <f t="shared" si="215"/>
        <v>0</v>
      </c>
      <c r="R264" s="86">
        <f t="shared" si="212"/>
        <v>0</v>
      </c>
      <c r="S264" s="76">
        <f t="shared" si="202"/>
        <v>0</v>
      </c>
      <c r="T264" s="86">
        <f t="shared" si="213"/>
        <v>8.0657000000000006E-2</v>
      </c>
      <c r="U264" s="84">
        <f t="shared" si="222"/>
        <v>5</v>
      </c>
      <c r="V264" s="84">
        <v>252</v>
      </c>
      <c r="W264" s="83">
        <f t="shared" si="203"/>
        <v>1.001540256</v>
      </c>
      <c r="X264" s="76">
        <f>TRUNC((P264*(W264-1)),8)</f>
        <v>1.55188942</v>
      </c>
      <c r="Y264" s="76">
        <f t="shared" si="205"/>
        <v>0</v>
      </c>
      <c r="Z264" s="90" t="str">
        <f t="shared" si="216"/>
        <v>A+J=</v>
      </c>
      <c r="AA264" s="81">
        <f t="shared" si="217"/>
        <v>44545</v>
      </c>
      <c r="AB264" s="4"/>
      <c r="AD264" s="123">
        <f>[2]Plan1!$A341</f>
        <v>47077</v>
      </c>
      <c r="AE264" s="102" t="str">
        <f>[2]Plan1!$C341</f>
        <v>Dia Nacional de Zumbi e da Consciência Negra</v>
      </c>
      <c r="AG264" s="94">
        <f t="shared" si="223"/>
        <v>99</v>
      </c>
      <c r="AH264" s="96">
        <f t="shared" si="227"/>
        <v>47284</v>
      </c>
      <c r="AI264" s="96">
        <f t="shared" si="231"/>
        <v>47283</v>
      </c>
      <c r="AJ264" s="96">
        <f t="shared" si="232"/>
        <v>47284</v>
      </c>
      <c r="AK264" s="96">
        <f t="shared" si="230"/>
        <v>47315</v>
      </c>
      <c r="AL264" s="96"/>
      <c r="AM264" s="94">
        <f t="shared" si="233"/>
        <v>21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9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75">
        <f t="shared" si="206"/>
        <v>44524</v>
      </c>
      <c r="B265" s="76">
        <f t="shared" si="207"/>
        <v>1009.8701032399999</v>
      </c>
      <c r="C265" s="76">
        <f t="shared" si="214"/>
        <v>946.26897134000001</v>
      </c>
      <c r="D265" s="77">
        <f t="shared" si="208"/>
        <v>6018.51</v>
      </c>
      <c r="E265" s="78">
        <f>IF(K265=1,VLOOKUP(A264,[1]Plan1!$G$155:$I$350,3),E264)</f>
        <v>6075.69</v>
      </c>
      <c r="F265" s="79">
        <f t="shared" si="209"/>
        <v>44517</v>
      </c>
      <c r="G265" s="80">
        <f t="shared" si="198"/>
        <v>9.5006903702077317E-3</v>
      </c>
      <c r="H265" s="81">
        <f t="shared" si="210"/>
        <v>44545</v>
      </c>
      <c r="I265" s="81">
        <f t="shared" si="199"/>
        <v>44545</v>
      </c>
      <c r="J265" s="82">
        <f t="shared" si="211"/>
        <v>21</v>
      </c>
      <c r="K265" s="82">
        <f t="shared" si="224"/>
        <v>6</v>
      </c>
      <c r="L265" s="76">
        <f t="shared" si="200"/>
        <v>1.00270532</v>
      </c>
      <c r="M265" s="83">
        <f t="shared" si="226"/>
        <v>1.01249955</v>
      </c>
      <c r="N265" s="83">
        <f t="shared" si="218"/>
        <v>1.0623692839530305</v>
      </c>
      <c r="O265" s="76">
        <f t="shared" si="225"/>
        <v>1.0652433299999999</v>
      </c>
      <c r="P265" s="76">
        <f t="shared" si="201"/>
        <v>1008.0067101</v>
      </c>
      <c r="Q265" s="84">
        <f t="shared" si="215"/>
        <v>0</v>
      </c>
      <c r="R265" s="86">
        <f t="shared" si="212"/>
        <v>0</v>
      </c>
      <c r="S265" s="76">
        <f t="shared" si="202"/>
        <v>0</v>
      </c>
      <c r="T265" s="86">
        <f t="shared" si="213"/>
        <v>8.0657000000000006E-2</v>
      </c>
      <c r="U265" s="84">
        <f t="shared" si="222"/>
        <v>6</v>
      </c>
      <c r="V265" s="84">
        <v>252</v>
      </c>
      <c r="W265" s="83">
        <f t="shared" si="203"/>
        <v>1.001848592</v>
      </c>
      <c r="X265" s="76">
        <f t="shared" si="204"/>
        <v>1.8633931399999999</v>
      </c>
      <c r="Y265" s="76">
        <f t="shared" si="205"/>
        <v>0</v>
      </c>
      <c r="Z265" s="90" t="str">
        <f t="shared" si="216"/>
        <v>A+J=</v>
      </c>
      <c r="AA265" s="81">
        <f t="shared" si="217"/>
        <v>44545</v>
      </c>
      <c r="AB265" s="4"/>
      <c r="AD265" s="123">
        <f>[2]Plan1!$A342</f>
        <v>47112</v>
      </c>
      <c r="AE265" s="102" t="str">
        <f>[2]Plan1!$C342</f>
        <v>Natal</v>
      </c>
      <c r="AG265" s="94">
        <f t="shared" si="223"/>
        <v>100</v>
      </c>
      <c r="AH265" s="96">
        <f t="shared" si="227"/>
        <v>47314</v>
      </c>
      <c r="AI265" s="96">
        <f t="shared" si="231"/>
        <v>47312</v>
      </c>
      <c r="AJ265" s="96">
        <f t="shared" si="232"/>
        <v>47315</v>
      </c>
      <c r="AK265" s="96">
        <f t="shared" si="230"/>
        <v>47345</v>
      </c>
      <c r="AL265" s="96"/>
      <c r="AM265" s="94">
        <f t="shared" si="233"/>
        <v>22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9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75">
        <f t="shared" si="206"/>
        <v>44525</v>
      </c>
      <c r="B266" s="76">
        <f t="shared" si="207"/>
        <v>1010.6359649999999</v>
      </c>
      <c r="C266" s="76">
        <f t="shared" si="214"/>
        <v>946.26897134000001</v>
      </c>
      <c r="D266" s="77">
        <f t="shared" si="208"/>
        <v>6018.51</v>
      </c>
      <c r="E266" s="78">
        <f>IF(K266=1,VLOOKUP(A265,[1]Plan1!$G$155:$I$350,3),E265)</f>
        <v>6075.69</v>
      </c>
      <c r="F266" s="79">
        <f t="shared" si="209"/>
        <v>44517</v>
      </c>
      <c r="G266" s="80">
        <f t="shared" si="198"/>
        <v>9.5006903702077317E-3</v>
      </c>
      <c r="H266" s="81">
        <f t="shared" si="210"/>
        <v>44545</v>
      </c>
      <c r="I266" s="81">
        <f t="shared" si="199"/>
        <v>44545</v>
      </c>
      <c r="J266" s="82">
        <f t="shared" si="211"/>
        <v>21</v>
      </c>
      <c r="K266" s="82">
        <f t="shared" si="224"/>
        <v>7</v>
      </c>
      <c r="L266" s="76">
        <f t="shared" si="200"/>
        <v>1.0031569199999999</v>
      </c>
      <c r="M266" s="83">
        <f t="shared" si="226"/>
        <v>1.01249955</v>
      </c>
      <c r="N266" s="83">
        <f t="shared" si="218"/>
        <v>1.0623692839530305</v>
      </c>
      <c r="O266" s="76">
        <f t="shared" si="225"/>
        <v>1.0657230900000001</v>
      </c>
      <c r="P266" s="76">
        <f t="shared" si="201"/>
        <v>1008.4606921</v>
      </c>
      <c r="Q266" s="84">
        <f t="shared" si="215"/>
        <v>0</v>
      </c>
      <c r="R266" s="86">
        <f t="shared" si="212"/>
        <v>0</v>
      </c>
      <c r="S266" s="76">
        <f t="shared" si="202"/>
        <v>0</v>
      </c>
      <c r="T266" s="86">
        <f t="shared" si="213"/>
        <v>8.0657000000000006E-2</v>
      </c>
      <c r="U266" s="84">
        <f t="shared" si="222"/>
        <v>7</v>
      </c>
      <c r="V266" s="84">
        <v>252</v>
      </c>
      <c r="W266" s="83">
        <f t="shared" si="203"/>
        <v>1.0021570230000001</v>
      </c>
      <c r="X266" s="76">
        <f t="shared" si="204"/>
        <v>2.1752729</v>
      </c>
      <c r="Y266" s="76">
        <f t="shared" si="205"/>
        <v>0</v>
      </c>
      <c r="Z266" s="90" t="str">
        <f t="shared" si="216"/>
        <v>A+J=</v>
      </c>
      <c r="AA266" s="81">
        <f t="shared" si="217"/>
        <v>44545</v>
      </c>
      <c r="AB266" s="4"/>
      <c r="AD266" s="123">
        <f>[2]Plan1!$A343</f>
        <v>47119</v>
      </c>
      <c r="AE266" s="102" t="str">
        <f>[2]Plan1!$C343</f>
        <v>Confraternização Universal</v>
      </c>
      <c r="AG266" s="94">
        <f t="shared" si="223"/>
        <v>101</v>
      </c>
      <c r="AH266" s="96">
        <f t="shared" si="227"/>
        <v>47345</v>
      </c>
      <c r="AI266" s="96">
        <f t="shared" si="231"/>
        <v>47344</v>
      </c>
      <c r="AJ266" s="96">
        <f t="shared" si="232"/>
        <v>47345</v>
      </c>
      <c r="AK266" s="96">
        <f t="shared" si="230"/>
        <v>47378</v>
      </c>
      <c r="AL266" s="96"/>
      <c r="AM266" s="94">
        <f t="shared" si="233"/>
        <v>22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9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75">
        <f t="shared" si="206"/>
        <v>44526</v>
      </c>
      <c r="B267" s="76">
        <f t="shared" si="207"/>
        <v>1011.4024103500001</v>
      </c>
      <c r="C267" s="76">
        <f t="shared" si="214"/>
        <v>946.26897134000001</v>
      </c>
      <c r="D267" s="77">
        <f t="shared" si="208"/>
        <v>6018.51</v>
      </c>
      <c r="E267" s="78">
        <f>IF(K267=1,VLOOKUP(A266,[1]Plan1!$G$155:$I$350,3),E266)</f>
        <v>6075.69</v>
      </c>
      <c r="F267" s="79">
        <f t="shared" si="209"/>
        <v>44517</v>
      </c>
      <c r="G267" s="80">
        <f t="shared" ref="G267:G330" si="234">(E267/D267)-1</f>
        <v>9.5006903702077317E-3</v>
      </c>
      <c r="H267" s="81">
        <f t="shared" si="210"/>
        <v>44545</v>
      </c>
      <c r="I267" s="81">
        <f t="shared" ref="I267:I330" si="235">IF(A267&gt;I266,H267,I266)</f>
        <v>44545</v>
      </c>
      <c r="J267" s="82">
        <f t="shared" si="211"/>
        <v>21</v>
      </c>
      <c r="K267" s="82">
        <f t="shared" si="224"/>
        <v>8</v>
      </c>
      <c r="L267" s="76">
        <f t="shared" ref="L267:L330" si="236">TRUNC((E267/D267)^TRUNC((K267/J267),9),8)</f>
        <v>1.0036087199999999</v>
      </c>
      <c r="M267" s="83">
        <f t="shared" si="226"/>
        <v>1.01249955</v>
      </c>
      <c r="N267" s="83">
        <f t="shared" si="218"/>
        <v>1.0623692839530305</v>
      </c>
      <c r="O267" s="76">
        <f t="shared" si="225"/>
        <v>1.06620307</v>
      </c>
      <c r="P267" s="76">
        <f t="shared" ref="P267:P330" si="237">TRUNC(C267*O267,8)</f>
        <v>1008.91488228</v>
      </c>
      <c r="Q267" s="84">
        <f t="shared" si="215"/>
        <v>0</v>
      </c>
      <c r="R267" s="86">
        <f t="shared" si="212"/>
        <v>0</v>
      </c>
      <c r="S267" s="76">
        <f t="shared" ref="S267:S330" si="238">IF(R267&gt;0,TRUNC(R267*P267,8),0)</f>
        <v>0</v>
      </c>
      <c r="T267" s="86">
        <f t="shared" si="213"/>
        <v>8.0657000000000006E-2</v>
      </c>
      <c r="U267" s="84">
        <f t="shared" si="222"/>
        <v>8</v>
      </c>
      <c r="V267" s="84">
        <v>252</v>
      </c>
      <c r="W267" s="83">
        <f t="shared" ref="W267:W330" si="239">ROUND((1+T267)^TRUNC((U267/V267),9),9)</f>
        <v>1.002465548</v>
      </c>
      <c r="X267" s="76">
        <f t="shared" ref="X267:X330" si="240">TRUNC((P267*(W267-1)),8)</f>
        <v>2.4875280700000002</v>
      </c>
      <c r="Y267" s="76">
        <f t="shared" ref="Y267:Y330" si="241">IF(Q267&gt;0,S267+X267,0)</f>
        <v>0</v>
      </c>
      <c r="Z267" s="90" t="str">
        <f t="shared" si="216"/>
        <v>A+J=</v>
      </c>
      <c r="AA267" s="81">
        <f t="shared" si="217"/>
        <v>44545</v>
      </c>
      <c r="AB267" s="4"/>
      <c r="AD267" s="123">
        <f>[2]Plan1!$A344</f>
        <v>47161</v>
      </c>
      <c r="AE267" s="102" t="str">
        <f>[2]Plan1!$C344</f>
        <v>Carnaval</v>
      </c>
      <c r="AG267" s="94">
        <f t="shared" si="223"/>
        <v>102</v>
      </c>
      <c r="AH267" s="96">
        <f t="shared" si="227"/>
        <v>47376</v>
      </c>
      <c r="AI267" s="96">
        <f t="shared" si="231"/>
        <v>47375</v>
      </c>
      <c r="AJ267" s="96">
        <f t="shared" si="232"/>
        <v>47378</v>
      </c>
      <c r="AK267" s="96">
        <f t="shared" si="230"/>
        <v>47406</v>
      </c>
      <c r="AL267" s="96"/>
      <c r="AM267" s="94">
        <f t="shared" si="233"/>
        <v>19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9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75">
        <f t="shared" ref="A268:A331" si="242">(A267+1)</f>
        <v>44527</v>
      </c>
      <c r="B268" s="76">
        <f t="shared" ref="B268:B331" si="243">P268+X268</f>
        <v>1012.16943212</v>
      </c>
      <c r="C268" s="76">
        <f t="shared" si="214"/>
        <v>946.26897134000001</v>
      </c>
      <c r="D268" s="77">
        <f t="shared" ref="D268:D331" si="244">IF(E268=E267,D267,E267)</f>
        <v>6018.51</v>
      </c>
      <c r="E268" s="78">
        <f>IF(K268=1,VLOOKUP(A267,[1]Plan1!$G$155:$I$350,3),E267)</f>
        <v>6075.69</v>
      </c>
      <c r="F268" s="79">
        <f t="shared" ref="F268:F331" si="245">IF(D268=D267,F267,A268)</f>
        <v>44517</v>
      </c>
      <c r="G268" s="80">
        <f t="shared" si="234"/>
        <v>9.5006903702077317E-3</v>
      </c>
      <c r="H268" s="81">
        <f t="shared" ref="H268:H331" si="246">IF(DAY(A268)=15,VLOOKUP(A268,AH$119:AN$451,4),H267)</f>
        <v>44545</v>
      </c>
      <c r="I268" s="81">
        <f t="shared" si="235"/>
        <v>44545</v>
      </c>
      <c r="J268" s="82">
        <f t="shared" ref="J268:J331" si="247">IF(I268=I267,J267,NETWORKDAYS(I267,I268,$AD$165:$AD$503)-1)</f>
        <v>21</v>
      </c>
      <c r="K268" s="82">
        <f t="shared" si="224"/>
        <v>9</v>
      </c>
      <c r="L268" s="76">
        <f t="shared" si="236"/>
        <v>1.00406072</v>
      </c>
      <c r="M268" s="83">
        <f t="shared" si="226"/>
        <v>1.01249955</v>
      </c>
      <c r="N268" s="83">
        <f t="shared" si="218"/>
        <v>1.0623692839530305</v>
      </c>
      <c r="O268" s="76">
        <f t="shared" si="225"/>
        <v>1.06668326</v>
      </c>
      <c r="P268" s="76">
        <f t="shared" si="237"/>
        <v>1009.3692711800001</v>
      </c>
      <c r="Q268" s="84">
        <f t="shared" si="215"/>
        <v>0</v>
      </c>
      <c r="R268" s="86">
        <f t="shared" ref="R268:R331" si="248">IF(Q268&gt;0,VLOOKUP($A268,$AD$11:$AI$161,6),0)</f>
        <v>0</v>
      </c>
      <c r="S268" s="76">
        <f t="shared" si="238"/>
        <v>0</v>
      </c>
      <c r="T268" s="86">
        <f t="shared" ref="T268:T331" si="249">(T267)</f>
        <v>8.0657000000000006E-2</v>
      </c>
      <c r="U268" s="84">
        <f t="shared" si="222"/>
        <v>9</v>
      </c>
      <c r="V268" s="84">
        <v>252</v>
      </c>
      <c r="W268" s="83">
        <f t="shared" si="239"/>
        <v>1.002774169</v>
      </c>
      <c r="X268" s="76">
        <f t="shared" si="240"/>
        <v>2.80016094</v>
      </c>
      <c r="Y268" s="76">
        <f t="shared" si="241"/>
        <v>0</v>
      </c>
      <c r="Z268" s="90" t="str">
        <f t="shared" si="216"/>
        <v>A+J=</v>
      </c>
      <c r="AA268" s="81">
        <f t="shared" si="217"/>
        <v>44545</v>
      </c>
      <c r="AB268" s="4"/>
      <c r="AD268" s="123">
        <f>[2]Plan1!$A345</f>
        <v>47162</v>
      </c>
      <c r="AE268" s="102" t="str">
        <f>[2]Plan1!$C345</f>
        <v>Carnaval</v>
      </c>
      <c r="AG268" s="94">
        <f t="shared" si="223"/>
        <v>103</v>
      </c>
      <c r="AH268" s="96">
        <f t="shared" si="227"/>
        <v>47406</v>
      </c>
      <c r="AI268" s="96">
        <f t="shared" si="231"/>
        <v>47402</v>
      </c>
      <c r="AJ268" s="96">
        <f t="shared" si="232"/>
        <v>47406</v>
      </c>
      <c r="AK268" s="96">
        <f t="shared" si="230"/>
        <v>47438</v>
      </c>
      <c r="AL268" s="96"/>
      <c r="AM268" s="94">
        <f t="shared" si="233"/>
        <v>22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9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75">
        <f t="shared" si="242"/>
        <v>44528</v>
      </c>
      <c r="B269" s="76">
        <f t="shared" si="243"/>
        <v>1012.16943212</v>
      </c>
      <c r="C269" s="76">
        <f t="shared" ref="C269:C332" si="250">TRUNC(IF(Q268&gt;0,VLOOKUP(A268,$AD$13:$AE$161,2),C268),8)</f>
        <v>946.26897134000001</v>
      </c>
      <c r="D269" s="77">
        <f t="shared" si="244"/>
        <v>6018.51</v>
      </c>
      <c r="E269" s="78">
        <f>IF(K269=1,VLOOKUP(A268,[1]Plan1!$G$155:$I$350,3),E268)</f>
        <v>6075.69</v>
      </c>
      <c r="F269" s="79">
        <f t="shared" si="245"/>
        <v>44517</v>
      </c>
      <c r="G269" s="80">
        <f t="shared" si="234"/>
        <v>9.5006903702077317E-3</v>
      </c>
      <c r="H269" s="81">
        <f t="shared" si="246"/>
        <v>44545</v>
      </c>
      <c r="I269" s="81">
        <f t="shared" si="235"/>
        <v>44545</v>
      </c>
      <c r="J269" s="82">
        <f t="shared" si="247"/>
        <v>21</v>
      </c>
      <c r="K269" s="82">
        <f t="shared" si="224"/>
        <v>9</v>
      </c>
      <c r="L269" s="76">
        <f t="shared" si="236"/>
        <v>1.00406072</v>
      </c>
      <c r="M269" s="83">
        <f t="shared" si="226"/>
        <v>1.01249955</v>
      </c>
      <c r="N269" s="83">
        <f t="shared" si="218"/>
        <v>1.0623692839530305</v>
      </c>
      <c r="O269" s="76">
        <f t="shared" si="225"/>
        <v>1.06668326</v>
      </c>
      <c r="P269" s="76">
        <f t="shared" si="237"/>
        <v>1009.3692711800001</v>
      </c>
      <c r="Q269" s="84">
        <f t="shared" ref="Q269:Q332" si="251">IF(VLOOKUP(A269,AD$11:AK$161,8)=VLOOKUP(A268,AD$11:AK$161,8),0,VLOOKUP(A269,AD$11:AK$161,8))</f>
        <v>0</v>
      </c>
      <c r="R269" s="86">
        <f t="shared" si="248"/>
        <v>0</v>
      </c>
      <c r="S269" s="76">
        <f t="shared" si="238"/>
        <v>0</v>
      </c>
      <c r="T269" s="86">
        <f t="shared" si="249"/>
        <v>8.0657000000000006E-2</v>
      </c>
      <c r="U269" s="84">
        <f t="shared" si="222"/>
        <v>9</v>
      </c>
      <c r="V269" s="84">
        <v>252</v>
      </c>
      <c r="W269" s="83">
        <f t="shared" si="239"/>
        <v>1.002774169</v>
      </c>
      <c r="X269" s="76">
        <f t="shared" si="240"/>
        <v>2.80016094</v>
      </c>
      <c r="Y269" s="76">
        <f t="shared" si="241"/>
        <v>0</v>
      </c>
      <c r="Z269" s="90" t="str">
        <f t="shared" ref="Z269:Z332" si="252">IF($Q268&gt;0,VLOOKUP($A268,$AD$11:$AM$115,9),Z268)</f>
        <v>A+J=</v>
      </c>
      <c r="AA269" s="81">
        <f t="shared" ref="AA269:AA332" si="253">IF(Q268&gt;0,VLOOKUP(A268,$AD$11:$AM$115,10),AA268)</f>
        <v>44545</v>
      </c>
      <c r="AB269" s="4"/>
      <c r="AD269" s="123">
        <f>[2]Plan1!$A346</f>
        <v>47207</v>
      </c>
      <c r="AE269" s="102" t="str">
        <f>[2]Plan1!$C346</f>
        <v>Paixão de Cristo</v>
      </c>
      <c r="AG269" s="94">
        <f t="shared" si="223"/>
        <v>104</v>
      </c>
      <c r="AH269" s="96">
        <f t="shared" si="227"/>
        <v>47437</v>
      </c>
      <c r="AI269" s="96">
        <f t="shared" si="231"/>
        <v>47436</v>
      </c>
      <c r="AJ269" s="96">
        <f t="shared" si="232"/>
        <v>47438</v>
      </c>
      <c r="AK269" s="96">
        <f t="shared" si="230"/>
        <v>47469</v>
      </c>
      <c r="AL269" s="96"/>
      <c r="AM269" s="94">
        <f t="shared" si="233"/>
        <v>20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9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75">
        <f t="shared" si="242"/>
        <v>44529</v>
      </c>
      <c r="B270" s="76">
        <f t="shared" si="243"/>
        <v>1012.16943212</v>
      </c>
      <c r="C270" s="76">
        <f t="shared" si="250"/>
        <v>946.26897134000001</v>
      </c>
      <c r="D270" s="77">
        <f t="shared" si="244"/>
        <v>6018.51</v>
      </c>
      <c r="E270" s="78">
        <f>IF(K270=1,VLOOKUP(A269,[1]Plan1!$G$155:$I$350,3),E269)</f>
        <v>6075.69</v>
      </c>
      <c r="F270" s="79">
        <f t="shared" si="245"/>
        <v>44517</v>
      </c>
      <c r="G270" s="80">
        <f t="shared" si="234"/>
        <v>9.5006903702077317E-3</v>
      </c>
      <c r="H270" s="81">
        <f t="shared" si="246"/>
        <v>44545</v>
      </c>
      <c r="I270" s="81">
        <f t="shared" si="235"/>
        <v>44545</v>
      </c>
      <c r="J270" s="82">
        <f t="shared" si="247"/>
        <v>21</v>
      </c>
      <c r="K270" s="82">
        <f t="shared" si="224"/>
        <v>9</v>
      </c>
      <c r="L270" s="76">
        <f t="shared" si="236"/>
        <v>1.00406072</v>
      </c>
      <c r="M270" s="83">
        <f t="shared" si="226"/>
        <v>1.01249955</v>
      </c>
      <c r="N270" s="83">
        <f t="shared" si="218"/>
        <v>1.0623692839530305</v>
      </c>
      <c r="O270" s="76">
        <f t="shared" si="225"/>
        <v>1.06668326</v>
      </c>
      <c r="P270" s="76">
        <f t="shared" si="237"/>
        <v>1009.3692711800001</v>
      </c>
      <c r="Q270" s="84">
        <f t="shared" si="251"/>
        <v>0</v>
      </c>
      <c r="R270" s="86">
        <f t="shared" si="248"/>
        <v>0</v>
      </c>
      <c r="S270" s="76">
        <f t="shared" si="238"/>
        <v>0</v>
      </c>
      <c r="T270" s="86">
        <f t="shared" si="249"/>
        <v>8.0657000000000006E-2</v>
      </c>
      <c r="U270" s="84">
        <f t="shared" si="222"/>
        <v>9</v>
      </c>
      <c r="V270" s="84">
        <v>252</v>
      </c>
      <c r="W270" s="83">
        <f t="shared" si="239"/>
        <v>1.002774169</v>
      </c>
      <c r="X270" s="76">
        <f t="shared" si="240"/>
        <v>2.80016094</v>
      </c>
      <c r="Y270" s="76">
        <f t="shared" si="241"/>
        <v>0</v>
      </c>
      <c r="Z270" s="90" t="str">
        <f t="shared" si="252"/>
        <v>A+J=</v>
      </c>
      <c r="AA270" s="81">
        <f t="shared" si="253"/>
        <v>44545</v>
      </c>
      <c r="AB270" s="4"/>
      <c r="AD270" s="123">
        <f>[2]Plan1!$A347</f>
        <v>47229</v>
      </c>
      <c r="AE270" s="102" t="str">
        <f>[2]Plan1!$C347</f>
        <v>Tiradentes</v>
      </c>
      <c r="AG270" s="94">
        <f t="shared" si="223"/>
        <v>105</v>
      </c>
      <c r="AH270" s="96">
        <f t="shared" si="227"/>
        <v>47467</v>
      </c>
      <c r="AI270" s="96">
        <f t="shared" si="231"/>
        <v>47466</v>
      </c>
      <c r="AJ270" s="96">
        <f t="shared" si="232"/>
        <v>47469</v>
      </c>
      <c r="AK270" s="96">
        <f t="shared" si="230"/>
        <v>47498</v>
      </c>
      <c r="AL270" s="96"/>
      <c r="AM270" s="94">
        <f t="shared" si="233"/>
        <v>19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9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75">
        <f t="shared" si="242"/>
        <v>44530</v>
      </c>
      <c r="B271" s="76">
        <f t="shared" si="243"/>
        <v>1012.9370486</v>
      </c>
      <c r="C271" s="76">
        <f t="shared" si="250"/>
        <v>946.26897134000001</v>
      </c>
      <c r="D271" s="77">
        <f t="shared" si="244"/>
        <v>6018.51</v>
      </c>
      <c r="E271" s="78">
        <f>IF(K271=1,VLOOKUP(A270,[1]Plan1!$G$155:$I$350,3),E270)</f>
        <v>6075.69</v>
      </c>
      <c r="F271" s="79">
        <f t="shared" si="245"/>
        <v>44517</v>
      </c>
      <c r="G271" s="80">
        <f t="shared" si="234"/>
        <v>9.5006903702077317E-3</v>
      </c>
      <c r="H271" s="81">
        <f t="shared" si="246"/>
        <v>44545</v>
      </c>
      <c r="I271" s="81">
        <f t="shared" si="235"/>
        <v>44545</v>
      </c>
      <c r="J271" s="82">
        <f t="shared" si="247"/>
        <v>21</v>
      </c>
      <c r="K271" s="82">
        <f t="shared" si="224"/>
        <v>10</v>
      </c>
      <c r="L271" s="76">
        <f t="shared" si="236"/>
        <v>1.00451293</v>
      </c>
      <c r="M271" s="83">
        <f t="shared" si="226"/>
        <v>1.01249955</v>
      </c>
      <c r="N271" s="83">
        <f t="shared" si="218"/>
        <v>1.0623692839530305</v>
      </c>
      <c r="O271" s="76">
        <f t="shared" si="225"/>
        <v>1.0671636799999999</v>
      </c>
      <c r="P271" s="76">
        <f t="shared" si="237"/>
        <v>1009.82387772</v>
      </c>
      <c r="Q271" s="84">
        <f t="shared" si="251"/>
        <v>0</v>
      </c>
      <c r="R271" s="86">
        <f t="shared" si="248"/>
        <v>0</v>
      </c>
      <c r="S271" s="76">
        <f t="shared" si="238"/>
        <v>0</v>
      </c>
      <c r="T271" s="86">
        <f t="shared" si="249"/>
        <v>8.0657000000000006E-2</v>
      </c>
      <c r="U271" s="84">
        <f t="shared" si="222"/>
        <v>10</v>
      </c>
      <c r="V271" s="84">
        <v>252</v>
      </c>
      <c r="W271" s="83">
        <f t="shared" si="239"/>
        <v>1.003082885</v>
      </c>
      <c r="X271" s="76">
        <f t="shared" si="240"/>
        <v>3.1131708800000002</v>
      </c>
      <c r="Y271" s="76">
        <f t="shared" si="241"/>
        <v>0</v>
      </c>
      <c r="Z271" s="90" t="str">
        <f t="shared" si="252"/>
        <v>A+J=</v>
      </c>
      <c r="AA271" s="81">
        <f t="shared" si="253"/>
        <v>44545</v>
      </c>
      <c r="AB271" s="4"/>
      <c r="AD271" s="123">
        <f>[2]Plan1!$A348</f>
        <v>47239</v>
      </c>
      <c r="AE271" s="102" t="str">
        <f>[2]Plan1!$C348</f>
        <v>Dia do Trabalho</v>
      </c>
      <c r="AG271" s="94">
        <f t="shared" si="223"/>
        <v>106</v>
      </c>
      <c r="AH271" s="96">
        <f t="shared" si="227"/>
        <v>47498</v>
      </c>
      <c r="AI271" s="96">
        <f t="shared" si="231"/>
        <v>47497</v>
      </c>
      <c r="AJ271" s="96">
        <f t="shared" si="232"/>
        <v>47498</v>
      </c>
      <c r="AK271" s="96">
        <f t="shared" si="230"/>
        <v>47529</v>
      </c>
      <c r="AL271" s="96"/>
      <c r="AM271" s="94">
        <f t="shared" si="233"/>
        <v>23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9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75">
        <f t="shared" si="242"/>
        <v>44531</v>
      </c>
      <c r="B272" s="76">
        <f t="shared" si="243"/>
        <v>1013.70523063</v>
      </c>
      <c r="C272" s="76">
        <f t="shared" si="250"/>
        <v>946.26897134000001</v>
      </c>
      <c r="D272" s="77">
        <f t="shared" si="244"/>
        <v>6018.51</v>
      </c>
      <c r="E272" s="78">
        <f>IF(K272=1,VLOOKUP(A271,[1]Plan1!$G$155:$I$350,3),E271)</f>
        <v>6075.69</v>
      </c>
      <c r="F272" s="79">
        <f t="shared" si="245"/>
        <v>44517</v>
      </c>
      <c r="G272" s="80">
        <f t="shared" si="234"/>
        <v>9.5006903702077317E-3</v>
      </c>
      <c r="H272" s="81">
        <f t="shared" si="246"/>
        <v>44545</v>
      </c>
      <c r="I272" s="81">
        <f t="shared" si="235"/>
        <v>44545</v>
      </c>
      <c r="J272" s="82">
        <f t="shared" si="247"/>
        <v>21</v>
      </c>
      <c r="K272" s="82">
        <f t="shared" si="224"/>
        <v>11</v>
      </c>
      <c r="L272" s="76">
        <f t="shared" si="236"/>
        <v>1.00496534</v>
      </c>
      <c r="M272" s="83">
        <f t="shared" si="226"/>
        <v>1.01249955</v>
      </c>
      <c r="N272" s="83">
        <f t="shared" si="218"/>
        <v>1.0623692839530305</v>
      </c>
      <c r="O272" s="76">
        <f t="shared" si="225"/>
        <v>1.0676443</v>
      </c>
      <c r="P272" s="76">
        <f t="shared" si="237"/>
        <v>1010.27867351</v>
      </c>
      <c r="Q272" s="84">
        <f t="shared" si="251"/>
        <v>0</v>
      </c>
      <c r="R272" s="86">
        <f t="shared" si="248"/>
        <v>0</v>
      </c>
      <c r="S272" s="76">
        <f t="shared" si="238"/>
        <v>0</v>
      </c>
      <c r="T272" s="86">
        <f t="shared" si="249"/>
        <v>8.0657000000000006E-2</v>
      </c>
      <c r="U272" s="84">
        <f t="shared" si="222"/>
        <v>11</v>
      </c>
      <c r="V272" s="84">
        <v>252</v>
      </c>
      <c r="W272" s="83">
        <f t="shared" si="239"/>
        <v>1.0033916949999999</v>
      </c>
      <c r="X272" s="76">
        <f t="shared" si="240"/>
        <v>3.42655712</v>
      </c>
      <c r="Y272" s="76">
        <f t="shared" si="241"/>
        <v>0</v>
      </c>
      <c r="Z272" s="90" t="str">
        <f t="shared" si="252"/>
        <v>A+J=</v>
      </c>
      <c r="AA272" s="81">
        <f t="shared" si="253"/>
        <v>44545</v>
      </c>
      <c r="AB272" s="4"/>
      <c r="AD272" s="123">
        <f>[2]Plan1!$A349</f>
        <v>47269</v>
      </c>
      <c r="AE272" s="102" t="str">
        <f>[2]Plan1!$C349</f>
        <v>Corpus Christi</v>
      </c>
      <c r="AG272" s="94">
        <f t="shared" si="223"/>
        <v>107</v>
      </c>
      <c r="AH272" s="96">
        <f t="shared" si="227"/>
        <v>47529</v>
      </c>
      <c r="AI272" s="96">
        <f t="shared" si="231"/>
        <v>47528</v>
      </c>
      <c r="AJ272" s="96">
        <f t="shared" si="232"/>
        <v>47529</v>
      </c>
      <c r="AK272" s="96">
        <f t="shared" si="230"/>
        <v>47557</v>
      </c>
      <c r="AL272" s="96"/>
      <c r="AM272" s="94">
        <f t="shared" si="233"/>
        <v>18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9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75">
        <f t="shared" si="242"/>
        <v>44532</v>
      </c>
      <c r="B273" s="76">
        <f t="shared" si="243"/>
        <v>1014.4740090399999</v>
      </c>
      <c r="C273" s="76">
        <f t="shared" si="250"/>
        <v>946.26897134000001</v>
      </c>
      <c r="D273" s="77">
        <f t="shared" si="244"/>
        <v>6018.51</v>
      </c>
      <c r="E273" s="78">
        <f>IF(K273=1,VLOOKUP(A272,[1]Plan1!$G$155:$I$350,3),E272)</f>
        <v>6075.69</v>
      </c>
      <c r="F273" s="79">
        <f t="shared" si="245"/>
        <v>44517</v>
      </c>
      <c r="G273" s="80">
        <f t="shared" si="234"/>
        <v>9.5006903702077317E-3</v>
      </c>
      <c r="H273" s="81">
        <f t="shared" si="246"/>
        <v>44545</v>
      </c>
      <c r="I273" s="81">
        <f t="shared" si="235"/>
        <v>44545</v>
      </c>
      <c r="J273" s="82">
        <f t="shared" si="247"/>
        <v>21</v>
      </c>
      <c r="K273" s="82">
        <f t="shared" si="224"/>
        <v>12</v>
      </c>
      <c r="L273" s="76">
        <f t="shared" si="236"/>
        <v>1.0054179599999999</v>
      </c>
      <c r="M273" s="83">
        <f t="shared" si="226"/>
        <v>1.01249955</v>
      </c>
      <c r="N273" s="83">
        <f t="shared" si="218"/>
        <v>1.0623692839530305</v>
      </c>
      <c r="O273" s="76">
        <f t="shared" si="225"/>
        <v>1.06812515</v>
      </c>
      <c r="P273" s="76">
        <f t="shared" si="237"/>
        <v>1010.73368695</v>
      </c>
      <c r="Q273" s="84">
        <f t="shared" si="251"/>
        <v>0</v>
      </c>
      <c r="R273" s="86">
        <f t="shared" si="248"/>
        <v>0</v>
      </c>
      <c r="S273" s="76">
        <f t="shared" si="238"/>
        <v>0</v>
      </c>
      <c r="T273" s="86">
        <f t="shared" si="249"/>
        <v>8.0657000000000006E-2</v>
      </c>
      <c r="U273" s="84">
        <f t="shared" si="222"/>
        <v>12</v>
      </c>
      <c r="V273" s="84">
        <v>252</v>
      </c>
      <c r="W273" s="83">
        <f t="shared" si="239"/>
        <v>1.003700601</v>
      </c>
      <c r="X273" s="76">
        <f t="shared" si="240"/>
        <v>3.7403220899999998</v>
      </c>
      <c r="Y273" s="76">
        <f t="shared" si="241"/>
        <v>0</v>
      </c>
      <c r="Z273" s="90" t="str">
        <f t="shared" si="252"/>
        <v>A+J=</v>
      </c>
      <c r="AA273" s="81">
        <f t="shared" si="253"/>
        <v>44545</v>
      </c>
      <c r="AB273" s="4"/>
      <c r="AD273" s="123">
        <f>[2]Plan1!$A350</f>
        <v>47368</v>
      </c>
      <c r="AE273" s="102" t="str">
        <f>[2]Plan1!$C350</f>
        <v>Independência do Brasil</v>
      </c>
      <c r="AG273" s="94">
        <f t="shared" si="223"/>
        <v>108</v>
      </c>
      <c r="AH273" s="96">
        <f t="shared" si="227"/>
        <v>47557</v>
      </c>
      <c r="AI273" s="96">
        <f t="shared" si="231"/>
        <v>47556</v>
      </c>
      <c r="AJ273" s="96">
        <f t="shared" si="232"/>
        <v>47557</v>
      </c>
      <c r="AK273" s="96">
        <f t="shared" si="230"/>
        <v>47588</v>
      </c>
      <c r="AL273" s="96"/>
      <c r="AM273" s="94">
        <f t="shared" si="233"/>
        <v>21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9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75">
        <f t="shared" si="242"/>
        <v>44533</v>
      </c>
      <c r="B274" s="76">
        <f t="shared" si="243"/>
        <v>1015.24337363</v>
      </c>
      <c r="C274" s="76">
        <f t="shared" si="250"/>
        <v>946.26897134000001</v>
      </c>
      <c r="D274" s="77">
        <f t="shared" si="244"/>
        <v>6018.51</v>
      </c>
      <c r="E274" s="78">
        <f>IF(K274=1,VLOOKUP(A273,[1]Plan1!$G$155:$I$350,3),E273)</f>
        <v>6075.69</v>
      </c>
      <c r="F274" s="79">
        <f t="shared" si="245"/>
        <v>44517</v>
      </c>
      <c r="G274" s="80">
        <f t="shared" si="234"/>
        <v>9.5006903702077317E-3</v>
      </c>
      <c r="H274" s="81">
        <f t="shared" si="246"/>
        <v>44545</v>
      </c>
      <c r="I274" s="81">
        <f t="shared" si="235"/>
        <v>44545</v>
      </c>
      <c r="J274" s="82">
        <f t="shared" si="247"/>
        <v>21</v>
      </c>
      <c r="K274" s="82">
        <f t="shared" si="224"/>
        <v>13</v>
      </c>
      <c r="L274" s="76">
        <f t="shared" si="236"/>
        <v>1.00587078</v>
      </c>
      <c r="M274" s="83">
        <f t="shared" si="226"/>
        <v>1.01249955</v>
      </c>
      <c r="N274" s="83">
        <f t="shared" si="218"/>
        <v>1.0623692839530305</v>
      </c>
      <c r="O274" s="76">
        <f t="shared" si="225"/>
        <v>1.0686062199999999</v>
      </c>
      <c r="P274" s="76">
        <f t="shared" si="237"/>
        <v>1011.18890856</v>
      </c>
      <c r="Q274" s="84">
        <f t="shared" si="251"/>
        <v>0</v>
      </c>
      <c r="R274" s="86">
        <f t="shared" si="248"/>
        <v>0</v>
      </c>
      <c r="S274" s="76">
        <f t="shared" si="238"/>
        <v>0</v>
      </c>
      <c r="T274" s="86">
        <f t="shared" si="249"/>
        <v>8.0657000000000006E-2</v>
      </c>
      <c r="U274" s="84">
        <f t="shared" si="222"/>
        <v>13</v>
      </c>
      <c r="V274" s="84">
        <v>252</v>
      </c>
      <c r="W274" s="83">
        <f t="shared" si="239"/>
        <v>1.004009602</v>
      </c>
      <c r="X274" s="76">
        <f t="shared" si="240"/>
        <v>4.05446507</v>
      </c>
      <c r="Y274" s="76">
        <f t="shared" si="241"/>
        <v>0</v>
      </c>
      <c r="Z274" s="90" t="str">
        <f t="shared" si="252"/>
        <v>A+J=</v>
      </c>
      <c r="AA274" s="81">
        <f t="shared" si="253"/>
        <v>44545</v>
      </c>
      <c r="AB274" s="4"/>
      <c r="AD274" s="123">
        <f>[2]Plan1!$A351</f>
        <v>47403</v>
      </c>
      <c r="AE274" s="102" t="str">
        <f>[2]Plan1!$C351</f>
        <v>Nossa Sr.a Aparecida - Padroeira do Brasil</v>
      </c>
      <c r="AG274" s="94">
        <f t="shared" si="223"/>
        <v>109</v>
      </c>
      <c r="AH274" s="96">
        <f t="shared" si="227"/>
        <v>47588</v>
      </c>
      <c r="AI274" s="96">
        <f t="shared" si="231"/>
        <v>47585</v>
      </c>
      <c r="AJ274" s="96">
        <f t="shared" si="232"/>
        <v>47588</v>
      </c>
      <c r="AK274" s="96">
        <f t="shared" si="230"/>
        <v>47618</v>
      </c>
      <c r="AL274" s="96"/>
      <c r="AM274" s="94">
        <f t="shared" si="233"/>
        <v>20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9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75">
        <f t="shared" si="242"/>
        <v>44534</v>
      </c>
      <c r="B275" s="76">
        <f t="shared" si="243"/>
        <v>1016.0133057199999</v>
      </c>
      <c r="C275" s="76">
        <f t="shared" si="250"/>
        <v>946.26897134000001</v>
      </c>
      <c r="D275" s="77">
        <f t="shared" si="244"/>
        <v>6018.51</v>
      </c>
      <c r="E275" s="78">
        <f>IF(K275=1,VLOOKUP(A274,[1]Plan1!$G$155:$I$350,3),E274)</f>
        <v>6075.69</v>
      </c>
      <c r="F275" s="79">
        <f t="shared" si="245"/>
        <v>44517</v>
      </c>
      <c r="G275" s="80">
        <f t="shared" si="234"/>
        <v>9.5006903702077317E-3</v>
      </c>
      <c r="H275" s="81">
        <f t="shared" si="246"/>
        <v>44545</v>
      </c>
      <c r="I275" s="81">
        <f t="shared" si="235"/>
        <v>44545</v>
      </c>
      <c r="J275" s="82">
        <f t="shared" si="247"/>
        <v>21</v>
      </c>
      <c r="K275" s="82">
        <f t="shared" si="224"/>
        <v>14</v>
      </c>
      <c r="L275" s="76">
        <f t="shared" si="236"/>
        <v>1.0063238000000001</v>
      </c>
      <c r="M275" s="83">
        <f t="shared" si="226"/>
        <v>1.01249955</v>
      </c>
      <c r="N275" s="83">
        <f t="shared" si="218"/>
        <v>1.0623692839530305</v>
      </c>
      <c r="O275" s="76">
        <f t="shared" si="225"/>
        <v>1.06908749</v>
      </c>
      <c r="P275" s="76">
        <f t="shared" si="237"/>
        <v>1011.64431943</v>
      </c>
      <c r="Q275" s="84">
        <f t="shared" si="251"/>
        <v>0</v>
      </c>
      <c r="R275" s="86">
        <f t="shared" si="248"/>
        <v>0</v>
      </c>
      <c r="S275" s="76">
        <f t="shared" si="238"/>
        <v>0</v>
      </c>
      <c r="T275" s="86">
        <f t="shared" si="249"/>
        <v>8.0657000000000006E-2</v>
      </c>
      <c r="U275" s="84">
        <f t="shared" si="222"/>
        <v>14</v>
      </c>
      <c r="V275" s="84">
        <v>252</v>
      </c>
      <c r="W275" s="83">
        <f t="shared" si="239"/>
        <v>1.0043186980000001</v>
      </c>
      <c r="X275" s="76">
        <f t="shared" si="240"/>
        <v>4.3689862899999996</v>
      </c>
      <c r="Y275" s="76">
        <f t="shared" si="241"/>
        <v>0</v>
      </c>
      <c r="Z275" s="90" t="str">
        <f t="shared" si="252"/>
        <v>A+J=</v>
      </c>
      <c r="AA275" s="81">
        <f t="shared" si="253"/>
        <v>44545</v>
      </c>
      <c r="AB275" s="4"/>
      <c r="AD275" s="123">
        <f>[2]Plan1!$A352</f>
        <v>47424</v>
      </c>
      <c r="AE275" s="102" t="str">
        <f>[2]Plan1!$C352</f>
        <v>Finados</v>
      </c>
      <c r="AG275" s="94">
        <f t="shared" si="223"/>
        <v>110</v>
      </c>
      <c r="AH275" s="96">
        <f t="shared" si="227"/>
        <v>47618</v>
      </c>
      <c r="AI275" s="96">
        <f t="shared" si="231"/>
        <v>47617</v>
      </c>
      <c r="AJ275" s="96">
        <f t="shared" si="232"/>
        <v>47618</v>
      </c>
      <c r="AK275" s="96">
        <f t="shared" si="230"/>
        <v>47651</v>
      </c>
      <c r="AL275" s="96"/>
      <c r="AM275" s="94">
        <f t="shared" si="233"/>
        <v>23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9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75">
        <f t="shared" si="242"/>
        <v>44535</v>
      </c>
      <c r="B276" s="76">
        <f t="shared" si="243"/>
        <v>1016.0133057199999</v>
      </c>
      <c r="C276" s="76">
        <f t="shared" si="250"/>
        <v>946.26897134000001</v>
      </c>
      <c r="D276" s="77">
        <f t="shared" si="244"/>
        <v>6018.51</v>
      </c>
      <c r="E276" s="78">
        <f>IF(K276=1,VLOOKUP(A275,[1]Plan1!$G$155:$I$350,3),E275)</f>
        <v>6075.69</v>
      </c>
      <c r="F276" s="79">
        <f t="shared" si="245"/>
        <v>44517</v>
      </c>
      <c r="G276" s="80">
        <f t="shared" si="234"/>
        <v>9.5006903702077317E-3</v>
      </c>
      <c r="H276" s="81">
        <f t="shared" si="246"/>
        <v>44545</v>
      </c>
      <c r="I276" s="81">
        <f t="shared" si="235"/>
        <v>44545</v>
      </c>
      <c r="J276" s="82">
        <f t="shared" si="247"/>
        <v>21</v>
      </c>
      <c r="K276" s="82">
        <f t="shared" si="224"/>
        <v>14</v>
      </c>
      <c r="L276" s="76">
        <f t="shared" si="236"/>
        <v>1.0063238000000001</v>
      </c>
      <c r="M276" s="83">
        <f t="shared" si="226"/>
        <v>1.01249955</v>
      </c>
      <c r="N276" s="83">
        <f t="shared" si="218"/>
        <v>1.0623692839530305</v>
      </c>
      <c r="O276" s="76">
        <f t="shared" si="225"/>
        <v>1.06908749</v>
      </c>
      <c r="P276" s="76">
        <f t="shared" si="237"/>
        <v>1011.64431943</v>
      </c>
      <c r="Q276" s="84">
        <f t="shared" si="251"/>
        <v>0</v>
      </c>
      <c r="R276" s="86">
        <f t="shared" si="248"/>
        <v>0</v>
      </c>
      <c r="S276" s="76">
        <f t="shared" si="238"/>
        <v>0</v>
      </c>
      <c r="T276" s="86">
        <f t="shared" si="249"/>
        <v>8.0657000000000006E-2</v>
      </c>
      <c r="U276" s="84">
        <f t="shared" si="222"/>
        <v>14</v>
      </c>
      <c r="V276" s="84">
        <v>252</v>
      </c>
      <c r="W276" s="83">
        <f t="shared" si="239"/>
        <v>1.0043186980000001</v>
      </c>
      <c r="X276" s="76">
        <f t="shared" si="240"/>
        <v>4.3689862899999996</v>
      </c>
      <c r="Y276" s="76">
        <f t="shared" si="241"/>
        <v>0</v>
      </c>
      <c r="Z276" s="90" t="str">
        <f t="shared" si="252"/>
        <v>A+J=</v>
      </c>
      <c r="AA276" s="81">
        <f t="shared" si="253"/>
        <v>44545</v>
      </c>
      <c r="AB276" s="4"/>
      <c r="AD276" s="123">
        <f>[2]Plan1!$A353</f>
        <v>47437</v>
      </c>
      <c r="AE276" s="102" t="str">
        <f>[2]Plan1!$C353</f>
        <v>Proclamação da República</v>
      </c>
      <c r="AG276" s="94">
        <f t="shared" si="223"/>
        <v>111</v>
      </c>
      <c r="AH276" s="96">
        <f t="shared" si="227"/>
        <v>47649</v>
      </c>
      <c r="AI276" s="96">
        <f t="shared" si="231"/>
        <v>47648</v>
      </c>
      <c r="AJ276" s="96">
        <f t="shared" si="232"/>
        <v>47651</v>
      </c>
      <c r="AK276" s="96">
        <f t="shared" si="230"/>
        <v>47679</v>
      </c>
      <c r="AL276" s="96"/>
      <c r="AM276" s="94">
        <f t="shared" si="233"/>
        <v>19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9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75">
        <f t="shared" si="242"/>
        <v>44536</v>
      </c>
      <c r="B277" s="76">
        <f t="shared" si="243"/>
        <v>1016.0133057199999</v>
      </c>
      <c r="C277" s="76">
        <f t="shared" si="250"/>
        <v>946.26897134000001</v>
      </c>
      <c r="D277" s="77">
        <f t="shared" si="244"/>
        <v>6018.51</v>
      </c>
      <c r="E277" s="78">
        <f>IF(K277=1,VLOOKUP(A276,[1]Plan1!$G$155:$I$350,3),E276)</f>
        <v>6075.69</v>
      </c>
      <c r="F277" s="79">
        <f t="shared" si="245"/>
        <v>44517</v>
      </c>
      <c r="G277" s="80">
        <f t="shared" si="234"/>
        <v>9.5006903702077317E-3</v>
      </c>
      <c r="H277" s="81">
        <f t="shared" si="246"/>
        <v>44545</v>
      </c>
      <c r="I277" s="81">
        <f t="shared" si="235"/>
        <v>44545</v>
      </c>
      <c r="J277" s="82">
        <f t="shared" si="247"/>
        <v>21</v>
      </c>
      <c r="K277" s="82">
        <f t="shared" si="224"/>
        <v>14</v>
      </c>
      <c r="L277" s="76">
        <f t="shared" si="236"/>
        <v>1.0063238000000001</v>
      </c>
      <c r="M277" s="83">
        <f t="shared" si="226"/>
        <v>1.01249955</v>
      </c>
      <c r="N277" s="83">
        <f t="shared" si="218"/>
        <v>1.0623692839530305</v>
      </c>
      <c r="O277" s="76">
        <f t="shared" si="225"/>
        <v>1.06908749</v>
      </c>
      <c r="P277" s="76">
        <f t="shared" si="237"/>
        <v>1011.64431943</v>
      </c>
      <c r="Q277" s="84">
        <f t="shared" si="251"/>
        <v>0</v>
      </c>
      <c r="R277" s="86">
        <f t="shared" si="248"/>
        <v>0</v>
      </c>
      <c r="S277" s="76">
        <f t="shared" si="238"/>
        <v>0</v>
      </c>
      <c r="T277" s="86">
        <f t="shared" si="249"/>
        <v>8.0657000000000006E-2</v>
      </c>
      <c r="U277" s="84">
        <f t="shared" si="222"/>
        <v>14</v>
      </c>
      <c r="V277" s="84">
        <v>252</v>
      </c>
      <c r="W277" s="83">
        <f t="shared" si="239"/>
        <v>1.0043186980000001</v>
      </c>
      <c r="X277" s="76">
        <f t="shared" si="240"/>
        <v>4.3689862899999996</v>
      </c>
      <c r="Y277" s="76">
        <f t="shared" si="241"/>
        <v>0</v>
      </c>
      <c r="Z277" s="90" t="str">
        <f t="shared" si="252"/>
        <v>A+J=</v>
      </c>
      <c r="AA277" s="81">
        <f t="shared" si="253"/>
        <v>44545</v>
      </c>
      <c r="AB277" s="4"/>
      <c r="AD277" s="123">
        <f>[2]Plan1!$A354</f>
        <v>47442</v>
      </c>
      <c r="AE277" s="102" t="str">
        <f>[2]Plan1!$C354</f>
        <v>Dia Nacional de Zumbi e da Consciência Negra</v>
      </c>
      <c r="AG277" s="94">
        <f t="shared" si="223"/>
        <v>112</v>
      </c>
      <c r="AH277" s="96">
        <f t="shared" si="227"/>
        <v>47679</v>
      </c>
      <c r="AI277" s="96">
        <f t="shared" si="231"/>
        <v>47676</v>
      </c>
      <c r="AJ277" s="96">
        <f t="shared" si="232"/>
        <v>47679</v>
      </c>
      <c r="AK277" s="96">
        <f t="shared" si="230"/>
        <v>47710</v>
      </c>
      <c r="AL277" s="96"/>
      <c r="AM277" s="94">
        <f t="shared" si="233"/>
        <v>23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9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75">
        <f t="shared" si="242"/>
        <v>44537</v>
      </c>
      <c r="B278" s="76">
        <f t="shared" si="243"/>
        <v>1016.78383415</v>
      </c>
      <c r="C278" s="76">
        <f t="shared" si="250"/>
        <v>946.26897134000001</v>
      </c>
      <c r="D278" s="77">
        <f t="shared" si="244"/>
        <v>6018.51</v>
      </c>
      <c r="E278" s="78">
        <f>IF(K278=1,VLOOKUP(A277,[1]Plan1!$G$155:$I$350,3),E277)</f>
        <v>6075.69</v>
      </c>
      <c r="F278" s="79">
        <f t="shared" si="245"/>
        <v>44517</v>
      </c>
      <c r="G278" s="80">
        <f t="shared" si="234"/>
        <v>9.5006903702077317E-3</v>
      </c>
      <c r="H278" s="81">
        <f t="shared" si="246"/>
        <v>44545</v>
      </c>
      <c r="I278" s="81">
        <f t="shared" si="235"/>
        <v>44545</v>
      </c>
      <c r="J278" s="82">
        <f t="shared" si="247"/>
        <v>21</v>
      </c>
      <c r="K278" s="82">
        <f t="shared" si="224"/>
        <v>15</v>
      </c>
      <c r="L278" s="76">
        <f t="shared" si="236"/>
        <v>1.0067770300000001</v>
      </c>
      <c r="M278" s="83">
        <f t="shared" si="226"/>
        <v>1.01249955</v>
      </c>
      <c r="N278" s="83">
        <f t="shared" si="218"/>
        <v>1.0623692839530305</v>
      </c>
      <c r="O278" s="76">
        <f t="shared" si="225"/>
        <v>1.0695689900000001</v>
      </c>
      <c r="P278" s="76">
        <f t="shared" si="237"/>
        <v>1012.09994794</v>
      </c>
      <c r="Q278" s="84">
        <f t="shared" si="251"/>
        <v>0</v>
      </c>
      <c r="R278" s="86">
        <f t="shared" si="248"/>
        <v>0</v>
      </c>
      <c r="S278" s="76">
        <f t="shared" si="238"/>
        <v>0</v>
      </c>
      <c r="T278" s="86">
        <f t="shared" si="249"/>
        <v>8.0657000000000006E-2</v>
      </c>
      <c r="U278" s="84">
        <f t="shared" si="222"/>
        <v>15</v>
      </c>
      <c r="V278" s="84">
        <v>252</v>
      </c>
      <c r="W278" s="83">
        <f t="shared" si="239"/>
        <v>1.004627889</v>
      </c>
      <c r="X278" s="76">
        <f t="shared" si="240"/>
        <v>4.6838862099999998</v>
      </c>
      <c r="Y278" s="76">
        <f t="shared" si="241"/>
        <v>0</v>
      </c>
      <c r="Z278" s="90" t="str">
        <f t="shared" si="252"/>
        <v>A+J=</v>
      </c>
      <c r="AA278" s="81">
        <f t="shared" si="253"/>
        <v>44545</v>
      </c>
      <c r="AB278" s="4"/>
      <c r="AD278" s="123">
        <f>[2]Plan1!$A355</f>
        <v>47477</v>
      </c>
      <c r="AE278" s="102" t="str">
        <f>[2]Plan1!$C355</f>
        <v>Natal</v>
      </c>
      <c r="AG278" s="94">
        <f t="shared" si="223"/>
        <v>113</v>
      </c>
      <c r="AH278" s="96">
        <f t="shared" si="227"/>
        <v>47710</v>
      </c>
      <c r="AI278" s="96">
        <f t="shared" si="231"/>
        <v>47709</v>
      </c>
      <c r="AJ278" s="96">
        <f t="shared" si="232"/>
        <v>47710</v>
      </c>
      <c r="AK278" s="96">
        <f t="shared" si="230"/>
        <v>47742</v>
      </c>
      <c r="AL278" s="96"/>
      <c r="AM278" s="94">
        <f t="shared" si="23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9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75">
        <f t="shared" si="242"/>
        <v>44538</v>
      </c>
      <c r="B279" s="76">
        <f t="shared" si="243"/>
        <v>1017.5549412399999</v>
      </c>
      <c r="C279" s="76">
        <f t="shared" si="250"/>
        <v>946.26897134000001</v>
      </c>
      <c r="D279" s="77">
        <f t="shared" si="244"/>
        <v>6018.51</v>
      </c>
      <c r="E279" s="78">
        <f>IF(K279=1,VLOOKUP(A278,[1]Plan1!$G$155:$I$350,3),E278)</f>
        <v>6075.69</v>
      </c>
      <c r="F279" s="79">
        <f t="shared" si="245"/>
        <v>44517</v>
      </c>
      <c r="G279" s="80">
        <f t="shared" si="234"/>
        <v>9.5006903702077317E-3</v>
      </c>
      <c r="H279" s="81">
        <f t="shared" si="246"/>
        <v>44545</v>
      </c>
      <c r="I279" s="81">
        <f t="shared" si="235"/>
        <v>44545</v>
      </c>
      <c r="J279" s="82">
        <f t="shared" si="247"/>
        <v>21</v>
      </c>
      <c r="K279" s="82">
        <f t="shared" si="224"/>
        <v>16</v>
      </c>
      <c r="L279" s="76">
        <f t="shared" si="236"/>
        <v>1.0072304599999999</v>
      </c>
      <c r="M279" s="83">
        <f t="shared" si="226"/>
        <v>1.01249955</v>
      </c>
      <c r="N279" s="83">
        <f t="shared" si="218"/>
        <v>1.0623692839530305</v>
      </c>
      <c r="O279" s="76">
        <f t="shared" si="225"/>
        <v>1.0700506999999999</v>
      </c>
      <c r="P279" s="76">
        <f t="shared" si="237"/>
        <v>1012.5557751699999</v>
      </c>
      <c r="Q279" s="84">
        <f t="shared" si="251"/>
        <v>0</v>
      </c>
      <c r="R279" s="86">
        <f t="shared" si="248"/>
        <v>0</v>
      </c>
      <c r="S279" s="76">
        <f t="shared" si="238"/>
        <v>0</v>
      </c>
      <c r="T279" s="86">
        <f t="shared" si="249"/>
        <v>8.0657000000000006E-2</v>
      </c>
      <c r="U279" s="84">
        <f t="shared" si="222"/>
        <v>16</v>
      </c>
      <c r="V279" s="84">
        <v>252</v>
      </c>
      <c r="W279" s="83">
        <f t="shared" si="239"/>
        <v>1.0049371760000001</v>
      </c>
      <c r="X279" s="76">
        <f t="shared" si="240"/>
        <v>4.9991660700000002</v>
      </c>
      <c r="Y279" s="76">
        <f t="shared" si="241"/>
        <v>0</v>
      </c>
      <c r="Z279" s="90" t="str">
        <f t="shared" si="252"/>
        <v>A+J=</v>
      </c>
      <c r="AA279" s="81">
        <f t="shared" si="253"/>
        <v>44545</v>
      </c>
      <c r="AB279" s="4"/>
      <c r="AD279" s="123">
        <f>[2]Plan1!$A356</f>
        <v>47484</v>
      </c>
      <c r="AE279" s="102" t="str">
        <f>[2]Plan1!$C356</f>
        <v>Confraternização Universal</v>
      </c>
      <c r="AG279" s="94">
        <f t="shared" si="223"/>
        <v>114</v>
      </c>
      <c r="AH279" s="96">
        <f t="shared" si="227"/>
        <v>47741</v>
      </c>
      <c r="AI279" s="96">
        <f t="shared" si="231"/>
        <v>47739</v>
      </c>
      <c r="AJ279" s="96">
        <f t="shared" si="232"/>
        <v>47742</v>
      </c>
      <c r="AK279" s="96">
        <f t="shared" si="230"/>
        <v>47771</v>
      </c>
      <c r="AL279" s="96"/>
      <c r="AM279" s="94">
        <f t="shared" si="233"/>
        <v>21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9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75">
        <f t="shared" si="242"/>
        <v>44539</v>
      </c>
      <c r="B280" s="76">
        <f t="shared" si="243"/>
        <v>1018.3266347699999</v>
      </c>
      <c r="C280" s="76">
        <f t="shared" si="250"/>
        <v>946.26897134000001</v>
      </c>
      <c r="D280" s="77">
        <f t="shared" si="244"/>
        <v>6018.51</v>
      </c>
      <c r="E280" s="78">
        <f>IF(K280=1,VLOOKUP(A279,[1]Plan1!$G$155:$I$350,3),E279)</f>
        <v>6075.69</v>
      </c>
      <c r="F280" s="79">
        <f t="shared" si="245"/>
        <v>44517</v>
      </c>
      <c r="G280" s="80">
        <f t="shared" si="234"/>
        <v>9.5006903702077317E-3</v>
      </c>
      <c r="H280" s="81">
        <f t="shared" si="246"/>
        <v>44545</v>
      </c>
      <c r="I280" s="81">
        <f t="shared" si="235"/>
        <v>44545</v>
      </c>
      <c r="J280" s="82">
        <f t="shared" si="247"/>
        <v>21</v>
      </c>
      <c r="K280" s="82">
        <f t="shared" si="224"/>
        <v>17</v>
      </c>
      <c r="L280" s="76">
        <f t="shared" si="236"/>
        <v>1.0076841000000001</v>
      </c>
      <c r="M280" s="83">
        <f t="shared" si="226"/>
        <v>1.01249955</v>
      </c>
      <c r="N280" s="83">
        <f t="shared" si="218"/>
        <v>1.0623692839530305</v>
      </c>
      <c r="O280" s="76">
        <f t="shared" si="225"/>
        <v>1.07053263</v>
      </c>
      <c r="P280" s="76">
        <f t="shared" si="237"/>
        <v>1013.01181057</v>
      </c>
      <c r="Q280" s="84">
        <f t="shared" si="251"/>
        <v>0</v>
      </c>
      <c r="R280" s="86">
        <f t="shared" si="248"/>
        <v>0</v>
      </c>
      <c r="S280" s="76">
        <f t="shared" si="238"/>
        <v>0</v>
      </c>
      <c r="T280" s="86">
        <f t="shared" si="249"/>
        <v>8.0657000000000006E-2</v>
      </c>
      <c r="U280" s="84">
        <f t="shared" si="222"/>
        <v>17</v>
      </c>
      <c r="V280" s="84">
        <v>252</v>
      </c>
      <c r="W280" s="83">
        <f t="shared" si="239"/>
        <v>1.005246557</v>
      </c>
      <c r="X280" s="76">
        <f t="shared" si="240"/>
        <v>5.3148242000000003</v>
      </c>
      <c r="Y280" s="76">
        <f t="shared" si="241"/>
        <v>0</v>
      </c>
      <c r="Z280" s="90" t="str">
        <f t="shared" si="252"/>
        <v>A+J=</v>
      </c>
      <c r="AA280" s="81">
        <f t="shared" si="253"/>
        <v>44545</v>
      </c>
      <c r="AB280" s="4"/>
      <c r="AD280" s="123">
        <f>[2]Plan1!$A357</f>
        <v>47546</v>
      </c>
      <c r="AE280" s="102" t="str">
        <f>[2]Plan1!$C357</f>
        <v>Carnaval</v>
      </c>
      <c r="AG280" s="94">
        <f t="shared" si="223"/>
        <v>115</v>
      </c>
      <c r="AH280" s="96">
        <f t="shared" si="227"/>
        <v>47771</v>
      </c>
      <c r="AI280" s="96">
        <f t="shared" si="231"/>
        <v>47770</v>
      </c>
      <c r="AJ280" s="96">
        <f t="shared" si="232"/>
        <v>47771</v>
      </c>
      <c r="AK280" s="96">
        <f t="shared" si="230"/>
        <v>47805</v>
      </c>
      <c r="AL280" s="96"/>
      <c r="AM280" s="94">
        <f t="shared" si="233"/>
        <v>23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9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75">
        <f t="shared" si="242"/>
        <v>44540</v>
      </c>
      <c r="B281" s="76">
        <f t="shared" si="243"/>
        <v>1019.0989171199999</v>
      </c>
      <c r="C281" s="76">
        <f t="shared" si="250"/>
        <v>946.26897134000001</v>
      </c>
      <c r="D281" s="77">
        <f t="shared" si="244"/>
        <v>6018.51</v>
      </c>
      <c r="E281" s="78">
        <f>IF(K281=1,VLOOKUP(A280,[1]Plan1!$G$155:$I$350,3),E280)</f>
        <v>6075.69</v>
      </c>
      <c r="F281" s="79">
        <f t="shared" si="245"/>
        <v>44517</v>
      </c>
      <c r="G281" s="80">
        <f t="shared" si="234"/>
        <v>9.5006903702077317E-3</v>
      </c>
      <c r="H281" s="81">
        <f t="shared" si="246"/>
        <v>44545</v>
      </c>
      <c r="I281" s="81">
        <f t="shared" si="235"/>
        <v>44545</v>
      </c>
      <c r="J281" s="82">
        <f t="shared" si="247"/>
        <v>21</v>
      </c>
      <c r="K281" s="82">
        <f t="shared" si="224"/>
        <v>18</v>
      </c>
      <c r="L281" s="76">
        <f t="shared" si="236"/>
        <v>1.0081379399999999</v>
      </c>
      <c r="M281" s="83">
        <f t="shared" si="226"/>
        <v>1.01249955</v>
      </c>
      <c r="N281" s="83">
        <f t="shared" si="218"/>
        <v>1.0623692839530305</v>
      </c>
      <c r="O281" s="76">
        <f t="shared" si="225"/>
        <v>1.0710147800000001</v>
      </c>
      <c r="P281" s="76">
        <f t="shared" si="237"/>
        <v>1013.46805416</v>
      </c>
      <c r="Q281" s="84">
        <f t="shared" si="251"/>
        <v>0</v>
      </c>
      <c r="R281" s="86">
        <f t="shared" si="248"/>
        <v>0</v>
      </c>
      <c r="S281" s="76">
        <f t="shared" si="238"/>
        <v>0</v>
      </c>
      <c r="T281" s="86">
        <f t="shared" si="249"/>
        <v>8.0657000000000006E-2</v>
      </c>
      <c r="U281" s="84">
        <f t="shared" si="222"/>
        <v>18</v>
      </c>
      <c r="V281" s="84">
        <v>252</v>
      </c>
      <c r="W281" s="83">
        <f t="shared" si="239"/>
        <v>1.005556034</v>
      </c>
      <c r="X281" s="76">
        <f t="shared" si="240"/>
        <v>5.63086296</v>
      </c>
      <c r="Y281" s="76">
        <f t="shared" si="241"/>
        <v>0</v>
      </c>
      <c r="Z281" s="90" t="str">
        <f t="shared" si="252"/>
        <v>A+J=</v>
      </c>
      <c r="AA281" s="81">
        <f t="shared" si="253"/>
        <v>44545</v>
      </c>
      <c r="AB281" s="4"/>
      <c r="AD281" s="123">
        <f>[2]Plan1!$A358</f>
        <v>47547</v>
      </c>
      <c r="AE281" s="102" t="str">
        <f>[2]Plan1!$C358</f>
        <v>Carnaval</v>
      </c>
      <c r="AG281" s="94">
        <f t="shared" si="223"/>
        <v>116</v>
      </c>
      <c r="AH281" s="96">
        <f t="shared" si="227"/>
        <v>47802</v>
      </c>
      <c r="AI281" s="96">
        <f t="shared" si="231"/>
        <v>47801</v>
      </c>
      <c r="AJ281" s="96">
        <f t="shared" si="232"/>
        <v>47805</v>
      </c>
      <c r="AK281" s="96">
        <f t="shared" si="230"/>
        <v>47833</v>
      </c>
      <c r="AL281" s="96"/>
      <c r="AM281" s="94">
        <f t="shared" si="233"/>
        <v>19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9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75">
        <f t="shared" si="242"/>
        <v>44541</v>
      </c>
      <c r="B282" s="76">
        <f t="shared" si="243"/>
        <v>1019.8717685399999</v>
      </c>
      <c r="C282" s="76">
        <f t="shared" si="250"/>
        <v>946.26897134000001</v>
      </c>
      <c r="D282" s="77">
        <f t="shared" si="244"/>
        <v>6018.51</v>
      </c>
      <c r="E282" s="78">
        <f>IF(K282=1,VLOOKUP(A281,[1]Plan1!$G$155:$I$350,3),E281)</f>
        <v>6075.69</v>
      </c>
      <c r="F282" s="79">
        <f t="shared" si="245"/>
        <v>44517</v>
      </c>
      <c r="G282" s="80">
        <f t="shared" si="234"/>
        <v>9.5006903702077317E-3</v>
      </c>
      <c r="H282" s="81">
        <f t="shared" si="246"/>
        <v>44545</v>
      </c>
      <c r="I282" s="81">
        <f t="shared" si="235"/>
        <v>44545</v>
      </c>
      <c r="J282" s="82">
        <f t="shared" si="247"/>
        <v>21</v>
      </c>
      <c r="K282" s="82">
        <f t="shared" si="224"/>
        <v>19</v>
      </c>
      <c r="L282" s="76">
        <f t="shared" si="236"/>
        <v>1.0085919800000001</v>
      </c>
      <c r="M282" s="83">
        <f t="shared" si="226"/>
        <v>1.01249955</v>
      </c>
      <c r="N282" s="83">
        <f t="shared" si="218"/>
        <v>1.0623692839530305</v>
      </c>
      <c r="O282" s="76">
        <f t="shared" si="225"/>
        <v>1.07149713</v>
      </c>
      <c r="P282" s="76">
        <f t="shared" si="237"/>
        <v>1013.92448699</v>
      </c>
      <c r="Q282" s="84">
        <f t="shared" si="251"/>
        <v>0</v>
      </c>
      <c r="R282" s="86">
        <f t="shared" si="248"/>
        <v>0</v>
      </c>
      <c r="S282" s="76">
        <f t="shared" si="238"/>
        <v>0</v>
      </c>
      <c r="T282" s="86">
        <f t="shared" si="249"/>
        <v>8.0657000000000006E-2</v>
      </c>
      <c r="U282" s="84">
        <f t="shared" si="222"/>
        <v>19</v>
      </c>
      <c r="V282" s="84">
        <v>252</v>
      </c>
      <c r="W282" s="83">
        <f t="shared" si="239"/>
        <v>1.005865606</v>
      </c>
      <c r="X282" s="76">
        <f t="shared" si="240"/>
        <v>5.9472815499999996</v>
      </c>
      <c r="Y282" s="76">
        <f t="shared" si="241"/>
        <v>0</v>
      </c>
      <c r="Z282" s="90" t="str">
        <f t="shared" si="252"/>
        <v>A+J=</v>
      </c>
      <c r="AA282" s="81">
        <f t="shared" si="253"/>
        <v>44545</v>
      </c>
      <c r="AB282" s="4"/>
      <c r="AD282" s="123">
        <f>[2]Plan1!$A359</f>
        <v>47592</v>
      </c>
      <c r="AE282" s="102" t="str">
        <f>[2]Plan1!$C359</f>
        <v>Paixão de Cristo</v>
      </c>
      <c r="AG282" s="94">
        <f t="shared" si="223"/>
        <v>117</v>
      </c>
      <c r="AH282" s="96">
        <f t="shared" si="227"/>
        <v>47832</v>
      </c>
      <c r="AI282" s="96">
        <f t="shared" si="231"/>
        <v>47830</v>
      </c>
      <c r="AJ282" s="96">
        <f t="shared" si="232"/>
        <v>47833</v>
      </c>
      <c r="AK282" s="96">
        <f t="shared" si="230"/>
        <v>47863</v>
      </c>
      <c r="AL282" s="96"/>
      <c r="AM282" s="94">
        <f t="shared" si="233"/>
        <v>20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9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75">
        <f t="shared" si="242"/>
        <v>44542</v>
      </c>
      <c r="B283" s="76">
        <f t="shared" si="243"/>
        <v>1019.8717685399999</v>
      </c>
      <c r="C283" s="76">
        <f t="shared" si="250"/>
        <v>946.26897134000001</v>
      </c>
      <c r="D283" s="77">
        <f t="shared" si="244"/>
        <v>6018.51</v>
      </c>
      <c r="E283" s="78">
        <f>IF(K283=1,VLOOKUP(A282,[1]Plan1!$G$155:$I$350,3),E282)</f>
        <v>6075.69</v>
      </c>
      <c r="F283" s="79">
        <f t="shared" si="245"/>
        <v>44517</v>
      </c>
      <c r="G283" s="80">
        <f t="shared" si="234"/>
        <v>9.5006903702077317E-3</v>
      </c>
      <c r="H283" s="81">
        <f t="shared" si="246"/>
        <v>44545</v>
      </c>
      <c r="I283" s="81">
        <f t="shared" si="235"/>
        <v>44545</v>
      </c>
      <c r="J283" s="82">
        <f t="shared" si="247"/>
        <v>21</v>
      </c>
      <c r="K283" s="82">
        <f t="shared" si="224"/>
        <v>19</v>
      </c>
      <c r="L283" s="76">
        <f t="shared" si="236"/>
        <v>1.0085919800000001</v>
      </c>
      <c r="M283" s="83">
        <f t="shared" si="226"/>
        <v>1.01249955</v>
      </c>
      <c r="N283" s="83">
        <f t="shared" si="218"/>
        <v>1.0623692839530305</v>
      </c>
      <c r="O283" s="76">
        <f t="shared" si="225"/>
        <v>1.07149713</v>
      </c>
      <c r="P283" s="76">
        <f t="shared" si="237"/>
        <v>1013.92448699</v>
      </c>
      <c r="Q283" s="84">
        <f t="shared" si="251"/>
        <v>0</v>
      </c>
      <c r="R283" s="86">
        <f t="shared" si="248"/>
        <v>0</v>
      </c>
      <c r="S283" s="76">
        <f t="shared" si="238"/>
        <v>0</v>
      </c>
      <c r="T283" s="86">
        <f t="shared" si="249"/>
        <v>8.0657000000000006E-2</v>
      </c>
      <c r="U283" s="84">
        <f t="shared" si="222"/>
        <v>19</v>
      </c>
      <c r="V283" s="84">
        <v>252</v>
      </c>
      <c r="W283" s="83">
        <f t="shared" si="239"/>
        <v>1.005865606</v>
      </c>
      <c r="X283" s="76">
        <f t="shared" si="240"/>
        <v>5.9472815499999996</v>
      </c>
      <c r="Y283" s="76">
        <f t="shared" si="241"/>
        <v>0</v>
      </c>
      <c r="Z283" s="90" t="str">
        <f t="shared" si="252"/>
        <v>A+J=</v>
      </c>
      <c r="AA283" s="81">
        <f t="shared" si="253"/>
        <v>44545</v>
      </c>
      <c r="AB283" s="4"/>
      <c r="AD283" s="123">
        <f>[2]Plan1!$A360</f>
        <v>47594</v>
      </c>
      <c r="AE283" s="102" t="str">
        <f>[2]Plan1!$C360</f>
        <v>Tiradentes</v>
      </c>
      <c r="AG283" s="94">
        <f t="shared" si="223"/>
        <v>118</v>
      </c>
      <c r="AH283" s="96">
        <f t="shared" si="227"/>
        <v>47863</v>
      </c>
      <c r="AI283" s="96">
        <f t="shared" si="231"/>
        <v>47862</v>
      </c>
      <c r="AJ283" s="96">
        <f t="shared" si="232"/>
        <v>47863</v>
      </c>
      <c r="AK283" s="96">
        <f t="shared" si="230"/>
        <v>47896</v>
      </c>
      <c r="AL283" s="96"/>
      <c r="AM283" s="94">
        <f t="shared" si="233"/>
        <v>23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9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75">
        <f t="shared" si="242"/>
        <v>44543</v>
      </c>
      <c r="B284" s="76">
        <f t="shared" si="243"/>
        <v>1019.8717685399999</v>
      </c>
      <c r="C284" s="76">
        <f t="shared" si="250"/>
        <v>946.26897134000001</v>
      </c>
      <c r="D284" s="77">
        <f t="shared" si="244"/>
        <v>6018.51</v>
      </c>
      <c r="E284" s="78">
        <f>IF(K284=1,VLOOKUP(A283,[1]Plan1!$G$155:$I$350,3),E283)</f>
        <v>6075.69</v>
      </c>
      <c r="F284" s="79">
        <f t="shared" si="245"/>
        <v>44517</v>
      </c>
      <c r="G284" s="80">
        <f t="shared" si="234"/>
        <v>9.5006903702077317E-3</v>
      </c>
      <c r="H284" s="81">
        <f t="shared" si="246"/>
        <v>44545</v>
      </c>
      <c r="I284" s="81">
        <f t="shared" si="235"/>
        <v>44545</v>
      </c>
      <c r="J284" s="82">
        <f t="shared" si="247"/>
        <v>21</v>
      </c>
      <c r="K284" s="82">
        <f t="shared" si="224"/>
        <v>19</v>
      </c>
      <c r="L284" s="76">
        <f t="shared" si="236"/>
        <v>1.0085919800000001</v>
      </c>
      <c r="M284" s="83">
        <f t="shared" si="226"/>
        <v>1.01249955</v>
      </c>
      <c r="N284" s="83">
        <f t="shared" si="218"/>
        <v>1.0623692839530305</v>
      </c>
      <c r="O284" s="76">
        <f t="shared" si="225"/>
        <v>1.07149713</v>
      </c>
      <c r="P284" s="76">
        <f t="shared" si="237"/>
        <v>1013.92448699</v>
      </c>
      <c r="Q284" s="84">
        <f t="shared" si="251"/>
        <v>0</v>
      </c>
      <c r="R284" s="86">
        <f t="shared" si="248"/>
        <v>0</v>
      </c>
      <c r="S284" s="76">
        <f t="shared" si="238"/>
        <v>0</v>
      </c>
      <c r="T284" s="86">
        <f t="shared" si="249"/>
        <v>8.0657000000000006E-2</v>
      </c>
      <c r="U284" s="84">
        <f t="shared" si="222"/>
        <v>19</v>
      </c>
      <c r="V284" s="84">
        <v>252</v>
      </c>
      <c r="W284" s="83">
        <f t="shared" si="239"/>
        <v>1.005865606</v>
      </c>
      <c r="X284" s="76">
        <f t="shared" si="240"/>
        <v>5.9472815499999996</v>
      </c>
      <c r="Y284" s="76">
        <f t="shared" si="241"/>
        <v>0</v>
      </c>
      <c r="Z284" s="90" t="str">
        <f t="shared" si="252"/>
        <v>A+J=</v>
      </c>
      <c r="AA284" s="81">
        <f t="shared" si="253"/>
        <v>44545</v>
      </c>
      <c r="AB284" s="4"/>
      <c r="AD284" s="123">
        <f>[2]Plan1!$A361</f>
        <v>47604</v>
      </c>
      <c r="AE284" s="102" t="str">
        <f>[2]Plan1!$C361</f>
        <v>Dia do Trabalho</v>
      </c>
      <c r="AG284" s="94">
        <f t="shared" si="223"/>
        <v>119</v>
      </c>
      <c r="AH284" s="96">
        <f t="shared" si="227"/>
        <v>47894</v>
      </c>
      <c r="AI284" s="96">
        <f t="shared" si="231"/>
        <v>47893</v>
      </c>
      <c r="AJ284" s="96">
        <f t="shared" si="232"/>
        <v>47896</v>
      </c>
      <c r="AK284" s="96">
        <f t="shared" si="230"/>
        <v>47924</v>
      </c>
      <c r="AL284" s="96"/>
      <c r="AM284" s="94">
        <f t="shared" si="233"/>
        <v>18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9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75">
        <f t="shared" si="242"/>
        <v>44544</v>
      </c>
      <c r="B285" s="76">
        <f t="shared" si="243"/>
        <v>1020.64522846</v>
      </c>
      <c r="C285" s="76">
        <f t="shared" si="250"/>
        <v>946.26897134000001</v>
      </c>
      <c r="D285" s="77">
        <f t="shared" si="244"/>
        <v>6018.51</v>
      </c>
      <c r="E285" s="78">
        <f>IF(K285=1,VLOOKUP(A284,[1]Plan1!$G$155:$I$350,3),E284)</f>
        <v>6075.69</v>
      </c>
      <c r="F285" s="79">
        <f t="shared" si="245"/>
        <v>44517</v>
      </c>
      <c r="G285" s="80">
        <f t="shared" si="234"/>
        <v>9.5006903702077317E-3</v>
      </c>
      <c r="H285" s="81">
        <f t="shared" si="246"/>
        <v>44545</v>
      </c>
      <c r="I285" s="81">
        <f t="shared" si="235"/>
        <v>44545</v>
      </c>
      <c r="J285" s="82">
        <f t="shared" si="247"/>
        <v>21</v>
      </c>
      <c r="K285" s="82">
        <f t="shared" si="224"/>
        <v>20</v>
      </c>
      <c r="L285" s="76">
        <f t="shared" si="236"/>
        <v>1.00904623</v>
      </c>
      <c r="M285" s="83">
        <f t="shared" si="226"/>
        <v>1.01249955</v>
      </c>
      <c r="N285" s="83">
        <f t="shared" si="218"/>
        <v>1.0623692839530305</v>
      </c>
      <c r="O285" s="76">
        <f t="shared" si="225"/>
        <v>1.0719797200000001</v>
      </c>
      <c r="P285" s="76">
        <f t="shared" si="237"/>
        <v>1014.38114694</v>
      </c>
      <c r="Q285" s="84">
        <f t="shared" si="251"/>
        <v>0</v>
      </c>
      <c r="R285" s="86">
        <f t="shared" si="248"/>
        <v>0</v>
      </c>
      <c r="S285" s="76">
        <f t="shared" si="238"/>
        <v>0</v>
      </c>
      <c r="T285" s="86">
        <f t="shared" si="249"/>
        <v>8.0657000000000006E-2</v>
      </c>
      <c r="U285" s="84">
        <f t="shared" si="222"/>
        <v>20</v>
      </c>
      <c r="V285" s="84">
        <v>252</v>
      </c>
      <c r="W285" s="83">
        <f t="shared" si="239"/>
        <v>1.0061752740000001</v>
      </c>
      <c r="X285" s="76">
        <f t="shared" si="240"/>
        <v>6.2640815200000004</v>
      </c>
      <c r="Y285" s="76">
        <f t="shared" si="241"/>
        <v>0</v>
      </c>
      <c r="Z285" s="90" t="str">
        <f t="shared" si="252"/>
        <v>A+J=</v>
      </c>
      <c r="AA285" s="81">
        <f t="shared" si="253"/>
        <v>44545</v>
      </c>
      <c r="AB285" s="4"/>
      <c r="AD285" s="123">
        <f>[2]Plan1!$A362</f>
        <v>47654</v>
      </c>
      <c r="AE285" s="102" t="str">
        <f>[2]Plan1!$C362</f>
        <v>Corpus Christi</v>
      </c>
      <c r="AG285" s="94">
        <f t="shared" si="223"/>
        <v>120</v>
      </c>
      <c r="AH285" s="96">
        <f t="shared" si="227"/>
        <v>47922</v>
      </c>
      <c r="AI285" s="96">
        <f t="shared" si="231"/>
        <v>47921</v>
      </c>
      <c r="AJ285" s="96">
        <f t="shared" si="232"/>
        <v>47924</v>
      </c>
      <c r="AK285" s="96">
        <f t="shared" ref="AK285:AK297" si="254">AJ286</f>
        <v>47953</v>
      </c>
      <c r="AL285" s="96"/>
      <c r="AM285" s="94">
        <f t="shared" si="233"/>
        <v>20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9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75">
        <f t="shared" si="242"/>
        <v>44545</v>
      </c>
      <c r="B286" s="76">
        <f t="shared" si="243"/>
        <v>1021.4192666</v>
      </c>
      <c r="C286" s="76">
        <f t="shared" si="250"/>
        <v>946.26897134000001</v>
      </c>
      <c r="D286" s="77">
        <f t="shared" si="244"/>
        <v>6018.51</v>
      </c>
      <c r="E286" s="78">
        <f>IF(K286=1,VLOOKUP(A285,[1]Plan1!$G$155:$I$350,3),E285)</f>
        <v>6075.69</v>
      </c>
      <c r="F286" s="79">
        <f t="shared" si="245"/>
        <v>44517</v>
      </c>
      <c r="G286" s="80">
        <f t="shared" si="234"/>
        <v>9.5006903702077317E-3</v>
      </c>
      <c r="H286" s="81">
        <f t="shared" si="246"/>
        <v>44578</v>
      </c>
      <c r="I286" s="81">
        <f t="shared" si="235"/>
        <v>44545</v>
      </c>
      <c r="J286" s="82">
        <f t="shared" si="247"/>
        <v>21</v>
      </c>
      <c r="K286" s="82">
        <f t="shared" si="224"/>
        <v>21</v>
      </c>
      <c r="L286" s="76">
        <f t="shared" si="236"/>
        <v>1.0095006900000001</v>
      </c>
      <c r="M286" s="83">
        <f t="shared" si="226"/>
        <v>1.01249955</v>
      </c>
      <c r="N286" s="83">
        <f t="shared" si="218"/>
        <v>1.0623692839530305</v>
      </c>
      <c r="O286" s="76">
        <f t="shared" si="225"/>
        <v>1.07246252</v>
      </c>
      <c r="P286" s="76">
        <f t="shared" si="237"/>
        <v>1014.8380056</v>
      </c>
      <c r="Q286" s="84">
        <f t="shared" si="251"/>
        <v>9</v>
      </c>
      <c r="R286" s="86">
        <f t="shared" si="248"/>
        <v>7.3499999999999998E-3</v>
      </c>
      <c r="S286" s="76">
        <f t="shared" si="238"/>
        <v>7.4590593399999996</v>
      </c>
      <c r="T286" s="86">
        <f t="shared" si="249"/>
        <v>8.0657000000000006E-2</v>
      </c>
      <c r="U286" s="84">
        <f t="shared" si="222"/>
        <v>21</v>
      </c>
      <c r="V286" s="84">
        <v>252</v>
      </c>
      <c r="W286" s="83">
        <f t="shared" si="239"/>
        <v>1.0064850359999999</v>
      </c>
      <c r="X286" s="76">
        <f t="shared" si="240"/>
        <v>6.5812609999999996</v>
      </c>
      <c r="Y286" s="76">
        <f t="shared" si="241"/>
        <v>14.040320339999999</v>
      </c>
      <c r="Z286" s="90" t="str">
        <f t="shared" si="252"/>
        <v>A+J=</v>
      </c>
      <c r="AA286" s="81">
        <f t="shared" si="253"/>
        <v>44545</v>
      </c>
      <c r="AB286" s="4"/>
      <c r="AD286" s="123">
        <f>[2]Plan1!$A363</f>
        <v>47733</v>
      </c>
      <c r="AE286" s="102" t="str">
        <f>[2]Plan1!$C363</f>
        <v>Independência do Brasil</v>
      </c>
      <c r="AG286" s="94">
        <f t="shared" si="223"/>
        <v>121</v>
      </c>
      <c r="AH286" s="96">
        <f t="shared" si="227"/>
        <v>47953</v>
      </c>
      <c r="AI286" s="96">
        <f t="shared" si="231"/>
        <v>47952</v>
      </c>
      <c r="AJ286" s="96">
        <f t="shared" si="232"/>
        <v>47953</v>
      </c>
      <c r="AK286" s="96">
        <f t="shared" si="254"/>
        <v>47983</v>
      </c>
      <c r="AL286" s="96"/>
      <c r="AM286" s="94">
        <f t="shared" si="233"/>
        <v>20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9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75">
        <f t="shared" si="242"/>
        <v>44546</v>
      </c>
      <c r="B287" s="76">
        <f t="shared" si="243"/>
        <v>1008.00778392</v>
      </c>
      <c r="C287" s="76">
        <f t="shared" si="250"/>
        <v>939.31389440999999</v>
      </c>
      <c r="D287" s="77">
        <f t="shared" si="244"/>
        <v>6075.69</v>
      </c>
      <c r="E287" s="78">
        <f>IF(K287=1,VLOOKUP(A286,[1]Plan1!$G$155:$I$350,3),E286)</f>
        <v>6120.04</v>
      </c>
      <c r="F287" s="79">
        <f t="shared" si="245"/>
        <v>44546</v>
      </c>
      <c r="G287" s="80">
        <f t="shared" si="234"/>
        <v>7.2995824342585447E-3</v>
      </c>
      <c r="H287" s="81">
        <f t="shared" si="246"/>
        <v>44578</v>
      </c>
      <c r="I287" s="81">
        <f t="shared" si="235"/>
        <v>44578</v>
      </c>
      <c r="J287" s="82">
        <f t="shared" si="247"/>
        <v>23</v>
      </c>
      <c r="K287" s="82">
        <f t="shared" si="224"/>
        <v>1</v>
      </c>
      <c r="L287" s="76">
        <f t="shared" si="236"/>
        <v>1.0003162699999999</v>
      </c>
      <c r="M287" s="83">
        <f t="shared" si="226"/>
        <v>1.0095006900000001</v>
      </c>
      <c r="N287" s="83">
        <f t="shared" si="218"/>
        <v>1.0724625251853903</v>
      </c>
      <c r="O287" s="76">
        <f t="shared" si="225"/>
        <v>1.07280171</v>
      </c>
      <c r="P287" s="76">
        <f t="shared" si="237"/>
        <v>1007.69755214</v>
      </c>
      <c r="Q287" s="84">
        <f t="shared" si="251"/>
        <v>0</v>
      </c>
      <c r="R287" s="86">
        <f t="shared" si="248"/>
        <v>0</v>
      </c>
      <c r="S287" s="76">
        <f t="shared" si="238"/>
        <v>0</v>
      </c>
      <c r="T287" s="86">
        <f t="shared" si="249"/>
        <v>8.0657000000000006E-2</v>
      </c>
      <c r="U287" s="84">
        <f t="shared" si="222"/>
        <v>1</v>
      </c>
      <c r="V287" s="84">
        <v>252</v>
      </c>
      <c r="W287" s="83">
        <f t="shared" si="239"/>
        <v>1.0003078620000001</v>
      </c>
      <c r="X287" s="76">
        <f t="shared" si="240"/>
        <v>0.31023178000000001</v>
      </c>
      <c r="Y287" s="76">
        <f t="shared" si="241"/>
        <v>0</v>
      </c>
      <c r="Z287" s="90" t="str">
        <f t="shared" si="252"/>
        <v>A+J=</v>
      </c>
      <c r="AA287" s="81">
        <f t="shared" si="253"/>
        <v>44578</v>
      </c>
      <c r="AB287" s="4"/>
      <c r="AD287" s="123">
        <f>[2]Plan1!$A364</f>
        <v>47768</v>
      </c>
      <c r="AE287" s="102" t="str">
        <f>[2]Plan1!$C364</f>
        <v>Nossa Sr.a Aparecida - Padroeira do Brasil</v>
      </c>
      <c r="AG287" s="94">
        <f t="shared" si="223"/>
        <v>122</v>
      </c>
      <c r="AH287" s="96">
        <f t="shared" si="227"/>
        <v>47983</v>
      </c>
      <c r="AI287" s="96">
        <f t="shared" si="231"/>
        <v>47982</v>
      </c>
      <c r="AJ287" s="96">
        <f t="shared" si="232"/>
        <v>47983</v>
      </c>
      <c r="AK287" s="96">
        <f t="shared" si="254"/>
        <v>48015</v>
      </c>
      <c r="AL287" s="96"/>
      <c r="AM287" s="94">
        <f t="shared" si="233"/>
        <v>21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9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75">
        <f t="shared" si="242"/>
        <v>44547</v>
      </c>
      <c r="B288" s="76">
        <f t="shared" si="243"/>
        <v>1008.63700651</v>
      </c>
      <c r="C288" s="76">
        <f t="shared" si="250"/>
        <v>939.31389440999999</v>
      </c>
      <c r="D288" s="77">
        <f t="shared" si="244"/>
        <v>6075.69</v>
      </c>
      <c r="E288" s="78">
        <f>IF(K288=1,VLOOKUP(A287,[1]Plan1!$G$155:$I$350,3),E287)</f>
        <v>6120.04</v>
      </c>
      <c r="F288" s="79">
        <f t="shared" si="245"/>
        <v>44546</v>
      </c>
      <c r="G288" s="80">
        <f t="shared" si="234"/>
        <v>7.2995824342585447E-3</v>
      </c>
      <c r="H288" s="81">
        <f t="shared" si="246"/>
        <v>44578</v>
      </c>
      <c r="I288" s="81">
        <f t="shared" si="235"/>
        <v>44578</v>
      </c>
      <c r="J288" s="82">
        <f t="shared" si="247"/>
        <v>23</v>
      </c>
      <c r="K288" s="82">
        <f t="shared" si="224"/>
        <v>2</v>
      </c>
      <c r="L288" s="76">
        <f t="shared" si="236"/>
        <v>1.0006326400000001</v>
      </c>
      <c r="M288" s="83">
        <f t="shared" si="226"/>
        <v>1.0095006900000001</v>
      </c>
      <c r="N288" s="83">
        <f t="shared" ref="N288:N351" si="255">IF(I288&gt;I287,N287*M288,N287)</f>
        <v>1.0724625251853903</v>
      </c>
      <c r="O288" s="76">
        <f t="shared" si="225"/>
        <v>1.0731409999999999</v>
      </c>
      <c r="P288" s="76">
        <f t="shared" si="237"/>
        <v>1008.01625196</v>
      </c>
      <c r="Q288" s="84">
        <f t="shared" si="251"/>
        <v>0</v>
      </c>
      <c r="R288" s="86">
        <f t="shared" si="248"/>
        <v>0</v>
      </c>
      <c r="S288" s="76">
        <f t="shared" si="238"/>
        <v>0</v>
      </c>
      <c r="T288" s="86">
        <f t="shared" si="249"/>
        <v>8.0657000000000006E-2</v>
      </c>
      <c r="U288" s="84">
        <f t="shared" si="222"/>
        <v>2</v>
      </c>
      <c r="V288" s="84">
        <v>252</v>
      </c>
      <c r="W288" s="83">
        <f t="shared" si="239"/>
        <v>1.000615818</v>
      </c>
      <c r="X288" s="76">
        <f t="shared" si="240"/>
        <v>0.62075455000000002</v>
      </c>
      <c r="Y288" s="76">
        <f t="shared" si="241"/>
        <v>0</v>
      </c>
      <c r="Z288" s="90" t="str">
        <f t="shared" si="252"/>
        <v>A+J=</v>
      </c>
      <c r="AA288" s="81">
        <f t="shared" si="253"/>
        <v>44578</v>
      </c>
      <c r="AB288" s="4"/>
      <c r="AD288" s="123">
        <f>[2]Plan1!$A365</f>
        <v>47789</v>
      </c>
      <c r="AE288" s="102" t="str">
        <f>[2]Plan1!$C365</f>
        <v>Finados</v>
      </c>
      <c r="AG288" s="94">
        <f t="shared" si="223"/>
        <v>123</v>
      </c>
      <c r="AH288" s="96">
        <f t="shared" si="227"/>
        <v>48014</v>
      </c>
      <c r="AI288" s="96">
        <f t="shared" si="231"/>
        <v>48012</v>
      </c>
      <c r="AJ288" s="96">
        <f t="shared" si="232"/>
        <v>48015</v>
      </c>
      <c r="AK288" s="96">
        <f t="shared" si="254"/>
        <v>48044</v>
      </c>
      <c r="AL288" s="96"/>
      <c r="AM288" s="94">
        <f t="shared" si="23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9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75">
        <f t="shared" si="242"/>
        <v>44548</v>
      </c>
      <c r="B289" s="76">
        <f t="shared" si="243"/>
        <v>1009.2666339800001</v>
      </c>
      <c r="C289" s="76">
        <f t="shared" si="250"/>
        <v>939.31389440999999</v>
      </c>
      <c r="D289" s="77">
        <f t="shared" si="244"/>
        <v>6075.69</v>
      </c>
      <c r="E289" s="78">
        <f>IF(K289=1,VLOOKUP(A288,[1]Plan1!$G$155:$I$350,3),E288)</f>
        <v>6120.04</v>
      </c>
      <c r="F289" s="79">
        <f t="shared" si="245"/>
        <v>44546</v>
      </c>
      <c r="G289" s="80">
        <f t="shared" si="234"/>
        <v>7.2995824342585447E-3</v>
      </c>
      <c r="H289" s="81">
        <f t="shared" si="246"/>
        <v>44578</v>
      </c>
      <c r="I289" s="81">
        <f t="shared" si="235"/>
        <v>44578</v>
      </c>
      <c r="J289" s="82">
        <f t="shared" si="247"/>
        <v>23</v>
      </c>
      <c r="K289" s="82">
        <f t="shared" si="224"/>
        <v>3</v>
      </c>
      <c r="L289" s="76">
        <f t="shared" si="236"/>
        <v>1.0009491100000001</v>
      </c>
      <c r="M289" s="83">
        <f t="shared" si="226"/>
        <v>1.0095006900000001</v>
      </c>
      <c r="N289" s="83">
        <f t="shared" si="255"/>
        <v>1.0724625251853903</v>
      </c>
      <c r="O289" s="76">
        <f t="shared" si="225"/>
        <v>1.0734804099999999</v>
      </c>
      <c r="P289" s="76">
        <f t="shared" si="237"/>
        <v>1008.33506448</v>
      </c>
      <c r="Q289" s="84">
        <f t="shared" si="251"/>
        <v>0</v>
      </c>
      <c r="R289" s="86">
        <f t="shared" si="248"/>
        <v>0</v>
      </c>
      <c r="S289" s="76">
        <f t="shared" si="238"/>
        <v>0</v>
      </c>
      <c r="T289" s="86">
        <f t="shared" si="249"/>
        <v>8.0657000000000006E-2</v>
      </c>
      <c r="U289" s="84">
        <f t="shared" si="222"/>
        <v>3</v>
      </c>
      <c r="V289" s="84">
        <v>252</v>
      </c>
      <c r="W289" s="83">
        <f t="shared" si="239"/>
        <v>1.000923869</v>
      </c>
      <c r="X289" s="76">
        <f t="shared" si="240"/>
        <v>0.93156950000000005</v>
      </c>
      <c r="Y289" s="76">
        <f t="shared" si="241"/>
        <v>0</v>
      </c>
      <c r="Z289" s="90" t="str">
        <f t="shared" si="252"/>
        <v>A+J=</v>
      </c>
      <c r="AA289" s="81">
        <f t="shared" si="253"/>
        <v>44578</v>
      </c>
      <c r="AB289" s="4"/>
      <c r="AD289" s="123">
        <f>[2]Plan1!$A366</f>
        <v>47802</v>
      </c>
      <c r="AE289" s="102" t="str">
        <f>[2]Plan1!$C366</f>
        <v>Proclamação da República</v>
      </c>
      <c r="AG289" s="94">
        <f t="shared" si="223"/>
        <v>124</v>
      </c>
      <c r="AH289" s="96">
        <f t="shared" si="227"/>
        <v>48044</v>
      </c>
      <c r="AI289" s="96">
        <f t="shared" si="231"/>
        <v>48043</v>
      </c>
      <c r="AJ289" s="96">
        <f t="shared" si="232"/>
        <v>48044</v>
      </c>
      <c r="AK289" s="96">
        <f t="shared" si="254"/>
        <v>48075</v>
      </c>
      <c r="AL289" s="96"/>
      <c r="AM289" s="94">
        <f t="shared" si="233"/>
        <v>23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9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75">
        <f t="shared" si="242"/>
        <v>44549</v>
      </c>
      <c r="B290" s="76">
        <f t="shared" si="243"/>
        <v>1009.2666339800001</v>
      </c>
      <c r="C290" s="76">
        <f t="shared" si="250"/>
        <v>939.31389440999999</v>
      </c>
      <c r="D290" s="77">
        <f t="shared" si="244"/>
        <v>6075.69</v>
      </c>
      <c r="E290" s="78">
        <f>IF(K290=1,VLOOKUP(A289,[1]Plan1!$G$155:$I$350,3),E289)</f>
        <v>6120.04</v>
      </c>
      <c r="F290" s="79">
        <f t="shared" si="245"/>
        <v>44546</v>
      </c>
      <c r="G290" s="80">
        <f t="shared" si="234"/>
        <v>7.2995824342585447E-3</v>
      </c>
      <c r="H290" s="81">
        <f t="shared" si="246"/>
        <v>44578</v>
      </c>
      <c r="I290" s="81">
        <f t="shared" si="235"/>
        <v>44578</v>
      </c>
      <c r="J290" s="82">
        <f t="shared" si="247"/>
        <v>23</v>
      </c>
      <c r="K290" s="82">
        <f t="shared" si="224"/>
        <v>3</v>
      </c>
      <c r="L290" s="76">
        <f t="shared" si="236"/>
        <v>1.0009491100000001</v>
      </c>
      <c r="M290" s="83">
        <f t="shared" si="226"/>
        <v>1.0095006900000001</v>
      </c>
      <c r="N290" s="83">
        <f t="shared" si="255"/>
        <v>1.0724625251853903</v>
      </c>
      <c r="O290" s="76">
        <f t="shared" si="225"/>
        <v>1.0734804099999999</v>
      </c>
      <c r="P290" s="76">
        <f t="shared" si="237"/>
        <v>1008.33506448</v>
      </c>
      <c r="Q290" s="84">
        <f t="shared" si="251"/>
        <v>0</v>
      </c>
      <c r="R290" s="86">
        <f t="shared" si="248"/>
        <v>0</v>
      </c>
      <c r="S290" s="76">
        <f t="shared" si="238"/>
        <v>0</v>
      </c>
      <c r="T290" s="86">
        <f t="shared" si="249"/>
        <v>8.0657000000000006E-2</v>
      </c>
      <c r="U290" s="84">
        <f t="shared" si="222"/>
        <v>3</v>
      </c>
      <c r="V290" s="84">
        <v>252</v>
      </c>
      <c r="W290" s="83">
        <f t="shared" si="239"/>
        <v>1.000923869</v>
      </c>
      <c r="X290" s="76">
        <f t="shared" si="240"/>
        <v>0.93156950000000005</v>
      </c>
      <c r="Y290" s="76">
        <f t="shared" si="241"/>
        <v>0</v>
      </c>
      <c r="Z290" s="90" t="str">
        <f t="shared" si="252"/>
        <v>A+J=</v>
      </c>
      <c r="AA290" s="81">
        <f t="shared" si="253"/>
        <v>44578</v>
      </c>
      <c r="AB290" s="4"/>
      <c r="AD290" s="123">
        <f>[2]Plan1!$A367</f>
        <v>47807</v>
      </c>
      <c r="AE290" s="102" t="str">
        <f>[2]Plan1!$C367</f>
        <v>Dia Nacional de Zumbi e da Consciência Negra</v>
      </c>
      <c r="AG290" s="94">
        <f t="shared" si="223"/>
        <v>125</v>
      </c>
      <c r="AH290" s="96">
        <f t="shared" si="227"/>
        <v>48075</v>
      </c>
      <c r="AI290" s="96">
        <f t="shared" si="231"/>
        <v>48074</v>
      </c>
      <c r="AJ290" s="96">
        <f t="shared" si="232"/>
        <v>48075</v>
      </c>
      <c r="AK290" s="96">
        <f t="shared" si="254"/>
        <v>48106</v>
      </c>
      <c r="AL290" s="96"/>
      <c r="AM290" s="94">
        <f t="shared" si="233"/>
        <v>21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9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75">
        <f t="shared" si="242"/>
        <v>44550</v>
      </c>
      <c r="B291" s="76">
        <f t="shared" si="243"/>
        <v>1009.2666339800001</v>
      </c>
      <c r="C291" s="76">
        <f t="shared" si="250"/>
        <v>939.31389440999999</v>
      </c>
      <c r="D291" s="77">
        <f t="shared" si="244"/>
        <v>6075.69</v>
      </c>
      <c r="E291" s="78">
        <f>IF(K291=1,VLOOKUP(A290,[1]Plan1!$G$155:$I$350,3),E290)</f>
        <v>6120.04</v>
      </c>
      <c r="F291" s="79">
        <f t="shared" si="245"/>
        <v>44546</v>
      </c>
      <c r="G291" s="80">
        <f t="shared" si="234"/>
        <v>7.2995824342585447E-3</v>
      </c>
      <c r="H291" s="81">
        <f t="shared" si="246"/>
        <v>44578</v>
      </c>
      <c r="I291" s="81">
        <f t="shared" si="235"/>
        <v>44578</v>
      </c>
      <c r="J291" s="82">
        <f t="shared" si="247"/>
        <v>23</v>
      </c>
      <c r="K291" s="82">
        <f t="shared" si="224"/>
        <v>3</v>
      </c>
      <c r="L291" s="76">
        <f t="shared" si="236"/>
        <v>1.0009491100000001</v>
      </c>
      <c r="M291" s="83">
        <f t="shared" si="226"/>
        <v>1.0095006900000001</v>
      </c>
      <c r="N291" s="83">
        <f t="shared" si="255"/>
        <v>1.0724625251853903</v>
      </c>
      <c r="O291" s="76">
        <f t="shared" si="225"/>
        <v>1.0734804099999999</v>
      </c>
      <c r="P291" s="76">
        <f t="shared" si="237"/>
        <v>1008.33506448</v>
      </c>
      <c r="Q291" s="84">
        <f t="shared" si="251"/>
        <v>0</v>
      </c>
      <c r="R291" s="86">
        <f t="shared" si="248"/>
        <v>0</v>
      </c>
      <c r="S291" s="76">
        <f t="shared" si="238"/>
        <v>0</v>
      </c>
      <c r="T291" s="86">
        <f t="shared" si="249"/>
        <v>8.0657000000000006E-2</v>
      </c>
      <c r="U291" s="84">
        <f t="shared" si="222"/>
        <v>3</v>
      </c>
      <c r="V291" s="84">
        <v>252</v>
      </c>
      <c r="W291" s="83">
        <f t="shared" si="239"/>
        <v>1.000923869</v>
      </c>
      <c r="X291" s="76">
        <f t="shared" si="240"/>
        <v>0.93156950000000005</v>
      </c>
      <c r="Y291" s="76">
        <f t="shared" si="241"/>
        <v>0</v>
      </c>
      <c r="Z291" s="90" t="str">
        <f t="shared" si="252"/>
        <v>A+J=</v>
      </c>
      <c r="AA291" s="81">
        <f t="shared" si="253"/>
        <v>44578</v>
      </c>
      <c r="AB291" s="4"/>
      <c r="AD291" s="123">
        <f>[2]Plan1!$A368</f>
        <v>47842</v>
      </c>
      <c r="AE291" s="102" t="str">
        <f>[2]Plan1!$C368</f>
        <v>Natal</v>
      </c>
      <c r="AG291" s="94">
        <f t="shared" si="223"/>
        <v>126</v>
      </c>
      <c r="AH291" s="96">
        <f t="shared" si="227"/>
        <v>48106</v>
      </c>
      <c r="AI291" s="96">
        <f t="shared" si="231"/>
        <v>48103</v>
      </c>
      <c r="AJ291" s="96">
        <f t="shared" si="232"/>
        <v>48106</v>
      </c>
      <c r="AK291" s="96">
        <f t="shared" si="254"/>
        <v>48136</v>
      </c>
      <c r="AL291" s="96"/>
      <c r="AM291" s="94">
        <f t="shared" si="233"/>
        <v>22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9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75">
        <f t="shared" si="242"/>
        <v>44551</v>
      </c>
      <c r="B292" s="76">
        <f t="shared" si="243"/>
        <v>1009.89663836</v>
      </c>
      <c r="C292" s="76">
        <f t="shared" si="250"/>
        <v>939.31389440999999</v>
      </c>
      <c r="D292" s="77">
        <f t="shared" si="244"/>
        <v>6075.69</v>
      </c>
      <c r="E292" s="78">
        <f>IF(K292=1,VLOOKUP(A291,[1]Plan1!$G$155:$I$350,3),E291)</f>
        <v>6120.04</v>
      </c>
      <c r="F292" s="79">
        <f t="shared" si="245"/>
        <v>44546</v>
      </c>
      <c r="G292" s="80">
        <f t="shared" si="234"/>
        <v>7.2995824342585447E-3</v>
      </c>
      <c r="H292" s="81">
        <f t="shared" si="246"/>
        <v>44578</v>
      </c>
      <c r="I292" s="81">
        <f t="shared" si="235"/>
        <v>44578</v>
      </c>
      <c r="J292" s="82">
        <f t="shared" si="247"/>
        <v>23</v>
      </c>
      <c r="K292" s="82">
        <f t="shared" si="224"/>
        <v>4</v>
      </c>
      <c r="L292" s="76">
        <f t="shared" si="236"/>
        <v>1.0012656799999999</v>
      </c>
      <c r="M292" s="83">
        <f t="shared" si="226"/>
        <v>1.0095006900000001</v>
      </c>
      <c r="N292" s="83">
        <f t="shared" si="255"/>
        <v>1.0724625251853903</v>
      </c>
      <c r="O292" s="76">
        <f t="shared" si="225"/>
        <v>1.0738199100000001</v>
      </c>
      <c r="P292" s="76">
        <f t="shared" si="237"/>
        <v>1008.65396155</v>
      </c>
      <c r="Q292" s="84">
        <f t="shared" si="251"/>
        <v>0</v>
      </c>
      <c r="R292" s="86">
        <f t="shared" si="248"/>
        <v>0</v>
      </c>
      <c r="S292" s="76">
        <f t="shared" si="238"/>
        <v>0</v>
      </c>
      <c r="T292" s="86">
        <f t="shared" si="249"/>
        <v>8.0657000000000006E-2</v>
      </c>
      <c r="U292" s="84">
        <f t="shared" si="222"/>
        <v>4</v>
      </c>
      <c r="V292" s="84">
        <v>252</v>
      </c>
      <c r="W292" s="83">
        <f t="shared" si="239"/>
        <v>1.001232015</v>
      </c>
      <c r="X292" s="76">
        <f t="shared" si="240"/>
        <v>1.2426768100000001</v>
      </c>
      <c r="Y292" s="76">
        <f t="shared" si="241"/>
        <v>0</v>
      </c>
      <c r="Z292" s="90" t="str">
        <f t="shared" si="252"/>
        <v>A+J=</v>
      </c>
      <c r="AA292" s="81">
        <f t="shared" si="253"/>
        <v>44578</v>
      </c>
      <c r="AB292" s="4"/>
      <c r="AD292" s="123">
        <f>[2]Plan1!$A369</f>
        <v>47849</v>
      </c>
      <c r="AE292" s="102" t="str">
        <f>[2]Plan1!$C369</f>
        <v>Confraternização Universal</v>
      </c>
      <c r="AG292" s="94">
        <f t="shared" si="223"/>
        <v>127</v>
      </c>
      <c r="AH292" s="96">
        <f t="shared" si="227"/>
        <v>48136</v>
      </c>
      <c r="AI292" s="96">
        <f t="shared" si="231"/>
        <v>48135</v>
      </c>
      <c r="AJ292" s="96">
        <f t="shared" si="232"/>
        <v>48136</v>
      </c>
      <c r="AK292" s="96">
        <f t="shared" si="254"/>
        <v>48169</v>
      </c>
      <c r="AL292" s="96"/>
      <c r="AM292" s="94">
        <f t="shared" si="233"/>
        <v>23</v>
      </c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9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75">
        <f t="shared" si="242"/>
        <v>44552</v>
      </c>
      <c r="B293" s="76">
        <f t="shared" si="243"/>
        <v>1010.5270480099999</v>
      </c>
      <c r="C293" s="76">
        <f t="shared" si="250"/>
        <v>939.31389440999999</v>
      </c>
      <c r="D293" s="77">
        <f t="shared" si="244"/>
        <v>6075.69</v>
      </c>
      <c r="E293" s="78">
        <f>IF(K293=1,VLOOKUP(A292,[1]Plan1!$G$155:$I$350,3),E292)</f>
        <v>6120.04</v>
      </c>
      <c r="F293" s="79">
        <f t="shared" si="245"/>
        <v>44546</v>
      </c>
      <c r="G293" s="80">
        <f t="shared" si="234"/>
        <v>7.2995824342585447E-3</v>
      </c>
      <c r="H293" s="81">
        <f t="shared" si="246"/>
        <v>44578</v>
      </c>
      <c r="I293" s="81">
        <f t="shared" si="235"/>
        <v>44578</v>
      </c>
      <c r="J293" s="82">
        <f t="shared" si="247"/>
        <v>23</v>
      </c>
      <c r="K293" s="82">
        <f t="shared" si="224"/>
        <v>5</v>
      </c>
      <c r="L293" s="76">
        <f t="shared" si="236"/>
        <v>1.0015823500000001</v>
      </c>
      <c r="M293" s="83">
        <f t="shared" si="226"/>
        <v>1.0095006900000001</v>
      </c>
      <c r="N293" s="83">
        <f t="shared" si="255"/>
        <v>1.0724625251853903</v>
      </c>
      <c r="O293" s="76">
        <f t="shared" si="225"/>
        <v>1.07415953</v>
      </c>
      <c r="P293" s="76">
        <f t="shared" si="237"/>
        <v>1008.97297134</v>
      </c>
      <c r="Q293" s="84">
        <f t="shared" si="251"/>
        <v>0</v>
      </c>
      <c r="R293" s="86">
        <f t="shared" si="248"/>
        <v>0</v>
      </c>
      <c r="S293" s="76">
        <f t="shared" si="238"/>
        <v>0</v>
      </c>
      <c r="T293" s="86">
        <f t="shared" si="249"/>
        <v>8.0657000000000006E-2</v>
      </c>
      <c r="U293" s="84">
        <f t="shared" si="222"/>
        <v>5</v>
      </c>
      <c r="V293" s="84">
        <v>252</v>
      </c>
      <c r="W293" s="83">
        <f t="shared" si="239"/>
        <v>1.001540256</v>
      </c>
      <c r="X293" s="76">
        <f t="shared" si="240"/>
        <v>1.5540766699999999</v>
      </c>
      <c r="Y293" s="76">
        <f t="shared" si="241"/>
        <v>0</v>
      </c>
      <c r="Z293" s="90" t="str">
        <f t="shared" si="252"/>
        <v>A+J=</v>
      </c>
      <c r="AA293" s="81">
        <f t="shared" si="253"/>
        <v>44578</v>
      </c>
      <c r="AB293" s="4"/>
      <c r="AD293" s="123">
        <f>[2]Plan1!$A370</f>
        <v>47903</v>
      </c>
      <c r="AE293" s="102" t="str">
        <f>[2]Plan1!$C370</f>
        <v>Carnaval</v>
      </c>
      <c r="AG293" s="94">
        <f t="shared" si="223"/>
        <v>128</v>
      </c>
      <c r="AH293" s="96">
        <f t="shared" si="227"/>
        <v>48167</v>
      </c>
      <c r="AI293" s="96">
        <f t="shared" ref="AI293:AI298" si="256">WORKDAY(AH293,-1,AD$165:AD$503)</f>
        <v>48166</v>
      </c>
      <c r="AJ293" s="96">
        <f t="shared" ref="AJ293:AJ298" si="257">WORKDAY(AI293,1,AD$165:AD$503)</f>
        <v>48169</v>
      </c>
      <c r="AK293" s="96">
        <f t="shared" si="254"/>
        <v>48197</v>
      </c>
      <c r="AL293" s="96"/>
      <c r="AM293" s="94">
        <f t="shared" ref="AM293:AM297" si="258">NETWORKDAYS(AJ293,AJ294,$AD$165:$AD$503)-1</f>
        <v>19</v>
      </c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9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75">
        <f t="shared" si="242"/>
        <v>44553</v>
      </c>
      <c r="B294" s="76">
        <f t="shared" si="243"/>
        <v>1011.1578537199999</v>
      </c>
      <c r="C294" s="76">
        <f t="shared" si="250"/>
        <v>939.31389440999999</v>
      </c>
      <c r="D294" s="77">
        <f t="shared" si="244"/>
        <v>6075.69</v>
      </c>
      <c r="E294" s="78">
        <f>IF(K294=1,VLOOKUP(A293,[1]Plan1!$G$155:$I$350,3),E293)</f>
        <v>6120.04</v>
      </c>
      <c r="F294" s="79">
        <f t="shared" si="245"/>
        <v>44546</v>
      </c>
      <c r="G294" s="80">
        <f t="shared" si="234"/>
        <v>7.2995824342585447E-3</v>
      </c>
      <c r="H294" s="81">
        <f t="shared" si="246"/>
        <v>44578</v>
      </c>
      <c r="I294" s="81">
        <f t="shared" si="235"/>
        <v>44578</v>
      </c>
      <c r="J294" s="82">
        <f t="shared" si="247"/>
        <v>23</v>
      </c>
      <c r="K294" s="82">
        <f t="shared" si="224"/>
        <v>6</v>
      </c>
      <c r="L294" s="76">
        <f t="shared" si="236"/>
        <v>1.00189912</v>
      </c>
      <c r="M294" s="83">
        <f t="shared" si="226"/>
        <v>1.0095006900000001</v>
      </c>
      <c r="N294" s="83">
        <f t="shared" si="255"/>
        <v>1.0724625251853903</v>
      </c>
      <c r="O294" s="76">
        <f t="shared" si="225"/>
        <v>1.0744992600000001</v>
      </c>
      <c r="P294" s="76">
        <f t="shared" si="237"/>
        <v>1009.2920844499999</v>
      </c>
      <c r="Q294" s="84">
        <f t="shared" si="251"/>
        <v>0</v>
      </c>
      <c r="R294" s="86">
        <f t="shared" si="248"/>
        <v>0</v>
      </c>
      <c r="S294" s="76">
        <f t="shared" si="238"/>
        <v>0</v>
      </c>
      <c r="T294" s="86">
        <f t="shared" si="249"/>
        <v>8.0657000000000006E-2</v>
      </c>
      <c r="U294" s="84">
        <f t="shared" ref="U294:U357" si="259">IF(Q293&gt;0,1,IF(K294=K293,U293,U293+1))</f>
        <v>6</v>
      </c>
      <c r="V294" s="84">
        <v>252</v>
      </c>
      <c r="W294" s="83">
        <f t="shared" si="239"/>
        <v>1.001848592</v>
      </c>
      <c r="X294" s="76">
        <f t="shared" si="240"/>
        <v>1.8657692699999999</v>
      </c>
      <c r="Y294" s="76">
        <f t="shared" si="241"/>
        <v>0</v>
      </c>
      <c r="Z294" s="90" t="str">
        <f t="shared" si="252"/>
        <v>A+J=</v>
      </c>
      <c r="AA294" s="81">
        <f t="shared" si="253"/>
        <v>44578</v>
      </c>
      <c r="AB294" s="4"/>
      <c r="AD294" s="123">
        <f>[2]Plan1!$A371</f>
        <v>47904</v>
      </c>
      <c r="AE294" s="102" t="str">
        <f>[2]Plan1!$C371</f>
        <v>Carnaval</v>
      </c>
      <c r="AG294" s="94">
        <f t="shared" si="223"/>
        <v>129</v>
      </c>
      <c r="AH294" s="96">
        <f t="shared" si="227"/>
        <v>48197</v>
      </c>
      <c r="AI294" s="96">
        <f t="shared" si="256"/>
        <v>48194</v>
      </c>
      <c r="AJ294" s="96">
        <f t="shared" si="257"/>
        <v>48197</v>
      </c>
      <c r="AK294" s="96">
        <f t="shared" si="254"/>
        <v>48228</v>
      </c>
      <c r="AL294" s="96"/>
      <c r="AM294" s="94">
        <f t="shared" si="258"/>
        <v>21</v>
      </c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9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75">
        <f t="shared" si="242"/>
        <v>44554</v>
      </c>
      <c r="B295" s="76">
        <f t="shared" si="243"/>
        <v>1011.78904626</v>
      </c>
      <c r="C295" s="76">
        <f t="shared" si="250"/>
        <v>939.31389440999999</v>
      </c>
      <c r="D295" s="77">
        <f t="shared" si="244"/>
        <v>6075.69</v>
      </c>
      <c r="E295" s="78">
        <f>IF(K295=1,VLOOKUP(A294,[1]Plan1!$G$155:$I$350,3),E294)</f>
        <v>6120.04</v>
      </c>
      <c r="F295" s="79">
        <f t="shared" si="245"/>
        <v>44546</v>
      </c>
      <c r="G295" s="80">
        <f t="shared" si="234"/>
        <v>7.2995824342585447E-3</v>
      </c>
      <c r="H295" s="81">
        <f t="shared" si="246"/>
        <v>44578</v>
      </c>
      <c r="I295" s="81">
        <f t="shared" si="235"/>
        <v>44578</v>
      </c>
      <c r="J295" s="82">
        <f t="shared" si="247"/>
        <v>23</v>
      </c>
      <c r="K295" s="82">
        <f t="shared" si="224"/>
        <v>7</v>
      </c>
      <c r="L295" s="76">
        <f t="shared" si="236"/>
        <v>1.0022159900000001</v>
      </c>
      <c r="M295" s="83">
        <f t="shared" si="226"/>
        <v>1.0095006900000001</v>
      </c>
      <c r="N295" s="83">
        <f t="shared" si="255"/>
        <v>1.0724625251853903</v>
      </c>
      <c r="O295" s="76">
        <f t="shared" si="225"/>
        <v>1.07483909</v>
      </c>
      <c r="P295" s="76">
        <f t="shared" si="237"/>
        <v>1009.61129149</v>
      </c>
      <c r="Q295" s="84">
        <f t="shared" si="251"/>
        <v>0</v>
      </c>
      <c r="R295" s="86">
        <f t="shared" si="248"/>
        <v>0</v>
      </c>
      <c r="S295" s="76">
        <f t="shared" si="238"/>
        <v>0</v>
      </c>
      <c r="T295" s="86">
        <f t="shared" si="249"/>
        <v>8.0657000000000006E-2</v>
      </c>
      <c r="U295" s="84">
        <f t="shared" si="259"/>
        <v>7</v>
      </c>
      <c r="V295" s="84">
        <v>252</v>
      </c>
      <c r="W295" s="83">
        <f t="shared" si="239"/>
        <v>1.0021570230000001</v>
      </c>
      <c r="X295" s="76">
        <f t="shared" si="240"/>
        <v>2.17775477</v>
      </c>
      <c r="Y295" s="76">
        <f t="shared" si="241"/>
        <v>0</v>
      </c>
      <c r="Z295" s="90" t="str">
        <f t="shared" si="252"/>
        <v>A+J=</v>
      </c>
      <c r="AA295" s="81">
        <f t="shared" si="253"/>
        <v>44578</v>
      </c>
      <c r="AB295" s="4"/>
      <c r="AD295" s="123">
        <f>[2]Plan1!$A372</f>
        <v>47949</v>
      </c>
      <c r="AE295" s="102" t="str">
        <f>[2]Plan1!$C372</f>
        <v>Paixão de Cristo</v>
      </c>
      <c r="AG295" s="94">
        <f t="shared" ref="AG295:AG298" si="260">AG294+1</f>
        <v>130</v>
      </c>
      <c r="AH295" s="96">
        <f t="shared" si="227"/>
        <v>48228</v>
      </c>
      <c r="AI295" s="96">
        <f t="shared" si="256"/>
        <v>48227</v>
      </c>
      <c r="AJ295" s="96">
        <f t="shared" si="257"/>
        <v>48228</v>
      </c>
      <c r="AK295" s="96">
        <f t="shared" si="254"/>
        <v>48260</v>
      </c>
      <c r="AL295" s="96"/>
      <c r="AM295" s="94">
        <f t="shared" si="258"/>
        <v>20</v>
      </c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9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75">
        <f t="shared" si="242"/>
        <v>44555</v>
      </c>
      <c r="B296" s="76">
        <f t="shared" si="243"/>
        <v>1012.4206248099999</v>
      </c>
      <c r="C296" s="76">
        <f t="shared" si="250"/>
        <v>939.31389440999999</v>
      </c>
      <c r="D296" s="77">
        <f t="shared" si="244"/>
        <v>6075.69</v>
      </c>
      <c r="E296" s="78">
        <f>IF(K296=1,VLOOKUP(A295,[1]Plan1!$G$155:$I$350,3),E295)</f>
        <v>6120.04</v>
      </c>
      <c r="F296" s="79">
        <f t="shared" si="245"/>
        <v>44546</v>
      </c>
      <c r="G296" s="80">
        <f t="shared" si="234"/>
        <v>7.2995824342585447E-3</v>
      </c>
      <c r="H296" s="81">
        <f t="shared" si="246"/>
        <v>44578</v>
      </c>
      <c r="I296" s="81">
        <f t="shared" si="235"/>
        <v>44578</v>
      </c>
      <c r="J296" s="82">
        <f t="shared" si="247"/>
        <v>23</v>
      </c>
      <c r="K296" s="82">
        <f t="shared" si="224"/>
        <v>8</v>
      </c>
      <c r="L296" s="76">
        <f t="shared" si="236"/>
        <v>1.0025329599999999</v>
      </c>
      <c r="M296" s="83">
        <f t="shared" si="226"/>
        <v>1.0095006900000001</v>
      </c>
      <c r="N296" s="83">
        <f t="shared" si="255"/>
        <v>1.0724625251853903</v>
      </c>
      <c r="O296" s="76">
        <f t="shared" si="225"/>
        <v>1.07517902</v>
      </c>
      <c r="P296" s="76">
        <f t="shared" si="237"/>
        <v>1009.93059246</v>
      </c>
      <c r="Q296" s="84">
        <f t="shared" si="251"/>
        <v>0</v>
      </c>
      <c r="R296" s="86">
        <f t="shared" si="248"/>
        <v>0</v>
      </c>
      <c r="S296" s="76">
        <f t="shared" si="238"/>
        <v>0</v>
      </c>
      <c r="T296" s="86">
        <f t="shared" si="249"/>
        <v>8.0657000000000006E-2</v>
      </c>
      <c r="U296" s="84">
        <f t="shared" si="259"/>
        <v>8</v>
      </c>
      <c r="V296" s="84">
        <v>252</v>
      </c>
      <c r="W296" s="83">
        <f t="shared" si="239"/>
        <v>1.002465548</v>
      </c>
      <c r="X296" s="76">
        <f t="shared" si="240"/>
        <v>2.4900323499999999</v>
      </c>
      <c r="Y296" s="76">
        <f t="shared" si="241"/>
        <v>0</v>
      </c>
      <c r="Z296" s="90" t="str">
        <f t="shared" si="252"/>
        <v>A+J=</v>
      </c>
      <c r="AA296" s="81">
        <f t="shared" si="253"/>
        <v>44578</v>
      </c>
      <c r="AB296" s="4"/>
      <c r="AD296" s="123">
        <f>[2]Plan1!$A373</f>
        <v>47959</v>
      </c>
      <c r="AE296" s="102" t="str">
        <f>[2]Plan1!$C373</f>
        <v>Tiradentes</v>
      </c>
      <c r="AG296" s="94">
        <f t="shared" si="260"/>
        <v>131</v>
      </c>
      <c r="AH296" s="96">
        <f t="shared" si="227"/>
        <v>48259</v>
      </c>
      <c r="AI296" s="96">
        <f t="shared" si="256"/>
        <v>48257</v>
      </c>
      <c r="AJ296" s="96">
        <f t="shared" si="257"/>
        <v>48260</v>
      </c>
      <c r="AK296" s="96">
        <f t="shared" si="254"/>
        <v>48288</v>
      </c>
      <c r="AL296" s="96"/>
      <c r="AM296" s="94">
        <f t="shared" si="258"/>
        <v>20</v>
      </c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9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75">
        <f t="shared" si="242"/>
        <v>44556</v>
      </c>
      <c r="B297" s="76">
        <f t="shared" si="243"/>
        <v>1012.4206248099999</v>
      </c>
      <c r="C297" s="76">
        <f t="shared" si="250"/>
        <v>939.31389440999999</v>
      </c>
      <c r="D297" s="77">
        <f t="shared" si="244"/>
        <v>6075.69</v>
      </c>
      <c r="E297" s="78">
        <f>IF(K297=1,VLOOKUP(A296,[1]Plan1!$G$155:$I$350,3),E296)</f>
        <v>6120.04</v>
      </c>
      <c r="F297" s="79">
        <f t="shared" si="245"/>
        <v>44546</v>
      </c>
      <c r="G297" s="80">
        <f t="shared" si="234"/>
        <v>7.2995824342585447E-3</v>
      </c>
      <c r="H297" s="81">
        <f t="shared" si="246"/>
        <v>44578</v>
      </c>
      <c r="I297" s="81">
        <f t="shared" si="235"/>
        <v>44578</v>
      </c>
      <c r="J297" s="82">
        <f t="shared" si="247"/>
        <v>23</v>
      </c>
      <c r="K297" s="82">
        <f t="shared" si="224"/>
        <v>8</v>
      </c>
      <c r="L297" s="76">
        <f t="shared" si="236"/>
        <v>1.0025329599999999</v>
      </c>
      <c r="M297" s="83">
        <f t="shared" si="226"/>
        <v>1.0095006900000001</v>
      </c>
      <c r="N297" s="83">
        <f t="shared" si="255"/>
        <v>1.0724625251853903</v>
      </c>
      <c r="O297" s="76">
        <f t="shared" si="225"/>
        <v>1.07517902</v>
      </c>
      <c r="P297" s="76">
        <f t="shared" si="237"/>
        <v>1009.93059246</v>
      </c>
      <c r="Q297" s="84">
        <f t="shared" si="251"/>
        <v>0</v>
      </c>
      <c r="R297" s="86">
        <f t="shared" si="248"/>
        <v>0</v>
      </c>
      <c r="S297" s="76">
        <f t="shared" si="238"/>
        <v>0</v>
      </c>
      <c r="T297" s="86">
        <f t="shared" si="249"/>
        <v>8.0657000000000006E-2</v>
      </c>
      <c r="U297" s="84">
        <f t="shared" si="259"/>
        <v>8</v>
      </c>
      <c r="V297" s="84">
        <v>252</v>
      </c>
      <c r="W297" s="83">
        <f t="shared" si="239"/>
        <v>1.002465548</v>
      </c>
      <c r="X297" s="76">
        <f t="shared" si="240"/>
        <v>2.4900323499999999</v>
      </c>
      <c r="Y297" s="76">
        <f t="shared" si="241"/>
        <v>0</v>
      </c>
      <c r="Z297" s="90" t="str">
        <f t="shared" si="252"/>
        <v>A+J=</v>
      </c>
      <c r="AA297" s="81">
        <f t="shared" si="253"/>
        <v>44578</v>
      </c>
      <c r="AB297" s="4"/>
      <c r="AD297" s="123">
        <f>[2]Plan1!$A374</f>
        <v>47969</v>
      </c>
      <c r="AE297" s="102" t="str">
        <f>[2]Plan1!$C374</f>
        <v>Dia do Trabalho</v>
      </c>
      <c r="AG297" s="94">
        <f t="shared" si="260"/>
        <v>132</v>
      </c>
      <c r="AH297" s="96">
        <f t="shared" si="227"/>
        <v>48288</v>
      </c>
      <c r="AI297" s="96">
        <f t="shared" si="256"/>
        <v>48285</v>
      </c>
      <c r="AJ297" s="96">
        <f t="shared" si="257"/>
        <v>48288</v>
      </c>
      <c r="AK297" s="96">
        <f t="shared" si="254"/>
        <v>48319</v>
      </c>
      <c r="AL297" s="96"/>
      <c r="AM297" s="94">
        <f t="shared" si="258"/>
        <v>22</v>
      </c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9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75">
        <f t="shared" si="242"/>
        <v>44557</v>
      </c>
      <c r="B298" s="76">
        <f t="shared" si="243"/>
        <v>1012.4206248099999</v>
      </c>
      <c r="C298" s="76">
        <f t="shared" si="250"/>
        <v>939.31389440999999</v>
      </c>
      <c r="D298" s="77">
        <f t="shared" si="244"/>
        <v>6075.69</v>
      </c>
      <c r="E298" s="78">
        <f>IF(K298=1,VLOOKUP(A297,[1]Plan1!$G$155:$I$350,3),E297)</f>
        <v>6120.04</v>
      </c>
      <c r="F298" s="79">
        <f t="shared" si="245"/>
        <v>44546</v>
      </c>
      <c r="G298" s="80">
        <f t="shared" si="234"/>
        <v>7.2995824342585447E-3</v>
      </c>
      <c r="H298" s="81">
        <f t="shared" si="246"/>
        <v>44578</v>
      </c>
      <c r="I298" s="81">
        <f t="shared" si="235"/>
        <v>44578</v>
      </c>
      <c r="J298" s="82">
        <f t="shared" si="247"/>
        <v>23</v>
      </c>
      <c r="K298" s="82">
        <f t="shared" ref="K298:K361" si="261">(J298-(NETWORKDAYS(A298,I298,AD$165:AD$503)-1))</f>
        <v>8</v>
      </c>
      <c r="L298" s="76">
        <f t="shared" si="236"/>
        <v>1.0025329599999999</v>
      </c>
      <c r="M298" s="83">
        <f t="shared" si="226"/>
        <v>1.0095006900000001</v>
      </c>
      <c r="N298" s="83">
        <f t="shared" si="255"/>
        <v>1.0724625251853903</v>
      </c>
      <c r="O298" s="76">
        <f t="shared" ref="O298:O361" si="262">TRUNC(TRUNC((L298*N298),15),8)</f>
        <v>1.07517902</v>
      </c>
      <c r="P298" s="76">
        <f t="shared" si="237"/>
        <v>1009.93059246</v>
      </c>
      <c r="Q298" s="84">
        <f t="shared" si="251"/>
        <v>0</v>
      </c>
      <c r="R298" s="86">
        <f t="shared" si="248"/>
        <v>0</v>
      </c>
      <c r="S298" s="76">
        <f t="shared" si="238"/>
        <v>0</v>
      </c>
      <c r="T298" s="86">
        <f t="shared" si="249"/>
        <v>8.0657000000000006E-2</v>
      </c>
      <c r="U298" s="84">
        <f t="shared" si="259"/>
        <v>8</v>
      </c>
      <c r="V298" s="84">
        <v>252</v>
      </c>
      <c r="W298" s="83">
        <f t="shared" si="239"/>
        <v>1.002465548</v>
      </c>
      <c r="X298" s="76">
        <f t="shared" si="240"/>
        <v>2.4900323499999999</v>
      </c>
      <c r="Y298" s="76">
        <f t="shared" si="241"/>
        <v>0</v>
      </c>
      <c r="Z298" s="90" t="str">
        <f t="shared" si="252"/>
        <v>A+J=</v>
      </c>
      <c r="AA298" s="81">
        <f t="shared" si="253"/>
        <v>44578</v>
      </c>
      <c r="AB298" s="4"/>
      <c r="AD298" s="123">
        <f>[2]Plan1!$A375</f>
        <v>48011</v>
      </c>
      <c r="AE298" s="102" t="str">
        <f>[2]Plan1!$C375</f>
        <v>Corpus Christi</v>
      </c>
      <c r="AG298" s="94">
        <f t="shared" si="260"/>
        <v>133</v>
      </c>
      <c r="AH298" s="96">
        <f t="shared" si="227"/>
        <v>48319</v>
      </c>
      <c r="AI298" s="96">
        <f t="shared" si="256"/>
        <v>48318</v>
      </c>
      <c r="AJ298" s="96">
        <f t="shared" si="257"/>
        <v>48319</v>
      </c>
      <c r="AK298" s="96"/>
      <c r="AL298" s="96"/>
      <c r="AM298" s="94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9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75">
        <f t="shared" si="242"/>
        <v>44558</v>
      </c>
      <c r="B299" s="76">
        <f t="shared" si="243"/>
        <v>1013.05261039</v>
      </c>
      <c r="C299" s="76">
        <f t="shared" si="250"/>
        <v>939.31389440999999</v>
      </c>
      <c r="D299" s="77">
        <f t="shared" si="244"/>
        <v>6075.69</v>
      </c>
      <c r="E299" s="78">
        <f>IF(K299=1,VLOOKUP(A298,[1]Plan1!$G$155:$I$350,3),E298)</f>
        <v>6120.04</v>
      </c>
      <c r="F299" s="79">
        <f t="shared" si="245"/>
        <v>44546</v>
      </c>
      <c r="G299" s="80">
        <f t="shared" si="234"/>
        <v>7.2995824342585447E-3</v>
      </c>
      <c r="H299" s="81">
        <f t="shared" si="246"/>
        <v>44578</v>
      </c>
      <c r="I299" s="81">
        <f t="shared" si="235"/>
        <v>44578</v>
      </c>
      <c r="J299" s="82">
        <f t="shared" si="247"/>
        <v>23</v>
      </c>
      <c r="K299" s="82">
        <f t="shared" si="261"/>
        <v>9</v>
      </c>
      <c r="L299" s="76">
        <f t="shared" si="236"/>
        <v>1.0028500300000001</v>
      </c>
      <c r="M299" s="83">
        <f t="shared" ref="M299:M362" si="263">IF(I299&gt;I298,L298,M298)</f>
        <v>1.0095006900000001</v>
      </c>
      <c r="N299" s="83">
        <f t="shared" si="255"/>
        <v>1.0724625251853903</v>
      </c>
      <c r="O299" s="76">
        <f t="shared" si="262"/>
        <v>1.0755190699999999</v>
      </c>
      <c r="P299" s="76">
        <f t="shared" si="237"/>
        <v>1010.25000615</v>
      </c>
      <c r="Q299" s="84">
        <f t="shared" si="251"/>
        <v>0</v>
      </c>
      <c r="R299" s="86">
        <f t="shared" si="248"/>
        <v>0</v>
      </c>
      <c r="S299" s="76">
        <f t="shared" si="238"/>
        <v>0</v>
      </c>
      <c r="T299" s="86">
        <f t="shared" si="249"/>
        <v>8.0657000000000006E-2</v>
      </c>
      <c r="U299" s="84">
        <f t="shared" si="259"/>
        <v>9</v>
      </c>
      <c r="V299" s="84">
        <v>252</v>
      </c>
      <c r="W299" s="83">
        <f t="shared" si="239"/>
        <v>1.002774169</v>
      </c>
      <c r="X299" s="76">
        <f t="shared" si="240"/>
        <v>2.80260424</v>
      </c>
      <c r="Y299" s="76">
        <f t="shared" si="241"/>
        <v>0</v>
      </c>
      <c r="Z299" s="90" t="str">
        <f t="shared" si="252"/>
        <v>A+J=</v>
      </c>
      <c r="AA299" s="81">
        <f t="shared" si="253"/>
        <v>44578</v>
      </c>
      <c r="AB299" s="4"/>
      <c r="AD299" s="123">
        <f>[2]Plan1!$A376</f>
        <v>48098</v>
      </c>
      <c r="AE299" s="102" t="str">
        <f>[2]Plan1!$C376</f>
        <v>Independência do Brasil</v>
      </c>
      <c r="AG299" s="94"/>
      <c r="AH299" s="96"/>
      <c r="AI299" s="96"/>
      <c r="AJ299" s="96"/>
      <c r="AK299" s="96"/>
      <c r="AL299" s="96"/>
      <c r="AM299" s="94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9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75">
        <f t="shared" si="242"/>
        <v>44559</v>
      </c>
      <c r="B300" s="76">
        <f t="shared" si="243"/>
        <v>1013.6849833599999</v>
      </c>
      <c r="C300" s="76">
        <f t="shared" si="250"/>
        <v>939.31389440999999</v>
      </c>
      <c r="D300" s="77">
        <f t="shared" si="244"/>
        <v>6075.69</v>
      </c>
      <c r="E300" s="78">
        <f>IF(K300=1,VLOOKUP(A299,[1]Plan1!$G$155:$I$350,3),E299)</f>
        <v>6120.04</v>
      </c>
      <c r="F300" s="79">
        <f t="shared" si="245"/>
        <v>44546</v>
      </c>
      <c r="G300" s="80">
        <f t="shared" si="234"/>
        <v>7.2995824342585447E-3</v>
      </c>
      <c r="H300" s="81">
        <f t="shared" si="246"/>
        <v>44578</v>
      </c>
      <c r="I300" s="81">
        <f t="shared" si="235"/>
        <v>44578</v>
      </c>
      <c r="J300" s="82">
        <f t="shared" si="247"/>
        <v>23</v>
      </c>
      <c r="K300" s="82">
        <f t="shared" si="261"/>
        <v>10</v>
      </c>
      <c r="L300" s="76">
        <f t="shared" si="236"/>
        <v>1.0031672</v>
      </c>
      <c r="M300" s="83">
        <f t="shared" si="263"/>
        <v>1.0095006900000001</v>
      </c>
      <c r="N300" s="83">
        <f t="shared" si="255"/>
        <v>1.0724625251853903</v>
      </c>
      <c r="O300" s="76">
        <f t="shared" si="262"/>
        <v>1.0758592199999999</v>
      </c>
      <c r="P300" s="76">
        <f t="shared" si="237"/>
        <v>1010.56951377</v>
      </c>
      <c r="Q300" s="84">
        <f t="shared" si="251"/>
        <v>0</v>
      </c>
      <c r="R300" s="86">
        <f t="shared" si="248"/>
        <v>0</v>
      </c>
      <c r="S300" s="76">
        <f t="shared" si="238"/>
        <v>0</v>
      </c>
      <c r="T300" s="86">
        <f t="shared" si="249"/>
        <v>8.0657000000000006E-2</v>
      </c>
      <c r="U300" s="84">
        <f t="shared" si="259"/>
        <v>10</v>
      </c>
      <c r="V300" s="84">
        <v>252</v>
      </c>
      <c r="W300" s="83">
        <f t="shared" si="239"/>
        <v>1.003082885</v>
      </c>
      <c r="X300" s="76">
        <f t="shared" si="240"/>
        <v>3.11546959</v>
      </c>
      <c r="Y300" s="76">
        <f t="shared" si="241"/>
        <v>0</v>
      </c>
      <c r="Z300" s="90" t="str">
        <f t="shared" si="252"/>
        <v>A+J=</v>
      </c>
      <c r="AA300" s="81">
        <f t="shared" si="253"/>
        <v>44578</v>
      </c>
      <c r="AB300" s="4"/>
      <c r="AD300" s="123">
        <f>[2]Plan1!$A377</f>
        <v>48133</v>
      </c>
      <c r="AE300" s="102" t="str">
        <f>[2]Plan1!$C377</f>
        <v>Nossa Sr.a Aparecida - Padroeira do Brasil</v>
      </c>
      <c r="AG300" s="94"/>
      <c r="AH300" s="96"/>
      <c r="AI300" s="96"/>
      <c r="AJ300" s="96"/>
      <c r="AK300" s="96"/>
      <c r="AL300" s="96"/>
      <c r="AM300" s="94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9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75">
        <f t="shared" si="242"/>
        <v>44560</v>
      </c>
      <c r="B301" s="76">
        <f t="shared" si="243"/>
        <v>1014.31776173</v>
      </c>
      <c r="C301" s="76">
        <f t="shared" si="250"/>
        <v>939.31389440999999</v>
      </c>
      <c r="D301" s="77">
        <f t="shared" si="244"/>
        <v>6075.69</v>
      </c>
      <c r="E301" s="78">
        <f>IF(K301=1,VLOOKUP(A300,[1]Plan1!$G$155:$I$350,3),E300)</f>
        <v>6120.04</v>
      </c>
      <c r="F301" s="79">
        <f t="shared" si="245"/>
        <v>44546</v>
      </c>
      <c r="G301" s="80">
        <f t="shared" si="234"/>
        <v>7.2995824342585447E-3</v>
      </c>
      <c r="H301" s="81">
        <f t="shared" si="246"/>
        <v>44578</v>
      </c>
      <c r="I301" s="81">
        <f t="shared" si="235"/>
        <v>44578</v>
      </c>
      <c r="J301" s="82">
        <f t="shared" si="247"/>
        <v>23</v>
      </c>
      <c r="K301" s="82">
        <f t="shared" si="261"/>
        <v>11</v>
      </c>
      <c r="L301" s="76">
        <f t="shared" si="236"/>
        <v>1.00348448</v>
      </c>
      <c r="M301" s="83">
        <f t="shared" si="263"/>
        <v>1.0095006900000001</v>
      </c>
      <c r="N301" s="83">
        <f t="shared" si="255"/>
        <v>1.0724625251853903</v>
      </c>
      <c r="O301" s="76">
        <f t="shared" si="262"/>
        <v>1.07619949</v>
      </c>
      <c r="P301" s="76">
        <f t="shared" si="237"/>
        <v>1010.88913411</v>
      </c>
      <c r="Q301" s="84">
        <f t="shared" si="251"/>
        <v>0</v>
      </c>
      <c r="R301" s="86">
        <f t="shared" si="248"/>
        <v>0</v>
      </c>
      <c r="S301" s="76">
        <f t="shared" si="238"/>
        <v>0</v>
      </c>
      <c r="T301" s="86">
        <f t="shared" si="249"/>
        <v>8.0657000000000006E-2</v>
      </c>
      <c r="U301" s="84">
        <f t="shared" si="259"/>
        <v>11</v>
      </c>
      <c r="V301" s="84">
        <v>252</v>
      </c>
      <c r="W301" s="83">
        <f t="shared" si="239"/>
        <v>1.0033916949999999</v>
      </c>
      <c r="X301" s="76">
        <f t="shared" si="240"/>
        <v>3.4286276199999999</v>
      </c>
      <c r="Y301" s="76">
        <f t="shared" si="241"/>
        <v>0</v>
      </c>
      <c r="Z301" s="90" t="str">
        <f t="shared" si="252"/>
        <v>A+J=</v>
      </c>
      <c r="AA301" s="81">
        <f t="shared" si="253"/>
        <v>44578</v>
      </c>
      <c r="AB301" s="4"/>
      <c r="AD301" s="123">
        <f>[2]Plan1!$A378</f>
        <v>48154</v>
      </c>
      <c r="AE301" s="102" t="str">
        <f>[2]Plan1!$C378</f>
        <v>Finados</v>
      </c>
      <c r="AG301" s="94"/>
      <c r="AH301" s="96"/>
      <c r="AI301" s="96"/>
      <c r="AJ301" s="96"/>
      <c r="AK301" s="96"/>
      <c r="AL301" s="96"/>
      <c r="AM301" s="94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9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75">
        <f t="shared" si="242"/>
        <v>44561</v>
      </c>
      <c r="B302" s="76">
        <f t="shared" si="243"/>
        <v>1014.95092885</v>
      </c>
      <c r="C302" s="76">
        <f t="shared" si="250"/>
        <v>939.31389440999999</v>
      </c>
      <c r="D302" s="77">
        <f t="shared" si="244"/>
        <v>6075.69</v>
      </c>
      <c r="E302" s="78">
        <f>IF(K302=1,VLOOKUP(A301,[1]Plan1!$G$155:$I$350,3),E301)</f>
        <v>6120.04</v>
      </c>
      <c r="F302" s="79">
        <f t="shared" si="245"/>
        <v>44546</v>
      </c>
      <c r="G302" s="80">
        <f t="shared" si="234"/>
        <v>7.2995824342585447E-3</v>
      </c>
      <c r="H302" s="81">
        <f t="shared" si="246"/>
        <v>44578</v>
      </c>
      <c r="I302" s="81">
        <f t="shared" si="235"/>
        <v>44578</v>
      </c>
      <c r="J302" s="82">
        <f t="shared" si="247"/>
        <v>23</v>
      </c>
      <c r="K302" s="82">
        <f t="shared" si="261"/>
        <v>12</v>
      </c>
      <c r="L302" s="76">
        <f t="shared" si="236"/>
        <v>1.0038018500000001</v>
      </c>
      <c r="M302" s="83">
        <f t="shared" si="263"/>
        <v>1.0095006900000001</v>
      </c>
      <c r="N302" s="83">
        <f t="shared" si="255"/>
        <v>1.0724625251853903</v>
      </c>
      <c r="O302" s="76">
        <f t="shared" si="262"/>
        <v>1.07653986</v>
      </c>
      <c r="P302" s="76">
        <f t="shared" si="237"/>
        <v>1011.2088483799999</v>
      </c>
      <c r="Q302" s="84">
        <f t="shared" si="251"/>
        <v>0</v>
      </c>
      <c r="R302" s="86">
        <f t="shared" si="248"/>
        <v>0</v>
      </c>
      <c r="S302" s="76">
        <f t="shared" si="238"/>
        <v>0</v>
      </c>
      <c r="T302" s="86">
        <f t="shared" si="249"/>
        <v>8.0657000000000006E-2</v>
      </c>
      <c r="U302" s="84">
        <f t="shared" si="259"/>
        <v>12</v>
      </c>
      <c r="V302" s="84">
        <v>252</v>
      </c>
      <c r="W302" s="83">
        <f t="shared" si="239"/>
        <v>1.003700601</v>
      </c>
      <c r="X302" s="76">
        <f t="shared" si="240"/>
        <v>3.7420804699999999</v>
      </c>
      <c r="Y302" s="76">
        <f t="shared" si="241"/>
        <v>0</v>
      </c>
      <c r="Z302" s="90" t="str">
        <f t="shared" si="252"/>
        <v>A+J=</v>
      </c>
      <c r="AA302" s="81">
        <f t="shared" si="253"/>
        <v>44578</v>
      </c>
      <c r="AB302" s="4"/>
      <c r="AD302" s="123">
        <f>[2]Plan1!$A379</f>
        <v>48167</v>
      </c>
      <c r="AE302" s="102" t="str">
        <f>[2]Plan1!$C379</f>
        <v>Proclamação da República</v>
      </c>
      <c r="AG302" s="94"/>
      <c r="AH302" s="96"/>
      <c r="AI302" s="96"/>
      <c r="AJ302" s="96"/>
      <c r="AK302" s="96"/>
      <c r="AL302" s="96"/>
      <c r="AM302" s="94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9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75">
        <f t="shared" si="242"/>
        <v>44562</v>
      </c>
      <c r="B303" s="76">
        <f t="shared" si="243"/>
        <v>1015.58449333</v>
      </c>
      <c r="C303" s="76">
        <f t="shared" si="250"/>
        <v>939.31389440999999</v>
      </c>
      <c r="D303" s="77">
        <f t="shared" si="244"/>
        <v>6075.69</v>
      </c>
      <c r="E303" s="78">
        <f>IF(K303=1,VLOOKUP(A302,[1]Plan1!$G$155:$I$350,3),E302)</f>
        <v>6120.04</v>
      </c>
      <c r="F303" s="79">
        <f t="shared" si="245"/>
        <v>44546</v>
      </c>
      <c r="G303" s="80">
        <f t="shared" si="234"/>
        <v>7.2995824342585447E-3</v>
      </c>
      <c r="H303" s="81">
        <f t="shared" si="246"/>
        <v>44578</v>
      </c>
      <c r="I303" s="81">
        <f t="shared" si="235"/>
        <v>44578</v>
      </c>
      <c r="J303" s="82">
        <f t="shared" si="247"/>
        <v>23</v>
      </c>
      <c r="K303" s="82">
        <f t="shared" si="261"/>
        <v>13</v>
      </c>
      <c r="L303" s="76">
        <f t="shared" si="236"/>
        <v>1.00411932</v>
      </c>
      <c r="M303" s="83">
        <f t="shared" si="263"/>
        <v>1.0095006900000001</v>
      </c>
      <c r="N303" s="83">
        <f t="shared" si="255"/>
        <v>1.0724625251853903</v>
      </c>
      <c r="O303" s="76">
        <f t="shared" si="262"/>
        <v>1.07688034</v>
      </c>
      <c r="P303" s="76">
        <f t="shared" si="237"/>
        <v>1011.52866597</v>
      </c>
      <c r="Q303" s="84">
        <f t="shared" si="251"/>
        <v>0</v>
      </c>
      <c r="R303" s="86">
        <f t="shared" si="248"/>
        <v>0</v>
      </c>
      <c r="S303" s="76">
        <f t="shared" si="238"/>
        <v>0</v>
      </c>
      <c r="T303" s="86">
        <f t="shared" si="249"/>
        <v>8.0657000000000006E-2</v>
      </c>
      <c r="U303" s="84">
        <f t="shared" si="259"/>
        <v>13</v>
      </c>
      <c r="V303" s="84">
        <v>252</v>
      </c>
      <c r="W303" s="83">
        <f t="shared" si="239"/>
        <v>1.004009602</v>
      </c>
      <c r="X303" s="76">
        <f t="shared" si="240"/>
        <v>4.0558273600000003</v>
      </c>
      <c r="Y303" s="76">
        <f t="shared" si="241"/>
        <v>0</v>
      </c>
      <c r="Z303" s="90" t="str">
        <f t="shared" si="252"/>
        <v>A+J=</v>
      </c>
      <c r="AA303" s="81">
        <f t="shared" si="253"/>
        <v>44578</v>
      </c>
      <c r="AB303" s="4"/>
      <c r="AD303" s="123">
        <f>[2]Plan1!$A380</f>
        <v>48172</v>
      </c>
      <c r="AE303" s="102" t="str">
        <f>[2]Plan1!$C380</f>
        <v>Dia Nacional de Zumbi e da Consciência Negra</v>
      </c>
      <c r="AG303" s="94"/>
      <c r="AH303" s="96"/>
      <c r="AI303" s="96"/>
      <c r="AJ303" s="96"/>
      <c r="AK303" s="96"/>
      <c r="AL303" s="96"/>
      <c r="AM303" s="94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9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75">
        <f t="shared" si="242"/>
        <v>44563</v>
      </c>
      <c r="B304" s="76">
        <f t="shared" si="243"/>
        <v>1015.58449333</v>
      </c>
      <c r="C304" s="76">
        <f t="shared" si="250"/>
        <v>939.31389440999999</v>
      </c>
      <c r="D304" s="77">
        <f t="shared" si="244"/>
        <v>6075.69</v>
      </c>
      <c r="E304" s="78">
        <f>IF(K304=1,VLOOKUP(A303,[1]Plan1!$G$155:$I$350,3),E303)</f>
        <v>6120.04</v>
      </c>
      <c r="F304" s="79">
        <f t="shared" si="245"/>
        <v>44546</v>
      </c>
      <c r="G304" s="80">
        <f t="shared" si="234"/>
        <v>7.2995824342585447E-3</v>
      </c>
      <c r="H304" s="81">
        <f t="shared" si="246"/>
        <v>44578</v>
      </c>
      <c r="I304" s="81">
        <f t="shared" si="235"/>
        <v>44578</v>
      </c>
      <c r="J304" s="82">
        <f t="shared" si="247"/>
        <v>23</v>
      </c>
      <c r="K304" s="82">
        <f t="shared" si="261"/>
        <v>13</v>
      </c>
      <c r="L304" s="76">
        <f t="shared" si="236"/>
        <v>1.00411932</v>
      </c>
      <c r="M304" s="83">
        <f t="shared" si="263"/>
        <v>1.0095006900000001</v>
      </c>
      <c r="N304" s="83">
        <f t="shared" si="255"/>
        <v>1.0724625251853903</v>
      </c>
      <c r="O304" s="76">
        <f t="shared" si="262"/>
        <v>1.07688034</v>
      </c>
      <c r="P304" s="76">
        <f t="shared" si="237"/>
        <v>1011.52866597</v>
      </c>
      <c r="Q304" s="84">
        <f t="shared" si="251"/>
        <v>0</v>
      </c>
      <c r="R304" s="86">
        <f t="shared" si="248"/>
        <v>0</v>
      </c>
      <c r="S304" s="76">
        <f t="shared" si="238"/>
        <v>0</v>
      </c>
      <c r="T304" s="86">
        <f t="shared" si="249"/>
        <v>8.0657000000000006E-2</v>
      </c>
      <c r="U304" s="84">
        <f t="shared" si="259"/>
        <v>13</v>
      </c>
      <c r="V304" s="84">
        <v>252</v>
      </c>
      <c r="W304" s="83">
        <f t="shared" si="239"/>
        <v>1.004009602</v>
      </c>
      <c r="X304" s="76">
        <f t="shared" si="240"/>
        <v>4.0558273600000003</v>
      </c>
      <c r="Y304" s="76">
        <f t="shared" si="241"/>
        <v>0</v>
      </c>
      <c r="Z304" s="90" t="str">
        <f t="shared" si="252"/>
        <v>A+J=</v>
      </c>
      <c r="AA304" s="81">
        <f t="shared" si="253"/>
        <v>44578</v>
      </c>
      <c r="AB304" s="4"/>
      <c r="AD304" s="123">
        <f>[2]Plan1!$A381</f>
        <v>48207</v>
      </c>
      <c r="AE304" s="102" t="str">
        <f>[2]Plan1!$C381</f>
        <v>Natal</v>
      </c>
      <c r="AG304" s="94"/>
      <c r="AH304" s="96"/>
      <c r="AI304" s="96"/>
      <c r="AJ304" s="96"/>
      <c r="AK304" s="96"/>
      <c r="AL304" s="96"/>
      <c r="AM304" s="94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9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75">
        <f t="shared" si="242"/>
        <v>44564</v>
      </c>
      <c r="B305" s="76">
        <f t="shared" si="243"/>
        <v>1015.58449333</v>
      </c>
      <c r="C305" s="76">
        <f t="shared" si="250"/>
        <v>939.31389440999999</v>
      </c>
      <c r="D305" s="77">
        <f t="shared" si="244"/>
        <v>6075.69</v>
      </c>
      <c r="E305" s="78">
        <f>IF(K305=1,VLOOKUP(A304,[1]Plan1!$G$155:$I$350,3),E304)</f>
        <v>6120.04</v>
      </c>
      <c r="F305" s="79">
        <f t="shared" si="245"/>
        <v>44546</v>
      </c>
      <c r="G305" s="80">
        <f t="shared" si="234"/>
        <v>7.2995824342585447E-3</v>
      </c>
      <c r="H305" s="81">
        <f t="shared" si="246"/>
        <v>44578</v>
      </c>
      <c r="I305" s="81">
        <f t="shared" si="235"/>
        <v>44578</v>
      </c>
      <c r="J305" s="82">
        <f t="shared" si="247"/>
        <v>23</v>
      </c>
      <c r="K305" s="82">
        <f t="shared" si="261"/>
        <v>13</v>
      </c>
      <c r="L305" s="76">
        <f t="shared" si="236"/>
        <v>1.00411932</v>
      </c>
      <c r="M305" s="83">
        <f t="shared" si="263"/>
        <v>1.0095006900000001</v>
      </c>
      <c r="N305" s="83">
        <f t="shared" si="255"/>
        <v>1.0724625251853903</v>
      </c>
      <c r="O305" s="76">
        <f t="shared" si="262"/>
        <v>1.07688034</v>
      </c>
      <c r="P305" s="76">
        <f t="shared" si="237"/>
        <v>1011.52866597</v>
      </c>
      <c r="Q305" s="84">
        <f t="shared" si="251"/>
        <v>0</v>
      </c>
      <c r="R305" s="86">
        <f t="shared" si="248"/>
        <v>0</v>
      </c>
      <c r="S305" s="76">
        <f t="shared" si="238"/>
        <v>0</v>
      </c>
      <c r="T305" s="86">
        <f t="shared" si="249"/>
        <v>8.0657000000000006E-2</v>
      </c>
      <c r="U305" s="84">
        <f t="shared" si="259"/>
        <v>13</v>
      </c>
      <c r="V305" s="84">
        <v>252</v>
      </c>
      <c r="W305" s="83">
        <f t="shared" si="239"/>
        <v>1.004009602</v>
      </c>
      <c r="X305" s="76">
        <f t="shared" si="240"/>
        <v>4.0558273600000003</v>
      </c>
      <c r="Y305" s="76">
        <f t="shared" si="241"/>
        <v>0</v>
      </c>
      <c r="Z305" s="90" t="str">
        <f t="shared" si="252"/>
        <v>A+J=</v>
      </c>
      <c r="AA305" s="81">
        <f t="shared" si="253"/>
        <v>44578</v>
      </c>
      <c r="AB305" s="4"/>
      <c r="AD305" s="123">
        <f>[2]Plan1!$A382</f>
        <v>48214</v>
      </c>
      <c r="AE305" s="102" t="str">
        <f>[2]Plan1!$C382</f>
        <v>Confraternização Universal</v>
      </c>
      <c r="AG305" s="94"/>
      <c r="AH305" s="96"/>
      <c r="AI305" s="96"/>
      <c r="AJ305" s="96"/>
      <c r="AK305" s="96"/>
      <c r="AL305" s="96"/>
      <c r="AM305" s="94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9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75">
        <f t="shared" si="242"/>
        <v>44565</v>
      </c>
      <c r="B306" s="76">
        <f t="shared" si="243"/>
        <v>1016.21844592</v>
      </c>
      <c r="C306" s="76">
        <f t="shared" si="250"/>
        <v>939.31389440999999</v>
      </c>
      <c r="D306" s="77">
        <f t="shared" si="244"/>
        <v>6075.69</v>
      </c>
      <c r="E306" s="78">
        <f>IF(K306=1,VLOOKUP(A305,[1]Plan1!$G$155:$I$350,3),E305)</f>
        <v>6120.04</v>
      </c>
      <c r="F306" s="79">
        <f t="shared" si="245"/>
        <v>44546</v>
      </c>
      <c r="G306" s="80">
        <f t="shared" si="234"/>
        <v>7.2995824342585447E-3</v>
      </c>
      <c r="H306" s="81">
        <f t="shared" si="246"/>
        <v>44578</v>
      </c>
      <c r="I306" s="81">
        <f t="shared" si="235"/>
        <v>44578</v>
      </c>
      <c r="J306" s="82">
        <f t="shared" si="247"/>
        <v>23</v>
      </c>
      <c r="K306" s="82">
        <f t="shared" si="261"/>
        <v>14</v>
      </c>
      <c r="L306" s="76">
        <f t="shared" si="236"/>
        <v>1.00443689</v>
      </c>
      <c r="M306" s="83">
        <f t="shared" si="263"/>
        <v>1.0095006900000001</v>
      </c>
      <c r="N306" s="83">
        <f t="shared" si="255"/>
        <v>1.0724625251853903</v>
      </c>
      <c r="O306" s="76">
        <f t="shared" si="262"/>
        <v>1.07722092</v>
      </c>
      <c r="P306" s="76">
        <f t="shared" si="237"/>
        <v>1011.8485775</v>
      </c>
      <c r="Q306" s="84">
        <f t="shared" si="251"/>
        <v>0</v>
      </c>
      <c r="R306" s="86">
        <f t="shared" si="248"/>
        <v>0</v>
      </c>
      <c r="S306" s="76">
        <f t="shared" si="238"/>
        <v>0</v>
      </c>
      <c r="T306" s="86">
        <f t="shared" si="249"/>
        <v>8.0657000000000006E-2</v>
      </c>
      <c r="U306" s="84">
        <f t="shared" si="259"/>
        <v>14</v>
      </c>
      <c r="V306" s="84">
        <v>252</v>
      </c>
      <c r="W306" s="83">
        <f t="shared" si="239"/>
        <v>1.0043186980000001</v>
      </c>
      <c r="X306" s="76">
        <f t="shared" si="240"/>
        <v>4.3698684200000004</v>
      </c>
      <c r="Y306" s="76">
        <f t="shared" si="241"/>
        <v>0</v>
      </c>
      <c r="Z306" s="90" t="str">
        <f t="shared" si="252"/>
        <v>A+J=</v>
      </c>
      <c r="AA306" s="81">
        <f t="shared" si="253"/>
        <v>44578</v>
      </c>
      <c r="AB306" s="4"/>
      <c r="AD306" s="123">
        <f>[2]Plan1!$A383</f>
        <v>48253</v>
      </c>
      <c r="AE306" s="102" t="str">
        <f>[2]Plan1!$C383</f>
        <v>Carnaval</v>
      </c>
      <c r="AG306" s="94"/>
      <c r="AH306" s="96"/>
      <c r="AI306" s="96"/>
      <c r="AJ306" s="96"/>
      <c r="AK306" s="96"/>
      <c r="AL306" s="96"/>
      <c r="AM306" s="94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9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75">
        <f t="shared" si="242"/>
        <v>44566</v>
      </c>
      <c r="B307" s="76">
        <f t="shared" si="243"/>
        <v>1016.85280567</v>
      </c>
      <c r="C307" s="76">
        <f t="shared" si="250"/>
        <v>939.31389440999999</v>
      </c>
      <c r="D307" s="77">
        <f t="shared" si="244"/>
        <v>6075.69</v>
      </c>
      <c r="E307" s="78">
        <f>IF(K307=1,VLOOKUP(A306,[1]Plan1!$G$155:$I$350,3),E306)</f>
        <v>6120.04</v>
      </c>
      <c r="F307" s="79">
        <f t="shared" si="245"/>
        <v>44546</v>
      </c>
      <c r="G307" s="80">
        <f t="shared" si="234"/>
        <v>7.2995824342585447E-3</v>
      </c>
      <c r="H307" s="81">
        <f t="shared" si="246"/>
        <v>44578</v>
      </c>
      <c r="I307" s="81">
        <f t="shared" si="235"/>
        <v>44578</v>
      </c>
      <c r="J307" s="82">
        <f t="shared" si="247"/>
        <v>23</v>
      </c>
      <c r="K307" s="82">
        <f t="shared" si="261"/>
        <v>15</v>
      </c>
      <c r="L307" s="76">
        <f t="shared" si="236"/>
        <v>1.00475457</v>
      </c>
      <c r="M307" s="83">
        <f t="shared" si="263"/>
        <v>1.0095006900000001</v>
      </c>
      <c r="N307" s="83">
        <f t="shared" si="255"/>
        <v>1.0724625251853903</v>
      </c>
      <c r="O307" s="76">
        <f t="shared" si="262"/>
        <v>1.07756162</v>
      </c>
      <c r="P307" s="76">
        <f t="shared" si="237"/>
        <v>1012.16860174</v>
      </c>
      <c r="Q307" s="84">
        <f t="shared" si="251"/>
        <v>0</v>
      </c>
      <c r="R307" s="86">
        <f t="shared" si="248"/>
        <v>0</v>
      </c>
      <c r="S307" s="76">
        <f t="shared" si="238"/>
        <v>0</v>
      </c>
      <c r="T307" s="86">
        <f t="shared" si="249"/>
        <v>8.0657000000000006E-2</v>
      </c>
      <c r="U307" s="84">
        <f t="shared" si="259"/>
        <v>15</v>
      </c>
      <c r="V307" s="84">
        <v>252</v>
      </c>
      <c r="W307" s="83">
        <f t="shared" si="239"/>
        <v>1.004627889</v>
      </c>
      <c r="X307" s="76">
        <f t="shared" si="240"/>
        <v>4.6842039299999998</v>
      </c>
      <c r="Y307" s="76">
        <f t="shared" si="241"/>
        <v>0</v>
      </c>
      <c r="Z307" s="90" t="str">
        <f t="shared" si="252"/>
        <v>A+J=</v>
      </c>
      <c r="AA307" s="81">
        <f t="shared" si="253"/>
        <v>44578</v>
      </c>
      <c r="AB307" s="4"/>
      <c r="AD307" s="123">
        <f>[2]Plan1!$A384</f>
        <v>48254</v>
      </c>
      <c r="AE307" s="102" t="str">
        <f>[2]Plan1!$C384</f>
        <v>Carnaval</v>
      </c>
      <c r="AG307" s="94"/>
      <c r="AH307" s="96"/>
      <c r="AI307" s="96"/>
      <c r="AJ307" s="96"/>
      <c r="AK307" s="96"/>
      <c r="AL307" s="96"/>
      <c r="AM307" s="94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9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75">
        <f t="shared" si="242"/>
        <v>44567</v>
      </c>
      <c r="B308" s="76">
        <f t="shared" si="243"/>
        <v>1017.48754549</v>
      </c>
      <c r="C308" s="76">
        <f t="shared" si="250"/>
        <v>939.31389440999999</v>
      </c>
      <c r="D308" s="77">
        <f t="shared" si="244"/>
        <v>6075.69</v>
      </c>
      <c r="E308" s="78">
        <f>IF(K308=1,VLOOKUP(A307,[1]Plan1!$G$155:$I$350,3),E307)</f>
        <v>6120.04</v>
      </c>
      <c r="F308" s="79">
        <f t="shared" si="245"/>
        <v>44546</v>
      </c>
      <c r="G308" s="80">
        <f t="shared" si="234"/>
        <v>7.2995824342585447E-3</v>
      </c>
      <c r="H308" s="81">
        <f t="shared" si="246"/>
        <v>44578</v>
      </c>
      <c r="I308" s="81">
        <f t="shared" si="235"/>
        <v>44578</v>
      </c>
      <c r="J308" s="82">
        <f t="shared" si="247"/>
        <v>23</v>
      </c>
      <c r="K308" s="82">
        <f t="shared" si="261"/>
        <v>16</v>
      </c>
      <c r="L308" s="76">
        <f t="shared" si="236"/>
        <v>1.0050723399999999</v>
      </c>
      <c r="M308" s="83">
        <f t="shared" si="263"/>
        <v>1.0095006900000001</v>
      </c>
      <c r="N308" s="83">
        <f t="shared" si="255"/>
        <v>1.0724625251853903</v>
      </c>
      <c r="O308" s="76">
        <f t="shared" si="262"/>
        <v>1.0779024100000001</v>
      </c>
      <c r="P308" s="76">
        <f t="shared" si="237"/>
        <v>1012.48871053</v>
      </c>
      <c r="Q308" s="84">
        <f t="shared" si="251"/>
        <v>0</v>
      </c>
      <c r="R308" s="86">
        <f t="shared" si="248"/>
        <v>0</v>
      </c>
      <c r="S308" s="76">
        <f t="shared" si="238"/>
        <v>0</v>
      </c>
      <c r="T308" s="86">
        <f t="shared" si="249"/>
        <v>8.0657000000000006E-2</v>
      </c>
      <c r="U308" s="84">
        <f t="shared" si="259"/>
        <v>16</v>
      </c>
      <c r="V308" s="84">
        <v>252</v>
      </c>
      <c r="W308" s="83">
        <f t="shared" si="239"/>
        <v>1.0049371760000001</v>
      </c>
      <c r="X308" s="76">
        <f t="shared" si="240"/>
        <v>4.9988349599999999</v>
      </c>
      <c r="Y308" s="76">
        <f t="shared" si="241"/>
        <v>0</v>
      </c>
      <c r="Z308" s="90" t="str">
        <f t="shared" si="252"/>
        <v>A+J=</v>
      </c>
      <c r="AA308" s="81">
        <f t="shared" si="253"/>
        <v>44578</v>
      </c>
      <c r="AB308" s="4"/>
      <c r="AD308" s="123">
        <f>[2]Plan1!$A385</f>
        <v>48299</v>
      </c>
      <c r="AE308" s="102" t="str">
        <f>[2]Plan1!$C385</f>
        <v>Paixão de Cristo</v>
      </c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9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75">
        <f t="shared" si="242"/>
        <v>44568</v>
      </c>
      <c r="B309" s="76">
        <f t="shared" si="243"/>
        <v>1018.12270126</v>
      </c>
      <c r="C309" s="76">
        <f t="shared" si="250"/>
        <v>939.31389440999999</v>
      </c>
      <c r="D309" s="77">
        <f t="shared" si="244"/>
        <v>6075.69</v>
      </c>
      <c r="E309" s="78">
        <f>IF(K309=1,VLOOKUP(A308,[1]Plan1!$G$155:$I$350,3),E308)</f>
        <v>6120.04</v>
      </c>
      <c r="F309" s="79">
        <f t="shared" si="245"/>
        <v>44546</v>
      </c>
      <c r="G309" s="80">
        <f t="shared" si="234"/>
        <v>7.2995824342585447E-3</v>
      </c>
      <c r="H309" s="81">
        <f t="shared" si="246"/>
        <v>44578</v>
      </c>
      <c r="I309" s="81">
        <f t="shared" si="235"/>
        <v>44578</v>
      </c>
      <c r="J309" s="82">
        <f t="shared" si="247"/>
        <v>23</v>
      </c>
      <c r="K309" s="82">
        <f t="shared" si="261"/>
        <v>17</v>
      </c>
      <c r="L309" s="76">
        <f t="shared" si="236"/>
        <v>1.00539022</v>
      </c>
      <c r="M309" s="83">
        <f t="shared" si="263"/>
        <v>1.0095006900000001</v>
      </c>
      <c r="N309" s="83">
        <f t="shared" si="255"/>
        <v>1.0724625251853903</v>
      </c>
      <c r="O309" s="76">
        <f t="shared" si="262"/>
        <v>1.0782433300000001</v>
      </c>
      <c r="P309" s="76">
        <f t="shared" si="237"/>
        <v>1012.80894142</v>
      </c>
      <c r="Q309" s="84">
        <f t="shared" si="251"/>
        <v>0</v>
      </c>
      <c r="R309" s="86">
        <f t="shared" si="248"/>
        <v>0</v>
      </c>
      <c r="S309" s="76">
        <f t="shared" si="238"/>
        <v>0</v>
      </c>
      <c r="T309" s="86">
        <f t="shared" si="249"/>
        <v>8.0657000000000006E-2</v>
      </c>
      <c r="U309" s="84">
        <f t="shared" si="259"/>
        <v>17</v>
      </c>
      <c r="V309" s="84">
        <v>252</v>
      </c>
      <c r="W309" s="83">
        <f t="shared" si="239"/>
        <v>1.005246557</v>
      </c>
      <c r="X309" s="76">
        <f t="shared" si="240"/>
        <v>5.3137598400000003</v>
      </c>
      <c r="Y309" s="76">
        <f t="shared" si="241"/>
        <v>0</v>
      </c>
      <c r="Z309" s="90" t="str">
        <f t="shared" si="252"/>
        <v>A+J=</v>
      </c>
      <c r="AA309" s="81">
        <f t="shared" si="253"/>
        <v>44578</v>
      </c>
      <c r="AB309" s="4"/>
      <c r="AD309" s="123">
        <f>[2]Plan1!$A386</f>
        <v>48325</v>
      </c>
      <c r="AE309" s="102" t="str">
        <f>[2]Plan1!$C386</f>
        <v>Tiradentes</v>
      </c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9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75">
        <f t="shared" si="242"/>
        <v>44569</v>
      </c>
      <c r="B310" s="76">
        <f t="shared" si="243"/>
        <v>1018.75823744</v>
      </c>
      <c r="C310" s="76">
        <f t="shared" si="250"/>
        <v>939.31389440999999</v>
      </c>
      <c r="D310" s="77">
        <f t="shared" si="244"/>
        <v>6075.69</v>
      </c>
      <c r="E310" s="78">
        <f>IF(K310=1,VLOOKUP(A309,[1]Plan1!$G$155:$I$350,3),E309)</f>
        <v>6120.04</v>
      </c>
      <c r="F310" s="79">
        <f t="shared" si="245"/>
        <v>44546</v>
      </c>
      <c r="G310" s="80">
        <f t="shared" si="234"/>
        <v>7.2995824342585447E-3</v>
      </c>
      <c r="H310" s="81">
        <f t="shared" si="246"/>
        <v>44578</v>
      </c>
      <c r="I310" s="81">
        <f t="shared" si="235"/>
        <v>44578</v>
      </c>
      <c r="J310" s="82">
        <f t="shared" si="247"/>
        <v>23</v>
      </c>
      <c r="K310" s="82">
        <f t="shared" si="261"/>
        <v>18</v>
      </c>
      <c r="L310" s="76">
        <f t="shared" si="236"/>
        <v>1.00570819</v>
      </c>
      <c r="M310" s="83">
        <f t="shared" si="263"/>
        <v>1.0095006900000001</v>
      </c>
      <c r="N310" s="83">
        <f t="shared" si="255"/>
        <v>1.0724625251853903</v>
      </c>
      <c r="O310" s="76">
        <f t="shared" si="262"/>
        <v>1.0785843399999999</v>
      </c>
      <c r="P310" s="76">
        <f t="shared" si="237"/>
        <v>1013.12925685</v>
      </c>
      <c r="Q310" s="84">
        <f t="shared" si="251"/>
        <v>0</v>
      </c>
      <c r="R310" s="86">
        <f t="shared" si="248"/>
        <v>0</v>
      </c>
      <c r="S310" s="76">
        <f t="shared" si="238"/>
        <v>0</v>
      </c>
      <c r="T310" s="86">
        <f t="shared" si="249"/>
        <v>8.0657000000000006E-2</v>
      </c>
      <c r="U310" s="84">
        <f t="shared" si="259"/>
        <v>18</v>
      </c>
      <c r="V310" s="84">
        <v>252</v>
      </c>
      <c r="W310" s="83">
        <f t="shared" si="239"/>
        <v>1.005556034</v>
      </c>
      <c r="X310" s="76">
        <f t="shared" si="240"/>
        <v>5.6289805900000003</v>
      </c>
      <c r="Y310" s="76">
        <f t="shared" si="241"/>
        <v>0</v>
      </c>
      <c r="Z310" s="90" t="str">
        <f t="shared" si="252"/>
        <v>A+J=</v>
      </c>
      <c r="AA310" s="81">
        <f t="shared" si="253"/>
        <v>44578</v>
      </c>
      <c r="AB310" s="4"/>
      <c r="AD310" s="123">
        <f>[2]Plan1!$A387</f>
        <v>48335</v>
      </c>
      <c r="AE310" s="102" t="str">
        <f>[2]Plan1!$C387</f>
        <v>Dia do Trabalho</v>
      </c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9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75">
        <f t="shared" si="242"/>
        <v>44570</v>
      </c>
      <c r="B311" s="76">
        <f t="shared" si="243"/>
        <v>1018.75823744</v>
      </c>
      <c r="C311" s="76">
        <f t="shared" si="250"/>
        <v>939.31389440999999</v>
      </c>
      <c r="D311" s="77">
        <f t="shared" si="244"/>
        <v>6075.69</v>
      </c>
      <c r="E311" s="78">
        <f>IF(K311=1,VLOOKUP(A310,[1]Plan1!$G$155:$I$350,3),E310)</f>
        <v>6120.04</v>
      </c>
      <c r="F311" s="79">
        <f t="shared" si="245"/>
        <v>44546</v>
      </c>
      <c r="G311" s="80">
        <f t="shared" si="234"/>
        <v>7.2995824342585447E-3</v>
      </c>
      <c r="H311" s="81">
        <f t="shared" si="246"/>
        <v>44578</v>
      </c>
      <c r="I311" s="81">
        <f t="shared" si="235"/>
        <v>44578</v>
      </c>
      <c r="J311" s="82">
        <f t="shared" si="247"/>
        <v>23</v>
      </c>
      <c r="K311" s="82">
        <f t="shared" si="261"/>
        <v>18</v>
      </c>
      <c r="L311" s="76">
        <f t="shared" si="236"/>
        <v>1.00570819</v>
      </c>
      <c r="M311" s="83">
        <f t="shared" si="263"/>
        <v>1.0095006900000001</v>
      </c>
      <c r="N311" s="83">
        <f t="shared" si="255"/>
        <v>1.0724625251853903</v>
      </c>
      <c r="O311" s="76">
        <f t="shared" si="262"/>
        <v>1.0785843399999999</v>
      </c>
      <c r="P311" s="76">
        <f t="shared" si="237"/>
        <v>1013.12925685</v>
      </c>
      <c r="Q311" s="84">
        <f t="shared" si="251"/>
        <v>0</v>
      </c>
      <c r="R311" s="86">
        <f t="shared" si="248"/>
        <v>0</v>
      </c>
      <c r="S311" s="76">
        <f t="shared" si="238"/>
        <v>0</v>
      </c>
      <c r="T311" s="86">
        <f t="shared" si="249"/>
        <v>8.0657000000000006E-2</v>
      </c>
      <c r="U311" s="84">
        <f t="shared" si="259"/>
        <v>18</v>
      </c>
      <c r="V311" s="84">
        <v>252</v>
      </c>
      <c r="W311" s="83">
        <f t="shared" si="239"/>
        <v>1.005556034</v>
      </c>
      <c r="X311" s="76">
        <f t="shared" si="240"/>
        <v>5.6289805900000003</v>
      </c>
      <c r="Y311" s="76">
        <f t="shared" si="241"/>
        <v>0</v>
      </c>
      <c r="Z311" s="90" t="str">
        <f t="shared" si="252"/>
        <v>A+J=</v>
      </c>
      <c r="AA311" s="81">
        <f t="shared" si="253"/>
        <v>44578</v>
      </c>
      <c r="AB311" s="4"/>
      <c r="AD311" s="123">
        <f>[2]Plan1!$A388</f>
        <v>48361</v>
      </c>
      <c r="AE311" s="102" t="str">
        <f>[2]Plan1!$C388</f>
        <v>Corpus Christi</v>
      </c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9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75">
        <f t="shared" si="242"/>
        <v>44571</v>
      </c>
      <c r="B312" s="76">
        <f t="shared" si="243"/>
        <v>1018.75823744</v>
      </c>
      <c r="C312" s="76">
        <f t="shared" si="250"/>
        <v>939.31389440999999</v>
      </c>
      <c r="D312" s="77">
        <f t="shared" si="244"/>
        <v>6075.69</v>
      </c>
      <c r="E312" s="78">
        <f>IF(K312=1,VLOOKUP(A311,[1]Plan1!$G$155:$I$350,3),E311)</f>
        <v>6120.04</v>
      </c>
      <c r="F312" s="79">
        <f t="shared" si="245"/>
        <v>44546</v>
      </c>
      <c r="G312" s="80">
        <f t="shared" si="234"/>
        <v>7.2995824342585447E-3</v>
      </c>
      <c r="H312" s="81">
        <f t="shared" si="246"/>
        <v>44578</v>
      </c>
      <c r="I312" s="81">
        <f t="shared" si="235"/>
        <v>44578</v>
      </c>
      <c r="J312" s="82">
        <f t="shared" si="247"/>
        <v>23</v>
      </c>
      <c r="K312" s="82">
        <f t="shared" si="261"/>
        <v>18</v>
      </c>
      <c r="L312" s="76">
        <f t="shared" si="236"/>
        <v>1.00570819</v>
      </c>
      <c r="M312" s="83">
        <f t="shared" si="263"/>
        <v>1.0095006900000001</v>
      </c>
      <c r="N312" s="83">
        <f t="shared" si="255"/>
        <v>1.0724625251853903</v>
      </c>
      <c r="O312" s="76">
        <f t="shared" si="262"/>
        <v>1.0785843399999999</v>
      </c>
      <c r="P312" s="76">
        <f t="shared" si="237"/>
        <v>1013.12925685</v>
      </c>
      <c r="Q312" s="84">
        <f t="shared" si="251"/>
        <v>0</v>
      </c>
      <c r="R312" s="86">
        <f t="shared" si="248"/>
        <v>0</v>
      </c>
      <c r="S312" s="76">
        <f t="shared" si="238"/>
        <v>0</v>
      </c>
      <c r="T312" s="86">
        <f t="shared" si="249"/>
        <v>8.0657000000000006E-2</v>
      </c>
      <c r="U312" s="84">
        <f t="shared" si="259"/>
        <v>18</v>
      </c>
      <c r="V312" s="84">
        <v>252</v>
      </c>
      <c r="W312" s="83">
        <f t="shared" si="239"/>
        <v>1.005556034</v>
      </c>
      <c r="X312" s="76">
        <f t="shared" si="240"/>
        <v>5.6289805900000003</v>
      </c>
      <c r="Y312" s="76">
        <f t="shared" si="241"/>
        <v>0</v>
      </c>
      <c r="Z312" s="90" t="str">
        <f t="shared" si="252"/>
        <v>A+J=</v>
      </c>
      <c r="AA312" s="81">
        <f t="shared" si="253"/>
        <v>44578</v>
      </c>
      <c r="AB312" s="4"/>
      <c r="AD312" s="123">
        <f>[2]Plan1!$A389</f>
        <v>48464</v>
      </c>
      <c r="AE312" s="102" t="str">
        <f>[2]Plan1!$C389</f>
        <v>Independência do Brasil</v>
      </c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9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75">
        <f t="shared" si="242"/>
        <v>44572</v>
      </c>
      <c r="B313" s="76">
        <f t="shared" si="243"/>
        <v>1019.3941815500001</v>
      </c>
      <c r="C313" s="76">
        <f t="shared" si="250"/>
        <v>939.31389440999999</v>
      </c>
      <c r="D313" s="77">
        <f t="shared" si="244"/>
        <v>6075.69</v>
      </c>
      <c r="E313" s="78">
        <f>IF(K313=1,VLOOKUP(A312,[1]Plan1!$G$155:$I$350,3),E312)</f>
        <v>6120.04</v>
      </c>
      <c r="F313" s="79">
        <f t="shared" si="245"/>
        <v>44546</v>
      </c>
      <c r="G313" s="80">
        <f t="shared" si="234"/>
        <v>7.2995824342585447E-3</v>
      </c>
      <c r="H313" s="81">
        <f t="shared" si="246"/>
        <v>44578</v>
      </c>
      <c r="I313" s="81">
        <f t="shared" si="235"/>
        <v>44578</v>
      </c>
      <c r="J313" s="82">
        <f t="shared" si="247"/>
        <v>23</v>
      </c>
      <c r="K313" s="82">
        <f t="shared" si="261"/>
        <v>19</v>
      </c>
      <c r="L313" s="76">
        <f t="shared" si="236"/>
        <v>1.00602627</v>
      </c>
      <c r="M313" s="83">
        <f t="shared" si="263"/>
        <v>1.0095006900000001</v>
      </c>
      <c r="N313" s="83">
        <f t="shared" si="255"/>
        <v>1.0724625251853903</v>
      </c>
      <c r="O313" s="76">
        <f t="shared" si="262"/>
        <v>1.0789254699999999</v>
      </c>
      <c r="P313" s="76">
        <f t="shared" si="237"/>
        <v>1013.449685</v>
      </c>
      <c r="Q313" s="84">
        <f t="shared" si="251"/>
        <v>0</v>
      </c>
      <c r="R313" s="86">
        <f t="shared" si="248"/>
        <v>0</v>
      </c>
      <c r="S313" s="76">
        <f t="shared" si="238"/>
        <v>0</v>
      </c>
      <c r="T313" s="86">
        <f t="shared" si="249"/>
        <v>8.0657000000000006E-2</v>
      </c>
      <c r="U313" s="84">
        <f t="shared" si="259"/>
        <v>19</v>
      </c>
      <c r="V313" s="84">
        <v>252</v>
      </c>
      <c r="W313" s="83">
        <f t="shared" si="239"/>
        <v>1.005865606</v>
      </c>
      <c r="X313" s="76">
        <f t="shared" si="240"/>
        <v>5.9444965500000002</v>
      </c>
      <c r="Y313" s="76">
        <f t="shared" si="241"/>
        <v>0</v>
      </c>
      <c r="Z313" s="90" t="str">
        <f t="shared" si="252"/>
        <v>A+J=</v>
      </c>
      <c r="AA313" s="81">
        <f t="shared" si="253"/>
        <v>44578</v>
      </c>
      <c r="AB313" s="4"/>
      <c r="AD313" s="123">
        <f>[2]Plan1!$A390</f>
        <v>48499</v>
      </c>
      <c r="AE313" s="102" t="str">
        <f>[2]Plan1!$C390</f>
        <v>Nossa Sr.a Aparecida - Padroeira do Brasil</v>
      </c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9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75">
        <f t="shared" si="242"/>
        <v>44573</v>
      </c>
      <c r="B314" s="76">
        <f t="shared" si="243"/>
        <v>1020.0305064300001</v>
      </c>
      <c r="C314" s="76">
        <f t="shared" si="250"/>
        <v>939.31389440999999</v>
      </c>
      <c r="D314" s="77">
        <f t="shared" si="244"/>
        <v>6075.69</v>
      </c>
      <c r="E314" s="78">
        <f>IF(K314=1,VLOOKUP(A313,[1]Plan1!$G$155:$I$350,3),E313)</f>
        <v>6120.04</v>
      </c>
      <c r="F314" s="79">
        <f t="shared" si="245"/>
        <v>44546</v>
      </c>
      <c r="G314" s="80">
        <f t="shared" si="234"/>
        <v>7.2995824342585447E-3</v>
      </c>
      <c r="H314" s="81">
        <f t="shared" si="246"/>
        <v>44578</v>
      </c>
      <c r="I314" s="81">
        <f t="shared" si="235"/>
        <v>44578</v>
      </c>
      <c r="J314" s="82">
        <f t="shared" si="247"/>
        <v>23</v>
      </c>
      <c r="K314" s="82">
        <f t="shared" si="261"/>
        <v>20</v>
      </c>
      <c r="L314" s="76">
        <f t="shared" si="236"/>
        <v>1.0063444399999999</v>
      </c>
      <c r="M314" s="83">
        <f t="shared" si="263"/>
        <v>1.0095006900000001</v>
      </c>
      <c r="N314" s="83">
        <f t="shared" si="255"/>
        <v>1.0724625251853903</v>
      </c>
      <c r="O314" s="76">
        <f t="shared" si="262"/>
        <v>1.0792666900000001</v>
      </c>
      <c r="P314" s="76">
        <f t="shared" si="237"/>
        <v>1013.77019769</v>
      </c>
      <c r="Q314" s="84">
        <f t="shared" si="251"/>
        <v>0</v>
      </c>
      <c r="R314" s="86">
        <f t="shared" si="248"/>
        <v>0</v>
      </c>
      <c r="S314" s="76">
        <f t="shared" si="238"/>
        <v>0</v>
      </c>
      <c r="T314" s="86">
        <f t="shared" si="249"/>
        <v>8.0657000000000006E-2</v>
      </c>
      <c r="U314" s="84">
        <f t="shared" si="259"/>
        <v>20</v>
      </c>
      <c r="V314" s="84">
        <v>252</v>
      </c>
      <c r="W314" s="83">
        <f t="shared" si="239"/>
        <v>1.0061752740000001</v>
      </c>
      <c r="X314" s="76">
        <f t="shared" si="240"/>
        <v>6.2603087400000001</v>
      </c>
      <c r="Y314" s="76">
        <f t="shared" si="241"/>
        <v>0</v>
      </c>
      <c r="Z314" s="90" t="str">
        <f t="shared" si="252"/>
        <v>A+J=</v>
      </c>
      <c r="AA314" s="81">
        <f t="shared" si="253"/>
        <v>44578</v>
      </c>
      <c r="AB314" s="4"/>
      <c r="AD314" s="123">
        <f>[2]Plan1!$A391</f>
        <v>48520</v>
      </c>
      <c r="AE314" s="102" t="str">
        <f>[2]Plan1!$C391</f>
        <v>Finados</v>
      </c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9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75">
        <f t="shared" si="242"/>
        <v>44574</v>
      </c>
      <c r="B315" s="76">
        <f t="shared" si="243"/>
        <v>1020.66724803</v>
      </c>
      <c r="C315" s="76">
        <f t="shared" si="250"/>
        <v>939.31389440999999</v>
      </c>
      <c r="D315" s="77">
        <f t="shared" si="244"/>
        <v>6075.69</v>
      </c>
      <c r="E315" s="78">
        <f>IF(K315=1,VLOOKUP(A314,[1]Plan1!$G$155:$I$350,3),E314)</f>
        <v>6120.04</v>
      </c>
      <c r="F315" s="79">
        <f t="shared" si="245"/>
        <v>44546</v>
      </c>
      <c r="G315" s="80">
        <f t="shared" si="234"/>
        <v>7.2995824342585447E-3</v>
      </c>
      <c r="H315" s="81">
        <f t="shared" si="246"/>
        <v>44578</v>
      </c>
      <c r="I315" s="81">
        <f t="shared" si="235"/>
        <v>44578</v>
      </c>
      <c r="J315" s="82">
        <f t="shared" si="247"/>
        <v>23</v>
      </c>
      <c r="K315" s="82">
        <f t="shared" si="261"/>
        <v>21</v>
      </c>
      <c r="L315" s="76">
        <f t="shared" si="236"/>
        <v>1.00666272</v>
      </c>
      <c r="M315" s="83">
        <f t="shared" si="263"/>
        <v>1.0095006900000001</v>
      </c>
      <c r="N315" s="83">
        <f t="shared" si="255"/>
        <v>1.0724625251853903</v>
      </c>
      <c r="O315" s="76">
        <f t="shared" si="262"/>
        <v>1.0796080400000001</v>
      </c>
      <c r="P315" s="76">
        <f t="shared" si="237"/>
        <v>1014.09083248</v>
      </c>
      <c r="Q315" s="84">
        <f t="shared" si="251"/>
        <v>0</v>
      </c>
      <c r="R315" s="86">
        <f t="shared" si="248"/>
        <v>0</v>
      </c>
      <c r="S315" s="76">
        <f t="shared" si="238"/>
        <v>0</v>
      </c>
      <c r="T315" s="86">
        <f t="shared" si="249"/>
        <v>8.0657000000000006E-2</v>
      </c>
      <c r="U315" s="84">
        <f t="shared" si="259"/>
        <v>21</v>
      </c>
      <c r="V315" s="84">
        <v>252</v>
      </c>
      <c r="W315" s="83">
        <f t="shared" si="239"/>
        <v>1.0064850359999999</v>
      </c>
      <c r="X315" s="76">
        <f t="shared" si="240"/>
        <v>6.5764155500000001</v>
      </c>
      <c r="Y315" s="76">
        <f t="shared" si="241"/>
        <v>0</v>
      </c>
      <c r="Z315" s="90" t="str">
        <f t="shared" si="252"/>
        <v>A+J=</v>
      </c>
      <c r="AA315" s="81">
        <f t="shared" si="253"/>
        <v>44578</v>
      </c>
      <c r="AB315" s="4"/>
      <c r="AD315" s="123">
        <f>[2]Plan1!$A392</f>
        <v>48533</v>
      </c>
      <c r="AE315" s="102" t="str">
        <f>[2]Plan1!$C392</f>
        <v>Proclamação da República</v>
      </c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9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75">
        <f t="shared" si="242"/>
        <v>44575</v>
      </c>
      <c r="B316" s="76">
        <f t="shared" si="243"/>
        <v>1021.3043812499999</v>
      </c>
      <c r="C316" s="76">
        <f t="shared" si="250"/>
        <v>939.31389440999999</v>
      </c>
      <c r="D316" s="77">
        <f t="shared" si="244"/>
        <v>6075.69</v>
      </c>
      <c r="E316" s="78">
        <f>IF(K316=1,VLOOKUP(A315,[1]Plan1!$G$155:$I$350,3),E315)</f>
        <v>6120.04</v>
      </c>
      <c r="F316" s="79">
        <f t="shared" si="245"/>
        <v>44546</v>
      </c>
      <c r="G316" s="80">
        <f t="shared" si="234"/>
        <v>7.2995824342585447E-3</v>
      </c>
      <c r="H316" s="81">
        <f t="shared" si="246"/>
        <v>44578</v>
      </c>
      <c r="I316" s="81">
        <f t="shared" si="235"/>
        <v>44578</v>
      </c>
      <c r="J316" s="82">
        <f t="shared" si="247"/>
        <v>23</v>
      </c>
      <c r="K316" s="82">
        <f t="shared" si="261"/>
        <v>22</v>
      </c>
      <c r="L316" s="76">
        <f t="shared" si="236"/>
        <v>1.0069811</v>
      </c>
      <c r="M316" s="83">
        <f t="shared" si="263"/>
        <v>1.0095006900000001</v>
      </c>
      <c r="N316" s="83">
        <f t="shared" si="255"/>
        <v>1.0724625251853903</v>
      </c>
      <c r="O316" s="76">
        <f t="shared" si="262"/>
        <v>1.07994949</v>
      </c>
      <c r="P316" s="76">
        <f t="shared" si="237"/>
        <v>1014.4115612099999</v>
      </c>
      <c r="Q316" s="84">
        <f t="shared" si="251"/>
        <v>0</v>
      </c>
      <c r="R316" s="86">
        <f t="shared" si="248"/>
        <v>0</v>
      </c>
      <c r="S316" s="76">
        <f t="shared" si="238"/>
        <v>0</v>
      </c>
      <c r="T316" s="86">
        <f t="shared" si="249"/>
        <v>8.0657000000000006E-2</v>
      </c>
      <c r="U316" s="84">
        <f t="shared" si="259"/>
        <v>22</v>
      </c>
      <c r="V316" s="84">
        <v>252</v>
      </c>
      <c r="W316" s="83">
        <f t="shared" si="239"/>
        <v>1.0067948950000001</v>
      </c>
      <c r="X316" s="76">
        <f t="shared" si="240"/>
        <v>6.8928200400000001</v>
      </c>
      <c r="Y316" s="76">
        <f t="shared" si="241"/>
        <v>0</v>
      </c>
      <c r="Z316" s="90" t="str">
        <f t="shared" si="252"/>
        <v>A+J=</v>
      </c>
      <c r="AA316" s="81">
        <f t="shared" si="253"/>
        <v>44578</v>
      </c>
      <c r="AB316" s="4"/>
      <c r="AD316" s="123">
        <f>[2]Plan1!$A393</f>
        <v>48538</v>
      </c>
      <c r="AE316" s="102" t="str">
        <f>[2]Plan1!$C393</f>
        <v>Dia Nacional de Zumbi e da Consciência Negra</v>
      </c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9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75">
        <f t="shared" si="242"/>
        <v>44576</v>
      </c>
      <c r="B317" s="76">
        <f t="shared" si="243"/>
        <v>1021.94191268</v>
      </c>
      <c r="C317" s="76">
        <f t="shared" si="250"/>
        <v>939.31389440999999</v>
      </c>
      <c r="D317" s="77">
        <f t="shared" si="244"/>
        <v>6075.69</v>
      </c>
      <c r="E317" s="78">
        <f>IF(K317=1,VLOOKUP(A316,[1]Plan1!$G$155:$I$350,3),E316)</f>
        <v>6120.04</v>
      </c>
      <c r="F317" s="79">
        <f t="shared" si="245"/>
        <v>44546</v>
      </c>
      <c r="G317" s="80">
        <f t="shared" si="234"/>
        <v>7.2995824342585447E-3</v>
      </c>
      <c r="H317" s="81">
        <f t="shared" si="246"/>
        <v>44607</v>
      </c>
      <c r="I317" s="81">
        <f t="shared" si="235"/>
        <v>44578</v>
      </c>
      <c r="J317" s="82">
        <f t="shared" si="247"/>
        <v>23</v>
      </c>
      <c r="K317" s="82">
        <f t="shared" si="261"/>
        <v>23</v>
      </c>
      <c r="L317" s="76">
        <f t="shared" si="236"/>
        <v>1.00729958</v>
      </c>
      <c r="M317" s="83">
        <f t="shared" si="263"/>
        <v>1.0095006900000001</v>
      </c>
      <c r="N317" s="83">
        <f t="shared" si="255"/>
        <v>1.0724625251853903</v>
      </c>
      <c r="O317" s="76">
        <f t="shared" si="262"/>
        <v>1.08029105</v>
      </c>
      <c r="P317" s="76">
        <f t="shared" si="237"/>
        <v>1014.73239327</v>
      </c>
      <c r="Q317" s="84">
        <f t="shared" si="251"/>
        <v>0</v>
      </c>
      <c r="R317" s="86">
        <f t="shared" si="248"/>
        <v>0</v>
      </c>
      <c r="S317" s="76">
        <f t="shared" si="238"/>
        <v>0</v>
      </c>
      <c r="T317" s="86">
        <f t="shared" si="249"/>
        <v>8.0657000000000006E-2</v>
      </c>
      <c r="U317" s="84">
        <f t="shared" si="259"/>
        <v>23</v>
      </c>
      <c r="V317" s="84">
        <v>252</v>
      </c>
      <c r="W317" s="83">
        <f t="shared" si="239"/>
        <v>1.007104848</v>
      </c>
      <c r="X317" s="76">
        <f t="shared" si="240"/>
        <v>7.2095194100000004</v>
      </c>
      <c r="Y317" s="76">
        <f t="shared" si="241"/>
        <v>0</v>
      </c>
      <c r="Z317" s="90" t="str">
        <f t="shared" si="252"/>
        <v>A+J=</v>
      </c>
      <c r="AA317" s="81">
        <f t="shared" si="253"/>
        <v>44578</v>
      </c>
      <c r="AB317" s="4"/>
      <c r="AD317" s="123">
        <f>[2]Plan1!$A394</f>
        <v>48573</v>
      </c>
      <c r="AE317" s="102" t="str">
        <f>[2]Plan1!$C394</f>
        <v>Natal</v>
      </c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9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75">
        <f t="shared" si="242"/>
        <v>44577</v>
      </c>
      <c r="B318" s="76">
        <f t="shared" si="243"/>
        <v>1021.94191268</v>
      </c>
      <c r="C318" s="76">
        <f t="shared" si="250"/>
        <v>939.31389440999999</v>
      </c>
      <c r="D318" s="77">
        <f t="shared" si="244"/>
        <v>6075.69</v>
      </c>
      <c r="E318" s="78">
        <f>IF(K318=1,VLOOKUP(A317,[1]Plan1!$G$155:$I$350,3),E317)</f>
        <v>6120.04</v>
      </c>
      <c r="F318" s="79">
        <f t="shared" si="245"/>
        <v>44546</v>
      </c>
      <c r="G318" s="80">
        <f t="shared" si="234"/>
        <v>7.2995824342585447E-3</v>
      </c>
      <c r="H318" s="81">
        <f t="shared" si="246"/>
        <v>44607</v>
      </c>
      <c r="I318" s="81">
        <f t="shared" si="235"/>
        <v>44578</v>
      </c>
      <c r="J318" s="82">
        <f t="shared" si="247"/>
        <v>23</v>
      </c>
      <c r="K318" s="82">
        <f t="shared" si="261"/>
        <v>23</v>
      </c>
      <c r="L318" s="76">
        <f t="shared" si="236"/>
        <v>1.00729958</v>
      </c>
      <c r="M318" s="83">
        <f t="shared" si="263"/>
        <v>1.0095006900000001</v>
      </c>
      <c r="N318" s="83">
        <f t="shared" si="255"/>
        <v>1.0724625251853903</v>
      </c>
      <c r="O318" s="76">
        <f t="shared" si="262"/>
        <v>1.08029105</v>
      </c>
      <c r="P318" s="76">
        <f t="shared" si="237"/>
        <v>1014.73239327</v>
      </c>
      <c r="Q318" s="84">
        <f t="shared" si="251"/>
        <v>0</v>
      </c>
      <c r="R318" s="86">
        <f t="shared" si="248"/>
        <v>0</v>
      </c>
      <c r="S318" s="76">
        <f t="shared" si="238"/>
        <v>0</v>
      </c>
      <c r="T318" s="86">
        <f t="shared" si="249"/>
        <v>8.0657000000000006E-2</v>
      </c>
      <c r="U318" s="84">
        <f t="shared" si="259"/>
        <v>23</v>
      </c>
      <c r="V318" s="84">
        <v>252</v>
      </c>
      <c r="W318" s="83">
        <f t="shared" si="239"/>
        <v>1.007104848</v>
      </c>
      <c r="X318" s="76">
        <f t="shared" si="240"/>
        <v>7.2095194100000004</v>
      </c>
      <c r="Y318" s="76">
        <f t="shared" si="241"/>
        <v>0</v>
      </c>
      <c r="Z318" s="90" t="str">
        <f t="shared" si="252"/>
        <v>A+J=</v>
      </c>
      <c r="AA318" s="81">
        <f t="shared" si="253"/>
        <v>44578</v>
      </c>
      <c r="AB318" s="4"/>
      <c r="AD318" s="123">
        <f>[2]Plan1!$A395</f>
        <v>48580</v>
      </c>
      <c r="AE318" s="102" t="str">
        <f>[2]Plan1!$C395</f>
        <v>Confraternização Universal</v>
      </c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9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75">
        <f t="shared" si="242"/>
        <v>44578</v>
      </c>
      <c r="B319" s="76">
        <f t="shared" si="243"/>
        <v>1021.94191268</v>
      </c>
      <c r="C319" s="76">
        <f t="shared" si="250"/>
        <v>939.31389440999999</v>
      </c>
      <c r="D319" s="77">
        <f t="shared" si="244"/>
        <v>6075.69</v>
      </c>
      <c r="E319" s="78">
        <f>IF(K319=1,VLOOKUP(A318,[1]Plan1!$G$155:$I$350,3),E318)</f>
        <v>6120.04</v>
      </c>
      <c r="F319" s="79">
        <f t="shared" si="245"/>
        <v>44546</v>
      </c>
      <c r="G319" s="80">
        <f t="shared" si="234"/>
        <v>7.2995824342585447E-3</v>
      </c>
      <c r="H319" s="81">
        <f t="shared" si="246"/>
        <v>44607</v>
      </c>
      <c r="I319" s="81">
        <f t="shared" si="235"/>
        <v>44578</v>
      </c>
      <c r="J319" s="82">
        <f t="shared" si="247"/>
        <v>23</v>
      </c>
      <c r="K319" s="82">
        <f t="shared" si="261"/>
        <v>23</v>
      </c>
      <c r="L319" s="76">
        <f t="shared" si="236"/>
        <v>1.00729958</v>
      </c>
      <c r="M319" s="83">
        <f t="shared" si="263"/>
        <v>1.0095006900000001</v>
      </c>
      <c r="N319" s="83">
        <f t="shared" si="255"/>
        <v>1.0724625251853903</v>
      </c>
      <c r="O319" s="76">
        <f t="shared" si="262"/>
        <v>1.08029105</v>
      </c>
      <c r="P319" s="76">
        <f t="shared" si="237"/>
        <v>1014.73239327</v>
      </c>
      <c r="Q319" s="84">
        <f t="shared" si="251"/>
        <v>10</v>
      </c>
      <c r="R319" s="86">
        <f t="shared" si="248"/>
        <v>7.3790000000000001E-3</v>
      </c>
      <c r="S319" s="76">
        <f t="shared" si="238"/>
        <v>7.4877103199999997</v>
      </c>
      <c r="T319" s="86">
        <f t="shared" si="249"/>
        <v>8.0657000000000006E-2</v>
      </c>
      <c r="U319" s="84">
        <f t="shared" si="259"/>
        <v>23</v>
      </c>
      <c r="V319" s="84">
        <v>252</v>
      </c>
      <c r="W319" s="83">
        <f t="shared" si="239"/>
        <v>1.007104848</v>
      </c>
      <c r="X319" s="76">
        <f t="shared" si="240"/>
        <v>7.2095194100000004</v>
      </c>
      <c r="Y319" s="76">
        <f t="shared" si="241"/>
        <v>14.69722973</v>
      </c>
      <c r="Z319" s="90" t="str">
        <f t="shared" si="252"/>
        <v>A+J=</v>
      </c>
      <c r="AA319" s="81">
        <f t="shared" si="253"/>
        <v>44578</v>
      </c>
      <c r="AB319" s="4"/>
      <c r="AD319" s="123">
        <f>[2]Plan1!$A396</f>
        <v>48638</v>
      </c>
      <c r="AE319" s="102" t="str">
        <f>[2]Plan1!$C396</f>
        <v>Carnaval</v>
      </c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9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75">
        <f t="shared" si="242"/>
        <v>44579</v>
      </c>
      <c r="B320" s="76">
        <f t="shared" si="243"/>
        <v>1007.8131994299999</v>
      </c>
      <c r="C320" s="76">
        <f t="shared" si="250"/>
        <v>932.38269719000004</v>
      </c>
      <c r="D320" s="77">
        <f t="shared" si="244"/>
        <v>6120.04</v>
      </c>
      <c r="E320" s="78">
        <f>IF(K320=1,VLOOKUP(A319,[1]Plan1!$G$155:$I$350,3),E319)</f>
        <v>6153.09</v>
      </c>
      <c r="F320" s="79">
        <f t="shared" si="245"/>
        <v>44579</v>
      </c>
      <c r="G320" s="80">
        <f t="shared" si="234"/>
        <v>5.4002915013626751E-3</v>
      </c>
      <c r="H320" s="81">
        <f t="shared" si="246"/>
        <v>44607</v>
      </c>
      <c r="I320" s="81">
        <f t="shared" si="235"/>
        <v>44607</v>
      </c>
      <c r="J320" s="82">
        <f t="shared" si="247"/>
        <v>21</v>
      </c>
      <c r="K320" s="82">
        <f t="shared" si="261"/>
        <v>1</v>
      </c>
      <c r="L320" s="76">
        <f t="shared" si="236"/>
        <v>1.0002564899999999</v>
      </c>
      <c r="M320" s="83">
        <f t="shared" si="263"/>
        <v>1.00729958</v>
      </c>
      <c r="N320" s="83">
        <f t="shared" si="255"/>
        <v>1.080291051184983</v>
      </c>
      <c r="O320" s="76">
        <f t="shared" si="262"/>
        <v>1.0805681300000001</v>
      </c>
      <c r="P320" s="76">
        <f t="shared" si="237"/>
        <v>1007.5030275399999</v>
      </c>
      <c r="Q320" s="84">
        <f t="shared" si="251"/>
        <v>0</v>
      </c>
      <c r="R320" s="86">
        <f t="shared" si="248"/>
        <v>0</v>
      </c>
      <c r="S320" s="76">
        <f t="shared" si="238"/>
        <v>0</v>
      </c>
      <c r="T320" s="86">
        <f t="shared" si="249"/>
        <v>8.0657000000000006E-2</v>
      </c>
      <c r="U320" s="84">
        <f t="shared" si="259"/>
        <v>1</v>
      </c>
      <c r="V320" s="84">
        <v>252</v>
      </c>
      <c r="W320" s="83">
        <f t="shared" si="239"/>
        <v>1.0003078620000001</v>
      </c>
      <c r="X320" s="76">
        <f t="shared" si="240"/>
        <v>0.31017189000000001</v>
      </c>
      <c r="Y320" s="76">
        <f t="shared" si="241"/>
        <v>0</v>
      </c>
      <c r="Z320" s="90" t="str">
        <f t="shared" si="252"/>
        <v>A+J=</v>
      </c>
      <c r="AA320" s="81">
        <f t="shared" si="253"/>
        <v>44607</v>
      </c>
      <c r="AB320" s="4"/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9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75">
        <f t="shared" si="242"/>
        <v>44580</v>
      </c>
      <c r="B321" s="76">
        <f t="shared" si="243"/>
        <v>1008.38205369</v>
      </c>
      <c r="C321" s="76">
        <f t="shared" si="250"/>
        <v>932.38269719000004</v>
      </c>
      <c r="D321" s="77">
        <f t="shared" si="244"/>
        <v>6120.04</v>
      </c>
      <c r="E321" s="78">
        <f>IF(K321=1,VLOOKUP(A320,[1]Plan1!$G$155:$I$350,3),E320)</f>
        <v>6153.09</v>
      </c>
      <c r="F321" s="79">
        <f t="shared" si="245"/>
        <v>44579</v>
      </c>
      <c r="G321" s="80">
        <f t="shared" si="234"/>
        <v>5.4002915013626751E-3</v>
      </c>
      <c r="H321" s="81">
        <f t="shared" si="246"/>
        <v>44607</v>
      </c>
      <c r="I321" s="81">
        <f t="shared" si="235"/>
        <v>44607</v>
      </c>
      <c r="J321" s="82">
        <f t="shared" si="247"/>
        <v>21</v>
      </c>
      <c r="K321" s="82">
        <f t="shared" si="261"/>
        <v>2</v>
      </c>
      <c r="L321" s="76">
        <f t="shared" si="236"/>
        <v>1.0005130600000001</v>
      </c>
      <c r="M321" s="83">
        <f t="shared" si="263"/>
        <v>1.00729958</v>
      </c>
      <c r="N321" s="83">
        <f t="shared" si="255"/>
        <v>1.080291051184983</v>
      </c>
      <c r="O321" s="76">
        <f t="shared" si="262"/>
        <v>1.0808453</v>
      </c>
      <c r="P321" s="76">
        <f t="shared" si="237"/>
        <v>1007.76145605</v>
      </c>
      <c r="Q321" s="84">
        <f t="shared" si="251"/>
        <v>0</v>
      </c>
      <c r="R321" s="86">
        <f t="shared" si="248"/>
        <v>0</v>
      </c>
      <c r="S321" s="76">
        <f t="shared" si="238"/>
        <v>0</v>
      </c>
      <c r="T321" s="86">
        <f t="shared" si="249"/>
        <v>8.0657000000000006E-2</v>
      </c>
      <c r="U321" s="84">
        <f t="shared" si="259"/>
        <v>2</v>
      </c>
      <c r="V321" s="84">
        <v>252</v>
      </c>
      <c r="W321" s="83">
        <f t="shared" si="239"/>
        <v>1.000615818</v>
      </c>
      <c r="X321" s="76">
        <f t="shared" si="240"/>
        <v>0.62059763999999995</v>
      </c>
      <c r="Y321" s="76">
        <f t="shared" si="241"/>
        <v>0</v>
      </c>
      <c r="Z321" s="90" t="str">
        <f t="shared" si="252"/>
        <v>A+J=</v>
      </c>
      <c r="AA321" s="81">
        <f t="shared" si="253"/>
        <v>44607</v>
      </c>
      <c r="AB321" s="4"/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9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75">
        <f t="shared" si="242"/>
        <v>44581</v>
      </c>
      <c r="B322" s="76">
        <f t="shared" si="243"/>
        <v>1008.95122821</v>
      </c>
      <c r="C322" s="76">
        <f t="shared" si="250"/>
        <v>932.38269719000004</v>
      </c>
      <c r="D322" s="77">
        <f t="shared" si="244"/>
        <v>6120.04</v>
      </c>
      <c r="E322" s="78">
        <f>IF(K322=1,VLOOKUP(A321,[1]Plan1!$G$155:$I$350,3),E321)</f>
        <v>6153.09</v>
      </c>
      <c r="F322" s="79">
        <f t="shared" si="245"/>
        <v>44579</v>
      </c>
      <c r="G322" s="80">
        <f t="shared" si="234"/>
        <v>5.4002915013626751E-3</v>
      </c>
      <c r="H322" s="81">
        <f t="shared" si="246"/>
        <v>44607</v>
      </c>
      <c r="I322" s="81">
        <f t="shared" si="235"/>
        <v>44607</v>
      </c>
      <c r="J322" s="82">
        <f t="shared" si="247"/>
        <v>21</v>
      </c>
      <c r="K322" s="82">
        <f t="shared" si="261"/>
        <v>3</v>
      </c>
      <c r="L322" s="76">
        <f t="shared" si="236"/>
        <v>1.00076969</v>
      </c>
      <c r="M322" s="83">
        <f t="shared" si="263"/>
        <v>1.00729958</v>
      </c>
      <c r="N322" s="83">
        <f t="shared" si="255"/>
        <v>1.080291051184983</v>
      </c>
      <c r="O322" s="76">
        <f t="shared" si="262"/>
        <v>1.08112254</v>
      </c>
      <c r="P322" s="76">
        <f t="shared" si="237"/>
        <v>1008.01994983</v>
      </c>
      <c r="Q322" s="84">
        <f t="shared" si="251"/>
        <v>0</v>
      </c>
      <c r="R322" s="86">
        <f t="shared" si="248"/>
        <v>0</v>
      </c>
      <c r="S322" s="76">
        <f t="shared" si="238"/>
        <v>0</v>
      </c>
      <c r="T322" s="86">
        <f t="shared" si="249"/>
        <v>8.0657000000000006E-2</v>
      </c>
      <c r="U322" s="84">
        <f t="shared" si="259"/>
        <v>3</v>
      </c>
      <c r="V322" s="84">
        <v>252</v>
      </c>
      <c r="W322" s="83">
        <f t="shared" si="239"/>
        <v>1.000923869</v>
      </c>
      <c r="X322" s="76">
        <f t="shared" si="240"/>
        <v>0.93127837999999996</v>
      </c>
      <c r="Y322" s="76">
        <f t="shared" si="241"/>
        <v>0</v>
      </c>
      <c r="Z322" s="90" t="str">
        <f t="shared" si="252"/>
        <v>A+J=</v>
      </c>
      <c r="AA322" s="81">
        <f t="shared" si="253"/>
        <v>44607</v>
      </c>
      <c r="AB322" s="4"/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9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75">
        <f t="shared" si="242"/>
        <v>44582</v>
      </c>
      <c r="B323" s="76">
        <f t="shared" si="243"/>
        <v>1009.5207137899999</v>
      </c>
      <c r="C323" s="76">
        <f t="shared" si="250"/>
        <v>932.38269719000004</v>
      </c>
      <c r="D323" s="77">
        <f t="shared" si="244"/>
        <v>6120.04</v>
      </c>
      <c r="E323" s="78">
        <f>IF(K323=1,VLOOKUP(A322,[1]Plan1!$G$155:$I$350,3),E322)</f>
        <v>6153.09</v>
      </c>
      <c r="F323" s="79">
        <f t="shared" si="245"/>
        <v>44579</v>
      </c>
      <c r="G323" s="80">
        <f t="shared" si="234"/>
        <v>5.4002915013626751E-3</v>
      </c>
      <c r="H323" s="81">
        <f t="shared" si="246"/>
        <v>44607</v>
      </c>
      <c r="I323" s="81">
        <f t="shared" si="235"/>
        <v>44607</v>
      </c>
      <c r="J323" s="82">
        <f t="shared" si="247"/>
        <v>21</v>
      </c>
      <c r="K323" s="82">
        <f t="shared" si="261"/>
        <v>4</v>
      </c>
      <c r="L323" s="76">
        <f t="shared" si="236"/>
        <v>1.0010263800000001</v>
      </c>
      <c r="M323" s="83">
        <f t="shared" si="263"/>
        <v>1.00729958</v>
      </c>
      <c r="N323" s="83">
        <f t="shared" si="255"/>
        <v>1.080291051184983</v>
      </c>
      <c r="O323" s="76">
        <f t="shared" si="262"/>
        <v>1.08139984</v>
      </c>
      <c r="P323" s="76">
        <f t="shared" si="237"/>
        <v>1008.27849956</v>
      </c>
      <c r="Q323" s="84">
        <f t="shared" si="251"/>
        <v>0</v>
      </c>
      <c r="R323" s="86">
        <f t="shared" si="248"/>
        <v>0</v>
      </c>
      <c r="S323" s="76">
        <f t="shared" si="238"/>
        <v>0</v>
      </c>
      <c r="T323" s="86">
        <f t="shared" si="249"/>
        <v>8.0657000000000006E-2</v>
      </c>
      <c r="U323" s="84">
        <f t="shared" si="259"/>
        <v>4</v>
      </c>
      <c r="V323" s="84">
        <v>252</v>
      </c>
      <c r="W323" s="83">
        <f t="shared" si="239"/>
        <v>1.001232015</v>
      </c>
      <c r="X323" s="76">
        <f t="shared" si="240"/>
        <v>1.2422142300000001</v>
      </c>
      <c r="Y323" s="76">
        <f t="shared" si="241"/>
        <v>0</v>
      </c>
      <c r="Z323" s="90" t="str">
        <f t="shared" si="252"/>
        <v>A+J=</v>
      </c>
      <c r="AA323" s="81">
        <f t="shared" si="253"/>
        <v>44607</v>
      </c>
      <c r="AB323" s="4"/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9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75">
        <f t="shared" si="242"/>
        <v>44583</v>
      </c>
      <c r="B324" s="76">
        <f t="shared" si="243"/>
        <v>1010.09051988</v>
      </c>
      <c r="C324" s="76">
        <f t="shared" si="250"/>
        <v>932.38269719000004</v>
      </c>
      <c r="D324" s="77">
        <f t="shared" si="244"/>
        <v>6120.04</v>
      </c>
      <c r="E324" s="78">
        <f>IF(K324=1,VLOOKUP(A323,[1]Plan1!$G$155:$I$350,3),E323)</f>
        <v>6153.09</v>
      </c>
      <c r="F324" s="79">
        <f t="shared" si="245"/>
        <v>44579</v>
      </c>
      <c r="G324" s="80">
        <f t="shared" si="234"/>
        <v>5.4002915013626751E-3</v>
      </c>
      <c r="H324" s="81">
        <f t="shared" si="246"/>
        <v>44607</v>
      </c>
      <c r="I324" s="81">
        <f t="shared" si="235"/>
        <v>44607</v>
      </c>
      <c r="J324" s="82">
        <f t="shared" si="247"/>
        <v>21</v>
      </c>
      <c r="K324" s="82">
        <f t="shared" si="261"/>
        <v>5</v>
      </c>
      <c r="L324" s="76">
        <f t="shared" si="236"/>
        <v>1.00128314</v>
      </c>
      <c r="M324" s="83">
        <f t="shared" si="263"/>
        <v>1.00729958</v>
      </c>
      <c r="N324" s="83">
        <f t="shared" si="255"/>
        <v>1.080291051184983</v>
      </c>
      <c r="O324" s="76">
        <f t="shared" si="262"/>
        <v>1.0816772100000001</v>
      </c>
      <c r="P324" s="76">
        <f t="shared" si="237"/>
        <v>1008.5371145399999</v>
      </c>
      <c r="Q324" s="84">
        <f t="shared" si="251"/>
        <v>0</v>
      </c>
      <c r="R324" s="86">
        <f t="shared" si="248"/>
        <v>0</v>
      </c>
      <c r="S324" s="76">
        <f t="shared" si="238"/>
        <v>0</v>
      </c>
      <c r="T324" s="86">
        <f t="shared" si="249"/>
        <v>8.0657000000000006E-2</v>
      </c>
      <c r="U324" s="84">
        <f t="shared" si="259"/>
        <v>5</v>
      </c>
      <c r="V324" s="84">
        <v>252</v>
      </c>
      <c r="W324" s="83">
        <f t="shared" si="239"/>
        <v>1.001540256</v>
      </c>
      <c r="X324" s="76">
        <f t="shared" si="240"/>
        <v>1.5534053400000001</v>
      </c>
      <c r="Y324" s="76">
        <f t="shared" si="241"/>
        <v>0</v>
      </c>
      <c r="Z324" s="90" t="str">
        <f t="shared" si="252"/>
        <v>A+J=</v>
      </c>
      <c r="AA324" s="81">
        <f t="shared" si="253"/>
        <v>44607</v>
      </c>
      <c r="AB324" s="4"/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9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75">
        <f t="shared" si="242"/>
        <v>44584</v>
      </c>
      <c r="B325" s="76">
        <f t="shared" si="243"/>
        <v>1010.09051988</v>
      </c>
      <c r="C325" s="76">
        <f t="shared" si="250"/>
        <v>932.38269719000004</v>
      </c>
      <c r="D325" s="77">
        <f t="shared" si="244"/>
        <v>6120.04</v>
      </c>
      <c r="E325" s="78">
        <f>IF(K325=1,VLOOKUP(A324,[1]Plan1!$G$155:$I$350,3),E324)</f>
        <v>6153.09</v>
      </c>
      <c r="F325" s="79">
        <f t="shared" si="245"/>
        <v>44579</v>
      </c>
      <c r="G325" s="80">
        <f t="shared" si="234"/>
        <v>5.4002915013626751E-3</v>
      </c>
      <c r="H325" s="81">
        <f t="shared" si="246"/>
        <v>44607</v>
      </c>
      <c r="I325" s="81">
        <f t="shared" si="235"/>
        <v>44607</v>
      </c>
      <c r="J325" s="82">
        <f t="shared" si="247"/>
        <v>21</v>
      </c>
      <c r="K325" s="82">
        <f t="shared" si="261"/>
        <v>5</v>
      </c>
      <c r="L325" s="76">
        <f t="shared" si="236"/>
        <v>1.00128314</v>
      </c>
      <c r="M325" s="83">
        <f t="shared" si="263"/>
        <v>1.00729958</v>
      </c>
      <c r="N325" s="83">
        <f t="shared" si="255"/>
        <v>1.080291051184983</v>
      </c>
      <c r="O325" s="76">
        <f t="shared" si="262"/>
        <v>1.0816772100000001</v>
      </c>
      <c r="P325" s="76">
        <f t="shared" si="237"/>
        <v>1008.5371145399999</v>
      </c>
      <c r="Q325" s="84">
        <f t="shared" si="251"/>
        <v>0</v>
      </c>
      <c r="R325" s="86">
        <f t="shared" si="248"/>
        <v>0</v>
      </c>
      <c r="S325" s="76">
        <f t="shared" si="238"/>
        <v>0</v>
      </c>
      <c r="T325" s="86">
        <f t="shared" si="249"/>
        <v>8.0657000000000006E-2</v>
      </c>
      <c r="U325" s="84">
        <f t="shared" si="259"/>
        <v>5</v>
      </c>
      <c r="V325" s="84">
        <v>252</v>
      </c>
      <c r="W325" s="83">
        <f t="shared" si="239"/>
        <v>1.001540256</v>
      </c>
      <c r="X325" s="76">
        <f t="shared" si="240"/>
        <v>1.5534053400000001</v>
      </c>
      <c r="Y325" s="76">
        <f t="shared" si="241"/>
        <v>0</v>
      </c>
      <c r="Z325" s="90" t="str">
        <f t="shared" si="252"/>
        <v>A+J=</v>
      </c>
      <c r="AA325" s="81">
        <f t="shared" si="253"/>
        <v>44607</v>
      </c>
      <c r="AB325" s="4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9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75">
        <f t="shared" si="242"/>
        <v>44585</v>
      </c>
      <c r="B326" s="76">
        <f t="shared" si="243"/>
        <v>1010.09051988</v>
      </c>
      <c r="C326" s="76">
        <f t="shared" si="250"/>
        <v>932.38269719000004</v>
      </c>
      <c r="D326" s="77">
        <f t="shared" si="244"/>
        <v>6120.04</v>
      </c>
      <c r="E326" s="78">
        <f>IF(K326=1,VLOOKUP(A325,[1]Plan1!$G$155:$I$350,3),E325)</f>
        <v>6153.09</v>
      </c>
      <c r="F326" s="79">
        <f t="shared" si="245"/>
        <v>44579</v>
      </c>
      <c r="G326" s="80">
        <f t="shared" si="234"/>
        <v>5.4002915013626751E-3</v>
      </c>
      <c r="H326" s="81">
        <f t="shared" si="246"/>
        <v>44607</v>
      </c>
      <c r="I326" s="81">
        <f t="shared" si="235"/>
        <v>44607</v>
      </c>
      <c r="J326" s="82">
        <f t="shared" si="247"/>
        <v>21</v>
      </c>
      <c r="K326" s="82">
        <f t="shared" si="261"/>
        <v>5</v>
      </c>
      <c r="L326" s="76">
        <f t="shared" si="236"/>
        <v>1.00128314</v>
      </c>
      <c r="M326" s="83">
        <f t="shared" si="263"/>
        <v>1.00729958</v>
      </c>
      <c r="N326" s="83">
        <f t="shared" si="255"/>
        <v>1.080291051184983</v>
      </c>
      <c r="O326" s="76">
        <f t="shared" si="262"/>
        <v>1.0816772100000001</v>
      </c>
      <c r="P326" s="76">
        <f t="shared" si="237"/>
        <v>1008.5371145399999</v>
      </c>
      <c r="Q326" s="84">
        <f t="shared" si="251"/>
        <v>0</v>
      </c>
      <c r="R326" s="86">
        <f t="shared" si="248"/>
        <v>0</v>
      </c>
      <c r="S326" s="76">
        <f t="shared" si="238"/>
        <v>0</v>
      </c>
      <c r="T326" s="86">
        <f t="shared" si="249"/>
        <v>8.0657000000000006E-2</v>
      </c>
      <c r="U326" s="84">
        <f t="shared" si="259"/>
        <v>5</v>
      </c>
      <c r="V326" s="84">
        <v>252</v>
      </c>
      <c r="W326" s="83">
        <f t="shared" si="239"/>
        <v>1.001540256</v>
      </c>
      <c r="X326" s="76">
        <f t="shared" si="240"/>
        <v>1.5534053400000001</v>
      </c>
      <c r="Y326" s="76">
        <f t="shared" si="241"/>
        <v>0</v>
      </c>
      <c r="Z326" s="90" t="str">
        <f t="shared" si="252"/>
        <v>A+J=</v>
      </c>
      <c r="AA326" s="81">
        <f t="shared" si="253"/>
        <v>44607</v>
      </c>
      <c r="AB326" s="4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9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75">
        <f t="shared" si="242"/>
        <v>44586</v>
      </c>
      <c r="B327" s="76">
        <f t="shared" si="243"/>
        <v>1010.66065597</v>
      </c>
      <c r="C327" s="76">
        <f t="shared" si="250"/>
        <v>932.38269719000004</v>
      </c>
      <c r="D327" s="77">
        <f t="shared" si="244"/>
        <v>6120.04</v>
      </c>
      <c r="E327" s="78">
        <f>IF(K327=1,VLOOKUP(A326,[1]Plan1!$G$155:$I$350,3),E326)</f>
        <v>6153.09</v>
      </c>
      <c r="F327" s="79">
        <f t="shared" si="245"/>
        <v>44579</v>
      </c>
      <c r="G327" s="80">
        <f t="shared" si="234"/>
        <v>5.4002915013626751E-3</v>
      </c>
      <c r="H327" s="81">
        <f t="shared" si="246"/>
        <v>44607</v>
      </c>
      <c r="I327" s="81">
        <f t="shared" si="235"/>
        <v>44607</v>
      </c>
      <c r="J327" s="82">
        <f t="shared" si="247"/>
        <v>21</v>
      </c>
      <c r="K327" s="82">
        <f t="shared" si="261"/>
        <v>6</v>
      </c>
      <c r="L327" s="76">
        <f t="shared" si="236"/>
        <v>1.0015399700000001</v>
      </c>
      <c r="M327" s="83">
        <f t="shared" si="263"/>
        <v>1.00729958</v>
      </c>
      <c r="N327" s="83">
        <f t="shared" si="255"/>
        <v>1.080291051184983</v>
      </c>
      <c r="O327" s="76">
        <f t="shared" si="262"/>
        <v>1.0819546600000001</v>
      </c>
      <c r="P327" s="76">
        <f t="shared" si="237"/>
        <v>1008.79580412</v>
      </c>
      <c r="Q327" s="84">
        <f t="shared" si="251"/>
        <v>0</v>
      </c>
      <c r="R327" s="86">
        <f t="shared" si="248"/>
        <v>0</v>
      </c>
      <c r="S327" s="76">
        <f t="shared" si="238"/>
        <v>0</v>
      </c>
      <c r="T327" s="86">
        <f t="shared" si="249"/>
        <v>8.0657000000000006E-2</v>
      </c>
      <c r="U327" s="84">
        <f t="shared" si="259"/>
        <v>6</v>
      </c>
      <c r="V327" s="84">
        <v>252</v>
      </c>
      <c r="W327" s="83">
        <f t="shared" si="239"/>
        <v>1.001848592</v>
      </c>
      <c r="X327" s="76">
        <f t="shared" si="240"/>
        <v>1.86485185</v>
      </c>
      <c r="Y327" s="76">
        <f t="shared" si="241"/>
        <v>0</v>
      </c>
      <c r="Z327" s="90" t="str">
        <f t="shared" si="252"/>
        <v>A+J=</v>
      </c>
      <c r="AA327" s="81">
        <f t="shared" si="253"/>
        <v>44607</v>
      </c>
      <c r="AB327" s="4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9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75">
        <f t="shared" si="242"/>
        <v>44587</v>
      </c>
      <c r="B328" s="76">
        <f t="shared" si="243"/>
        <v>1011.2311128600001</v>
      </c>
      <c r="C328" s="76">
        <f t="shared" si="250"/>
        <v>932.38269719000004</v>
      </c>
      <c r="D328" s="77">
        <f t="shared" si="244"/>
        <v>6120.04</v>
      </c>
      <c r="E328" s="78">
        <f>IF(K328=1,VLOOKUP(A327,[1]Plan1!$G$155:$I$350,3),E327)</f>
        <v>6153.09</v>
      </c>
      <c r="F328" s="79">
        <f t="shared" si="245"/>
        <v>44579</v>
      </c>
      <c r="G328" s="80">
        <f t="shared" si="234"/>
        <v>5.4002915013626751E-3</v>
      </c>
      <c r="H328" s="81">
        <f t="shared" si="246"/>
        <v>44607</v>
      </c>
      <c r="I328" s="81">
        <f t="shared" si="235"/>
        <v>44607</v>
      </c>
      <c r="J328" s="82">
        <f t="shared" si="247"/>
        <v>21</v>
      </c>
      <c r="K328" s="82">
        <f t="shared" si="261"/>
        <v>7</v>
      </c>
      <c r="L328" s="76">
        <f t="shared" si="236"/>
        <v>1.00179686</v>
      </c>
      <c r="M328" s="83">
        <f t="shared" si="263"/>
        <v>1.00729958</v>
      </c>
      <c r="N328" s="83">
        <f t="shared" si="255"/>
        <v>1.080291051184983</v>
      </c>
      <c r="O328" s="76">
        <f t="shared" si="262"/>
        <v>1.0822321800000001</v>
      </c>
      <c r="P328" s="76">
        <f t="shared" si="237"/>
        <v>1009.05455897</v>
      </c>
      <c r="Q328" s="84">
        <f t="shared" si="251"/>
        <v>0</v>
      </c>
      <c r="R328" s="86">
        <f t="shared" si="248"/>
        <v>0</v>
      </c>
      <c r="S328" s="76">
        <f t="shared" si="238"/>
        <v>0</v>
      </c>
      <c r="T328" s="86">
        <f t="shared" si="249"/>
        <v>8.0657000000000006E-2</v>
      </c>
      <c r="U328" s="84">
        <f t="shared" si="259"/>
        <v>7</v>
      </c>
      <c r="V328" s="84">
        <v>252</v>
      </c>
      <c r="W328" s="83">
        <f t="shared" si="239"/>
        <v>1.0021570230000001</v>
      </c>
      <c r="X328" s="76">
        <f t="shared" si="240"/>
        <v>2.1765538900000001</v>
      </c>
      <c r="Y328" s="76">
        <f t="shared" si="241"/>
        <v>0</v>
      </c>
      <c r="Z328" s="90" t="str">
        <f t="shared" si="252"/>
        <v>A+J=</v>
      </c>
      <c r="AA328" s="81">
        <f t="shared" si="253"/>
        <v>44607</v>
      </c>
      <c r="AB328" s="4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9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75">
        <f t="shared" si="242"/>
        <v>44588</v>
      </c>
      <c r="B329" s="76">
        <f t="shared" si="243"/>
        <v>1011.80188966</v>
      </c>
      <c r="C329" s="76">
        <f t="shared" si="250"/>
        <v>932.38269719000004</v>
      </c>
      <c r="D329" s="77">
        <f t="shared" si="244"/>
        <v>6120.04</v>
      </c>
      <c r="E329" s="78">
        <f>IF(K329=1,VLOOKUP(A328,[1]Plan1!$G$155:$I$350,3),E328)</f>
        <v>6153.09</v>
      </c>
      <c r="F329" s="79">
        <f t="shared" si="245"/>
        <v>44579</v>
      </c>
      <c r="G329" s="80">
        <f t="shared" si="234"/>
        <v>5.4002915013626751E-3</v>
      </c>
      <c r="H329" s="81">
        <f t="shared" si="246"/>
        <v>44607</v>
      </c>
      <c r="I329" s="81">
        <f t="shared" si="235"/>
        <v>44607</v>
      </c>
      <c r="J329" s="82">
        <f t="shared" si="247"/>
        <v>21</v>
      </c>
      <c r="K329" s="82">
        <f t="shared" si="261"/>
        <v>8</v>
      </c>
      <c r="L329" s="76">
        <f t="shared" si="236"/>
        <v>1.00205382</v>
      </c>
      <c r="M329" s="83">
        <f t="shared" si="263"/>
        <v>1.00729958</v>
      </c>
      <c r="N329" s="83">
        <f t="shared" si="255"/>
        <v>1.080291051184983</v>
      </c>
      <c r="O329" s="76">
        <f t="shared" si="262"/>
        <v>1.0825097699999999</v>
      </c>
      <c r="P329" s="76">
        <f t="shared" si="237"/>
        <v>1009.31337908</v>
      </c>
      <c r="Q329" s="84">
        <f t="shared" si="251"/>
        <v>0</v>
      </c>
      <c r="R329" s="86">
        <f t="shared" si="248"/>
        <v>0</v>
      </c>
      <c r="S329" s="76">
        <f t="shared" si="238"/>
        <v>0</v>
      </c>
      <c r="T329" s="86">
        <f t="shared" si="249"/>
        <v>8.0657000000000006E-2</v>
      </c>
      <c r="U329" s="84">
        <f t="shared" si="259"/>
        <v>8</v>
      </c>
      <c r="V329" s="84">
        <v>252</v>
      </c>
      <c r="W329" s="83">
        <f t="shared" si="239"/>
        <v>1.002465548</v>
      </c>
      <c r="X329" s="76">
        <f t="shared" si="240"/>
        <v>2.4885105799999998</v>
      </c>
      <c r="Y329" s="76">
        <f t="shared" si="241"/>
        <v>0</v>
      </c>
      <c r="Z329" s="90" t="str">
        <f t="shared" si="252"/>
        <v>A+J=</v>
      </c>
      <c r="AA329" s="81">
        <f t="shared" si="253"/>
        <v>44607</v>
      </c>
      <c r="AB329" s="4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9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75">
        <f t="shared" si="242"/>
        <v>44589</v>
      </c>
      <c r="B330" s="76">
        <f t="shared" si="243"/>
        <v>1012.37298853</v>
      </c>
      <c r="C330" s="76">
        <f t="shared" si="250"/>
        <v>932.38269719000004</v>
      </c>
      <c r="D330" s="77">
        <f t="shared" si="244"/>
        <v>6120.04</v>
      </c>
      <c r="E330" s="78">
        <f>IF(K330=1,VLOOKUP(A329,[1]Plan1!$G$155:$I$350,3),E329)</f>
        <v>6153.09</v>
      </c>
      <c r="F330" s="79">
        <f t="shared" si="245"/>
        <v>44579</v>
      </c>
      <c r="G330" s="80">
        <f t="shared" si="234"/>
        <v>5.4002915013626751E-3</v>
      </c>
      <c r="H330" s="81">
        <f t="shared" si="246"/>
        <v>44607</v>
      </c>
      <c r="I330" s="81">
        <f t="shared" si="235"/>
        <v>44607</v>
      </c>
      <c r="J330" s="82">
        <f t="shared" si="247"/>
        <v>21</v>
      </c>
      <c r="K330" s="82">
        <f t="shared" si="261"/>
        <v>9</v>
      </c>
      <c r="L330" s="76">
        <f t="shared" si="236"/>
        <v>1.00231084</v>
      </c>
      <c r="M330" s="83">
        <f t="shared" si="263"/>
        <v>1.00729958</v>
      </c>
      <c r="N330" s="83">
        <f t="shared" si="255"/>
        <v>1.080291051184983</v>
      </c>
      <c r="O330" s="76">
        <f t="shared" si="262"/>
        <v>1.08278743</v>
      </c>
      <c r="P330" s="76">
        <f t="shared" si="237"/>
        <v>1009.57226446</v>
      </c>
      <c r="Q330" s="84">
        <f t="shared" si="251"/>
        <v>0</v>
      </c>
      <c r="R330" s="86">
        <f t="shared" si="248"/>
        <v>0</v>
      </c>
      <c r="S330" s="76">
        <f t="shared" si="238"/>
        <v>0</v>
      </c>
      <c r="T330" s="86">
        <f t="shared" si="249"/>
        <v>8.0657000000000006E-2</v>
      </c>
      <c r="U330" s="84">
        <f t="shared" si="259"/>
        <v>9</v>
      </c>
      <c r="V330" s="84">
        <v>252</v>
      </c>
      <c r="W330" s="83">
        <f t="shared" si="239"/>
        <v>1.002774169</v>
      </c>
      <c r="X330" s="76">
        <f t="shared" si="240"/>
        <v>2.8007240699999998</v>
      </c>
      <c r="Y330" s="76">
        <f t="shared" si="241"/>
        <v>0</v>
      </c>
      <c r="Z330" s="90" t="str">
        <f t="shared" si="252"/>
        <v>A+J=</v>
      </c>
      <c r="AA330" s="81">
        <f t="shared" si="253"/>
        <v>44607</v>
      </c>
      <c r="AB330" s="4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9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75">
        <f t="shared" si="242"/>
        <v>44590</v>
      </c>
      <c r="B331" s="76">
        <f t="shared" si="243"/>
        <v>1012.94441796</v>
      </c>
      <c r="C331" s="76">
        <f t="shared" si="250"/>
        <v>932.38269719000004</v>
      </c>
      <c r="D331" s="77">
        <f t="shared" si="244"/>
        <v>6120.04</v>
      </c>
      <c r="E331" s="78">
        <f>IF(K331=1,VLOOKUP(A330,[1]Plan1!$G$155:$I$350,3),E330)</f>
        <v>6153.09</v>
      </c>
      <c r="F331" s="79">
        <f t="shared" si="245"/>
        <v>44579</v>
      </c>
      <c r="G331" s="80">
        <f t="shared" ref="G331:G394" si="264">(E331/D331)-1</f>
        <v>5.4002915013626751E-3</v>
      </c>
      <c r="H331" s="81">
        <f t="shared" si="246"/>
        <v>44607</v>
      </c>
      <c r="I331" s="81">
        <f t="shared" ref="I331:I394" si="265">IF(A331&gt;I330,H331,I330)</f>
        <v>44607</v>
      </c>
      <c r="J331" s="82">
        <f t="shared" si="247"/>
        <v>21</v>
      </c>
      <c r="K331" s="82">
        <f t="shared" si="261"/>
        <v>10</v>
      </c>
      <c r="L331" s="76">
        <f t="shared" ref="L331:L394" si="266">TRUNC((E331/D331)^TRUNC((K331/J331),9),8)</f>
        <v>1.00256794</v>
      </c>
      <c r="M331" s="83">
        <f t="shared" si="263"/>
        <v>1.00729958</v>
      </c>
      <c r="N331" s="83">
        <f t="shared" si="255"/>
        <v>1.080291051184983</v>
      </c>
      <c r="O331" s="76">
        <f t="shared" si="262"/>
        <v>1.08306517</v>
      </c>
      <c r="P331" s="76">
        <f t="shared" ref="P331:P394" si="267">TRUNC(C331*O331,8)</f>
        <v>1009.83122443</v>
      </c>
      <c r="Q331" s="84">
        <f t="shared" si="251"/>
        <v>0</v>
      </c>
      <c r="R331" s="86">
        <f t="shared" si="248"/>
        <v>0</v>
      </c>
      <c r="S331" s="76">
        <f t="shared" ref="S331:S394" si="268">IF(R331&gt;0,TRUNC(R331*P331,8),0)</f>
        <v>0</v>
      </c>
      <c r="T331" s="86">
        <f t="shared" si="249"/>
        <v>8.0657000000000006E-2</v>
      </c>
      <c r="U331" s="84">
        <f t="shared" si="259"/>
        <v>10</v>
      </c>
      <c r="V331" s="84">
        <v>252</v>
      </c>
      <c r="W331" s="83">
        <f t="shared" ref="W331:W394" si="269">ROUND((1+T331)^TRUNC((U331/V331),9),9)</f>
        <v>1.003082885</v>
      </c>
      <c r="X331" s="76">
        <f t="shared" ref="X331:X394" si="270">TRUNC((P331*(W331-1)),8)</f>
        <v>3.1131935300000002</v>
      </c>
      <c r="Y331" s="76">
        <f t="shared" ref="Y331:Y394" si="271">IF(Q331&gt;0,S331+X331,0)</f>
        <v>0</v>
      </c>
      <c r="Z331" s="90" t="str">
        <f t="shared" si="252"/>
        <v>A+J=</v>
      </c>
      <c r="AA331" s="81">
        <f t="shared" si="253"/>
        <v>44607</v>
      </c>
      <c r="AB331" s="4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9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75">
        <f t="shared" ref="A332:A395" si="272">(A331+1)</f>
        <v>44591</v>
      </c>
      <c r="B332" s="76">
        <f t="shared" ref="B332:B395" si="273">P332+X332</f>
        <v>1012.94441796</v>
      </c>
      <c r="C332" s="76">
        <f t="shared" si="250"/>
        <v>932.38269719000004</v>
      </c>
      <c r="D332" s="77">
        <f t="shared" ref="D332:D395" si="274">IF(E332=E331,D331,E331)</f>
        <v>6120.04</v>
      </c>
      <c r="E332" s="78">
        <f>IF(K332=1,VLOOKUP(A331,[1]Plan1!$G$155:$I$350,3),E331)</f>
        <v>6153.09</v>
      </c>
      <c r="F332" s="79">
        <f t="shared" ref="F332:F395" si="275">IF(D332=D331,F331,A332)</f>
        <v>44579</v>
      </c>
      <c r="G332" s="80">
        <f t="shared" si="264"/>
        <v>5.4002915013626751E-3</v>
      </c>
      <c r="H332" s="81">
        <f t="shared" ref="H332:H395" si="276">IF(DAY(A332)=15,VLOOKUP(A332,AH$119:AN$451,4),H331)</f>
        <v>44607</v>
      </c>
      <c r="I332" s="81">
        <f t="shared" si="265"/>
        <v>44607</v>
      </c>
      <c r="J332" s="82">
        <f t="shared" ref="J332:J395" si="277">IF(I332=I331,J331,NETWORKDAYS(I331,I332,$AD$165:$AD$503)-1)</f>
        <v>21</v>
      </c>
      <c r="K332" s="82">
        <f t="shared" si="261"/>
        <v>10</v>
      </c>
      <c r="L332" s="76">
        <f t="shared" si="266"/>
        <v>1.00256794</v>
      </c>
      <c r="M332" s="83">
        <f t="shared" si="263"/>
        <v>1.00729958</v>
      </c>
      <c r="N332" s="83">
        <f t="shared" si="255"/>
        <v>1.080291051184983</v>
      </c>
      <c r="O332" s="76">
        <f t="shared" si="262"/>
        <v>1.08306517</v>
      </c>
      <c r="P332" s="76">
        <f t="shared" si="267"/>
        <v>1009.83122443</v>
      </c>
      <c r="Q332" s="84">
        <f t="shared" si="251"/>
        <v>0</v>
      </c>
      <c r="R332" s="86">
        <f t="shared" ref="R332:R395" si="278">IF(Q332&gt;0,VLOOKUP($A332,$AD$11:$AI$161,6),0)</f>
        <v>0</v>
      </c>
      <c r="S332" s="76">
        <f t="shared" si="268"/>
        <v>0</v>
      </c>
      <c r="T332" s="86">
        <f t="shared" ref="T332:T395" si="279">(T331)</f>
        <v>8.0657000000000006E-2</v>
      </c>
      <c r="U332" s="84">
        <f t="shared" si="259"/>
        <v>10</v>
      </c>
      <c r="V332" s="84">
        <v>252</v>
      </c>
      <c r="W332" s="83">
        <f t="shared" si="269"/>
        <v>1.003082885</v>
      </c>
      <c r="X332" s="76">
        <f t="shared" si="270"/>
        <v>3.1131935300000002</v>
      </c>
      <c r="Y332" s="76">
        <f t="shared" si="271"/>
        <v>0</v>
      </c>
      <c r="Z332" s="90" t="str">
        <f t="shared" si="252"/>
        <v>A+J=</v>
      </c>
      <c r="AA332" s="81">
        <f t="shared" si="253"/>
        <v>44607</v>
      </c>
      <c r="AB332" s="4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9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75">
        <f t="shared" si="272"/>
        <v>44592</v>
      </c>
      <c r="B333" s="76">
        <f t="shared" si="273"/>
        <v>1012.94441796</v>
      </c>
      <c r="C333" s="76">
        <f t="shared" ref="C333:C396" si="280">TRUNC(IF(Q332&gt;0,VLOOKUP(A332,$AD$13:$AE$161,2),C332),8)</f>
        <v>932.38269719000004</v>
      </c>
      <c r="D333" s="77">
        <f t="shared" si="274"/>
        <v>6120.04</v>
      </c>
      <c r="E333" s="78">
        <f>IF(K333=1,VLOOKUP(A332,[1]Plan1!$G$155:$I$350,3),E332)</f>
        <v>6153.09</v>
      </c>
      <c r="F333" s="79">
        <f t="shared" si="275"/>
        <v>44579</v>
      </c>
      <c r="G333" s="80">
        <f t="shared" si="264"/>
        <v>5.4002915013626751E-3</v>
      </c>
      <c r="H333" s="81">
        <f t="shared" si="276"/>
        <v>44607</v>
      </c>
      <c r="I333" s="81">
        <f t="shared" si="265"/>
        <v>44607</v>
      </c>
      <c r="J333" s="82">
        <f t="shared" si="277"/>
        <v>21</v>
      </c>
      <c r="K333" s="82">
        <f t="shared" si="261"/>
        <v>10</v>
      </c>
      <c r="L333" s="76">
        <f t="shared" si="266"/>
        <v>1.00256794</v>
      </c>
      <c r="M333" s="83">
        <f t="shared" si="263"/>
        <v>1.00729958</v>
      </c>
      <c r="N333" s="83">
        <f t="shared" si="255"/>
        <v>1.080291051184983</v>
      </c>
      <c r="O333" s="76">
        <f t="shared" si="262"/>
        <v>1.08306517</v>
      </c>
      <c r="P333" s="76">
        <f t="shared" si="267"/>
        <v>1009.83122443</v>
      </c>
      <c r="Q333" s="84">
        <f t="shared" ref="Q333:Q396" si="281">IF(VLOOKUP(A333,AD$11:AK$161,8)=VLOOKUP(A332,AD$11:AK$161,8),0,VLOOKUP(A333,AD$11:AK$161,8))</f>
        <v>0</v>
      </c>
      <c r="R333" s="86">
        <f t="shared" si="278"/>
        <v>0</v>
      </c>
      <c r="S333" s="76">
        <f t="shared" si="268"/>
        <v>0</v>
      </c>
      <c r="T333" s="86">
        <f t="shared" si="279"/>
        <v>8.0657000000000006E-2</v>
      </c>
      <c r="U333" s="84">
        <f t="shared" si="259"/>
        <v>10</v>
      </c>
      <c r="V333" s="84">
        <v>252</v>
      </c>
      <c r="W333" s="83">
        <f t="shared" si="269"/>
        <v>1.003082885</v>
      </c>
      <c r="X333" s="76">
        <f t="shared" si="270"/>
        <v>3.1131935300000002</v>
      </c>
      <c r="Y333" s="76">
        <f t="shared" si="271"/>
        <v>0</v>
      </c>
      <c r="Z333" s="90" t="str">
        <f t="shared" ref="Z333:Z396" si="282">IF($Q332&gt;0,VLOOKUP($A332,$AD$11:$AM$115,9),Z332)</f>
        <v>A+J=</v>
      </c>
      <c r="AA333" s="81">
        <f t="shared" ref="AA333:AA396" si="283">IF(Q332&gt;0,VLOOKUP(A332,$AD$11:$AM$115,10),AA332)</f>
        <v>44607</v>
      </c>
      <c r="AB333" s="4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9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75">
        <f t="shared" si="272"/>
        <v>44593</v>
      </c>
      <c r="B334" s="76">
        <f t="shared" si="273"/>
        <v>1013.5161583600001</v>
      </c>
      <c r="C334" s="76">
        <f t="shared" si="280"/>
        <v>932.38269719000004</v>
      </c>
      <c r="D334" s="77">
        <f t="shared" si="274"/>
        <v>6120.04</v>
      </c>
      <c r="E334" s="78">
        <f>IF(K334=1,VLOOKUP(A333,[1]Plan1!$G$155:$I$350,3),E333)</f>
        <v>6153.09</v>
      </c>
      <c r="F334" s="79">
        <f t="shared" si="275"/>
        <v>44579</v>
      </c>
      <c r="G334" s="80">
        <f t="shared" si="264"/>
        <v>5.4002915013626751E-3</v>
      </c>
      <c r="H334" s="81">
        <f t="shared" si="276"/>
        <v>44607</v>
      </c>
      <c r="I334" s="81">
        <f t="shared" si="265"/>
        <v>44607</v>
      </c>
      <c r="J334" s="82">
        <f t="shared" si="277"/>
        <v>21</v>
      </c>
      <c r="K334" s="82">
        <f t="shared" si="261"/>
        <v>11</v>
      </c>
      <c r="L334" s="76">
        <f t="shared" si="266"/>
        <v>1.00282509</v>
      </c>
      <c r="M334" s="83">
        <f t="shared" si="263"/>
        <v>1.00729958</v>
      </c>
      <c r="N334" s="83">
        <f t="shared" si="255"/>
        <v>1.080291051184983</v>
      </c>
      <c r="O334" s="76">
        <f t="shared" si="262"/>
        <v>1.0833429699999999</v>
      </c>
      <c r="P334" s="76">
        <f t="shared" si="267"/>
        <v>1010.09024035</v>
      </c>
      <c r="Q334" s="84">
        <f t="shared" si="281"/>
        <v>0</v>
      </c>
      <c r="R334" s="86">
        <f t="shared" si="278"/>
        <v>0</v>
      </c>
      <c r="S334" s="76">
        <f t="shared" si="268"/>
        <v>0</v>
      </c>
      <c r="T334" s="86">
        <f t="shared" si="279"/>
        <v>8.0657000000000006E-2</v>
      </c>
      <c r="U334" s="84">
        <f t="shared" si="259"/>
        <v>11</v>
      </c>
      <c r="V334" s="84">
        <v>252</v>
      </c>
      <c r="W334" s="83">
        <f t="shared" si="269"/>
        <v>1.0033916949999999</v>
      </c>
      <c r="X334" s="76">
        <f t="shared" si="270"/>
        <v>3.4259180100000002</v>
      </c>
      <c r="Y334" s="76">
        <f t="shared" si="271"/>
        <v>0</v>
      </c>
      <c r="Z334" s="90" t="str">
        <f t="shared" si="282"/>
        <v>A+J=</v>
      </c>
      <c r="AA334" s="81">
        <f t="shared" si="283"/>
        <v>44607</v>
      </c>
      <c r="AB334" s="4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9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75">
        <f t="shared" si="272"/>
        <v>44594</v>
      </c>
      <c r="B335" s="76">
        <f t="shared" si="273"/>
        <v>1014.08822123</v>
      </c>
      <c r="C335" s="76">
        <f t="shared" si="280"/>
        <v>932.38269719000004</v>
      </c>
      <c r="D335" s="77">
        <f t="shared" si="274"/>
        <v>6120.04</v>
      </c>
      <c r="E335" s="78">
        <f>IF(K335=1,VLOOKUP(A334,[1]Plan1!$G$155:$I$350,3),E334)</f>
        <v>6153.09</v>
      </c>
      <c r="F335" s="79">
        <f t="shared" si="275"/>
        <v>44579</v>
      </c>
      <c r="G335" s="80">
        <f t="shared" si="264"/>
        <v>5.4002915013626751E-3</v>
      </c>
      <c r="H335" s="81">
        <f t="shared" si="276"/>
        <v>44607</v>
      </c>
      <c r="I335" s="81">
        <f t="shared" si="265"/>
        <v>44607</v>
      </c>
      <c r="J335" s="82">
        <f t="shared" si="277"/>
        <v>21</v>
      </c>
      <c r="K335" s="82">
        <f t="shared" si="261"/>
        <v>12</v>
      </c>
      <c r="L335" s="76">
        <f t="shared" si="266"/>
        <v>1.0030823099999999</v>
      </c>
      <c r="M335" s="83">
        <f t="shared" si="263"/>
        <v>1.00729958</v>
      </c>
      <c r="N335" s="83">
        <f t="shared" si="255"/>
        <v>1.080291051184983</v>
      </c>
      <c r="O335" s="76">
        <f t="shared" si="262"/>
        <v>1.08362084</v>
      </c>
      <c r="P335" s="76">
        <f t="shared" si="267"/>
        <v>1010.34932153</v>
      </c>
      <c r="Q335" s="84">
        <f t="shared" si="281"/>
        <v>0</v>
      </c>
      <c r="R335" s="86">
        <f t="shared" si="278"/>
        <v>0</v>
      </c>
      <c r="S335" s="76">
        <f t="shared" si="268"/>
        <v>0</v>
      </c>
      <c r="T335" s="86">
        <f t="shared" si="279"/>
        <v>8.0657000000000006E-2</v>
      </c>
      <c r="U335" s="84">
        <f t="shared" si="259"/>
        <v>12</v>
      </c>
      <c r="V335" s="84">
        <v>252</v>
      </c>
      <c r="W335" s="83">
        <f t="shared" si="269"/>
        <v>1.003700601</v>
      </c>
      <c r="X335" s="76">
        <f t="shared" si="270"/>
        <v>3.7388997000000002</v>
      </c>
      <c r="Y335" s="76">
        <f t="shared" si="271"/>
        <v>0</v>
      </c>
      <c r="Z335" s="90" t="str">
        <f t="shared" si="282"/>
        <v>A+J=</v>
      </c>
      <c r="AA335" s="81">
        <f t="shared" si="283"/>
        <v>44607</v>
      </c>
      <c r="AB335" s="4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9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75">
        <f t="shared" si="272"/>
        <v>44595</v>
      </c>
      <c r="B336" s="76">
        <f t="shared" si="273"/>
        <v>1014.6606150699999</v>
      </c>
      <c r="C336" s="76">
        <f t="shared" si="280"/>
        <v>932.38269719000004</v>
      </c>
      <c r="D336" s="77">
        <f t="shared" si="274"/>
        <v>6120.04</v>
      </c>
      <c r="E336" s="78">
        <f>IF(K336=1,VLOOKUP(A335,[1]Plan1!$G$155:$I$350,3),E335)</f>
        <v>6153.09</v>
      </c>
      <c r="F336" s="79">
        <f t="shared" si="275"/>
        <v>44579</v>
      </c>
      <c r="G336" s="80">
        <f t="shared" si="264"/>
        <v>5.4002915013626751E-3</v>
      </c>
      <c r="H336" s="81">
        <f t="shared" si="276"/>
        <v>44607</v>
      </c>
      <c r="I336" s="81">
        <f t="shared" si="265"/>
        <v>44607</v>
      </c>
      <c r="J336" s="82">
        <f t="shared" si="277"/>
        <v>21</v>
      </c>
      <c r="K336" s="82">
        <f t="shared" si="261"/>
        <v>13</v>
      </c>
      <c r="L336" s="76">
        <f t="shared" si="266"/>
        <v>1.0033396000000001</v>
      </c>
      <c r="M336" s="83">
        <f t="shared" si="263"/>
        <v>1.00729958</v>
      </c>
      <c r="N336" s="83">
        <f t="shared" si="255"/>
        <v>1.080291051184983</v>
      </c>
      <c r="O336" s="76">
        <f t="shared" si="262"/>
        <v>1.0838987899999999</v>
      </c>
      <c r="P336" s="76">
        <f t="shared" si="267"/>
        <v>1010.6084773</v>
      </c>
      <c r="Q336" s="84">
        <f t="shared" si="281"/>
        <v>0</v>
      </c>
      <c r="R336" s="86">
        <f t="shared" si="278"/>
        <v>0</v>
      </c>
      <c r="S336" s="76">
        <f t="shared" si="268"/>
        <v>0</v>
      </c>
      <c r="T336" s="86">
        <f t="shared" si="279"/>
        <v>8.0657000000000006E-2</v>
      </c>
      <c r="U336" s="84">
        <f t="shared" si="259"/>
        <v>13</v>
      </c>
      <c r="V336" s="84">
        <v>252</v>
      </c>
      <c r="W336" s="83">
        <f t="shared" si="269"/>
        <v>1.004009602</v>
      </c>
      <c r="X336" s="76">
        <f t="shared" si="270"/>
        <v>4.0521377699999999</v>
      </c>
      <c r="Y336" s="76">
        <f t="shared" si="271"/>
        <v>0</v>
      </c>
      <c r="Z336" s="90" t="str">
        <f t="shared" si="282"/>
        <v>A+J=</v>
      </c>
      <c r="AA336" s="81">
        <f t="shared" si="283"/>
        <v>44607</v>
      </c>
      <c r="AB336" s="4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9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75">
        <f t="shared" si="272"/>
        <v>44596</v>
      </c>
      <c r="B337" s="76">
        <f t="shared" si="273"/>
        <v>1015.2333306300001</v>
      </c>
      <c r="C337" s="76">
        <f t="shared" si="280"/>
        <v>932.38269719000004</v>
      </c>
      <c r="D337" s="77">
        <f t="shared" si="274"/>
        <v>6120.04</v>
      </c>
      <c r="E337" s="78">
        <f>IF(K337=1,VLOOKUP(A336,[1]Plan1!$G$155:$I$350,3),E336)</f>
        <v>6153.09</v>
      </c>
      <c r="F337" s="79">
        <f t="shared" si="275"/>
        <v>44579</v>
      </c>
      <c r="G337" s="80">
        <f t="shared" si="264"/>
        <v>5.4002915013626751E-3</v>
      </c>
      <c r="H337" s="81">
        <f t="shared" si="276"/>
        <v>44607</v>
      </c>
      <c r="I337" s="81">
        <f t="shared" si="265"/>
        <v>44607</v>
      </c>
      <c r="J337" s="82">
        <f t="shared" si="277"/>
        <v>21</v>
      </c>
      <c r="K337" s="82">
        <f t="shared" si="261"/>
        <v>14</v>
      </c>
      <c r="L337" s="76">
        <f t="shared" si="266"/>
        <v>1.0035969600000001</v>
      </c>
      <c r="M337" s="83">
        <f t="shared" si="263"/>
        <v>1.00729958</v>
      </c>
      <c r="N337" s="83">
        <f t="shared" si="255"/>
        <v>1.080291051184983</v>
      </c>
      <c r="O337" s="76">
        <f t="shared" si="262"/>
        <v>1.08417681</v>
      </c>
      <c r="P337" s="76">
        <f t="shared" si="267"/>
        <v>1010.8676983300001</v>
      </c>
      <c r="Q337" s="84">
        <f t="shared" si="281"/>
        <v>0</v>
      </c>
      <c r="R337" s="86">
        <f t="shared" si="278"/>
        <v>0</v>
      </c>
      <c r="S337" s="76">
        <f t="shared" si="268"/>
        <v>0</v>
      </c>
      <c r="T337" s="86">
        <f t="shared" si="279"/>
        <v>8.0657000000000006E-2</v>
      </c>
      <c r="U337" s="84">
        <f t="shared" si="259"/>
        <v>14</v>
      </c>
      <c r="V337" s="84">
        <v>252</v>
      </c>
      <c r="W337" s="83">
        <f t="shared" si="269"/>
        <v>1.0043186980000001</v>
      </c>
      <c r="X337" s="76">
        <f t="shared" si="270"/>
        <v>4.3656322999999997</v>
      </c>
      <c r="Y337" s="76">
        <f t="shared" si="271"/>
        <v>0</v>
      </c>
      <c r="Z337" s="90" t="str">
        <f t="shared" si="282"/>
        <v>A+J=</v>
      </c>
      <c r="AA337" s="81">
        <f t="shared" si="283"/>
        <v>44607</v>
      </c>
      <c r="AB337" s="4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9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75">
        <f t="shared" si="272"/>
        <v>44597</v>
      </c>
      <c r="B338" s="76">
        <f t="shared" si="273"/>
        <v>1015.8063680800001</v>
      </c>
      <c r="C338" s="76">
        <f t="shared" si="280"/>
        <v>932.38269719000004</v>
      </c>
      <c r="D338" s="77">
        <f t="shared" si="274"/>
        <v>6120.04</v>
      </c>
      <c r="E338" s="78">
        <f>IF(K338=1,VLOOKUP(A337,[1]Plan1!$G$155:$I$350,3),E337)</f>
        <v>6153.09</v>
      </c>
      <c r="F338" s="79">
        <f t="shared" si="275"/>
        <v>44579</v>
      </c>
      <c r="G338" s="80">
        <f t="shared" si="264"/>
        <v>5.4002915013626751E-3</v>
      </c>
      <c r="H338" s="81">
        <f t="shared" si="276"/>
        <v>44607</v>
      </c>
      <c r="I338" s="81">
        <f t="shared" si="265"/>
        <v>44607</v>
      </c>
      <c r="J338" s="82">
        <f t="shared" si="277"/>
        <v>21</v>
      </c>
      <c r="K338" s="82">
        <f t="shared" si="261"/>
        <v>15</v>
      </c>
      <c r="L338" s="76">
        <f t="shared" si="266"/>
        <v>1.0038543799999999</v>
      </c>
      <c r="M338" s="83">
        <f t="shared" si="263"/>
        <v>1.00729958</v>
      </c>
      <c r="N338" s="83">
        <f t="shared" si="255"/>
        <v>1.080291051184983</v>
      </c>
      <c r="O338" s="76">
        <f t="shared" si="262"/>
        <v>1.0844549000000001</v>
      </c>
      <c r="P338" s="76">
        <f t="shared" si="267"/>
        <v>1011.12698464</v>
      </c>
      <c r="Q338" s="84">
        <f t="shared" si="281"/>
        <v>0</v>
      </c>
      <c r="R338" s="86">
        <f t="shared" si="278"/>
        <v>0</v>
      </c>
      <c r="S338" s="76">
        <f t="shared" si="268"/>
        <v>0</v>
      </c>
      <c r="T338" s="86">
        <f t="shared" si="279"/>
        <v>8.0657000000000006E-2</v>
      </c>
      <c r="U338" s="84">
        <f t="shared" si="259"/>
        <v>15</v>
      </c>
      <c r="V338" s="84">
        <v>252</v>
      </c>
      <c r="W338" s="83">
        <f t="shared" si="269"/>
        <v>1.004627889</v>
      </c>
      <c r="X338" s="76">
        <f t="shared" si="270"/>
        <v>4.6793834399999996</v>
      </c>
      <c r="Y338" s="76">
        <f t="shared" si="271"/>
        <v>0</v>
      </c>
      <c r="Z338" s="90" t="str">
        <f t="shared" si="282"/>
        <v>A+J=</v>
      </c>
      <c r="AA338" s="81">
        <f t="shared" si="283"/>
        <v>44607</v>
      </c>
      <c r="AB338" s="4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9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75">
        <f t="shared" si="272"/>
        <v>44598</v>
      </c>
      <c r="B339" s="76">
        <f t="shared" si="273"/>
        <v>1015.8063680800001</v>
      </c>
      <c r="C339" s="76">
        <f t="shared" si="280"/>
        <v>932.38269719000004</v>
      </c>
      <c r="D339" s="77">
        <f t="shared" si="274"/>
        <v>6120.04</v>
      </c>
      <c r="E339" s="78">
        <f>IF(K339=1,VLOOKUP(A338,[1]Plan1!$G$155:$I$350,3),E338)</f>
        <v>6153.09</v>
      </c>
      <c r="F339" s="79">
        <f t="shared" si="275"/>
        <v>44579</v>
      </c>
      <c r="G339" s="80">
        <f t="shared" si="264"/>
        <v>5.4002915013626751E-3</v>
      </c>
      <c r="H339" s="81">
        <f t="shared" si="276"/>
        <v>44607</v>
      </c>
      <c r="I339" s="81">
        <f t="shared" si="265"/>
        <v>44607</v>
      </c>
      <c r="J339" s="82">
        <f t="shared" si="277"/>
        <v>21</v>
      </c>
      <c r="K339" s="82">
        <f t="shared" si="261"/>
        <v>15</v>
      </c>
      <c r="L339" s="76">
        <f t="shared" si="266"/>
        <v>1.0038543799999999</v>
      </c>
      <c r="M339" s="83">
        <f t="shared" si="263"/>
        <v>1.00729958</v>
      </c>
      <c r="N339" s="83">
        <f t="shared" si="255"/>
        <v>1.080291051184983</v>
      </c>
      <c r="O339" s="76">
        <f t="shared" si="262"/>
        <v>1.0844549000000001</v>
      </c>
      <c r="P339" s="76">
        <f t="shared" si="267"/>
        <v>1011.12698464</v>
      </c>
      <c r="Q339" s="84">
        <f t="shared" si="281"/>
        <v>0</v>
      </c>
      <c r="R339" s="86">
        <f t="shared" si="278"/>
        <v>0</v>
      </c>
      <c r="S339" s="76">
        <f t="shared" si="268"/>
        <v>0</v>
      </c>
      <c r="T339" s="86">
        <f t="shared" si="279"/>
        <v>8.0657000000000006E-2</v>
      </c>
      <c r="U339" s="84">
        <f t="shared" si="259"/>
        <v>15</v>
      </c>
      <c r="V339" s="84">
        <v>252</v>
      </c>
      <c r="W339" s="83">
        <f t="shared" si="269"/>
        <v>1.004627889</v>
      </c>
      <c r="X339" s="76">
        <f t="shared" si="270"/>
        <v>4.6793834399999996</v>
      </c>
      <c r="Y339" s="76">
        <f t="shared" si="271"/>
        <v>0</v>
      </c>
      <c r="Z339" s="90" t="str">
        <f t="shared" si="282"/>
        <v>A+J=</v>
      </c>
      <c r="AA339" s="81">
        <f t="shared" si="283"/>
        <v>44607</v>
      </c>
      <c r="AB339" s="4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9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75">
        <f t="shared" si="272"/>
        <v>44599</v>
      </c>
      <c r="B340" s="76">
        <f t="shared" si="273"/>
        <v>1015.8063680800001</v>
      </c>
      <c r="C340" s="76">
        <f t="shared" si="280"/>
        <v>932.38269719000004</v>
      </c>
      <c r="D340" s="77">
        <f t="shared" si="274"/>
        <v>6120.04</v>
      </c>
      <c r="E340" s="78">
        <f>IF(K340=1,VLOOKUP(A339,[1]Plan1!$G$155:$I$350,3),E339)</f>
        <v>6153.09</v>
      </c>
      <c r="F340" s="79">
        <f t="shared" si="275"/>
        <v>44579</v>
      </c>
      <c r="G340" s="80">
        <f t="shared" si="264"/>
        <v>5.4002915013626751E-3</v>
      </c>
      <c r="H340" s="81">
        <f t="shared" si="276"/>
        <v>44607</v>
      </c>
      <c r="I340" s="81">
        <f t="shared" si="265"/>
        <v>44607</v>
      </c>
      <c r="J340" s="82">
        <f t="shared" si="277"/>
        <v>21</v>
      </c>
      <c r="K340" s="82">
        <f t="shared" si="261"/>
        <v>15</v>
      </c>
      <c r="L340" s="76">
        <f t="shared" si="266"/>
        <v>1.0038543799999999</v>
      </c>
      <c r="M340" s="83">
        <f t="shared" si="263"/>
        <v>1.00729958</v>
      </c>
      <c r="N340" s="83">
        <f t="shared" si="255"/>
        <v>1.080291051184983</v>
      </c>
      <c r="O340" s="76">
        <f t="shared" si="262"/>
        <v>1.0844549000000001</v>
      </c>
      <c r="P340" s="76">
        <f t="shared" si="267"/>
        <v>1011.12698464</v>
      </c>
      <c r="Q340" s="84">
        <f t="shared" si="281"/>
        <v>0</v>
      </c>
      <c r="R340" s="86">
        <f t="shared" si="278"/>
        <v>0</v>
      </c>
      <c r="S340" s="76">
        <f t="shared" si="268"/>
        <v>0</v>
      </c>
      <c r="T340" s="86">
        <f t="shared" si="279"/>
        <v>8.0657000000000006E-2</v>
      </c>
      <c r="U340" s="84">
        <f t="shared" si="259"/>
        <v>15</v>
      </c>
      <c r="V340" s="84">
        <v>252</v>
      </c>
      <c r="W340" s="83">
        <f t="shared" si="269"/>
        <v>1.004627889</v>
      </c>
      <c r="X340" s="76">
        <f t="shared" si="270"/>
        <v>4.6793834399999996</v>
      </c>
      <c r="Y340" s="76">
        <f t="shared" si="271"/>
        <v>0</v>
      </c>
      <c r="Z340" s="90" t="str">
        <f t="shared" si="282"/>
        <v>A+J=</v>
      </c>
      <c r="AA340" s="81">
        <f t="shared" si="283"/>
        <v>44607</v>
      </c>
      <c r="AB340" s="4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9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75">
        <f t="shared" si="272"/>
        <v>44600</v>
      </c>
      <c r="B341" s="76">
        <f t="shared" si="273"/>
        <v>1016.3797191799999</v>
      </c>
      <c r="C341" s="76">
        <f t="shared" si="280"/>
        <v>932.38269719000004</v>
      </c>
      <c r="D341" s="77">
        <f t="shared" si="274"/>
        <v>6120.04</v>
      </c>
      <c r="E341" s="78">
        <f>IF(K341=1,VLOOKUP(A340,[1]Plan1!$G$155:$I$350,3),E340)</f>
        <v>6153.09</v>
      </c>
      <c r="F341" s="79">
        <f t="shared" si="275"/>
        <v>44579</v>
      </c>
      <c r="G341" s="80">
        <f t="shared" si="264"/>
        <v>5.4002915013626751E-3</v>
      </c>
      <c r="H341" s="81">
        <f t="shared" si="276"/>
        <v>44607</v>
      </c>
      <c r="I341" s="81">
        <f t="shared" si="265"/>
        <v>44607</v>
      </c>
      <c r="J341" s="82">
        <f t="shared" si="277"/>
        <v>21</v>
      </c>
      <c r="K341" s="82">
        <f t="shared" si="261"/>
        <v>16</v>
      </c>
      <c r="L341" s="76">
        <f t="shared" si="266"/>
        <v>1.0041118600000001</v>
      </c>
      <c r="M341" s="83">
        <f t="shared" si="263"/>
        <v>1.00729958</v>
      </c>
      <c r="N341" s="83">
        <f t="shared" si="255"/>
        <v>1.080291051184983</v>
      </c>
      <c r="O341" s="76">
        <f t="shared" si="262"/>
        <v>1.0847330500000001</v>
      </c>
      <c r="P341" s="76">
        <f t="shared" si="267"/>
        <v>1011.38632689</v>
      </c>
      <c r="Q341" s="84">
        <f t="shared" si="281"/>
        <v>0</v>
      </c>
      <c r="R341" s="86">
        <f t="shared" si="278"/>
        <v>0</v>
      </c>
      <c r="S341" s="76">
        <f t="shared" si="268"/>
        <v>0</v>
      </c>
      <c r="T341" s="86">
        <f t="shared" si="279"/>
        <v>8.0657000000000006E-2</v>
      </c>
      <c r="U341" s="84">
        <f t="shared" si="259"/>
        <v>16</v>
      </c>
      <c r="V341" s="84">
        <v>252</v>
      </c>
      <c r="W341" s="83">
        <f t="shared" si="269"/>
        <v>1.0049371760000001</v>
      </c>
      <c r="X341" s="76">
        <f t="shared" si="270"/>
        <v>4.9933922900000001</v>
      </c>
      <c r="Y341" s="76">
        <f t="shared" si="271"/>
        <v>0</v>
      </c>
      <c r="Z341" s="90" t="str">
        <f t="shared" si="282"/>
        <v>A+J=</v>
      </c>
      <c r="AA341" s="81">
        <f t="shared" si="283"/>
        <v>44607</v>
      </c>
      <c r="AB341" s="4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9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75">
        <f t="shared" si="272"/>
        <v>44601</v>
      </c>
      <c r="B342" s="76">
        <f t="shared" si="273"/>
        <v>1016.9534101500001</v>
      </c>
      <c r="C342" s="76">
        <f t="shared" si="280"/>
        <v>932.38269719000004</v>
      </c>
      <c r="D342" s="77">
        <f t="shared" si="274"/>
        <v>6120.04</v>
      </c>
      <c r="E342" s="78">
        <f>IF(K342=1,VLOOKUP(A341,[1]Plan1!$G$155:$I$350,3),E341)</f>
        <v>6153.09</v>
      </c>
      <c r="F342" s="79">
        <f t="shared" si="275"/>
        <v>44579</v>
      </c>
      <c r="G342" s="80">
        <f t="shared" si="264"/>
        <v>5.4002915013626751E-3</v>
      </c>
      <c r="H342" s="81">
        <f t="shared" si="276"/>
        <v>44607</v>
      </c>
      <c r="I342" s="81">
        <f t="shared" si="265"/>
        <v>44607</v>
      </c>
      <c r="J342" s="82">
        <f t="shared" si="277"/>
        <v>21</v>
      </c>
      <c r="K342" s="82">
        <f t="shared" si="261"/>
        <v>17</v>
      </c>
      <c r="L342" s="76">
        <f t="shared" si="266"/>
        <v>1.00436942</v>
      </c>
      <c r="M342" s="83">
        <f t="shared" si="263"/>
        <v>1.00729958</v>
      </c>
      <c r="N342" s="83">
        <f t="shared" si="255"/>
        <v>1.080291051184983</v>
      </c>
      <c r="O342" s="76">
        <f t="shared" si="262"/>
        <v>1.08501129</v>
      </c>
      <c r="P342" s="76">
        <f t="shared" si="267"/>
        <v>1011.6457530500001</v>
      </c>
      <c r="Q342" s="84">
        <f t="shared" si="281"/>
        <v>0</v>
      </c>
      <c r="R342" s="86">
        <f t="shared" si="278"/>
        <v>0</v>
      </c>
      <c r="S342" s="76">
        <f t="shared" si="268"/>
        <v>0</v>
      </c>
      <c r="T342" s="86">
        <f t="shared" si="279"/>
        <v>8.0657000000000006E-2</v>
      </c>
      <c r="U342" s="84">
        <f t="shared" si="259"/>
        <v>17</v>
      </c>
      <c r="V342" s="84">
        <v>252</v>
      </c>
      <c r="W342" s="83">
        <f t="shared" si="269"/>
        <v>1.005246557</v>
      </c>
      <c r="X342" s="76">
        <f t="shared" si="270"/>
        <v>5.3076571000000001</v>
      </c>
      <c r="Y342" s="76">
        <f t="shared" si="271"/>
        <v>0</v>
      </c>
      <c r="Z342" s="90" t="str">
        <f t="shared" si="282"/>
        <v>A+J=</v>
      </c>
      <c r="AA342" s="81">
        <f t="shared" si="283"/>
        <v>44607</v>
      </c>
      <c r="AB342" s="4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9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75">
        <f t="shared" si="272"/>
        <v>44602</v>
      </c>
      <c r="B343" s="76">
        <f t="shared" si="273"/>
        <v>1017.5274150399999</v>
      </c>
      <c r="C343" s="76">
        <f t="shared" si="280"/>
        <v>932.38269719000004</v>
      </c>
      <c r="D343" s="77">
        <f t="shared" si="274"/>
        <v>6120.04</v>
      </c>
      <c r="E343" s="78">
        <f>IF(K343=1,VLOOKUP(A342,[1]Plan1!$G$155:$I$350,3),E342)</f>
        <v>6153.09</v>
      </c>
      <c r="F343" s="79">
        <f t="shared" si="275"/>
        <v>44579</v>
      </c>
      <c r="G343" s="80">
        <f t="shared" si="264"/>
        <v>5.4002915013626751E-3</v>
      </c>
      <c r="H343" s="81">
        <f t="shared" si="276"/>
        <v>44607</v>
      </c>
      <c r="I343" s="81">
        <f t="shared" si="265"/>
        <v>44607</v>
      </c>
      <c r="J343" s="82">
        <f t="shared" si="277"/>
        <v>21</v>
      </c>
      <c r="K343" s="82">
        <f t="shared" si="261"/>
        <v>18</v>
      </c>
      <c r="L343" s="76">
        <f t="shared" si="266"/>
        <v>1.00462703</v>
      </c>
      <c r="M343" s="83">
        <f t="shared" si="263"/>
        <v>1.00729958</v>
      </c>
      <c r="N343" s="83">
        <f t="shared" si="255"/>
        <v>1.080291051184983</v>
      </c>
      <c r="O343" s="76">
        <f t="shared" si="262"/>
        <v>1.0852895899999999</v>
      </c>
      <c r="P343" s="76">
        <f t="shared" si="267"/>
        <v>1011.90523515</v>
      </c>
      <c r="Q343" s="84">
        <f t="shared" si="281"/>
        <v>0</v>
      </c>
      <c r="R343" s="86">
        <f t="shared" si="278"/>
        <v>0</v>
      </c>
      <c r="S343" s="76">
        <f t="shared" si="268"/>
        <v>0</v>
      </c>
      <c r="T343" s="86">
        <f t="shared" si="279"/>
        <v>8.0657000000000006E-2</v>
      </c>
      <c r="U343" s="84">
        <f t="shared" si="259"/>
        <v>18</v>
      </c>
      <c r="V343" s="84">
        <v>252</v>
      </c>
      <c r="W343" s="83">
        <f t="shared" si="269"/>
        <v>1.005556034</v>
      </c>
      <c r="X343" s="76">
        <f t="shared" si="270"/>
        <v>5.62217989</v>
      </c>
      <c r="Y343" s="76">
        <f t="shared" si="271"/>
        <v>0</v>
      </c>
      <c r="Z343" s="90" t="str">
        <f t="shared" si="282"/>
        <v>A+J=</v>
      </c>
      <c r="AA343" s="81">
        <f t="shared" si="283"/>
        <v>44607</v>
      </c>
      <c r="AB343" s="4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9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75">
        <f t="shared" si="272"/>
        <v>44603</v>
      </c>
      <c r="B344" s="76">
        <f t="shared" si="273"/>
        <v>1018.10175172</v>
      </c>
      <c r="C344" s="76">
        <f t="shared" si="280"/>
        <v>932.38269719000004</v>
      </c>
      <c r="D344" s="77">
        <f t="shared" si="274"/>
        <v>6120.04</v>
      </c>
      <c r="E344" s="78">
        <f>IF(K344=1,VLOOKUP(A343,[1]Plan1!$G$155:$I$350,3),E343)</f>
        <v>6153.09</v>
      </c>
      <c r="F344" s="79">
        <f t="shared" si="275"/>
        <v>44579</v>
      </c>
      <c r="G344" s="80">
        <f t="shared" si="264"/>
        <v>5.4002915013626751E-3</v>
      </c>
      <c r="H344" s="81">
        <f t="shared" si="276"/>
        <v>44607</v>
      </c>
      <c r="I344" s="81">
        <f t="shared" si="265"/>
        <v>44607</v>
      </c>
      <c r="J344" s="82">
        <f t="shared" si="277"/>
        <v>21</v>
      </c>
      <c r="K344" s="82">
        <f t="shared" si="261"/>
        <v>19</v>
      </c>
      <c r="L344" s="76">
        <f t="shared" si="266"/>
        <v>1.00488472</v>
      </c>
      <c r="M344" s="83">
        <f t="shared" si="263"/>
        <v>1.00729958</v>
      </c>
      <c r="N344" s="83">
        <f t="shared" si="255"/>
        <v>1.080291051184983</v>
      </c>
      <c r="O344" s="76">
        <f t="shared" si="262"/>
        <v>1.08556797</v>
      </c>
      <c r="P344" s="76">
        <f t="shared" si="267"/>
        <v>1012.16479185</v>
      </c>
      <c r="Q344" s="84">
        <f t="shared" si="281"/>
        <v>0</v>
      </c>
      <c r="R344" s="86">
        <f t="shared" si="278"/>
        <v>0</v>
      </c>
      <c r="S344" s="76">
        <f t="shared" si="268"/>
        <v>0</v>
      </c>
      <c r="T344" s="86">
        <f t="shared" si="279"/>
        <v>8.0657000000000006E-2</v>
      </c>
      <c r="U344" s="84">
        <f t="shared" si="259"/>
        <v>19</v>
      </c>
      <c r="V344" s="84">
        <v>252</v>
      </c>
      <c r="W344" s="83">
        <f t="shared" si="269"/>
        <v>1.005865606</v>
      </c>
      <c r="X344" s="76">
        <f t="shared" si="270"/>
        <v>5.9369598699999999</v>
      </c>
      <c r="Y344" s="76">
        <f t="shared" si="271"/>
        <v>0</v>
      </c>
      <c r="Z344" s="90" t="str">
        <f t="shared" si="282"/>
        <v>A+J=</v>
      </c>
      <c r="AA344" s="81">
        <f t="shared" si="283"/>
        <v>44607</v>
      </c>
      <c r="AB344" s="4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9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75">
        <f t="shared" si="272"/>
        <v>44604</v>
      </c>
      <c r="B345" s="76">
        <f t="shared" si="273"/>
        <v>1018.6764025800001</v>
      </c>
      <c r="C345" s="76">
        <f t="shared" si="280"/>
        <v>932.38269719000004</v>
      </c>
      <c r="D345" s="77">
        <f t="shared" si="274"/>
        <v>6120.04</v>
      </c>
      <c r="E345" s="78">
        <f>IF(K345=1,VLOOKUP(A344,[1]Plan1!$G$155:$I$350,3),E344)</f>
        <v>6153.09</v>
      </c>
      <c r="F345" s="79">
        <f t="shared" si="275"/>
        <v>44579</v>
      </c>
      <c r="G345" s="80">
        <f t="shared" si="264"/>
        <v>5.4002915013626751E-3</v>
      </c>
      <c r="H345" s="81">
        <f t="shared" si="276"/>
        <v>44607</v>
      </c>
      <c r="I345" s="81">
        <f t="shared" si="265"/>
        <v>44607</v>
      </c>
      <c r="J345" s="82">
        <f t="shared" si="277"/>
        <v>21</v>
      </c>
      <c r="K345" s="82">
        <f t="shared" si="261"/>
        <v>20</v>
      </c>
      <c r="L345" s="76">
        <f t="shared" si="266"/>
        <v>1.00514247</v>
      </c>
      <c r="M345" s="83">
        <f t="shared" si="263"/>
        <v>1.00729958</v>
      </c>
      <c r="N345" s="83">
        <f t="shared" si="255"/>
        <v>1.080291051184983</v>
      </c>
      <c r="O345" s="76">
        <f t="shared" si="262"/>
        <v>1.08584641</v>
      </c>
      <c r="P345" s="76">
        <f t="shared" si="267"/>
        <v>1012.42440448</v>
      </c>
      <c r="Q345" s="84">
        <f t="shared" si="281"/>
        <v>0</v>
      </c>
      <c r="R345" s="86">
        <f t="shared" si="278"/>
        <v>0</v>
      </c>
      <c r="S345" s="76">
        <f t="shared" si="268"/>
        <v>0</v>
      </c>
      <c r="T345" s="86">
        <f t="shared" si="279"/>
        <v>8.0657000000000006E-2</v>
      </c>
      <c r="U345" s="84">
        <f t="shared" si="259"/>
        <v>20</v>
      </c>
      <c r="V345" s="84">
        <v>252</v>
      </c>
      <c r="W345" s="83">
        <f t="shared" si="269"/>
        <v>1.0061752740000001</v>
      </c>
      <c r="X345" s="76">
        <f t="shared" si="270"/>
        <v>6.2519980999999998</v>
      </c>
      <c r="Y345" s="76">
        <f t="shared" si="271"/>
        <v>0</v>
      </c>
      <c r="Z345" s="90" t="str">
        <f t="shared" si="282"/>
        <v>A+J=</v>
      </c>
      <c r="AA345" s="81">
        <f t="shared" si="283"/>
        <v>44607</v>
      </c>
      <c r="AB345" s="4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9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75">
        <f t="shared" si="272"/>
        <v>44605</v>
      </c>
      <c r="B346" s="76">
        <f t="shared" si="273"/>
        <v>1018.6764025800001</v>
      </c>
      <c r="C346" s="76">
        <f t="shared" si="280"/>
        <v>932.38269719000004</v>
      </c>
      <c r="D346" s="77">
        <f t="shared" si="274"/>
        <v>6120.04</v>
      </c>
      <c r="E346" s="78">
        <f>IF(K346=1,VLOOKUP(A345,[1]Plan1!$G$155:$I$350,3),E345)</f>
        <v>6153.09</v>
      </c>
      <c r="F346" s="79">
        <f t="shared" si="275"/>
        <v>44579</v>
      </c>
      <c r="G346" s="80">
        <f t="shared" si="264"/>
        <v>5.4002915013626751E-3</v>
      </c>
      <c r="H346" s="81">
        <f t="shared" si="276"/>
        <v>44607</v>
      </c>
      <c r="I346" s="81">
        <f t="shared" si="265"/>
        <v>44607</v>
      </c>
      <c r="J346" s="82">
        <f t="shared" si="277"/>
        <v>21</v>
      </c>
      <c r="K346" s="82">
        <f t="shared" si="261"/>
        <v>20</v>
      </c>
      <c r="L346" s="76">
        <f t="shared" si="266"/>
        <v>1.00514247</v>
      </c>
      <c r="M346" s="83">
        <f t="shared" si="263"/>
        <v>1.00729958</v>
      </c>
      <c r="N346" s="83">
        <f t="shared" si="255"/>
        <v>1.080291051184983</v>
      </c>
      <c r="O346" s="76">
        <f t="shared" si="262"/>
        <v>1.08584641</v>
      </c>
      <c r="P346" s="76">
        <f t="shared" si="267"/>
        <v>1012.42440448</v>
      </c>
      <c r="Q346" s="84">
        <f t="shared" si="281"/>
        <v>0</v>
      </c>
      <c r="R346" s="86">
        <f t="shared" si="278"/>
        <v>0</v>
      </c>
      <c r="S346" s="76">
        <f t="shared" si="268"/>
        <v>0</v>
      </c>
      <c r="T346" s="86">
        <f t="shared" si="279"/>
        <v>8.0657000000000006E-2</v>
      </c>
      <c r="U346" s="84">
        <f t="shared" si="259"/>
        <v>20</v>
      </c>
      <c r="V346" s="84">
        <v>252</v>
      </c>
      <c r="W346" s="83">
        <f t="shared" si="269"/>
        <v>1.0061752740000001</v>
      </c>
      <c r="X346" s="76">
        <f t="shared" si="270"/>
        <v>6.2519980999999998</v>
      </c>
      <c r="Y346" s="76">
        <f t="shared" si="271"/>
        <v>0</v>
      </c>
      <c r="Z346" s="90" t="str">
        <f t="shared" si="282"/>
        <v>A+J=</v>
      </c>
      <c r="AA346" s="81">
        <f t="shared" si="283"/>
        <v>44607</v>
      </c>
      <c r="AB346" s="4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9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75">
        <f t="shared" si="272"/>
        <v>44606</v>
      </c>
      <c r="B347" s="76">
        <f t="shared" si="273"/>
        <v>1018.6764025800001</v>
      </c>
      <c r="C347" s="76">
        <f t="shared" si="280"/>
        <v>932.38269719000004</v>
      </c>
      <c r="D347" s="77">
        <f t="shared" si="274"/>
        <v>6120.04</v>
      </c>
      <c r="E347" s="78">
        <f>IF(K347=1,VLOOKUP(A346,[1]Plan1!$G$155:$I$350,3),E346)</f>
        <v>6153.09</v>
      </c>
      <c r="F347" s="79">
        <f t="shared" si="275"/>
        <v>44579</v>
      </c>
      <c r="G347" s="80">
        <f t="shared" si="264"/>
        <v>5.4002915013626751E-3</v>
      </c>
      <c r="H347" s="81">
        <f t="shared" si="276"/>
        <v>44607</v>
      </c>
      <c r="I347" s="81">
        <f t="shared" si="265"/>
        <v>44607</v>
      </c>
      <c r="J347" s="82">
        <f t="shared" si="277"/>
        <v>21</v>
      </c>
      <c r="K347" s="82">
        <f t="shared" si="261"/>
        <v>20</v>
      </c>
      <c r="L347" s="76">
        <f t="shared" si="266"/>
        <v>1.00514247</v>
      </c>
      <c r="M347" s="83">
        <f t="shared" si="263"/>
        <v>1.00729958</v>
      </c>
      <c r="N347" s="83">
        <f t="shared" si="255"/>
        <v>1.080291051184983</v>
      </c>
      <c r="O347" s="76">
        <f t="shared" si="262"/>
        <v>1.08584641</v>
      </c>
      <c r="P347" s="76">
        <f t="shared" si="267"/>
        <v>1012.42440448</v>
      </c>
      <c r="Q347" s="84">
        <f t="shared" si="281"/>
        <v>0</v>
      </c>
      <c r="R347" s="86">
        <f t="shared" si="278"/>
        <v>0</v>
      </c>
      <c r="S347" s="76">
        <f t="shared" si="268"/>
        <v>0</v>
      </c>
      <c r="T347" s="86">
        <f t="shared" si="279"/>
        <v>8.0657000000000006E-2</v>
      </c>
      <c r="U347" s="84">
        <f t="shared" si="259"/>
        <v>20</v>
      </c>
      <c r="V347" s="84">
        <v>252</v>
      </c>
      <c r="W347" s="83">
        <f t="shared" si="269"/>
        <v>1.0061752740000001</v>
      </c>
      <c r="X347" s="76">
        <f t="shared" si="270"/>
        <v>6.2519980999999998</v>
      </c>
      <c r="Y347" s="76">
        <f t="shared" si="271"/>
        <v>0</v>
      </c>
      <c r="Z347" s="90" t="str">
        <f t="shared" si="282"/>
        <v>A+J=</v>
      </c>
      <c r="AA347" s="81">
        <f t="shared" si="283"/>
        <v>44607</v>
      </c>
      <c r="AB347" s="4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9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75">
        <f t="shared" si="272"/>
        <v>44607</v>
      </c>
      <c r="B348" s="76">
        <f t="shared" si="273"/>
        <v>1019.2513845</v>
      </c>
      <c r="C348" s="76">
        <f t="shared" si="280"/>
        <v>932.38269719000004</v>
      </c>
      <c r="D348" s="77">
        <f t="shared" si="274"/>
        <v>6120.04</v>
      </c>
      <c r="E348" s="78">
        <f>IF(K348=1,VLOOKUP(A347,[1]Plan1!$G$155:$I$350,3),E347)</f>
        <v>6153.09</v>
      </c>
      <c r="F348" s="79">
        <f t="shared" si="275"/>
        <v>44579</v>
      </c>
      <c r="G348" s="80">
        <f t="shared" si="264"/>
        <v>5.4002915013626751E-3</v>
      </c>
      <c r="H348" s="81">
        <f t="shared" si="276"/>
        <v>44635</v>
      </c>
      <c r="I348" s="81">
        <f t="shared" si="265"/>
        <v>44607</v>
      </c>
      <c r="J348" s="82">
        <f t="shared" si="277"/>
        <v>21</v>
      </c>
      <c r="K348" s="82">
        <f t="shared" si="261"/>
        <v>21</v>
      </c>
      <c r="L348" s="76">
        <f t="shared" si="266"/>
        <v>1.0054002900000001</v>
      </c>
      <c r="M348" s="83">
        <f t="shared" si="263"/>
        <v>1.00729958</v>
      </c>
      <c r="N348" s="83">
        <f t="shared" si="255"/>
        <v>1.080291051184983</v>
      </c>
      <c r="O348" s="76">
        <f t="shared" si="262"/>
        <v>1.08612493</v>
      </c>
      <c r="P348" s="76">
        <f t="shared" si="267"/>
        <v>1012.68409171</v>
      </c>
      <c r="Q348" s="84">
        <f t="shared" si="281"/>
        <v>11</v>
      </c>
      <c r="R348" s="86">
        <f t="shared" si="278"/>
        <v>7.4219999999999998E-3</v>
      </c>
      <c r="S348" s="76">
        <f t="shared" si="268"/>
        <v>7.51614132</v>
      </c>
      <c r="T348" s="86">
        <f t="shared" si="279"/>
        <v>8.0657000000000006E-2</v>
      </c>
      <c r="U348" s="84">
        <f t="shared" si="259"/>
        <v>21</v>
      </c>
      <c r="V348" s="84">
        <v>252</v>
      </c>
      <c r="W348" s="83">
        <f t="shared" si="269"/>
        <v>1.0064850359999999</v>
      </c>
      <c r="X348" s="76">
        <f t="shared" si="270"/>
        <v>6.5672927899999998</v>
      </c>
      <c r="Y348" s="76">
        <f t="shared" si="271"/>
        <v>14.083434109999999</v>
      </c>
      <c r="Z348" s="90" t="str">
        <f t="shared" si="282"/>
        <v>A+J=</v>
      </c>
      <c r="AA348" s="81">
        <f t="shared" si="283"/>
        <v>44607</v>
      </c>
      <c r="AB348" s="4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9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75">
        <f t="shared" si="272"/>
        <v>44608</v>
      </c>
      <c r="B349" s="76">
        <f t="shared" si="273"/>
        <v>1006.0389432999999</v>
      </c>
      <c r="C349" s="76">
        <f t="shared" si="280"/>
        <v>925.46255282000004</v>
      </c>
      <c r="D349" s="77">
        <f t="shared" si="274"/>
        <v>6153.09</v>
      </c>
      <c r="E349" s="78">
        <f>IF(K349=1,VLOOKUP(A348,[1]Plan1!$G$155:$I$350,3),E348)</f>
        <v>6215.24</v>
      </c>
      <c r="F349" s="79">
        <f t="shared" si="275"/>
        <v>44608</v>
      </c>
      <c r="G349" s="80">
        <f t="shared" si="264"/>
        <v>1.0100616113204897E-2</v>
      </c>
      <c r="H349" s="81">
        <f t="shared" si="276"/>
        <v>44635</v>
      </c>
      <c r="I349" s="81">
        <f t="shared" si="265"/>
        <v>44635</v>
      </c>
      <c r="J349" s="82">
        <f t="shared" si="277"/>
        <v>18</v>
      </c>
      <c r="K349" s="82">
        <f t="shared" si="261"/>
        <v>1</v>
      </c>
      <c r="L349" s="76">
        <f t="shared" si="266"/>
        <v>1.00055848</v>
      </c>
      <c r="M349" s="83">
        <f t="shared" si="263"/>
        <v>1.0054002900000001</v>
      </c>
      <c r="N349" s="83">
        <f t="shared" si="255"/>
        <v>1.086124936145787</v>
      </c>
      <c r="O349" s="76">
        <f t="shared" si="262"/>
        <v>1.0867315099999999</v>
      </c>
      <c r="P349" s="76">
        <f t="shared" si="267"/>
        <v>1005.72931747</v>
      </c>
      <c r="Q349" s="84">
        <f t="shared" si="281"/>
        <v>0</v>
      </c>
      <c r="R349" s="86">
        <f t="shared" si="278"/>
        <v>0</v>
      </c>
      <c r="S349" s="76">
        <f t="shared" si="268"/>
        <v>0</v>
      </c>
      <c r="T349" s="86">
        <f t="shared" si="279"/>
        <v>8.0657000000000006E-2</v>
      </c>
      <c r="U349" s="84">
        <f t="shared" si="259"/>
        <v>1</v>
      </c>
      <c r="V349" s="84">
        <v>252</v>
      </c>
      <c r="W349" s="83">
        <f t="shared" si="269"/>
        <v>1.0003078620000001</v>
      </c>
      <c r="X349" s="76">
        <f t="shared" si="270"/>
        <v>0.30962582999999999</v>
      </c>
      <c r="Y349" s="76">
        <f t="shared" si="271"/>
        <v>0</v>
      </c>
      <c r="Z349" s="90" t="str">
        <f t="shared" si="282"/>
        <v>A+J=</v>
      </c>
      <c r="AA349" s="81">
        <f t="shared" si="283"/>
        <v>44635</v>
      </c>
      <c r="AB349" s="4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9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75">
        <f t="shared" si="272"/>
        <v>44609</v>
      </c>
      <c r="B350" s="76">
        <f t="shared" si="273"/>
        <v>1006.9107005699999</v>
      </c>
      <c r="C350" s="76">
        <f t="shared" si="280"/>
        <v>925.46255282000004</v>
      </c>
      <c r="D350" s="77">
        <f t="shared" si="274"/>
        <v>6153.09</v>
      </c>
      <c r="E350" s="78">
        <f>IF(K350=1,VLOOKUP(A349,[1]Plan1!$G$155:$I$350,3),E349)</f>
        <v>6215.24</v>
      </c>
      <c r="F350" s="79">
        <f t="shared" si="275"/>
        <v>44608</v>
      </c>
      <c r="G350" s="80">
        <f t="shared" si="264"/>
        <v>1.0100616113204897E-2</v>
      </c>
      <c r="H350" s="81">
        <f t="shared" si="276"/>
        <v>44635</v>
      </c>
      <c r="I350" s="81">
        <f t="shared" si="265"/>
        <v>44635</v>
      </c>
      <c r="J350" s="82">
        <f t="shared" si="277"/>
        <v>18</v>
      </c>
      <c r="K350" s="82">
        <f t="shared" si="261"/>
        <v>2</v>
      </c>
      <c r="L350" s="76">
        <f t="shared" si="266"/>
        <v>1.0011172800000001</v>
      </c>
      <c r="M350" s="83">
        <f t="shared" si="263"/>
        <v>1.0054002900000001</v>
      </c>
      <c r="N350" s="83">
        <f t="shared" si="255"/>
        <v>1.086124936145787</v>
      </c>
      <c r="O350" s="76">
        <f t="shared" si="262"/>
        <v>1.0873384399999999</v>
      </c>
      <c r="P350" s="76">
        <f t="shared" si="267"/>
        <v>1006.2910084599999</v>
      </c>
      <c r="Q350" s="84">
        <f t="shared" si="281"/>
        <v>0</v>
      </c>
      <c r="R350" s="86">
        <f t="shared" si="278"/>
        <v>0</v>
      </c>
      <c r="S350" s="76">
        <f t="shared" si="268"/>
        <v>0</v>
      </c>
      <c r="T350" s="86">
        <f t="shared" si="279"/>
        <v>8.0657000000000006E-2</v>
      </c>
      <c r="U350" s="84">
        <f t="shared" si="259"/>
        <v>2</v>
      </c>
      <c r="V350" s="84">
        <v>252</v>
      </c>
      <c r="W350" s="83">
        <f t="shared" si="269"/>
        <v>1.000615818</v>
      </c>
      <c r="X350" s="76">
        <f t="shared" si="270"/>
        <v>0.61969211000000002</v>
      </c>
      <c r="Y350" s="76">
        <f t="shared" si="271"/>
        <v>0</v>
      </c>
      <c r="Z350" s="90" t="str">
        <f t="shared" si="282"/>
        <v>A+J=</v>
      </c>
      <c r="AA350" s="81">
        <f t="shared" si="283"/>
        <v>44635</v>
      </c>
      <c r="AB350" s="4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9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75">
        <f t="shared" si="272"/>
        <v>44610</v>
      </c>
      <c r="B351" s="76">
        <f t="shared" si="273"/>
        <v>1007.78320512</v>
      </c>
      <c r="C351" s="76">
        <f t="shared" si="280"/>
        <v>925.46255282000004</v>
      </c>
      <c r="D351" s="77">
        <f t="shared" si="274"/>
        <v>6153.09</v>
      </c>
      <c r="E351" s="78">
        <f>IF(K351=1,VLOOKUP(A350,[1]Plan1!$G$155:$I$350,3),E350)</f>
        <v>6215.24</v>
      </c>
      <c r="F351" s="79">
        <f t="shared" si="275"/>
        <v>44608</v>
      </c>
      <c r="G351" s="80">
        <f t="shared" si="264"/>
        <v>1.0100616113204897E-2</v>
      </c>
      <c r="H351" s="81">
        <f t="shared" si="276"/>
        <v>44635</v>
      </c>
      <c r="I351" s="81">
        <f t="shared" si="265"/>
        <v>44635</v>
      </c>
      <c r="J351" s="82">
        <f t="shared" si="277"/>
        <v>18</v>
      </c>
      <c r="K351" s="82">
        <f t="shared" si="261"/>
        <v>3</v>
      </c>
      <c r="L351" s="76">
        <f t="shared" si="266"/>
        <v>1.0016763900000001</v>
      </c>
      <c r="M351" s="83">
        <f t="shared" si="263"/>
        <v>1.0054002900000001</v>
      </c>
      <c r="N351" s="83">
        <f t="shared" si="255"/>
        <v>1.086124936145787</v>
      </c>
      <c r="O351" s="76">
        <f t="shared" si="262"/>
        <v>1.0879456999999999</v>
      </c>
      <c r="P351" s="76">
        <f t="shared" si="267"/>
        <v>1006.85300485</v>
      </c>
      <c r="Q351" s="84">
        <f t="shared" si="281"/>
        <v>0</v>
      </c>
      <c r="R351" s="86">
        <f t="shared" si="278"/>
        <v>0</v>
      </c>
      <c r="S351" s="76">
        <f t="shared" si="268"/>
        <v>0</v>
      </c>
      <c r="T351" s="86">
        <f t="shared" si="279"/>
        <v>8.0657000000000006E-2</v>
      </c>
      <c r="U351" s="84">
        <f t="shared" si="259"/>
        <v>3</v>
      </c>
      <c r="V351" s="84">
        <v>252</v>
      </c>
      <c r="W351" s="83">
        <f t="shared" si="269"/>
        <v>1.000923869</v>
      </c>
      <c r="X351" s="76">
        <f t="shared" si="270"/>
        <v>0.93020027000000005</v>
      </c>
      <c r="Y351" s="76">
        <f t="shared" si="271"/>
        <v>0</v>
      </c>
      <c r="Z351" s="90" t="str">
        <f t="shared" si="282"/>
        <v>A+J=</v>
      </c>
      <c r="AA351" s="81">
        <f t="shared" si="283"/>
        <v>44635</v>
      </c>
      <c r="AB351" s="4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9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75">
        <f t="shared" si="272"/>
        <v>44611</v>
      </c>
      <c r="B352" s="76">
        <f t="shared" si="273"/>
        <v>1008.65646667</v>
      </c>
      <c r="C352" s="76">
        <f t="shared" si="280"/>
        <v>925.46255282000004</v>
      </c>
      <c r="D352" s="77">
        <f t="shared" si="274"/>
        <v>6153.09</v>
      </c>
      <c r="E352" s="78">
        <f>IF(K352=1,VLOOKUP(A351,[1]Plan1!$G$155:$I$350,3),E351)</f>
        <v>6215.24</v>
      </c>
      <c r="F352" s="79">
        <f t="shared" si="275"/>
        <v>44608</v>
      </c>
      <c r="G352" s="80">
        <f t="shared" si="264"/>
        <v>1.0100616113204897E-2</v>
      </c>
      <c r="H352" s="81">
        <f t="shared" si="276"/>
        <v>44635</v>
      </c>
      <c r="I352" s="81">
        <f t="shared" si="265"/>
        <v>44635</v>
      </c>
      <c r="J352" s="82">
        <f t="shared" si="277"/>
        <v>18</v>
      </c>
      <c r="K352" s="82">
        <f t="shared" si="261"/>
        <v>4</v>
      </c>
      <c r="L352" s="76">
        <f t="shared" si="266"/>
        <v>1.0022358099999999</v>
      </c>
      <c r="M352" s="83">
        <f t="shared" si="263"/>
        <v>1.0054002900000001</v>
      </c>
      <c r="N352" s="83">
        <f t="shared" ref="N352:N415" si="284">IF(I352&gt;I351,N351*M352,N351)</f>
        <v>1.086124936145787</v>
      </c>
      <c r="O352" s="76">
        <f t="shared" si="262"/>
        <v>1.0885533000000001</v>
      </c>
      <c r="P352" s="76">
        <f t="shared" si="267"/>
        <v>1007.41531589</v>
      </c>
      <c r="Q352" s="84">
        <f t="shared" si="281"/>
        <v>0</v>
      </c>
      <c r="R352" s="86">
        <f t="shared" si="278"/>
        <v>0</v>
      </c>
      <c r="S352" s="76">
        <f t="shared" si="268"/>
        <v>0</v>
      </c>
      <c r="T352" s="86">
        <f t="shared" si="279"/>
        <v>8.0657000000000006E-2</v>
      </c>
      <c r="U352" s="84">
        <f t="shared" si="259"/>
        <v>4</v>
      </c>
      <c r="V352" s="84">
        <v>252</v>
      </c>
      <c r="W352" s="83">
        <f t="shared" si="269"/>
        <v>1.001232015</v>
      </c>
      <c r="X352" s="76">
        <f t="shared" si="270"/>
        <v>1.2411507799999999</v>
      </c>
      <c r="Y352" s="76">
        <f t="shared" si="271"/>
        <v>0</v>
      </c>
      <c r="Z352" s="90" t="str">
        <f t="shared" si="282"/>
        <v>A+J=</v>
      </c>
      <c r="AA352" s="81">
        <f t="shared" si="283"/>
        <v>44635</v>
      </c>
      <c r="AB352" s="4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9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75">
        <f t="shared" si="272"/>
        <v>44612</v>
      </c>
      <c r="B353" s="76">
        <f t="shared" si="273"/>
        <v>1008.65646667</v>
      </c>
      <c r="C353" s="76">
        <f t="shared" si="280"/>
        <v>925.46255282000004</v>
      </c>
      <c r="D353" s="77">
        <f t="shared" si="274"/>
        <v>6153.09</v>
      </c>
      <c r="E353" s="78">
        <f>IF(K353=1,VLOOKUP(A352,[1]Plan1!$G$155:$I$350,3),E352)</f>
        <v>6215.24</v>
      </c>
      <c r="F353" s="79">
        <f t="shared" si="275"/>
        <v>44608</v>
      </c>
      <c r="G353" s="80">
        <f t="shared" si="264"/>
        <v>1.0100616113204897E-2</v>
      </c>
      <c r="H353" s="81">
        <f t="shared" si="276"/>
        <v>44635</v>
      </c>
      <c r="I353" s="81">
        <f t="shared" si="265"/>
        <v>44635</v>
      </c>
      <c r="J353" s="82">
        <f t="shared" si="277"/>
        <v>18</v>
      </c>
      <c r="K353" s="82">
        <f t="shared" si="261"/>
        <v>4</v>
      </c>
      <c r="L353" s="76">
        <f t="shared" si="266"/>
        <v>1.0022358099999999</v>
      </c>
      <c r="M353" s="83">
        <f t="shared" si="263"/>
        <v>1.0054002900000001</v>
      </c>
      <c r="N353" s="83">
        <f t="shared" si="284"/>
        <v>1.086124936145787</v>
      </c>
      <c r="O353" s="76">
        <f t="shared" si="262"/>
        <v>1.0885533000000001</v>
      </c>
      <c r="P353" s="76">
        <f t="shared" si="267"/>
        <v>1007.41531589</v>
      </c>
      <c r="Q353" s="84">
        <f t="shared" si="281"/>
        <v>0</v>
      </c>
      <c r="R353" s="86">
        <f t="shared" si="278"/>
        <v>0</v>
      </c>
      <c r="S353" s="76">
        <f t="shared" si="268"/>
        <v>0</v>
      </c>
      <c r="T353" s="86">
        <f t="shared" si="279"/>
        <v>8.0657000000000006E-2</v>
      </c>
      <c r="U353" s="84">
        <f t="shared" si="259"/>
        <v>4</v>
      </c>
      <c r="V353" s="84">
        <v>252</v>
      </c>
      <c r="W353" s="83">
        <f t="shared" si="269"/>
        <v>1.001232015</v>
      </c>
      <c r="X353" s="76">
        <f t="shared" si="270"/>
        <v>1.2411507799999999</v>
      </c>
      <c r="Y353" s="76">
        <f t="shared" si="271"/>
        <v>0</v>
      </c>
      <c r="Z353" s="90" t="str">
        <f t="shared" si="282"/>
        <v>A+J=</v>
      </c>
      <c r="AA353" s="81">
        <f t="shared" si="283"/>
        <v>44635</v>
      </c>
      <c r="AB353" s="4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9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75">
        <f t="shared" si="272"/>
        <v>44613</v>
      </c>
      <c r="B354" s="76">
        <f t="shared" si="273"/>
        <v>1008.65646667</v>
      </c>
      <c r="C354" s="76">
        <f t="shared" si="280"/>
        <v>925.46255282000004</v>
      </c>
      <c r="D354" s="77">
        <f t="shared" si="274"/>
        <v>6153.09</v>
      </c>
      <c r="E354" s="78">
        <f>IF(K354=1,VLOOKUP(A353,[1]Plan1!$G$155:$I$350,3),E353)</f>
        <v>6215.24</v>
      </c>
      <c r="F354" s="79">
        <f t="shared" si="275"/>
        <v>44608</v>
      </c>
      <c r="G354" s="80">
        <f t="shared" si="264"/>
        <v>1.0100616113204897E-2</v>
      </c>
      <c r="H354" s="81">
        <f t="shared" si="276"/>
        <v>44635</v>
      </c>
      <c r="I354" s="81">
        <f t="shared" si="265"/>
        <v>44635</v>
      </c>
      <c r="J354" s="82">
        <f t="shared" si="277"/>
        <v>18</v>
      </c>
      <c r="K354" s="82">
        <f t="shared" si="261"/>
        <v>4</v>
      </c>
      <c r="L354" s="76">
        <f t="shared" si="266"/>
        <v>1.0022358099999999</v>
      </c>
      <c r="M354" s="83">
        <f t="shared" si="263"/>
        <v>1.0054002900000001</v>
      </c>
      <c r="N354" s="83">
        <f t="shared" si="284"/>
        <v>1.086124936145787</v>
      </c>
      <c r="O354" s="76">
        <f t="shared" si="262"/>
        <v>1.0885533000000001</v>
      </c>
      <c r="P354" s="76">
        <f t="shared" si="267"/>
        <v>1007.41531589</v>
      </c>
      <c r="Q354" s="84">
        <f t="shared" si="281"/>
        <v>0</v>
      </c>
      <c r="R354" s="86">
        <f t="shared" si="278"/>
        <v>0</v>
      </c>
      <c r="S354" s="76">
        <f t="shared" si="268"/>
        <v>0</v>
      </c>
      <c r="T354" s="86">
        <f t="shared" si="279"/>
        <v>8.0657000000000006E-2</v>
      </c>
      <c r="U354" s="84">
        <f t="shared" si="259"/>
        <v>4</v>
      </c>
      <c r="V354" s="84">
        <v>252</v>
      </c>
      <c r="W354" s="83">
        <f t="shared" si="269"/>
        <v>1.001232015</v>
      </c>
      <c r="X354" s="76">
        <f t="shared" si="270"/>
        <v>1.2411507799999999</v>
      </c>
      <c r="Y354" s="76">
        <f t="shared" si="271"/>
        <v>0</v>
      </c>
      <c r="Z354" s="90" t="str">
        <f t="shared" si="282"/>
        <v>A+J=</v>
      </c>
      <c r="AA354" s="81">
        <f t="shared" si="283"/>
        <v>44635</v>
      </c>
      <c r="AB354" s="4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9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75">
        <f t="shared" si="272"/>
        <v>44614</v>
      </c>
      <c r="B355" s="76">
        <f t="shared" si="273"/>
        <v>1009.5304949299999</v>
      </c>
      <c r="C355" s="76">
        <f t="shared" si="280"/>
        <v>925.46255282000004</v>
      </c>
      <c r="D355" s="77">
        <f t="shared" si="274"/>
        <v>6153.09</v>
      </c>
      <c r="E355" s="78">
        <f>IF(K355=1,VLOOKUP(A354,[1]Plan1!$G$155:$I$350,3),E354)</f>
        <v>6215.24</v>
      </c>
      <c r="F355" s="79">
        <f t="shared" si="275"/>
        <v>44608</v>
      </c>
      <c r="G355" s="80">
        <f t="shared" si="264"/>
        <v>1.0100616113204897E-2</v>
      </c>
      <c r="H355" s="81">
        <f t="shared" si="276"/>
        <v>44635</v>
      </c>
      <c r="I355" s="81">
        <f t="shared" si="265"/>
        <v>44635</v>
      </c>
      <c r="J355" s="82">
        <f t="shared" si="277"/>
        <v>18</v>
      </c>
      <c r="K355" s="82">
        <f t="shared" si="261"/>
        <v>5</v>
      </c>
      <c r="L355" s="76">
        <f t="shared" si="266"/>
        <v>1.0027955500000001</v>
      </c>
      <c r="M355" s="83">
        <f t="shared" si="263"/>
        <v>1.0054002900000001</v>
      </c>
      <c r="N355" s="83">
        <f t="shared" si="284"/>
        <v>1.086124936145787</v>
      </c>
      <c r="O355" s="76">
        <f t="shared" si="262"/>
        <v>1.0891612500000001</v>
      </c>
      <c r="P355" s="76">
        <f t="shared" si="267"/>
        <v>1007.97795085</v>
      </c>
      <c r="Q355" s="84">
        <f t="shared" si="281"/>
        <v>0</v>
      </c>
      <c r="R355" s="86">
        <f t="shared" si="278"/>
        <v>0</v>
      </c>
      <c r="S355" s="76">
        <f t="shared" si="268"/>
        <v>0</v>
      </c>
      <c r="T355" s="86">
        <f t="shared" si="279"/>
        <v>8.0657000000000006E-2</v>
      </c>
      <c r="U355" s="84">
        <f t="shared" si="259"/>
        <v>5</v>
      </c>
      <c r="V355" s="84">
        <v>252</v>
      </c>
      <c r="W355" s="83">
        <f t="shared" si="269"/>
        <v>1.001540256</v>
      </c>
      <c r="X355" s="76">
        <f t="shared" si="270"/>
        <v>1.5525440800000001</v>
      </c>
      <c r="Y355" s="76">
        <f t="shared" si="271"/>
        <v>0</v>
      </c>
      <c r="Z355" s="90" t="str">
        <f t="shared" si="282"/>
        <v>A+J=</v>
      </c>
      <c r="AA355" s="81">
        <f t="shared" si="283"/>
        <v>44635</v>
      </c>
      <c r="AB355" s="4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9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75">
        <f t="shared" si="272"/>
        <v>44615</v>
      </c>
      <c r="B356" s="76">
        <f t="shared" si="273"/>
        <v>1010.40526256</v>
      </c>
      <c r="C356" s="76">
        <f t="shared" si="280"/>
        <v>925.46255282000004</v>
      </c>
      <c r="D356" s="77">
        <f t="shared" si="274"/>
        <v>6153.09</v>
      </c>
      <c r="E356" s="78">
        <f>IF(K356=1,VLOOKUP(A355,[1]Plan1!$G$155:$I$350,3),E355)</f>
        <v>6215.24</v>
      </c>
      <c r="F356" s="79">
        <f t="shared" si="275"/>
        <v>44608</v>
      </c>
      <c r="G356" s="80">
        <f t="shared" si="264"/>
        <v>1.0100616113204897E-2</v>
      </c>
      <c r="H356" s="81">
        <f t="shared" si="276"/>
        <v>44635</v>
      </c>
      <c r="I356" s="81">
        <f t="shared" si="265"/>
        <v>44635</v>
      </c>
      <c r="J356" s="82">
        <f t="shared" si="277"/>
        <v>18</v>
      </c>
      <c r="K356" s="82">
        <f t="shared" si="261"/>
        <v>6</v>
      </c>
      <c r="L356" s="76">
        <f t="shared" si="266"/>
        <v>1.00335559</v>
      </c>
      <c r="M356" s="83">
        <f t="shared" si="263"/>
        <v>1.0054002900000001</v>
      </c>
      <c r="N356" s="83">
        <f t="shared" si="284"/>
        <v>1.086124936145787</v>
      </c>
      <c r="O356" s="76">
        <f t="shared" si="262"/>
        <v>1.0897695199999999</v>
      </c>
      <c r="P356" s="76">
        <f t="shared" si="267"/>
        <v>1008.54088196</v>
      </c>
      <c r="Q356" s="84">
        <f t="shared" si="281"/>
        <v>0</v>
      </c>
      <c r="R356" s="86">
        <f t="shared" si="278"/>
        <v>0</v>
      </c>
      <c r="S356" s="76">
        <f t="shared" si="268"/>
        <v>0</v>
      </c>
      <c r="T356" s="86">
        <f t="shared" si="279"/>
        <v>8.0657000000000006E-2</v>
      </c>
      <c r="U356" s="84">
        <f t="shared" si="259"/>
        <v>6</v>
      </c>
      <c r="V356" s="84">
        <v>252</v>
      </c>
      <c r="W356" s="83">
        <f t="shared" si="269"/>
        <v>1.001848592</v>
      </c>
      <c r="X356" s="76">
        <f t="shared" si="270"/>
        <v>1.8643806000000001</v>
      </c>
      <c r="Y356" s="76">
        <f t="shared" si="271"/>
        <v>0</v>
      </c>
      <c r="Z356" s="90" t="str">
        <f t="shared" si="282"/>
        <v>A+J=</v>
      </c>
      <c r="AA356" s="81">
        <f t="shared" si="283"/>
        <v>44635</v>
      </c>
      <c r="AB356" s="4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9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75">
        <f t="shared" si="272"/>
        <v>44616</v>
      </c>
      <c r="B357" s="76">
        <f t="shared" si="273"/>
        <v>1011.28079781</v>
      </c>
      <c r="C357" s="76">
        <f t="shared" si="280"/>
        <v>925.46255282000004</v>
      </c>
      <c r="D357" s="77">
        <f t="shared" si="274"/>
        <v>6153.09</v>
      </c>
      <c r="E357" s="78">
        <f>IF(K357=1,VLOOKUP(A356,[1]Plan1!$G$155:$I$350,3),E356)</f>
        <v>6215.24</v>
      </c>
      <c r="F357" s="79">
        <f t="shared" si="275"/>
        <v>44608</v>
      </c>
      <c r="G357" s="80">
        <f t="shared" si="264"/>
        <v>1.0100616113204897E-2</v>
      </c>
      <c r="H357" s="81">
        <f t="shared" si="276"/>
        <v>44635</v>
      </c>
      <c r="I357" s="81">
        <f t="shared" si="265"/>
        <v>44635</v>
      </c>
      <c r="J357" s="82">
        <f t="shared" si="277"/>
        <v>18</v>
      </c>
      <c r="K357" s="82">
        <f t="shared" si="261"/>
        <v>7</v>
      </c>
      <c r="L357" s="76">
        <f t="shared" si="266"/>
        <v>1.0039159499999999</v>
      </c>
      <c r="M357" s="83">
        <f t="shared" si="263"/>
        <v>1.0054002900000001</v>
      </c>
      <c r="N357" s="83">
        <f t="shared" si="284"/>
        <v>1.086124936145787</v>
      </c>
      <c r="O357" s="76">
        <f t="shared" si="262"/>
        <v>1.0903781400000001</v>
      </c>
      <c r="P357" s="76">
        <f t="shared" si="267"/>
        <v>1009.10413698</v>
      </c>
      <c r="Q357" s="84">
        <f t="shared" si="281"/>
        <v>0</v>
      </c>
      <c r="R357" s="86">
        <f t="shared" si="278"/>
        <v>0</v>
      </c>
      <c r="S357" s="76">
        <f t="shared" si="268"/>
        <v>0</v>
      </c>
      <c r="T357" s="86">
        <f t="shared" si="279"/>
        <v>8.0657000000000006E-2</v>
      </c>
      <c r="U357" s="84">
        <f t="shared" si="259"/>
        <v>7</v>
      </c>
      <c r="V357" s="84">
        <v>252</v>
      </c>
      <c r="W357" s="83">
        <f t="shared" si="269"/>
        <v>1.0021570230000001</v>
      </c>
      <c r="X357" s="76">
        <f t="shared" si="270"/>
        <v>2.1766608299999999</v>
      </c>
      <c r="Y357" s="76">
        <f t="shared" si="271"/>
        <v>0</v>
      </c>
      <c r="Z357" s="90" t="str">
        <f t="shared" si="282"/>
        <v>A+J=</v>
      </c>
      <c r="AA357" s="81">
        <f t="shared" si="283"/>
        <v>44635</v>
      </c>
      <c r="AB357" s="4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9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75">
        <f t="shared" si="272"/>
        <v>44617</v>
      </c>
      <c r="B358" s="76">
        <f t="shared" si="273"/>
        <v>1012.15710012</v>
      </c>
      <c r="C358" s="76">
        <f t="shared" si="280"/>
        <v>925.46255282000004</v>
      </c>
      <c r="D358" s="77">
        <f t="shared" si="274"/>
        <v>6153.09</v>
      </c>
      <c r="E358" s="78">
        <f>IF(K358=1,VLOOKUP(A357,[1]Plan1!$G$155:$I$350,3),E357)</f>
        <v>6215.24</v>
      </c>
      <c r="F358" s="79">
        <f t="shared" si="275"/>
        <v>44608</v>
      </c>
      <c r="G358" s="80">
        <f t="shared" si="264"/>
        <v>1.0100616113204897E-2</v>
      </c>
      <c r="H358" s="81">
        <f t="shared" si="276"/>
        <v>44635</v>
      </c>
      <c r="I358" s="81">
        <f t="shared" si="265"/>
        <v>44635</v>
      </c>
      <c r="J358" s="82">
        <f t="shared" si="277"/>
        <v>18</v>
      </c>
      <c r="K358" s="82">
        <f t="shared" si="261"/>
        <v>8</v>
      </c>
      <c r="L358" s="76">
        <f t="shared" si="266"/>
        <v>1.0044766300000001</v>
      </c>
      <c r="M358" s="83">
        <f t="shared" si="263"/>
        <v>1.0054002900000001</v>
      </c>
      <c r="N358" s="83">
        <f t="shared" si="284"/>
        <v>1.086124936145787</v>
      </c>
      <c r="O358" s="76">
        <f t="shared" si="262"/>
        <v>1.0909871099999999</v>
      </c>
      <c r="P358" s="76">
        <f t="shared" si="267"/>
        <v>1009.66771591</v>
      </c>
      <c r="Q358" s="84">
        <f t="shared" si="281"/>
        <v>0</v>
      </c>
      <c r="R358" s="86">
        <f t="shared" si="278"/>
        <v>0</v>
      </c>
      <c r="S358" s="76">
        <f t="shared" si="268"/>
        <v>0</v>
      </c>
      <c r="T358" s="86">
        <f t="shared" si="279"/>
        <v>8.0657000000000006E-2</v>
      </c>
      <c r="U358" s="84">
        <f t="shared" ref="U358:U421" si="285">IF(Q357&gt;0,1,IF(K358=K357,U357,U357+1))</f>
        <v>8</v>
      </c>
      <c r="V358" s="84">
        <v>252</v>
      </c>
      <c r="W358" s="83">
        <f t="shared" si="269"/>
        <v>1.002465548</v>
      </c>
      <c r="X358" s="76">
        <f t="shared" si="270"/>
        <v>2.4893842099999999</v>
      </c>
      <c r="Y358" s="76">
        <f t="shared" si="271"/>
        <v>0</v>
      </c>
      <c r="Z358" s="90" t="str">
        <f t="shared" si="282"/>
        <v>A+J=</v>
      </c>
      <c r="AA358" s="81">
        <f t="shared" si="283"/>
        <v>44635</v>
      </c>
      <c r="AB358" s="4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9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75">
        <f t="shared" si="272"/>
        <v>44618</v>
      </c>
      <c r="B359" s="76">
        <f t="shared" si="273"/>
        <v>1013.03414415</v>
      </c>
      <c r="C359" s="76">
        <f t="shared" si="280"/>
        <v>925.46255282000004</v>
      </c>
      <c r="D359" s="77">
        <f t="shared" si="274"/>
        <v>6153.09</v>
      </c>
      <c r="E359" s="78">
        <f>IF(K359=1,VLOOKUP(A358,[1]Plan1!$G$155:$I$350,3),E358)</f>
        <v>6215.24</v>
      </c>
      <c r="F359" s="79">
        <f t="shared" si="275"/>
        <v>44608</v>
      </c>
      <c r="G359" s="80">
        <f t="shared" si="264"/>
        <v>1.0100616113204897E-2</v>
      </c>
      <c r="H359" s="81">
        <f t="shared" si="276"/>
        <v>44635</v>
      </c>
      <c r="I359" s="81">
        <f t="shared" si="265"/>
        <v>44635</v>
      </c>
      <c r="J359" s="82">
        <f t="shared" si="277"/>
        <v>18</v>
      </c>
      <c r="K359" s="82">
        <f t="shared" si="261"/>
        <v>9</v>
      </c>
      <c r="L359" s="76">
        <f t="shared" si="266"/>
        <v>1.00503761</v>
      </c>
      <c r="M359" s="83">
        <f t="shared" si="263"/>
        <v>1.0054002900000001</v>
      </c>
      <c r="N359" s="83">
        <f t="shared" si="284"/>
        <v>1.086124936145787</v>
      </c>
      <c r="O359" s="76">
        <f t="shared" si="262"/>
        <v>1.0915964</v>
      </c>
      <c r="P359" s="76">
        <f t="shared" si="267"/>
        <v>1010.23159099</v>
      </c>
      <c r="Q359" s="84">
        <f t="shared" si="281"/>
        <v>0</v>
      </c>
      <c r="R359" s="86">
        <f t="shared" si="278"/>
        <v>0</v>
      </c>
      <c r="S359" s="76">
        <f t="shared" si="268"/>
        <v>0</v>
      </c>
      <c r="T359" s="86">
        <f t="shared" si="279"/>
        <v>8.0657000000000006E-2</v>
      </c>
      <c r="U359" s="84">
        <f t="shared" si="285"/>
        <v>9</v>
      </c>
      <c r="V359" s="84">
        <v>252</v>
      </c>
      <c r="W359" s="83">
        <f t="shared" si="269"/>
        <v>1.002774169</v>
      </c>
      <c r="X359" s="76">
        <f t="shared" si="270"/>
        <v>2.80255316</v>
      </c>
      <c r="Y359" s="76">
        <f t="shared" si="271"/>
        <v>0</v>
      </c>
      <c r="Z359" s="90" t="str">
        <f t="shared" si="282"/>
        <v>A+J=</v>
      </c>
      <c r="AA359" s="81">
        <f t="shared" si="283"/>
        <v>44635</v>
      </c>
      <c r="AB359" s="4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9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75">
        <f t="shared" si="272"/>
        <v>44619</v>
      </c>
      <c r="B360" s="76">
        <f t="shared" si="273"/>
        <v>1013.03414415</v>
      </c>
      <c r="C360" s="76">
        <f t="shared" si="280"/>
        <v>925.46255282000004</v>
      </c>
      <c r="D360" s="77">
        <f t="shared" si="274"/>
        <v>6153.09</v>
      </c>
      <c r="E360" s="78">
        <f>IF(K360=1,VLOOKUP(A359,[1]Plan1!$G$155:$I$350,3),E359)</f>
        <v>6215.24</v>
      </c>
      <c r="F360" s="79">
        <f t="shared" si="275"/>
        <v>44608</v>
      </c>
      <c r="G360" s="80">
        <f t="shared" si="264"/>
        <v>1.0100616113204897E-2</v>
      </c>
      <c r="H360" s="81">
        <f t="shared" si="276"/>
        <v>44635</v>
      </c>
      <c r="I360" s="81">
        <f t="shared" si="265"/>
        <v>44635</v>
      </c>
      <c r="J360" s="82">
        <f t="shared" si="277"/>
        <v>18</v>
      </c>
      <c r="K360" s="82">
        <f t="shared" si="261"/>
        <v>9</v>
      </c>
      <c r="L360" s="76">
        <f t="shared" si="266"/>
        <v>1.00503761</v>
      </c>
      <c r="M360" s="83">
        <f t="shared" si="263"/>
        <v>1.0054002900000001</v>
      </c>
      <c r="N360" s="83">
        <f t="shared" si="284"/>
        <v>1.086124936145787</v>
      </c>
      <c r="O360" s="76">
        <f t="shared" si="262"/>
        <v>1.0915964</v>
      </c>
      <c r="P360" s="76">
        <f t="shared" si="267"/>
        <v>1010.23159099</v>
      </c>
      <c r="Q360" s="84">
        <f t="shared" si="281"/>
        <v>0</v>
      </c>
      <c r="R360" s="86">
        <f t="shared" si="278"/>
        <v>0</v>
      </c>
      <c r="S360" s="76">
        <f t="shared" si="268"/>
        <v>0</v>
      </c>
      <c r="T360" s="86">
        <f t="shared" si="279"/>
        <v>8.0657000000000006E-2</v>
      </c>
      <c r="U360" s="84">
        <f t="shared" si="285"/>
        <v>9</v>
      </c>
      <c r="V360" s="84">
        <v>252</v>
      </c>
      <c r="W360" s="83">
        <f t="shared" si="269"/>
        <v>1.002774169</v>
      </c>
      <c r="X360" s="76">
        <f t="shared" si="270"/>
        <v>2.80255316</v>
      </c>
      <c r="Y360" s="76">
        <f t="shared" si="271"/>
        <v>0</v>
      </c>
      <c r="Z360" s="90" t="str">
        <f t="shared" si="282"/>
        <v>A+J=</v>
      </c>
      <c r="AA360" s="81">
        <f t="shared" si="283"/>
        <v>44635</v>
      </c>
      <c r="AB360" s="4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9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75">
        <f t="shared" si="272"/>
        <v>44620</v>
      </c>
      <c r="B361" s="76">
        <f t="shared" si="273"/>
        <v>1013.03414415</v>
      </c>
      <c r="C361" s="76">
        <f t="shared" si="280"/>
        <v>925.46255282000004</v>
      </c>
      <c r="D361" s="77">
        <f t="shared" si="274"/>
        <v>6153.09</v>
      </c>
      <c r="E361" s="78">
        <f>IF(K361=1,VLOOKUP(A360,[1]Plan1!$G$155:$I$350,3),E360)</f>
        <v>6215.24</v>
      </c>
      <c r="F361" s="79">
        <f t="shared" si="275"/>
        <v>44608</v>
      </c>
      <c r="G361" s="80">
        <f t="shared" si="264"/>
        <v>1.0100616113204897E-2</v>
      </c>
      <c r="H361" s="81">
        <f t="shared" si="276"/>
        <v>44635</v>
      </c>
      <c r="I361" s="81">
        <f t="shared" si="265"/>
        <v>44635</v>
      </c>
      <c r="J361" s="82">
        <f t="shared" si="277"/>
        <v>18</v>
      </c>
      <c r="K361" s="82">
        <f t="shared" si="261"/>
        <v>9</v>
      </c>
      <c r="L361" s="76">
        <f t="shared" si="266"/>
        <v>1.00503761</v>
      </c>
      <c r="M361" s="83">
        <f t="shared" si="263"/>
        <v>1.0054002900000001</v>
      </c>
      <c r="N361" s="83">
        <f t="shared" si="284"/>
        <v>1.086124936145787</v>
      </c>
      <c r="O361" s="76">
        <f t="shared" si="262"/>
        <v>1.0915964</v>
      </c>
      <c r="P361" s="76">
        <f t="shared" si="267"/>
        <v>1010.23159099</v>
      </c>
      <c r="Q361" s="84">
        <f t="shared" si="281"/>
        <v>0</v>
      </c>
      <c r="R361" s="86">
        <f t="shared" si="278"/>
        <v>0</v>
      </c>
      <c r="S361" s="76">
        <f t="shared" si="268"/>
        <v>0</v>
      </c>
      <c r="T361" s="86">
        <f t="shared" si="279"/>
        <v>8.0657000000000006E-2</v>
      </c>
      <c r="U361" s="84">
        <f t="shared" si="285"/>
        <v>9</v>
      </c>
      <c r="V361" s="84">
        <v>252</v>
      </c>
      <c r="W361" s="83">
        <f t="shared" si="269"/>
        <v>1.002774169</v>
      </c>
      <c r="X361" s="76">
        <f t="shared" si="270"/>
        <v>2.80255316</v>
      </c>
      <c r="Y361" s="76">
        <f t="shared" si="271"/>
        <v>0</v>
      </c>
      <c r="Z361" s="90" t="str">
        <f t="shared" si="282"/>
        <v>A+J=</v>
      </c>
      <c r="AA361" s="81">
        <f t="shared" si="283"/>
        <v>44635</v>
      </c>
      <c r="AB361" s="4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9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75">
        <f t="shared" si="272"/>
        <v>44621</v>
      </c>
      <c r="B362" s="76">
        <f t="shared" si="273"/>
        <v>1013.03414415</v>
      </c>
      <c r="C362" s="76">
        <f t="shared" si="280"/>
        <v>925.46255282000004</v>
      </c>
      <c r="D362" s="77">
        <f t="shared" si="274"/>
        <v>6153.09</v>
      </c>
      <c r="E362" s="78">
        <f>IF(K362=1,VLOOKUP(A361,[1]Plan1!$G$155:$I$350,3),E361)</f>
        <v>6215.24</v>
      </c>
      <c r="F362" s="79">
        <f t="shared" si="275"/>
        <v>44608</v>
      </c>
      <c r="G362" s="80">
        <f t="shared" si="264"/>
        <v>1.0100616113204897E-2</v>
      </c>
      <c r="H362" s="81">
        <f t="shared" si="276"/>
        <v>44635</v>
      </c>
      <c r="I362" s="81">
        <f t="shared" si="265"/>
        <v>44635</v>
      </c>
      <c r="J362" s="82">
        <f t="shared" si="277"/>
        <v>18</v>
      </c>
      <c r="K362" s="82">
        <f t="shared" ref="K362:K425" si="286">(J362-(NETWORKDAYS(A362,I362,AD$165:AD$503)-1))</f>
        <v>9</v>
      </c>
      <c r="L362" s="76">
        <f t="shared" si="266"/>
        <v>1.00503761</v>
      </c>
      <c r="M362" s="83">
        <f t="shared" si="263"/>
        <v>1.0054002900000001</v>
      </c>
      <c r="N362" s="83">
        <f t="shared" si="284"/>
        <v>1.086124936145787</v>
      </c>
      <c r="O362" s="76">
        <f t="shared" ref="O362:O425" si="287">TRUNC(TRUNC((L362*N362),15),8)</f>
        <v>1.0915964</v>
      </c>
      <c r="P362" s="76">
        <f t="shared" si="267"/>
        <v>1010.23159099</v>
      </c>
      <c r="Q362" s="84">
        <f t="shared" si="281"/>
        <v>0</v>
      </c>
      <c r="R362" s="86">
        <f t="shared" si="278"/>
        <v>0</v>
      </c>
      <c r="S362" s="76">
        <f t="shared" si="268"/>
        <v>0</v>
      </c>
      <c r="T362" s="86">
        <f t="shared" si="279"/>
        <v>8.0657000000000006E-2</v>
      </c>
      <c r="U362" s="84">
        <f t="shared" si="285"/>
        <v>9</v>
      </c>
      <c r="V362" s="84">
        <v>252</v>
      </c>
      <c r="W362" s="83">
        <f t="shared" si="269"/>
        <v>1.002774169</v>
      </c>
      <c r="X362" s="76">
        <f t="shared" si="270"/>
        <v>2.80255316</v>
      </c>
      <c r="Y362" s="76">
        <f t="shared" si="271"/>
        <v>0</v>
      </c>
      <c r="Z362" s="90" t="str">
        <f t="shared" si="282"/>
        <v>A+J=</v>
      </c>
      <c r="AA362" s="81">
        <f t="shared" si="283"/>
        <v>44635</v>
      </c>
      <c r="AB362" s="4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9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75">
        <f t="shared" si="272"/>
        <v>44622</v>
      </c>
      <c r="B363" s="76">
        <f t="shared" si="273"/>
        <v>1013.03414415</v>
      </c>
      <c r="C363" s="76">
        <f t="shared" si="280"/>
        <v>925.46255282000004</v>
      </c>
      <c r="D363" s="77">
        <f t="shared" si="274"/>
        <v>6153.09</v>
      </c>
      <c r="E363" s="78">
        <f>IF(K363=1,VLOOKUP(A362,[1]Plan1!$G$155:$I$350,3),E362)</f>
        <v>6215.24</v>
      </c>
      <c r="F363" s="79">
        <f t="shared" si="275"/>
        <v>44608</v>
      </c>
      <c r="G363" s="80">
        <f t="shared" si="264"/>
        <v>1.0100616113204897E-2</v>
      </c>
      <c r="H363" s="81">
        <f t="shared" si="276"/>
        <v>44635</v>
      </c>
      <c r="I363" s="81">
        <f t="shared" si="265"/>
        <v>44635</v>
      </c>
      <c r="J363" s="82">
        <f t="shared" si="277"/>
        <v>18</v>
      </c>
      <c r="K363" s="82">
        <f t="shared" si="286"/>
        <v>9</v>
      </c>
      <c r="L363" s="76">
        <f t="shared" si="266"/>
        <v>1.00503761</v>
      </c>
      <c r="M363" s="83">
        <f t="shared" ref="M363:M426" si="288">IF(I363&gt;I362,L362,M362)</f>
        <v>1.0054002900000001</v>
      </c>
      <c r="N363" s="83">
        <f t="shared" si="284"/>
        <v>1.086124936145787</v>
      </c>
      <c r="O363" s="76">
        <f t="shared" si="287"/>
        <v>1.0915964</v>
      </c>
      <c r="P363" s="76">
        <f t="shared" si="267"/>
        <v>1010.23159099</v>
      </c>
      <c r="Q363" s="84">
        <f t="shared" si="281"/>
        <v>0</v>
      </c>
      <c r="R363" s="86">
        <f t="shared" si="278"/>
        <v>0</v>
      </c>
      <c r="S363" s="76">
        <f t="shared" si="268"/>
        <v>0</v>
      </c>
      <c r="T363" s="86">
        <f t="shared" si="279"/>
        <v>8.0657000000000006E-2</v>
      </c>
      <c r="U363" s="84">
        <f t="shared" si="285"/>
        <v>9</v>
      </c>
      <c r="V363" s="84">
        <v>252</v>
      </c>
      <c r="W363" s="83">
        <f t="shared" si="269"/>
        <v>1.002774169</v>
      </c>
      <c r="X363" s="76">
        <f t="shared" si="270"/>
        <v>2.80255316</v>
      </c>
      <c r="Y363" s="76">
        <f t="shared" si="271"/>
        <v>0</v>
      </c>
      <c r="Z363" s="90" t="str">
        <f t="shared" si="282"/>
        <v>A+J=</v>
      </c>
      <c r="AA363" s="81">
        <f t="shared" si="283"/>
        <v>44635</v>
      </c>
      <c r="AB363" s="4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9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75">
        <f t="shared" si="272"/>
        <v>44623</v>
      </c>
      <c r="B364" s="76">
        <f t="shared" si="273"/>
        <v>1013.9119664299999</v>
      </c>
      <c r="C364" s="76">
        <f t="shared" si="280"/>
        <v>925.46255282000004</v>
      </c>
      <c r="D364" s="77">
        <f t="shared" si="274"/>
        <v>6153.09</v>
      </c>
      <c r="E364" s="78">
        <f>IF(K364=1,VLOOKUP(A363,[1]Plan1!$G$155:$I$350,3),E363)</f>
        <v>6215.24</v>
      </c>
      <c r="F364" s="79">
        <f t="shared" si="275"/>
        <v>44608</v>
      </c>
      <c r="G364" s="80">
        <f t="shared" si="264"/>
        <v>1.0100616113204897E-2</v>
      </c>
      <c r="H364" s="81">
        <f t="shared" si="276"/>
        <v>44635</v>
      </c>
      <c r="I364" s="81">
        <f t="shared" si="265"/>
        <v>44635</v>
      </c>
      <c r="J364" s="82">
        <f t="shared" si="277"/>
        <v>18</v>
      </c>
      <c r="K364" s="82">
        <f t="shared" si="286"/>
        <v>10</v>
      </c>
      <c r="L364" s="76">
        <f t="shared" si="266"/>
        <v>1.00559891</v>
      </c>
      <c r="M364" s="83">
        <f t="shared" si="288"/>
        <v>1.0054002900000001</v>
      </c>
      <c r="N364" s="83">
        <f t="shared" si="284"/>
        <v>1.086124936145787</v>
      </c>
      <c r="O364" s="76">
        <f t="shared" si="287"/>
        <v>1.0922060499999999</v>
      </c>
      <c r="P364" s="76">
        <f t="shared" si="267"/>
        <v>1010.7957992299999</v>
      </c>
      <c r="Q364" s="84">
        <f t="shared" si="281"/>
        <v>0</v>
      </c>
      <c r="R364" s="86">
        <f t="shared" si="278"/>
        <v>0</v>
      </c>
      <c r="S364" s="76">
        <f t="shared" si="268"/>
        <v>0</v>
      </c>
      <c r="T364" s="86">
        <f t="shared" si="279"/>
        <v>8.0657000000000006E-2</v>
      </c>
      <c r="U364" s="84">
        <f t="shared" si="285"/>
        <v>10</v>
      </c>
      <c r="V364" s="84">
        <v>252</v>
      </c>
      <c r="W364" s="83">
        <f t="shared" si="269"/>
        <v>1.003082885</v>
      </c>
      <c r="X364" s="76">
        <f t="shared" si="270"/>
        <v>3.1161672</v>
      </c>
      <c r="Y364" s="76">
        <f t="shared" si="271"/>
        <v>0</v>
      </c>
      <c r="Z364" s="90" t="str">
        <f t="shared" si="282"/>
        <v>A+J=</v>
      </c>
      <c r="AA364" s="81">
        <f t="shared" si="283"/>
        <v>44635</v>
      </c>
      <c r="AB364" s="4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9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75">
        <f t="shared" si="272"/>
        <v>44624</v>
      </c>
      <c r="B365" s="76">
        <f t="shared" si="273"/>
        <v>1014.79054788</v>
      </c>
      <c r="C365" s="76">
        <f t="shared" si="280"/>
        <v>925.46255282000004</v>
      </c>
      <c r="D365" s="77">
        <f t="shared" si="274"/>
        <v>6153.09</v>
      </c>
      <c r="E365" s="78">
        <f>IF(K365=1,VLOOKUP(A364,[1]Plan1!$G$155:$I$350,3),E364)</f>
        <v>6215.24</v>
      </c>
      <c r="F365" s="79">
        <f t="shared" si="275"/>
        <v>44608</v>
      </c>
      <c r="G365" s="80">
        <f t="shared" si="264"/>
        <v>1.0100616113204897E-2</v>
      </c>
      <c r="H365" s="81">
        <f t="shared" si="276"/>
        <v>44635</v>
      </c>
      <c r="I365" s="81">
        <f t="shared" si="265"/>
        <v>44635</v>
      </c>
      <c r="J365" s="82">
        <f t="shared" si="277"/>
        <v>18</v>
      </c>
      <c r="K365" s="82">
        <f t="shared" si="286"/>
        <v>11</v>
      </c>
      <c r="L365" s="76">
        <f t="shared" si="266"/>
        <v>1.0061605300000001</v>
      </c>
      <c r="M365" s="83">
        <f t="shared" si="288"/>
        <v>1.0054002900000001</v>
      </c>
      <c r="N365" s="83">
        <f t="shared" si="284"/>
        <v>1.086124936145787</v>
      </c>
      <c r="O365" s="76">
        <f t="shared" si="287"/>
        <v>1.09281604</v>
      </c>
      <c r="P365" s="76">
        <f t="shared" si="267"/>
        <v>1011.36032214</v>
      </c>
      <c r="Q365" s="84">
        <f t="shared" si="281"/>
        <v>0</v>
      </c>
      <c r="R365" s="86">
        <f t="shared" si="278"/>
        <v>0</v>
      </c>
      <c r="S365" s="76">
        <f t="shared" si="268"/>
        <v>0</v>
      </c>
      <c r="T365" s="86">
        <f t="shared" si="279"/>
        <v>8.0657000000000006E-2</v>
      </c>
      <c r="U365" s="84">
        <f t="shared" si="285"/>
        <v>11</v>
      </c>
      <c r="V365" s="84">
        <v>252</v>
      </c>
      <c r="W365" s="83">
        <f t="shared" si="269"/>
        <v>1.0033916949999999</v>
      </c>
      <c r="X365" s="76">
        <f t="shared" si="270"/>
        <v>3.43022574</v>
      </c>
      <c r="Y365" s="76">
        <f t="shared" si="271"/>
        <v>0</v>
      </c>
      <c r="Z365" s="90" t="str">
        <f t="shared" si="282"/>
        <v>A+J=</v>
      </c>
      <c r="AA365" s="81">
        <f t="shared" si="283"/>
        <v>44635</v>
      </c>
      <c r="AB365" s="4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9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75">
        <f t="shared" si="272"/>
        <v>44625</v>
      </c>
      <c r="B366" s="76">
        <f t="shared" si="273"/>
        <v>1015.66987237</v>
      </c>
      <c r="C366" s="76">
        <f t="shared" si="280"/>
        <v>925.46255282000004</v>
      </c>
      <c r="D366" s="77">
        <f t="shared" si="274"/>
        <v>6153.09</v>
      </c>
      <c r="E366" s="78">
        <f>IF(K366=1,VLOOKUP(A365,[1]Plan1!$G$155:$I$350,3),E365)</f>
        <v>6215.24</v>
      </c>
      <c r="F366" s="79">
        <f t="shared" si="275"/>
        <v>44608</v>
      </c>
      <c r="G366" s="80">
        <f t="shared" si="264"/>
        <v>1.0100616113204897E-2</v>
      </c>
      <c r="H366" s="81">
        <f t="shared" si="276"/>
        <v>44635</v>
      </c>
      <c r="I366" s="81">
        <f t="shared" si="265"/>
        <v>44635</v>
      </c>
      <c r="J366" s="82">
        <f t="shared" si="277"/>
        <v>18</v>
      </c>
      <c r="K366" s="82">
        <f t="shared" si="286"/>
        <v>12</v>
      </c>
      <c r="L366" s="76">
        <f t="shared" si="266"/>
        <v>1.00672245</v>
      </c>
      <c r="M366" s="83">
        <f t="shared" si="288"/>
        <v>1.0054002900000001</v>
      </c>
      <c r="N366" s="83">
        <f t="shared" si="284"/>
        <v>1.086124936145787</v>
      </c>
      <c r="O366" s="76">
        <f t="shared" si="287"/>
        <v>1.0934263500000001</v>
      </c>
      <c r="P366" s="76">
        <f t="shared" si="267"/>
        <v>1011.92514119</v>
      </c>
      <c r="Q366" s="84">
        <f t="shared" si="281"/>
        <v>0</v>
      </c>
      <c r="R366" s="86">
        <f t="shared" si="278"/>
        <v>0</v>
      </c>
      <c r="S366" s="76">
        <f t="shared" si="268"/>
        <v>0</v>
      </c>
      <c r="T366" s="86">
        <f t="shared" si="279"/>
        <v>8.0657000000000006E-2</v>
      </c>
      <c r="U366" s="84">
        <f t="shared" si="285"/>
        <v>12</v>
      </c>
      <c r="V366" s="84">
        <v>252</v>
      </c>
      <c r="W366" s="83">
        <f t="shared" si="269"/>
        <v>1.003700601</v>
      </c>
      <c r="X366" s="76">
        <f t="shared" si="270"/>
        <v>3.74473118</v>
      </c>
      <c r="Y366" s="76">
        <f t="shared" si="271"/>
        <v>0</v>
      </c>
      <c r="Z366" s="90" t="str">
        <f t="shared" si="282"/>
        <v>A+J=</v>
      </c>
      <c r="AA366" s="81">
        <f t="shared" si="283"/>
        <v>44635</v>
      </c>
      <c r="AB366" s="4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9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75">
        <f t="shared" si="272"/>
        <v>44626</v>
      </c>
      <c r="B367" s="76">
        <f t="shared" si="273"/>
        <v>1015.66987237</v>
      </c>
      <c r="C367" s="76">
        <f t="shared" si="280"/>
        <v>925.46255282000004</v>
      </c>
      <c r="D367" s="77">
        <f t="shared" si="274"/>
        <v>6153.09</v>
      </c>
      <c r="E367" s="78">
        <f>IF(K367=1,VLOOKUP(A366,[1]Plan1!$G$155:$I$350,3),E366)</f>
        <v>6215.24</v>
      </c>
      <c r="F367" s="79">
        <f t="shared" si="275"/>
        <v>44608</v>
      </c>
      <c r="G367" s="80">
        <f t="shared" si="264"/>
        <v>1.0100616113204897E-2</v>
      </c>
      <c r="H367" s="81">
        <f t="shared" si="276"/>
        <v>44635</v>
      </c>
      <c r="I367" s="81">
        <f t="shared" si="265"/>
        <v>44635</v>
      </c>
      <c r="J367" s="82">
        <f t="shared" si="277"/>
        <v>18</v>
      </c>
      <c r="K367" s="82">
        <f t="shared" si="286"/>
        <v>12</v>
      </c>
      <c r="L367" s="76">
        <f t="shared" si="266"/>
        <v>1.00672245</v>
      </c>
      <c r="M367" s="83">
        <f t="shared" si="288"/>
        <v>1.0054002900000001</v>
      </c>
      <c r="N367" s="83">
        <f t="shared" si="284"/>
        <v>1.086124936145787</v>
      </c>
      <c r="O367" s="76">
        <f t="shared" si="287"/>
        <v>1.0934263500000001</v>
      </c>
      <c r="P367" s="76">
        <f t="shared" si="267"/>
        <v>1011.92514119</v>
      </c>
      <c r="Q367" s="84">
        <f t="shared" si="281"/>
        <v>0</v>
      </c>
      <c r="R367" s="86">
        <f t="shared" si="278"/>
        <v>0</v>
      </c>
      <c r="S367" s="76">
        <f t="shared" si="268"/>
        <v>0</v>
      </c>
      <c r="T367" s="86">
        <f t="shared" si="279"/>
        <v>8.0657000000000006E-2</v>
      </c>
      <c r="U367" s="84">
        <f t="shared" si="285"/>
        <v>12</v>
      </c>
      <c r="V367" s="84">
        <v>252</v>
      </c>
      <c r="W367" s="83">
        <f t="shared" si="269"/>
        <v>1.003700601</v>
      </c>
      <c r="X367" s="76">
        <f t="shared" si="270"/>
        <v>3.74473118</v>
      </c>
      <c r="Y367" s="76">
        <f t="shared" si="271"/>
        <v>0</v>
      </c>
      <c r="Z367" s="90" t="str">
        <f t="shared" si="282"/>
        <v>A+J=</v>
      </c>
      <c r="AA367" s="81">
        <f t="shared" si="283"/>
        <v>44635</v>
      </c>
      <c r="AB367" s="4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9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75">
        <f t="shared" si="272"/>
        <v>44627</v>
      </c>
      <c r="B368" s="76">
        <f t="shared" si="273"/>
        <v>1015.66987237</v>
      </c>
      <c r="C368" s="76">
        <f t="shared" si="280"/>
        <v>925.46255282000004</v>
      </c>
      <c r="D368" s="77">
        <f t="shared" si="274"/>
        <v>6153.09</v>
      </c>
      <c r="E368" s="78">
        <f>IF(K368=1,VLOOKUP(A367,[1]Plan1!$G$155:$I$350,3),E367)</f>
        <v>6215.24</v>
      </c>
      <c r="F368" s="79">
        <f t="shared" si="275"/>
        <v>44608</v>
      </c>
      <c r="G368" s="80">
        <f t="shared" si="264"/>
        <v>1.0100616113204897E-2</v>
      </c>
      <c r="H368" s="81">
        <f t="shared" si="276"/>
        <v>44635</v>
      </c>
      <c r="I368" s="81">
        <f t="shared" si="265"/>
        <v>44635</v>
      </c>
      <c r="J368" s="82">
        <f t="shared" si="277"/>
        <v>18</v>
      </c>
      <c r="K368" s="82">
        <f t="shared" si="286"/>
        <v>12</v>
      </c>
      <c r="L368" s="76">
        <f t="shared" si="266"/>
        <v>1.00672245</v>
      </c>
      <c r="M368" s="83">
        <f t="shared" si="288"/>
        <v>1.0054002900000001</v>
      </c>
      <c r="N368" s="83">
        <f t="shared" si="284"/>
        <v>1.086124936145787</v>
      </c>
      <c r="O368" s="76">
        <f t="shared" si="287"/>
        <v>1.0934263500000001</v>
      </c>
      <c r="P368" s="76">
        <f t="shared" si="267"/>
        <v>1011.92514119</v>
      </c>
      <c r="Q368" s="84">
        <f t="shared" si="281"/>
        <v>0</v>
      </c>
      <c r="R368" s="86">
        <f t="shared" si="278"/>
        <v>0</v>
      </c>
      <c r="S368" s="76">
        <f t="shared" si="268"/>
        <v>0</v>
      </c>
      <c r="T368" s="86">
        <f t="shared" si="279"/>
        <v>8.0657000000000006E-2</v>
      </c>
      <c r="U368" s="84">
        <f t="shared" si="285"/>
        <v>12</v>
      </c>
      <c r="V368" s="84">
        <v>252</v>
      </c>
      <c r="W368" s="83">
        <f t="shared" si="269"/>
        <v>1.003700601</v>
      </c>
      <c r="X368" s="76">
        <f t="shared" si="270"/>
        <v>3.74473118</v>
      </c>
      <c r="Y368" s="76">
        <f t="shared" si="271"/>
        <v>0</v>
      </c>
      <c r="Z368" s="90" t="str">
        <f t="shared" si="282"/>
        <v>A+J=</v>
      </c>
      <c r="AA368" s="81">
        <f t="shared" si="283"/>
        <v>44635</v>
      </c>
      <c r="AB368" s="4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9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75">
        <f t="shared" si="272"/>
        <v>44628</v>
      </c>
      <c r="B369" s="76">
        <f t="shared" si="273"/>
        <v>1016.54996721</v>
      </c>
      <c r="C369" s="76">
        <f t="shared" si="280"/>
        <v>925.46255282000004</v>
      </c>
      <c r="D369" s="77">
        <f t="shared" si="274"/>
        <v>6153.09</v>
      </c>
      <c r="E369" s="78">
        <f>IF(K369=1,VLOOKUP(A368,[1]Plan1!$G$155:$I$350,3),E368)</f>
        <v>6215.24</v>
      </c>
      <c r="F369" s="79">
        <f t="shared" si="275"/>
        <v>44608</v>
      </c>
      <c r="G369" s="80">
        <f t="shared" si="264"/>
        <v>1.0100616113204897E-2</v>
      </c>
      <c r="H369" s="81">
        <f t="shared" si="276"/>
        <v>44635</v>
      </c>
      <c r="I369" s="81">
        <f t="shared" si="265"/>
        <v>44635</v>
      </c>
      <c r="J369" s="82">
        <f t="shared" si="277"/>
        <v>18</v>
      </c>
      <c r="K369" s="82">
        <f t="shared" si="286"/>
        <v>13</v>
      </c>
      <c r="L369" s="76">
        <f t="shared" si="266"/>
        <v>1.0072846900000001</v>
      </c>
      <c r="M369" s="83">
        <f t="shared" si="288"/>
        <v>1.0054002900000001</v>
      </c>
      <c r="N369" s="83">
        <f t="shared" si="284"/>
        <v>1.086124936145787</v>
      </c>
      <c r="O369" s="76">
        <f t="shared" si="287"/>
        <v>1.0940370100000001</v>
      </c>
      <c r="P369" s="76">
        <f t="shared" si="267"/>
        <v>1012.49028415</v>
      </c>
      <c r="Q369" s="84">
        <f t="shared" si="281"/>
        <v>0</v>
      </c>
      <c r="R369" s="86">
        <f t="shared" si="278"/>
        <v>0</v>
      </c>
      <c r="S369" s="76">
        <f t="shared" si="268"/>
        <v>0</v>
      </c>
      <c r="T369" s="86">
        <f t="shared" si="279"/>
        <v>8.0657000000000006E-2</v>
      </c>
      <c r="U369" s="84">
        <f t="shared" si="285"/>
        <v>13</v>
      </c>
      <c r="V369" s="84">
        <v>252</v>
      </c>
      <c r="W369" s="83">
        <f t="shared" si="269"/>
        <v>1.004009602</v>
      </c>
      <c r="X369" s="76">
        <f t="shared" si="270"/>
        <v>4.0596830600000002</v>
      </c>
      <c r="Y369" s="76">
        <f t="shared" si="271"/>
        <v>0</v>
      </c>
      <c r="Z369" s="90" t="str">
        <f t="shared" si="282"/>
        <v>A+J=</v>
      </c>
      <c r="AA369" s="81">
        <f t="shared" si="283"/>
        <v>44635</v>
      </c>
      <c r="AB369" s="4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9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75">
        <f t="shared" si="272"/>
        <v>44629</v>
      </c>
      <c r="B370" s="76">
        <f t="shared" si="273"/>
        <v>1017.43084216</v>
      </c>
      <c r="C370" s="76">
        <f t="shared" si="280"/>
        <v>925.46255282000004</v>
      </c>
      <c r="D370" s="77">
        <f t="shared" si="274"/>
        <v>6153.09</v>
      </c>
      <c r="E370" s="78">
        <f>IF(K370=1,VLOOKUP(A369,[1]Plan1!$G$155:$I$350,3),E369)</f>
        <v>6215.24</v>
      </c>
      <c r="F370" s="79">
        <f t="shared" si="275"/>
        <v>44608</v>
      </c>
      <c r="G370" s="80">
        <f t="shared" si="264"/>
        <v>1.0100616113204897E-2</v>
      </c>
      <c r="H370" s="81">
        <f t="shared" si="276"/>
        <v>44635</v>
      </c>
      <c r="I370" s="81">
        <f t="shared" si="265"/>
        <v>44635</v>
      </c>
      <c r="J370" s="82">
        <f t="shared" si="277"/>
        <v>18</v>
      </c>
      <c r="K370" s="82">
        <f t="shared" si="286"/>
        <v>14</v>
      </c>
      <c r="L370" s="76">
        <f t="shared" si="266"/>
        <v>1.00784725</v>
      </c>
      <c r="M370" s="83">
        <f t="shared" si="288"/>
        <v>1.0054002900000001</v>
      </c>
      <c r="N370" s="83">
        <f t="shared" si="284"/>
        <v>1.086124936145787</v>
      </c>
      <c r="O370" s="76">
        <f t="shared" si="287"/>
        <v>1.0946480300000001</v>
      </c>
      <c r="P370" s="76">
        <f t="shared" si="267"/>
        <v>1013.05576028</v>
      </c>
      <c r="Q370" s="84">
        <f t="shared" si="281"/>
        <v>0</v>
      </c>
      <c r="R370" s="86">
        <f t="shared" si="278"/>
        <v>0</v>
      </c>
      <c r="S370" s="76">
        <f t="shared" si="268"/>
        <v>0</v>
      </c>
      <c r="T370" s="86">
        <f t="shared" si="279"/>
        <v>8.0657000000000006E-2</v>
      </c>
      <c r="U370" s="84">
        <f t="shared" si="285"/>
        <v>14</v>
      </c>
      <c r="V370" s="84">
        <v>252</v>
      </c>
      <c r="W370" s="83">
        <f t="shared" si="269"/>
        <v>1.0043186980000001</v>
      </c>
      <c r="X370" s="76">
        <f t="shared" si="270"/>
        <v>4.3750818799999998</v>
      </c>
      <c r="Y370" s="76">
        <f t="shared" si="271"/>
        <v>0</v>
      </c>
      <c r="Z370" s="90" t="str">
        <f t="shared" si="282"/>
        <v>A+J=</v>
      </c>
      <c r="AA370" s="81">
        <f t="shared" si="283"/>
        <v>44635</v>
      </c>
      <c r="AB370" s="4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9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75">
        <f t="shared" si="272"/>
        <v>44630</v>
      </c>
      <c r="B371" s="76">
        <f t="shared" si="273"/>
        <v>1018.3124605</v>
      </c>
      <c r="C371" s="76">
        <f t="shared" si="280"/>
        <v>925.46255282000004</v>
      </c>
      <c r="D371" s="77">
        <f t="shared" si="274"/>
        <v>6153.09</v>
      </c>
      <c r="E371" s="78">
        <f>IF(K371=1,VLOOKUP(A370,[1]Plan1!$G$155:$I$350,3),E370)</f>
        <v>6215.24</v>
      </c>
      <c r="F371" s="79">
        <f t="shared" si="275"/>
        <v>44608</v>
      </c>
      <c r="G371" s="80">
        <f t="shared" si="264"/>
        <v>1.0100616113204897E-2</v>
      </c>
      <c r="H371" s="81">
        <f t="shared" si="276"/>
        <v>44635</v>
      </c>
      <c r="I371" s="81">
        <f t="shared" si="265"/>
        <v>44635</v>
      </c>
      <c r="J371" s="82">
        <f t="shared" si="277"/>
        <v>18</v>
      </c>
      <c r="K371" s="82">
        <f t="shared" si="286"/>
        <v>15</v>
      </c>
      <c r="L371" s="76">
        <f t="shared" si="266"/>
        <v>1.00841012</v>
      </c>
      <c r="M371" s="83">
        <f t="shared" si="288"/>
        <v>1.0054002900000001</v>
      </c>
      <c r="N371" s="83">
        <f t="shared" si="284"/>
        <v>1.086124936145787</v>
      </c>
      <c r="O371" s="76">
        <f t="shared" si="287"/>
        <v>1.09525937</v>
      </c>
      <c r="P371" s="76">
        <f t="shared" si="267"/>
        <v>1013.62153256</v>
      </c>
      <c r="Q371" s="84">
        <f t="shared" si="281"/>
        <v>0</v>
      </c>
      <c r="R371" s="86">
        <f t="shared" si="278"/>
        <v>0</v>
      </c>
      <c r="S371" s="76">
        <f t="shared" si="268"/>
        <v>0</v>
      </c>
      <c r="T371" s="86">
        <f t="shared" si="279"/>
        <v>8.0657000000000006E-2</v>
      </c>
      <c r="U371" s="84">
        <f t="shared" si="285"/>
        <v>15</v>
      </c>
      <c r="V371" s="84">
        <v>252</v>
      </c>
      <c r="W371" s="83">
        <f t="shared" si="269"/>
        <v>1.004627889</v>
      </c>
      <c r="X371" s="76">
        <f t="shared" si="270"/>
        <v>4.6909279399999999</v>
      </c>
      <c r="Y371" s="76">
        <f t="shared" si="271"/>
        <v>0</v>
      </c>
      <c r="Z371" s="90" t="str">
        <f t="shared" si="282"/>
        <v>A+J=</v>
      </c>
      <c r="AA371" s="81">
        <f t="shared" si="283"/>
        <v>44635</v>
      </c>
      <c r="AB371" s="4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9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75">
        <f t="shared" si="272"/>
        <v>44631</v>
      </c>
      <c r="B372" s="76">
        <f t="shared" si="273"/>
        <v>1019.1948515600001</v>
      </c>
      <c r="C372" s="76">
        <f t="shared" si="280"/>
        <v>925.46255282000004</v>
      </c>
      <c r="D372" s="77">
        <f t="shared" si="274"/>
        <v>6153.09</v>
      </c>
      <c r="E372" s="78">
        <f>IF(K372=1,VLOOKUP(A371,[1]Plan1!$G$155:$I$350,3),E371)</f>
        <v>6215.24</v>
      </c>
      <c r="F372" s="79">
        <f t="shared" si="275"/>
        <v>44608</v>
      </c>
      <c r="G372" s="80">
        <f t="shared" si="264"/>
        <v>1.0100616113204897E-2</v>
      </c>
      <c r="H372" s="81">
        <f t="shared" si="276"/>
        <v>44635</v>
      </c>
      <c r="I372" s="81">
        <f t="shared" si="265"/>
        <v>44635</v>
      </c>
      <c r="J372" s="82">
        <f t="shared" si="277"/>
        <v>18</v>
      </c>
      <c r="K372" s="82">
        <f t="shared" si="286"/>
        <v>16</v>
      </c>
      <c r="L372" s="76">
        <f t="shared" si="266"/>
        <v>1.0089733000000001</v>
      </c>
      <c r="M372" s="83">
        <f t="shared" si="288"/>
        <v>1.0054002900000001</v>
      </c>
      <c r="N372" s="83">
        <f t="shared" si="284"/>
        <v>1.086124936145787</v>
      </c>
      <c r="O372" s="76">
        <f t="shared" si="287"/>
        <v>1.0958710599999999</v>
      </c>
      <c r="P372" s="76">
        <f t="shared" si="267"/>
        <v>1014.18762874</v>
      </c>
      <c r="Q372" s="84">
        <f t="shared" si="281"/>
        <v>0</v>
      </c>
      <c r="R372" s="86">
        <f t="shared" si="278"/>
        <v>0</v>
      </c>
      <c r="S372" s="76">
        <f t="shared" si="268"/>
        <v>0</v>
      </c>
      <c r="T372" s="86">
        <f t="shared" si="279"/>
        <v>8.0657000000000006E-2</v>
      </c>
      <c r="U372" s="84">
        <f t="shared" si="285"/>
        <v>16</v>
      </c>
      <c r="V372" s="84">
        <v>252</v>
      </c>
      <c r="W372" s="83">
        <f t="shared" si="269"/>
        <v>1.0049371760000001</v>
      </c>
      <c r="X372" s="76">
        <f t="shared" si="270"/>
        <v>5.00722282</v>
      </c>
      <c r="Y372" s="76">
        <f t="shared" si="271"/>
        <v>0</v>
      </c>
      <c r="Z372" s="90" t="str">
        <f t="shared" si="282"/>
        <v>A+J=</v>
      </c>
      <c r="AA372" s="81">
        <f t="shared" si="283"/>
        <v>44635</v>
      </c>
      <c r="AB372" s="4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9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75">
        <f t="shared" si="272"/>
        <v>44632</v>
      </c>
      <c r="B373" s="76">
        <f t="shared" si="273"/>
        <v>1020.07800449</v>
      </c>
      <c r="C373" s="76">
        <f t="shared" si="280"/>
        <v>925.46255282000004</v>
      </c>
      <c r="D373" s="77">
        <f t="shared" si="274"/>
        <v>6153.09</v>
      </c>
      <c r="E373" s="78">
        <f>IF(K373=1,VLOOKUP(A372,[1]Plan1!$G$155:$I$350,3),E372)</f>
        <v>6215.24</v>
      </c>
      <c r="F373" s="79">
        <f t="shared" si="275"/>
        <v>44608</v>
      </c>
      <c r="G373" s="80">
        <f t="shared" si="264"/>
        <v>1.0100616113204897E-2</v>
      </c>
      <c r="H373" s="81">
        <f t="shared" si="276"/>
        <v>44635</v>
      </c>
      <c r="I373" s="81">
        <f t="shared" si="265"/>
        <v>44635</v>
      </c>
      <c r="J373" s="82">
        <f t="shared" si="277"/>
        <v>18</v>
      </c>
      <c r="K373" s="82">
        <f t="shared" si="286"/>
        <v>17</v>
      </c>
      <c r="L373" s="76">
        <f t="shared" si="266"/>
        <v>1.0095368</v>
      </c>
      <c r="M373" s="83">
        <f t="shared" si="288"/>
        <v>1.0054002900000001</v>
      </c>
      <c r="N373" s="83">
        <f t="shared" si="284"/>
        <v>1.086124936145787</v>
      </c>
      <c r="O373" s="76">
        <f t="shared" si="287"/>
        <v>1.09648309</v>
      </c>
      <c r="P373" s="76">
        <f t="shared" si="267"/>
        <v>1014.75403959</v>
      </c>
      <c r="Q373" s="84">
        <f t="shared" si="281"/>
        <v>0</v>
      </c>
      <c r="R373" s="86">
        <f t="shared" si="278"/>
        <v>0</v>
      </c>
      <c r="S373" s="76">
        <f t="shared" si="268"/>
        <v>0</v>
      </c>
      <c r="T373" s="86">
        <f t="shared" si="279"/>
        <v>8.0657000000000006E-2</v>
      </c>
      <c r="U373" s="84">
        <f t="shared" si="285"/>
        <v>17</v>
      </c>
      <c r="V373" s="84">
        <v>252</v>
      </c>
      <c r="W373" s="83">
        <f t="shared" si="269"/>
        <v>1.005246557</v>
      </c>
      <c r="X373" s="76">
        <f t="shared" si="270"/>
        <v>5.3239649</v>
      </c>
      <c r="Y373" s="76">
        <f t="shared" si="271"/>
        <v>0</v>
      </c>
      <c r="Z373" s="90" t="str">
        <f t="shared" si="282"/>
        <v>A+J=</v>
      </c>
      <c r="AA373" s="81">
        <f t="shared" si="283"/>
        <v>44635</v>
      </c>
      <c r="AB373" s="4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9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75">
        <f t="shared" si="272"/>
        <v>44633</v>
      </c>
      <c r="B374" s="76">
        <f t="shared" si="273"/>
        <v>1020.07800449</v>
      </c>
      <c r="C374" s="76">
        <f t="shared" si="280"/>
        <v>925.46255282000004</v>
      </c>
      <c r="D374" s="77">
        <f t="shared" si="274"/>
        <v>6153.09</v>
      </c>
      <c r="E374" s="78">
        <f>IF(K374=1,VLOOKUP(A373,[1]Plan1!$G$155:$I$350,3),E373)</f>
        <v>6215.24</v>
      </c>
      <c r="F374" s="79">
        <f t="shared" si="275"/>
        <v>44608</v>
      </c>
      <c r="G374" s="80">
        <f t="shared" si="264"/>
        <v>1.0100616113204897E-2</v>
      </c>
      <c r="H374" s="81">
        <f t="shared" si="276"/>
        <v>44635</v>
      </c>
      <c r="I374" s="81">
        <f t="shared" si="265"/>
        <v>44635</v>
      </c>
      <c r="J374" s="82">
        <f t="shared" si="277"/>
        <v>18</v>
      </c>
      <c r="K374" s="82">
        <f t="shared" si="286"/>
        <v>17</v>
      </c>
      <c r="L374" s="76">
        <f t="shared" si="266"/>
        <v>1.0095368</v>
      </c>
      <c r="M374" s="83">
        <f t="shared" si="288"/>
        <v>1.0054002900000001</v>
      </c>
      <c r="N374" s="83">
        <f t="shared" si="284"/>
        <v>1.086124936145787</v>
      </c>
      <c r="O374" s="76">
        <f t="shared" si="287"/>
        <v>1.09648309</v>
      </c>
      <c r="P374" s="76">
        <f t="shared" si="267"/>
        <v>1014.75403959</v>
      </c>
      <c r="Q374" s="84">
        <f t="shared" si="281"/>
        <v>0</v>
      </c>
      <c r="R374" s="86">
        <f t="shared" si="278"/>
        <v>0</v>
      </c>
      <c r="S374" s="76">
        <f t="shared" si="268"/>
        <v>0</v>
      </c>
      <c r="T374" s="86">
        <f t="shared" si="279"/>
        <v>8.0657000000000006E-2</v>
      </c>
      <c r="U374" s="84">
        <f t="shared" si="285"/>
        <v>17</v>
      </c>
      <c r="V374" s="84">
        <v>252</v>
      </c>
      <c r="W374" s="83">
        <f t="shared" si="269"/>
        <v>1.005246557</v>
      </c>
      <c r="X374" s="76">
        <f t="shared" si="270"/>
        <v>5.3239649</v>
      </c>
      <c r="Y374" s="76">
        <f t="shared" si="271"/>
        <v>0</v>
      </c>
      <c r="Z374" s="90" t="str">
        <f t="shared" si="282"/>
        <v>A+J=</v>
      </c>
      <c r="AA374" s="81">
        <f t="shared" si="283"/>
        <v>44635</v>
      </c>
      <c r="AB374" s="4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9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75">
        <f t="shared" si="272"/>
        <v>44634</v>
      </c>
      <c r="B375" s="76">
        <f t="shared" si="273"/>
        <v>1020.07800449</v>
      </c>
      <c r="C375" s="76">
        <f t="shared" si="280"/>
        <v>925.46255282000004</v>
      </c>
      <c r="D375" s="77">
        <f t="shared" si="274"/>
        <v>6153.09</v>
      </c>
      <c r="E375" s="78">
        <f>IF(K375=1,VLOOKUP(A374,[1]Plan1!$G$155:$I$350,3),E374)</f>
        <v>6215.24</v>
      </c>
      <c r="F375" s="79">
        <f t="shared" si="275"/>
        <v>44608</v>
      </c>
      <c r="G375" s="80">
        <f t="shared" si="264"/>
        <v>1.0100616113204897E-2</v>
      </c>
      <c r="H375" s="81">
        <f t="shared" si="276"/>
        <v>44635</v>
      </c>
      <c r="I375" s="81">
        <f t="shared" si="265"/>
        <v>44635</v>
      </c>
      <c r="J375" s="82">
        <f t="shared" si="277"/>
        <v>18</v>
      </c>
      <c r="K375" s="82">
        <f t="shared" si="286"/>
        <v>17</v>
      </c>
      <c r="L375" s="76">
        <f t="shared" si="266"/>
        <v>1.0095368</v>
      </c>
      <c r="M375" s="83">
        <f t="shared" si="288"/>
        <v>1.0054002900000001</v>
      </c>
      <c r="N375" s="83">
        <f t="shared" si="284"/>
        <v>1.086124936145787</v>
      </c>
      <c r="O375" s="76">
        <f t="shared" si="287"/>
        <v>1.09648309</v>
      </c>
      <c r="P375" s="76">
        <f t="shared" si="267"/>
        <v>1014.75403959</v>
      </c>
      <c r="Q375" s="84">
        <f t="shared" si="281"/>
        <v>0</v>
      </c>
      <c r="R375" s="86">
        <f t="shared" si="278"/>
        <v>0</v>
      </c>
      <c r="S375" s="76">
        <f t="shared" si="268"/>
        <v>0</v>
      </c>
      <c r="T375" s="86">
        <f t="shared" si="279"/>
        <v>8.0657000000000006E-2</v>
      </c>
      <c r="U375" s="84">
        <f t="shared" si="285"/>
        <v>17</v>
      </c>
      <c r="V375" s="84">
        <v>252</v>
      </c>
      <c r="W375" s="83">
        <f t="shared" si="269"/>
        <v>1.005246557</v>
      </c>
      <c r="X375" s="76">
        <f t="shared" si="270"/>
        <v>5.3239649</v>
      </c>
      <c r="Y375" s="76">
        <f t="shared" si="271"/>
        <v>0</v>
      </c>
      <c r="Z375" s="90" t="str">
        <f t="shared" si="282"/>
        <v>A+J=</v>
      </c>
      <c r="AA375" s="81">
        <f t="shared" si="283"/>
        <v>44635</v>
      </c>
      <c r="AB375" s="4"/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9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75">
        <f t="shared" si="272"/>
        <v>44635</v>
      </c>
      <c r="B376" s="76">
        <f t="shared" si="273"/>
        <v>1020.96192178</v>
      </c>
      <c r="C376" s="76">
        <f t="shared" si="280"/>
        <v>925.46255282000004</v>
      </c>
      <c r="D376" s="77">
        <f t="shared" si="274"/>
        <v>6153.09</v>
      </c>
      <c r="E376" s="78">
        <f>IF(K376=1,VLOOKUP(A375,[1]Plan1!$G$155:$I$350,3),E375)</f>
        <v>6215.24</v>
      </c>
      <c r="F376" s="79">
        <f t="shared" si="275"/>
        <v>44608</v>
      </c>
      <c r="G376" s="80">
        <f t="shared" si="264"/>
        <v>1.0100616113204897E-2</v>
      </c>
      <c r="H376" s="81">
        <f t="shared" si="276"/>
        <v>44669</v>
      </c>
      <c r="I376" s="81">
        <f t="shared" si="265"/>
        <v>44635</v>
      </c>
      <c r="J376" s="82">
        <f t="shared" si="277"/>
        <v>18</v>
      </c>
      <c r="K376" s="82">
        <f t="shared" si="286"/>
        <v>18</v>
      </c>
      <c r="L376" s="76">
        <f t="shared" si="266"/>
        <v>1.0101006100000001</v>
      </c>
      <c r="M376" s="83">
        <f t="shared" si="288"/>
        <v>1.0054002900000001</v>
      </c>
      <c r="N376" s="83">
        <f t="shared" si="284"/>
        <v>1.086124936145787</v>
      </c>
      <c r="O376" s="76">
        <f t="shared" si="287"/>
        <v>1.09709546</v>
      </c>
      <c r="P376" s="76">
        <f t="shared" si="267"/>
        <v>1015.32076509</v>
      </c>
      <c r="Q376" s="84">
        <f t="shared" si="281"/>
        <v>12</v>
      </c>
      <c r="R376" s="86">
        <f t="shared" si="278"/>
        <v>7.4660000000000004E-3</v>
      </c>
      <c r="S376" s="76">
        <f t="shared" si="268"/>
        <v>7.5803848299999999</v>
      </c>
      <c r="T376" s="86">
        <f t="shared" si="279"/>
        <v>8.0657000000000006E-2</v>
      </c>
      <c r="U376" s="84">
        <f t="shared" si="285"/>
        <v>18</v>
      </c>
      <c r="V376" s="84">
        <v>252</v>
      </c>
      <c r="W376" s="83">
        <f t="shared" si="269"/>
        <v>1.005556034</v>
      </c>
      <c r="X376" s="76">
        <f t="shared" si="270"/>
        <v>5.6411566899999999</v>
      </c>
      <c r="Y376" s="76">
        <f t="shared" si="271"/>
        <v>13.221541519999999</v>
      </c>
      <c r="Z376" s="90" t="str">
        <f t="shared" si="282"/>
        <v>A+J=</v>
      </c>
      <c r="AA376" s="81">
        <f t="shared" si="283"/>
        <v>44635</v>
      </c>
      <c r="AB376" s="23"/>
      <c r="AG376" s="1"/>
      <c r="AH376" s="1"/>
      <c r="AI376" s="7"/>
      <c r="AJ376" s="1"/>
      <c r="AK376" s="1"/>
      <c r="AL376" s="1"/>
      <c r="AM376" s="1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1"/>
      <c r="CK376" s="22"/>
      <c r="CL376" s="1"/>
      <c r="CM376" s="3"/>
      <c r="CN376" s="3"/>
      <c r="CO376" s="3"/>
      <c r="CP376" s="3"/>
      <c r="CQ376" s="1"/>
      <c r="CR376" s="3"/>
      <c r="CS376" s="1"/>
      <c r="CT376" s="3"/>
      <c r="CU376" s="3"/>
      <c r="CV376" s="3"/>
      <c r="CW376" s="3"/>
      <c r="CX376" s="3"/>
      <c r="CY376" s="1"/>
      <c r="CZ376" s="3"/>
      <c r="DA376" s="3"/>
      <c r="DB376" s="3"/>
      <c r="DC376" s="3"/>
      <c r="DD376" s="1"/>
      <c r="DE376" s="3"/>
      <c r="DF376" s="3"/>
      <c r="DG376" s="3"/>
      <c r="DH376" s="3"/>
      <c r="DI376" s="3"/>
      <c r="DJ376" s="23"/>
      <c r="DK376" s="3"/>
      <c r="DL376" s="3"/>
      <c r="DM376" s="3"/>
      <c r="DN376" s="3"/>
      <c r="DO376" s="3"/>
      <c r="DP376" s="3"/>
    </row>
    <row r="377" spans="1:120" ht="12.75" x14ac:dyDescent="0.2">
      <c r="A377" s="75">
        <f t="shared" si="272"/>
        <v>44636</v>
      </c>
      <c r="B377" s="76">
        <f t="shared" si="273"/>
        <v>1008.75520693</v>
      </c>
      <c r="C377" s="76">
        <f t="shared" si="280"/>
        <v>918.55304940999997</v>
      </c>
      <c r="D377" s="77">
        <f t="shared" si="274"/>
        <v>6215.24</v>
      </c>
      <c r="E377" s="78">
        <f>IF(K377=1,VLOOKUP(A376,[1]Plan1!$G$155:$I$350,3),E376)</f>
        <v>6315.93</v>
      </c>
      <c r="F377" s="79">
        <f t="shared" si="275"/>
        <v>44636</v>
      </c>
      <c r="G377" s="80">
        <f t="shared" si="264"/>
        <v>1.6200500704719456E-2</v>
      </c>
      <c r="H377" s="81">
        <f t="shared" si="276"/>
        <v>44669</v>
      </c>
      <c r="I377" s="81">
        <f t="shared" si="265"/>
        <v>44669</v>
      </c>
      <c r="J377" s="82">
        <f t="shared" si="277"/>
        <v>23</v>
      </c>
      <c r="K377" s="82">
        <f t="shared" si="286"/>
        <v>1</v>
      </c>
      <c r="L377" s="76">
        <f t="shared" si="266"/>
        <v>1.00069896</v>
      </c>
      <c r="M377" s="83">
        <f t="shared" si="288"/>
        <v>1.0101006100000001</v>
      </c>
      <c r="N377" s="83">
        <f t="shared" si="284"/>
        <v>1.0970954605370706</v>
      </c>
      <c r="O377" s="76">
        <f t="shared" si="287"/>
        <v>1.09786228</v>
      </c>
      <c r="P377" s="76">
        <f t="shared" si="267"/>
        <v>1008.44474512</v>
      </c>
      <c r="Q377" s="84">
        <f t="shared" si="281"/>
        <v>0</v>
      </c>
      <c r="R377" s="86">
        <f t="shared" si="278"/>
        <v>0</v>
      </c>
      <c r="S377" s="76">
        <f t="shared" si="268"/>
        <v>0</v>
      </c>
      <c r="T377" s="86">
        <f t="shared" si="279"/>
        <v>8.0657000000000006E-2</v>
      </c>
      <c r="U377" s="84">
        <f t="shared" si="285"/>
        <v>1</v>
      </c>
      <c r="V377" s="84">
        <v>252</v>
      </c>
      <c r="W377" s="83">
        <f t="shared" si="269"/>
        <v>1.0003078620000001</v>
      </c>
      <c r="X377" s="76">
        <f t="shared" si="270"/>
        <v>0.31046181</v>
      </c>
      <c r="Y377" s="76">
        <f t="shared" si="271"/>
        <v>0</v>
      </c>
      <c r="Z377" s="90" t="str">
        <f t="shared" si="282"/>
        <v>A+J=</v>
      </c>
      <c r="AA377" s="81">
        <f t="shared" si="283"/>
        <v>44669</v>
      </c>
      <c r="AB377" s="23"/>
      <c r="AG377" s="1"/>
      <c r="AH377" s="1"/>
      <c r="AI377" s="7"/>
      <c r="AJ377" s="1"/>
      <c r="AK377" s="1"/>
      <c r="AL377" s="1"/>
      <c r="AM377" s="1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1"/>
      <c r="CJ377" s="1"/>
      <c r="CK377" s="19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23"/>
      <c r="DK377" s="3"/>
      <c r="DL377" s="3"/>
      <c r="DM377" s="3"/>
      <c r="DN377" s="3"/>
      <c r="DO377" s="3"/>
      <c r="DP377" s="3"/>
    </row>
    <row r="378" spans="1:120" ht="12.75" x14ac:dyDescent="0.2">
      <c r="A378" s="75">
        <f t="shared" si="272"/>
        <v>44637</v>
      </c>
      <c r="B378" s="76">
        <f t="shared" si="273"/>
        <v>1009.77107686</v>
      </c>
      <c r="C378" s="76">
        <f t="shared" si="280"/>
        <v>918.55304940999997</v>
      </c>
      <c r="D378" s="77">
        <f t="shared" si="274"/>
        <v>6215.24</v>
      </c>
      <c r="E378" s="78">
        <f>IF(K378=1,VLOOKUP(A377,[1]Plan1!$G$155:$I$350,3),E377)</f>
        <v>6315.93</v>
      </c>
      <c r="F378" s="79">
        <f t="shared" si="275"/>
        <v>44636</v>
      </c>
      <c r="G378" s="80">
        <f t="shared" si="264"/>
        <v>1.6200500704719456E-2</v>
      </c>
      <c r="H378" s="81">
        <f t="shared" si="276"/>
        <v>44669</v>
      </c>
      <c r="I378" s="81">
        <f t="shared" si="265"/>
        <v>44669</v>
      </c>
      <c r="J378" s="82">
        <f t="shared" si="277"/>
        <v>23</v>
      </c>
      <c r="K378" s="82">
        <f t="shared" si="286"/>
        <v>2</v>
      </c>
      <c r="L378" s="76">
        <f t="shared" si="266"/>
        <v>1.0013984199999999</v>
      </c>
      <c r="M378" s="83">
        <f t="shared" si="288"/>
        <v>1.0101006100000001</v>
      </c>
      <c r="N378" s="83">
        <f t="shared" si="284"/>
        <v>1.0970954605370706</v>
      </c>
      <c r="O378" s="76">
        <f t="shared" si="287"/>
        <v>1.0986296600000001</v>
      </c>
      <c r="P378" s="76">
        <f t="shared" si="267"/>
        <v>1009.14962436</v>
      </c>
      <c r="Q378" s="84">
        <f t="shared" si="281"/>
        <v>0</v>
      </c>
      <c r="R378" s="86">
        <f t="shared" si="278"/>
        <v>0</v>
      </c>
      <c r="S378" s="76">
        <f t="shared" si="268"/>
        <v>0</v>
      </c>
      <c r="T378" s="86">
        <f t="shared" si="279"/>
        <v>8.0657000000000006E-2</v>
      </c>
      <c r="U378" s="84">
        <f t="shared" si="285"/>
        <v>2</v>
      </c>
      <c r="V378" s="84">
        <v>252</v>
      </c>
      <c r="W378" s="83">
        <f t="shared" si="269"/>
        <v>1.000615818</v>
      </c>
      <c r="X378" s="76">
        <f t="shared" si="270"/>
        <v>0.62145249999999996</v>
      </c>
      <c r="Y378" s="76">
        <f t="shared" si="271"/>
        <v>0</v>
      </c>
      <c r="Z378" s="90" t="str">
        <f t="shared" si="282"/>
        <v>A+J=</v>
      </c>
      <c r="AA378" s="81">
        <f t="shared" si="283"/>
        <v>44669</v>
      </c>
      <c r="AB378" s="4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9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75">
        <f t="shared" si="272"/>
        <v>44638</v>
      </c>
      <c r="B379" s="76">
        <f t="shared" si="273"/>
        <v>1010.78796415</v>
      </c>
      <c r="C379" s="76">
        <f t="shared" si="280"/>
        <v>918.55304940999997</v>
      </c>
      <c r="D379" s="77">
        <f t="shared" si="274"/>
        <v>6215.24</v>
      </c>
      <c r="E379" s="78">
        <f>IF(K379=1,VLOOKUP(A378,[1]Plan1!$G$155:$I$350,3),E378)</f>
        <v>6315.93</v>
      </c>
      <c r="F379" s="79">
        <f t="shared" si="275"/>
        <v>44636</v>
      </c>
      <c r="G379" s="80">
        <f t="shared" si="264"/>
        <v>1.6200500704719456E-2</v>
      </c>
      <c r="H379" s="81">
        <f t="shared" si="276"/>
        <v>44669</v>
      </c>
      <c r="I379" s="81">
        <f t="shared" si="265"/>
        <v>44669</v>
      </c>
      <c r="J379" s="82">
        <f t="shared" si="277"/>
        <v>23</v>
      </c>
      <c r="K379" s="82">
        <f t="shared" si="286"/>
        <v>3</v>
      </c>
      <c r="L379" s="76">
        <f t="shared" si="266"/>
        <v>1.0020983699999999</v>
      </c>
      <c r="M379" s="83">
        <f t="shared" si="288"/>
        <v>1.0101006100000001</v>
      </c>
      <c r="N379" s="83">
        <f t="shared" si="284"/>
        <v>1.0970954605370706</v>
      </c>
      <c r="O379" s="76">
        <f t="shared" si="287"/>
        <v>1.09939757</v>
      </c>
      <c r="P379" s="76">
        <f t="shared" si="267"/>
        <v>1009.85499043</v>
      </c>
      <c r="Q379" s="84">
        <f t="shared" si="281"/>
        <v>0</v>
      </c>
      <c r="R379" s="86">
        <f t="shared" si="278"/>
        <v>0</v>
      </c>
      <c r="S379" s="76">
        <f t="shared" si="268"/>
        <v>0</v>
      </c>
      <c r="T379" s="86">
        <f t="shared" si="279"/>
        <v>8.0657000000000006E-2</v>
      </c>
      <c r="U379" s="84">
        <f t="shared" si="285"/>
        <v>3</v>
      </c>
      <c r="V379" s="84">
        <v>252</v>
      </c>
      <c r="W379" s="83">
        <f t="shared" si="269"/>
        <v>1.000923869</v>
      </c>
      <c r="X379" s="76">
        <f t="shared" si="270"/>
        <v>0.93297372000000001</v>
      </c>
      <c r="Y379" s="76">
        <f t="shared" si="271"/>
        <v>0</v>
      </c>
      <c r="Z379" s="90" t="str">
        <f t="shared" si="282"/>
        <v>A+J=</v>
      </c>
      <c r="AA379" s="81">
        <f t="shared" si="283"/>
        <v>44669</v>
      </c>
      <c r="AB379" s="4"/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9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75">
        <f t="shared" si="272"/>
        <v>44639</v>
      </c>
      <c r="B380" s="76">
        <f t="shared" si="273"/>
        <v>1011.80586945</v>
      </c>
      <c r="C380" s="76">
        <f t="shared" si="280"/>
        <v>918.55304940999997</v>
      </c>
      <c r="D380" s="77">
        <f t="shared" si="274"/>
        <v>6215.24</v>
      </c>
      <c r="E380" s="78">
        <f>IF(K380=1,VLOOKUP(A379,[1]Plan1!$G$155:$I$350,3),E379)</f>
        <v>6315.93</v>
      </c>
      <c r="F380" s="79">
        <f t="shared" si="275"/>
        <v>44636</v>
      </c>
      <c r="G380" s="80">
        <f t="shared" si="264"/>
        <v>1.6200500704719456E-2</v>
      </c>
      <c r="H380" s="81">
        <f t="shared" si="276"/>
        <v>44669</v>
      </c>
      <c r="I380" s="81">
        <f t="shared" si="265"/>
        <v>44669</v>
      </c>
      <c r="J380" s="82">
        <f t="shared" si="277"/>
        <v>23</v>
      </c>
      <c r="K380" s="82">
        <f t="shared" si="286"/>
        <v>4</v>
      </c>
      <c r="L380" s="76">
        <f t="shared" si="266"/>
        <v>1.0027988000000001</v>
      </c>
      <c r="M380" s="83">
        <f t="shared" si="288"/>
        <v>1.0101006100000001</v>
      </c>
      <c r="N380" s="83">
        <f t="shared" si="284"/>
        <v>1.0970954605370706</v>
      </c>
      <c r="O380" s="76">
        <f t="shared" si="287"/>
        <v>1.1001660099999999</v>
      </c>
      <c r="P380" s="76">
        <f t="shared" si="267"/>
        <v>1010.56084334</v>
      </c>
      <c r="Q380" s="84">
        <f t="shared" si="281"/>
        <v>0</v>
      </c>
      <c r="R380" s="86">
        <f t="shared" si="278"/>
        <v>0</v>
      </c>
      <c r="S380" s="76">
        <f t="shared" si="268"/>
        <v>0</v>
      </c>
      <c r="T380" s="86">
        <f t="shared" si="279"/>
        <v>8.0657000000000006E-2</v>
      </c>
      <c r="U380" s="84">
        <f t="shared" si="285"/>
        <v>4</v>
      </c>
      <c r="V380" s="84">
        <v>252</v>
      </c>
      <c r="W380" s="83">
        <f t="shared" si="269"/>
        <v>1.001232015</v>
      </c>
      <c r="X380" s="76">
        <f t="shared" si="270"/>
        <v>1.24502611</v>
      </c>
      <c r="Y380" s="76">
        <f t="shared" si="271"/>
        <v>0</v>
      </c>
      <c r="Z380" s="90" t="str">
        <f t="shared" si="282"/>
        <v>A+J=</v>
      </c>
      <c r="AA380" s="81">
        <f t="shared" si="283"/>
        <v>44669</v>
      </c>
      <c r="AB380" s="4"/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9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75">
        <f t="shared" si="272"/>
        <v>44640</v>
      </c>
      <c r="B381" s="76">
        <f t="shared" si="273"/>
        <v>1011.80586945</v>
      </c>
      <c r="C381" s="76">
        <f t="shared" si="280"/>
        <v>918.55304940999997</v>
      </c>
      <c r="D381" s="77">
        <f t="shared" si="274"/>
        <v>6215.24</v>
      </c>
      <c r="E381" s="78">
        <f>IF(K381=1,VLOOKUP(A380,[1]Plan1!$G$155:$I$350,3),E380)</f>
        <v>6315.93</v>
      </c>
      <c r="F381" s="79">
        <f t="shared" si="275"/>
        <v>44636</v>
      </c>
      <c r="G381" s="80">
        <f t="shared" si="264"/>
        <v>1.6200500704719456E-2</v>
      </c>
      <c r="H381" s="81">
        <f t="shared" si="276"/>
        <v>44669</v>
      </c>
      <c r="I381" s="81">
        <f t="shared" si="265"/>
        <v>44669</v>
      </c>
      <c r="J381" s="82">
        <f t="shared" si="277"/>
        <v>23</v>
      </c>
      <c r="K381" s="82">
        <f t="shared" si="286"/>
        <v>4</v>
      </c>
      <c r="L381" s="76">
        <f t="shared" si="266"/>
        <v>1.0027988000000001</v>
      </c>
      <c r="M381" s="83">
        <f t="shared" si="288"/>
        <v>1.0101006100000001</v>
      </c>
      <c r="N381" s="83">
        <f t="shared" si="284"/>
        <v>1.0970954605370706</v>
      </c>
      <c r="O381" s="76">
        <f t="shared" si="287"/>
        <v>1.1001660099999999</v>
      </c>
      <c r="P381" s="76">
        <f t="shared" si="267"/>
        <v>1010.56084334</v>
      </c>
      <c r="Q381" s="84">
        <f t="shared" si="281"/>
        <v>0</v>
      </c>
      <c r="R381" s="86">
        <f t="shared" si="278"/>
        <v>0</v>
      </c>
      <c r="S381" s="76">
        <f t="shared" si="268"/>
        <v>0</v>
      </c>
      <c r="T381" s="86">
        <f t="shared" si="279"/>
        <v>8.0657000000000006E-2</v>
      </c>
      <c r="U381" s="84">
        <f t="shared" si="285"/>
        <v>4</v>
      </c>
      <c r="V381" s="84">
        <v>252</v>
      </c>
      <c r="W381" s="83">
        <f t="shared" si="269"/>
        <v>1.001232015</v>
      </c>
      <c r="X381" s="76">
        <f t="shared" si="270"/>
        <v>1.24502611</v>
      </c>
      <c r="Y381" s="76">
        <f t="shared" si="271"/>
        <v>0</v>
      </c>
      <c r="Z381" s="90" t="str">
        <f t="shared" si="282"/>
        <v>A+J=</v>
      </c>
      <c r="AA381" s="81">
        <f t="shared" si="283"/>
        <v>44669</v>
      </c>
      <c r="AB381" s="4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9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75">
        <f t="shared" si="272"/>
        <v>44641</v>
      </c>
      <c r="B382" s="76">
        <f t="shared" si="273"/>
        <v>1011.80586945</v>
      </c>
      <c r="C382" s="76">
        <f t="shared" si="280"/>
        <v>918.55304940999997</v>
      </c>
      <c r="D382" s="77">
        <f t="shared" si="274"/>
        <v>6215.24</v>
      </c>
      <c r="E382" s="78">
        <f>IF(K382=1,VLOOKUP(A381,[1]Plan1!$G$155:$I$350,3),E381)</f>
        <v>6315.93</v>
      </c>
      <c r="F382" s="79">
        <f t="shared" si="275"/>
        <v>44636</v>
      </c>
      <c r="G382" s="80">
        <f t="shared" si="264"/>
        <v>1.6200500704719456E-2</v>
      </c>
      <c r="H382" s="81">
        <f t="shared" si="276"/>
        <v>44669</v>
      </c>
      <c r="I382" s="81">
        <f t="shared" si="265"/>
        <v>44669</v>
      </c>
      <c r="J382" s="82">
        <f t="shared" si="277"/>
        <v>23</v>
      </c>
      <c r="K382" s="82">
        <f t="shared" si="286"/>
        <v>4</v>
      </c>
      <c r="L382" s="76">
        <f t="shared" si="266"/>
        <v>1.0027988000000001</v>
      </c>
      <c r="M382" s="83">
        <f t="shared" si="288"/>
        <v>1.0101006100000001</v>
      </c>
      <c r="N382" s="83">
        <f t="shared" si="284"/>
        <v>1.0970954605370706</v>
      </c>
      <c r="O382" s="76">
        <f t="shared" si="287"/>
        <v>1.1001660099999999</v>
      </c>
      <c r="P382" s="76">
        <f t="shared" si="267"/>
        <v>1010.56084334</v>
      </c>
      <c r="Q382" s="84">
        <f t="shared" si="281"/>
        <v>0</v>
      </c>
      <c r="R382" s="86">
        <f t="shared" si="278"/>
        <v>0</v>
      </c>
      <c r="S382" s="76">
        <f t="shared" si="268"/>
        <v>0</v>
      </c>
      <c r="T382" s="86">
        <f t="shared" si="279"/>
        <v>8.0657000000000006E-2</v>
      </c>
      <c r="U382" s="84">
        <f t="shared" si="285"/>
        <v>4</v>
      </c>
      <c r="V382" s="84">
        <v>252</v>
      </c>
      <c r="W382" s="83">
        <f t="shared" si="269"/>
        <v>1.001232015</v>
      </c>
      <c r="X382" s="76">
        <f t="shared" si="270"/>
        <v>1.24502611</v>
      </c>
      <c r="Y382" s="76">
        <f t="shared" si="271"/>
        <v>0</v>
      </c>
      <c r="Z382" s="90" t="str">
        <f t="shared" si="282"/>
        <v>A+J=</v>
      </c>
      <c r="AA382" s="81">
        <f t="shared" si="283"/>
        <v>44669</v>
      </c>
      <c r="AB382" s="4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9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75">
        <f t="shared" si="272"/>
        <v>44642</v>
      </c>
      <c r="B383" s="76">
        <f t="shared" si="273"/>
        <v>1012.82480262</v>
      </c>
      <c r="C383" s="76">
        <f t="shared" si="280"/>
        <v>918.55304940999997</v>
      </c>
      <c r="D383" s="77">
        <f t="shared" si="274"/>
        <v>6215.24</v>
      </c>
      <c r="E383" s="78">
        <f>IF(K383=1,VLOOKUP(A382,[1]Plan1!$G$155:$I$350,3),E382)</f>
        <v>6315.93</v>
      </c>
      <c r="F383" s="79">
        <f t="shared" si="275"/>
        <v>44636</v>
      </c>
      <c r="G383" s="80">
        <f t="shared" si="264"/>
        <v>1.6200500704719456E-2</v>
      </c>
      <c r="H383" s="81">
        <f t="shared" si="276"/>
        <v>44669</v>
      </c>
      <c r="I383" s="81">
        <f t="shared" si="265"/>
        <v>44669</v>
      </c>
      <c r="J383" s="82">
        <f t="shared" si="277"/>
        <v>23</v>
      </c>
      <c r="K383" s="82">
        <f t="shared" si="286"/>
        <v>5</v>
      </c>
      <c r="L383" s="76">
        <f t="shared" si="266"/>
        <v>1.0034997299999999</v>
      </c>
      <c r="M383" s="83">
        <f t="shared" si="288"/>
        <v>1.0101006100000001</v>
      </c>
      <c r="N383" s="83">
        <f t="shared" si="284"/>
        <v>1.0970954605370706</v>
      </c>
      <c r="O383" s="76">
        <f t="shared" si="287"/>
        <v>1.1009349900000001</v>
      </c>
      <c r="P383" s="76">
        <f t="shared" si="267"/>
        <v>1011.26719226</v>
      </c>
      <c r="Q383" s="84">
        <f t="shared" si="281"/>
        <v>0</v>
      </c>
      <c r="R383" s="86">
        <f t="shared" si="278"/>
        <v>0</v>
      </c>
      <c r="S383" s="76">
        <f t="shared" si="268"/>
        <v>0</v>
      </c>
      <c r="T383" s="86">
        <f t="shared" si="279"/>
        <v>8.0657000000000006E-2</v>
      </c>
      <c r="U383" s="84">
        <f t="shared" si="285"/>
        <v>5</v>
      </c>
      <c r="V383" s="84">
        <v>252</v>
      </c>
      <c r="W383" s="83">
        <f t="shared" si="269"/>
        <v>1.001540256</v>
      </c>
      <c r="X383" s="76">
        <f t="shared" si="270"/>
        <v>1.55761036</v>
      </c>
      <c r="Y383" s="76">
        <f t="shared" si="271"/>
        <v>0</v>
      </c>
      <c r="Z383" s="90" t="str">
        <f t="shared" si="282"/>
        <v>A+J=</v>
      </c>
      <c r="AA383" s="81">
        <f t="shared" si="283"/>
        <v>44669</v>
      </c>
      <c r="AB383" s="4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9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75">
        <f t="shared" si="272"/>
        <v>44643</v>
      </c>
      <c r="B384" s="76">
        <f t="shared" si="273"/>
        <v>1013.8447643</v>
      </c>
      <c r="C384" s="76">
        <f t="shared" si="280"/>
        <v>918.55304940999997</v>
      </c>
      <c r="D384" s="77">
        <f t="shared" si="274"/>
        <v>6215.24</v>
      </c>
      <c r="E384" s="78">
        <f>IF(K384=1,VLOOKUP(A383,[1]Plan1!$G$155:$I$350,3),E383)</f>
        <v>6315.93</v>
      </c>
      <c r="F384" s="79">
        <f t="shared" si="275"/>
        <v>44636</v>
      </c>
      <c r="G384" s="80">
        <f t="shared" si="264"/>
        <v>1.6200500704719456E-2</v>
      </c>
      <c r="H384" s="81">
        <f t="shared" si="276"/>
        <v>44669</v>
      </c>
      <c r="I384" s="81">
        <f t="shared" si="265"/>
        <v>44669</v>
      </c>
      <c r="J384" s="82">
        <f t="shared" si="277"/>
        <v>23</v>
      </c>
      <c r="K384" s="82">
        <f t="shared" si="286"/>
        <v>6</v>
      </c>
      <c r="L384" s="76">
        <f t="shared" si="266"/>
        <v>1.0042011399999999</v>
      </c>
      <c r="M384" s="83">
        <f t="shared" si="288"/>
        <v>1.0101006100000001</v>
      </c>
      <c r="N384" s="83">
        <f t="shared" si="284"/>
        <v>1.0970954605370706</v>
      </c>
      <c r="O384" s="76">
        <f t="shared" si="287"/>
        <v>1.10170451</v>
      </c>
      <c r="P384" s="76">
        <f t="shared" si="267"/>
        <v>1011.9740372</v>
      </c>
      <c r="Q384" s="84">
        <f t="shared" si="281"/>
        <v>0</v>
      </c>
      <c r="R384" s="86">
        <f t="shared" si="278"/>
        <v>0</v>
      </c>
      <c r="S384" s="76">
        <f t="shared" si="268"/>
        <v>0</v>
      </c>
      <c r="T384" s="86">
        <f t="shared" si="279"/>
        <v>8.0657000000000006E-2</v>
      </c>
      <c r="U384" s="84">
        <f t="shared" si="285"/>
        <v>6</v>
      </c>
      <c r="V384" s="84">
        <v>252</v>
      </c>
      <c r="W384" s="83">
        <f t="shared" si="269"/>
        <v>1.001848592</v>
      </c>
      <c r="X384" s="76">
        <f t="shared" si="270"/>
        <v>1.8707271000000001</v>
      </c>
      <c r="Y384" s="76">
        <f t="shared" si="271"/>
        <v>0</v>
      </c>
      <c r="Z384" s="90" t="str">
        <f t="shared" si="282"/>
        <v>A+J=</v>
      </c>
      <c r="AA384" s="81">
        <f t="shared" si="283"/>
        <v>44669</v>
      </c>
      <c r="AB384" s="4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9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75">
        <f t="shared" si="272"/>
        <v>44644</v>
      </c>
      <c r="B385" s="76">
        <f t="shared" si="273"/>
        <v>1014.8657551900001</v>
      </c>
      <c r="C385" s="76">
        <f t="shared" si="280"/>
        <v>918.55304940999997</v>
      </c>
      <c r="D385" s="77">
        <f t="shared" si="274"/>
        <v>6215.24</v>
      </c>
      <c r="E385" s="78">
        <f>IF(K385=1,VLOOKUP(A384,[1]Plan1!$G$155:$I$350,3),E384)</f>
        <v>6315.93</v>
      </c>
      <c r="F385" s="79">
        <f t="shared" si="275"/>
        <v>44636</v>
      </c>
      <c r="G385" s="80">
        <f t="shared" si="264"/>
        <v>1.6200500704719456E-2</v>
      </c>
      <c r="H385" s="81">
        <f t="shared" si="276"/>
        <v>44669</v>
      </c>
      <c r="I385" s="81">
        <f t="shared" si="265"/>
        <v>44669</v>
      </c>
      <c r="J385" s="82">
        <f t="shared" si="277"/>
        <v>23</v>
      </c>
      <c r="K385" s="82">
        <f t="shared" si="286"/>
        <v>7</v>
      </c>
      <c r="L385" s="76">
        <f t="shared" si="266"/>
        <v>1.00490305</v>
      </c>
      <c r="M385" s="83">
        <f t="shared" si="288"/>
        <v>1.0101006100000001</v>
      </c>
      <c r="N385" s="83">
        <f t="shared" si="284"/>
        <v>1.0970954605370706</v>
      </c>
      <c r="O385" s="76">
        <f t="shared" si="287"/>
        <v>1.10247457</v>
      </c>
      <c r="P385" s="76">
        <f t="shared" si="267"/>
        <v>1012.68137817</v>
      </c>
      <c r="Q385" s="84">
        <f t="shared" si="281"/>
        <v>0</v>
      </c>
      <c r="R385" s="86">
        <f t="shared" si="278"/>
        <v>0</v>
      </c>
      <c r="S385" s="76">
        <f t="shared" si="268"/>
        <v>0</v>
      </c>
      <c r="T385" s="86">
        <f t="shared" si="279"/>
        <v>8.0657000000000006E-2</v>
      </c>
      <c r="U385" s="84">
        <f t="shared" si="285"/>
        <v>7</v>
      </c>
      <c r="V385" s="84">
        <v>252</v>
      </c>
      <c r="W385" s="83">
        <f t="shared" si="269"/>
        <v>1.0021570230000001</v>
      </c>
      <c r="X385" s="76">
        <f t="shared" si="270"/>
        <v>2.1843770199999999</v>
      </c>
      <c r="Y385" s="76">
        <f t="shared" si="271"/>
        <v>0</v>
      </c>
      <c r="Z385" s="90" t="str">
        <f t="shared" si="282"/>
        <v>A+J=</v>
      </c>
      <c r="AA385" s="81">
        <f t="shared" si="283"/>
        <v>44669</v>
      </c>
      <c r="AB385" s="4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9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75">
        <f t="shared" si="272"/>
        <v>44645</v>
      </c>
      <c r="B386" s="76">
        <f t="shared" si="273"/>
        <v>1015.8877749000001</v>
      </c>
      <c r="C386" s="76">
        <f t="shared" si="280"/>
        <v>918.55304940999997</v>
      </c>
      <c r="D386" s="77">
        <f t="shared" si="274"/>
        <v>6215.24</v>
      </c>
      <c r="E386" s="78">
        <f>IF(K386=1,VLOOKUP(A385,[1]Plan1!$G$155:$I$350,3),E385)</f>
        <v>6315.93</v>
      </c>
      <c r="F386" s="79">
        <f t="shared" si="275"/>
        <v>44636</v>
      </c>
      <c r="G386" s="80">
        <f t="shared" si="264"/>
        <v>1.6200500704719456E-2</v>
      </c>
      <c r="H386" s="81">
        <f t="shared" si="276"/>
        <v>44669</v>
      </c>
      <c r="I386" s="81">
        <f t="shared" si="265"/>
        <v>44669</v>
      </c>
      <c r="J386" s="82">
        <f t="shared" si="277"/>
        <v>23</v>
      </c>
      <c r="K386" s="82">
        <f t="shared" si="286"/>
        <v>8</v>
      </c>
      <c r="L386" s="76">
        <f t="shared" si="266"/>
        <v>1.00560545</v>
      </c>
      <c r="M386" s="83">
        <f t="shared" si="288"/>
        <v>1.0101006100000001</v>
      </c>
      <c r="N386" s="83">
        <f t="shared" si="284"/>
        <v>1.0970954605370706</v>
      </c>
      <c r="O386" s="76">
        <f t="shared" si="287"/>
        <v>1.1032451700000001</v>
      </c>
      <c r="P386" s="76">
        <f t="shared" si="267"/>
        <v>1013.38921515</v>
      </c>
      <c r="Q386" s="84">
        <f t="shared" si="281"/>
        <v>0</v>
      </c>
      <c r="R386" s="86">
        <f t="shared" si="278"/>
        <v>0</v>
      </c>
      <c r="S386" s="76">
        <f t="shared" si="268"/>
        <v>0</v>
      </c>
      <c r="T386" s="86">
        <f t="shared" si="279"/>
        <v>8.0657000000000006E-2</v>
      </c>
      <c r="U386" s="84">
        <f t="shared" si="285"/>
        <v>8</v>
      </c>
      <c r="V386" s="84">
        <v>252</v>
      </c>
      <c r="W386" s="83">
        <f t="shared" si="269"/>
        <v>1.002465548</v>
      </c>
      <c r="X386" s="76">
        <f t="shared" si="270"/>
        <v>2.4985597500000001</v>
      </c>
      <c r="Y386" s="76">
        <f t="shared" si="271"/>
        <v>0</v>
      </c>
      <c r="Z386" s="90" t="str">
        <f t="shared" si="282"/>
        <v>A+J=</v>
      </c>
      <c r="AA386" s="81">
        <f t="shared" si="283"/>
        <v>44669</v>
      </c>
      <c r="AB386" s="4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9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75">
        <f t="shared" si="272"/>
        <v>44646</v>
      </c>
      <c r="B387" s="76">
        <f t="shared" si="273"/>
        <v>1016.91081691</v>
      </c>
      <c r="C387" s="76">
        <f t="shared" si="280"/>
        <v>918.55304940999997</v>
      </c>
      <c r="D387" s="77">
        <f t="shared" si="274"/>
        <v>6215.24</v>
      </c>
      <c r="E387" s="78">
        <f>IF(K387=1,VLOOKUP(A386,[1]Plan1!$G$155:$I$350,3),E386)</f>
        <v>6315.93</v>
      </c>
      <c r="F387" s="79">
        <f t="shared" si="275"/>
        <v>44636</v>
      </c>
      <c r="G387" s="80">
        <f t="shared" si="264"/>
        <v>1.6200500704719456E-2</v>
      </c>
      <c r="H387" s="81">
        <f t="shared" si="276"/>
        <v>44669</v>
      </c>
      <c r="I387" s="81">
        <f t="shared" si="265"/>
        <v>44669</v>
      </c>
      <c r="J387" s="82">
        <f t="shared" si="277"/>
        <v>23</v>
      </c>
      <c r="K387" s="82">
        <f t="shared" si="286"/>
        <v>9</v>
      </c>
      <c r="L387" s="76">
        <f t="shared" si="266"/>
        <v>1.00630833</v>
      </c>
      <c r="M387" s="83">
        <f t="shared" si="288"/>
        <v>1.0101006100000001</v>
      </c>
      <c r="N387" s="83">
        <f t="shared" si="284"/>
        <v>1.0970954605370706</v>
      </c>
      <c r="O387" s="76">
        <f t="shared" si="287"/>
        <v>1.1040163000000001</v>
      </c>
      <c r="P387" s="76">
        <f t="shared" si="267"/>
        <v>1014.09753896</v>
      </c>
      <c r="Q387" s="84">
        <f t="shared" si="281"/>
        <v>0</v>
      </c>
      <c r="R387" s="86">
        <f t="shared" si="278"/>
        <v>0</v>
      </c>
      <c r="S387" s="76">
        <f t="shared" si="268"/>
        <v>0</v>
      </c>
      <c r="T387" s="86">
        <f t="shared" si="279"/>
        <v>8.0657000000000006E-2</v>
      </c>
      <c r="U387" s="84">
        <f t="shared" si="285"/>
        <v>9</v>
      </c>
      <c r="V387" s="84">
        <v>252</v>
      </c>
      <c r="W387" s="83">
        <f t="shared" si="269"/>
        <v>1.002774169</v>
      </c>
      <c r="X387" s="76">
        <f t="shared" si="270"/>
        <v>2.8132779499999998</v>
      </c>
      <c r="Y387" s="76">
        <f t="shared" si="271"/>
        <v>0</v>
      </c>
      <c r="Z387" s="90" t="str">
        <f t="shared" si="282"/>
        <v>A+J=</v>
      </c>
      <c r="AA387" s="81">
        <f t="shared" si="283"/>
        <v>44669</v>
      </c>
      <c r="AB387" s="4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9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75">
        <f t="shared" si="272"/>
        <v>44647</v>
      </c>
      <c r="B388" s="76">
        <f t="shared" si="273"/>
        <v>1016.91081691</v>
      </c>
      <c r="C388" s="76">
        <f t="shared" si="280"/>
        <v>918.55304940999997</v>
      </c>
      <c r="D388" s="77">
        <f t="shared" si="274"/>
        <v>6215.24</v>
      </c>
      <c r="E388" s="78">
        <f>IF(K388=1,VLOOKUP(A387,[1]Plan1!$G$155:$I$350,3),E387)</f>
        <v>6315.93</v>
      </c>
      <c r="F388" s="79">
        <f t="shared" si="275"/>
        <v>44636</v>
      </c>
      <c r="G388" s="80">
        <f t="shared" si="264"/>
        <v>1.6200500704719456E-2</v>
      </c>
      <c r="H388" s="81">
        <f t="shared" si="276"/>
        <v>44669</v>
      </c>
      <c r="I388" s="81">
        <f t="shared" si="265"/>
        <v>44669</v>
      </c>
      <c r="J388" s="82">
        <f t="shared" si="277"/>
        <v>23</v>
      </c>
      <c r="K388" s="82">
        <f t="shared" si="286"/>
        <v>9</v>
      </c>
      <c r="L388" s="76">
        <f t="shared" si="266"/>
        <v>1.00630833</v>
      </c>
      <c r="M388" s="83">
        <f t="shared" si="288"/>
        <v>1.0101006100000001</v>
      </c>
      <c r="N388" s="83">
        <f t="shared" si="284"/>
        <v>1.0970954605370706</v>
      </c>
      <c r="O388" s="76">
        <f t="shared" si="287"/>
        <v>1.1040163000000001</v>
      </c>
      <c r="P388" s="76">
        <f t="shared" si="267"/>
        <v>1014.09753896</v>
      </c>
      <c r="Q388" s="84">
        <f t="shared" si="281"/>
        <v>0</v>
      </c>
      <c r="R388" s="86">
        <f t="shared" si="278"/>
        <v>0</v>
      </c>
      <c r="S388" s="76">
        <f t="shared" si="268"/>
        <v>0</v>
      </c>
      <c r="T388" s="86">
        <f t="shared" si="279"/>
        <v>8.0657000000000006E-2</v>
      </c>
      <c r="U388" s="84">
        <f t="shared" si="285"/>
        <v>9</v>
      </c>
      <c r="V388" s="84">
        <v>252</v>
      </c>
      <c r="W388" s="83">
        <f t="shared" si="269"/>
        <v>1.002774169</v>
      </c>
      <c r="X388" s="76">
        <f t="shared" si="270"/>
        <v>2.8132779499999998</v>
      </c>
      <c r="Y388" s="76">
        <f t="shared" si="271"/>
        <v>0</v>
      </c>
      <c r="Z388" s="90" t="str">
        <f t="shared" si="282"/>
        <v>A+J=</v>
      </c>
      <c r="AA388" s="81">
        <f t="shared" si="283"/>
        <v>44669</v>
      </c>
      <c r="AB388" s="4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9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75">
        <f t="shared" si="272"/>
        <v>44648</v>
      </c>
      <c r="B389" s="76">
        <f t="shared" si="273"/>
        <v>1016.91081691</v>
      </c>
      <c r="C389" s="76">
        <f t="shared" si="280"/>
        <v>918.55304940999997</v>
      </c>
      <c r="D389" s="77">
        <f t="shared" si="274"/>
        <v>6215.24</v>
      </c>
      <c r="E389" s="78">
        <f>IF(K389=1,VLOOKUP(A388,[1]Plan1!$G$155:$I$350,3),E388)</f>
        <v>6315.93</v>
      </c>
      <c r="F389" s="79">
        <f t="shared" si="275"/>
        <v>44636</v>
      </c>
      <c r="G389" s="80">
        <f t="shared" si="264"/>
        <v>1.6200500704719456E-2</v>
      </c>
      <c r="H389" s="81">
        <f t="shared" si="276"/>
        <v>44669</v>
      </c>
      <c r="I389" s="81">
        <f t="shared" si="265"/>
        <v>44669</v>
      </c>
      <c r="J389" s="82">
        <f t="shared" si="277"/>
        <v>23</v>
      </c>
      <c r="K389" s="82">
        <f t="shared" si="286"/>
        <v>9</v>
      </c>
      <c r="L389" s="76">
        <f t="shared" si="266"/>
        <v>1.00630833</v>
      </c>
      <c r="M389" s="83">
        <f t="shared" si="288"/>
        <v>1.0101006100000001</v>
      </c>
      <c r="N389" s="83">
        <f t="shared" si="284"/>
        <v>1.0970954605370706</v>
      </c>
      <c r="O389" s="76">
        <f t="shared" si="287"/>
        <v>1.1040163000000001</v>
      </c>
      <c r="P389" s="76">
        <f t="shared" si="267"/>
        <v>1014.09753896</v>
      </c>
      <c r="Q389" s="84">
        <f t="shared" si="281"/>
        <v>0</v>
      </c>
      <c r="R389" s="86">
        <f t="shared" si="278"/>
        <v>0</v>
      </c>
      <c r="S389" s="76">
        <f t="shared" si="268"/>
        <v>0</v>
      </c>
      <c r="T389" s="86">
        <f t="shared" si="279"/>
        <v>8.0657000000000006E-2</v>
      </c>
      <c r="U389" s="84">
        <f t="shared" si="285"/>
        <v>9</v>
      </c>
      <c r="V389" s="84">
        <v>252</v>
      </c>
      <c r="W389" s="83">
        <f t="shared" si="269"/>
        <v>1.002774169</v>
      </c>
      <c r="X389" s="76">
        <f t="shared" si="270"/>
        <v>2.8132779499999998</v>
      </c>
      <c r="Y389" s="76">
        <f t="shared" si="271"/>
        <v>0</v>
      </c>
      <c r="Z389" s="90" t="str">
        <f t="shared" si="282"/>
        <v>A+J=</v>
      </c>
      <c r="AA389" s="81">
        <f t="shared" si="283"/>
        <v>44669</v>
      </c>
      <c r="AB389" s="4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9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75">
        <f t="shared" si="272"/>
        <v>44649</v>
      </c>
      <c r="B390" s="76">
        <f t="shared" si="273"/>
        <v>1017.93489009</v>
      </c>
      <c r="C390" s="76">
        <f t="shared" si="280"/>
        <v>918.55304940999997</v>
      </c>
      <c r="D390" s="77">
        <f t="shared" si="274"/>
        <v>6215.24</v>
      </c>
      <c r="E390" s="78">
        <f>IF(K390=1,VLOOKUP(A389,[1]Plan1!$G$155:$I$350,3),E389)</f>
        <v>6315.93</v>
      </c>
      <c r="F390" s="79">
        <f t="shared" si="275"/>
        <v>44636</v>
      </c>
      <c r="G390" s="80">
        <f t="shared" si="264"/>
        <v>1.6200500704719456E-2</v>
      </c>
      <c r="H390" s="81">
        <f t="shared" si="276"/>
        <v>44669</v>
      </c>
      <c r="I390" s="81">
        <f t="shared" si="265"/>
        <v>44669</v>
      </c>
      <c r="J390" s="82">
        <f t="shared" si="277"/>
        <v>23</v>
      </c>
      <c r="K390" s="82">
        <f t="shared" si="286"/>
        <v>10</v>
      </c>
      <c r="L390" s="76">
        <f t="shared" si="266"/>
        <v>1.00701171</v>
      </c>
      <c r="M390" s="83">
        <f t="shared" si="288"/>
        <v>1.0101006100000001</v>
      </c>
      <c r="N390" s="83">
        <f t="shared" si="284"/>
        <v>1.0970954605370706</v>
      </c>
      <c r="O390" s="76">
        <f t="shared" si="287"/>
        <v>1.1047879700000001</v>
      </c>
      <c r="P390" s="76">
        <f t="shared" si="267"/>
        <v>1014.80635879</v>
      </c>
      <c r="Q390" s="84">
        <f t="shared" si="281"/>
        <v>0</v>
      </c>
      <c r="R390" s="86">
        <f t="shared" si="278"/>
        <v>0</v>
      </c>
      <c r="S390" s="76">
        <f t="shared" si="268"/>
        <v>0</v>
      </c>
      <c r="T390" s="86">
        <f t="shared" si="279"/>
        <v>8.0657000000000006E-2</v>
      </c>
      <c r="U390" s="84">
        <f t="shared" si="285"/>
        <v>10</v>
      </c>
      <c r="V390" s="84">
        <v>252</v>
      </c>
      <c r="W390" s="83">
        <f t="shared" si="269"/>
        <v>1.003082885</v>
      </c>
      <c r="X390" s="76">
        <f t="shared" si="270"/>
        <v>3.1285313000000001</v>
      </c>
      <c r="Y390" s="76">
        <f t="shared" si="271"/>
        <v>0</v>
      </c>
      <c r="Z390" s="90" t="str">
        <f t="shared" si="282"/>
        <v>A+J=</v>
      </c>
      <c r="AA390" s="81">
        <f t="shared" si="283"/>
        <v>44669</v>
      </c>
      <c r="AB390" s="4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9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75">
        <f t="shared" si="272"/>
        <v>44650</v>
      </c>
      <c r="B391" s="76">
        <f t="shared" si="273"/>
        <v>1018.95999407</v>
      </c>
      <c r="C391" s="76">
        <f t="shared" si="280"/>
        <v>918.55304940999997</v>
      </c>
      <c r="D391" s="77">
        <f t="shared" si="274"/>
        <v>6215.24</v>
      </c>
      <c r="E391" s="78">
        <f>IF(K391=1,VLOOKUP(A390,[1]Plan1!$G$155:$I$350,3),E390)</f>
        <v>6315.93</v>
      </c>
      <c r="F391" s="79">
        <f t="shared" si="275"/>
        <v>44636</v>
      </c>
      <c r="G391" s="80">
        <f t="shared" si="264"/>
        <v>1.6200500704719456E-2</v>
      </c>
      <c r="H391" s="81">
        <f t="shared" si="276"/>
        <v>44669</v>
      </c>
      <c r="I391" s="81">
        <f t="shared" si="265"/>
        <v>44669</v>
      </c>
      <c r="J391" s="82">
        <f t="shared" si="277"/>
        <v>23</v>
      </c>
      <c r="K391" s="82">
        <f t="shared" si="286"/>
        <v>11</v>
      </c>
      <c r="L391" s="76">
        <f t="shared" si="266"/>
        <v>1.0077155799999999</v>
      </c>
      <c r="M391" s="83">
        <f t="shared" si="288"/>
        <v>1.0101006100000001</v>
      </c>
      <c r="N391" s="83">
        <f t="shared" si="284"/>
        <v>1.0970954605370706</v>
      </c>
      <c r="O391" s="76">
        <f t="shared" si="287"/>
        <v>1.1055601799999999</v>
      </c>
      <c r="P391" s="76">
        <f t="shared" si="267"/>
        <v>1015.51567464</v>
      </c>
      <c r="Q391" s="84">
        <f t="shared" si="281"/>
        <v>0</v>
      </c>
      <c r="R391" s="86">
        <f t="shared" si="278"/>
        <v>0</v>
      </c>
      <c r="S391" s="76">
        <f t="shared" si="268"/>
        <v>0</v>
      </c>
      <c r="T391" s="86">
        <f t="shared" si="279"/>
        <v>8.0657000000000006E-2</v>
      </c>
      <c r="U391" s="84">
        <f t="shared" si="285"/>
        <v>11</v>
      </c>
      <c r="V391" s="84">
        <v>252</v>
      </c>
      <c r="W391" s="83">
        <f t="shared" si="269"/>
        <v>1.0033916949999999</v>
      </c>
      <c r="X391" s="76">
        <f t="shared" si="270"/>
        <v>3.4443194300000002</v>
      </c>
      <c r="Y391" s="76">
        <f t="shared" si="271"/>
        <v>0</v>
      </c>
      <c r="Z391" s="90" t="str">
        <f t="shared" si="282"/>
        <v>A+J=</v>
      </c>
      <c r="AA391" s="81">
        <f t="shared" si="283"/>
        <v>44669</v>
      </c>
      <c r="AB391" s="4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9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75">
        <f t="shared" si="272"/>
        <v>44651</v>
      </c>
      <c r="B392" s="76">
        <f t="shared" si="273"/>
        <v>1019.98613156</v>
      </c>
      <c r="C392" s="76">
        <f t="shared" si="280"/>
        <v>918.55304940999997</v>
      </c>
      <c r="D392" s="77">
        <f t="shared" si="274"/>
        <v>6215.24</v>
      </c>
      <c r="E392" s="78">
        <f>IF(K392=1,VLOOKUP(A391,[1]Plan1!$G$155:$I$350,3),E391)</f>
        <v>6315.93</v>
      </c>
      <c r="F392" s="79">
        <f t="shared" si="275"/>
        <v>44636</v>
      </c>
      <c r="G392" s="80">
        <f t="shared" si="264"/>
        <v>1.6200500704719456E-2</v>
      </c>
      <c r="H392" s="81">
        <f t="shared" si="276"/>
        <v>44669</v>
      </c>
      <c r="I392" s="81">
        <f t="shared" si="265"/>
        <v>44669</v>
      </c>
      <c r="J392" s="82">
        <f t="shared" si="277"/>
        <v>23</v>
      </c>
      <c r="K392" s="82">
        <f t="shared" si="286"/>
        <v>12</v>
      </c>
      <c r="L392" s="76">
        <f t="shared" si="266"/>
        <v>1.00841994</v>
      </c>
      <c r="M392" s="83">
        <f t="shared" si="288"/>
        <v>1.0101006100000001</v>
      </c>
      <c r="N392" s="83">
        <f t="shared" si="284"/>
        <v>1.0970954605370706</v>
      </c>
      <c r="O392" s="76">
        <f t="shared" si="287"/>
        <v>1.10633293</v>
      </c>
      <c r="P392" s="76">
        <f t="shared" si="267"/>
        <v>1016.22548651</v>
      </c>
      <c r="Q392" s="84">
        <f t="shared" si="281"/>
        <v>0</v>
      </c>
      <c r="R392" s="86">
        <f t="shared" si="278"/>
        <v>0</v>
      </c>
      <c r="S392" s="76">
        <f t="shared" si="268"/>
        <v>0</v>
      </c>
      <c r="T392" s="86">
        <f t="shared" si="279"/>
        <v>8.0657000000000006E-2</v>
      </c>
      <c r="U392" s="84">
        <f t="shared" si="285"/>
        <v>12</v>
      </c>
      <c r="V392" s="84">
        <v>252</v>
      </c>
      <c r="W392" s="83">
        <f t="shared" si="269"/>
        <v>1.003700601</v>
      </c>
      <c r="X392" s="76">
        <f t="shared" si="270"/>
        <v>3.7606450499999999</v>
      </c>
      <c r="Y392" s="76">
        <f t="shared" si="271"/>
        <v>0</v>
      </c>
      <c r="Z392" s="90" t="str">
        <f t="shared" si="282"/>
        <v>A+J=</v>
      </c>
      <c r="AA392" s="81">
        <f t="shared" si="283"/>
        <v>44669</v>
      </c>
      <c r="AB392" s="4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9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75">
        <f t="shared" si="272"/>
        <v>44652</v>
      </c>
      <c r="B393" s="76">
        <f t="shared" si="273"/>
        <v>1021.0133114099999</v>
      </c>
      <c r="C393" s="76">
        <f t="shared" si="280"/>
        <v>918.55304940999997</v>
      </c>
      <c r="D393" s="77">
        <f t="shared" si="274"/>
        <v>6215.24</v>
      </c>
      <c r="E393" s="78">
        <f>IF(K393=1,VLOOKUP(A392,[1]Plan1!$G$155:$I$350,3),E392)</f>
        <v>6315.93</v>
      </c>
      <c r="F393" s="79">
        <f t="shared" si="275"/>
        <v>44636</v>
      </c>
      <c r="G393" s="80">
        <f t="shared" si="264"/>
        <v>1.6200500704719456E-2</v>
      </c>
      <c r="H393" s="81">
        <f t="shared" si="276"/>
        <v>44669</v>
      </c>
      <c r="I393" s="81">
        <f t="shared" si="265"/>
        <v>44669</v>
      </c>
      <c r="J393" s="82">
        <f t="shared" si="277"/>
        <v>23</v>
      </c>
      <c r="K393" s="82">
        <f t="shared" si="286"/>
        <v>13</v>
      </c>
      <c r="L393" s="76">
        <f t="shared" si="266"/>
        <v>1.0091247999999999</v>
      </c>
      <c r="M393" s="83">
        <f t="shared" si="288"/>
        <v>1.0101006100000001</v>
      </c>
      <c r="N393" s="83">
        <f t="shared" si="284"/>
        <v>1.0970954605370706</v>
      </c>
      <c r="O393" s="76">
        <f t="shared" si="287"/>
        <v>1.1071062300000001</v>
      </c>
      <c r="P393" s="76">
        <f t="shared" si="267"/>
        <v>1016.93580358</v>
      </c>
      <c r="Q393" s="84">
        <f t="shared" si="281"/>
        <v>0</v>
      </c>
      <c r="R393" s="86">
        <f t="shared" si="278"/>
        <v>0</v>
      </c>
      <c r="S393" s="76">
        <f t="shared" si="268"/>
        <v>0</v>
      </c>
      <c r="T393" s="86">
        <f t="shared" si="279"/>
        <v>8.0657000000000006E-2</v>
      </c>
      <c r="U393" s="84">
        <f t="shared" si="285"/>
        <v>13</v>
      </c>
      <c r="V393" s="84">
        <v>252</v>
      </c>
      <c r="W393" s="83">
        <f t="shared" si="269"/>
        <v>1.004009602</v>
      </c>
      <c r="X393" s="76">
        <f t="shared" si="270"/>
        <v>4.0775078300000001</v>
      </c>
      <c r="Y393" s="76">
        <f t="shared" si="271"/>
        <v>0</v>
      </c>
      <c r="Z393" s="90" t="str">
        <f t="shared" si="282"/>
        <v>A+J=</v>
      </c>
      <c r="AA393" s="81">
        <f t="shared" si="283"/>
        <v>44669</v>
      </c>
      <c r="AB393" s="4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9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75">
        <f t="shared" si="272"/>
        <v>44653</v>
      </c>
      <c r="B394" s="76">
        <f t="shared" si="273"/>
        <v>1022.0415250699999</v>
      </c>
      <c r="C394" s="76">
        <f t="shared" si="280"/>
        <v>918.55304940999997</v>
      </c>
      <c r="D394" s="77">
        <f t="shared" si="274"/>
        <v>6215.24</v>
      </c>
      <c r="E394" s="78">
        <f>IF(K394=1,VLOOKUP(A393,[1]Plan1!$G$155:$I$350,3),E393)</f>
        <v>6315.93</v>
      </c>
      <c r="F394" s="79">
        <f t="shared" si="275"/>
        <v>44636</v>
      </c>
      <c r="G394" s="80">
        <f t="shared" si="264"/>
        <v>1.6200500704719456E-2</v>
      </c>
      <c r="H394" s="81">
        <f t="shared" si="276"/>
        <v>44669</v>
      </c>
      <c r="I394" s="81">
        <f t="shared" si="265"/>
        <v>44669</v>
      </c>
      <c r="J394" s="82">
        <f t="shared" si="277"/>
        <v>23</v>
      </c>
      <c r="K394" s="82">
        <f t="shared" si="286"/>
        <v>14</v>
      </c>
      <c r="L394" s="76">
        <f t="shared" si="266"/>
        <v>1.00983015</v>
      </c>
      <c r="M394" s="83">
        <f t="shared" si="288"/>
        <v>1.0101006100000001</v>
      </c>
      <c r="N394" s="83">
        <f t="shared" si="284"/>
        <v>1.0970954605370706</v>
      </c>
      <c r="O394" s="76">
        <f t="shared" si="287"/>
        <v>1.10788007</v>
      </c>
      <c r="P394" s="76">
        <f t="shared" si="267"/>
        <v>1017.64661667</v>
      </c>
      <c r="Q394" s="84">
        <f t="shared" si="281"/>
        <v>0</v>
      </c>
      <c r="R394" s="86">
        <f t="shared" si="278"/>
        <v>0</v>
      </c>
      <c r="S394" s="76">
        <f t="shared" si="268"/>
        <v>0</v>
      </c>
      <c r="T394" s="86">
        <f t="shared" si="279"/>
        <v>8.0657000000000006E-2</v>
      </c>
      <c r="U394" s="84">
        <f t="shared" si="285"/>
        <v>14</v>
      </c>
      <c r="V394" s="84">
        <v>252</v>
      </c>
      <c r="W394" s="83">
        <f t="shared" si="269"/>
        <v>1.0043186980000001</v>
      </c>
      <c r="X394" s="76">
        <f t="shared" si="270"/>
        <v>4.3949084000000003</v>
      </c>
      <c r="Y394" s="76">
        <f t="shared" si="271"/>
        <v>0</v>
      </c>
      <c r="Z394" s="90" t="str">
        <f t="shared" si="282"/>
        <v>A+J=</v>
      </c>
      <c r="AA394" s="81">
        <f t="shared" si="283"/>
        <v>44669</v>
      </c>
      <c r="AB394" s="4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9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75">
        <f t="shared" si="272"/>
        <v>44654</v>
      </c>
      <c r="B395" s="76">
        <f t="shared" si="273"/>
        <v>1022.0415250699999</v>
      </c>
      <c r="C395" s="76">
        <f t="shared" si="280"/>
        <v>918.55304940999997</v>
      </c>
      <c r="D395" s="77">
        <f t="shared" si="274"/>
        <v>6215.24</v>
      </c>
      <c r="E395" s="78">
        <f>IF(K395=1,VLOOKUP(A394,[1]Plan1!$G$155:$I$350,3),E394)</f>
        <v>6315.93</v>
      </c>
      <c r="F395" s="79">
        <f t="shared" si="275"/>
        <v>44636</v>
      </c>
      <c r="G395" s="80">
        <f t="shared" ref="G395:G458" si="289">(E395/D395)-1</f>
        <v>1.6200500704719456E-2</v>
      </c>
      <c r="H395" s="81">
        <f t="shared" si="276"/>
        <v>44669</v>
      </c>
      <c r="I395" s="81">
        <f t="shared" ref="I395:I458" si="290">IF(A395&gt;I394,H395,I394)</f>
        <v>44669</v>
      </c>
      <c r="J395" s="82">
        <f t="shared" si="277"/>
        <v>23</v>
      </c>
      <c r="K395" s="82">
        <f t="shared" si="286"/>
        <v>14</v>
      </c>
      <c r="L395" s="76">
        <f t="shared" ref="L395:L458" si="291">TRUNC((E395/D395)^TRUNC((K395/J395),9),8)</f>
        <v>1.00983015</v>
      </c>
      <c r="M395" s="83">
        <f t="shared" si="288"/>
        <v>1.0101006100000001</v>
      </c>
      <c r="N395" s="83">
        <f t="shared" si="284"/>
        <v>1.0970954605370706</v>
      </c>
      <c r="O395" s="76">
        <f t="shared" si="287"/>
        <v>1.10788007</v>
      </c>
      <c r="P395" s="76">
        <f t="shared" ref="P395:P458" si="292">TRUNC(C395*O395,8)</f>
        <v>1017.64661667</v>
      </c>
      <c r="Q395" s="84">
        <f t="shared" si="281"/>
        <v>0</v>
      </c>
      <c r="R395" s="86">
        <f t="shared" si="278"/>
        <v>0</v>
      </c>
      <c r="S395" s="76">
        <f t="shared" ref="S395:S458" si="293">IF(R395&gt;0,TRUNC(R395*P395,8),0)</f>
        <v>0</v>
      </c>
      <c r="T395" s="86">
        <f t="shared" si="279"/>
        <v>8.0657000000000006E-2</v>
      </c>
      <c r="U395" s="84">
        <f t="shared" si="285"/>
        <v>14</v>
      </c>
      <c r="V395" s="84">
        <v>252</v>
      </c>
      <c r="W395" s="83">
        <f t="shared" ref="W395:W458" si="294">ROUND((1+T395)^TRUNC((U395/V395),9),9)</f>
        <v>1.0043186980000001</v>
      </c>
      <c r="X395" s="76">
        <f t="shared" ref="X395:X458" si="295">TRUNC((P395*(W395-1)),8)</f>
        <v>4.3949084000000003</v>
      </c>
      <c r="Y395" s="76">
        <f t="shared" ref="Y395:Y458" si="296">IF(Q395&gt;0,S395+X395,0)</f>
        <v>0</v>
      </c>
      <c r="Z395" s="90" t="str">
        <f t="shared" si="282"/>
        <v>A+J=</v>
      </c>
      <c r="AA395" s="81">
        <f t="shared" si="283"/>
        <v>44669</v>
      </c>
      <c r="AB395" s="4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9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75">
        <f t="shared" ref="A396:A459" si="297">(A395+1)</f>
        <v>44655</v>
      </c>
      <c r="B396" s="76">
        <f t="shared" ref="B396:B459" si="298">P396+X396</f>
        <v>1022.0415250699999</v>
      </c>
      <c r="C396" s="76">
        <f t="shared" si="280"/>
        <v>918.55304940999997</v>
      </c>
      <c r="D396" s="77">
        <f t="shared" ref="D396:D459" si="299">IF(E396=E395,D395,E395)</f>
        <v>6215.24</v>
      </c>
      <c r="E396" s="78">
        <f>IF(K396=1,VLOOKUP(A395,[1]Plan1!$G$155:$I$350,3),E395)</f>
        <v>6315.93</v>
      </c>
      <c r="F396" s="79">
        <f t="shared" ref="F396:F459" si="300">IF(D396=D395,F395,A396)</f>
        <v>44636</v>
      </c>
      <c r="G396" s="80">
        <f t="shared" si="289"/>
        <v>1.6200500704719456E-2</v>
      </c>
      <c r="H396" s="81">
        <f t="shared" ref="H396:H459" si="301">IF(DAY(A396)=15,VLOOKUP(A396,AH$119:AN$451,4),H395)</f>
        <v>44669</v>
      </c>
      <c r="I396" s="81">
        <f t="shared" si="290"/>
        <v>44669</v>
      </c>
      <c r="J396" s="82">
        <f t="shared" ref="J396:J459" si="302">IF(I396=I395,J395,NETWORKDAYS(I395,I396,$AD$165:$AD$503)-1)</f>
        <v>23</v>
      </c>
      <c r="K396" s="82">
        <f t="shared" si="286"/>
        <v>14</v>
      </c>
      <c r="L396" s="76">
        <f t="shared" si="291"/>
        <v>1.00983015</v>
      </c>
      <c r="M396" s="83">
        <f t="shared" si="288"/>
        <v>1.0101006100000001</v>
      </c>
      <c r="N396" s="83">
        <f t="shared" si="284"/>
        <v>1.0970954605370706</v>
      </c>
      <c r="O396" s="76">
        <f t="shared" si="287"/>
        <v>1.10788007</v>
      </c>
      <c r="P396" s="76">
        <f t="shared" si="292"/>
        <v>1017.64661667</v>
      </c>
      <c r="Q396" s="84">
        <f t="shared" si="281"/>
        <v>0</v>
      </c>
      <c r="R396" s="86">
        <f t="shared" ref="R396:R459" si="303">IF(Q396&gt;0,VLOOKUP($A396,$AD$11:$AI$161,6),0)</f>
        <v>0</v>
      </c>
      <c r="S396" s="76">
        <f t="shared" si="293"/>
        <v>0</v>
      </c>
      <c r="T396" s="86">
        <f t="shared" ref="T396:T459" si="304">(T395)</f>
        <v>8.0657000000000006E-2</v>
      </c>
      <c r="U396" s="84">
        <f t="shared" si="285"/>
        <v>14</v>
      </c>
      <c r="V396" s="84">
        <v>252</v>
      </c>
      <c r="W396" s="83">
        <f t="shared" si="294"/>
        <v>1.0043186980000001</v>
      </c>
      <c r="X396" s="76">
        <f t="shared" si="295"/>
        <v>4.3949084000000003</v>
      </c>
      <c r="Y396" s="76">
        <f t="shared" si="296"/>
        <v>0</v>
      </c>
      <c r="Z396" s="90" t="str">
        <f t="shared" si="282"/>
        <v>A+J=</v>
      </c>
      <c r="AA396" s="81">
        <f t="shared" si="283"/>
        <v>44669</v>
      </c>
      <c r="AB396" s="4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9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75">
        <f t="shared" si="297"/>
        <v>44656</v>
      </c>
      <c r="B397" s="76">
        <f t="shared" si="298"/>
        <v>1023.0707639999999</v>
      </c>
      <c r="C397" s="76">
        <f t="shared" ref="C397:C460" si="305">TRUNC(IF(Q396&gt;0,VLOOKUP(A396,$AD$13:$AE$161,2),C396),8)</f>
        <v>918.55304940999997</v>
      </c>
      <c r="D397" s="77">
        <f t="shared" si="299"/>
        <v>6215.24</v>
      </c>
      <c r="E397" s="78">
        <f>IF(K397=1,VLOOKUP(A396,[1]Plan1!$G$155:$I$350,3),E396)</f>
        <v>6315.93</v>
      </c>
      <c r="F397" s="79">
        <f t="shared" si="300"/>
        <v>44636</v>
      </c>
      <c r="G397" s="80">
        <f t="shared" si="289"/>
        <v>1.6200500704719456E-2</v>
      </c>
      <c r="H397" s="81">
        <f t="shared" si="301"/>
        <v>44669</v>
      </c>
      <c r="I397" s="81">
        <f t="shared" si="290"/>
        <v>44669</v>
      </c>
      <c r="J397" s="82">
        <f t="shared" si="302"/>
        <v>23</v>
      </c>
      <c r="K397" s="82">
        <f t="shared" si="286"/>
        <v>15</v>
      </c>
      <c r="L397" s="76">
        <f t="shared" si="291"/>
        <v>1.0105359899999999</v>
      </c>
      <c r="M397" s="83">
        <f t="shared" si="288"/>
        <v>1.0101006100000001</v>
      </c>
      <c r="N397" s="83">
        <f t="shared" si="284"/>
        <v>1.0970954605370706</v>
      </c>
      <c r="O397" s="76">
        <f t="shared" si="287"/>
        <v>1.10865444</v>
      </c>
      <c r="P397" s="76">
        <f t="shared" si="292"/>
        <v>1018.3579166</v>
      </c>
      <c r="Q397" s="84">
        <f t="shared" ref="Q397:Q460" si="306">IF(VLOOKUP(A397,AD$11:AK$161,8)=VLOOKUP(A396,AD$11:AK$161,8),0,VLOOKUP(A397,AD$11:AK$161,8))</f>
        <v>0</v>
      </c>
      <c r="R397" s="86">
        <f t="shared" si="303"/>
        <v>0</v>
      </c>
      <c r="S397" s="76">
        <f t="shared" si="293"/>
        <v>0</v>
      </c>
      <c r="T397" s="86">
        <f t="shared" si="304"/>
        <v>8.0657000000000006E-2</v>
      </c>
      <c r="U397" s="84">
        <f t="shared" si="285"/>
        <v>15</v>
      </c>
      <c r="V397" s="84">
        <v>252</v>
      </c>
      <c r="W397" s="83">
        <f t="shared" si="294"/>
        <v>1.004627889</v>
      </c>
      <c r="X397" s="76">
        <f t="shared" si="295"/>
        <v>4.7128474000000002</v>
      </c>
      <c r="Y397" s="76">
        <f t="shared" si="296"/>
        <v>0</v>
      </c>
      <c r="Z397" s="90" t="str">
        <f t="shared" ref="Z397:Z460" si="307">IF($Q396&gt;0,VLOOKUP($A396,$AD$11:$AM$115,9),Z396)</f>
        <v>A+J=</v>
      </c>
      <c r="AA397" s="81">
        <f t="shared" ref="AA397:AA460" si="308">IF(Q396&gt;0,VLOOKUP(A396,$AD$11:$AM$115,10),AA396)</f>
        <v>44669</v>
      </c>
      <c r="AB397" s="4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9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75">
        <f t="shared" si="297"/>
        <v>44657</v>
      </c>
      <c r="B398" s="76">
        <f t="shared" si="298"/>
        <v>1024.1010390599999</v>
      </c>
      <c r="C398" s="76">
        <f t="shared" si="305"/>
        <v>918.55304940999997</v>
      </c>
      <c r="D398" s="77">
        <f t="shared" si="299"/>
        <v>6215.24</v>
      </c>
      <c r="E398" s="78">
        <f>IF(K398=1,VLOOKUP(A397,[1]Plan1!$G$155:$I$350,3),E397)</f>
        <v>6315.93</v>
      </c>
      <c r="F398" s="79">
        <f t="shared" si="300"/>
        <v>44636</v>
      </c>
      <c r="G398" s="80">
        <f t="shared" si="289"/>
        <v>1.6200500704719456E-2</v>
      </c>
      <c r="H398" s="81">
        <f t="shared" si="301"/>
        <v>44669</v>
      </c>
      <c r="I398" s="81">
        <f t="shared" si="290"/>
        <v>44669</v>
      </c>
      <c r="J398" s="82">
        <f t="shared" si="302"/>
        <v>23</v>
      </c>
      <c r="K398" s="82">
        <f t="shared" si="286"/>
        <v>16</v>
      </c>
      <c r="L398" s="76">
        <f t="shared" si="291"/>
        <v>1.01124232</v>
      </c>
      <c r="M398" s="83">
        <f t="shared" si="288"/>
        <v>1.0101006100000001</v>
      </c>
      <c r="N398" s="83">
        <f t="shared" si="284"/>
        <v>1.0970954605370706</v>
      </c>
      <c r="O398" s="76">
        <f t="shared" si="287"/>
        <v>1.1094293500000001</v>
      </c>
      <c r="P398" s="76">
        <f t="shared" si="292"/>
        <v>1019.06971254</v>
      </c>
      <c r="Q398" s="84">
        <f t="shared" si="306"/>
        <v>0</v>
      </c>
      <c r="R398" s="86">
        <f t="shared" si="303"/>
        <v>0</v>
      </c>
      <c r="S398" s="76">
        <f t="shared" si="293"/>
        <v>0</v>
      </c>
      <c r="T398" s="86">
        <f t="shared" si="304"/>
        <v>8.0657000000000006E-2</v>
      </c>
      <c r="U398" s="84">
        <f t="shared" si="285"/>
        <v>16</v>
      </c>
      <c r="V398" s="84">
        <v>252</v>
      </c>
      <c r="W398" s="83">
        <f t="shared" si="294"/>
        <v>1.0049371760000001</v>
      </c>
      <c r="X398" s="76">
        <f t="shared" si="295"/>
        <v>5.0313265200000004</v>
      </c>
      <c r="Y398" s="76">
        <f t="shared" si="296"/>
        <v>0</v>
      </c>
      <c r="Z398" s="90" t="str">
        <f t="shared" si="307"/>
        <v>A+J=</v>
      </c>
      <c r="AA398" s="81">
        <f t="shared" si="308"/>
        <v>44669</v>
      </c>
      <c r="AB398" s="4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9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75">
        <f t="shared" si="297"/>
        <v>44658</v>
      </c>
      <c r="B399" s="76">
        <f t="shared" si="298"/>
        <v>1025.1323581500001</v>
      </c>
      <c r="C399" s="76">
        <f t="shared" si="305"/>
        <v>918.55304940999997</v>
      </c>
      <c r="D399" s="77">
        <f t="shared" si="299"/>
        <v>6215.24</v>
      </c>
      <c r="E399" s="78">
        <f>IF(K399=1,VLOOKUP(A398,[1]Plan1!$G$155:$I$350,3),E398)</f>
        <v>6315.93</v>
      </c>
      <c r="F399" s="79">
        <f t="shared" si="300"/>
        <v>44636</v>
      </c>
      <c r="G399" s="80">
        <f t="shared" si="289"/>
        <v>1.6200500704719456E-2</v>
      </c>
      <c r="H399" s="81">
        <f t="shared" si="301"/>
        <v>44669</v>
      </c>
      <c r="I399" s="81">
        <f t="shared" si="290"/>
        <v>44669</v>
      </c>
      <c r="J399" s="82">
        <f t="shared" si="302"/>
        <v>23</v>
      </c>
      <c r="K399" s="82">
        <f t="shared" si="286"/>
        <v>17</v>
      </c>
      <c r="L399" s="76">
        <f t="shared" si="291"/>
        <v>1.01194915</v>
      </c>
      <c r="M399" s="83">
        <f t="shared" si="288"/>
        <v>1.0101006100000001</v>
      </c>
      <c r="N399" s="83">
        <f t="shared" si="284"/>
        <v>1.0970954605370706</v>
      </c>
      <c r="O399" s="76">
        <f t="shared" si="287"/>
        <v>1.1102048099999999</v>
      </c>
      <c r="P399" s="76">
        <f t="shared" si="292"/>
        <v>1019.78201369</v>
      </c>
      <c r="Q399" s="84">
        <f t="shared" si="306"/>
        <v>0</v>
      </c>
      <c r="R399" s="86">
        <f t="shared" si="303"/>
        <v>0</v>
      </c>
      <c r="S399" s="76">
        <f t="shared" si="293"/>
        <v>0</v>
      </c>
      <c r="T399" s="86">
        <f t="shared" si="304"/>
        <v>8.0657000000000006E-2</v>
      </c>
      <c r="U399" s="84">
        <f t="shared" si="285"/>
        <v>17</v>
      </c>
      <c r="V399" s="84">
        <v>252</v>
      </c>
      <c r="W399" s="83">
        <f t="shared" si="294"/>
        <v>1.005246557</v>
      </c>
      <c r="X399" s="76">
        <f t="shared" si="295"/>
        <v>5.3503444599999996</v>
      </c>
      <c r="Y399" s="76">
        <f t="shared" si="296"/>
        <v>0</v>
      </c>
      <c r="Z399" s="90" t="str">
        <f t="shared" si="307"/>
        <v>A+J=</v>
      </c>
      <c r="AA399" s="81">
        <f t="shared" si="308"/>
        <v>44669</v>
      </c>
      <c r="AB399" s="4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9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75">
        <f t="shared" si="297"/>
        <v>44659</v>
      </c>
      <c r="B400" s="76">
        <f t="shared" si="298"/>
        <v>1026.1647147200001</v>
      </c>
      <c r="C400" s="76">
        <f t="shared" si="305"/>
        <v>918.55304940999997</v>
      </c>
      <c r="D400" s="77">
        <f t="shared" si="299"/>
        <v>6215.24</v>
      </c>
      <c r="E400" s="78">
        <f>IF(K400=1,VLOOKUP(A399,[1]Plan1!$G$155:$I$350,3),E399)</f>
        <v>6315.93</v>
      </c>
      <c r="F400" s="79">
        <f t="shared" si="300"/>
        <v>44636</v>
      </c>
      <c r="G400" s="80">
        <f t="shared" si="289"/>
        <v>1.6200500704719456E-2</v>
      </c>
      <c r="H400" s="81">
        <f t="shared" si="301"/>
        <v>44669</v>
      </c>
      <c r="I400" s="81">
        <f t="shared" si="290"/>
        <v>44669</v>
      </c>
      <c r="J400" s="82">
        <f t="shared" si="302"/>
        <v>23</v>
      </c>
      <c r="K400" s="82">
        <f t="shared" si="286"/>
        <v>18</v>
      </c>
      <c r="L400" s="76">
        <f t="shared" si="291"/>
        <v>1.01265647</v>
      </c>
      <c r="M400" s="83">
        <f t="shared" si="288"/>
        <v>1.0101006100000001</v>
      </c>
      <c r="N400" s="83">
        <f t="shared" si="284"/>
        <v>1.0970954605370706</v>
      </c>
      <c r="O400" s="76">
        <f t="shared" si="287"/>
        <v>1.11098081</v>
      </c>
      <c r="P400" s="76">
        <f t="shared" si="292"/>
        <v>1020.49481086</v>
      </c>
      <c r="Q400" s="84">
        <f t="shared" si="306"/>
        <v>0</v>
      </c>
      <c r="R400" s="86">
        <f t="shared" si="303"/>
        <v>0</v>
      </c>
      <c r="S400" s="76">
        <f t="shared" si="293"/>
        <v>0</v>
      </c>
      <c r="T400" s="86">
        <f t="shared" si="304"/>
        <v>8.0657000000000006E-2</v>
      </c>
      <c r="U400" s="84">
        <f t="shared" si="285"/>
        <v>18</v>
      </c>
      <c r="V400" s="84">
        <v>252</v>
      </c>
      <c r="W400" s="83">
        <f t="shared" si="294"/>
        <v>1.005556034</v>
      </c>
      <c r="X400" s="76">
        <f t="shared" si="295"/>
        <v>5.6699038599999998</v>
      </c>
      <c r="Y400" s="76">
        <f t="shared" si="296"/>
        <v>0</v>
      </c>
      <c r="Z400" s="90" t="str">
        <f t="shared" si="307"/>
        <v>A+J=</v>
      </c>
      <c r="AA400" s="81">
        <f t="shared" si="308"/>
        <v>44669</v>
      </c>
      <c r="AB400" s="4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9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75">
        <f t="shared" si="297"/>
        <v>44660</v>
      </c>
      <c r="B401" s="76">
        <f t="shared" si="298"/>
        <v>1027.1981084199999</v>
      </c>
      <c r="C401" s="76">
        <f t="shared" si="305"/>
        <v>918.55304940999997</v>
      </c>
      <c r="D401" s="77">
        <f t="shared" si="299"/>
        <v>6215.24</v>
      </c>
      <c r="E401" s="78">
        <f>IF(K401=1,VLOOKUP(A400,[1]Plan1!$G$155:$I$350,3),E400)</f>
        <v>6315.93</v>
      </c>
      <c r="F401" s="79">
        <f t="shared" si="300"/>
        <v>44636</v>
      </c>
      <c r="G401" s="80">
        <f t="shared" si="289"/>
        <v>1.6200500704719456E-2</v>
      </c>
      <c r="H401" s="81">
        <f t="shared" si="301"/>
        <v>44669</v>
      </c>
      <c r="I401" s="81">
        <f t="shared" si="290"/>
        <v>44669</v>
      </c>
      <c r="J401" s="82">
        <f t="shared" si="302"/>
        <v>23</v>
      </c>
      <c r="K401" s="82">
        <f t="shared" si="286"/>
        <v>19</v>
      </c>
      <c r="L401" s="76">
        <f t="shared" si="291"/>
        <v>1.01336428</v>
      </c>
      <c r="M401" s="83">
        <f t="shared" si="288"/>
        <v>1.0101006100000001</v>
      </c>
      <c r="N401" s="83">
        <f t="shared" si="284"/>
        <v>1.0970954605370706</v>
      </c>
      <c r="O401" s="76">
        <f t="shared" si="287"/>
        <v>1.11175735</v>
      </c>
      <c r="P401" s="76">
        <f t="shared" si="292"/>
        <v>1021.20810404</v>
      </c>
      <c r="Q401" s="84">
        <f t="shared" si="306"/>
        <v>0</v>
      </c>
      <c r="R401" s="86">
        <f t="shared" si="303"/>
        <v>0</v>
      </c>
      <c r="S401" s="76">
        <f t="shared" si="293"/>
        <v>0</v>
      </c>
      <c r="T401" s="86">
        <f t="shared" si="304"/>
        <v>8.0657000000000006E-2</v>
      </c>
      <c r="U401" s="84">
        <f t="shared" si="285"/>
        <v>19</v>
      </c>
      <c r="V401" s="84">
        <v>252</v>
      </c>
      <c r="W401" s="83">
        <f t="shared" si="294"/>
        <v>1.005865606</v>
      </c>
      <c r="X401" s="76">
        <f t="shared" si="295"/>
        <v>5.9900043800000002</v>
      </c>
      <c r="Y401" s="76">
        <f t="shared" si="296"/>
        <v>0</v>
      </c>
      <c r="Z401" s="90" t="str">
        <f t="shared" si="307"/>
        <v>A+J=</v>
      </c>
      <c r="AA401" s="81">
        <f t="shared" si="308"/>
        <v>44669</v>
      </c>
      <c r="AB401" s="4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9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75">
        <f t="shared" si="297"/>
        <v>44661</v>
      </c>
      <c r="B402" s="76">
        <f t="shared" si="298"/>
        <v>1027.1981084199999</v>
      </c>
      <c r="C402" s="76">
        <f t="shared" si="305"/>
        <v>918.55304940999997</v>
      </c>
      <c r="D402" s="77">
        <f t="shared" si="299"/>
        <v>6215.24</v>
      </c>
      <c r="E402" s="78">
        <f>IF(K402=1,VLOOKUP(A401,[1]Plan1!$G$155:$I$350,3),E401)</f>
        <v>6315.93</v>
      </c>
      <c r="F402" s="79">
        <f t="shared" si="300"/>
        <v>44636</v>
      </c>
      <c r="G402" s="80">
        <f t="shared" si="289"/>
        <v>1.6200500704719456E-2</v>
      </c>
      <c r="H402" s="81">
        <f t="shared" si="301"/>
        <v>44669</v>
      </c>
      <c r="I402" s="81">
        <f t="shared" si="290"/>
        <v>44669</v>
      </c>
      <c r="J402" s="82">
        <f t="shared" si="302"/>
        <v>23</v>
      </c>
      <c r="K402" s="82">
        <f t="shared" si="286"/>
        <v>19</v>
      </c>
      <c r="L402" s="76">
        <f t="shared" si="291"/>
        <v>1.01336428</v>
      </c>
      <c r="M402" s="83">
        <f t="shared" si="288"/>
        <v>1.0101006100000001</v>
      </c>
      <c r="N402" s="83">
        <f t="shared" si="284"/>
        <v>1.0970954605370706</v>
      </c>
      <c r="O402" s="76">
        <f t="shared" si="287"/>
        <v>1.11175735</v>
      </c>
      <c r="P402" s="76">
        <f t="shared" si="292"/>
        <v>1021.20810404</v>
      </c>
      <c r="Q402" s="84">
        <f t="shared" si="306"/>
        <v>0</v>
      </c>
      <c r="R402" s="86">
        <f t="shared" si="303"/>
        <v>0</v>
      </c>
      <c r="S402" s="76">
        <f t="shared" si="293"/>
        <v>0</v>
      </c>
      <c r="T402" s="86">
        <f t="shared" si="304"/>
        <v>8.0657000000000006E-2</v>
      </c>
      <c r="U402" s="84">
        <f t="shared" si="285"/>
        <v>19</v>
      </c>
      <c r="V402" s="84">
        <v>252</v>
      </c>
      <c r="W402" s="83">
        <f t="shared" si="294"/>
        <v>1.005865606</v>
      </c>
      <c r="X402" s="76">
        <f t="shared" si="295"/>
        <v>5.9900043800000002</v>
      </c>
      <c r="Y402" s="76">
        <f t="shared" si="296"/>
        <v>0</v>
      </c>
      <c r="Z402" s="90" t="str">
        <f t="shared" si="307"/>
        <v>A+J=</v>
      </c>
      <c r="AA402" s="81">
        <f t="shared" si="308"/>
        <v>44669</v>
      </c>
      <c r="AB402" s="4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9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75">
        <f t="shared" si="297"/>
        <v>44662</v>
      </c>
      <c r="B403" s="76">
        <f t="shared" si="298"/>
        <v>1027.1981084199999</v>
      </c>
      <c r="C403" s="76">
        <f t="shared" si="305"/>
        <v>918.55304940999997</v>
      </c>
      <c r="D403" s="77">
        <f t="shared" si="299"/>
        <v>6215.24</v>
      </c>
      <c r="E403" s="78">
        <f>IF(K403=1,VLOOKUP(A402,[1]Plan1!$G$155:$I$350,3),E402)</f>
        <v>6315.93</v>
      </c>
      <c r="F403" s="79">
        <f t="shared" si="300"/>
        <v>44636</v>
      </c>
      <c r="G403" s="80">
        <f t="shared" si="289"/>
        <v>1.6200500704719456E-2</v>
      </c>
      <c r="H403" s="81">
        <f t="shared" si="301"/>
        <v>44669</v>
      </c>
      <c r="I403" s="81">
        <f t="shared" si="290"/>
        <v>44669</v>
      </c>
      <c r="J403" s="82">
        <f t="shared" si="302"/>
        <v>23</v>
      </c>
      <c r="K403" s="82">
        <f t="shared" si="286"/>
        <v>19</v>
      </c>
      <c r="L403" s="76">
        <f t="shared" si="291"/>
        <v>1.01336428</v>
      </c>
      <c r="M403" s="83">
        <f t="shared" si="288"/>
        <v>1.0101006100000001</v>
      </c>
      <c r="N403" s="83">
        <f t="shared" si="284"/>
        <v>1.0970954605370706</v>
      </c>
      <c r="O403" s="76">
        <f t="shared" si="287"/>
        <v>1.11175735</v>
      </c>
      <c r="P403" s="76">
        <f t="shared" si="292"/>
        <v>1021.20810404</v>
      </c>
      <c r="Q403" s="84">
        <f t="shared" si="306"/>
        <v>0</v>
      </c>
      <c r="R403" s="86">
        <f t="shared" si="303"/>
        <v>0</v>
      </c>
      <c r="S403" s="76">
        <f t="shared" si="293"/>
        <v>0</v>
      </c>
      <c r="T403" s="86">
        <f t="shared" si="304"/>
        <v>8.0657000000000006E-2</v>
      </c>
      <c r="U403" s="84">
        <f t="shared" si="285"/>
        <v>19</v>
      </c>
      <c r="V403" s="84">
        <v>252</v>
      </c>
      <c r="W403" s="83">
        <f t="shared" si="294"/>
        <v>1.005865606</v>
      </c>
      <c r="X403" s="76">
        <f t="shared" si="295"/>
        <v>5.9900043800000002</v>
      </c>
      <c r="Y403" s="76">
        <f t="shared" si="296"/>
        <v>0</v>
      </c>
      <c r="Z403" s="90" t="str">
        <f t="shared" si="307"/>
        <v>A+J=</v>
      </c>
      <c r="AA403" s="81">
        <f t="shared" si="308"/>
        <v>44669</v>
      </c>
      <c r="AB403" s="4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9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75">
        <f t="shared" si="297"/>
        <v>44663</v>
      </c>
      <c r="B404" s="76">
        <f t="shared" si="298"/>
        <v>1028.23254094</v>
      </c>
      <c r="C404" s="76">
        <f t="shared" si="305"/>
        <v>918.55304940999997</v>
      </c>
      <c r="D404" s="77">
        <f t="shared" si="299"/>
        <v>6215.24</v>
      </c>
      <c r="E404" s="78">
        <f>IF(K404=1,VLOOKUP(A403,[1]Plan1!$G$155:$I$350,3),E403)</f>
        <v>6315.93</v>
      </c>
      <c r="F404" s="79">
        <f t="shared" si="300"/>
        <v>44636</v>
      </c>
      <c r="G404" s="80">
        <f t="shared" si="289"/>
        <v>1.6200500704719456E-2</v>
      </c>
      <c r="H404" s="81">
        <f t="shared" si="301"/>
        <v>44669</v>
      </c>
      <c r="I404" s="81">
        <f t="shared" si="290"/>
        <v>44669</v>
      </c>
      <c r="J404" s="82">
        <f t="shared" si="302"/>
        <v>23</v>
      </c>
      <c r="K404" s="82">
        <f t="shared" si="286"/>
        <v>20</v>
      </c>
      <c r="L404" s="76">
        <f t="shared" si="291"/>
        <v>1.0140725900000001</v>
      </c>
      <c r="M404" s="83">
        <f t="shared" si="288"/>
        <v>1.0101006100000001</v>
      </c>
      <c r="N404" s="83">
        <f t="shared" si="284"/>
        <v>1.0970954605370706</v>
      </c>
      <c r="O404" s="76">
        <f t="shared" si="287"/>
        <v>1.11253443</v>
      </c>
      <c r="P404" s="76">
        <f t="shared" si="292"/>
        <v>1021.92189325</v>
      </c>
      <c r="Q404" s="84">
        <f t="shared" si="306"/>
        <v>0</v>
      </c>
      <c r="R404" s="86">
        <f t="shared" si="303"/>
        <v>0</v>
      </c>
      <c r="S404" s="76">
        <f t="shared" si="293"/>
        <v>0</v>
      </c>
      <c r="T404" s="86">
        <f t="shared" si="304"/>
        <v>8.0657000000000006E-2</v>
      </c>
      <c r="U404" s="84">
        <f t="shared" si="285"/>
        <v>20</v>
      </c>
      <c r="V404" s="84">
        <v>252</v>
      </c>
      <c r="W404" s="83">
        <f t="shared" si="294"/>
        <v>1.0061752740000001</v>
      </c>
      <c r="X404" s="76">
        <f t="shared" si="295"/>
        <v>6.3106476899999997</v>
      </c>
      <c r="Y404" s="76">
        <f t="shared" si="296"/>
        <v>0</v>
      </c>
      <c r="Z404" s="90" t="str">
        <f t="shared" si="307"/>
        <v>A+J=</v>
      </c>
      <c r="AA404" s="81">
        <f t="shared" si="308"/>
        <v>44669</v>
      </c>
      <c r="AB404" s="4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9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75">
        <f t="shared" si="297"/>
        <v>44664</v>
      </c>
      <c r="B405" s="76">
        <f t="shared" si="298"/>
        <v>1029.2680201400001</v>
      </c>
      <c r="C405" s="76">
        <f t="shared" si="305"/>
        <v>918.55304940999997</v>
      </c>
      <c r="D405" s="77">
        <f t="shared" si="299"/>
        <v>6215.24</v>
      </c>
      <c r="E405" s="78">
        <f>IF(K405=1,VLOOKUP(A404,[1]Plan1!$G$155:$I$350,3),E404)</f>
        <v>6315.93</v>
      </c>
      <c r="F405" s="79">
        <f t="shared" si="300"/>
        <v>44636</v>
      </c>
      <c r="G405" s="80">
        <f t="shared" si="289"/>
        <v>1.6200500704719456E-2</v>
      </c>
      <c r="H405" s="81">
        <f t="shared" si="301"/>
        <v>44669</v>
      </c>
      <c r="I405" s="81">
        <f t="shared" si="290"/>
        <v>44669</v>
      </c>
      <c r="J405" s="82">
        <f t="shared" si="302"/>
        <v>23</v>
      </c>
      <c r="K405" s="82">
        <f t="shared" si="286"/>
        <v>21</v>
      </c>
      <c r="L405" s="76">
        <f t="shared" si="291"/>
        <v>1.0147813999999999</v>
      </c>
      <c r="M405" s="83">
        <f t="shared" si="288"/>
        <v>1.0101006100000001</v>
      </c>
      <c r="N405" s="83">
        <f t="shared" si="284"/>
        <v>1.0970954605370706</v>
      </c>
      <c r="O405" s="76">
        <f t="shared" si="287"/>
        <v>1.1133120599999999</v>
      </c>
      <c r="P405" s="76">
        <f t="shared" si="292"/>
        <v>1022.63618765</v>
      </c>
      <c r="Q405" s="84">
        <f t="shared" si="306"/>
        <v>0</v>
      </c>
      <c r="R405" s="86">
        <f t="shared" si="303"/>
        <v>0</v>
      </c>
      <c r="S405" s="76">
        <f t="shared" si="293"/>
        <v>0</v>
      </c>
      <c r="T405" s="86">
        <f t="shared" si="304"/>
        <v>8.0657000000000006E-2</v>
      </c>
      <c r="U405" s="84">
        <f t="shared" si="285"/>
        <v>21</v>
      </c>
      <c r="V405" s="84">
        <v>252</v>
      </c>
      <c r="W405" s="83">
        <f t="shared" si="294"/>
        <v>1.0064850359999999</v>
      </c>
      <c r="X405" s="76">
        <f t="shared" si="295"/>
        <v>6.6318324899999999</v>
      </c>
      <c r="Y405" s="76">
        <f t="shared" si="296"/>
        <v>0</v>
      </c>
      <c r="Z405" s="90" t="str">
        <f t="shared" si="307"/>
        <v>A+J=</v>
      </c>
      <c r="AA405" s="81">
        <f t="shared" si="308"/>
        <v>44669</v>
      </c>
      <c r="AB405" s="4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9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75">
        <f t="shared" si="297"/>
        <v>44665</v>
      </c>
      <c r="B406" s="76">
        <f t="shared" si="298"/>
        <v>1030.30454052</v>
      </c>
      <c r="C406" s="76">
        <f t="shared" si="305"/>
        <v>918.55304940999997</v>
      </c>
      <c r="D406" s="77">
        <f t="shared" si="299"/>
        <v>6215.24</v>
      </c>
      <c r="E406" s="78">
        <f>IF(K406=1,VLOOKUP(A405,[1]Plan1!$G$155:$I$350,3),E405)</f>
        <v>6315.93</v>
      </c>
      <c r="F406" s="79">
        <f t="shared" si="300"/>
        <v>44636</v>
      </c>
      <c r="G406" s="80">
        <f t="shared" si="289"/>
        <v>1.6200500704719456E-2</v>
      </c>
      <c r="H406" s="81">
        <f t="shared" si="301"/>
        <v>44669</v>
      </c>
      <c r="I406" s="81">
        <f t="shared" si="290"/>
        <v>44669</v>
      </c>
      <c r="J406" s="82">
        <f t="shared" si="302"/>
        <v>23</v>
      </c>
      <c r="K406" s="82">
        <f t="shared" si="286"/>
        <v>22</v>
      </c>
      <c r="L406" s="76">
        <f t="shared" si="291"/>
        <v>1.0154907</v>
      </c>
      <c r="M406" s="83">
        <f t="shared" si="288"/>
        <v>1.0101006100000001</v>
      </c>
      <c r="N406" s="83">
        <f t="shared" si="284"/>
        <v>1.0970954605370706</v>
      </c>
      <c r="O406" s="76">
        <f t="shared" si="287"/>
        <v>1.11409023</v>
      </c>
      <c r="P406" s="76">
        <f t="shared" si="292"/>
        <v>1023.35097808</v>
      </c>
      <c r="Q406" s="84">
        <f t="shared" si="306"/>
        <v>0</v>
      </c>
      <c r="R406" s="86">
        <f t="shared" si="303"/>
        <v>0</v>
      </c>
      <c r="S406" s="76">
        <f t="shared" si="293"/>
        <v>0</v>
      </c>
      <c r="T406" s="86">
        <f t="shared" si="304"/>
        <v>8.0657000000000006E-2</v>
      </c>
      <c r="U406" s="84">
        <f t="shared" si="285"/>
        <v>22</v>
      </c>
      <c r="V406" s="84">
        <v>252</v>
      </c>
      <c r="W406" s="83">
        <f t="shared" si="294"/>
        <v>1.0067948950000001</v>
      </c>
      <c r="X406" s="76">
        <f t="shared" si="295"/>
        <v>6.9535624399999998</v>
      </c>
      <c r="Y406" s="76">
        <f t="shared" si="296"/>
        <v>0</v>
      </c>
      <c r="Z406" s="90" t="str">
        <f t="shared" si="307"/>
        <v>A+J=</v>
      </c>
      <c r="AA406" s="81">
        <f t="shared" si="308"/>
        <v>44669</v>
      </c>
      <c r="AB406" s="4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9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75">
        <f t="shared" si="297"/>
        <v>44666</v>
      </c>
      <c r="B407" s="76">
        <f t="shared" si="298"/>
        <v>1031.3421089199999</v>
      </c>
      <c r="C407" s="76">
        <f t="shared" si="305"/>
        <v>918.55304940999997</v>
      </c>
      <c r="D407" s="77">
        <f t="shared" si="299"/>
        <v>6215.24</v>
      </c>
      <c r="E407" s="78">
        <f>IF(K407=1,VLOOKUP(A406,[1]Plan1!$G$155:$I$350,3),E406)</f>
        <v>6315.93</v>
      </c>
      <c r="F407" s="79">
        <f t="shared" si="300"/>
        <v>44636</v>
      </c>
      <c r="G407" s="80">
        <f t="shared" si="289"/>
        <v>1.6200500704719456E-2</v>
      </c>
      <c r="H407" s="81">
        <f t="shared" si="301"/>
        <v>44697</v>
      </c>
      <c r="I407" s="81">
        <f t="shared" si="290"/>
        <v>44669</v>
      </c>
      <c r="J407" s="82">
        <f t="shared" si="302"/>
        <v>23</v>
      </c>
      <c r="K407" s="82">
        <f t="shared" si="286"/>
        <v>23</v>
      </c>
      <c r="L407" s="76">
        <f t="shared" si="291"/>
        <v>1.0162005000000001</v>
      </c>
      <c r="M407" s="83">
        <f t="shared" si="288"/>
        <v>1.0101006100000001</v>
      </c>
      <c r="N407" s="83">
        <f t="shared" si="284"/>
        <v>1.0970954605370706</v>
      </c>
      <c r="O407" s="76">
        <f t="shared" si="287"/>
        <v>1.11486895</v>
      </c>
      <c r="P407" s="76">
        <f t="shared" si="292"/>
        <v>1024.0662737099999</v>
      </c>
      <c r="Q407" s="84">
        <f t="shared" si="306"/>
        <v>0</v>
      </c>
      <c r="R407" s="86">
        <f t="shared" si="303"/>
        <v>0</v>
      </c>
      <c r="S407" s="76">
        <f t="shared" si="293"/>
        <v>0</v>
      </c>
      <c r="T407" s="86">
        <f t="shared" si="304"/>
        <v>8.0657000000000006E-2</v>
      </c>
      <c r="U407" s="84">
        <f t="shared" si="285"/>
        <v>23</v>
      </c>
      <c r="V407" s="84">
        <v>252</v>
      </c>
      <c r="W407" s="83">
        <f t="shared" si="294"/>
        <v>1.007104848</v>
      </c>
      <c r="X407" s="76">
        <f t="shared" si="295"/>
        <v>7.2758352100000003</v>
      </c>
      <c r="Y407" s="76">
        <f t="shared" si="296"/>
        <v>0</v>
      </c>
      <c r="Z407" s="90" t="str">
        <f t="shared" si="307"/>
        <v>A+J=</v>
      </c>
      <c r="AA407" s="81">
        <f t="shared" si="308"/>
        <v>44669</v>
      </c>
      <c r="AB407" s="4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9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75">
        <f t="shared" si="297"/>
        <v>44667</v>
      </c>
      <c r="B408" s="76">
        <f t="shared" si="298"/>
        <v>1031.3421089199999</v>
      </c>
      <c r="C408" s="76">
        <f t="shared" si="305"/>
        <v>918.55304940999997</v>
      </c>
      <c r="D408" s="77">
        <f t="shared" si="299"/>
        <v>6215.24</v>
      </c>
      <c r="E408" s="78">
        <f>IF(K408=1,VLOOKUP(A407,[1]Plan1!$G$155:$I$350,3),E407)</f>
        <v>6315.93</v>
      </c>
      <c r="F408" s="79">
        <f t="shared" si="300"/>
        <v>44636</v>
      </c>
      <c r="G408" s="80">
        <f t="shared" si="289"/>
        <v>1.6200500704719456E-2</v>
      </c>
      <c r="H408" s="81">
        <f t="shared" si="301"/>
        <v>44697</v>
      </c>
      <c r="I408" s="81">
        <f t="shared" si="290"/>
        <v>44669</v>
      </c>
      <c r="J408" s="82">
        <f t="shared" si="302"/>
        <v>23</v>
      </c>
      <c r="K408" s="82">
        <f t="shared" si="286"/>
        <v>23</v>
      </c>
      <c r="L408" s="76">
        <f t="shared" si="291"/>
        <v>1.0162005000000001</v>
      </c>
      <c r="M408" s="83">
        <f t="shared" si="288"/>
        <v>1.0101006100000001</v>
      </c>
      <c r="N408" s="83">
        <f t="shared" si="284"/>
        <v>1.0970954605370706</v>
      </c>
      <c r="O408" s="76">
        <f t="shared" si="287"/>
        <v>1.11486895</v>
      </c>
      <c r="P408" s="76">
        <f t="shared" si="292"/>
        <v>1024.0662737099999</v>
      </c>
      <c r="Q408" s="84">
        <f t="shared" si="306"/>
        <v>0</v>
      </c>
      <c r="R408" s="86">
        <f t="shared" si="303"/>
        <v>0</v>
      </c>
      <c r="S408" s="76">
        <f t="shared" si="293"/>
        <v>0</v>
      </c>
      <c r="T408" s="86">
        <f t="shared" si="304"/>
        <v>8.0657000000000006E-2</v>
      </c>
      <c r="U408" s="84">
        <f t="shared" si="285"/>
        <v>23</v>
      </c>
      <c r="V408" s="84">
        <v>252</v>
      </c>
      <c r="W408" s="83">
        <f t="shared" si="294"/>
        <v>1.007104848</v>
      </c>
      <c r="X408" s="76">
        <f t="shared" si="295"/>
        <v>7.2758352100000003</v>
      </c>
      <c r="Y408" s="76">
        <f t="shared" si="296"/>
        <v>0</v>
      </c>
      <c r="Z408" s="90" t="str">
        <f t="shared" si="307"/>
        <v>A+J=</v>
      </c>
      <c r="AA408" s="81">
        <f t="shared" si="308"/>
        <v>44669</v>
      </c>
      <c r="AB408" s="4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9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75">
        <f t="shared" si="297"/>
        <v>44668</v>
      </c>
      <c r="B409" s="76">
        <f t="shared" si="298"/>
        <v>1031.3421089199999</v>
      </c>
      <c r="C409" s="76">
        <f t="shared" si="305"/>
        <v>918.55304940999997</v>
      </c>
      <c r="D409" s="77">
        <f t="shared" si="299"/>
        <v>6215.24</v>
      </c>
      <c r="E409" s="78">
        <f>IF(K409=1,VLOOKUP(A408,[1]Plan1!$G$155:$I$350,3),E408)</f>
        <v>6315.93</v>
      </c>
      <c r="F409" s="79">
        <f t="shared" si="300"/>
        <v>44636</v>
      </c>
      <c r="G409" s="80">
        <f t="shared" si="289"/>
        <v>1.6200500704719456E-2</v>
      </c>
      <c r="H409" s="81">
        <f t="shared" si="301"/>
        <v>44697</v>
      </c>
      <c r="I409" s="81">
        <f t="shared" si="290"/>
        <v>44669</v>
      </c>
      <c r="J409" s="82">
        <f t="shared" si="302"/>
        <v>23</v>
      </c>
      <c r="K409" s="82">
        <f t="shared" si="286"/>
        <v>23</v>
      </c>
      <c r="L409" s="76">
        <f t="shared" si="291"/>
        <v>1.0162005000000001</v>
      </c>
      <c r="M409" s="83">
        <f t="shared" si="288"/>
        <v>1.0101006100000001</v>
      </c>
      <c r="N409" s="83">
        <f t="shared" si="284"/>
        <v>1.0970954605370706</v>
      </c>
      <c r="O409" s="76">
        <f t="shared" si="287"/>
        <v>1.11486895</v>
      </c>
      <c r="P409" s="76">
        <f t="shared" si="292"/>
        <v>1024.0662737099999</v>
      </c>
      <c r="Q409" s="84">
        <f t="shared" si="306"/>
        <v>0</v>
      </c>
      <c r="R409" s="86">
        <f t="shared" si="303"/>
        <v>0</v>
      </c>
      <c r="S409" s="76">
        <f t="shared" si="293"/>
        <v>0</v>
      </c>
      <c r="T409" s="86">
        <f t="shared" si="304"/>
        <v>8.0657000000000006E-2</v>
      </c>
      <c r="U409" s="84">
        <f t="shared" si="285"/>
        <v>23</v>
      </c>
      <c r="V409" s="84">
        <v>252</v>
      </c>
      <c r="W409" s="83">
        <f t="shared" si="294"/>
        <v>1.007104848</v>
      </c>
      <c r="X409" s="76">
        <f t="shared" si="295"/>
        <v>7.2758352100000003</v>
      </c>
      <c r="Y409" s="76">
        <f t="shared" si="296"/>
        <v>0</v>
      </c>
      <c r="Z409" s="90" t="str">
        <f t="shared" si="307"/>
        <v>A+J=</v>
      </c>
      <c r="AA409" s="81">
        <f t="shared" si="308"/>
        <v>44669</v>
      </c>
      <c r="AB409" s="4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9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75">
        <f t="shared" si="297"/>
        <v>44669</v>
      </c>
      <c r="B410" s="76">
        <f t="shared" si="298"/>
        <v>1031.3421089199999</v>
      </c>
      <c r="C410" s="76">
        <f t="shared" si="305"/>
        <v>918.55304940999997</v>
      </c>
      <c r="D410" s="77">
        <f t="shared" si="299"/>
        <v>6215.24</v>
      </c>
      <c r="E410" s="78">
        <f>IF(K410=1,VLOOKUP(A409,[1]Plan1!$G$155:$I$350,3),E409)</f>
        <v>6315.93</v>
      </c>
      <c r="F410" s="79">
        <f t="shared" si="300"/>
        <v>44636</v>
      </c>
      <c r="G410" s="80">
        <f t="shared" si="289"/>
        <v>1.6200500704719456E-2</v>
      </c>
      <c r="H410" s="81">
        <f t="shared" si="301"/>
        <v>44697</v>
      </c>
      <c r="I410" s="81">
        <f t="shared" si="290"/>
        <v>44669</v>
      </c>
      <c r="J410" s="82">
        <f t="shared" si="302"/>
        <v>23</v>
      </c>
      <c r="K410" s="82">
        <f t="shared" si="286"/>
        <v>23</v>
      </c>
      <c r="L410" s="76">
        <f t="shared" si="291"/>
        <v>1.0162005000000001</v>
      </c>
      <c r="M410" s="83">
        <f t="shared" si="288"/>
        <v>1.0101006100000001</v>
      </c>
      <c r="N410" s="83">
        <f t="shared" si="284"/>
        <v>1.0970954605370706</v>
      </c>
      <c r="O410" s="76">
        <f t="shared" si="287"/>
        <v>1.11486895</v>
      </c>
      <c r="P410" s="76">
        <f t="shared" si="292"/>
        <v>1024.0662737099999</v>
      </c>
      <c r="Q410" s="84">
        <f t="shared" si="306"/>
        <v>13</v>
      </c>
      <c r="R410" s="86">
        <f t="shared" si="303"/>
        <v>7.5100000000000002E-3</v>
      </c>
      <c r="S410" s="76">
        <f t="shared" si="293"/>
        <v>7.6907377099999996</v>
      </c>
      <c r="T410" s="86">
        <f t="shared" si="304"/>
        <v>8.0657000000000006E-2</v>
      </c>
      <c r="U410" s="84">
        <f t="shared" si="285"/>
        <v>23</v>
      </c>
      <c r="V410" s="84">
        <v>252</v>
      </c>
      <c r="W410" s="83">
        <f t="shared" si="294"/>
        <v>1.007104848</v>
      </c>
      <c r="X410" s="76">
        <f t="shared" si="295"/>
        <v>7.2758352100000003</v>
      </c>
      <c r="Y410" s="76">
        <f t="shared" si="296"/>
        <v>14.966572920000001</v>
      </c>
      <c r="Z410" s="90" t="str">
        <f t="shared" si="307"/>
        <v>A+J=</v>
      </c>
      <c r="AA410" s="81">
        <f t="shared" si="308"/>
        <v>44669</v>
      </c>
      <c r="AB410" s="4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9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75">
        <f t="shared" si="297"/>
        <v>44670</v>
      </c>
      <c r="B411" s="76">
        <f t="shared" si="298"/>
        <v>1017.25282708</v>
      </c>
      <c r="C411" s="76">
        <f t="shared" si="305"/>
        <v>911.65471601000002</v>
      </c>
      <c r="D411" s="77">
        <f t="shared" si="299"/>
        <v>6315.93</v>
      </c>
      <c r="E411" s="78">
        <f>IF(K411=1,VLOOKUP(A410,[1]Plan1!$G$155:$I$350,3),E410)</f>
        <v>6382.88</v>
      </c>
      <c r="F411" s="79">
        <f t="shared" si="300"/>
        <v>44670</v>
      </c>
      <c r="G411" s="80">
        <f t="shared" si="289"/>
        <v>1.0600180812643467E-2</v>
      </c>
      <c r="H411" s="81">
        <f t="shared" si="301"/>
        <v>44697</v>
      </c>
      <c r="I411" s="81">
        <f t="shared" si="290"/>
        <v>44697</v>
      </c>
      <c r="J411" s="82">
        <f t="shared" si="302"/>
        <v>19</v>
      </c>
      <c r="K411" s="82">
        <f t="shared" si="286"/>
        <v>1</v>
      </c>
      <c r="L411" s="76">
        <f t="shared" si="291"/>
        <v>1.00055512</v>
      </c>
      <c r="M411" s="83">
        <f t="shared" si="288"/>
        <v>1.0162005000000001</v>
      </c>
      <c r="N411" s="83">
        <f t="shared" si="284"/>
        <v>1.1148689555455016</v>
      </c>
      <c r="O411" s="76">
        <f t="shared" si="287"/>
        <v>1.1154878399999999</v>
      </c>
      <c r="P411" s="76">
        <f t="shared" si="292"/>
        <v>1016.93974998</v>
      </c>
      <c r="Q411" s="84">
        <f t="shared" si="306"/>
        <v>0</v>
      </c>
      <c r="R411" s="86">
        <f t="shared" si="303"/>
        <v>0</v>
      </c>
      <c r="S411" s="76">
        <f t="shared" si="293"/>
        <v>0</v>
      </c>
      <c r="T411" s="86">
        <f t="shared" si="304"/>
        <v>8.0657000000000006E-2</v>
      </c>
      <c r="U411" s="84">
        <f t="shared" si="285"/>
        <v>1</v>
      </c>
      <c r="V411" s="84">
        <v>252</v>
      </c>
      <c r="W411" s="83">
        <f t="shared" si="294"/>
        <v>1.0003078620000001</v>
      </c>
      <c r="X411" s="76">
        <f t="shared" si="295"/>
        <v>0.3130771</v>
      </c>
      <c r="Y411" s="76">
        <f t="shared" si="296"/>
        <v>0</v>
      </c>
      <c r="Z411" s="90" t="str">
        <f t="shared" si="307"/>
        <v>A+J=</v>
      </c>
      <c r="AA411" s="81">
        <f t="shared" si="308"/>
        <v>44697</v>
      </c>
      <c r="AB411" s="4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9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75">
        <f t="shared" si="297"/>
        <v>44671</v>
      </c>
      <c r="B412" s="76">
        <f t="shared" si="298"/>
        <v>1018.1308713699999</v>
      </c>
      <c r="C412" s="76">
        <f t="shared" si="305"/>
        <v>911.65471601000002</v>
      </c>
      <c r="D412" s="77">
        <f t="shared" si="299"/>
        <v>6315.93</v>
      </c>
      <c r="E412" s="78">
        <f>IF(K412=1,VLOOKUP(A411,[1]Plan1!$G$155:$I$350,3),E411)</f>
        <v>6382.88</v>
      </c>
      <c r="F412" s="79">
        <f t="shared" si="300"/>
        <v>44670</v>
      </c>
      <c r="G412" s="80">
        <f t="shared" si="289"/>
        <v>1.0600180812643467E-2</v>
      </c>
      <c r="H412" s="81">
        <f t="shared" si="301"/>
        <v>44697</v>
      </c>
      <c r="I412" s="81">
        <f t="shared" si="290"/>
        <v>44697</v>
      </c>
      <c r="J412" s="82">
        <f t="shared" si="302"/>
        <v>19</v>
      </c>
      <c r="K412" s="82">
        <f t="shared" si="286"/>
        <v>2</v>
      </c>
      <c r="L412" s="76">
        <f t="shared" si="291"/>
        <v>1.0011105499999999</v>
      </c>
      <c r="M412" s="83">
        <f t="shared" si="288"/>
        <v>1.0162005000000001</v>
      </c>
      <c r="N412" s="83">
        <f t="shared" si="284"/>
        <v>1.1148689555455016</v>
      </c>
      <c r="O412" s="76">
        <f t="shared" si="287"/>
        <v>1.11610707</v>
      </c>
      <c r="P412" s="76">
        <f t="shared" si="292"/>
        <v>1017.50427393</v>
      </c>
      <c r="Q412" s="84">
        <f t="shared" si="306"/>
        <v>0</v>
      </c>
      <c r="R412" s="86">
        <f t="shared" si="303"/>
        <v>0</v>
      </c>
      <c r="S412" s="76">
        <f t="shared" si="293"/>
        <v>0</v>
      </c>
      <c r="T412" s="86">
        <f t="shared" si="304"/>
        <v>8.0657000000000006E-2</v>
      </c>
      <c r="U412" s="84">
        <f t="shared" si="285"/>
        <v>2</v>
      </c>
      <c r="V412" s="84">
        <v>252</v>
      </c>
      <c r="W412" s="83">
        <f t="shared" si="294"/>
        <v>1.000615818</v>
      </c>
      <c r="X412" s="76">
        <f t="shared" si="295"/>
        <v>0.62659743999999995</v>
      </c>
      <c r="Y412" s="76">
        <f t="shared" si="296"/>
        <v>0</v>
      </c>
      <c r="Z412" s="90" t="str">
        <f t="shared" si="307"/>
        <v>A+J=</v>
      </c>
      <c r="AA412" s="81">
        <f t="shared" si="308"/>
        <v>44697</v>
      </c>
      <c r="AB412" s="4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9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75">
        <f t="shared" si="297"/>
        <v>44672</v>
      </c>
      <c r="B413" s="76">
        <f t="shared" si="298"/>
        <v>1019.00967945</v>
      </c>
      <c r="C413" s="76">
        <f t="shared" si="305"/>
        <v>911.65471601000002</v>
      </c>
      <c r="D413" s="77">
        <f t="shared" si="299"/>
        <v>6315.93</v>
      </c>
      <c r="E413" s="78">
        <f>IF(K413=1,VLOOKUP(A412,[1]Plan1!$G$155:$I$350,3),E412)</f>
        <v>6382.88</v>
      </c>
      <c r="F413" s="79">
        <f t="shared" si="300"/>
        <v>44670</v>
      </c>
      <c r="G413" s="80">
        <f t="shared" si="289"/>
        <v>1.0600180812643467E-2</v>
      </c>
      <c r="H413" s="81">
        <f t="shared" si="301"/>
        <v>44697</v>
      </c>
      <c r="I413" s="81">
        <f t="shared" si="290"/>
        <v>44697</v>
      </c>
      <c r="J413" s="82">
        <f t="shared" si="302"/>
        <v>19</v>
      </c>
      <c r="K413" s="82">
        <f t="shared" si="286"/>
        <v>3</v>
      </c>
      <c r="L413" s="76">
        <f t="shared" si="291"/>
        <v>1.00166629</v>
      </c>
      <c r="M413" s="83">
        <f t="shared" si="288"/>
        <v>1.0162005000000001</v>
      </c>
      <c r="N413" s="83">
        <f t="shared" si="284"/>
        <v>1.1148689555455016</v>
      </c>
      <c r="O413" s="76">
        <f t="shared" si="287"/>
        <v>1.1167266499999999</v>
      </c>
      <c r="P413" s="76">
        <f t="shared" si="292"/>
        <v>1018.06911696</v>
      </c>
      <c r="Q413" s="84">
        <f t="shared" si="306"/>
        <v>0</v>
      </c>
      <c r="R413" s="86">
        <f t="shared" si="303"/>
        <v>0</v>
      </c>
      <c r="S413" s="76">
        <f t="shared" si="293"/>
        <v>0</v>
      </c>
      <c r="T413" s="86">
        <f t="shared" si="304"/>
        <v>8.0657000000000006E-2</v>
      </c>
      <c r="U413" s="84">
        <f t="shared" si="285"/>
        <v>3</v>
      </c>
      <c r="V413" s="84">
        <v>252</v>
      </c>
      <c r="W413" s="83">
        <f t="shared" si="294"/>
        <v>1.000923869</v>
      </c>
      <c r="X413" s="76">
        <f t="shared" si="295"/>
        <v>0.94056249000000003</v>
      </c>
      <c r="Y413" s="76">
        <f t="shared" si="296"/>
        <v>0</v>
      </c>
      <c r="Z413" s="90" t="str">
        <f t="shared" si="307"/>
        <v>A+J=</v>
      </c>
      <c r="AA413" s="81">
        <f t="shared" si="308"/>
        <v>44697</v>
      </c>
      <c r="AB413" s="4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9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75">
        <f t="shared" si="297"/>
        <v>44673</v>
      </c>
      <c r="B414" s="76">
        <f t="shared" si="298"/>
        <v>1019.00967945</v>
      </c>
      <c r="C414" s="76">
        <f t="shared" si="305"/>
        <v>911.65471601000002</v>
      </c>
      <c r="D414" s="77">
        <f t="shared" si="299"/>
        <v>6315.93</v>
      </c>
      <c r="E414" s="78">
        <f>IF(K414=1,VLOOKUP(A413,[1]Plan1!$G$155:$I$350,3),E413)</f>
        <v>6382.88</v>
      </c>
      <c r="F414" s="79">
        <f t="shared" si="300"/>
        <v>44670</v>
      </c>
      <c r="G414" s="80">
        <f t="shared" si="289"/>
        <v>1.0600180812643467E-2</v>
      </c>
      <c r="H414" s="81">
        <f t="shared" si="301"/>
        <v>44697</v>
      </c>
      <c r="I414" s="81">
        <f t="shared" si="290"/>
        <v>44697</v>
      </c>
      <c r="J414" s="82">
        <f t="shared" si="302"/>
        <v>19</v>
      </c>
      <c r="K414" s="82">
        <f t="shared" si="286"/>
        <v>3</v>
      </c>
      <c r="L414" s="76">
        <f t="shared" si="291"/>
        <v>1.00166629</v>
      </c>
      <c r="M414" s="83">
        <f t="shared" si="288"/>
        <v>1.0162005000000001</v>
      </c>
      <c r="N414" s="83">
        <f t="shared" si="284"/>
        <v>1.1148689555455016</v>
      </c>
      <c r="O414" s="76">
        <f t="shared" si="287"/>
        <v>1.1167266499999999</v>
      </c>
      <c r="P414" s="76">
        <f t="shared" si="292"/>
        <v>1018.06911696</v>
      </c>
      <c r="Q414" s="84">
        <f t="shared" si="306"/>
        <v>0</v>
      </c>
      <c r="R414" s="86">
        <f t="shared" si="303"/>
        <v>0</v>
      </c>
      <c r="S414" s="76">
        <f t="shared" si="293"/>
        <v>0</v>
      </c>
      <c r="T414" s="86">
        <f t="shared" si="304"/>
        <v>8.0657000000000006E-2</v>
      </c>
      <c r="U414" s="84">
        <f t="shared" si="285"/>
        <v>3</v>
      </c>
      <c r="V414" s="84">
        <v>252</v>
      </c>
      <c r="W414" s="83">
        <f t="shared" si="294"/>
        <v>1.000923869</v>
      </c>
      <c r="X414" s="76">
        <f t="shared" si="295"/>
        <v>0.94056249000000003</v>
      </c>
      <c r="Y414" s="76">
        <f t="shared" si="296"/>
        <v>0</v>
      </c>
      <c r="Z414" s="90" t="str">
        <f t="shared" si="307"/>
        <v>A+J=</v>
      </c>
      <c r="AA414" s="81">
        <f t="shared" si="308"/>
        <v>44697</v>
      </c>
      <c r="AB414" s="4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9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75">
        <f t="shared" si="297"/>
        <v>44674</v>
      </c>
      <c r="B415" s="76">
        <f t="shared" si="298"/>
        <v>1019.8892335200001</v>
      </c>
      <c r="C415" s="76">
        <f t="shared" si="305"/>
        <v>911.65471601000002</v>
      </c>
      <c r="D415" s="77">
        <f t="shared" si="299"/>
        <v>6315.93</v>
      </c>
      <c r="E415" s="78">
        <f>IF(K415=1,VLOOKUP(A414,[1]Plan1!$G$155:$I$350,3),E414)</f>
        <v>6382.88</v>
      </c>
      <c r="F415" s="79">
        <f t="shared" si="300"/>
        <v>44670</v>
      </c>
      <c r="G415" s="80">
        <f t="shared" si="289"/>
        <v>1.0600180812643467E-2</v>
      </c>
      <c r="H415" s="81">
        <f t="shared" si="301"/>
        <v>44697</v>
      </c>
      <c r="I415" s="81">
        <f t="shared" si="290"/>
        <v>44697</v>
      </c>
      <c r="J415" s="82">
        <f t="shared" si="302"/>
        <v>19</v>
      </c>
      <c r="K415" s="82">
        <f t="shared" si="286"/>
        <v>4</v>
      </c>
      <c r="L415" s="76">
        <f t="shared" si="291"/>
        <v>1.0022223299999999</v>
      </c>
      <c r="M415" s="83">
        <f t="shared" si="288"/>
        <v>1.0162005000000001</v>
      </c>
      <c r="N415" s="83">
        <f t="shared" si="284"/>
        <v>1.1148689555455016</v>
      </c>
      <c r="O415" s="76">
        <f t="shared" si="287"/>
        <v>1.1173465600000001</v>
      </c>
      <c r="P415" s="76">
        <f t="shared" si="292"/>
        <v>1018.63426084</v>
      </c>
      <c r="Q415" s="84">
        <f t="shared" si="306"/>
        <v>0</v>
      </c>
      <c r="R415" s="86">
        <f t="shared" si="303"/>
        <v>0</v>
      </c>
      <c r="S415" s="76">
        <f t="shared" si="293"/>
        <v>0</v>
      </c>
      <c r="T415" s="86">
        <f t="shared" si="304"/>
        <v>8.0657000000000006E-2</v>
      </c>
      <c r="U415" s="84">
        <f t="shared" si="285"/>
        <v>4</v>
      </c>
      <c r="V415" s="84">
        <v>252</v>
      </c>
      <c r="W415" s="83">
        <f t="shared" si="294"/>
        <v>1.001232015</v>
      </c>
      <c r="X415" s="76">
        <f t="shared" si="295"/>
        <v>1.2549726800000001</v>
      </c>
      <c r="Y415" s="76">
        <f t="shared" si="296"/>
        <v>0</v>
      </c>
      <c r="Z415" s="90" t="str">
        <f t="shared" si="307"/>
        <v>A+J=</v>
      </c>
      <c r="AA415" s="81">
        <f t="shared" si="308"/>
        <v>44697</v>
      </c>
      <c r="AB415" s="4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9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75">
        <f t="shared" si="297"/>
        <v>44675</v>
      </c>
      <c r="B416" s="76">
        <f t="shared" si="298"/>
        <v>1019.8892335200001</v>
      </c>
      <c r="C416" s="76">
        <f t="shared" si="305"/>
        <v>911.65471601000002</v>
      </c>
      <c r="D416" s="77">
        <f t="shared" si="299"/>
        <v>6315.93</v>
      </c>
      <c r="E416" s="78">
        <f>IF(K416=1,VLOOKUP(A415,[1]Plan1!$G$155:$I$350,3),E415)</f>
        <v>6382.88</v>
      </c>
      <c r="F416" s="79">
        <f t="shared" si="300"/>
        <v>44670</v>
      </c>
      <c r="G416" s="80">
        <f t="shared" si="289"/>
        <v>1.0600180812643467E-2</v>
      </c>
      <c r="H416" s="81">
        <f t="shared" si="301"/>
        <v>44697</v>
      </c>
      <c r="I416" s="81">
        <f t="shared" si="290"/>
        <v>44697</v>
      </c>
      <c r="J416" s="82">
        <f t="shared" si="302"/>
        <v>19</v>
      </c>
      <c r="K416" s="82">
        <f t="shared" si="286"/>
        <v>4</v>
      </c>
      <c r="L416" s="76">
        <f t="shared" si="291"/>
        <v>1.0022223299999999</v>
      </c>
      <c r="M416" s="83">
        <f t="shared" si="288"/>
        <v>1.0162005000000001</v>
      </c>
      <c r="N416" s="83">
        <f t="shared" ref="N416:N479" si="309">IF(I416&gt;I415,N415*M416,N415)</f>
        <v>1.1148689555455016</v>
      </c>
      <c r="O416" s="76">
        <f t="shared" si="287"/>
        <v>1.1173465600000001</v>
      </c>
      <c r="P416" s="76">
        <f t="shared" si="292"/>
        <v>1018.63426084</v>
      </c>
      <c r="Q416" s="84">
        <f t="shared" si="306"/>
        <v>0</v>
      </c>
      <c r="R416" s="86">
        <f t="shared" si="303"/>
        <v>0</v>
      </c>
      <c r="S416" s="76">
        <f t="shared" si="293"/>
        <v>0</v>
      </c>
      <c r="T416" s="86">
        <f t="shared" si="304"/>
        <v>8.0657000000000006E-2</v>
      </c>
      <c r="U416" s="84">
        <f t="shared" si="285"/>
        <v>4</v>
      </c>
      <c r="V416" s="84">
        <v>252</v>
      </c>
      <c r="W416" s="83">
        <f t="shared" si="294"/>
        <v>1.001232015</v>
      </c>
      <c r="X416" s="76">
        <f t="shared" si="295"/>
        <v>1.2549726800000001</v>
      </c>
      <c r="Y416" s="76">
        <f t="shared" si="296"/>
        <v>0</v>
      </c>
      <c r="Z416" s="90" t="str">
        <f t="shared" si="307"/>
        <v>A+J=</v>
      </c>
      <c r="AA416" s="81">
        <f t="shared" si="308"/>
        <v>44697</v>
      </c>
      <c r="AB416" s="4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9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75">
        <f t="shared" si="297"/>
        <v>44676</v>
      </c>
      <c r="B417" s="76">
        <f t="shared" si="298"/>
        <v>1019.8892335200001</v>
      </c>
      <c r="C417" s="76">
        <f t="shared" si="305"/>
        <v>911.65471601000002</v>
      </c>
      <c r="D417" s="77">
        <f t="shared" si="299"/>
        <v>6315.93</v>
      </c>
      <c r="E417" s="78">
        <f>IF(K417=1,VLOOKUP(A416,[1]Plan1!$G$155:$I$350,3),E416)</f>
        <v>6382.88</v>
      </c>
      <c r="F417" s="79">
        <f t="shared" si="300"/>
        <v>44670</v>
      </c>
      <c r="G417" s="80">
        <f t="shared" si="289"/>
        <v>1.0600180812643467E-2</v>
      </c>
      <c r="H417" s="81">
        <f t="shared" si="301"/>
        <v>44697</v>
      </c>
      <c r="I417" s="81">
        <f t="shared" si="290"/>
        <v>44697</v>
      </c>
      <c r="J417" s="82">
        <f t="shared" si="302"/>
        <v>19</v>
      </c>
      <c r="K417" s="82">
        <f t="shared" si="286"/>
        <v>4</v>
      </c>
      <c r="L417" s="76">
        <f t="shared" si="291"/>
        <v>1.0022223299999999</v>
      </c>
      <c r="M417" s="83">
        <f t="shared" si="288"/>
        <v>1.0162005000000001</v>
      </c>
      <c r="N417" s="83">
        <f t="shared" si="309"/>
        <v>1.1148689555455016</v>
      </c>
      <c r="O417" s="76">
        <f t="shared" si="287"/>
        <v>1.1173465600000001</v>
      </c>
      <c r="P417" s="76">
        <f t="shared" si="292"/>
        <v>1018.63426084</v>
      </c>
      <c r="Q417" s="84">
        <f t="shared" si="306"/>
        <v>0</v>
      </c>
      <c r="R417" s="86">
        <f t="shared" si="303"/>
        <v>0</v>
      </c>
      <c r="S417" s="76">
        <f t="shared" si="293"/>
        <v>0</v>
      </c>
      <c r="T417" s="86">
        <f t="shared" si="304"/>
        <v>8.0657000000000006E-2</v>
      </c>
      <c r="U417" s="84">
        <f t="shared" si="285"/>
        <v>4</v>
      </c>
      <c r="V417" s="84">
        <v>252</v>
      </c>
      <c r="W417" s="83">
        <f t="shared" si="294"/>
        <v>1.001232015</v>
      </c>
      <c r="X417" s="76">
        <f t="shared" si="295"/>
        <v>1.2549726800000001</v>
      </c>
      <c r="Y417" s="76">
        <f t="shared" si="296"/>
        <v>0</v>
      </c>
      <c r="Z417" s="90" t="str">
        <f t="shared" si="307"/>
        <v>A+J=</v>
      </c>
      <c r="AA417" s="81">
        <f t="shared" si="308"/>
        <v>44697</v>
      </c>
      <c r="AB417" s="4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9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75">
        <f t="shared" si="297"/>
        <v>44677</v>
      </c>
      <c r="B418" s="76">
        <f t="shared" si="298"/>
        <v>1020.7695614099999</v>
      </c>
      <c r="C418" s="76">
        <f t="shared" si="305"/>
        <v>911.65471601000002</v>
      </c>
      <c r="D418" s="77">
        <f t="shared" si="299"/>
        <v>6315.93</v>
      </c>
      <c r="E418" s="78">
        <f>IF(K418=1,VLOOKUP(A417,[1]Plan1!$G$155:$I$350,3),E417)</f>
        <v>6382.88</v>
      </c>
      <c r="F418" s="79">
        <f t="shared" si="300"/>
        <v>44670</v>
      </c>
      <c r="G418" s="80">
        <f t="shared" si="289"/>
        <v>1.0600180812643467E-2</v>
      </c>
      <c r="H418" s="81">
        <f t="shared" si="301"/>
        <v>44697</v>
      </c>
      <c r="I418" s="81">
        <f t="shared" si="290"/>
        <v>44697</v>
      </c>
      <c r="J418" s="82">
        <f t="shared" si="302"/>
        <v>19</v>
      </c>
      <c r="K418" s="82">
        <f t="shared" si="286"/>
        <v>5</v>
      </c>
      <c r="L418" s="76">
        <f t="shared" si="291"/>
        <v>1.00277869</v>
      </c>
      <c r="M418" s="83">
        <f t="shared" si="288"/>
        <v>1.0162005000000001</v>
      </c>
      <c r="N418" s="83">
        <f t="shared" si="309"/>
        <v>1.1148689555455016</v>
      </c>
      <c r="O418" s="76">
        <f t="shared" si="287"/>
        <v>1.1179668300000001</v>
      </c>
      <c r="P418" s="76">
        <f t="shared" si="292"/>
        <v>1019.19973291</v>
      </c>
      <c r="Q418" s="84">
        <f t="shared" si="306"/>
        <v>0</v>
      </c>
      <c r="R418" s="86">
        <f t="shared" si="303"/>
        <v>0</v>
      </c>
      <c r="S418" s="76">
        <f t="shared" si="293"/>
        <v>0</v>
      </c>
      <c r="T418" s="86">
        <f t="shared" si="304"/>
        <v>8.0657000000000006E-2</v>
      </c>
      <c r="U418" s="84">
        <f t="shared" si="285"/>
        <v>5</v>
      </c>
      <c r="V418" s="84">
        <v>252</v>
      </c>
      <c r="W418" s="83">
        <f t="shared" si="294"/>
        <v>1.001540256</v>
      </c>
      <c r="X418" s="76">
        <f t="shared" si="295"/>
        <v>1.5698285000000001</v>
      </c>
      <c r="Y418" s="76">
        <f t="shared" si="296"/>
        <v>0</v>
      </c>
      <c r="Z418" s="90" t="str">
        <f t="shared" si="307"/>
        <v>A+J=</v>
      </c>
      <c r="AA418" s="81">
        <f t="shared" si="308"/>
        <v>44697</v>
      </c>
      <c r="AB418" s="4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9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75">
        <f t="shared" si="297"/>
        <v>44678</v>
      </c>
      <c r="B419" s="76">
        <f t="shared" si="298"/>
        <v>1021.6506361700001</v>
      </c>
      <c r="C419" s="76">
        <f t="shared" si="305"/>
        <v>911.65471601000002</v>
      </c>
      <c r="D419" s="77">
        <f t="shared" si="299"/>
        <v>6315.93</v>
      </c>
      <c r="E419" s="78">
        <f>IF(K419=1,VLOOKUP(A418,[1]Plan1!$G$155:$I$350,3),E418)</f>
        <v>6382.88</v>
      </c>
      <c r="F419" s="79">
        <f t="shared" si="300"/>
        <v>44670</v>
      </c>
      <c r="G419" s="80">
        <f t="shared" si="289"/>
        <v>1.0600180812643467E-2</v>
      </c>
      <c r="H419" s="81">
        <f t="shared" si="301"/>
        <v>44697</v>
      </c>
      <c r="I419" s="81">
        <f t="shared" si="290"/>
        <v>44697</v>
      </c>
      <c r="J419" s="82">
        <f t="shared" si="302"/>
        <v>19</v>
      </c>
      <c r="K419" s="82">
        <f t="shared" si="286"/>
        <v>6</v>
      </c>
      <c r="L419" s="76">
        <f t="shared" si="291"/>
        <v>1.00333535</v>
      </c>
      <c r="M419" s="83">
        <f t="shared" si="288"/>
        <v>1.0162005000000001</v>
      </c>
      <c r="N419" s="83">
        <f t="shared" si="309"/>
        <v>1.1148689555455016</v>
      </c>
      <c r="O419" s="76">
        <f t="shared" si="287"/>
        <v>1.11858743</v>
      </c>
      <c r="P419" s="76">
        <f t="shared" si="292"/>
        <v>1019.76550582</v>
      </c>
      <c r="Q419" s="84">
        <f t="shared" si="306"/>
        <v>0</v>
      </c>
      <c r="R419" s="86">
        <f t="shared" si="303"/>
        <v>0</v>
      </c>
      <c r="S419" s="76">
        <f t="shared" si="293"/>
        <v>0</v>
      </c>
      <c r="T419" s="86">
        <f t="shared" si="304"/>
        <v>8.0657000000000006E-2</v>
      </c>
      <c r="U419" s="84">
        <f t="shared" si="285"/>
        <v>6</v>
      </c>
      <c r="V419" s="84">
        <v>252</v>
      </c>
      <c r="W419" s="83">
        <f t="shared" si="294"/>
        <v>1.001848592</v>
      </c>
      <c r="X419" s="76">
        <f t="shared" si="295"/>
        <v>1.8851303500000001</v>
      </c>
      <c r="Y419" s="76">
        <f t="shared" si="296"/>
        <v>0</v>
      </c>
      <c r="Z419" s="90" t="str">
        <f t="shared" si="307"/>
        <v>A+J=</v>
      </c>
      <c r="AA419" s="81">
        <f t="shared" si="308"/>
        <v>44697</v>
      </c>
      <c r="AB419" s="4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9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75">
        <f t="shared" si="297"/>
        <v>44679</v>
      </c>
      <c r="B420" s="76">
        <f t="shared" si="298"/>
        <v>1022.53248568</v>
      </c>
      <c r="C420" s="76">
        <f t="shared" si="305"/>
        <v>911.65471601000002</v>
      </c>
      <c r="D420" s="77">
        <f t="shared" si="299"/>
        <v>6315.93</v>
      </c>
      <c r="E420" s="78">
        <f>IF(K420=1,VLOOKUP(A419,[1]Plan1!$G$155:$I$350,3),E419)</f>
        <v>6382.88</v>
      </c>
      <c r="F420" s="79">
        <f t="shared" si="300"/>
        <v>44670</v>
      </c>
      <c r="G420" s="80">
        <f t="shared" si="289"/>
        <v>1.0600180812643467E-2</v>
      </c>
      <c r="H420" s="81">
        <f t="shared" si="301"/>
        <v>44697</v>
      </c>
      <c r="I420" s="81">
        <f t="shared" si="290"/>
        <v>44697</v>
      </c>
      <c r="J420" s="82">
        <f t="shared" si="302"/>
        <v>19</v>
      </c>
      <c r="K420" s="82">
        <f t="shared" si="286"/>
        <v>7</v>
      </c>
      <c r="L420" s="76">
        <f t="shared" si="291"/>
        <v>1.00389233</v>
      </c>
      <c r="M420" s="83">
        <f t="shared" si="288"/>
        <v>1.0162005000000001</v>
      </c>
      <c r="N420" s="83">
        <f t="shared" si="309"/>
        <v>1.1148689555455016</v>
      </c>
      <c r="O420" s="76">
        <f t="shared" si="287"/>
        <v>1.1192083900000001</v>
      </c>
      <c r="P420" s="76">
        <f t="shared" si="292"/>
        <v>1020.33160694</v>
      </c>
      <c r="Q420" s="84">
        <f t="shared" si="306"/>
        <v>0</v>
      </c>
      <c r="R420" s="86">
        <f t="shared" si="303"/>
        <v>0</v>
      </c>
      <c r="S420" s="76">
        <f t="shared" si="293"/>
        <v>0</v>
      </c>
      <c r="T420" s="86">
        <f t="shared" si="304"/>
        <v>8.0657000000000006E-2</v>
      </c>
      <c r="U420" s="84">
        <f t="shared" si="285"/>
        <v>7</v>
      </c>
      <c r="V420" s="84">
        <v>252</v>
      </c>
      <c r="W420" s="83">
        <f t="shared" si="294"/>
        <v>1.0021570230000001</v>
      </c>
      <c r="X420" s="76">
        <f t="shared" si="295"/>
        <v>2.2008787399999998</v>
      </c>
      <c r="Y420" s="76">
        <f t="shared" si="296"/>
        <v>0</v>
      </c>
      <c r="Z420" s="90" t="str">
        <f t="shared" si="307"/>
        <v>A+J=</v>
      </c>
      <c r="AA420" s="81">
        <f t="shared" si="308"/>
        <v>44697</v>
      </c>
      <c r="AB420" s="4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9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75">
        <f t="shared" si="297"/>
        <v>44680</v>
      </c>
      <c r="B421" s="76">
        <f t="shared" si="298"/>
        <v>1023.41508193</v>
      </c>
      <c r="C421" s="76">
        <f t="shared" si="305"/>
        <v>911.65471601000002</v>
      </c>
      <c r="D421" s="77">
        <f t="shared" si="299"/>
        <v>6315.93</v>
      </c>
      <c r="E421" s="78">
        <f>IF(K421=1,VLOOKUP(A420,[1]Plan1!$G$155:$I$350,3),E420)</f>
        <v>6382.88</v>
      </c>
      <c r="F421" s="79">
        <f t="shared" si="300"/>
        <v>44670</v>
      </c>
      <c r="G421" s="80">
        <f t="shared" si="289"/>
        <v>1.0600180812643467E-2</v>
      </c>
      <c r="H421" s="81">
        <f t="shared" si="301"/>
        <v>44697</v>
      </c>
      <c r="I421" s="81">
        <f t="shared" si="290"/>
        <v>44697</v>
      </c>
      <c r="J421" s="82">
        <f t="shared" si="302"/>
        <v>19</v>
      </c>
      <c r="K421" s="82">
        <f t="shared" si="286"/>
        <v>8</v>
      </c>
      <c r="L421" s="76">
        <f t="shared" si="291"/>
        <v>1.00444961</v>
      </c>
      <c r="M421" s="83">
        <f t="shared" si="288"/>
        <v>1.0162005000000001</v>
      </c>
      <c r="N421" s="83">
        <f t="shared" si="309"/>
        <v>1.1148689555455016</v>
      </c>
      <c r="O421" s="76">
        <f t="shared" si="287"/>
        <v>1.11982968</v>
      </c>
      <c r="P421" s="76">
        <f t="shared" si="292"/>
        <v>1020.89800889</v>
      </c>
      <c r="Q421" s="84">
        <f t="shared" si="306"/>
        <v>0</v>
      </c>
      <c r="R421" s="86">
        <f t="shared" si="303"/>
        <v>0</v>
      </c>
      <c r="S421" s="76">
        <f t="shared" si="293"/>
        <v>0</v>
      </c>
      <c r="T421" s="86">
        <f t="shared" si="304"/>
        <v>8.0657000000000006E-2</v>
      </c>
      <c r="U421" s="84">
        <f t="shared" si="285"/>
        <v>8</v>
      </c>
      <c r="V421" s="84">
        <v>252</v>
      </c>
      <c r="W421" s="83">
        <f t="shared" si="294"/>
        <v>1.002465548</v>
      </c>
      <c r="X421" s="76">
        <f t="shared" si="295"/>
        <v>2.5170730400000001</v>
      </c>
      <c r="Y421" s="76">
        <f t="shared" si="296"/>
        <v>0</v>
      </c>
      <c r="Z421" s="90" t="str">
        <f t="shared" si="307"/>
        <v>A+J=</v>
      </c>
      <c r="AA421" s="81">
        <f t="shared" si="308"/>
        <v>44697</v>
      </c>
      <c r="AB421" s="4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9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75">
        <f t="shared" si="297"/>
        <v>44681</v>
      </c>
      <c r="B422" s="76">
        <f t="shared" si="298"/>
        <v>1024.2984457099999</v>
      </c>
      <c r="C422" s="76">
        <f t="shared" si="305"/>
        <v>911.65471601000002</v>
      </c>
      <c r="D422" s="77">
        <f t="shared" si="299"/>
        <v>6315.93</v>
      </c>
      <c r="E422" s="78">
        <f>IF(K422=1,VLOOKUP(A421,[1]Plan1!$G$155:$I$350,3),E421)</f>
        <v>6382.88</v>
      </c>
      <c r="F422" s="79">
        <f t="shared" si="300"/>
        <v>44670</v>
      </c>
      <c r="G422" s="80">
        <f t="shared" si="289"/>
        <v>1.0600180812643467E-2</v>
      </c>
      <c r="H422" s="81">
        <f t="shared" si="301"/>
        <v>44697</v>
      </c>
      <c r="I422" s="81">
        <f t="shared" si="290"/>
        <v>44697</v>
      </c>
      <c r="J422" s="82">
        <f t="shared" si="302"/>
        <v>19</v>
      </c>
      <c r="K422" s="82">
        <f t="shared" si="286"/>
        <v>9</v>
      </c>
      <c r="L422" s="76">
        <f t="shared" si="291"/>
        <v>1.0050072000000001</v>
      </c>
      <c r="M422" s="83">
        <f t="shared" si="288"/>
        <v>1.0162005000000001</v>
      </c>
      <c r="N422" s="83">
        <f t="shared" si="309"/>
        <v>1.1148689555455016</v>
      </c>
      <c r="O422" s="76">
        <f t="shared" si="287"/>
        <v>1.1204513199999999</v>
      </c>
      <c r="P422" s="76">
        <f t="shared" si="292"/>
        <v>1021.46472993</v>
      </c>
      <c r="Q422" s="84">
        <f t="shared" si="306"/>
        <v>0</v>
      </c>
      <c r="R422" s="86">
        <f t="shared" si="303"/>
        <v>0</v>
      </c>
      <c r="S422" s="76">
        <f t="shared" si="293"/>
        <v>0</v>
      </c>
      <c r="T422" s="86">
        <f t="shared" si="304"/>
        <v>8.0657000000000006E-2</v>
      </c>
      <c r="U422" s="84">
        <f t="shared" ref="U422:U485" si="310">IF(Q421&gt;0,1,IF(K422=K421,U421,U421+1))</f>
        <v>9</v>
      </c>
      <c r="V422" s="84">
        <v>252</v>
      </c>
      <c r="W422" s="83">
        <f t="shared" si="294"/>
        <v>1.002774169</v>
      </c>
      <c r="X422" s="76">
        <f t="shared" si="295"/>
        <v>2.8337157799999999</v>
      </c>
      <c r="Y422" s="76">
        <f t="shared" si="296"/>
        <v>0</v>
      </c>
      <c r="Z422" s="90" t="str">
        <f t="shared" si="307"/>
        <v>A+J=</v>
      </c>
      <c r="AA422" s="81">
        <f t="shared" si="308"/>
        <v>44697</v>
      </c>
      <c r="AB422" s="4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9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75">
        <f t="shared" si="297"/>
        <v>44682</v>
      </c>
      <c r="B423" s="76">
        <f t="shared" si="298"/>
        <v>1024.2984457099999</v>
      </c>
      <c r="C423" s="76">
        <f t="shared" si="305"/>
        <v>911.65471601000002</v>
      </c>
      <c r="D423" s="77">
        <f t="shared" si="299"/>
        <v>6315.93</v>
      </c>
      <c r="E423" s="78">
        <f>IF(K423=1,VLOOKUP(A422,[1]Plan1!$G$155:$I$350,3),E422)</f>
        <v>6382.88</v>
      </c>
      <c r="F423" s="79">
        <f t="shared" si="300"/>
        <v>44670</v>
      </c>
      <c r="G423" s="80">
        <f t="shared" si="289"/>
        <v>1.0600180812643467E-2</v>
      </c>
      <c r="H423" s="81">
        <f t="shared" si="301"/>
        <v>44697</v>
      </c>
      <c r="I423" s="81">
        <f t="shared" si="290"/>
        <v>44697</v>
      </c>
      <c r="J423" s="82">
        <f t="shared" si="302"/>
        <v>19</v>
      </c>
      <c r="K423" s="82">
        <f t="shared" si="286"/>
        <v>9</v>
      </c>
      <c r="L423" s="76">
        <f t="shared" si="291"/>
        <v>1.0050072000000001</v>
      </c>
      <c r="M423" s="83">
        <f t="shared" si="288"/>
        <v>1.0162005000000001</v>
      </c>
      <c r="N423" s="83">
        <f t="shared" si="309"/>
        <v>1.1148689555455016</v>
      </c>
      <c r="O423" s="76">
        <f t="shared" si="287"/>
        <v>1.1204513199999999</v>
      </c>
      <c r="P423" s="76">
        <f t="shared" si="292"/>
        <v>1021.46472993</v>
      </c>
      <c r="Q423" s="84">
        <f t="shared" si="306"/>
        <v>0</v>
      </c>
      <c r="R423" s="86">
        <f t="shared" si="303"/>
        <v>0</v>
      </c>
      <c r="S423" s="76">
        <f t="shared" si="293"/>
        <v>0</v>
      </c>
      <c r="T423" s="86">
        <f t="shared" si="304"/>
        <v>8.0657000000000006E-2</v>
      </c>
      <c r="U423" s="84">
        <f t="shared" si="310"/>
        <v>9</v>
      </c>
      <c r="V423" s="84">
        <v>252</v>
      </c>
      <c r="W423" s="83">
        <f t="shared" si="294"/>
        <v>1.002774169</v>
      </c>
      <c r="X423" s="76">
        <f t="shared" si="295"/>
        <v>2.8337157799999999</v>
      </c>
      <c r="Y423" s="76">
        <f t="shared" si="296"/>
        <v>0</v>
      </c>
      <c r="Z423" s="90" t="str">
        <f t="shared" si="307"/>
        <v>A+J=</v>
      </c>
      <c r="AA423" s="81">
        <f t="shared" si="308"/>
        <v>44697</v>
      </c>
      <c r="AB423" s="4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9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75">
        <f t="shared" si="297"/>
        <v>44683</v>
      </c>
      <c r="B424" s="76">
        <f t="shared" si="298"/>
        <v>1024.2984457099999</v>
      </c>
      <c r="C424" s="76">
        <f t="shared" si="305"/>
        <v>911.65471601000002</v>
      </c>
      <c r="D424" s="77">
        <f t="shared" si="299"/>
        <v>6315.93</v>
      </c>
      <c r="E424" s="78">
        <f>IF(K424=1,VLOOKUP(A423,[1]Plan1!$G$155:$I$350,3),E423)</f>
        <v>6382.88</v>
      </c>
      <c r="F424" s="79">
        <f t="shared" si="300"/>
        <v>44670</v>
      </c>
      <c r="G424" s="80">
        <f t="shared" si="289"/>
        <v>1.0600180812643467E-2</v>
      </c>
      <c r="H424" s="81">
        <f t="shared" si="301"/>
        <v>44697</v>
      </c>
      <c r="I424" s="81">
        <f t="shared" si="290"/>
        <v>44697</v>
      </c>
      <c r="J424" s="82">
        <f t="shared" si="302"/>
        <v>19</v>
      </c>
      <c r="K424" s="82">
        <f t="shared" si="286"/>
        <v>9</v>
      </c>
      <c r="L424" s="76">
        <f t="shared" si="291"/>
        <v>1.0050072000000001</v>
      </c>
      <c r="M424" s="83">
        <f t="shared" si="288"/>
        <v>1.0162005000000001</v>
      </c>
      <c r="N424" s="83">
        <f t="shared" si="309"/>
        <v>1.1148689555455016</v>
      </c>
      <c r="O424" s="76">
        <f t="shared" si="287"/>
        <v>1.1204513199999999</v>
      </c>
      <c r="P424" s="76">
        <f t="shared" si="292"/>
        <v>1021.46472993</v>
      </c>
      <c r="Q424" s="84">
        <f t="shared" si="306"/>
        <v>0</v>
      </c>
      <c r="R424" s="86">
        <f t="shared" si="303"/>
        <v>0</v>
      </c>
      <c r="S424" s="76">
        <f t="shared" si="293"/>
        <v>0</v>
      </c>
      <c r="T424" s="86">
        <f t="shared" si="304"/>
        <v>8.0657000000000006E-2</v>
      </c>
      <c r="U424" s="84">
        <f t="shared" si="310"/>
        <v>9</v>
      </c>
      <c r="V424" s="84">
        <v>252</v>
      </c>
      <c r="W424" s="83">
        <f t="shared" si="294"/>
        <v>1.002774169</v>
      </c>
      <c r="X424" s="76">
        <f t="shared" si="295"/>
        <v>2.8337157799999999</v>
      </c>
      <c r="Y424" s="76">
        <f t="shared" si="296"/>
        <v>0</v>
      </c>
      <c r="Z424" s="90" t="str">
        <f t="shared" si="307"/>
        <v>A+J=</v>
      </c>
      <c r="AA424" s="81">
        <f t="shared" si="308"/>
        <v>44697</v>
      </c>
      <c r="AB424" s="4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9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75">
        <f t="shared" si="297"/>
        <v>44684</v>
      </c>
      <c r="B425" s="76">
        <f t="shared" si="298"/>
        <v>1025.1825764600001</v>
      </c>
      <c r="C425" s="76">
        <f t="shared" si="305"/>
        <v>911.65471601000002</v>
      </c>
      <c r="D425" s="77">
        <f t="shared" si="299"/>
        <v>6315.93</v>
      </c>
      <c r="E425" s="78">
        <f>IF(K425=1,VLOOKUP(A424,[1]Plan1!$G$155:$I$350,3),E424)</f>
        <v>6382.88</v>
      </c>
      <c r="F425" s="79">
        <f t="shared" si="300"/>
        <v>44670</v>
      </c>
      <c r="G425" s="80">
        <f t="shared" si="289"/>
        <v>1.0600180812643467E-2</v>
      </c>
      <c r="H425" s="81">
        <f t="shared" si="301"/>
        <v>44697</v>
      </c>
      <c r="I425" s="81">
        <f t="shared" si="290"/>
        <v>44697</v>
      </c>
      <c r="J425" s="82">
        <f t="shared" si="302"/>
        <v>19</v>
      </c>
      <c r="K425" s="82">
        <f t="shared" si="286"/>
        <v>10</v>
      </c>
      <c r="L425" s="76">
        <f t="shared" si="291"/>
        <v>1.0055651000000001</v>
      </c>
      <c r="M425" s="83">
        <f t="shared" si="288"/>
        <v>1.0162005000000001</v>
      </c>
      <c r="N425" s="83">
        <f t="shared" si="309"/>
        <v>1.1148689555455016</v>
      </c>
      <c r="O425" s="76">
        <f t="shared" si="287"/>
        <v>1.1210733100000001</v>
      </c>
      <c r="P425" s="76">
        <f t="shared" si="292"/>
        <v>1022.03177005</v>
      </c>
      <c r="Q425" s="84">
        <f t="shared" si="306"/>
        <v>0</v>
      </c>
      <c r="R425" s="86">
        <f t="shared" si="303"/>
        <v>0</v>
      </c>
      <c r="S425" s="76">
        <f t="shared" si="293"/>
        <v>0</v>
      </c>
      <c r="T425" s="86">
        <f t="shared" si="304"/>
        <v>8.0657000000000006E-2</v>
      </c>
      <c r="U425" s="84">
        <f t="shared" si="310"/>
        <v>10</v>
      </c>
      <c r="V425" s="84">
        <v>252</v>
      </c>
      <c r="W425" s="83">
        <f t="shared" si="294"/>
        <v>1.003082885</v>
      </c>
      <c r="X425" s="76">
        <f t="shared" si="295"/>
        <v>3.1508064099999999</v>
      </c>
      <c r="Y425" s="76">
        <f t="shared" si="296"/>
        <v>0</v>
      </c>
      <c r="Z425" s="90" t="str">
        <f t="shared" si="307"/>
        <v>A+J=</v>
      </c>
      <c r="AA425" s="81">
        <f t="shared" si="308"/>
        <v>44697</v>
      </c>
      <c r="AB425" s="4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9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75">
        <f t="shared" si="297"/>
        <v>44685</v>
      </c>
      <c r="B426" s="76">
        <f t="shared" si="298"/>
        <v>1026.06746445</v>
      </c>
      <c r="C426" s="76">
        <f t="shared" si="305"/>
        <v>911.65471601000002</v>
      </c>
      <c r="D426" s="77">
        <f t="shared" si="299"/>
        <v>6315.93</v>
      </c>
      <c r="E426" s="78">
        <f>IF(K426=1,VLOOKUP(A425,[1]Plan1!$G$155:$I$350,3),E425)</f>
        <v>6382.88</v>
      </c>
      <c r="F426" s="79">
        <f t="shared" si="300"/>
        <v>44670</v>
      </c>
      <c r="G426" s="80">
        <f t="shared" si="289"/>
        <v>1.0600180812643467E-2</v>
      </c>
      <c r="H426" s="81">
        <f t="shared" si="301"/>
        <v>44697</v>
      </c>
      <c r="I426" s="81">
        <f t="shared" si="290"/>
        <v>44697</v>
      </c>
      <c r="J426" s="82">
        <f t="shared" si="302"/>
        <v>19</v>
      </c>
      <c r="K426" s="82">
        <f t="shared" ref="K426:K489" si="311">(J426-(NETWORKDAYS(A426,I426,AD$165:AD$503)-1))</f>
        <v>11</v>
      </c>
      <c r="L426" s="76">
        <f t="shared" si="291"/>
        <v>1.00612331</v>
      </c>
      <c r="M426" s="83">
        <f t="shared" si="288"/>
        <v>1.0162005000000001</v>
      </c>
      <c r="N426" s="83">
        <f t="shared" si="309"/>
        <v>1.1148689555455016</v>
      </c>
      <c r="O426" s="76">
        <f t="shared" ref="O426:O489" si="312">TRUNC(TRUNC((L426*N426),15),8)</f>
        <v>1.12169564</v>
      </c>
      <c r="P426" s="76">
        <f t="shared" si="292"/>
        <v>1022.59912013</v>
      </c>
      <c r="Q426" s="84">
        <f t="shared" si="306"/>
        <v>0</v>
      </c>
      <c r="R426" s="86">
        <f t="shared" si="303"/>
        <v>0</v>
      </c>
      <c r="S426" s="76">
        <f t="shared" si="293"/>
        <v>0</v>
      </c>
      <c r="T426" s="86">
        <f t="shared" si="304"/>
        <v>8.0657000000000006E-2</v>
      </c>
      <c r="U426" s="84">
        <f t="shared" si="310"/>
        <v>11</v>
      </c>
      <c r="V426" s="84">
        <v>252</v>
      </c>
      <c r="W426" s="83">
        <f t="shared" si="294"/>
        <v>1.0033916949999999</v>
      </c>
      <c r="X426" s="76">
        <f t="shared" si="295"/>
        <v>3.4683443199999999</v>
      </c>
      <c r="Y426" s="76">
        <f t="shared" si="296"/>
        <v>0</v>
      </c>
      <c r="Z426" s="90" t="str">
        <f t="shared" si="307"/>
        <v>A+J=</v>
      </c>
      <c r="AA426" s="81">
        <f t="shared" si="308"/>
        <v>44697</v>
      </c>
      <c r="AB426" s="4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9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75">
        <f t="shared" si="297"/>
        <v>44686</v>
      </c>
      <c r="B427" s="76">
        <f t="shared" si="298"/>
        <v>1026.9531304699999</v>
      </c>
      <c r="C427" s="76">
        <f t="shared" si="305"/>
        <v>911.65471601000002</v>
      </c>
      <c r="D427" s="77">
        <f t="shared" si="299"/>
        <v>6315.93</v>
      </c>
      <c r="E427" s="78">
        <f>IF(K427=1,VLOOKUP(A426,[1]Plan1!$G$155:$I$350,3),E426)</f>
        <v>6382.88</v>
      </c>
      <c r="F427" s="79">
        <f t="shared" si="300"/>
        <v>44670</v>
      </c>
      <c r="G427" s="80">
        <f t="shared" si="289"/>
        <v>1.0600180812643467E-2</v>
      </c>
      <c r="H427" s="81">
        <f t="shared" si="301"/>
        <v>44697</v>
      </c>
      <c r="I427" s="81">
        <f t="shared" si="290"/>
        <v>44697</v>
      </c>
      <c r="J427" s="82">
        <f t="shared" si="302"/>
        <v>19</v>
      </c>
      <c r="K427" s="82">
        <f t="shared" si="311"/>
        <v>12</v>
      </c>
      <c r="L427" s="76">
        <f t="shared" si="291"/>
        <v>1.0066818399999999</v>
      </c>
      <c r="M427" s="83">
        <f t="shared" ref="M427:M490" si="313">IF(I427&gt;I426,L426,M426)</f>
        <v>1.0162005000000001</v>
      </c>
      <c r="N427" s="83">
        <f t="shared" si="309"/>
        <v>1.1148689555455016</v>
      </c>
      <c r="O427" s="76">
        <f t="shared" si="312"/>
        <v>1.1223183299999999</v>
      </c>
      <c r="P427" s="76">
        <f t="shared" si="292"/>
        <v>1023.1667983999999</v>
      </c>
      <c r="Q427" s="84">
        <f t="shared" si="306"/>
        <v>0</v>
      </c>
      <c r="R427" s="86">
        <f t="shared" si="303"/>
        <v>0</v>
      </c>
      <c r="S427" s="76">
        <f t="shared" si="293"/>
        <v>0</v>
      </c>
      <c r="T427" s="86">
        <f t="shared" si="304"/>
        <v>8.0657000000000006E-2</v>
      </c>
      <c r="U427" s="84">
        <f t="shared" si="310"/>
        <v>12</v>
      </c>
      <c r="V427" s="84">
        <v>252</v>
      </c>
      <c r="W427" s="83">
        <f t="shared" si="294"/>
        <v>1.003700601</v>
      </c>
      <c r="X427" s="76">
        <f t="shared" si="295"/>
        <v>3.7863320699999998</v>
      </c>
      <c r="Y427" s="76">
        <f t="shared" si="296"/>
        <v>0</v>
      </c>
      <c r="Z427" s="90" t="str">
        <f t="shared" si="307"/>
        <v>A+J=</v>
      </c>
      <c r="AA427" s="81">
        <f t="shared" si="308"/>
        <v>44697</v>
      </c>
      <c r="AB427" s="4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9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75">
        <f t="shared" si="297"/>
        <v>44687</v>
      </c>
      <c r="B428" s="76">
        <f t="shared" si="298"/>
        <v>1027.8395465399999</v>
      </c>
      <c r="C428" s="76">
        <f t="shared" si="305"/>
        <v>911.65471601000002</v>
      </c>
      <c r="D428" s="77">
        <f t="shared" si="299"/>
        <v>6315.93</v>
      </c>
      <c r="E428" s="78">
        <f>IF(K428=1,VLOOKUP(A427,[1]Plan1!$G$155:$I$350,3),E427)</f>
        <v>6382.88</v>
      </c>
      <c r="F428" s="79">
        <f t="shared" si="300"/>
        <v>44670</v>
      </c>
      <c r="G428" s="80">
        <f t="shared" si="289"/>
        <v>1.0600180812643467E-2</v>
      </c>
      <c r="H428" s="81">
        <f t="shared" si="301"/>
        <v>44697</v>
      </c>
      <c r="I428" s="81">
        <f t="shared" si="290"/>
        <v>44697</v>
      </c>
      <c r="J428" s="82">
        <f t="shared" si="302"/>
        <v>19</v>
      </c>
      <c r="K428" s="82">
        <f t="shared" si="311"/>
        <v>13</v>
      </c>
      <c r="L428" s="76">
        <f t="shared" si="291"/>
        <v>1.0072406700000001</v>
      </c>
      <c r="M428" s="83">
        <f t="shared" si="313"/>
        <v>1.0162005000000001</v>
      </c>
      <c r="N428" s="83">
        <f t="shared" si="309"/>
        <v>1.1148689555455016</v>
      </c>
      <c r="O428" s="76">
        <f t="shared" si="312"/>
        <v>1.1229413500000001</v>
      </c>
      <c r="P428" s="76">
        <f t="shared" si="292"/>
        <v>1023.73477753</v>
      </c>
      <c r="Q428" s="84">
        <f t="shared" si="306"/>
        <v>0</v>
      </c>
      <c r="R428" s="86">
        <f t="shared" si="303"/>
        <v>0</v>
      </c>
      <c r="S428" s="76">
        <f t="shared" si="293"/>
        <v>0</v>
      </c>
      <c r="T428" s="86">
        <f t="shared" si="304"/>
        <v>8.0657000000000006E-2</v>
      </c>
      <c r="U428" s="84">
        <f t="shared" si="310"/>
        <v>13</v>
      </c>
      <c r="V428" s="84">
        <v>252</v>
      </c>
      <c r="W428" s="83">
        <f t="shared" si="294"/>
        <v>1.004009602</v>
      </c>
      <c r="X428" s="76">
        <f t="shared" si="295"/>
        <v>4.1047690100000001</v>
      </c>
      <c r="Y428" s="76">
        <f t="shared" si="296"/>
        <v>0</v>
      </c>
      <c r="Z428" s="90" t="str">
        <f t="shared" si="307"/>
        <v>A+J=</v>
      </c>
      <c r="AA428" s="81">
        <f t="shared" si="308"/>
        <v>44697</v>
      </c>
      <c r="AB428" s="4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9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75">
        <f t="shared" si="297"/>
        <v>44688</v>
      </c>
      <c r="B429" s="76">
        <f t="shared" si="298"/>
        <v>1028.7267313700002</v>
      </c>
      <c r="C429" s="76">
        <f t="shared" si="305"/>
        <v>911.65471601000002</v>
      </c>
      <c r="D429" s="77">
        <f t="shared" si="299"/>
        <v>6315.93</v>
      </c>
      <c r="E429" s="78">
        <f>IF(K429=1,VLOOKUP(A428,[1]Plan1!$G$155:$I$350,3),E428)</f>
        <v>6382.88</v>
      </c>
      <c r="F429" s="79">
        <f t="shared" si="300"/>
        <v>44670</v>
      </c>
      <c r="G429" s="80">
        <f t="shared" si="289"/>
        <v>1.0600180812643467E-2</v>
      </c>
      <c r="H429" s="81">
        <f t="shared" si="301"/>
        <v>44697</v>
      </c>
      <c r="I429" s="81">
        <f t="shared" si="290"/>
        <v>44697</v>
      </c>
      <c r="J429" s="82">
        <f t="shared" si="302"/>
        <v>19</v>
      </c>
      <c r="K429" s="82">
        <f t="shared" si="311"/>
        <v>14</v>
      </c>
      <c r="L429" s="76">
        <f t="shared" si="291"/>
        <v>1.0077998100000001</v>
      </c>
      <c r="M429" s="83">
        <f t="shared" si="313"/>
        <v>1.0162005000000001</v>
      </c>
      <c r="N429" s="83">
        <f t="shared" si="309"/>
        <v>1.1148689555455016</v>
      </c>
      <c r="O429" s="76">
        <f t="shared" si="312"/>
        <v>1.1235647200000001</v>
      </c>
      <c r="P429" s="76">
        <f t="shared" si="292"/>
        <v>1024.30307573</v>
      </c>
      <c r="Q429" s="84">
        <f t="shared" si="306"/>
        <v>0</v>
      </c>
      <c r="R429" s="86">
        <f t="shared" si="303"/>
        <v>0</v>
      </c>
      <c r="S429" s="76">
        <f t="shared" si="293"/>
        <v>0</v>
      </c>
      <c r="T429" s="86">
        <f t="shared" si="304"/>
        <v>8.0657000000000006E-2</v>
      </c>
      <c r="U429" s="84">
        <f t="shared" si="310"/>
        <v>14</v>
      </c>
      <c r="V429" s="84">
        <v>252</v>
      </c>
      <c r="W429" s="83">
        <f t="shared" si="294"/>
        <v>1.0043186980000001</v>
      </c>
      <c r="X429" s="76">
        <f t="shared" si="295"/>
        <v>4.4236556399999998</v>
      </c>
      <c r="Y429" s="76">
        <f t="shared" si="296"/>
        <v>0</v>
      </c>
      <c r="Z429" s="90" t="str">
        <f t="shared" si="307"/>
        <v>A+J=</v>
      </c>
      <c r="AA429" s="81">
        <f t="shared" si="308"/>
        <v>44697</v>
      </c>
      <c r="AB429" s="4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9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75">
        <f t="shared" si="297"/>
        <v>44689</v>
      </c>
      <c r="B430" s="76">
        <f t="shared" si="298"/>
        <v>1028.7267313700002</v>
      </c>
      <c r="C430" s="76">
        <f t="shared" si="305"/>
        <v>911.65471601000002</v>
      </c>
      <c r="D430" s="77">
        <f t="shared" si="299"/>
        <v>6315.93</v>
      </c>
      <c r="E430" s="78">
        <f>IF(K430=1,VLOOKUP(A429,[1]Plan1!$G$155:$I$350,3),E429)</f>
        <v>6382.88</v>
      </c>
      <c r="F430" s="79">
        <f t="shared" si="300"/>
        <v>44670</v>
      </c>
      <c r="G430" s="80">
        <f t="shared" si="289"/>
        <v>1.0600180812643467E-2</v>
      </c>
      <c r="H430" s="81">
        <f t="shared" si="301"/>
        <v>44697</v>
      </c>
      <c r="I430" s="81">
        <f t="shared" si="290"/>
        <v>44697</v>
      </c>
      <c r="J430" s="82">
        <f t="shared" si="302"/>
        <v>19</v>
      </c>
      <c r="K430" s="82">
        <f t="shared" si="311"/>
        <v>14</v>
      </c>
      <c r="L430" s="76">
        <f t="shared" si="291"/>
        <v>1.0077998100000001</v>
      </c>
      <c r="M430" s="83">
        <f t="shared" si="313"/>
        <v>1.0162005000000001</v>
      </c>
      <c r="N430" s="83">
        <f t="shared" si="309"/>
        <v>1.1148689555455016</v>
      </c>
      <c r="O430" s="76">
        <f t="shared" si="312"/>
        <v>1.1235647200000001</v>
      </c>
      <c r="P430" s="76">
        <f t="shared" si="292"/>
        <v>1024.30307573</v>
      </c>
      <c r="Q430" s="84">
        <f t="shared" si="306"/>
        <v>0</v>
      </c>
      <c r="R430" s="86">
        <f t="shared" si="303"/>
        <v>0</v>
      </c>
      <c r="S430" s="76">
        <f t="shared" si="293"/>
        <v>0</v>
      </c>
      <c r="T430" s="86">
        <f t="shared" si="304"/>
        <v>8.0657000000000006E-2</v>
      </c>
      <c r="U430" s="84">
        <f t="shared" si="310"/>
        <v>14</v>
      </c>
      <c r="V430" s="84">
        <v>252</v>
      </c>
      <c r="W430" s="83">
        <f t="shared" si="294"/>
        <v>1.0043186980000001</v>
      </c>
      <c r="X430" s="76">
        <f t="shared" si="295"/>
        <v>4.4236556399999998</v>
      </c>
      <c r="Y430" s="76">
        <f t="shared" si="296"/>
        <v>0</v>
      </c>
      <c r="Z430" s="90" t="str">
        <f t="shared" si="307"/>
        <v>A+J=</v>
      </c>
      <c r="AA430" s="81">
        <f t="shared" si="308"/>
        <v>44697</v>
      </c>
      <c r="AB430" s="4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9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75">
        <f t="shared" si="297"/>
        <v>44690</v>
      </c>
      <c r="B431" s="76">
        <f t="shared" si="298"/>
        <v>1028.7267313700002</v>
      </c>
      <c r="C431" s="76">
        <f t="shared" si="305"/>
        <v>911.65471601000002</v>
      </c>
      <c r="D431" s="77">
        <f t="shared" si="299"/>
        <v>6315.93</v>
      </c>
      <c r="E431" s="78">
        <f>IF(K431=1,VLOOKUP(A430,[1]Plan1!$G$155:$I$350,3),E430)</f>
        <v>6382.88</v>
      </c>
      <c r="F431" s="79">
        <f t="shared" si="300"/>
        <v>44670</v>
      </c>
      <c r="G431" s="80">
        <f t="shared" si="289"/>
        <v>1.0600180812643467E-2</v>
      </c>
      <c r="H431" s="81">
        <f t="shared" si="301"/>
        <v>44697</v>
      </c>
      <c r="I431" s="81">
        <f t="shared" si="290"/>
        <v>44697</v>
      </c>
      <c r="J431" s="82">
        <f t="shared" si="302"/>
        <v>19</v>
      </c>
      <c r="K431" s="82">
        <f t="shared" si="311"/>
        <v>14</v>
      </c>
      <c r="L431" s="76">
        <f t="shared" si="291"/>
        <v>1.0077998100000001</v>
      </c>
      <c r="M431" s="83">
        <f t="shared" si="313"/>
        <v>1.0162005000000001</v>
      </c>
      <c r="N431" s="83">
        <f t="shared" si="309"/>
        <v>1.1148689555455016</v>
      </c>
      <c r="O431" s="76">
        <f t="shared" si="312"/>
        <v>1.1235647200000001</v>
      </c>
      <c r="P431" s="76">
        <f t="shared" si="292"/>
        <v>1024.30307573</v>
      </c>
      <c r="Q431" s="84">
        <f t="shared" si="306"/>
        <v>0</v>
      </c>
      <c r="R431" s="86">
        <f t="shared" si="303"/>
        <v>0</v>
      </c>
      <c r="S431" s="76">
        <f t="shared" si="293"/>
        <v>0</v>
      </c>
      <c r="T431" s="86">
        <f t="shared" si="304"/>
        <v>8.0657000000000006E-2</v>
      </c>
      <c r="U431" s="84">
        <f t="shared" si="310"/>
        <v>14</v>
      </c>
      <c r="V431" s="84">
        <v>252</v>
      </c>
      <c r="W431" s="83">
        <f t="shared" si="294"/>
        <v>1.0043186980000001</v>
      </c>
      <c r="X431" s="76">
        <f t="shared" si="295"/>
        <v>4.4236556399999998</v>
      </c>
      <c r="Y431" s="76">
        <f t="shared" si="296"/>
        <v>0</v>
      </c>
      <c r="Z431" s="90" t="str">
        <f t="shared" si="307"/>
        <v>A+J=</v>
      </c>
      <c r="AA431" s="81">
        <f t="shared" si="308"/>
        <v>44697</v>
      </c>
      <c r="AB431" s="4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9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75">
        <f t="shared" si="297"/>
        <v>44691</v>
      </c>
      <c r="B432" s="76">
        <f t="shared" si="298"/>
        <v>1029.6146762799999</v>
      </c>
      <c r="C432" s="76">
        <f t="shared" si="305"/>
        <v>911.65471601000002</v>
      </c>
      <c r="D432" s="77">
        <f t="shared" si="299"/>
        <v>6315.93</v>
      </c>
      <c r="E432" s="78">
        <f>IF(K432=1,VLOOKUP(A431,[1]Plan1!$G$155:$I$350,3),E431)</f>
        <v>6382.88</v>
      </c>
      <c r="F432" s="79">
        <f t="shared" si="300"/>
        <v>44670</v>
      </c>
      <c r="G432" s="80">
        <f t="shared" si="289"/>
        <v>1.0600180812643467E-2</v>
      </c>
      <c r="H432" s="81">
        <f t="shared" si="301"/>
        <v>44697</v>
      </c>
      <c r="I432" s="81">
        <f t="shared" si="290"/>
        <v>44697</v>
      </c>
      <c r="J432" s="82">
        <f t="shared" si="302"/>
        <v>19</v>
      </c>
      <c r="K432" s="82">
        <f t="shared" si="311"/>
        <v>15</v>
      </c>
      <c r="L432" s="76">
        <f t="shared" si="291"/>
        <v>1.00835926</v>
      </c>
      <c r="M432" s="83">
        <f t="shared" si="313"/>
        <v>1.0162005000000001</v>
      </c>
      <c r="N432" s="83">
        <f t="shared" si="309"/>
        <v>1.1148689555455016</v>
      </c>
      <c r="O432" s="76">
        <f t="shared" si="312"/>
        <v>1.12418843</v>
      </c>
      <c r="P432" s="76">
        <f t="shared" si="292"/>
        <v>1024.87168389</v>
      </c>
      <c r="Q432" s="84">
        <f t="shared" si="306"/>
        <v>0</v>
      </c>
      <c r="R432" s="86">
        <f t="shared" si="303"/>
        <v>0</v>
      </c>
      <c r="S432" s="76">
        <f t="shared" si="293"/>
        <v>0</v>
      </c>
      <c r="T432" s="86">
        <f t="shared" si="304"/>
        <v>8.0657000000000006E-2</v>
      </c>
      <c r="U432" s="84">
        <f t="shared" si="310"/>
        <v>15</v>
      </c>
      <c r="V432" s="84">
        <v>252</v>
      </c>
      <c r="W432" s="83">
        <f t="shared" si="294"/>
        <v>1.004627889</v>
      </c>
      <c r="X432" s="76">
        <f t="shared" si="295"/>
        <v>4.7429923900000004</v>
      </c>
      <c r="Y432" s="76">
        <f t="shared" si="296"/>
        <v>0</v>
      </c>
      <c r="Z432" s="90" t="str">
        <f t="shared" si="307"/>
        <v>A+J=</v>
      </c>
      <c r="AA432" s="81">
        <f t="shared" si="308"/>
        <v>44697</v>
      </c>
      <c r="AB432" s="4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9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75">
        <f t="shared" si="297"/>
        <v>44692</v>
      </c>
      <c r="B433" s="76">
        <f t="shared" si="298"/>
        <v>1030.5033919</v>
      </c>
      <c r="C433" s="76">
        <f t="shared" si="305"/>
        <v>911.65471601000002</v>
      </c>
      <c r="D433" s="77">
        <f t="shared" si="299"/>
        <v>6315.93</v>
      </c>
      <c r="E433" s="78">
        <f>IF(K433=1,VLOOKUP(A432,[1]Plan1!$G$155:$I$350,3),E432)</f>
        <v>6382.88</v>
      </c>
      <c r="F433" s="79">
        <f t="shared" si="300"/>
        <v>44670</v>
      </c>
      <c r="G433" s="80">
        <f t="shared" si="289"/>
        <v>1.0600180812643467E-2</v>
      </c>
      <c r="H433" s="81">
        <f t="shared" si="301"/>
        <v>44697</v>
      </c>
      <c r="I433" s="81">
        <f t="shared" si="290"/>
        <v>44697</v>
      </c>
      <c r="J433" s="82">
        <f t="shared" si="302"/>
        <v>19</v>
      </c>
      <c r="K433" s="82">
        <f t="shared" si="311"/>
        <v>16</v>
      </c>
      <c r="L433" s="76">
        <f t="shared" si="291"/>
        <v>1.00891902</v>
      </c>
      <c r="M433" s="83">
        <f t="shared" si="313"/>
        <v>1.0162005000000001</v>
      </c>
      <c r="N433" s="83">
        <f t="shared" si="309"/>
        <v>1.1148689555455016</v>
      </c>
      <c r="O433" s="76">
        <f t="shared" si="312"/>
        <v>1.1248124900000001</v>
      </c>
      <c r="P433" s="76">
        <f t="shared" si="292"/>
        <v>1025.44061113</v>
      </c>
      <c r="Q433" s="84">
        <f t="shared" si="306"/>
        <v>0</v>
      </c>
      <c r="R433" s="86">
        <f t="shared" si="303"/>
        <v>0</v>
      </c>
      <c r="S433" s="76">
        <f t="shared" si="293"/>
        <v>0</v>
      </c>
      <c r="T433" s="86">
        <f t="shared" si="304"/>
        <v>8.0657000000000006E-2</v>
      </c>
      <c r="U433" s="84">
        <f t="shared" si="310"/>
        <v>16</v>
      </c>
      <c r="V433" s="84">
        <v>252</v>
      </c>
      <c r="W433" s="83">
        <f t="shared" si="294"/>
        <v>1.0049371760000001</v>
      </c>
      <c r="X433" s="76">
        <f t="shared" si="295"/>
        <v>5.0627807699999998</v>
      </c>
      <c r="Y433" s="76">
        <f t="shared" si="296"/>
        <v>0</v>
      </c>
      <c r="Z433" s="90" t="str">
        <f t="shared" si="307"/>
        <v>A+J=</v>
      </c>
      <c r="AA433" s="81">
        <f t="shared" si="308"/>
        <v>44697</v>
      </c>
      <c r="AB433" s="4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9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75">
        <f t="shared" si="297"/>
        <v>44693</v>
      </c>
      <c r="B434" s="76">
        <f t="shared" si="298"/>
        <v>1031.3928766399999</v>
      </c>
      <c r="C434" s="76">
        <f t="shared" si="305"/>
        <v>911.65471601000002</v>
      </c>
      <c r="D434" s="77">
        <f t="shared" si="299"/>
        <v>6315.93</v>
      </c>
      <c r="E434" s="78">
        <f>IF(K434=1,VLOOKUP(A433,[1]Plan1!$G$155:$I$350,3),E433)</f>
        <v>6382.88</v>
      </c>
      <c r="F434" s="79">
        <f t="shared" si="300"/>
        <v>44670</v>
      </c>
      <c r="G434" s="80">
        <f t="shared" si="289"/>
        <v>1.0600180812643467E-2</v>
      </c>
      <c r="H434" s="81">
        <f t="shared" si="301"/>
        <v>44697</v>
      </c>
      <c r="I434" s="81">
        <f t="shared" si="290"/>
        <v>44697</v>
      </c>
      <c r="J434" s="82">
        <f t="shared" si="302"/>
        <v>19</v>
      </c>
      <c r="K434" s="82">
        <f t="shared" si="311"/>
        <v>17</v>
      </c>
      <c r="L434" s="76">
        <f t="shared" si="291"/>
        <v>1.0094791000000001</v>
      </c>
      <c r="M434" s="83">
        <f t="shared" si="313"/>
        <v>1.0162005000000001</v>
      </c>
      <c r="N434" s="83">
        <f t="shared" si="309"/>
        <v>1.1148689555455016</v>
      </c>
      <c r="O434" s="76">
        <f t="shared" si="312"/>
        <v>1.1254369</v>
      </c>
      <c r="P434" s="76">
        <f t="shared" si="292"/>
        <v>1026.00985745</v>
      </c>
      <c r="Q434" s="84">
        <f t="shared" si="306"/>
        <v>0</v>
      </c>
      <c r="R434" s="86">
        <f t="shared" si="303"/>
        <v>0</v>
      </c>
      <c r="S434" s="76">
        <f t="shared" si="293"/>
        <v>0</v>
      </c>
      <c r="T434" s="86">
        <f t="shared" si="304"/>
        <v>8.0657000000000006E-2</v>
      </c>
      <c r="U434" s="84">
        <f t="shared" si="310"/>
        <v>17</v>
      </c>
      <c r="V434" s="84">
        <v>252</v>
      </c>
      <c r="W434" s="83">
        <f t="shared" si="294"/>
        <v>1.005246557</v>
      </c>
      <c r="X434" s="76">
        <f t="shared" si="295"/>
        <v>5.3830191899999997</v>
      </c>
      <c r="Y434" s="76">
        <f t="shared" si="296"/>
        <v>0</v>
      </c>
      <c r="Z434" s="90" t="str">
        <f t="shared" si="307"/>
        <v>A+J=</v>
      </c>
      <c r="AA434" s="81">
        <f t="shared" si="308"/>
        <v>44697</v>
      </c>
      <c r="AB434" s="4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9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75">
        <f t="shared" si="297"/>
        <v>44694</v>
      </c>
      <c r="B435" s="76">
        <f t="shared" si="298"/>
        <v>1032.2831330199999</v>
      </c>
      <c r="C435" s="76">
        <f t="shared" si="305"/>
        <v>911.65471601000002</v>
      </c>
      <c r="D435" s="77">
        <f t="shared" si="299"/>
        <v>6315.93</v>
      </c>
      <c r="E435" s="78">
        <f>IF(K435=1,VLOOKUP(A434,[1]Plan1!$G$155:$I$350,3),E434)</f>
        <v>6382.88</v>
      </c>
      <c r="F435" s="79">
        <f t="shared" si="300"/>
        <v>44670</v>
      </c>
      <c r="G435" s="80">
        <f t="shared" si="289"/>
        <v>1.0600180812643467E-2</v>
      </c>
      <c r="H435" s="81">
        <f t="shared" si="301"/>
        <v>44697</v>
      </c>
      <c r="I435" s="81">
        <f t="shared" si="290"/>
        <v>44697</v>
      </c>
      <c r="J435" s="82">
        <f t="shared" si="302"/>
        <v>19</v>
      </c>
      <c r="K435" s="82">
        <f t="shared" si="311"/>
        <v>18</v>
      </c>
      <c r="L435" s="76">
        <f t="shared" si="291"/>
        <v>1.0100394800000001</v>
      </c>
      <c r="M435" s="83">
        <f t="shared" si="313"/>
        <v>1.0162005000000001</v>
      </c>
      <c r="N435" s="83">
        <f t="shared" si="309"/>
        <v>1.1148689555455016</v>
      </c>
      <c r="O435" s="76">
        <f t="shared" si="312"/>
        <v>1.12606166</v>
      </c>
      <c r="P435" s="76">
        <f t="shared" si="292"/>
        <v>1026.5794228499999</v>
      </c>
      <c r="Q435" s="84">
        <f t="shared" si="306"/>
        <v>0</v>
      </c>
      <c r="R435" s="86">
        <f t="shared" si="303"/>
        <v>0</v>
      </c>
      <c r="S435" s="76">
        <f t="shared" si="293"/>
        <v>0</v>
      </c>
      <c r="T435" s="86">
        <f t="shared" si="304"/>
        <v>8.0657000000000006E-2</v>
      </c>
      <c r="U435" s="84">
        <f t="shared" si="310"/>
        <v>18</v>
      </c>
      <c r="V435" s="84">
        <v>252</v>
      </c>
      <c r="W435" s="83">
        <f t="shared" si="294"/>
        <v>1.005556034</v>
      </c>
      <c r="X435" s="76">
        <f t="shared" si="295"/>
        <v>5.7037101699999999</v>
      </c>
      <c r="Y435" s="76">
        <f t="shared" si="296"/>
        <v>0</v>
      </c>
      <c r="Z435" s="90" t="str">
        <f t="shared" si="307"/>
        <v>A+J=</v>
      </c>
      <c r="AA435" s="81">
        <f t="shared" si="308"/>
        <v>44697</v>
      </c>
      <c r="AB435" s="4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9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75">
        <f t="shared" si="297"/>
        <v>44695</v>
      </c>
      <c r="B436" s="76">
        <f t="shared" si="298"/>
        <v>1033.1741512999999</v>
      </c>
      <c r="C436" s="76">
        <f t="shared" si="305"/>
        <v>911.65471601000002</v>
      </c>
      <c r="D436" s="77">
        <f t="shared" si="299"/>
        <v>6315.93</v>
      </c>
      <c r="E436" s="78">
        <f>IF(K436=1,VLOOKUP(A435,[1]Plan1!$G$155:$I$350,3),E435)</f>
        <v>6382.88</v>
      </c>
      <c r="F436" s="79">
        <f t="shared" si="300"/>
        <v>44670</v>
      </c>
      <c r="G436" s="80">
        <f t="shared" si="289"/>
        <v>1.0600180812643467E-2</v>
      </c>
      <c r="H436" s="81">
        <f t="shared" si="301"/>
        <v>44697</v>
      </c>
      <c r="I436" s="81">
        <f t="shared" si="290"/>
        <v>44697</v>
      </c>
      <c r="J436" s="82">
        <f t="shared" si="302"/>
        <v>19</v>
      </c>
      <c r="K436" s="82">
        <f t="shared" si="311"/>
        <v>19</v>
      </c>
      <c r="L436" s="76">
        <f t="shared" si="291"/>
        <v>1.01060018</v>
      </c>
      <c r="M436" s="83">
        <f t="shared" si="313"/>
        <v>1.0162005000000001</v>
      </c>
      <c r="N436" s="83">
        <f t="shared" si="309"/>
        <v>1.1148689555455016</v>
      </c>
      <c r="O436" s="76">
        <f t="shared" si="312"/>
        <v>1.1266867599999999</v>
      </c>
      <c r="P436" s="76">
        <f t="shared" si="292"/>
        <v>1027.14929822</v>
      </c>
      <c r="Q436" s="84">
        <f t="shared" si="306"/>
        <v>0</v>
      </c>
      <c r="R436" s="86">
        <f t="shared" si="303"/>
        <v>0</v>
      </c>
      <c r="S436" s="76">
        <f t="shared" si="293"/>
        <v>0</v>
      </c>
      <c r="T436" s="86">
        <f t="shared" si="304"/>
        <v>8.0657000000000006E-2</v>
      </c>
      <c r="U436" s="84">
        <f t="shared" si="310"/>
        <v>19</v>
      </c>
      <c r="V436" s="84">
        <v>252</v>
      </c>
      <c r="W436" s="83">
        <f t="shared" si="294"/>
        <v>1.005865606</v>
      </c>
      <c r="X436" s="76">
        <f t="shared" si="295"/>
        <v>6.0248530799999997</v>
      </c>
      <c r="Y436" s="76">
        <f t="shared" si="296"/>
        <v>0</v>
      </c>
      <c r="Z436" s="90" t="str">
        <f t="shared" si="307"/>
        <v>A+J=</v>
      </c>
      <c r="AA436" s="81">
        <f t="shared" si="308"/>
        <v>44697</v>
      </c>
      <c r="AB436" s="4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9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75">
        <f t="shared" si="297"/>
        <v>44696</v>
      </c>
      <c r="B437" s="76">
        <f t="shared" si="298"/>
        <v>1033.1741512999999</v>
      </c>
      <c r="C437" s="76">
        <f t="shared" si="305"/>
        <v>911.65471601000002</v>
      </c>
      <c r="D437" s="77">
        <f t="shared" si="299"/>
        <v>6315.93</v>
      </c>
      <c r="E437" s="78">
        <f>IF(K437=1,VLOOKUP(A436,[1]Plan1!$G$155:$I$350,3),E436)</f>
        <v>6382.88</v>
      </c>
      <c r="F437" s="79">
        <f t="shared" si="300"/>
        <v>44670</v>
      </c>
      <c r="G437" s="80">
        <f t="shared" si="289"/>
        <v>1.0600180812643467E-2</v>
      </c>
      <c r="H437" s="81">
        <f t="shared" si="301"/>
        <v>44727</v>
      </c>
      <c r="I437" s="81">
        <f t="shared" si="290"/>
        <v>44697</v>
      </c>
      <c r="J437" s="82">
        <f t="shared" si="302"/>
        <v>19</v>
      </c>
      <c r="K437" s="82">
        <f t="shared" si="311"/>
        <v>19</v>
      </c>
      <c r="L437" s="76">
        <f t="shared" si="291"/>
        <v>1.01060018</v>
      </c>
      <c r="M437" s="83">
        <f t="shared" si="313"/>
        <v>1.0162005000000001</v>
      </c>
      <c r="N437" s="83">
        <f t="shared" si="309"/>
        <v>1.1148689555455016</v>
      </c>
      <c r="O437" s="76">
        <f t="shared" si="312"/>
        <v>1.1266867599999999</v>
      </c>
      <c r="P437" s="76">
        <f t="shared" si="292"/>
        <v>1027.14929822</v>
      </c>
      <c r="Q437" s="84">
        <f t="shared" si="306"/>
        <v>0</v>
      </c>
      <c r="R437" s="86">
        <f t="shared" si="303"/>
        <v>0</v>
      </c>
      <c r="S437" s="76">
        <f t="shared" si="293"/>
        <v>0</v>
      </c>
      <c r="T437" s="86">
        <f t="shared" si="304"/>
        <v>8.0657000000000006E-2</v>
      </c>
      <c r="U437" s="84">
        <f t="shared" si="310"/>
        <v>19</v>
      </c>
      <c r="V437" s="84">
        <v>252</v>
      </c>
      <c r="W437" s="83">
        <f t="shared" si="294"/>
        <v>1.005865606</v>
      </c>
      <c r="X437" s="76">
        <f t="shared" si="295"/>
        <v>6.0248530799999997</v>
      </c>
      <c r="Y437" s="76">
        <f t="shared" si="296"/>
        <v>0</v>
      </c>
      <c r="Z437" s="90" t="str">
        <f t="shared" si="307"/>
        <v>A+J=</v>
      </c>
      <c r="AA437" s="81">
        <f t="shared" si="308"/>
        <v>44697</v>
      </c>
      <c r="AB437" s="4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9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75">
        <f t="shared" si="297"/>
        <v>44697</v>
      </c>
      <c r="B438" s="76">
        <f t="shared" si="298"/>
        <v>1033.1741512999999</v>
      </c>
      <c r="C438" s="76">
        <f t="shared" si="305"/>
        <v>911.65471601000002</v>
      </c>
      <c r="D438" s="77">
        <f t="shared" si="299"/>
        <v>6315.93</v>
      </c>
      <c r="E438" s="78">
        <f>IF(K438=1,VLOOKUP(A437,[1]Plan1!$G$155:$I$350,3),E437)</f>
        <v>6382.88</v>
      </c>
      <c r="F438" s="79">
        <f t="shared" si="300"/>
        <v>44670</v>
      </c>
      <c r="G438" s="80">
        <f t="shared" si="289"/>
        <v>1.0600180812643467E-2</v>
      </c>
      <c r="H438" s="81">
        <f t="shared" si="301"/>
        <v>44727</v>
      </c>
      <c r="I438" s="81">
        <f t="shared" si="290"/>
        <v>44697</v>
      </c>
      <c r="J438" s="82">
        <f t="shared" si="302"/>
        <v>19</v>
      </c>
      <c r="K438" s="82">
        <f t="shared" si="311"/>
        <v>19</v>
      </c>
      <c r="L438" s="76">
        <f t="shared" si="291"/>
        <v>1.01060018</v>
      </c>
      <c r="M438" s="83">
        <f t="shared" si="313"/>
        <v>1.0162005000000001</v>
      </c>
      <c r="N438" s="83">
        <f t="shared" si="309"/>
        <v>1.1148689555455016</v>
      </c>
      <c r="O438" s="76">
        <f t="shared" si="312"/>
        <v>1.1266867599999999</v>
      </c>
      <c r="P438" s="76">
        <f t="shared" si="292"/>
        <v>1027.14929822</v>
      </c>
      <c r="Q438" s="84">
        <f t="shared" si="306"/>
        <v>14</v>
      </c>
      <c r="R438" s="86">
        <f t="shared" si="303"/>
        <v>7.5550000000000001E-3</v>
      </c>
      <c r="S438" s="76">
        <f t="shared" si="293"/>
        <v>7.76011294</v>
      </c>
      <c r="T438" s="86">
        <f t="shared" si="304"/>
        <v>8.0657000000000006E-2</v>
      </c>
      <c r="U438" s="84">
        <f t="shared" si="310"/>
        <v>19</v>
      </c>
      <c r="V438" s="84">
        <v>252</v>
      </c>
      <c r="W438" s="83">
        <f t="shared" si="294"/>
        <v>1.005865606</v>
      </c>
      <c r="X438" s="76">
        <f t="shared" si="295"/>
        <v>6.0248530799999997</v>
      </c>
      <c r="Y438" s="76">
        <f t="shared" si="296"/>
        <v>13.784966019999999</v>
      </c>
      <c r="Z438" s="90" t="str">
        <f t="shared" si="307"/>
        <v>A+J=</v>
      </c>
      <c r="AA438" s="81">
        <f t="shared" si="308"/>
        <v>44697</v>
      </c>
      <c r="AB438" s="4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9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75">
        <f t="shared" si="297"/>
        <v>44698</v>
      </c>
      <c r="B439" s="76">
        <f t="shared" si="298"/>
        <v>1019.9203812999999</v>
      </c>
      <c r="C439" s="76">
        <f t="shared" si="305"/>
        <v>904.76716464000003</v>
      </c>
      <c r="D439" s="77">
        <f t="shared" si="299"/>
        <v>6382.88</v>
      </c>
      <c r="E439" s="78">
        <f>IF(K439=1,VLOOKUP(A438,[1]Plan1!$G$155:$I$350,3),E438)</f>
        <v>6412.88</v>
      </c>
      <c r="F439" s="79">
        <f t="shared" si="300"/>
        <v>44698</v>
      </c>
      <c r="G439" s="80">
        <f t="shared" si="289"/>
        <v>4.7000726944577131E-3</v>
      </c>
      <c r="H439" s="81">
        <f t="shared" si="301"/>
        <v>44727</v>
      </c>
      <c r="I439" s="81">
        <f t="shared" si="290"/>
        <v>44727</v>
      </c>
      <c r="J439" s="82">
        <f t="shared" si="302"/>
        <v>22</v>
      </c>
      <c r="K439" s="82">
        <f t="shared" si="311"/>
        <v>1</v>
      </c>
      <c r="L439" s="76">
        <f t="shared" si="291"/>
        <v>1.0002131599999999</v>
      </c>
      <c r="M439" s="83">
        <f t="shared" si="313"/>
        <v>1.01060018</v>
      </c>
      <c r="N439" s="83">
        <f t="shared" si="309"/>
        <v>1.1266867671506959</v>
      </c>
      <c r="O439" s="76">
        <f t="shared" si="312"/>
        <v>1.12692693</v>
      </c>
      <c r="P439" s="76">
        <f t="shared" si="292"/>
        <v>1019.60648321</v>
      </c>
      <c r="Q439" s="84">
        <f t="shared" si="306"/>
        <v>0</v>
      </c>
      <c r="R439" s="86">
        <f t="shared" si="303"/>
        <v>0</v>
      </c>
      <c r="S439" s="76">
        <f t="shared" si="293"/>
        <v>0</v>
      </c>
      <c r="T439" s="86">
        <f t="shared" si="304"/>
        <v>8.0657000000000006E-2</v>
      </c>
      <c r="U439" s="84">
        <f t="shared" si="310"/>
        <v>1</v>
      </c>
      <c r="V439" s="84">
        <v>252</v>
      </c>
      <c r="W439" s="83">
        <f t="shared" si="294"/>
        <v>1.0003078620000001</v>
      </c>
      <c r="X439" s="76">
        <f t="shared" si="295"/>
        <v>0.31389809000000002</v>
      </c>
      <c r="Y439" s="76">
        <f t="shared" si="296"/>
        <v>0</v>
      </c>
      <c r="Z439" s="90" t="str">
        <f t="shared" si="307"/>
        <v>A+J=</v>
      </c>
      <c r="AA439" s="81">
        <f t="shared" si="308"/>
        <v>44727</v>
      </c>
      <c r="AB439" s="4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9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75">
        <f t="shared" si="297"/>
        <v>44699</v>
      </c>
      <c r="B440" s="76">
        <f t="shared" si="298"/>
        <v>1020.45184319</v>
      </c>
      <c r="C440" s="76">
        <f t="shared" si="305"/>
        <v>904.76716464000003</v>
      </c>
      <c r="D440" s="77">
        <f t="shared" si="299"/>
        <v>6382.88</v>
      </c>
      <c r="E440" s="78">
        <f>IF(K440=1,VLOOKUP(A439,[1]Plan1!$G$155:$I$350,3),E439)</f>
        <v>6412.88</v>
      </c>
      <c r="F440" s="79">
        <f t="shared" si="300"/>
        <v>44698</v>
      </c>
      <c r="G440" s="80">
        <f t="shared" si="289"/>
        <v>4.7000726944577131E-3</v>
      </c>
      <c r="H440" s="81">
        <f t="shared" si="301"/>
        <v>44727</v>
      </c>
      <c r="I440" s="81">
        <f t="shared" si="290"/>
        <v>44727</v>
      </c>
      <c r="J440" s="82">
        <f t="shared" si="302"/>
        <v>22</v>
      </c>
      <c r="K440" s="82">
        <f t="shared" si="311"/>
        <v>2</v>
      </c>
      <c r="L440" s="76">
        <f t="shared" si="291"/>
        <v>1.0004263600000001</v>
      </c>
      <c r="M440" s="83">
        <f t="shared" si="313"/>
        <v>1.01060018</v>
      </c>
      <c r="N440" s="83">
        <f t="shared" si="309"/>
        <v>1.1266867671506959</v>
      </c>
      <c r="O440" s="76">
        <f t="shared" si="312"/>
        <v>1.1271671400000001</v>
      </c>
      <c r="P440" s="76">
        <f t="shared" si="292"/>
        <v>1019.82381733</v>
      </c>
      <c r="Q440" s="84">
        <f t="shared" si="306"/>
        <v>0</v>
      </c>
      <c r="R440" s="86">
        <f t="shared" si="303"/>
        <v>0</v>
      </c>
      <c r="S440" s="76">
        <f t="shared" si="293"/>
        <v>0</v>
      </c>
      <c r="T440" s="86">
        <f t="shared" si="304"/>
        <v>8.0657000000000006E-2</v>
      </c>
      <c r="U440" s="84">
        <f t="shared" si="310"/>
        <v>2</v>
      </c>
      <c r="V440" s="84">
        <v>252</v>
      </c>
      <c r="W440" s="83">
        <f t="shared" si="294"/>
        <v>1.000615818</v>
      </c>
      <c r="X440" s="76">
        <f t="shared" si="295"/>
        <v>0.62802586000000005</v>
      </c>
      <c r="Y440" s="76">
        <f t="shared" si="296"/>
        <v>0</v>
      </c>
      <c r="Z440" s="90" t="str">
        <f t="shared" si="307"/>
        <v>A+J=</v>
      </c>
      <c r="AA440" s="81">
        <f t="shared" si="308"/>
        <v>44727</v>
      </c>
      <c r="AB440" s="4"/>
      <c r="AF440" s="1"/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9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75">
        <f t="shared" si="297"/>
        <v>44700</v>
      </c>
      <c r="B441" s="76">
        <f t="shared" si="298"/>
        <v>1020.98359017</v>
      </c>
      <c r="C441" s="76">
        <f t="shared" si="305"/>
        <v>904.76716464000003</v>
      </c>
      <c r="D441" s="77">
        <f t="shared" si="299"/>
        <v>6382.88</v>
      </c>
      <c r="E441" s="78">
        <f>IF(K441=1,VLOOKUP(A440,[1]Plan1!$G$155:$I$350,3),E440)</f>
        <v>6412.88</v>
      </c>
      <c r="F441" s="79">
        <f t="shared" si="300"/>
        <v>44698</v>
      </c>
      <c r="G441" s="80">
        <f t="shared" si="289"/>
        <v>4.7000726944577131E-3</v>
      </c>
      <c r="H441" s="81">
        <f t="shared" si="301"/>
        <v>44727</v>
      </c>
      <c r="I441" s="81">
        <f t="shared" si="290"/>
        <v>44727</v>
      </c>
      <c r="J441" s="82">
        <f t="shared" si="302"/>
        <v>22</v>
      </c>
      <c r="K441" s="82">
        <f t="shared" si="311"/>
        <v>3</v>
      </c>
      <c r="L441" s="76">
        <f t="shared" si="291"/>
        <v>1.0006396200000001</v>
      </c>
      <c r="M441" s="83">
        <f t="shared" si="313"/>
        <v>1.01060018</v>
      </c>
      <c r="N441" s="83">
        <f t="shared" si="309"/>
        <v>1.1266867671506959</v>
      </c>
      <c r="O441" s="76">
        <f t="shared" si="312"/>
        <v>1.12740741</v>
      </c>
      <c r="P441" s="76">
        <f t="shared" si="292"/>
        <v>1020.04120573</v>
      </c>
      <c r="Q441" s="84">
        <f t="shared" si="306"/>
        <v>0</v>
      </c>
      <c r="R441" s="86">
        <f t="shared" si="303"/>
        <v>0</v>
      </c>
      <c r="S441" s="76">
        <f t="shared" si="293"/>
        <v>0</v>
      </c>
      <c r="T441" s="86">
        <f t="shared" si="304"/>
        <v>8.0657000000000006E-2</v>
      </c>
      <c r="U441" s="84">
        <f t="shared" si="310"/>
        <v>3</v>
      </c>
      <c r="V441" s="84">
        <v>252</v>
      </c>
      <c r="W441" s="83">
        <f t="shared" si="294"/>
        <v>1.000923869</v>
      </c>
      <c r="X441" s="76">
        <f t="shared" si="295"/>
        <v>0.94238443999999999</v>
      </c>
      <c r="Y441" s="76">
        <f t="shared" si="296"/>
        <v>0</v>
      </c>
      <c r="Z441" s="90" t="str">
        <f t="shared" si="307"/>
        <v>A+J=</v>
      </c>
      <c r="AA441" s="81">
        <f t="shared" si="308"/>
        <v>44727</v>
      </c>
      <c r="AB441" s="4"/>
      <c r="AF441" s="3"/>
      <c r="AG441" s="3"/>
      <c r="AH441" s="3"/>
      <c r="AI441" s="25"/>
      <c r="AJ441" s="3"/>
      <c r="AK441" s="3"/>
      <c r="AL441" s="3"/>
      <c r="AM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9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75">
        <f t="shared" si="297"/>
        <v>44701</v>
      </c>
      <c r="B442" s="76">
        <f t="shared" si="298"/>
        <v>1021.51562238</v>
      </c>
      <c r="C442" s="76">
        <f t="shared" si="305"/>
        <v>904.76716464000003</v>
      </c>
      <c r="D442" s="77">
        <f t="shared" si="299"/>
        <v>6382.88</v>
      </c>
      <c r="E442" s="78">
        <f>IF(K442=1,VLOOKUP(A441,[1]Plan1!$G$155:$I$350,3),E441)</f>
        <v>6412.88</v>
      </c>
      <c r="F442" s="79">
        <f t="shared" si="300"/>
        <v>44698</v>
      </c>
      <c r="G442" s="80">
        <f t="shared" si="289"/>
        <v>4.7000726944577131E-3</v>
      </c>
      <c r="H442" s="81">
        <f t="shared" si="301"/>
        <v>44727</v>
      </c>
      <c r="I442" s="81">
        <f t="shared" si="290"/>
        <v>44727</v>
      </c>
      <c r="J442" s="82">
        <f t="shared" si="302"/>
        <v>22</v>
      </c>
      <c r="K442" s="82">
        <f t="shared" si="311"/>
        <v>4</v>
      </c>
      <c r="L442" s="76">
        <f t="shared" si="291"/>
        <v>1.00085292</v>
      </c>
      <c r="M442" s="83">
        <f t="shared" si="313"/>
        <v>1.01060018</v>
      </c>
      <c r="N442" s="83">
        <f t="shared" si="309"/>
        <v>1.1266867671506959</v>
      </c>
      <c r="O442" s="76">
        <f t="shared" si="312"/>
        <v>1.12764774</v>
      </c>
      <c r="P442" s="76">
        <f t="shared" si="292"/>
        <v>1020.25864843</v>
      </c>
      <c r="Q442" s="84">
        <f t="shared" si="306"/>
        <v>0</v>
      </c>
      <c r="R442" s="86">
        <f t="shared" si="303"/>
        <v>0</v>
      </c>
      <c r="S442" s="76">
        <f t="shared" si="293"/>
        <v>0</v>
      </c>
      <c r="T442" s="86">
        <f t="shared" si="304"/>
        <v>8.0657000000000006E-2</v>
      </c>
      <c r="U442" s="84">
        <f t="shared" si="310"/>
        <v>4</v>
      </c>
      <c r="V442" s="84">
        <v>252</v>
      </c>
      <c r="W442" s="83">
        <f t="shared" si="294"/>
        <v>1.001232015</v>
      </c>
      <c r="X442" s="76">
        <f t="shared" si="295"/>
        <v>1.2569739499999999</v>
      </c>
      <c r="Y442" s="76">
        <f t="shared" si="296"/>
        <v>0</v>
      </c>
      <c r="Z442" s="90" t="str">
        <f t="shared" si="307"/>
        <v>A+J=</v>
      </c>
      <c r="AA442" s="81">
        <f t="shared" si="308"/>
        <v>44727</v>
      </c>
      <c r="AB442" s="4"/>
      <c r="AF442" s="3"/>
      <c r="AG442" s="3"/>
      <c r="AH442" s="3"/>
      <c r="AI442" s="25"/>
      <c r="AJ442" s="3"/>
      <c r="AK442" s="3"/>
      <c r="AL442" s="3"/>
      <c r="AM442" s="3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9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75">
        <f t="shared" si="297"/>
        <v>44702</v>
      </c>
      <c r="B443" s="76">
        <f t="shared" si="298"/>
        <v>1022.04791272</v>
      </c>
      <c r="C443" s="76">
        <f t="shared" si="305"/>
        <v>904.76716464000003</v>
      </c>
      <c r="D443" s="77">
        <f t="shared" si="299"/>
        <v>6382.88</v>
      </c>
      <c r="E443" s="78">
        <f>IF(K443=1,VLOOKUP(A442,[1]Plan1!$G$155:$I$350,3),E442)</f>
        <v>6412.88</v>
      </c>
      <c r="F443" s="79">
        <f t="shared" si="300"/>
        <v>44698</v>
      </c>
      <c r="G443" s="80">
        <f t="shared" si="289"/>
        <v>4.7000726944577131E-3</v>
      </c>
      <c r="H443" s="81">
        <f t="shared" si="301"/>
        <v>44727</v>
      </c>
      <c r="I443" s="81">
        <f t="shared" si="290"/>
        <v>44727</v>
      </c>
      <c r="J443" s="82">
        <f t="shared" si="302"/>
        <v>22</v>
      </c>
      <c r="K443" s="82">
        <f t="shared" si="311"/>
        <v>5</v>
      </c>
      <c r="L443" s="76">
        <f t="shared" si="291"/>
        <v>1.00106626</v>
      </c>
      <c r="M443" s="83">
        <f t="shared" si="313"/>
        <v>1.01060018</v>
      </c>
      <c r="N443" s="83">
        <f t="shared" si="309"/>
        <v>1.1266867671506959</v>
      </c>
      <c r="O443" s="76">
        <f t="shared" si="312"/>
        <v>1.1278881000000001</v>
      </c>
      <c r="P443" s="76">
        <f t="shared" si="292"/>
        <v>1020.47611826</v>
      </c>
      <c r="Q443" s="84">
        <f t="shared" si="306"/>
        <v>0</v>
      </c>
      <c r="R443" s="86">
        <f t="shared" si="303"/>
        <v>0</v>
      </c>
      <c r="S443" s="76">
        <f t="shared" si="293"/>
        <v>0</v>
      </c>
      <c r="T443" s="86">
        <f t="shared" si="304"/>
        <v>8.0657000000000006E-2</v>
      </c>
      <c r="U443" s="84">
        <f t="shared" si="310"/>
        <v>5</v>
      </c>
      <c r="V443" s="84">
        <v>252</v>
      </c>
      <c r="W443" s="83">
        <f t="shared" si="294"/>
        <v>1.001540256</v>
      </c>
      <c r="X443" s="76">
        <f t="shared" si="295"/>
        <v>1.57179446</v>
      </c>
      <c r="Y443" s="76">
        <f t="shared" si="296"/>
        <v>0</v>
      </c>
      <c r="Z443" s="90" t="str">
        <f t="shared" si="307"/>
        <v>A+J=</v>
      </c>
      <c r="AA443" s="81">
        <f t="shared" si="308"/>
        <v>44727</v>
      </c>
      <c r="AB443" s="4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9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75">
        <f t="shared" si="297"/>
        <v>44703</v>
      </c>
      <c r="B444" s="76">
        <f t="shared" si="298"/>
        <v>1022.04791272</v>
      </c>
      <c r="C444" s="76">
        <f t="shared" si="305"/>
        <v>904.76716464000003</v>
      </c>
      <c r="D444" s="77">
        <f t="shared" si="299"/>
        <v>6382.88</v>
      </c>
      <c r="E444" s="78">
        <f>IF(K444=1,VLOOKUP(A443,[1]Plan1!$G$155:$I$350,3),E443)</f>
        <v>6412.88</v>
      </c>
      <c r="F444" s="79">
        <f t="shared" si="300"/>
        <v>44698</v>
      </c>
      <c r="G444" s="80">
        <f t="shared" si="289"/>
        <v>4.7000726944577131E-3</v>
      </c>
      <c r="H444" s="81">
        <f t="shared" si="301"/>
        <v>44727</v>
      </c>
      <c r="I444" s="81">
        <f t="shared" si="290"/>
        <v>44727</v>
      </c>
      <c r="J444" s="82">
        <f t="shared" si="302"/>
        <v>22</v>
      </c>
      <c r="K444" s="82">
        <f t="shared" si="311"/>
        <v>5</v>
      </c>
      <c r="L444" s="76">
        <f t="shared" si="291"/>
        <v>1.00106626</v>
      </c>
      <c r="M444" s="83">
        <f t="shared" si="313"/>
        <v>1.01060018</v>
      </c>
      <c r="N444" s="83">
        <f t="shared" si="309"/>
        <v>1.1266867671506959</v>
      </c>
      <c r="O444" s="76">
        <f t="shared" si="312"/>
        <v>1.1278881000000001</v>
      </c>
      <c r="P444" s="76">
        <f t="shared" si="292"/>
        <v>1020.47611826</v>
      </c>
      <c r="Q444" s="84">
        <f t="shared" si="306"/>
        <v>0</v>
      </c>
      <c r="R444" s="86">
        <f t="shared" si="303"/>
        <v>0</v>
      </c>
      <c r="S444" s="76">
        <f t="shared" si="293"/>
        <v>0</v>
      </c>
      <c r="T444" s="86">
        <f t="shared" si="304"/>
        <v>8.0657000000000006E-2</v>
      </c>
      <c r="U444" s="84">
        <f t="shared" si="310"/>
        <v>5</v>
      </c>
      <c r="V444" s="84">
        <v>252</v>
      </c>
      <c r="W444" s="83">
        <f t="shared" si="294"/>
        <v>1.001540256</v>
      </c>
      <c r="X444" s="76">
        <f t="shared" si="295"/>
        <v>1.57179446</v>
      </c>
      <c r="Y444" s="76">
        <f t="shared" si="296"/>
        <v>0</v>
      </c>
      <c r="Z444" s="90" t="str">
        <f t="shared" si="307"/>
        <v>A+J=</v>
      </c>
      <c r="AA444" s="81">
        <f t="shared" si="308"/>
        <v>44727</v>
      </c>
      <c r="AB444" s="4"/>
      <c r="AF444" s="1"/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9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75">
        <f t="shared" si="297"/>
        <v>44704</v>
      </c>
      <c r="B445" s="76">
        <f t="shared" si="298"/>
        <v>1022.04791272</v>
      </c>
      <c r="C445" s="76">
        <f t="shared" si="305"/>
        <v>904.76716464000003</v>
      </c>
      <c r="D445" s="77">
        <f t="shared" si="299"/>
        <v>6382.88</v>
      </c>
      <c r="E445" s="78">
        <f>IF(K445=1,VLOOKUP(A444,[1]Plan1!$G$155:$I$350,3),E444)</f>
        <v>6412.88</v>
      </c>
      <c r="F445" s="79">
        <f t="shared" si="300"/>
        <v>44698</v>
      </c>
      <c r="G445" s="80">
        <f t="shared" si="289"/>
        <v>4.7000726944577131E-3</v>
      </c>
      <c r="H445" s="81">
        <f t="shared" si="301"/>
        <v>44727</v>
      </c>
      <c r="I445" s="81">
        <f t="shared" si="290"/>
        <v>44727</v>
      </c>
      <c r="J445" s="82">
        <f t="shared" si="302"/>
        <v>22</v>
      </c>
      <c r="K445" s="82">
        <f t="shared" si="311"/>
        <v>5</v>
      </c>
      <c r="L445" s="76">
        <f t="shared" si="291"/>
        <v>1.00106626</v>
      </c>
      <c r="M445" s="83">
        <f t="shared" si="313"/>
        <v>1.01060018</v>
      </c>
      <c r="N445" s="83">
        <f t="shared" si="309"/>
        <v>1.1266867671506959</v>
      </c>
      <c r="O445" s="76">
        <f t="shared" si="312"/>
        <v>1.1278881000000001</v>
      </c>
      <c r="P445" s="76">
        <f t="shared" si="292"/>
        <v>1020.47611826</v>
      </c>
      <c r="Q445" s="84">
        <f t="shared" si="306"/>
        <v>0</v>
      </c>
      <c r="R445" s="86">
        <f t="shared" si="303"/>
        <v>0</v>
      </c>
      <c r="S445" s="76">
        <f t="shared" si="293"/>
        <v>0</v>
      </c>
      <c r="T445" s="86">
        <f t="shared" si="304"/>
        <v>8.0657000000000006E-2</v>
      </c>
      <c r="U445" s="84">
        <f t="shared" si="310"/>
        <v>5</v>
      </c>
      <c r="V445" s="84">
        <v>252</v>
      </c>
      <c r="W445" s="83">
        <f t="shared" si="294"/>
        <v>1.001540256</v>
      </c>
      <c r="X445" s="76">
        <f t="shared" si="295"/>
        <v>1.57179446</v>
      </c>
      <c r="Y445" s="76">
        <f t="shared" si="296"/>
        <v>0</v>
      </c>
      <c r="Z445" s="90" t="str">
        <f t="shared" si="307"/>
        <v>A+J=</v>
      </c>
      <c r="AA445" s="81">
        <f t="shared" si="308"/>
        <v>44727</v>
      </c>
      <c r="AB445" s="4"/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9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75">
        <f t="shared" si="297"/>
        <v>44705</v>
      </c>
      <c r="B446" s="76">
        <f t="shared" si="298"/>
        <v>1022.58049754</v>
      </c>
      <c r="C446" s="76">
        <f t="shared" si="305"/>
        <v>904.76716464000003</v>
      </c>
      <c r="D446" s="77">
        <f t="shared" si="299"/>
        <v>6382.88</v>
      </c>
      <c r="E446" s="78">
        <f>IF(K446=1,VLOOKUP(A445,[1]Plan1!$G$155:$I$350,3),E445)</f>
        <v>6412.88</v>
      </c>
      <c r="F446" s="79">
        <f t="shared" si="300"/>
        <v>44698</v>
      </c>
      <c r="G446" s="80">
        <f t="shared" si="289"/>
        <v>4.7000726944577131E-3</v>
      </c>
      <c r="H446" s="81">
        <f t="shared" si="301"/>
        <v>44727</v>
      </c>
      <c r="I446" s="81">
        <f t="shared" si="290"/>
        <v>44727</v>
      </c>
      <c r="J446" s="82">
        <f t="shared" si="302"/>
        <v>22</v>
      </c>
      <c r="K446" s="82">
        <f t="shared" si="311"/>
        <v>6</v>
      </c>
      <c r="L446" s="76">
        <f t="shared" si="291"/>
        <v>1.0012796500000001</v>
      </c>
      <c r="M446" s="83">
        <f t="shared" si="313"/>
        <v>1.01060018</v>
      </c>
      <c r="N446" s="83">
        <f t="shared" si="309"/>
        <v>1.1266867671506959</v>
      </c>
      <c r="O446" s="76">
        <f t="shared" si="312"/>
        <v>1.1281285299999999</v>
      </c>
      <c r="P446" s="76">
        <f t="shared" si="292"/>
        <v>1020.69365143</v>
      </c>
      <c r="Q446" s="84">
        <f t="shared" si="306"/>
        <v>0</v>
      </c>
      <c r="R446" s="86">
        <f t="shared" si="303"/>
        <v>0</v>
      </c>
      <c r="S446" s="76">
        <f t="shared" si="293"/>
        <v>0</v>
      </c>
      <c r="T446" s="86">
        <f t="shared" si="304"/>
        <v>8.0657000000000006E-2</v>
      </c>
      <c r="U446" s="84">
        <f t="shared" si="310"/>
        <v>6</v>
      </c>
      <c r="V446" s="84">
        <v>252</v>
      </c>
      <c r="W446" s="83">
        <f t="shared" si="294"/>
        <v>1.001848592</v>
      </c>
      <c r="X446" s="76">
        <f t="shared" si="295"/>
        <v>1.88684611</v>
      </c>
      <c r="Y446" s="76">
        <f t="shared" si="296"/>
        <v>0</v>
      </c>
      <c r="Z446" s="90" t="str">
        <f t="shared" si="307"/>
        <v>A+J=</v>
      </c>
      <c r="AA446" s="81">
        <f t="shared" si="308"/>
        <v>44727</v>
      </c>
      <c r="AB446" s="4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9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75">
        <f t="shared" si="297"/>
        <v>44706</v>
      </c>
      <c r="B447" s="76">
        <f t="shared" si="298"/>
        <v>1023.11334977</v>
      </c>
      <c r="C447" s="76">
        <f t="shared" si="305"/>
        <v>904.76716464000003</v>
      </c>
      <c r="D447" s="77">
        <f t="shared" si="299"/>
        <v>6382.88</v>
      </c>
      <c r="E447" s="78">
        <f>IF(K447=1,VLOOKUP(A446,[1]Plan1!$G$155:$I$350,3),E446)</f>
        <v>6412.88</v>
      </c>
      <c r="F447" s="79">
        <f t="shared" si="300"/>
        <v>44698</v>
      </c>
      <c r="G447" s="80">
        <f t="shared" si="289"/>
        <v>4.7000726944577131E-3</v>
      </c>
      <c r="H447" s="81">
        <f t="shared" si="301"/>
        <v>44727</v>
      </c>
      <c r="I447" s="81">
        <f t="shared" si="290"/>
        <v>44727</v>
      </c>
      <c r="J447" s="82">
        <f t="shared" si="302"/>
        <v>22</v>
      </c>
      <c r="K447" s="82">
        <f t="shared" si="311"/>
        <v>7</v>
      </c>
      <c r="L447" s="76">
        <f t="shared" si="291"/>
        <v>1.0014930799999999</v>
      </c>
      <c r="M447" s="83">
        <f t="shared" si="313"/>
        <v>1.01060018</v>
      </c>
      <c r="N447" s="83">
        <f t="shared" si="309"/>
        <v>1.1266867671506959</v>
      </c>
      <c r="O447" s="76">
        <f t="shared" si="312"/>
        <v>1.128369</v>
      </c>
      <c r="P447" s="76">
        <f t="shared" si="292"/>
        <v>1020.91122079</v>
      </c>
      <c r="Q447" s="84">
        <f t="shared" si="306"/>
        <v>0</v>
      </c>
      <c r="R447" s="86">
        <f t="shared" si="303"/>
        <v>0</v>
      </c>
      <c r="S447" s="76">
        <f t="shared" si="293"/>
        <v>0</v>
      </c>
      <c r="T447" s="86">
        <f t="shared" si="304"/>
        <v>8.0657000000000006E-2</v>
      </c>
      <c r="U447" s="84">
        <f t="shared" si="310"/>
        <v>7</v>
      </c>
      <c r="V447" s="84">
        <v>252</v>
      </c>
      <c r="W447" s="83">
        <f t="shared" si="294"/>
        <v>1.0021570230000001</v>
      </c>
      <c r="X447" s="76">
        <f t="shared" si="295"/>
        <v>2.2021289799999999</v>
      </c>
      <c r="Y447" s="76">
        <f t="shared" si="296"/>
        <v>0</v>
      </c>
      <c r="Z447" s="90" t="str">
        <f t="shared" si="307"/>
        <v>A+J=</v>
      </c>
      <c r="AA447" s="81">
        <f t="shared" si="308"/>
        <v>44727</v>
      </c>
      <c r="AB447" s="4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9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75">
        <f t="shared" si="297"/>
        <v>44707</v>
      </c>
      <c r="B448" s="76">
        <f t="shared" si="298"/>
        <v>1023.64647754</v>
      </c>
      <c r="C448" s="76">
        <f t="shared" si="305"/>
        <v>904.76716464000003</v>
      </c>
      <c r="D448" s="77">
        <f t="shared" si="299"/>
        <v>6382.88</v>
      </c>
      <c r="E448" s="78">
        <f>IF(K448=1,VLOOKUP(A447,[1]Plan1!$G$155:$I$350,3),E447)</f>
        <v>6412.88</v>
      </c>
      <c r="F448" s="79">
        <f t="shared" si="300"/>
        <v>44698</v>
      </c>
      <c r="G448" s="80">
        <f t="shared" si="289"/>
        <v>4.7000726944577131E-3</v>
      </c>
      <c r="H448" s="81">
        <f t="shared" si="301"/>
        <v>44727</v>
      </c>
      <c r="I448" s="81">
        <f t="shared" si="290"/>
        <v>44727</v>
      </c>
      <c r="J448" s="82">
        <f t="shared" si="302"/>
        <v>22</v>
      </c>
      <c r="K448" s="82">
        <f t="shared" si="311"/>
        <v>8</v>
      </c>
      <c r="L448" s="76">
        <f t="shared" si="291"/>
        <v>1.0017065599999999</v>
      </c>
      <c r="M448" s="83">
        <f t="shared" si="313"/>
        <v>1.01060018</v>
      </c>
      <c r="N448" s="83">
        <f t="shared" si="309"/>
        <v>1.1266867671506959</v>
      </c>
      <c r="O448" s="76">
        <f t="shared" si="312"/>
        <v>1.1286095199999999</v>
      </c>
      <c r="P448" s="76">
        <f t="shared" si="292"/>
        <v>1021.1288353899999</v>
      </c>
      <c r="Q448" s="84">
        <f t="shared" si="306"/>
        <v>0</v>
      </c>
      <c r="R448" s="86">
        <f t="shared" si="303"/>
        <v>0</v>
      </c>
      <c r="S448" s="76">
        <f t="shared" si="293"/>
        <v>0</v>
      </c>
      <c r="T448" s="86">
        <f t="shared" si="304"/>
        <v>8.0657000000000006E-2</v>
      </c>
      <c r="U448" s="84">
        <f t="shared" si="310"/>
        <v>8</v>
      </c>
      <c r="V448" s="84">
        <v>252</v>
      </c>
      <c r="W448" s="83">
        <f t="shared" si="294"/>
        <v>1.002465548</v>
      </c>
      <c r="X448" s="76">
        <f t="shared" si="295"/>
        <v>2.5176421499999999</v>
      </c>
      <c r="Y448" s="76">
        <f t="shared" si="296"/>
        <v>0</v>
      </c>
      <c r="Z448" s="90" t="str">
        <f t="shared" si="307"/>
        <v>A+J=</v>
      </c>
      <c r="AA448" s="81">
        <f t="shared" si="308"/>
        <v>44727</v>
      </c>
      <c r="AB448" s="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9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75">
        <f t="shared" si="297"/>
        <v>44708</v>
      </c>
      <c r="B449" s="76">
        <f t="shared" si="298"/>
        <v>1024.1798920900001</v>
      </c>
      <c r="C449" s="76">
        <f t="shared" si="305"/>
        <v>904.76716464000003</v>
      </c>
      <c r="D449" s="77">
        <f t="shared" si="299"/>
        <v>6382.88</v>
      </c>
      <c r="E449" s="78">
        <f>IF(K449=1,VLOOKUP(A448,[1]Plan1!$G$155:$I$350,3),E448)</f>
        <v>6412.88</v>
      </c>
      <c r="F449" s="79">
        <f t="shared" si="300"/>
        <v>44698</v>
      </c>
      <c r="G449" s="80">
        <f t="shared" si="289"/>
        <v>4.7000726944577131E-3</v>
      </c>
      <c r="H449" s="81">
        <f t="shared" si="301"/>
        <v>44727</v>
      </c>
      <c r="I449" s="81">
        <f t="shared" si="290"/>
        <v>44727</v>
      </c>
      <c r="J449" s="82">
        <f t="shared" si="302"/>
        <v>22</v>
      </c>
      <c r="K449" s="82">
        <f t="shared" si="311"/>
        <v>9</v>
      </c>
      <c r="L449" s="76">
        <f t="shared" si="291"/>
        <v>1.00192009</v>
      </c>
      <c r="M449" s="83">
        <f t="shared" si="313"/>
        <v>1.01060018</v>
      </c>
      <c r="N449" s="83">
        <f t="shared" si="309"/>
        <v>1.1266867671506959</v>
      </c>
      <c r="O449" s="76">
        <f t="shared" si="312"/>
        <v>1.1288501</v>
      </c>
      <c r="P449" s="76">
        <f t="shared" si="292"/>
        <v>1021.34650428</v>
      </c>
      <c r="Q449" s="84">
        <f t="shared" si="306"/>
        <v>0</v>
      </c>
      <c r="R449" s="86">
        <f t="shared" si="303"/>
        <v>0</v>
      </c>
      <c r="S449" s="76">
        <f t="shared" si="293"/>
        <v>0</v>
      </c>
      <c r="T449" s="86">
        <f t="shared" si="304"/>
        <v>8.0657000000000006E-2</v>
      </c>
      <c r="U449" s="84">
        <f t="shared" si="310"/>
        <v>9</v>
      </c>
      <c r="V449" s="84">
        <v>252</v>
      </c>
      <c r="W449" s="83">
        <f t="shared" si="294"/>
        <v>1.002774169</v>
      </c>
      <c r="X449" s="76">
        <f t="shared" si="295"/>
        <v>2.8333878100000001</v>
      </c>
      <c r="Y449" s="76">
        <f t="shared" si="296"/>
        <v>0</v>
      </c>
      <c r="Z449" s="90" t="str">
        <f t="shared" si="307"/>
        <v>A+J=</v>
      </c>
      <c r="AA449" s="81">
        <f t="shared" si="308"/>
        <v>44727</v>
      </c>
      <c r="AB449" s="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9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75">
        <f t="shared" si="297"/>
        <v>44709</v>
      </c>
      <c r="B450" s="76">
        <f t="shared" si="298"/>
        <v>1024.7135834000001</v>
      </c>
      <c r="C450" s="76">
        <f t="shared" si="305"/>
        <v>904.76716464000003</v>
      </c>
      <c r="D450" s="77">
        <f t="shared" si="299"/>
        <v>6382.88</v>
      </c>
      <c r="E450" s="78">
        <f>IF(K450=1,VLOOKUP(A449,[1]Plan1!$G$155:$I$350,3),E449)</f>
        <v>6412.88</v>
      </c>
      <c r="F450" s="79">
        <f t="shared" si="300"/>
        <v>44698</v>
      </c>
      <c r="G450" s="80">
        <f t="shared" si="289"/>
        <v>4.7000726944577131E-3</v>
      </c>
      <c r="H450" s="81">
        <f t="shared" si="301"/>
        <v>44727</v>
      </c>
      <c r="I450" s="81">
        <f t="shared" si="290"/>
        <v>44727</v>
      </c>
      <c r="J450" s="82">
        <f t="shared" si="302"/>
        <v>22</v>
      </c>
      <c r="K450" s="82">
        <f t="shared" si="311"/>
        <v>10</v>
      </c>
      <c r="L450" s="76">
        <f t="shared" si="291"/>
        <v>1.0021336599999999</v>
      </c>
      <c r="M450" s="83">
        <f t="shared" si="313"/>
        <v>1.01060018</v>
      </c>
      <c r="N450" s="83">
        <f t="shared" si="309"/>
        <v>1.1266867671506959</v>
      </c>
      <c r="O450" s="76">
        <f t="shared" si="312"/>
        <v>1.1290907299999999</v>
      </c>
      <c r="P450" s="76">
        <f t="shared" si="292"/>
        <v>1021.5642184</v>
      </c>
      <c r="Q450" s="84">
        <f t="shared" si="306"/>
        <v>0</v>
      </c>
      <c r="R450" s="86">
        <f t="shared" si="303"/>
        <v>0</v>
      </c>
      <c r="S450" s="76">
        <f t="shared" si="293"/>
        <v>0</v>
      </c>
      <c r="T450" s="86">
        <f t="shared" si="304"/>
        <v>8.0657000000000006E-2</v>
      </c>
      <c r="U450" s="84">
        <f t="shared" si="310"/>
        <v>10</v>
      </c>
      <c r="V450" s="84">
        <v>252</v>
      </c>
      <c r="W450" s="83">
        <f t="shared" si="294"/>
        <v>1.003082885</v>
      </c>
      <c r="X450" s="76">
        <f t="shared" si="295"/>
        <v>3.149365</v>
      </c>
      <c r="Y450" s="76">
        <f t="shared" si="296"/>
        <v>0</v>
      </c>
      <c r="Z450" s="90" t="str">
        <f t="shared" si="307"/>
        <v>A+J=</v>
      </c>
      <c r="AA450" s="81">
        <f t="shared" si="308"/>
        <v>44727</v>
      </c>
      <c r="AB450" s="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9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75">
        <f t="shared" si="297"/>
        <v>44710</v>
      </c>
      <c r="B451" s="76">
        <f t="shared" si="298"/>
        <v>1024.7135834000001</v>
      </c>
      <c r="C451" s="76">
        <f t="shared" si="305"/>
        <v>904.76716464000003</v>
      </c>
      <c r="D451" s="77">
        <f t="shared" si="299"/>
        <v>6382.88</v>
      </c>
      <c r="E451" s="78">
        <f>IF(K451=1,VLOOKUP(A450,[1]Plan1!$G$155:$I$350,3),E450)</f>
        <v>6412.88</v>
      </c>
      <c r="F451" s="79">
        <f t="shared" si="300"/>
        <v>44698</v>
      </c>
      <c r="G451" s="80">
        <f t="shared" si="289"/>
        <v>4.7000726944577131E-3</v>
      </c>
      <c r="H451" s="81">
        <f t="shared" si="301"/>
        <v>44727</v>
      </c>
      <c r="I451" s="81">
        <f t="shared" si="290"/>
        <v>44727</v>
      </c>
      <c r="J451" s="82">
        <f t="shared" si="302"/>
        <v>22</v>
      </c>
      <c r="K451" s="82">
        <f t="shared" si="311"/>
        <v>10</v>
      </c>
      <c r="L451" s="76">
        <f t="shared" si="291"/>
        <v>1.0021336599999999</v>
      </c>
      <c r="M451" s="83">
        <f t="shared" si="313"/>
        <v>1.01060018</v>
      </c>
      <c r="N451" s="83">
        <f t="shared" si="309"/>
        <v>1.1266867671506959</v>
      </c>
      <c r="O451" s="76">
        <f t="shared" si="312"/>
        <v>1.1290907299999999</v>
      </c>
      <c r="P451" s="76">
        <f t="shared" si="292"/>
        <v>1021.5642184</v>
      </c>
      <c r="Q451" s="84">
        <f t="shared" si="306"/>
        <v>0</v>
      </c>
      <c r="R451" s="86">
        <f t="shared" si="303"/>
        <v>0</v>
      </c>
      <c r="S451" s="76">
        <f t="shared" si="293"/>
        <v>0</v>
      </c>
      <c r="T451" s="86">
        <f t="shared" si="304"/>
        <v>8.0657000000000006E-2</v>
      </c>
      <c r="U451" s="84">
        <f t="shared" si="310"/>
        <v>10</v>
      </c>
      <c r="V451" s="84">
        <v>252</v>
      </c>
      <c r="W451" s="83">
        <f t="shared" si="294"/>
        <v>1.003082885</v>
      </c>
      <c r="X451" s="76">
        <f t="shared" si="295"/>
        <v>3.149365</v>
      </c>
      <c r="Y451" s="76">
        <f t="shared" si="296"/>
        <v>0</v>
      </c>
      <c r="Z451" s="90" t="str">
        <f t="shared" si="307"/>
        <v>A+J=</v>
      </c>
      <c r="AA451" s="81">
        <f t="shared" si="308"/>
        <v>44727</v>
      </c>
      <c r="AB451" s="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9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75">
        <f t="shared" si="297"/>
        <v>44711</v>
      </c>
      <c r="B452" s="76">
        <f t="shared" si="298"/>
        <v>1024.7135834000001</v>
      </c>
      <c r="C452" s="76">
        <f t="shared" si="305"/>
        <v>904.76716464000003</v>
      </c>
      <c r="D452" s="77">
        <f t="shared" si="299"/>
        <v>6382.88</v>
      </c>
      <c r="E452" s="78">
        <f>IF(K452=1,VLOOKUP(A451,[1]Plan1!$G$155:$I$350,3),E451)</f>
        <v>6412.88</v>
      </c>
      <c r="F452" s="79">
        <f t="shared" si="300"/>
        <v>44698</v>
      </c>
      <c r="G452" s="80">
        <f t="shared" si="289"/>
        <v>4.7000726944577131E-3</v>
      </c>
      <c r="H452" s="81">
        <f t="shared" si="301"/>
        <v>44727</v>
      </c>
      <c r="I452" s="81">
        <f t="shared" si="290"/>
        <v>44727</v>
      </c>
      <c r="J452" s="82">
        <f t="shared" si="302"/>
        <v>22</v>
      </c>
      <c r="K452" s="82">
        <f t="shared" si="311"/>
        <v>10</v>
      </c>
      <c r="L452" s="76">
        <f t="shared" si="291"/>
        <v>1.0021336599999999</v>
      </c>
      <c r="M452" s="83">
        <f t="shared" si="313"/>
        <v>1.01060018</v>
      </c>
      <c r="N452" s="83">
        <f t="shared" si="309"/>
        <v>1.1266867671506959</v>
      </c>
      <c r="O452" s="76">
        <f t="shared" si="312"/>
        <v>1.1290907299999999</v>
      </c>
      <c r="P452" s="76">
        <f t="shared" si="292"/>
        <v>1021.5642184</v>
      </c>
      <c r="Q452" s="84">
        <f t="shared" si="306"/>
        <v>0</v>
      </c>
      <c r="R452" s="86">
        <f t="shared" si="303"/>
        <v>0</v>
      </c>
      <c r="S452" s="76">
        <f t="shared" si="293"/>
        <v>0</v>
      </c>
      <c r="T452" s="86">
        <f t="shared" si="304"/>
        <v>8.0657000000000006E-2</v>
      </c>
      <c r="U452" s="84">
        <f t="shared" si="310"/>
        <v>10</v>
      </c>
      <c r="V452" s="84">
        <v>252</v>
      </c>
      <c r="W452" s="83">
        <f t="shared" si="294"/>
        <v>1.003082885</v>
      </c>
      <c r="X452" s="76">
        <f t="shared" si="295"/>
        <v>3.149365</v>
      </c>
      <c r="Y452" s="76">
        <f t="shared" si="296"/>
        <v>0</v>
      </c>
      <c r="Z452" s="90" t="str">
        <f t="shared" si="307"/>
        <v>A+J=</v>
      </c>
      <c r="AA452" s="81">
        <f t="shared" si="308"/>
        <v>44727</v>
      </c>
      <c r="AB452" s="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9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75">
        <f t="shared" si="297"/>
        <v>44712</v>
      </c>
      <c r="B453" s="76">
        <f t="shared" si="298"/>
        <v>1025.2475505800001</v>
      </c>
      <c r="C453" s="76">
        <f t="shared" si="305"/>
        <v>904.76716464000003</v>
      </c>
      <c r="D453" s="77">
        <f t="shared" si="299"/>
        <v>6382.88</v>
      </c>
      <c r="E453" s="78">
        <f>IF(K453=1,VLOOKUP(A452,[1]Plan1!$G$155:$I$350,3),E452)</f>
        <v>6412.88</v>
      </c>
      <c r="F453" s="79">
        <f t="shared" si="300"/>
        <v>44698</v>
      </c>
      <c r="G453" s="80">
        <f t="shared" si="289"/>
        <v>4.7000726944577131E-3</v>
      </c>
      <c r="H453" s="81">
        <f t="shared" si="301"/>
        <v>44727</v>
      </c>
      <c r="I453" s="81">
        <f t="shared" si="290"/>
        <v>44727</v>
      </c>
      <c r="J453" s="82">
        <f t="shared" si="302"/>
        <v>22</v>
      </c>
      <c r="K453" s="82">
        <f t="shared" si="311"/>
        <v>11</v>
      </c>
      <c r="L453" s="76">
        <f t="shared" si="291"/>
        <v>1.00234728</v>
      </c>
      <c r="M453" s="83">
        <f t="shared" si="313"/>
        <v>1.01060018</v>
      </c>
      <c r="N453" s="83">
        <f t="shared" si="309"/>
        <v>1.1266867671506959</v>
      </c>
      <c r="O453" s="76">
        <f t="shared" si="312"/>
        <v>1.12933141</v>
      </c>
      <c r="P453" s="76">
        <f t="shared" si="292"/>
        <v>1021.78197776</v>
      </c>
      <c r="Q453" s="84">
        <f t="shared" si="306"/>
        <v>0</v>
      </c>
      <c r="R453" s="86">
        <f t="shared" si="303"/>
        <v>0</v>
      </c>
      <c r="S453" s="76">
        <f t="shared" si="293"/>
        <v>0</v>
      </c>
      <c r="T453" s="86">
        <f t="shared" si="304"/>
        <v>8.0657000000000006E-2</v>
      </c>
      <c r="U453" s="84">
        <f t="shared" si="310"/>
        <v>11</v>
      </c>
      <c r="V453" s="84">
        <v>252</v>
      </c>
      <c r="W453" s="83">
        <f t="shared" si="294"/>
        <v>1.0033916949999999</v>
      </c>
      <c r="X453" s="76">
        <f t="shared" si="295"/>
        <v>3.4655728200000002</v>
      </c>
      <c r="Y453" s="76">
        <f t="shared" si="296"/>
        <v>0</v>
      </c>
      <c r="Z453" s="90" t="str">
        <f t="shared" si="307"/>
        <v>A+J=</v>
      </c>
      <c r="AA453" s="81">
        <f t="shared" si="308"/>
        <v>44727</v>
      </c>
      <c r="AB453" s="4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9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75">
        <f t="shared" si="297"/>
        <v>44713</v>
      </c>
      <c r="B454" s="76">
        <f t="shared" si="298"/>
        <v>1025.7817957700001</v>
      </c>
      <c r="C454" s="76">
        <f t="shared" si="305"/>
        <v>904.76716464000003</v>
      </c>
      <c r="D454" s="77">
        <f t="shared" si="299"/>
        <v>6382.88</v>
      </c>
      <c r="E454" s="78">
        <f>IF(K454=1,VLOOKUP(A453,[1]Plan1!$G$155:$I$350,3),E453)</f>
        <v>6412.88</v>
      </c>
      <c r="F454" s="79">
        <f t="shared" si="300"/>
        <v>44698</v>
      </c>
      <c r="G454" s="80">
        <f t="shared" si="289"/>
        <v>4.7000726944577131E-3</v>
      </c>
      <c r="H454" s="81">
        <f t="shared" si="301"/>
        <v>44727</v>
      </c>
      <c r="I454" s="81">
        <f t="shared" si="290"/>
        <v>44727</v>
      </c>
      <c r="J454" s="82">
        <f t="shared" si="302"/>
        <v>22</v>
      </c>
      <c r="K454" s="82">
        <f t="shared" si="311"/>
        <v>12</v>
      </c>
      <c r="L454" s="76">
        <f t="shared" si="291"/>
        <v>1.00256094</v>
      </c>
      <c r="M454" s="83">
        <f t="shared" si="313"/>
        <v>1.01060018</v>
      </c>
      <c r="N454" s="83">
        <f t="shared" si="309"/>
        <v>1.1266867671506959</v>
      </c>
      <c r="O454" s="76">
        <f t="shared" si="312"/>
        <v>1.1295721400000001</v>
      </c>
      <c r="P454" s="76">
        <f t="shared" si="292"/>
        <v>1021.99978236</v>
      </c>
      <c r="Q454" s="84">
        <f t="shared" si="306"/>
        <v>0</v>
      </c>
      <c r="R454" s="86">
        <f t="shared" si="303"/>
        <v>0</v>
      </c>
      <c r="S454" s="76">
        <f t="shared" si="293"/>
        <v>0</v>
      </c>
      <c r="T454" s="86">
        <f t="shared" si="304"/>
        <v>8.0657000000000006E-2</v>
      </c>
      <c r="U454" s="84">
        <f t="shared" si="310"/>
        <v>12</v>
      </c>
      <c r="V454" s="84">
        <v>252</v>
      </c>
      <c r="W454" s="83">
        <f t="shared" si="294"/>
        <v>1.003700601</v>
      </c>
      <c r="X454" s="76">
        <f t="shared" si="295"/>
        <v>3.7820134099999998</v>
      </c>
      <c r="Y454" s="76">
        <f t="shared" si="296"/>
        <v>0</v>
      </c>
      <c r="Z454" s="90" t="str">
        <f t="shared" si="307"/>
        <v>A+J=</v>
      </c>
      <c r="AA454" s="81">
        <f t="shared" si="308"/>
        <v>44727</v>
      </c>
      <c r="AB454" s="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9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75">
        <f t="shared" si="297"/>
        <v>44714</v>
      </c>
      <c r="B455" s="76">
        <f t="shared" si="298"/>
        <v>1026.31631806</v>
      </c>
      <c r="C455" s="76">
        <f t="shared" si="305"/>
        <v>904.76716464000003</v>
      </c>
      <c r="D455" s="77">
        <f t="shared" si="299"/>
        <v>6382.88</v>
      </c>
      <c r="E455" s="78">
        <f>IF(K455=1,VLOOKUP(A454,[1]Plan1!$G$155:$I$350,3),E454)</f>
        <v>6412.88</v>
      </c>
      <c r="F455" s="79">
        <f t="shared" si="300"/>
        <v>44698</v>
      </c>
      <c r="G455" s="80">
        <f t="shared" si="289"/>
        <v>4.7000726944577131E-3</v>
      </c>
      <c r="H455" s="81">
        <f t="shared" si="301"/>
        <v>44727</v>
      </c>
      <c r="I455" s="81">
        <f t="shared" si="290"/>
        <v>44727</v>
      </c>
      <c r="J455" s="82">
        <f t="shared" si="302"/>
        <v>22</v>
      </c>
      <c r="K455" s="82">
        <f t="shared" si="311"/>
        <v>13</v>
      </c>
      <c r="L455" s="76">
        <f t="shared" si="291"/>
        <v>1.0027746500000001</v>
      </c>
      <c r="M455" s="83">
        <f t="shared" si="313"/>
        <v>1.01060018</v>
      </c>
      <c r="N455" s="83">
        <f t="shared" si="309"/>
        <v>1.1266867671506959</v>
      </c>
      <c r="O455" s="76">
        <f t="shared" si="312"/>
        <v>1.12981292</v>
      </c>
      <c r="P455" s="76">
        <f t="shared" si="292"/>
        <v>1022.2176322</v>
      </c>
      <c r="Q455" s="84">
        <f t="shared" si="306"/>
        <v>0</v>
      </c>
      <c r="R455" s="86">
        <f t="shared" si="303"/>
        <v>0</v>
      </c>
      <c r="S455" s="76">
        <f t="shared" si="293"/>
        <v>0</v>
      </c>
      <c r="T455" s="86">
        <f t="shared" si="304"/>
        <v>8.0657000000000006E-2</v>
      </c>
      <c r="U455" s="84">
        <f t="shared" si="310"/>
        <v>13</v>
      </c>
      <c r="V455" s="84">
        <v>252</v>
      </c>
      <c r="W455" s="83">
        <f t="shared" si="294"/>
        <v>1.004009602</v>
      </c>
      <c r="X455" s="76">
        <f t="shared" si="295"/>
        <v>4.0986858599999998</v>
      </c>
      <c r="Y455" s="76">
        <f t="shared" si="296"/>
        <v>0</v>
      </c>
      <c r="Z455" s="90" t="str">
        <f t="shared" si="307"/>
        <v>A+J=</v>
      </c>
      <c r="AA455" s="81">
        <f t="shared" si="308"/>
        <v>44727</v>
      </c>
      <c r="AB455" s="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9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75">
        <f t="shared" si="297"/>
        <v>44715</v>
      </c>
      <c r="B456" s="76">
        <f t="shared" si="298"/>
        <v>1026.85111753</v>
      </c>
      <c r="C456" s="76">
        <f t="shared" si="305"/>
        <v>904.76716464000003</v>
      </c>
      <c r="D456" s="77">
        <f t="shared" si="299"/>
        <v>6382.88</v>
      </c>
      <c r="E456" s="78">
        <f>IF(K456=1,VLOOKUP(A455,[1]Plan1!$G$155:$I$350,3),E455)</f>
        <v>6412.88</v>
      </c>
      <c r="F456" s="79">
        <f t="shared" si="300"/>
        <v>44698</v>
      </c>
      <c r="G456" s="80">
        <f t="shared" si="289"/>
        <v>4.7000726944577131E-3</v>
      </c>
      <c r="H456" s="81">
        <f t="shared" si="301"/>
        <v>44727</v>
      </c>
      <c r="I456" s="81">
        <f t="shared" si="290"/>
        <v>44727</v>
      </c>
      <c r="J456" s="82">
        <f t="shared" si="302"/>
        <v>22</v>
      </c>
      <c r="K456" s="82">
        <f t="shared" si="311"/>
        <v>14</v>
      </c>
      <c r="L456" s="76">
        <f t="shared" si="291"/>
        <v>1.0029884</v>
      </c>
      <c r="M456" s="83">
        <f t="shared" si="313"/>
        <v>1.01060018</v>
      </c>
      <c r="N456" s="83">
        <f t="shared" si="309"/>
        <v>1.1266867671506959</v>
      </c>
      <c r="O456" s="76">
        <f t="shared" si="312"/>
        <v>1.1300537500000001</v>
      </c>
      <c r="P456" s="76">
        <f t="shared" si="292"/>
        <v>1022.43552727</v>
      </c>
      <c r="Q456" s="84">
        <f t="shared" si="306"/>
        <v>0</v>
      </c>
      <c r="R456" s="86">
        <f t="shared" si="303"/>
        <v>0</v>
      </c>
      <c r="S456" s="76">
        <f t="shared" si="293"/>
        <v>0</v>
      </c>
      <c r="T456" s="86">
        <f t="shared" si="304"/>
        <v>8.0657000000000006E-2</v>
      </c>
      <c r="U456" s="84">
        <f t="shared" si="310"/>
        <v>14</v>
      </c>
      <c r="V456" s="84">
        <v>252</v>
      </c>
      <c r="W456" s="83">
        <f t="shared" si="294"/>
        <v>1.0043186980000001</v>
      </c>
      <c r="X456" s="76">
        <f t="shared" si="295"/>
        <v>4.4155902600000001</v>
      </c>
      <c r="Y456" s="76">
        <f t="shared" si="296"/>
        <v>0</v>
      </c>
      <c r="Z456" s="90" t="str">
        <f t="shared" si="307"/>
        <v>A+J=</v>
      </c>
      <c r="AA456" s="81">
        <f t="shared" si="308"/>
        <v>44727</v>
      </c>
      <c r="AB456" s="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9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75">
        <f t="shared" si="297"/>
        <v>44716</v>
      </c>
      <c r="B457" s="76">
        <f t="shared" si="298"/>
        <v>1027.38620341</v>
      </c>
      <c r="C457" s="76">
        <f t="shared" si="305"/>
        <v>904.76716464000003</v>
      </c>
      <c r="D457" s="77">
        <f t="shared" si="299"/>
        <v>6382.88</v>
      </c>
      <c r="E457" s="78">
        <f>IF(K457=1,VLOOKUP(A456,[1]Plan1!$G$155:$I$350,3),E456)</f>
        <v>6412.88</v>
      </c>
      <c r="F457" s="79">
        <f t="shared" si="300"/>
        <v>44698</v>
      </c>
      <c r="G457" s="80">
        <f t="shared" si="289"/>
        <v>4.7000726944577131E-3</v>
      </c>
      <c r="H457" s="81">
        <f t="shared" si="301"/>
        <v>44727</v>
      </c>
      <c r="I457" s="81">
        <f t="shared" si="290"/>
        <v>44727</v>
      </c>
      <c r="J457" s="82">
        <f t="shared" si="302"/>
        <v>22</v>
      </c>
      <c r="K457" s="82">
        <f t="shared" si="311"/>
        <v>15</v>
      </c>
      <c r="L457" s="76">
        <f t="shared" si="291"/>
        <v>1.0032022</v>
      </c>
      <c r="M457" s="83">
        <f t="shared" si="313"/>
        <v>1.01060018</v>
      </c>
      <c r="N457" s="83">
        <f t="shared" si="309"/>
        <v>1.1266867671506959</v>
      </c>
      <c r="O457" s="76">
        <f t="shared" si="312"/>
        <v>1.13029464</v>
      </c>
      <c r="P457" s="76">
        <f t="shared" si="292"/>
        <v>1022.65347664</v>
      </c>
      <c r="Q457" s="84">
        <f t="shared" si="306"/>
        <v>0</v>
      </c>
      <c r="R457" s="86">
        <f t="shared" si="303"/>
        <v>0</v>
      </c>
      <c r="S457" s="76">
        <f t="shared" si="293"/>
        <v>0</v>
      </c>
      <c r="T457" s="86">
        <f t="shared" si="304"/>
        <v>8.0657000000000006E-2</v>
      </c>
      <c r="U457" s="84">
        <f t="shared" si="310"/>
        <v>15</v>
      </c>
      <c r="V457" s="84">
        <v>252</v>
      </c>
      <c r="W457" s="83">
        <f t="shared" si="294"/>
        <v>1.004627889</v>
      </c>
      <c r="X457" s="76">
        <f t="shared" si="295"/>
        <v>4.7327267700000002</v>
      </c>
      <c r="Y457" s="76">
        <f t="shared" si="296"/>
        <v>0</v>
      </c>
      <c r="Z457" s="90" t="str">
        <f t="shared" si="307"/>
        <v>A+J=</v>
      </c>
      <c r="AA457" s="81">
        <f t="shared" si="308"/>
        <v>44727</v>
      </c>
      <c r="AB457" s="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9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75">
        <f t="shared" si="297"/>
        <v>44717</v>
      </c>
      <c r="B458" s="76">
        <f t="shared" si="298"/>
        <v>1027.38620341</v>
      </c>
      <c r="C458" s="76">
        <f t="shared" si="305"/>
        <v>904.76716464000003</v>
      </c>
      <c r="D458" s="77">
        <f t="shared" si="299"/>
        <v>6382.88</v>
      </c>
      <c r="E458" s="78">
        <f>IF(K458=1,VLOOKUP(A457,[1]Plan1!$G$155:$I$350,3),E457)</f>
        <v>6412.88</v>
      </c>
      <c r="F458" s="79">
        <f t="shared" si="300"/>
        <v>44698</v>
      </c>
      <c r="G458" s="80">
        <f t="shared" si="289"/>
        <v>4.7000726944577131E-3</v>
      </c>
      <c r="H458" s="81">
        <f t="shared" si="301"/>
        <v>44727</v>
      </c>
      <c r="I458" s="81">
        <f t="shared" si="290"/>
        <v>44727</v>
      </c>
      <c r="J458" s="82">
        <f t="shared" si="302"/>
        <v>22</v>
      </c>
      <c r="K458" s="82">
        <f t="shared" si="311"/>
        <v>15</v>
      </c>
      <c r="L458" s="76">
        <f t="shared" si="291"/>
        <v>1.0032022</v>
      </c>
      <c r="M458" s="83">
        <f t="shared" si="313"/>
        <v>1.01060018</v>
      </c>
      <c r="N458" s="83">
        <f t="shared" si="309"/>
        <v>1.1266867671506959</v>
      </c>
      <c r="O458" s="76">
        <f t="shared" si="312"/>
        <v>1.13029464</v>
      </c>
      <c r="P458" s="76">
        <f t="shared" si="292"/>
        <v>1022.65347664</v>
      </c>
      <c r="Q458" s="84">
        <f t="shared" si="306"/>
        <v>0</v>
      </c>
      <c r="R458" s="86">
        <f t="shared" si="303"/>
        <v>0</v>
      </c>
      <c r="S458" s="76">
        <f t="shared" si="293"/>
        <v>0</v>
      </c>
      <c r="T458" s="86">
        <f t="shared" si="304"/>
        <v>8.0657000000000006E-2</v>
      </c>
      <c r="U458" s="84">
        <f t="shared" si="310"/>
        <v>15</v>
      </c>
      <c r="V458" s="84">
        <v>252</v>
      </c>
      <c r="W458" s="83">
        <f t="shared" si="294"/>
        <v>1.004627889</v>
      </c>
      <c r="X458" s="76">
        <f t="shared" si="295"/>
        <v>4.7327267700000002</v>
      </c>
      <c r="Y458" s="76">
        <f t="shared" si="296"/>
        <v>0</v>
      </c>
      <c r="Z458" s="90" t="str">
        <f t="shared" si="307"/>
        <v>A+J=</v>
      </c>
      <c r="AA458" s="81">
        <f t="shared" si="308"/>
        <v>44727</v>
      </c>
      <c r="AB458" s="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9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75">
        <f t="shared" si="297"/>
        <v>44718</v>
      </c>
      <c r="B459" s="76">
        <f t="shared" si="298"/>
        <v>1027.38620341</v>
      </c>
      <c r="C459" s="76">
        <f t="shared" si="305"/>
        <v>904.76716464000003</v>
      </c>
      <c r="D459" s="77">
        <f t="shared" si="299"/>
        <v>6382.88</v>
      </c>
      <c r="E459" s="78">
        <f>IF(K459=1,VLOOKUP(A458,[1]Plan1!$G$155:$I$350,3),E458)</f>
        <v>6412.88</v>
      </c>
      <c r="F459" s="79">
        <f t="shared" si="300"/>
        <v>44698</v>
      </c>
      <c r="G459" s="80">
        <f t="shared" ref="G459:G522" si="314">(E459/D459)-1</f>
        <v>4.7000726944577131E-3</v>
      </c>
      <c r="H459" s="81">
        <f t="shared" si="301"/>
        <v>44727</v>
      </c>
      <c r="I459" s="81">
        <f t="shared" ref="I459:I522" si="315">IF(A459&gt;I458,H459,I458)</f>
        <v>44727</v>
      </c>
      <c r="J459" s="82">
        <f t="shared" si="302"/>
        <v>22</v>
      </c>
      <c r="K459" s="82">
        <f t="shared" si="311"/>
        <v>15</v>
      </c>
      <c r="L459" s="76">
        <f t="shared" ref="L459:L522" si="316">TRUNC((E459/D459)^TRUNC((K459/J459),9),8)</f>
        <v>1.0032022</v>
      </c>
      <c r="M459" s="83">
        <f t="shared" si="313"/>
        <v>1.01060018</v>
      </c>
      <c r="N459" s="83">
        <f t="shared" si="309"/>
        <v>1.1266867671506959</v>
      </c>
      <c r="O459" s="76">
        <f t="shared" si="312"/>
        <v>1.13029464</v>
      </c>
      <c r="P459" s="76">
        <f t="shared" ref="P459:P522" si="317">TRUNC(C459*O459,8)</f>
        <v>1022.65347664</v>
      </c>
      <c r="Q459" s="84">
        <f t="shared" si="306"/>
        <v>0</v>
      </c>
      <c r="R459" s="86">
        <f t="shared" si="303"/>
        <v>0</v>
      </c>
      <c r="S459" s="76">
        <f t="shared" ref="S459:S522" si="318">IF(R459&gt;0,TRUNC(R459*P459,8),0)</f>
        <v>0</v>
      </c>
      <c r="T459" s="86">
        <f t="shared" si="304"/>
        <v>8.0657000000000006E-2</v>
      </c>
      <c r="U459" s="84">
        <f t="shared" si="310"/>
        <v>15</v>
      </c>
      <c r="V459" s="84">
        <v>252</v>
      </c>
      <c r="W459" s="83">
        <f t="shared" ref="W459:W522" si="319">ROUND((1+T459)^TRUNC((U459/V459),9),9)</f>
        <v>1.004627889</v>
      </c>
      <c r="X459" s="76">
        <f t="shared" ref="X459:X522" si="320">TRUNC((P459*(W459-1)),8)</f>
        <v>4.7327267700000002</v>
      </c>
      <c r="Y459" s="76">
        <f t="shared" ref="Y459:Y522" si="321">IF(Q459&gt;0,S459+X459,0)</f>
        <v>0</v>
      </c>
      <c r="Z459" s="90" t="str">
        <f t="shared" si="307"/>
        <v>A+J=</v>
      </c>
      <c r="AA459" s="81">
        <f t="shared" si="308"/>
        <v>44727</v>
      </c>
      <c r="AB459" s="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9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75">
        <f t="shared" ref="A460:A523" si="322">(A459+1)</f>
        <v>44719</v>
      </c>
      <c r="B460" s="76">
        <f t="shared" ref="B460:B523" si="323">P460+X460</f>
        <v>1027.92155862</v>
      </c>
      <c r="C460" s="76">
        <f t="shared" si="305"/>
        <v>904.76716464000003</v>
      </c>
      <c r="D460" s="77">
        <f t="shared" ref="D460:D523" si="324">IF(E460=E459,D459,E459)</f>
        <v>6382.88</v>
      </c>
      <c r="E460" s="78">
        <f>IF(K460=1,VLOOKUP(A459,[1]Plan1!$G$155:$I$350,3),E459)</f>
        <v>6412.88</v>
      </c>
      <c r="F460" s="79">
        <f t="shared" ref="F460:F523" si="325">IF(D460=D459,F459,A460)</f>
        <v>44698</v>
      </c>
      <c r="G460" s="80">
        <f t="shared" si="314"/>
        <v>4.7000726944577131E-3</v>
      </c>
      <c r="H460" s="81">
        <f t="shared" ref="H460:H523" si="326">IF(DAY(A460)=15,VLOOKUP(A460,AH$119:AN$451,4),H459)</f>
        <v>44727</v>
      </c>
      <c r="I460" s="81">
        <f t="shared" si="315"/>
        <v>44727</v>
      </c>
      <c r="J460" s="82">
        <f t="shared" ref="J460:J523" si="327">IF(I460=I459,J459,NETWORKDAYS(I459,I460,$AD$165:$AD$503)-1)</f>
        <v>22</v>
      </c>
      <c r="K460" s="82">
        <f t="shared" si="311"/>
        <v>16</v>
      </c>
      <c r="L460" s="76">
        <f t="shared" si="316"/>
        <v>1.0034160400000001</v>
      </c>
      <c r="M460" s="83">
        <f t="shared" si="313"/>
        <v>1.01060018</v>
      </c>
      <c r="N460" s="83">
        <f t="shared" si="309"/>
        <v>1.1266867671506959</v>
      </c>
      <c r="O460" s="76">
        <f t="shared" si="312"/>
        <v>1.1305355699999999</v>
      </c>
      <c r="P460" s="76">
        <f t="shared" si="317"/>
        <v>1022.87146219</v>
      </c>
      <c r="Q460" s="84">
        <f t="shared" si="306"/>
        <v>0</v>
      </c>
      <c r="R460" s="86">
        <f t="shared" ref="R460:R523" si="328">IF(Q460&gt;0,VLOOKUP($A460,$AD$11:$AI$161,6),0)</f>
        <v>0</v>
      </c>
      <c r="S460" s="76">
        <f t="shared" si="318"/>
        <v>0</v>
      </c>
      <c r="T460" s="86">
        <f t="shared" ref="T460:T523" si="329">(T459)</f>
        <v>8.0657000000000006E-2</v>
      </c>
      <c r="U460" s="84">
        <f t="shared" si="310"/>
        <v>16</v>
      </c>
      <c r="V460" s="84">
        <v>252</v>
      </c>
      <c r="W460" s="83">
        <f t="shared" si="319"/>
        <v>1.0049371760000001</v>
      </c>
      <c r="X460" s="76">
        <f t="shared" si="320"/>
        <v>5.05009643</v>
      </c>
      <c r="Y460" s="76">
        <f t="shared" si="321"/>
        <v>0</v>
      </c>
      <c r="Z460" s="90" t="str">
        <f t="shared" si="307"/>
        <v>A+J=</v>
      </c>
      <c r="AA460" s="81">
        <f t="shared" si="308"/>
        <v>44727</v>
      </c>
      <c r="AB460" s="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9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75">
        <f t="shared" si="322"/>
        <v>44720</v>
      </c>
      <c r="B461" s="76">
        <f t="shared" si="323"/>
        <v>1028.4571994099999</v>
      </c>
      <c r="C461" s="76">
        <f t="shared" ref="C461:C524" si="330">TRUNC(IF(Q460&gt;0,VLOOKUP(A460,$AD$13:$AE$161,2),C460),8)</f>
        <v>904.76716464000003</v>
      </c>
      <c r="D461" s="77">
        <f t="shared" si="324"/>
        <v>6382.88</v>
      </c>
      <c r="E461" s="78">
        <f>IF(K461=1,VLOOKUP(A460,[1]Plan1!$G$155:$I$350,3),E460)</f>
        <v>6412.88</v>
      </c>
      <c r="F461" s="79">
        <f t="shared" si="325"/>
        <v>44698</v>
      </c>
      <c r="G461" s="80">
        <f t="shared" si="314"/>
        <v>4.7000726944577131E-3</v>
      </c>
      <c r="H461" s="81">
        <f t="shared" si="326"/>
        <v>44727</v>
      </c>
      <c r="I461" s="81">
        <f t="shared" si="315"/>
        <v>44727</v>
      </c>
      <c r="J461" s="82">
        <f t="shared" si="327"/>
        <v>22</v>
      </c>
      <c r="K461" s="82">
        <f t="shared" si="311"/>
        <v>17</v>
      </c>
      <c r="L461" s="76">
        <f t="shared" si="316"/>
        <v>1.00362993</v>
      </c>
      <c r="M461" s="83">
        <f t="shared" si="313"/>
        <v>1.01060018</v>
      </c>
      <c r="N461" s="83">
        <f t="shared" si="309"/>
        <v>1.1266867671506959</v>
      </c>
      <c r="O461" s="76">
        <f t="shared" si="312"/>
        <v>1.1307765599999999</v>
      </c>
      <c r="P461" s="76">
        <f t="shared" si="317"/>
        <v>1023.0895020299999</v>
      </c>
      <c r="Q461" s="84">
        <f t="shared" ref="Q461:Q524" si="331">IF(VLOOKUP(A461,AD$11:AK$161,8)=VLOOKUP(A460,AD$11:AK$161,8),0,VLOOKUP(A461,AD$11:AK$161,8))</f>
        <v>0</v>
      </c>
      <c r="R461" s="86">
        <f t="shared" si="328"/>
        <v>0</v>
      </c>
      <c r="S461" s="76">
        <f t="shared" si="318"/>
        <v>0</v>
      </c>
      <c r="T461" s="86">
        <f t="shared" si="329"/>
        <v>8.0657000000000006E-2</v>
      </c>
      <c r="U461" s="84">
        <f t="shared" si="310"/>
        <v>17</v>
      </c>
      <c r="V461" s="84">
        <v>252</v>
      </c>
      <c r="W461" s="83">
        <f t="shared" si="319"/>
        <v>1.005246557</v>
      </c>
      <c r="X461" s="76">
        <f t="shared" si="320"/>
        <v>5.3676973800000001</v>
      </c>
      <c r="Y461" s="76">
        <f t="shared" si="321"/>
        <v>0</v>
      </c>
      <c r="Z461" s="90" t="str">
        <f t="shared" ref="Z461:Z524" si="332">IF($Q460&gt;0,VLOOKUP($A460,$AD$11:$AM$115,9),Z460)</f>
        <v>A+J=</v>
      </c>
      <c r="AA461" s="81">
        <f t="shared" ref="AA461:AA524" si="333">IF(Q460&gt;0,VLOOKUP(A460,$AD$11:$AM$115,10),AA460)</f>
        <v>44727</v>
      </c>
      <c r="AB461" s="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9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75">
        <f t="shared" si="322"/>
        <v>44721</v>
      </c>
      <c r="B462" s="76">
        <f t="shared" si="323"/>
        <v>1028.9931188400001</v>
      </c>
      <c r="C462" s="76">
        <f t="shared" si="330"/>
        <v>904.76716464000003</v>
      </c>
      <c r="D462" s="77">
        <f t="shared" si="324"/>
        <v>6382.88</v>
      </c>
      <c r="E462" s="78">
        <f>IF(K462=1,VLOOKUP(A461,[1]Plan1!$G$155:$I$350,3),E461)</f>
        <v>6412.88</v>
      </c>
      <c r="F462" s="79">
        <f t="shared" si="325"/>
        <v>44698</v>
      </c>
      <c r="G462" s="80">
        <f t="shared" si="314"/>
        <v>4.7000726944577131E-3</v>
      </c>
      <c r="H462" s="81">
        <f t="shared" si="326"/>
        <v>44727</v>
      </c>
      <c r="I462" s="81">
        <f t="shared" si="315"/>
        <v>44727</v>
      </c>
      <c r="J462" s="82">
        <f t="shared" si="327"/>
        <v>22</v>
      </c>
      <c r="K462" s="82">
        <f t="shared" si="311"/>
        <v>18</v>
      </c>
      <c r="L462" s="76">
        <f t="shared" si="316"/>
        <v>1.0038438700000001</v>
      </c>
      <c r="M462" s="83">
        <f t="shared" si="313"/>
        <v>1.01060018</v>
      </c>
      <c r="N462" s="83">
        <f t="shared" si="309"/>
        <v>1.1266867671506959</v>
      </c>
      <c r="O462" s="76">
        <f t="shared" si="312"/>
        <v>1.1310176000000001</v>
      </c>
      <c r="P462" s="76">
        <f t="shared" si="317"/>
        <v>1023.3075871</v>
      </c>
      <c r="Q462" s="84">
        <f t="shared" si="331"/>
        <v>0</v>
      </c>
      <c r="R462" s="86">
        <f t="shared" si="328"/>
        <v>0</v>
      </c>
      <c r="S462" s="76">
        <f t="shared" si="318"/>
        <v>0</v>
      </c>
      <c r="T462" s="86">
        <f t="shared" si="329"/>
        <v>8.0657000000000006E-2</v>
      </c>
      <c r="U462" s="84">
        <f t="shared" si="310"/>
        <v>18</v>
      </c>
      <c r="V462" s="84">
        <v>252</v>
      </c>
      <c r="W462" s="83">
        <f t="shared" si="319"/>
        <v>1.005556034</v>
      </c>
      <c r="X462" s="76">
        <f t="shared" si="320"/>
        <v>5.6855317400000001</v>
      </c>
      <c r="Y462" s="76">
        <f t="shared" si="321"/>
        <v>0</v>
      </c>
      <c r="Z462" s="90" t="str">
        <f t="shared" si="332"/>
        <v>A+J=</v>
      </c>
      <c r="AA462" s="81">
        <f t="shared" si="333"/>
        <v>44727</v>
      </c>
      <c r="AB462" s="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9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75">
        <f t="shared" si="322"/>
        <v>44722</v>
      </c>
      <c r="B463" s="76">
        <f t="shared" si="323"/>
        <v>1029.5293159999999</v>
      </c>
      <c r="C463" s="76">
        <f t="shared" si="330"/>
        <v>904.76716464000003</v>
      </c>
      <c r="D463" s="77">
        <f t="shared" si="324"/>
        <v>6382.88</v>
      </c>
      <c r="E463" s="78">
        <f>IF(K463=1,VLOOKUP(A462,[1]Plan1!$G$155:$I$350,3),E462)</f>
        <v>6412.88</v>
      </c>
      <c r="F463" s="79">
        <f t="shared" si="325"/>
        <v>44698</v>
      </c>
      <c r="G463" s="80">
        <f t="shared" si="314"/>
        <v>4.7000726944577131E-3</v>
      </c>
      <c r="H463" s="81">
        <f t="shared" si="326"/>
        <v>44727</v>
      </c>
      <c r="I463" s="81">
        <f t="shared" si="315"/>
        <v>44727</v>
      </c>
      <c r="J463" s="82">
        <f t="shared" si="327"/>
        <v>22</v>
      </c>
      <c r="K463" s="82">
        <f t="shared" si="311"/>
        <v>19</v>
      </c>
      <c r="L463" s="76">
        <f t="shared" si="316"/>
        <v>1.0040578499999999</v>
      </c>
      <c r="M463" s="83">
        <f t="shared" si="313"/>
        <v>1.01060018</v>
      </c>
      <c r="N463" s="83">
        <f t="shared" si="309"/>
        <v>1.1266867671506959</v>
      </c>
      <c r="O463" s="76">
        <f t="shared" si="312"/>
        <v>1.1312586899999999</v>
      </c>
      <c r="P463" s="76">
        <f t="shared" si="317"/>
        <v>1023.52571742</v>
      </c>
      <c r="Q463" s="84">
        <f t="shared" si="331"/>
        <v>0</v>
      </c>
      <c r="R463" s="86">
        <f t="shared" si="328"/>
        <v>0</v>
      </c>
      <c r="S463" s="76">
        <f t="shared" si="318"/>
        <v>0</v>
      </c>
      <c r="T463" s="86">
        <f t="shared" si="329"/>
        <v>8.0657000000000006E-2</v>
      </c>
      <c r="U463" s="84">
        <f t="shared" si="310"/>
        <v>19</v>
      </c>
      <c r="V463" s="84">
        <v>252</v>
      </c>
      <c r="W463" s="83">
        <f t="shared" si="319"/>
        <v>1.005865606</v>
      </c>
      <c r="X463" s="76">
        <f t="shared" si="320"/>
        <v>6.0035985800000002</v>
      </c>
      <c r="Y463" s="76">
        <f t="shared" si="321"/>
        <v>0</v>
      </c>
      <c r="Z463" s="90" t="str">
        <f t="shared" si="332"/>
        <v>A+J=</v>
      </c>
      <c r="AA463" s="81">
        <f t="shared" si="333"/>
        <v>44727</v>
      </c>
      <c r="AB463" s="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9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75">
        <f t="shared" si="322"/>
        <v>44723</v>
      </c>
      <c r="B464" s="76">
        <f t="shared" si="323"/>
        <v>1030.06579201</v>
      </c>
      <c r="C464" s="76">
        <f t="shared" si="330"/>
        <v>904.76716464000003</v>
      </c>
      <c r="D464" s="77">
        <f t="shared" si="324"/>
        <v>6382.88</v>
      </c>
      <c r="E464" s="78">
        <f>IF(K464=1,VLOOKUP(A463,[1]Plan1!$G$155:$I$350,3),E463)</f>
        <v>6412.88</v>
      </c>
      <c r="F464" s="79">
        <f t="shared" si="325"/>
        <v>44698</v>
      </c>
      <c r="G464" s="80">
        <f t="shared" si="314"/>
        <v>4.7000726944577131E-3</v>
      </c>
      <c r="H464" s="81">
        <f t="shared" si="326"/>
        <v>44727</v>
      </c>
      <c r="I464" s="81">
        <f t="shared" si="315"/>
        <v>44727</v>
      </c>
      <c r="J464" s="82">
        <f t="shared" si="327"/>
        <v>22</v>
      </c>
      <c r="K464" s="82">
        <f t="shared" si="311"/>
        <v>20</v>
      </c>
      <c r="L464" s="76">
        <f t="shared" si="316"/>
        <v>1.0042718799999999</v>
      </c>
      <c r="M464" s="83">
        <f t="shared" si="313"/>
        <v>1.01060018</v>
      </c>
      <c r="N464" s="83">
        <f t="shared" si="309"/>
        <v>1.1266867671506959</v>
      </c>
      <c r="O464" s="76">
        <f t="shared" si="312"/>
        <v>1.1314998300000001</v>
      </c>
      <c r="P464" s="76">
        <f t="shared" si="317"/>
        <v>1023.74389297</v>
      </c>
      <c r="Q464" s="84">
        <f t="shared" si="331"/>
        <v>0</v>
      </c>
      <c r="R464" s="86">
        <f t="shared" si="328"/>
        <v>0</v>
      </c>
      <c r="S464" s="76">
        <f t="shared" si="318"/>
        <v>0</v>
      </c>
      <c r="T464" s="86">
        <f t="shared" si="329"/>
        <v>8.0657000000000006E-2</v>
      </c>
      <c r="U464" s="84">
        <f t="shared" si="310"/>
        <v>20</v>
      </c>
      <c r="V464" s="84">
        <v>252</v>
      </c>
      <c r="W464" s="83">
        <f t="shared" si="319"/>
        <v>1.0061752740000001</v>
      </c>
      <c r="X464" s="76">
        <f t="shared" si="320"/>
        <v>6.3218990399999999</v>
      </c>
      <c r="Y464" s="76">
        <f t="shared" si="321"/>
        <v>0</v>
      </c>
      <c r="Z464" s="90" t="str">
        <f t="shared" si="332"/>
        <v>A+J=</v>
      </c>
      <c r="AA464" s="81">
        <f t="shared" si="333"/>
        <v>44727</v>
      </c>
      <c r="AB464" s="4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9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75">
        <f t="shared" si="322"/>
        <v>44724</v>
      </c>
      <c r="B465" s="76">
        <f t="shared" si="323"/>
        <v>1030.06579201</v>
      </c>
      <c r="C465" s="76">
        <f t="shared" si="330"/>
        <v>904.76716464000003</v>
      </c>
      <c r="D465" s="77">
        <f t="shared" si="324"/>
        <v>6382.88</v>
      </c>
      <c r="E465" s="78">
        <f>IF(K465=1,VLOOKUP(A464,[1]Plan1!$G$155:$I$350,3),E464)</f>
        <v>6412.88</v>
      </c>
      <c r="F465" s="79">
        <f t="shared" si="325"/>
        <v>44698</v>
      </c>
      <c r="G465" s="80">
        <f t="shared" si="314"/>
        <v>4.7000726944577131E-3</v>
      </c>
      <c r="H465" s="81">
        <f t="shared" si="326"/>
        <v>44727</v>
      </c>
      <c r="I465" s="81">
        <f t="shared" si="315"/>
        <v>44727</v>
      </c>
      <c r="J465" s="82">
        <f t="shared" si="327"/>
        <v>22</v>
      </c>
      <c r="K465" s="82">
        <f t="shared" si="311"/>
        <v>20</v>
      </c>
      <c r="L465" s="76">
        <f t="shared" si="316"/>
        <v>1.0042718799999999</v>
      </c>
      <c r="M465" s="83">
        <f t="shared" si="313"/>
        <v>1.01060018</v>
      </c>
      <c r="N465" s="83">
        <f t="shared" si="309"/>
        <v>1.1266867671506959</v>
      </c>
      <c r="O465" s="76">
        <f t="shared" si="312"/>
        <v>1.1314998300000001</v>
      </c>
      <c r="P465" s="76">
        <f t="shared" si="317"/>
        <v>1023.74389297</v>
      </c>
      <c r="Q465" s="84">
        <f t="shared" si="331"/>
        <v>0</v>
      </c>
      <c r="R465" s="86">
        <f t="shared" si="328"/>
        <v>0</v>
      </c>
      <c r="S465" s="76">
        <f t="shared" si="318"/>
        <v>0</v>
      </c>
      <c r="T465" s="86">
        <f t="shared" si="329"/>
        <v>8.0657000000000006E-2</v>
      </c>
      <c r="U465" s="84">
        <f t="shared" si="310"/>
        <v>20</v>
      </c>
      <c r="V465" s="84">
        <v>252</v>
      </c>
      <c r="W465" s="83">
        <f t="shared" si="319"/>
        <v>1.0061752740000001</v>
      </c>
      <c r="X465" s="76">
        <f t="shared" si="320"/>
        <v>6.3218990399999999</v>
      </c>
      <c r="Y465" s="76">
        <f t="shared" si="321"/>
        <v>0</v>
      </c>
      <c r="Z465" s="90" t="str">
        <f t="shared" si="332"/>
        <v>A+J=</v>
      </c>
      <c r="AA465" s="81">
        <f t="shared" si="333"/>
        <v>44727</v>
      </c>
      <c r="AB465" s="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9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75">
        <f t="shared" si="322"/>
        <v>44725</v>
      </c>
      <c r="B466" s="76">
        <f t="shared" si="323"/>
        <v>1030.06579201</v>
      </c>
      <c r="C466" s="76">
        <f t="shared" si="330"/>
        <v>904.76716464000003</v>
      </c>
      <c r="D466" s="77">
        <f t="shared" si="324"/>
        <v>6382.88</v>
      </c>
      <c r="E466" s="78">
        <f>IF(K466=1,VLOOKUP(A465,[1]Plan1!$G$155:$I$350,3),E465)</f>
        <v>6412.88</v>
      </c>
      <c r="F466" s="79">
        <f t="shared" si="325"/>
        <v>44698</v>
      </c>
      <c r="G466" s="80">
        <f t="shared" si="314"/>
        <v>4.7000726944577131E-3</v>
      </c>
      <c r="H466" s="81">
        <f t="shared" si="326"/>
        <v>44727</v>
      </c>
      <c r="I466" s="81">
        <f t="shared" si="315"/>
        <v>44727</v>
      </c>
      <c r="J466" s="82">
        <f t="shared" si="327"/>
        <v>22</v>
      </c>
      <c r="K466" s="82">
        <f t="shared" si="311"/>
        <v>20</v>
      </c>
      <c r="L466" s="76">
        <f t="shared" si="316"/>
        <v>1.0042718799999999</v>
      </c>
      <c r="M466" s="83">
        <f t="shared" si="313"/>
        <v>1.01060018</v>
      </c>
      <c r="N466" s="83">
        <f t="shared" si="309"/>
        <v>1.1266867671506959</v>
      </c>
      <c r="O466" s="76">
        <f t="shared" si="312"/>
        <v>1.1314998300000001</v>
      </c>
      <c r="P466" s="76">
        <f t="shared" si="317"/>
        <v>1023.74389297</v>
      </c>
      <c r="Q466" s="84">
        <f t="shared" si="331"/>
        <v>0</v>
      </c>
      <c r="R466" s="86">
        <f t="shared" si="328"/>
        <v>0</v>
      </c>
      <c r="S466" s="76">
        <f t="shared" si="318"/>
        <v>0</v>
      </c>
      <c r="T466" s="86">
        <f t="shared" si="329"/>
        <v>8.0657000000000006E-2</v>
      </c>
      <c r="U466" s="84">
        <f t="shared" si="310"/>
        <v>20</v>
      </c>
      <c r="V466" s="84">
        <v>252</v>
      </c>
      <c r="W466" s="83">
        <f t="shared" si="319"/>
        <v>1.0061752740000001</v>
      </c>
      <c r="X466" s="76">
        <f t="shared" si="320"/>
        <v>6.3218990399999999</v>
      </c>
      <c r="Y466" s="76">
        <f t="shared" si="321"/>
        <v>0</v>
      </c>
      <c r="Z466" s="90" t="str">
        <f t="shared" si="332"/>
        <v>A+J=</v>
      </c>
      <c r="AA466" s="81">
        <f t="shared" si="333"/>
        <v>44727</v>
      </c>
      <c r="AB466" s="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9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75">
        <f t="shared" si="322"/>
        <v>44726</v>
      </c>
      <c r="B467" s="76">
        <f t="shared" si="323"/>
        <v>1030.6025449399999</v>
      </c>
      <c r="C467" s="76">
        <f t="shared" si="330"/>
        <v>904.76716464000003</v>
      </c>
      <c r="D467" s="77">
        <f t="shared" si="324"/>
        <v>6382.88</v>
      </c>
      <c r="E467" s="78">
        <f>IF(K467=1,VLOOKUP(A466,[1]Plan1!$G$155:$I$350,3),E466)</f>
        <v>6412.88</v>
      </c>
      <c r="F467" s="79">
        <f t="shared" si="325"/>
        <v>44698</v>
      </c>
      <c r="G467" s="80">
        <f t="shared" si="314"/>
        <v>4.7000726944577131E-3</v>
      </c>
      <c r="H467" s="81">
        <f t="shared" si="326"/>
        <v>44727</v>
      </c>
      <c r="I467" s="81">
        <f t="shared" si="315"/>
        <v>44727</v>
      </c>
      <c r="J467" s="82">
        <f t="shared" si="327"/>
        <v>22</v>
      </c>
      <c r="K467" s="82">
        <f t="shared" si="311"/>
        <v>21</v>
      </c>
      <c r="L467" s="76">
        <f t="shared" si="316"/>
        <v>1.0044859500000001</v>
      </c>
      <c r="M467" s="83">
        <f t="shared" si="313"/>
        <v>1.01060018</v>
      </c>
      <c r="N467" s="83">
        <f t="shared" si="309"/>
        <v>1.1266867671506959</v>
      </c>
      <c r="O467" s="76">
        <f t="shared" si="312"/>
        <v>1.13174102</v>
      </c>
      <c r="P467" s="76">
        <f t="shared" si="317"/>
        <v>1023.96211377</v>
      </c>
      <c r="Q467" s="84">
        <f t="shared" si="331"/>
        <v>0</v>
      </c>
      <c r="R467" s="86">
        <f t="shared" si="328"/>
        <v>0</v>
      </c>
      <c r="S467" s="76">
        <f t="shared" si="318"/>
        <v>0</v>
      </c>
      <c r="T467" s="86">
        <f t="shared" si="329"/>
        <v>8.0657000000000006E-2</v>
      </c>
      <c r="U467" s="84">
        <f t="shared" si="310"/>
        <v>21</v>
      </c>
      <c r="V467" s="84">
        <v>252</v>
      </c>
      <c r="W467" s="83">
        <f t="shared" si="319"/>
        <v>1.0064850359999999</v>
      </c>
      <c r="X467" s="76">
        <f t="shared" si="320"/>
        <v>6.6404311700000003</v>
      </c>
      <c r="Y467" s="76">
        <f t="shared" si="321"/>
        <v>0</v>
      </c>
      <c r="Z467" s="90" t="str">
        <f t="shared" si="332"/>
        <v>A+J=</v>
      </c>
      <c r="AA467" s="81">
        <f t="shared" si="333"/>
        <v>44727</v>
      </c>
      <c r="AB467" s="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9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75">
        <f t="shared" si="322"/>
        <v>44727</v>
      </c>
      <c r="B468" s="76">
        <f t="shared" si="323"/>
        <v>1031.13958705</v>
      </c>
      <c r="C468" s="76">
        <f t="shared" si="330"/>
        <v>904.76716464000003</v>
      </c>
      <c r="D468" s="77">
        <f t="shared" si="324"/>
        <v>6382.88</v>
      </c>
      <c r="E468" s="78">
        <f>IF(K468=1,VLOOKUP(A467,[1]Plan1!$G$155:$I$350,3),E467)</f>
        <v>6412.88</v>
      </c>
      <c r="F468" s="79">
        <f t="shared" si="325"/>
        <v>44698</v>
      </c>
      <c r="G468" s="80">
        <f t="shared" si="314"/>
        <v>4.7000726944577131E-3</v>
      </c>
      <c r="H468" s="81">
        <f t="shared" si="326"/>
        <v>44757</v>
      </c>
      <c r="I468" s="81">
        <f t="shared" si="315"/>
        <v>44727</v>
      </c>
      <c r="J468" s="82">
        <f t="shared" si="327"/>
        <v>22</v>
      </c>
      <c r="K468" s="82">
        <f t="shared" si="311"/>
        <v>22</v>
      </c>
      <c r="L468" s="76">
        <f t="shared" si="316"/>
        <v>1.0047000699999999</v>
      </c>
      <c r="M468" s="83">
        <f t="shared" si="313"/>
        <v>1.01060018</v>
      </c>
      <c r="N468" s="83">
        <f t="shared" si="309"/>
        <v>1.1266867671506959</v>
      </c>
      <c r="O468" s="76">
        <f t="shared" si="312"/>
        <v>1.13198227</v>
      </c>
      <c r="P468" s="76">
        <f t="shared" si="317"/>
        <v>1024.1803888500001</v>
      </c>
      <c r="Q468" s="84">
        <f t="shared" si="331"/>
        <v>15</v>
      </c>
      <c r="R468" s="86">
        <f t="shared" si="328"/>
        <v>7.6010000000000001E-3</v>
      </c>
      <c r="S468" s="76">
        <f t="shared" si="318"/>
        <v>7.78479513</v>
      </c>
      <c r="T468" s="86">
        <f t="shared" si="329"/>
        <v>8.0657000000000006E-2</v>
      </c>
      <c r="U468" s="84">
        <f t="shared" si="310"/>
        <v>22</v>
      </c>
      <c r="V468" s="84">
        <v>252</v>
      </c>
      <c r="W468" s="83">
        <f t="shared" si="319"/>
        <v>1.0067948950000001</v>
      </c>
      <c r="X468" s="76">
        <f t="shared" si="320"/>
        <v>6.9591982000000003</v>
      </c>
      <c r="Y468" s="76">
        <f t="shared" si="321"/>
        <v>14.74399333</v>
      </c>
      <c r="Z468" s="90" t="str">
        <f t="shared" si="332"/>
        <v>A+J=</v>
      </c>
      <c r="AA468" s="81">
        <f t="shared" si="333"/>
        <v>44727</v>
      </c>
      <c r="AB468" s="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9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75">
        <f t="shared" si="322"/>
        <v>44728</v>
      </c>
      <c r="B469" s="76">
        <f t="shared" si="323"/>
        <v>1017.03187915</v>
      </c>
      <c r="C469" s="76">
        <f t="shared" si="330"/>
        <v>897.89002943000003</v>
      </c>
      <c r="D469" s="77">
        <f t="shared" si="324"/>
        <v>6412.88</v>
      </c>
      <c r="E469" s="78">
        <f>IF(K469=1,VLOOKUP(A468,[1]Plan1!$G$155:$I$350,3),E468)</f>
        <v>6455.85</v>
      </c>
      <c r="F469" s="79">
        <f t="shared" si="325"/>
        <v>44728</v>
      </c>
      <c r="G469" s="80">
        <f t="shared" si="314"/>
        <v>6.7005775876050055E-3</v>
      </c>
      <c r="H469" s="81">
        <f t="shared" si="326"/>
        <v>44757</v>
      </c>
      <c r="I469" s="81">
        <f t="shared" si="315"/>
        <v>44757</v>
      </c>
      <c r="J469" s="82">
        <f t="shared" si="327"/>
        <v>21</v>
      </c>
      <c r="K469" s="82">
        <f t="shared" si="311"/>
        <v>1</v>
      </c>
      <c r="L469" s="76">
        <f t="shared" si="316"/>
        <v>1.0003180599999999</v>
      </c>
      <c r="M469" s="83">
        <f t="shared" si="313"/>
        <v>1.0047000699999999</v>
      </c>
      <c r="N469" s="83">
        <f t="shared" si="309"/>
        <v>1.1319822738243779</v>
      </c>
      <c r="O469" s="76">
        <f t="shared" si="312"/>
        <v>1.1323423100000001</v>
      </c>
      <c r="P469" s="76">
        <f t="shared" si="317"/>
        <v>1016.71887005</v>
      </c>
      <c r="Q469" s="84">
        <f t="shared" si="331"/>
        <v>0</v>
      </c>
      <c r="R469" s="86">
        <f t="shared" si="328"/>
        <v>0</v>
      </c>
      <c r="S469" s="76">
        <f t="shared" si="318"/>
        <v>0</v>
      </c>
      <c r="T469" s="86">
        <f t="shared" si="329"/>
        <v>8.0657000000000006E-2</v>
      </c>
      <c r="U469" s="84">
        <f t="shared" si="310"/>
        <v>1</v>
      </c>
      <c r="V469" s="84">
        <v>252</v>
      </c>
      <c r="W469" s="83">
        <f t="shared" si="319"/>
        <v>1.0003078620000001</v>
      </c>
      <c r="X469" s="76">
        <f t="shared" si="320"/>
        <v>0.31300909999999998</v>
      </c>
      <c r="Y469" s="76">
        <f t="shared" si="321"/>
        <v>0</v>
      </c>
      <c r="Z469" s="90" t="str">
        <f t="shared" si="332"/>
        <v>A+J=</v>
      </c>
      <c r="AA469" s="81">
        <f t="shared" si="333"/>
        <v>44757</v>
      </c>
      <c r="AB469" s="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9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75">
        <f t="shared" si="322"/>
        <v>44729</v>
      </c>
      <c r="B470" s="76">
        <f t="shared" si="323"/>
        <v>1017.03187915</v>
      </c>
      <c r="C470" s="76">
        <f t="shared" si="330"/>
        <v>897.89002943000003</v>
      </c>
      <c r="D470" s="77">
        <f t="shared" si="324"/>
        <v>6412.88</v>
      </c>
      <c r="E470" s="78">
        <f>IF(K470=1,VLOOKUP(A469,[1]Plan1!$G$155:$I$350,3),E469)</f>
        <v>6455.85</v>
      </c>
      <c r="F470" s="79">
        <f t="shared" si="325"/>
        <v>44728</v>
      </c>
      <c r="G470" s="80">
        <f t="shared" si="314"/>
        <v>6.7005775876050055E-3</v>
      </c>
      <c r="H470" s="81">
        <f t="shared" si="326"/>
        <v>44757</v>
      </c>
      <c r="I470" s="81">
        <f t="shared" si="315"/>
        <v>44757</v>
      </c>
      <c r="J470" s="82">
        <f t="shared" si="327"/>
        <v>21</v>
      </c>
      <c r="K470" s="82">
        <f t="shared" si="311"/>
        <v>1</v>
      </c>
      <c r="L470" s="76">
        <f t="shared" si="316"/>
        <v>1.0003180599999999</v>
      </c>
      <c r="M470" s="83">
        <f t="shared" si="313"/>
        <v>1.0047000699999999</v>
      </c>
      <c r="N470" s="83">
        <f t="shared" si="309"/>
        <v>1.1319822738243779</v>
      </c>
      <c r="O470" s="76">
        <f t="shared" si="312"/>
        <v>1.1323423100000001</v>
      </c>
      <c r="P470" s="76">
        <f t="shared" si="317"/>
        <v>1016.71887005</v>
      </c>
      <c r="Q470" s="84">
        <f t="shared" si="331"/>
        <v>0</v>
      </c>
      <c r="R470" s="86">
        <f t="shared" si="328"/>
        <v>0</v>
      </c>
      <c r="S470" s="76">
        <f t="shared" si="318"/>
        <v>0</v>
      </c>
      <c r="T470" s="86">
        <f t="shared" si="329"/>
        <v>8.0657000000000006E-2</v>
      </c>
      <c r="U470" s="84">
        <f t="shared" si="310"/>
        <v>1</v>
      </c>
      <c r="V470" s="84">
        <v>252</v>
      </c>
      <c r="W470" s="83">
        <f t="shared" si="319"/>
        <v>1.0003078620000001</v>
      </c>
      <c r="X470" s="76">
        <f t="shared" si="320"/>
        <v>0.31300909999999998</v>
      </c>
      <c r="Y470" s="76">
        <f t="shared" si="321"/>
        <v>0</v>
      </c>
      <c r="Z470" s="90" t="str">
        <f t="shared" si="332"/>
        <v>A+J=</v>
      </c>
      <c r="AA470" s="81">
        <f t="shared" si="333"/>
        <v>44757</v>
      </c>
      <c r="AB470" s="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9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75">
        <f t="shared" si="322"/>
        <v>44730</v>
      </c>
      <c r="B471" s="76">
        <f t="shared" si="323"/>
        <v>1017.66855806</v>
      </c>
      <c r="C471" s="76">
        <f t="shared" si="330"/>
        <v>897.89002943000003</v>
      </c>
      <c r="D471" s="77">
        <f t="shared" si="324"/>
        <v>6412.88</v>
      </c>
      <c r="E471" s="78">
        <f>IF(K471=1,VLOOKUP(A470,[1]Plan1!$G$155:$I$350,3),E470)</f>
        <v>6455.85</v>
      </c>
      <c r="F471" s="79">
        <f t="shared" si="325"/>
        <v>44728</v>
      </c>
      <c r="G471" s="80">
        <f t="shared" si="314"/>
        <v>6.7005775876050055E-3</v>
      </c>
      <c r="H471" s="81">
        <f t="shared" si="326"/>
        <v>44757</v>
      </c>
      <c r="I471" s="81">
        <f t="shared" si="315"/>
        <v>44757</v>
      </c>
      <c r="J471" s="82">
        <f t="shared" si="327"/>
        <v>21</v>
      </c>
      <c r="K471" s="82">
        <f t="shared" si="311"/>
        <v>2</v>
      </c>
      <c r="L471" s="76">
        <f t="shared" si="316"/>
        <v>1.0006362200000001</v>
      </c>
      <c r="M471" s="83">
        <f t="shared" si="313"/>
        <v>1.0047000699999999</v>
      </c>
      <c r="N471" s="83">
        <f t="shared" si="309"/>
        <v>1.1319822738243779</v>
      </c>
      <c r="O471" s="76">
        <f t="shared" si="312"/>
        <v>1.13270246</v>
      </c>
      <c r="P471" s="76">
        <f t="shared" si="317"/>
        <v>1017.04224514</v>
      </c>
      <c r="Q471" s="84">
        <f t="shared" si="331"/>
        <v>0</v>
      </c>
      <c r="R471" s="86">
        <f t="shared" si="328"/>
        <v>0</v>
      </c>
      <c r="S471" s="76">
        <f t="shared" si="318"/>
        <v>0</v>
      </c>
      <c r="T471" s="86">
        <f t="shared" si="329"/>
        <v>8.0657000000000006E-2</v>
      </c>
      <c r="U471" s="84">
        <f t="shared" si="310"/>
        <v>2</v>
      </c>
      <c r="V471" s="84">
        <v>252</v>
      </c>
      <c r="W471" s="83">
        <f t="shared" si="319"/>
        <v>1.000615818</v>
      </c>
      <c r="X471" s="76">
        <f t="shared" si="320"/>
        <v>0.62631292000000005</v>
      </c>
      <c r="Y471" s="76">
        <f t="shared" si="321"/>
        <v>0</v>
      </c>
      <c r="Z471" s="90" t="str">
        <f t="shared" si="332"/>
        <v>A+J=</v>
      </c>
      <c r="AA471" s="81">
        <f t="shared" si="333"/>
        <v>44757</v>
      </c>
      <c r="AB471" s="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9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75">
        <f t="shared" si="322"/>
        <v>44731</v>
      </c>
      <c r="B472" s="76">
        <f t="shared" si="323"/>
        <v>1017.66855806</v>
      </c>
      <c r="C472" s="76">
        <f t="shared" si="330"/>
        <v>897.89002943000003</v>
      </c>
      <c r="D472" s="77">
        <f t="shared" si="324"/>
        <v>6412.88</v>
      </c>
      <c r="E472" s="78">
        <f>IF(K472=1,VLOOKUP(A471,[1]Plan1!$G$155:$I$350,3),E471)</f>
        <v>6455.85</v>
      </c>
      <c r="F472" s="79">
        <f t="shared" si="325"/>
        <v>44728</v>
      </c>
      <c r="G472" s="80">
        <f t="shared" si="314"/>
        <v>6.7005775876050055E-3</v>
      </c>
      <c r="H472" s="81">
        <f t="shared" si="326"/>
        <v>44757</v>
      </c>
      <c r="I472" s="81">
        <f t="shared" si="315"/>
        <v>44757</v>
      </c>
      <c r="J472" s="82">
        <f t="shared" si="327"/>
        <v>21</v>
      </c>
      <c r="K472" s="82">
        <f t="shared" si="311"/>
        <v>2</v>
      </c>
      <c r="L472" s="76">
        <f t="shared" si="316"/>
        <v>1.0006362200000001</v>
      </c>
      <c r="M472" s="83">
        <f t="shared" si="313"/>
        <v>1.0047000699999999</v>
      </c>
      <c r="N472" s="83">
        <f t="shared" si="309"/>
        <v>1.1319822738243779</v>
      </c>
      <c r="O472" s="76">
        <f t="shared" si="312"/>
        <v>1.13270246</v>
      </c>
      <c r="P472" s="76">
        <f t="shared" si="317"/>
        <v>1017.04224514</v>
      </c>
      <c r="Q472" s="84">
        <f t="shared" si="331"/>
        <v>0</v>
      </c>
      <c r="R472" s="86">
        <f t="shared" si="328"/>
        <v>0</v>
      </c>
      <c r="S472" s="76">
        <f t="shared" si="318"/>
        <v>0</v>
      </c>
      <c r="T472" s="86">
        <f t="shared" si="329"/>
        <v>8.0657000000000006E-2</v>
      </c>
      <c r="U472" s="84">
        <f t="shared" si="310"/>
        <v>2</v>
      </c>
      <c r="V472" s="84">
        <v>252</v>
      </c>
      <c r="W472" s="83">
        <f t="shared" si="319"/>
        <v>1.000615818</v>
      </c>
      <c r="X472" s="76">
        <f t="shared" si="320"/>
        <v>0.62631292000000005</v>
      </c>
      <c r="Y472" s="76">
        <f t="shared" si="321"/>
        <v>0</v>
      </c>
      <c r="Z472" s="90" t="str">
        <f t="shared" si="332"/>
        <v>A+J=</v>
      </c>
      <c r="AA472" s="81">
        <f t="shared" si="333"/>
        <v>44757</v>
      </c>
      <c r="AB472" s="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9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75">
        <f t="shared" si="322"/>
        <v>44732</v>
      </c>
      <c r="B473" s="76">
        <f t="shared" si="323"/>
        <v>1017.66855806</v>
      </c>
      <c r="C473" s="76">
        <f t="shared" si="330"/>
        <v>897.89002943000003</v>
      </c>
      <c r="D473" s="77">
        <f t="shared" si="324"/>
        <v>6412.88</v>
      </c>
      <c r="E473" s="78">
        <f>IF(K473=1,VLOOKUP(A472,[1]Plan1!$G$155:$I$350,3),E472)</f>
        <v>6455.85</v>
      </c>
      <c r="F473" s="79">
        <f t="shared" si="325"/>
        <v>44728</v>
      </c>
      <c r="G473" s="80">
        <f t="shared" si="314"/>
        <v>6.7005775876050055E-3</v>
      </c>
      <c r="H473" s="81">
        <f t="shared" si="326"/>
        <v>44757</v>
      </c>
      <c r="I473" s="81">
        <f t="shared" si="315"/>
        <v>44757</v>
      </c>
      <c r="J473" s="82">
        <f t="shared" si="327"/>
        <v>21</v>
      </c>
      <c r="K473" s="82">
        <f t="shared" si="311"/>
        <v>2</v>
      </c>
      <c r="L473" s="76">
        <f t="shared" si="316"/>
        <v>1.0006362200000001</v>
      </c>
      <c r="M473" s="83">
        <f t="shared" si="313"/>
        <v>1.0047000699999999</v>
      </c>
      <c r="N473" s="83">
        <f t="shared" si="309"/>
        <v>1.1319822738243779</v>
      </c>
      <c r="O473" s="76">
        <f t="shared" si="312"/>
        <v>1.13270246</v>
      </c>
      <c r="P473" s="76">
        <f t="shared" si="317"/>
        <v>1017.04224514</v>
      </c>
      <c r="Q473" s="84">
        <f t="shared" si="331"/>
        <v>0</v>
      </c>
      <c r="R473" s="86">
        <f t="shared" si="328"/>
        <v>0</v>
      </c>
      <c r="S473" s="76">
        <f t="shared" si="318"/>
        <v>0</v>
      </c>
      <c r="T473" s="86">
        <f t="shared" si="329"/>
        <v>8.0657000000000006E-2</v>
      </c>
      <c r="U473" s="84">
        <f t="shared" si="310"/>
        <v>2</v>
      </c>
      <c r="V473" s="84">
        <v>252</v>
      </c>
      <c r="W473" s="83">
        <f t="shared" si="319"/>
        <v>1.000615818</v>
      </c>
      <c r="X473" s="76">
        <f t="shared" si="320"/>
        <v>0.62631292000000005</v>
      </c>
      <c r="Y473" s="76">
        <f t="shared" si="321"/>
        <v>0</v>
      </c>
      <c r="Z473" s="90" t="str">
        <f t="shared" si="332"/>
        <v>A+J=</v>
      </c>
      <c r="AA473" s="81">
        <f t="shared" si="333"/>
        <v>44757</v>
      </c>
      <c r="AB473" s="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9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75">
        <f t="shared" si="322"/>
        <v>44733</v>
      </c>
      <c r="B474" s="76">
        <f t="shared" si="323"/>
        <v>1018.30563164</v>
      </c>
      <c r="C474" s="76">
        <f t="shared" si="330"/>
        <v>897.89002943000003</v>
      </c>
      <c r="D474" s="77">
        <f t="shared" si="324"/>
        <v>6412.88</v>
      </c>
      <c r="E474" s="78">
        <f>IF(K474=1,VLOOKUP(A473,[1]Plan1!$G$155:$I$350,3),E473)</f>
        <v>6455.85</v>
      </c>
      <c r="F474" s="79">
        <f t="shared" si="325"/>
        <v>44728</v>
      </c>
      <c r="G474" s="80">
        <f t="shared" si="314"/>
        <v>6.7005775876050055E-3</v>
      </c>
      <c r="H474" s="81">
        <f t="shared" si="326"/>
        <v>44757</v>
      </c>
      <c r="I474" s="81">
        <f t="shared" si="315"/>
        <v>44757</v>
      </c>
      <c r="J474" s="82">
        <f t="shared" si="327"/>
        <v>21</v>
      </c>
      <c r="K474" s="82">
        <f t="shared" si="311"/>
        <v>3</v>
      </c>
      <c r="L474" s="76">
        <f t="shared" si="316"/>
        <v>1.0009544800000001</v>
      </c>
      <c r="M474" s="83">
        <f t="shared" si="313"/>
        <v>1.0047000699999999</v>
      </c>
      <c r="N474" s="83">
        <f t="shared" si="309"/>
        <v>1.1319822738243779</v>
      </c>
      <c r="O474" s="76">
        <f t="shared" si="312"/>
        <v>1.1330627200000001</v>
      </c>
      <c r="P474" s="76">
        <f t="shared" si="317"/>
        <v>1017.365719</v>
      </c>
      <c r="Q474" s="84">
        <f t="shared" si="331"/>
        <v>0</v>
      </c>
      <c r="R474" s="86">
        <f t="shared" si="328"/>
        <v>0</v>
      </c>
      <c r="S474" s="76">
        <f t="shared" si="318"/>
        <v>0</v>
      </c>
      <c r="T474" s="86">
        <f t="shared" si="329"/>
        <v>8.0657000000000006E-2</v>
      </c>
      <c r="U474" s="84">
        <f t="shared" si="310"/>
        <v>3</v>
      </c>
      <c r="V474" s="84">
        <v>252</v>
      </c>
      <c r="W474" s="83">
        <f t="shared" si="319"/>
        <v>1.000923869</v>
      </c>
      <c r="X474" s="76">
        <f t="shared" si="320"/>
        <v>0.93991263999999997</v>
      </c>
      <c r="Y474" s="76">
        <f t="shared" si="321"/>
        <v>0</v>
      </c>
      <c r="Z474" s="90" t="str">
        <f t="shared" si="332"/>
        <v>A+J=</v>
      </c>
      <c r="AA474" s="81">
        <f t="shared" si="333"/>
        <v>44757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9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75">
        <f t="shared" si="322"/>
        <v>44734</v>
      </c>
      <c r="B475" s="76">
        <f t="shared" si="323"/>
        <v>1018.94311808</v>
      </c>
      <c r="C475" s="76">
        <f t="shared" si="330"/>
        <v>897.89002943000003</v>
      </c>
      <c r="D475" s="77">
        <f t="shared" si="324"/>
        <v>6412.88</v>
      </c>
      <c r="E475" s="78">
        <f>IF(K475=1,VLOOKUP(A474,[1]Plan1!$G$155:$I$350,3),E474)</f>
        <v>6455.85</v>
      </c>
      <c r="F475" s="79">
        <f t="shared" si="325"/>
        <v>44728</v>
      </c>
      <c r="G475" s="80">
        <f t="shared" si="314"/>
        <v>6.7005775876050055E-3</v>
      </c>
      <c r="H475" s="81">
        <f t="shared" si="326"/>
        <v>44757</v>
      </c>
      <c r="I475" s="81">
        <f t="shared" si="315"/>
        <v>44757</v>
      </c>
      <c r="J475" s="82">
        <f t="shared" si="327"/>
        <v>21</v>
      </c>
      <c r="K475" s="82">
        <f t="shared" si="311"/>
        <v>4</v>
      </c>
      <c r="L475" s="76">
        <f t="shared" si="316"/>
        <v>1.0012728500000001</v>
      </c>
      <c r="M475" s="83">
        <f t="shared" si="313"/>
        <v>1.0047000699999999</v>
      </c>
      <c r="N475" s="83">
        <f t="shared" si="309"/>
        <v>1.1319822738243779</v>
      </c>
      <c r="O475" s="76">
        <f t="shared" si="312"/>
        <v>1.1334231100000001</v>
      </c>
      <c r="P475" s="76">
        <f t="shared" si="317"/>
        <v>1017.68930959</v>
      </c>
      <c r="Q475" s="84">
        <f t="shared" si="331"/>
        <v>0</v>
      </c>
      <c r="R475" s="86">
        <f t="shared" si="328"/>
        <v>0</v>
      </c>
      <c r="S475" s="76">
        <f t="shared" si="318"/>
        <v>0</v>
      </c>
      <c r="T475" s="86">
        <f t="shared" si="329"/>
        <v>8.0657000000000006E-2</v>
      </c>
      <c r="U475" s="84">
        <f t="shared" si="310"/>
        <v>4</v>
      </c>
      <c r="V475" s="84">
        <v>252</v>
      </c>
      <c r="W475" s="83">
        <f t="shared" si="319"/>
        <v>1.001232015</v>
      </c>
      <c r="X475" s="76">
        <f t="shared" si="320"/>
        <v>1.2538084899999999</v>
      </c>
      <c r="Y475" s="76">
        <f t="shared" si="321"/>
        <v>0</v>
      </c>
      <c r="Z475" s="90" t="str">
        <f t="shared" si="332"/>
        <v>A+J=</v>
      </c>
      <c r="AA475" s="81">
        <f t="shared" si="333"/>
        <v>44757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9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75">
        <f t="shared" si="322"/>
        <v>44735</v>
      </c>
      <c r="B476" s="76">
        <f t="shared" si="323"/>
        <v>1019.58099058</v>
      </c>
      <c r="C476" s="76">
        <f t="shared" si="330"/>
        <v>897.89002943000003</v>
      </c>
      <c r="D476" s="77">
        <f t="shared" si="324"/>
        <v>6412.88</v>
      </c>
      <c r="E476" s="78">
        <f>IF(K476=1,VLOOKUP(A475,[1]Plan1!$G$155:$I$350,3),E475)</f>
        <v>6455.85</v>
      </c>
      <c r="F476" s="79">
        <f t="shared" si="325"/>
        <v>44728</v>
      </c>
      <c r="G476" s="80">
        <f t="shared" si="314"/>
        <v>6.7005775876050055E-3</v>
      </c>
      <c r="H476" s="81">
        <f t="shared" si="326"/>
        <v>44757</v>
      </c>
      <c r="I476" s="81">
        <f t="shared" si="315"/>
        <v>44757</v>
      </c>
      <c r="J476" s="82">
        <f t="shared" si="327"/>
        <v>21</v>
      </c>
      <c r="K476" s="82">
        <f t="shared" si="311"/>
        <v>5</v>
      </c>
      <c r="L476" s="76">
        <f t="shared" si="316"/>
        <v>1.00159131</v>
      </c>
      <c r="M476" s="83">
        <f t="shared" si="313"/>
        <v>1.0047000699999999</v>
      </c>
      <c r="N476" s="83">
        <f t="shared" si="309"/>
        <v>1.1319822738243779</v>
      </c>
      <c r="O476" s="76">
        <f t="shared" si="312"/>
        <v>1.1337835999999999</v>
      </c>
      <c r="P476" s="76">
        <f t="shared" si="317"/>
        <v>1018.01298997</v>
      </c>
      <c r="Q476" s="84">
        <f t="shared" si="331"/>
        <v>0</v>
      </c>
      <c r="R476" s="86">
        <f t="shared" si="328"/>
        <v>0</v>
      </c>
      <c r="S476" s="76">
        <f t="shared" si="318"/>
        <v>0</v>
      </c>
      <c r="T476" s="86">
        <f t="shared" si="329"/>
        <v>8.0657000000000006E-2</v>
      </c>
      <c r="U476" s="84">
        <f t="shared" si="310"/>
        <v>5</v>
      </c>
      <c r="V476" s="84">
        <v>252</v>
      </c>
      <c r="W476" s="83">
        <f t="shared" si="319"/>
        <v>1.001540256</v>
      </c>
      <c r="X476" s="76">
        <f t="shared" si="320"/>
        <v>1.5680006099999999</v>
      </c>
      <c r="Y476" s="76">
        <f t="shared" si="321"/>
        <v>0</v>
      </c>
      <c r="Z476" s="90" t="str">
        <f t="shared" si="332"/>
        <v>A+J=</v>
      </c>
      <c r="AA476" s="81">
        <f t="shared" si="333"/>
        <v>44757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9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75">
        <f t="shared" si="322"/>
        <v>44736</v>
      </c>
      <c r="B477" s="76">
        <f t="shared" si="323"/>
        <v>1020.2192763</v>
      </c>
      <c r="C477" s="76">
        <f t="shared" si="330"/>
        <v>897.89002943000003</v>
      </c>
      <c r="D477" s="77">
        <f t="shared" si="324"/>
        <v>6412.88</v>
      </c>
      <c r="E477" s="78">
        <f>IF(K477=1,VLOOKUP(A476,[1]Plan1!$G$155:$I$350,3),E476)</f>
        <v>6455.85</v>
      </c>
      <c r="F477" s="79">
        <f t="shared" si="325"/>
        <v>44728</v>
      </c>
      <c r="G477" s="80">
        <f t="shared" si="314"/>
        <v>6.7005775876050055E-3</v>
      </c>
      <c r="H477" s="81">
        <f t="shared" si="326"/>
        <v>44757</v>
      </c>
      <c r="I477" s="81">
        <f t="shared" si="315"/>
        <v>44757</v>
      </c>
      <c r="J477" s="82">
        <f t="shared" si="327"/>
        <v>21</v>
      </c>
      <c r="K477" s="82">
        <f t="shared" si="311"/>
        <v>6</v>
      </c>
      <c r="L477" s="76">
        <f t="shared" si="316"/>
        <v>1.0019098799999999</v>
      </c>
      <c r="M477" s="83">
        <f t="shared" si="313"/>
        <v>1.0047000699999999</v>
      </c>
      <c r="N477" s="83">
        <f t="shared" si="309"/>
        <v>1.1319822738243779</v>
      </c>
      <c r="O477" s="76">
        <f t="shared" si="312"/>
        <v>1.13414422</v>
      </c>
      <c r="P477" s="76">
        <f t="shared" si="317"/>
        <v>1018.33678707</v>
      </c>
      <c r="Q477" s="84">
        <f t="shared" si="331"/>
        <v>0</v>
      </c>
      <c r="R477" s="86">
        <f t="shared" si="328"/>
        <v>0</v>
      </c>
      <c r="S477" s="76">
        <f t="shared" si="318"/>
        <v>0</v>
      </c>
      <c r="T477" s="86">
        <f t="shared" si="329"/>
        <v>8.0657000000000006E-2</v>
      </c>
      <c r="U477" s="84">
        <f t="shared" si="310"/>
        <v>6</v>
      </c>
      <c r="V477" s="84">
        <v>252</v>
      </c>
      <c r="W477" s="83">
        <f t="shared" si="319"/>
        <v>1.001848592</v>
      </c>
      <c r="X477" s="76">
        <f t="shared" si="320"/>
        <v>1.88248923</v>
      </c>
      <c r="Y477" s="76">
        <f t="shared" si="321"/>
        <v>0</v>
      </c>
      <c r="Z477" s="90" t="str">
        <f t="shared" si="332"/>
        <v>A+J=</v>
      </c>
      <c r="AA477" s="81">
        <f t="shared" si="333"/>
        <v>44757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9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75">
        <f t="shared" si="322"/>
        <v>44737</v>
      </c>
      <c r="B478" s="76">
        <f t="shared" si="323"/>
        <v>1020.85795746</v>
      </c>
      <c r="C478" s="76">
        <f t="shared" si="330"/>
        <v>897.89002943000003</v>
      </c>
      <c r="D478" s="77">
        <f t="shared" si="324"/>
        <v>6412.88</v>
      </c>
      <c r="E478" s="78">
        <f>IF(K478=1,VLOOKUP(A477,[1]Plan1!$G$155:$I$350,3),E477)</f>
        <v>6455.85</v>
      </c>
      <c r="F478" s="79">
        <f t="shared" si="325"/>
        <v>44728</v>
      </c>
      <c r="G478" s="80">
        <f t="shared" si="314"/>
        <v>6.7005775876050055E-3</v>
      </c>
      <c r="H478" s="81">
        <f t="shared" si="326"/>
        <v>44757</v>
      </c>
      <c r="I478" s="81">
        <f t="shared" si="315"/>
        <v>44757</v>
      </c>
      <c r="J478" s="82">
        <f t="shared" si="327"/>
        <v>21</v>
      </c>
      <c r="K478" s="82">
        <f t="shared" si="311"/>
        <v>7</v>
      </c>
      <c r="L478" s="76">
        <f t="shared" si="316"/>
        <v>1.0022285500000001</v>
      </c>
      <c r="M478" s="83">
        <f t="shared" si="313"/>
        <v>1.0047000699999999</v>
      </c>
      <c r="N478" s="83">
        <f t="shared" si="309"/>
        <v>1.1319822738243779</v>
      </c>
      <c r="O478" s="76">
        <f t="shared" si="312"/>
        <v>1.13450495</v>
      </c>
      <c r="P478" s="76">
        <f t="shared" si="317"/>
        <v>1018.66068294</v>
      </c>
      <c r="Q478" s="84">
        <f t="shared" si="331"/>
        <v>0</v>
      </c>
      <c r="R478" s="86">
        <f t="shared" si="328"/>
        <v>0</v>
      </c>
      <c r="S478" s="76">
        <f t="shared" si="318"/>
        <v>0</v>
      </c>
      <c r="T478" s="86">
        <f t="shared" si="329"/>
        <v>8.0657000000000006E-2</v>
      </c>
      <c r="U478" s="84">
        <f t="shared" si="310"/>
        <v>7</v>
      </c>
      <c r="V478" s="84">
        <v>252</v>
      </c>
      <c r="W478" s="83">
        <f t="shared" si="319"/>
        <v>1.0021570230000001</v>
      </c>
      <c r="X478" s="76">
        <f t="shared" si="320"/>
        <v>2.1972745200000001</v>
      </c>
      <c r="Y478" s="76">
        <f t="shared" si="321"/>
        <v>0</v>
      </c>
      <c r="Z478" s="90" t="str">
        <f t="shared" si="332"/>
        <v>A+J=</v>
      </c>
      <c r="AA478" s="81">
        <f t="shared" si="333"/>
        <v>44757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9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75">
        <f t="shared" si="322"/>
        <v>44738</v>
      </c>
      <c r="B479" s="76">
        <f t="shared" si="323"/>
        <v>1020.85795746</v>
      </c>
      <c r="C479" s="76">
        <f t="shared" si="330"/>
        <v>897.89002943000003</v>
      </c>
      <c r="D479" s="77">
        <f t="shared" si="324"/>
        <v>6412.88</v>
      </c>
      <c r="E479" s="78">
        <f>IF(K479=1,VLOOKUP(A478,[1]Plan1!$G$155:$I$350,3),E478)</f>
        <v>6455.85</v>
      </c>
      <c r="F479" s="79">
        <f t="shared" si="325"/>
        <v>44728</v>
      </c>
      <c r="G479" s="80">
        <f t="shared" si="314"/>
        <v>6.7005775876050055E-3</v>
      </c>
      <c r="H479" s="81">
        <f t="shared" si="326"/>
        <v>44757</v>
      </c>
      <c r="I479" s="81">
        <f t="shared" si="315"/>
        <v>44757</v>
      </c>
      <c r="J479" s="82">
        <f t="shared" si="327"/>
        <v>21</v>
      </c>
      <c r="K479" s="82">
        <f t="shared" si="311"/>
        <v>7</v>
      </c>
      <c r="L479" s="76">
        <f t="shared" si="316"/>
        <v>1.0022285500000001</v>
      </c>
      <c r="M479" s="83">
        <f t="shared" si="313"/>
        <v>1.0047000699999999</v>
      </c>
      <c r="N479" s="83">
        <f t="shared" si="309"/>
        <v>1.1319822738243779</v>
      </c>
      <c r="O479" s="76">
        <f t="shared" si="312"/>
        <v>1.13450495</v>
      </c>
      <c r="P479" s="76">
        <f t="shared" si="317"/>
        <v>1018.66068294</v>
      </c>
      <c r="Q479" s="84">
        <f t="shared" si="331"/>
        <v>0</v>
      </c>
      <c r="R479" s="86">
        <f t="shared" si="328"/>
        <v>0</v>
      </c>
      <c r="S479" s="76">
        <f t="shared" si="318"/>
        <v>0</v>
      </c>
      <c r="T479" s="86">
        <f t="shared" si="329"/>
        <v>8.0657000000000006E-2</v>
      </c>
      <c r="U479" s="84">
        <f t="shared" si="310"/>
        <v>7</v>
      </c>
      <c r="V479" s="84">
        <v>252</v>
      </c>
      <c r="W479" s="83">
        <f t="shared" si="319"/>
        <v>1.0021570230000001</v>
      </c>
      <c r="X479" s="76">
        <f t="shared" si="320"/>
        <v>2.1972745200000001</v>
      </c>
      <c r="Y479" s="76">
        <f t="shared" si="321"/>
        <v>0</v>
      </c>
      <c r="Z479" s="90" t="str">
        <f t="shared" si="332"/>
        <v>A+J=</v>
      </c>
      <c r="AA479" s="81">
        <f t="shared" si="333"/>
        <v>44757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9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75">
        <f t="shared" si="322"/>
        <v>44739</v>
      </c>
      <c r="B480" s="76">
        <f t="shared" si="323"/>
        <v>1020.85795746</v>
      </c>
      <c r="C480" s="76">
        <f t="shared" si="330"/>
        <v>897.89002943000003</v>
      </c>
      <c r="D480" s="77">
        <f t="shared" si="324"/>
        <v>6412.88</v>
      </c>
      <c r="E480" s="78">
        <f>IF(K480=1,VLOOKUP(A479,[1]Plan1!$G$155:$I$350,3),E479)</f>
        <v>6455.85</v>
      </c>
      <c r="F480" s="79">
        <f t="shared" si="325"/>
        <v>44728</v>
      </c>
      <c r="G480" s="80">
        <f t="shared" si="314"/>
        <v>6.7005775876050055E-3</v>
      </c>
      <c r="H480" s="81">
        <f t="shared" si="326"/>
        <v>44757</v>
      </c>
      <c r="I480" s="81">
        <f t="shared" si="315"/>
        <v>44757</v>
      </c>
      <c r="J480" s="82">
        <f t="shared" si="327"/>
        <v>21</v>
      </c>
      <c r="K480" s="82">
        <f t="shared" si="311"/>
        <v>7</v>
      </c>
      <c r="L480" s="76">
        <f t="shared" si="316"/>
        <v>1.0022285500000001</v>
      </c>
      <c r="M480" s="83">
        <f t="shared" si="313"/>
        <v>1.0047000699999999</v>
      </c>
      <c r="N480" s="83">
        <f t="shared" ref="N480:N543" si="334">IF(I480&gt;I479,N479*M480,N479)</f>
        <v>1.1319822738243779</v>
      </c>
      <c r="O480" s="76">
        <f t="shared" si="312"/>
        <v>1.13450495</v>
      </c>
      <c r="P480" s="76">
        <f t="shared" si="317"/>
        <v>1018.66068294</v>
      </c>
      <c r="Q480" s="84">
        <f t="shared" si="331"/>
        <v>0</v>
      </c>
      <c r="R480" s="86">
        <f t="shared" si="328"/>
        <v>0</v>
      </c>
      <c r="S480" s="76">
        <f t="shared" si="318"/>
        <v>0</v>
      </c>
      <c r="T480" s="86">
        <f t="shared" si="329"/>
        <v>8.0657000000000006E-2</v>
      </c>
      <c r="U480" s="84">
        <f t="shared" si="310"/>
        <v>7</v>
      </c>
      <c r="V480" s="84">
        <v>252</v>
      </c>
      <c r="W480" s="83">
        <f t="shared" si="319"/>
        <v>1.0021570230000001</v>
      </c>
      <c r="X480" s="76">
        <f t="shared" si="320"/>
        <v>2.1972745200000001</v>
      </c>
      <c r="Y480" s="76">
        <f t="shared" si="321"/>
        <v>0</v>
      </c>
      <c r="Z480" s="90" t="str">
        <f t="shared" si="332"/>
        <v>A+J=</v>
      </c>
      <c r="AA480" s="81">
        <f t="shared" si="333"/>
        <v>44757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9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75">
        <f t="shared" si="322"/>
        <v>44740</v>
      </c>
      <c r="B481" s="76">
        <f t="shared" si="323"/>
        <v>1021.49703321</v>
      </c>
      <c r="C481" s="76">
        <f t="shared" si="330"/>
        <v>897.89002943000003</v>
      </c>
      <c r="D481" s="77">
        <f t="shared" si="324"/>
        <v>6412.88</v>
      </c>
      <c r="E481" s="78">
        <f>IF(K481=1,VLOOKUP(A480,[1]Plan1!$G$155:$I$350,3),E480)</f>
        <v>6455.85</v>
      </c>
      <c r="F481" s="79">
        <f t="shared" si="325"/>
        <v>44728</v>
      </c>
      <c r="G481" s="80">
        <f t="shared" si="314"/>
        <v>6.7005775876050055E-3</v>
      </c>
      <c r="H481" s="81">
        <f t="shared" si="326"/>
        <v>44757</v>
      </c>
      <c r="I481" s="81">
        <f t="shared" si="315"/>
        <v>44757</v>
      </c>
      <c r="J481" s="82">
        <f t="shared" si="327"/>
        <v>21</v>
      </c>
      <c r="K481" s="82">
        <f t="shared" si="311"/>
        <v>8</v>
      </c>
      <c r="L481" s="76">
        <f t="shared" si="316"/>
        <v>1.0025473199999999</v>
      </c>
      <c r="M481" s="83">
        <f t="shared" si="313"/>
        <v>1.0047000699999999</v>
      </c>
      <c r="N481" s="83">
        <f t="shared" si="334"/>
        <v>1.1319822738243779</v>
      </c>
      <c r="O481" s="76">
        <f t="shared" si="312"/>
        <v>1.1348657900000001</v>
      </c>
      <c r="P481" s="76">
        <f t="shared" si="317"/>
        <v>1018.98467758</v>
      </c>
      <c r="Q481" s="84">
        <f t="shared" si="331"/>
        <v>0</v>
      </c>
      <c r="R481" s="86">
        <f t="shared" si="328"/>
        <v>0</v>
      </c>
      <c r="S481" s="76">
        <f t="shared" si="318"/>
        <v>0</v>
      </c>
      <c r="T481" s="86">
        <f t="shared" si="329"/>
        <v>8.0657000000000006E-2</v>
      </c>
      <c r="U481" s="84">
        <f t="shared" si="310"/>
        <v>8</v>
      </c>
      <c r="V481" s="84">
        <v>252</v>
      </c>
      <c r="W481" s="83">
        <f t="shared" si="319"/>
        <v>1.002465548</v>
      </c>
      <c r="X481" s="76">
        <f t="shared" si="320"/>
        <v>2.5123556300000001</v>
      </c>
      <c r="Y481" s="76">
        <f t="shared" si="321"/>
        <v>0</v>
      </c>
      <c r="Z481" s="90" t="str">
        <f t="shared" si="332"/>
        <v>A+J=</v>
      </c>
      <c r="AA481" s="81">
        <f t="shared" si="333"/>
        <v>44757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9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75">
        <f t="shared" si="322"/>
        <v>44741</v>
      </c>
      <c r="B482" s="76">
        <f t="shared" si="323"/>
        <v>1022.1365147700001</v>
      </c>
      <c r="C482" s="76">
        <f t="shared" si="330"/>
        <v>897.89002943000003</v>
      </c>
      <c r="D482" s="77">
        <f t="shared" si="324"/>
        <v>6412.88</v>
      </c>
      <c r="E482" s="78">
        <f>IF(K482=1,VLOOKUP(A481,[1]Plan1!$G$155:$I$350,3),E481)</f>
        <v>6455.85</v>
      </c>
      <c r="F482" s="79">
        <f t="shared" si="325"/>
        <v>44728</v>
      </c>
      <c r="G482" s="80">
        <f t="shared" si="314"/>
        <v>6.7005775876050055E-3</v>
      </c>
      <c r="H482" s="81">
        <f t="shared" si="326"/>
        <v>44757</v>
      </c>
      <c r="I482" s="81">
        <f t="shared" si="315"/>
        <v>44757</v>
      </c>
      <c r="J482" s="82">
        <f t="shared" si="327"/>
        <v>21</v>
      </c>
      <c r="K482" s="82">
        <f t="shared" si="311"/>
        <v>9</v>
      </c>
      <c r="L482" s="76">
        <f t="shared" si="316"/>
        <v>1.00286619</v>
      </c>
      <c r="M482" s="83">
        <f t="shared" si="313"/>
        <v>1.0047000699999999</v>
      </c>
      <c r="N482" s="83">
        <f t="shared" si="334"/>
        <v>1.1319822738243779</v>
      </c>
      <c r="O482" s="76">
        <f t="shared" si="312"/>
        <v>1.13522675</v>
      </c>
      <c r="P482" s="76">
        <f t="shared" si="317"/>
        <v>1019.30877996</v>
      </c>
      <c r="Q482" s="84">
        <f t="shared" si="331"/>
        <v>0</v>
      </c>
      <c r="R482" s="86">
        <f t="shared" si="328"/>
        <v>0</v>
      </c>
      <c r="S482" s="76">
        <f t="shared" si="318"/>
        <v>0</v>
      </c>
      <c r="T482" s="86">
        <f t="shared" si="329"/>
        <v>8.0657000000000006E-2</v>
      </c>
      <c r="U482" s="84">
        <f t="shared" si="310"/>
        <v>9</v>
      </c>
      <c r="V482" s="84">
        <v>252</v>
      </c>
      <c r="W482" s="83">
        <f t="shared" si="319"/>
        <v>1.002774169</v>
      </c>
      <c r="X482" s="76">
        <f t="shared" si="320"/>
        <v>2.8277348099999999</v>
      </c>
      <c r="Y482" s="76">
        <f t="shared" si="321"/>
        <v>0</v>
      </c>
      <c r="Z482" s="90" t="str">
        <f t="shared" si="332"/>
        <v>A+J=</v>
      </c>
      <c r="AA482" s="81">
        <f t="shared" si="333"/>
        <v>44757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9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75">
        <f t="shared" si="322"/>
        <v>44742</v>
      </c>
      <c r="B483" s="76">
        <f t="shared" si="323"/>
        <v>1022.7763923399999</v>
      </c>
      <c r="C483" s="76">
        <f t="shared" si="330"/>
        <v>897.89002943000003</v>
      </c>
      <c r="D483" s="77">
        <f t="shared" si="324"/>
        <v>6412.88</v>
      </c>
      <c r="E483" s="78">
        <f>IF(K483=1,VLOOKUP(A482,[1]Plan1!$G$155:$I$350,3),E482)</f>
        <v>6455.85</v>
      </c>
      <c r="F483" s="79">
        <f t="shared" si="325"/>
        <v>44728</v>
      </c>
      <c r="G483" s="80">
        <f t="shared" si="314"/>
        <v>6.7005775876050055E-3</v>
      </c>
      <c r="H483" s="81">
        <f t="shared" si="326"/>
        <v>44757</v>
      </c>
      <c r="I483" s="81">
        <f t="shared" si="315"/>
        <v>44757</v>
      </c>
      <c r="J483" s="82">
        <f t="shared" si="327"/>
        <v>21</v>
      </c>
      <c r="K483" s="82">
        <f t="shared" si="311"/>
        <v>10</v>
      </c>
      <c r="L483" s="76">
        <f t="shared" si="316"/>
        <v>1.0031851700000001</v>
      </c>
      <c r="M483" s="83">
        <f t="shared" si="313"/>
        <v>1.0047000699999999</v>
      </c>
      <c r="N483" s="83">
        <f t="shared" si="334"/>
        <v>1.1319822738243779</v>
      </c>
      <c r="O483" s="76">
        <f t="shared" si="312"/>
        <v>1.13558782</v>
      </c>
      <c r="P483" s="76">
        <f t="shared" si="317"/>
        <v>1019.63298112</v>
      </c>
      <c r="Q483" s="84">
        <f t="shared" si="331"/>
        <v>0</v>
      </c>
      <c r="R483" s="86">
        <f t="shared" si="328"/>
        <v>0</v>
      </c>
      <c r="S483" s="76">
        <f t="shared" si="318"/>
        <v>0</v>
      </c>
      <c r="T483" s="86">
        <f t="shared" si="329"/>
        <v>8.0657000000000006E-2</v>
      </c>
      <c r="U483" s="84">
        <f t="shared" si="310"/>
        <v>10</v>
      </c>
      <c r="V483" s="84">
        <v>252</v>
      </c>
      <c r="W483" s="83">
        <f t="shared" si="319"/>
        <v>1.003082885</v>
      </c>
      <c r="X483" s="76">
        <f t="shared" si="320"/>
        <v>3.14341122</v>
      </c>
      <c r="Y483" s="76">
        <f t="shared" si="321"/>
        <v>0</v>
      </c>
      <c r="Z483" s="90" t="str">
        <f t="shared" si="332"/>
        <v>A+J=</v>
      </c>
      <c r="AA483" s="81">
        <f t="shared" si="333"/>
        <v>44757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9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75">
        <f t="shared" si="322"/>
        <v>44743</v>
      </c>
      <c r="B484" s="76">
        <f t="shared" si="323"/>
        <v>1023.41667405</v>
      </c>
      <c r="C484" s="76">
        <f t="shared" si="330"/>
        <v>897.89002943000003</v>
      </c>
      <c r="D484" s="77">
        <f t="shared" si="324"/>
        <v>6412.88</v>
      </c>
      <c r="E484" s="78">
        <f>IF(K484=1,VLOOKUP(A483,[1]Plan1!$G$155:$I$350,3),E483)</f>
        <v>6455.85</v>
      </c>
      <c r="F484" s="79">
        <f t="shared" si="325"/>
        <v>44728</v>
      </c>
      <c r="G484" s="80">
        <f t="shared" si="314"/>
        <v>6.7005775876050055E-3</v>
      </c>
      <c r="H484" s="81">
        <f t="shared" si="326"/>
        <v>44757</v>
      </c>
      <c r="I484" s="81">
        <f t="shared" si="315"/>
        <v>44757</v>
      </c>
      <c r="J484" s="82">
        <f t="shared" si="327"/>
        <v>21</v>
      </c>
      <c r="K484" s="82">
        <f t="shared" si="311"/>
        <v>11</v>
      </c>
      <c r="L484" s="76">
        <f t="shared" si="316"/>
        <v>1.00350424</v>
      </c>
      <c r="M484" s="83">
        <f t="shared" si="313"/>
        <v>1.0047000699999999</v>
      </c>
      <c r="N484" s="83">
        <f t="shared" si="334"/>
        <v>1.1319822738243779</v>
      </c>
      <c r="O484" s="76">
        <f t="shared" si="312"/>
        <v>1.13594901</v>
      </c>
      <c r="P484" s="76">
        <f t="shared" si="317"/>
        <v>1019.95729001</v>
      </c>
      <c r="Q484" s="84">
        <f t="shared" si="331"/>
        <v>0</v>
      </c>
      <c r="R484" s="86">
        <f t="shared" si="328"/>
        <v>0</v>
      </c>
      <c r="S484" s="76">
        <f t="shared" si="318"/>
        <v>0</v>
      </c>
      <c r="T484" s="86">
        <f t="shared" si="329"/>
        <v>8.0657000000000006E-2</v>
      </c>
      <c r="U484" s="84">
        <f t="shared" si="310"/>
        <v>11</v>
      </c>
      <c r="V484" s="84">
        <v>252</v>
      </c>
      <c r="W484" s="83">
        <f t="shared" si="319"/>
        <v>1.0033916949999999</v>
      </c>
      <c r="X484" s="76">
        <f t="shared" si="320"/>
        <v>3.4593840400000002</v>
      </c>
      <c r="Y484" s="76">
        <f t="shared" si="321"/>
        <v>0</v>
      </c>
      <c r="Z484" s="90" t="str">
        <f t="shared" si="332"/>
        <v>A+J=</v>
      </c>
      <c r="AA484" s="81">
        <f t="shared" si="333"/>
        <v>44757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9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75">
        <f t="shared" si="322"/>
        <v>44744</v>
      </c>
      <c r="B485" s="76">
        <f t="shared" si="323"/>
        <v>1024.0573531499999</v>
      </c>
      <c r="C485" s="76">
        <f t="shared" si="330"/>
        <v>897.89002943000003</v>
      </c>
      <c r="D485" s="77">
        <f t="shared" si="324"/>
        <v>6412.88</v>
      </c>
      <c r="E485" s="78">
        <f>IF(K485=1,VLOOKUP(A484,[1]Plan1!$G$155:$I$350,3),E484)</f>
        <v>6455.85</v>
      </c>
      <c r="F485" s="79">
        <f t="shared" si="325"/>
        <v>44728</v>
      </c>
      <c r="G485" s="80">
        <f t="shared" si="314"/>
        <v>6.7005775876050055E-3</v>
      </c>
      <c r="H485" s="81">
        <f t="shared" si="326"/>
        <v>44757</v>
      </c>
      <c r="I485" s="81">
        <f t="shared" si="315"/>
        <v>44757</v>
      </c>
      <c r="J485" s="82">
        <f t="shared" si="327"/>
        <v>21</v>
      </c>
      <c r="K485" s="82">
        <f t="shared" si="311"/>
        <v>12</v>
      </c>
      <c r="L485" s="76">
        <f t="shared" si="316"/>
        <v>1.00382342</v>
      </c>
      <c r="M485" s="83">
        <f t="shared" si="313"/>
        <v>1.0047000699999999</v>
      </c>
      <c r="N485" s="83">
        <f t="shared" si="334"/>
        <v>1.1319822738243779</v>
      </c>
      <c r="O485" s="76">
        <f t="shared" si="312"/>
        <v>1.13631031</v>
      </c>
      <c r="P485" s="76">
        <f t="shared" si="317"/>
        <v>1020.28169768</v>
      </c>
      <c r="Q485" s="84">
        <f t="shared" si="331"/>
        <v>0</v>
      </c>
      <c r="R485" s="86">
        <f t="shared" si="328"/>
        <v>0</v>
      </c>
      <c r="S485" s="76">
        <f t="shared" si="318"/>
        <v>0</v>
      </c>
      <c r="T485" s="86">
        <f t="shared" si="329"/>
        <v>8.0657000000000006E-2</v>
      </c>
      <c r="U485" s="84">
        <f t="shared" si="310"/>
        <v>12</v>
      </c>
      <c r="V485" s="84">
        <v>252</v>
      </c>
      <c r="W485" s="83">
        <f t="shared" si="319"/>
        <v>1.003700601</v>
      </c>
      <c r="X485" s="76">
        <f t="shared" si="320"/>
        <v>3.7756554699999998</v>
      </c>
      <c r="Y485" s="76">
        <f t="shared" si="321"/>
        <v>0</v>
      </c>
      <c r="Z485" s="90" t="str">
        <f t="shared" si="332"/>
        <v>A+J=</v>
      </c>
      <c r="AA485" s="81">
        <f t="shared" si="333"/>
        <v>44757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9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75">
        <f t="shared" si="322"/>
        <v>44745</v>
      </c>
      <c r="B486" s="76">
        <f t="shared" si="323"/>
        <v>1024.0573531499999</v>
      </c>
      <c r="C486" s="76">
        <f t="shared" si="330"/>
        <v>897.89002943000003</v>
      </c>
      <c r="D486" s="77">
        <f t="shared" si="324"/>
        <v>6412.88</v>
      </c>
      <c r="E486" s="78">
        <f>IF(K486=1,VLOOKUP(A485,[1]Plan1!$G$155:$I$350,3),E485)</f>
        <v>6455.85</v>
      </c>
      <c r="F486" s="79">
        <f t="shared" si="325"/>
        <v>44728</v>
      </c>
      <c r="G486" s="80">
        <f t="shared" si="314"/>
        <v>6.7005775876050055E-3</v>
      </c>
      <c r="H486" s="81">
        <f t="shared" si="326"/>
        <v>44757</v>
      </c>
      <c r="I486" s="81">
        <f t="shared" si="315"/>
        <v>44757</v>
      </c>
      <c r="J486" s="82">
        <f t="shared" si="327"/>
        <v>21</v>
      </c>
      <c r="K486" s="82">
        <f t="shared" si="311"/>
        <v>12</v>
      </c>
      <c r="L486" s="76">
        <f t="shared" si="316"/>
        <v>1.00382342</v>
      </c>
      <c r="M486" s="83">
        <f t="shared" si="313"/>
        <v>1.0047000699999999</v>
      </c>
      <c r="N486" s="83">
        <f t="shared" si="334"/>
        <v>1.1319822738243779</v>
      </c>
      <c r="O486" s="76">
        <f t="shared" si="312"/>
        <v>1.13631031</v>
      </c>
      <c r="P486" s="76">
        <f t="shared" si="317"/>
        <v>1020.28169768</v>
      </c>
      <c r="Q486" s="84">
        <f t="shared" si="331"/>
        <v>0</v>
      </c>
      <c r="R486" s="86">
        <f t="shared" si="328"/>
        <v>0</v>
      </c>
      <c r="S486" s="76">
        <f t="shared" si="318"/>
        <v>0</v>
      </c>
      <c r="T486" s="86">
        <f t="shared" si="329"/>
        <v>8.0657000000000006E-2</v>
      </c>
      <c r="U486" s="84">
        <f t="shared" ref="U486:U549" si="335">IF(Q485&gt;0,1,IF(K486=K485,U485,U485+1))</f>
        <v>12</v>
      </c>
      <c r="V486" s="84">
        <v>252</v>
      </c>
      <c r="W486" s="83">
        <f t="shared" si="319"/>
        <v>1.003700601</v>
      </c>
      <c r="X486" s="76">
        <f t="shared" si="320"/>
        <v>3.7756554699999998</v>
      </c>
      <c r="Y486" s="76">
        <f t="shared" si="321"/>
        <v>0</v>
      </c>
      <c r="Z486" s="90" t="str">
        <f t="shared" si="332"/>
        <v>A+J=</v>
      </c>
      <c r="AA486" s="81">
        <f t="shared" si="333"/>
        <v>44757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9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75">
        <f t="shared" si="322"/>
        <v>44746</v>
      </c>
      <c r="B487" s="76">
        <f t="shared" si="323"/>
        <v>1024.0573531499999</v>
      </c>
      <c r="C487" s="76">
        <f t="shared" si="330"/>
        <v>897.89002943000003</v>
      </c>
      <c r="D487" s="77">
        <f t="shared" si="324"/>
        <v>6412.88</v>
      </c>
      <c r="E487" s="78">
        <f>IF(K487=1,VLOOKUP(A486,[1]Plan1!$G$155:$I$350,3),E486)</f>
        <v>6455.85</v>
      </c>
      <c r="F487" s="79">
        <f t="shared" si="325"/>
        <v>44728</v>
      </c>
      <c r="G487" s="80">
        <f t="shared" si="314"/>
        <v>6.7005775876050055E-3</v>
      </c>
      <c r="H487" s="81">
        <f t="shared" si="326"/>
        <v>44757</v>
      </c>
      <c r="I487" s="81">
        <f t="shared" si="315"/>
        <v>44757</v>
      </c>
      <c r="J487" s="82">
        <f t="shared" si="327"/>
        <v>21</v>
      </c>
      <c r="K487" s="82">
        <f t="shared" si="311"/>
        <v>12</v>
      </c>
      <c r="L487" s="76">
        <f t="shared" si="316"/>
        <v>1.00382342</v>
      </c>
      <c r="M487" s="83">
        <f t="shared" si="313"/>
        <v>1.0047000699999999</v>
      </c>
      <c r="N487" s="83">
        <f t="shared" si="334"/>
        <v>1.1319822738243779</v>
      </c>
      <c r="O487" s="76">
        <f t="shared" si="312"/>
        <v>1.13631031</v>
      </c>
      <c r="P487" s="76">
        <f t="shared" si="317"/>
        <v>1020.28169768</v>
      </c>
      <c r="Q487" s="84">
        <f t="shared" si="331"/>
        <v>0</v>
      </c>
      <c r="R487" s="86">
        <f t="shared" si="328"/>
        <v>0</v>
      </c>
      <c r="S487" s="76">
        <f t="shared" si="318"/>
        <v>0</v>
      </c>
      <c r="T487" s="86">
        <f t="shared" si="329"/>
        <v>8.0657000000000006E-2</v>
      </c>
      <c r="U487" s="84">
        <f t="shared" si="335"/>
        <v>12</v>
      </c>
      <c r="V487" s="84">
        <v>252</v>
      </c>
      <c r="W487" s="83">
        <f t="shared" si="319"/>
        <v>1.003700601</v>
      </c>
      <c r="X487" s="76">
        <f t="shared" si="320"/>
        <v>3.7756554699999998</v>
      </c>
      <c r="Y487" s="76">
        <f t="shared" si="321"/>
        <v>0</v>
      </c>
      <c r="Z487" s="90" t="str">
        <f t="shared" si="332"/>
        <v>A+J=</v>
      </c>
      <c r="AA487" s="81">
        <f t="shared" si="333"/>
        <v>44757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9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75">
        <f t="shared" si="322"/>
        <v>44747</v>
      </c>
      <c r="B488" s="76">
        <f t="shared" si="323"/>
        <v>1024.69842879</v>
      </c>
      <c r="C488" s="76">
        <f t="shared" si="330"/>
        <v>897.89002943000003</v>
      </c>
      <c r="D488" s="77">
        <f t="shared" si="324"/>
        <v>6412.88</v>
      </c>
      <c r="E488" s="78">
        <f>IF(K488=1,VLOOKUP(A487,[1]Plan1!$G$155:$I$350,3),E487)</f>
        <v>6455.85</v>
      </c>
      <c r="F488" s="79">
        <f t="shared" si="325"/>
        <v>44728</v>
      </c>
      <c r="G488" s="80">
        <f t="shared" si="314"/>
        <v>6.7005775876050055E-3</v>
      </c>
      <c r="H488" s="81">
        <f t="shared" si="326"/>
        <v>44757</v>
      </c>
      <c r="I488" s="81">
        <f t="shared" si="315"/>
        <v>44757</v>
      </c>
      <c r="J488" s="82">
        <f t="shared" si="327"/>
        <v>21</v>
      </c>
      <c r="K488" s="82">
        <f t="shared" si="311"/>
        <v>13</v>
      </c>
      <c r="L488" s="76">
        <f t="shared" si="316"/>
        <v>1.0041426899999999</v>
      </c>
      <c r="M488" s="83">
        <f t="shared" si="313"/>
        <v>1.0047000699999999</v>
      </c>
      <c r="N488" s="83">
        <f t="shared" si="334"/>
        <v>1.1319822738243779</v>
      </c>
      <c r="O488" s="76">
        <f t="shared" si="312"/>
        <v>1.1366717200000001</v>
      </c>
      <c r="P488" s="76">
        <f t="shared" si="317"/>
        <v>1020.60620412</v>
      </c>
      <c r="Q488" s="84">
        <f t="shared" si="331"/>
        <v>0</v>
      </c>
      <c r="R488" s="86">
        <f t="shared" si="328"/>
        <v>0</v>
      </c>
      <c r="S488" s="76">
        <f t="shared" si="318"/>
        <v>0</v>
      </c>
      <c r="T488" s="86">
        <f t="shared" si="329"/>
        <v>8.0657000000000006E-2</v>
      </c>
      <c r="U488" s="84">
        <f t="shared" si="335"/>
        <v>13</v>
      </c>
      <c r="V488" s="84">
        <v>252</v>
      </c>
      <c r="W488" s="83">
        <f t="shared" si="319"/>
        <v>1.004009602</v>
      </c>
      <c r="X488" s="76">
        <f t="shared" si="320"/>
        <v>4.0922246700000002</v>
      </c>
      <c r="Y488" s="76">
        <f t="shared" si="321"/>
        <v>0</v>
      </c>
      <c r="Z488" s="90" t="str">
        <f t="shared" si="332"/>
        <v>A+J=</v>
      </c>
      <c r="AA488" s="81">
        <f t="shared" si="333"/>
        <v>44757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9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75">
        <f t="shared" si="322"/>
        <v>44748</v>
      </c>
      <c r="B489" s="76">
        <f t="shared" si="323"/>
        <v>1025.3399101800001</v>
      </c>
      <c r="C489" s="76">
        <f t="shared" si="330"/>
        <v>897.89002943000003</v>
      </c>
      <c r="D489" s="77">
        <f t="shared" si="324"/>
        <v>6412.88</v>
      </c>
      <c r="E489" s="78">
        <f>IF(K489=1,VLOOKUP(A488,[1]Plan1!$G$155:$I$350,3),E488)</f>
        <v>6455.85</v>
      </c>
      <c r="F489" s="79">
        <f t="shared" si="325"/>
        <v>44728</v>
      </c>
      <c r="G489" s="80">
        <f t="shared" si="314"/>
        <v>6.7005775876050055E-3</v>
      </c>
      <c r="H489" s="81">
        <f t="shared" si="326"/>
        <v>44757</v>
      </c>
      <c r="I489" s="81">
        <f t="shared" si="315"/>
        <v>44757</v>
      </c>
      <c r="J489" s="82">
        <f t="shared" si="327"/>
        <v>21</v>
      </c>
      <c r="K489" s="82">
        <f t="shared" si="311"/>
        <v>14</v>
      </c>
      <c r="L489" s="76">
        <f t="shared" si="316"/>
        <v>1.00446207</v>
      </c>
      <c r="M489" s="83">
        <f t="shared" si="313"/>
        <v>1.0047000699999999</v>
      </c>
      <c r="N489" s="83">
        <f t="shared" si="334"/>
        <v>1.1319822738243779</v>
      </c>
      <c r="O489" s="76">
        <f t="shared" si="312"/>
        <v>1.13703325</v>
      </c>
      <c r="P489" s="76">
        <f t="shared" si="317"/>
        <v>1020.9308183000001</v>
      </c>
      <c r="Q489" s="84">
        <f t="shared" si="331"/>
        <v>0</v>
      </c>
      <c r="R489" s="86">
        <f t="shared" si="328"/>
        <v>0</v>
      </c>
      <c r="S489" s="76">
        <f t="shared" si="318"/>
        <v>0</v>
      </c>
      <c r="T489" s="86">
        <f t="shared" si="329"/>
        <v>8.0657000000000006E-2</v>
      </c>
      <c r="U489" s="84">
        <f t="shared" si="335"/>
        <v>14</v>
      </c>
      <c r="V489" s="84">
        <v>252</v>
      </c>
      <c r="W489" s="83">
        <f t="shared" si="319"/>
        <v>1.0043186980000001</v>
      </c>
      <c r="X489" s="76">
        <f t="shared" si="320"/>
        <v>4.4090918800000001</v>
      </c>
      <c r="Y489" s="76">
        <f t="shared" si="321"/>
        <v>0</v>
      </c>
      <c r="Z489" s="90" t="str">
        <f t="shared" si="332"/>
        <v>A+J=</v>
      </c>
      <c r="AA489" s="81">
        <f t="shared" si="333"/>
        <v>44757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9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75">
        <f t="shared" si="322"/>
        <v>44749</v>
      </c>
      <c r="B490" s="76">
        <f t="shared" si="323"/>
        <v>1025.98179751</v>
      </c>
      <c r="C490" s="76">
        <f t="shared" si="330"/>
        <v>897.89002943000003</v>
      </c>
      <c r="D490" s="77">
        <f t="shared" si="324"/>
        <v>6412.88</v>
      </c>
      <c r="E490" s="78">
        <f>IF(K490=1,VLOOKUP(A489,[1]Plan1!$G$155:$I$350,3),E489)</f>
        <v>6455.85</v>
      </c>
      <c r="F490" s="79">
        <f t="shared" si="325"/>
        <v>44728</v>
      </c>
      <c r="G490" s="80">
        <f t="shared" si="314"/>
        <v>6.7005775876050055E-3</v>
      </c>
      <c r="H490" s="81">
        <f t="shared" si="326"/>
        <v>44757</v>
      </c>
      <c r="I490" s="81">
        <f t="shared" si="315"/>
        <v>44757</v>
      </c>
      <c r="J490" s="82">
        <f t="shared" si="327"/>
        <v>21</v>
      </c>
      <c r="K490" s="82">
        <f t="shared" ref="K490:K553" si="336">(J490-(NETWORKDAYS(A490,I490,AD$165:AD$503)-1))</f>
        <v>15</v>
      </c>
      <c r="L490" s="76">
        <f t="shared" si="316"/>
        <v>1.0047815499999999</v>
      </c>
      <c r="M490" s="83">
        <f t="shared" si="313"/>
        <v>1.0047000699999999</v>
      </c>
      <c r="N490" s="83">
        <f t="shared" si="334"/>
        <v>1.1319822738243779</v>
      </c>
      <c r="O490" s="76">
        <f t="shared" ref="O490:O553" si="337">TRUNC(TRUNC((L490*N490),15),8)</f>
        <v>1.1373949000000001</v>
      </c>
      <c r="P490" s="76">
        <f t="shared" si="317"/>
        <v>1021.25554023</v>
      </c>
      <c r="Q490" s="84">
        <f t="shared" si="331"/>
        <v>0</v>
      </c>
      <c r="R490" s="86">
        <f t="shared" si="328"/>
        <v>0</v>
      </c>
      <c r="S490" s="76">
        <f t="shared" si="318"/>
        <v>0</v>
      </c>
      <c r="T490" s="86">
        <f t="shared" si="329"/>
        <v>8.0657000000000006E-2</v>
      </c>
      <c r="U490" s="84">
        <f t="shared" si="335"/>
        <v>15</v>
      </c>
      <c r="V490" s="84">
        <v>252</v>
      </c>
      <c r="W490" s="83">
        <f t="shared" si="319"/>
        <v>1.004627889</v>
      </c>
      <c r="X490" s="76">
        <f t="shared" si="320"/>
        <v>4.7262572799999996</v>
      </c>
      <c r="Y490" s="76">
        <f t="shared" si="321"/>
        <v>0</v>
      </c>
      <c r="Z490" s="90" t="str">
        <f t="shared" si="332"/>
        <v>A+J=</v>
      </c>
      <c r="AA490" s="81">
        <f t="shared" si="333"/>
        <v>44757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9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75">
        <f t="shared" si="322"/>
        <v>44750</v>
      </c>
      <c r="B491" s="76">
        <f t="shared" si="323"/>
        <v>1026.6240919899999</v>
      </c>
      <c r="C491" s="76">
        <f t="shared" si="330"/>
        <v>897.89002943000003</v>
      </c>
      <c r="D491" s="77">
        <f t="shared" si="324"/>
        <v>6412.88</v>
      </c>
      <c r="E491" s="78">
        <f>IF(K491=1,VLOOKUP(A490,[1]Plan1!$G$155:$I$350,3),E490)</f>
        <v>6455.85</v>
      </c>
      <c r="F491" s="79">
        <f t="shared" si="325"/>
        <v>44728</v>
      </c>
      <c r="G491" s="80">
        <f t="shared" si="314"/>
        <v>6.7005775876050055E-3</v>
      </c>
      <c r="H491" s="81">
        <f t="shared" si="326"/>
        <v>44757</v>
      </c>
      <c r="I491" s="81">
        <f t="shared" si="315"/>
        <v>44757</v>
      </c>
      <c r="J491" s="82">
        <f t="shared" si="327"/>
        <v>21</v>
      </c>
      <c r="K491" s="82">
        <f t="shared" si="336"/>
        <v>16</v>
      </c>
      <c r="L491" s="76">
        <f t="shared" si="316"/>
        <v>1.0051011400000001</v>
      </c>
      <c r="M491" s="83">
        <f t="shared" ref="M491:M554" si="338">IF(I491&gt;I490,L490,M490)</f>
        <v>1.0047000699999999</v>
      </c>
      <c r="N491" s="83">
        <f t="shared" si="334"/>
        <v>1.1319822738243779</v>
      </c>
      <c r="O491" s="76">
        <f t="shared" si="337"/>
        <v>1.1377566699999999</v>
      </c>
      <c r="P491" s="76">
        <f t="shared" si="317"/>
        <v>1021.5803699099999</v>
      </c>
      <c r="Q491" s="84">
        <f t="shared" si="331"/>
        <v>0</v>
      </c>
      <c r="R491" s="86">
        <f t="shared" si="328"/>
        <v>0</v>
      </c>
      <c r="S491" s="76">
        <f t="shared" si="318"/>
        <v>0</v>
      </c>
      <c r="T491" s="86">
        <f t="shared" si="329"/>
        <v>8.0657000000000006E-2</v>
      </c>
      <c r="U491" s="84">
        <f t="shared" si="335"/>
        <v>16</v>
      </c>
      <c r="V491" s="84">
        <v>252</v>
      </c>
      <c r="W491" s="83">
        <f t="shared" si="319"/>
        <v>1.0049371760000001</v>
      </c>
      <c r="X491" s="76">
        <f t="shared" si="320"/>
        <v>5.0437220800000002</v>
      </c>
      <c r="Y491" s="76">
        <f t="shared" si="321"/>
        <v>0</v>
      </c>
      <c r="Z491" s="90" t="str">
        <f t="shared" si="332"/>
        <v>A+J=</v>
      </c>
      <c r="AA491" s="81">
        <f t="shared" si="333"/>
        <v>44757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9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75">
        <f t="shared" si="322"/>
        <v>44751</v>
      </c>
      <c r="B492" s="76">
        <f t="shared" si="323"/>
        <v>1027.2667737100001</v>
      </c>
      <c r="C492" s="76">
        <f t="shared" si="330"/>
        <v>897.89002943000003</v>
      </c>
      <c r="D492" s="77">
        <f t="shared" si="324"/>
        <v>6412.88</v>
      </c>
      <c r="E492" s="78">
        <f>IF(K492=1,VLOOKUP(A491,[1]Plan1!$G$155:$I$350,3),E491)</f>
        <v>6455.85</v>
      </c>
      <c r="F492" s="79">
        <f t="shared" si="325"/>
        <v>44728</v>
      </c>
      <c r="G492" s="80">
        <f t="shared" si="314"/>
        <v>6.7005775876050055E-3</v>
      </c>
      <c r="H492" s="81">
        <f t="shared" si="326"/>
        <v>44757</v>
      </c>
      <c r="I492" s="81">
        <f t="shared" si="315"/>
        <v>44757</v>
      </c>
      <c r="J492" s="82">
        <f t="shared" si="327"/>
        <v>21</v>
      </c>
      <c r="K492" s="82">
        <f t="shared" si="336"/>
        <v>17</v>
      </c>
      <c r="L492" s="76">
        <f t="shared" si="316"/>
        <v>1.0054208200000001</v>
      </c>
      <c r="M492" s="83">
        <f t="shared" si="338"/>
        <v>1.0047000699999999</v>
      </c>
      <c r="N492" s="83">
        <f t="shared" si="334"/>
        <v>1.1319822738243779</v>
      </c>
      <c r="O492" s="76">
        <f t="shared" si="337"/>
        <v>1.13811854</v>
      </c>
      <c r="P492" s="76">
        <f t="shared" si="317"/>
        <v>1021.90528937</v>
      </c>
      <c r="Q492" s="84">
        <f t="shared" si="331"/>
        <v>0</v>
      </c>
      <c r="R492" s="86">
        <f t="shared" si="328"/>
        <v>0</v>
      </c>
      <c r="S492" s="76">
        <f t="shared" si="318"/>
        <v>0</v>
      </c>
      <c r="T492" s="86">
        <f t="shared" si="329"/>
        <v>8.0657000000000006E-2</v>
      </c>
      <c r="U492" s="84">
        <f t="shared" si="335"/>
        <v>17</v>
      </c>
      <c r="V492" s="84">
        <v>252</v>
      </c>
      <c r="W492" s="83">
        <f t="shared" si="319"/>
        <v>1.005246557</v>
      </c>
      <c r="X492" s="76">
        <f t="shared" si="320"/>
        <v>5.3614843399999996</v>
      </c>
      <c r="Y492" s="76">
        <f t="shared" si="321"/>
        <v>0</v>
      </c>
      <c r="Z492" s="90" t="str">
        <f t="shared" si="332"/>
        <v>A+J=</v>
      </c>
      <c r="AA492" s="81">
        <f t="shared" si="333"/>
        <v>44757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9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75">
        <f t="shared" si="322"/>
        <v>44752</v>
      </c>
      <c r="B493" s="76">
        <f t="shared" si="323"/>
        <v>1027.2667737100001</v>
      </c>
      <c r="C493" s="76">
        <f t="shared" si="330"/>
        <v>897.89002943000003</v>
      </c>
      <c r="D493" s="77">
        <f t="shared" si="324"/>
        <v>6412.88</v>
      </c>
      <c r="E493" s="78">
        <f>IF(K493=1,VLOOKUP(A492,[1]Plan1!$G$155:$I$350,3),E492)</f>
        <v>6455.85</v>
      </c>
      <c r="F493" s="79">
        <f t="shared" si="325"/>
        <v>44728</v>
      </c>
      <c r="G493" s="80">
        <f t="shared" si="314"/>
        <v>6.7005775876050055E-3</v>
      </c>
      <c r="H493" s="81">
        <f t="shared" si="326"/>
        <v>44757</v>
      </c>
      <c r="I493" s="81">
        <f t="shared" si="315"/>
        <v>44757</v>
      </c>
      <c r="J493" s="82">
        <f t="shared" si="327"/>
        <v>21</v>
      </c>
      <c r="K493" s="82">
        <f t="shared" si="336"/>
        <v>17</v>
      </c>
      <c r="L493" s="76">
        <f t="shared" si="316"/>
        <v>1.0054208200000001</v>
      </c>
      <c r="M493" s="83">
        <f t="shared" si="338"/>
        <v>1.0047000699999999</v>
      </c>
      <c r="N493" s="83">
        <f t="shared" si="334"/>
        <v>1.1319822738243779</v>
      </c>
      <c r="O493" s="76">
        <f t="shared" si="337"/>
        <v>1.13811854</v>
      </c>
      <c r="P493" s="76">
        <f t="shared" si="317"/>
        <v>1021.90528937</v>
      </c>
      <c r="Q493" s="84">
        <f t="shared" si="331"/>
        <v>0</v>
      </c>
      <c r="R493" s="86">
        <f t="shared" si="328"/>
        <v>0</v>
      </c>
      <c r="S493" s="76">
        <f t="shared" si="318"/>
        <v>0</v>
      </c>
      <c r="T493" s="86">
        <f t="shared" si="329"/>
        <v>8.0657000000000006E-2</v>
      </c>
      <c r="U493" s="84">
        <f t="shared" si="335"/>
        <v>17</v>
      </c>
      <c r="V493" s="84">
        <v>252</v>
      </c>
      <c r="W493" s="83">
        <f t="shared" si="319"/>
        <v>1.005246557</v>
      </c>
      <c r="X493" s="76">
        <f t="shared" si="320"/>
        <v>5.3614843399999996</v>
      </c>
      <c r="Y493" s="76">
        <f t="shared" si="321"/>
        <v>0</v>
      </c>
      <c r="Z493" s="90" t="str">
        <f t="shared" si="332"/>
        <v>A+J=</v>
      </c>
      <c r="AA493" s="81">
        <f t="shared" si="333"/>
        <v>44757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9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75">
        <f t="shared" si="322"/>
        <v>44753</v>
      </c>
      <c r="B494" s="76">
        <f t="shared" si="323"/>
        <v>1027.2667737100001</v>
      </c>
      <c r="C494" s="76">
        <f t="shared" si="330"/>
        <v>897.89002943000003</v>
      </c>
      <c r="D494" s="77">
        <f t="shared" si="324"/>
        <v>6412.88</v>
      </c>
      <c r="E494" s="78">
        <f>IF(K494=1,VLOOKUP(A493,[1]Plan1!$G$155:$I$350,3),E493)</f>
        <v>6455.85</v>
      </c>
      <c r="F494" s="79">
        <f t="shared" si="325"/>
        <v>44728</v>
      </c>
      <c r="G494" s="80">
        <f t="shared" si="314"/>
        <v>6.7005775876050055E-3</v>
      </c>
      <c r="H494" s="81">
        <f t="shared" si="326"/>
        <v>44757</v>
      </c>
      <c r="I494" s="81">
        <f t="shared" si="315"/>
        <v>44757</v>
      </c>
      <c r="J494" s="82">
        <f t="shared" si="327"/>
        <v>21</v>
      </c>
      <c r="K494" s="82">
        <f t="shared" si="336"/>
        <v>17</v>
      </c>
      <c r="L494" s="76">
        <f t="shared" si="316"/>
        <v>1.0054208200000001</v>
      </c>
      <c r="M494" s="83">
        <f t="shared" si="338"/>
        <v>1.0047000699999999</v>
      </c>
      <c r="N494" s="83">
        <f t="shared" si="334"/>
        <v>1.1319822738243779</v>
      </c>
      <c r="O494" s="76">
        <f t="shared" si="337"/>
        <v>1.13811854</v>
      </c>
      <c r="P494" s="76">
        <f t="shared" si="317"/>
        <v>1021.90528937</v>
      </c>
      <c r="Q494" s="84">
        <f t="shared" si="331"/>
        <v>0</v>
      </c>
      <c r="R494" s="86">
        <f t="shared" si="328"/>
        <v>0</v>
      </c>
      <c r="S494" s="76">
        <f t="shared" si="318"/>
        <v>0</v>
      </c>
      <c r="T494" s="86">
        <f t="shared" si="329"/>
        <v>8.0657000000000006E-2</v>
      </c>
      <c r="U494" s="84">
        <f t="shared" si="335"/>
        <v>17</v>
      </c>
      <c r="V494" s="84">
        <v>252</v>
      </c>
      <c r="W494" s="83">
        <f t="shared" si="319"/>
        <v>1.005246557</v>
      </c>
      <c r="X494" s="76">
        <f t="shared" si="320"/>
        <v>5.3614843399999996</v>
      </c>
      <c r="Y494" s="76">
        <f t="shared" si="321"/>
        <v>0</v>
      </c>
      <c r="Z494" s="90" t="str">
        <f t="shared" si="332"/>
        <v>A+J=</v>
      </c>
      <c r="AA494" s="81">
        <f t="shared" si="333"/>
        <v>44757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9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75">
        <f t="shared" si="322"/>
        <v>44754</v>
      </c>
      <c r="B495" s="76">
        <f t="shared" si="323"/>
        <v>1027.909872</v>
      </c>
      <c r="C495" s="76">
        <f t="shared" si="330"/>
        <v>897.89002943000003</v>
      </c>
      <c r="D495" s="77">
        <f t="shared" si="324"/>
        <v>6412.88</v>
      </c>
      <c r="E495" s="78">
        <f>IF(K495=1,VLOOKUP(A494,[1]Plan1!$G$155:$I$350,3),E494)</f>
        <v>6455.85</v>
      </c>
      <c r="F495" s="79">
        <f t="shared" si="325"/>
        <v>44728</v>
      </c>
      <c r="G495" s="80">
        <f t="shared" si="314"/>
        <v>6.7005775876050055E-3</v>
      </c>
      <c r="H495" s="81">
        <f t="shared" si="326"/>
        <v>44757</v>
      </c>
      <c r="I495" s="81">
        <f t="shared" si="315"/>
        <v>44757</v>
      </c>
      <c r="J495" s="82">
        <f t="shared" si="327"/>
        <v>21</v>
      </c>
      <c r="K495" s="82">
        <f t="shared" si="336"/>
        <v>18</v>
      </c>
      <c r="L495" s="76">
        <f t="shared" si="316"/>
        <v>1.0057406099999999</v>
      </c>
      <c r="M495" s="83">
        <f t="shared" si="338"/>
        <v>1.0047000699999999</v>
      </c>
      <c r="N495" s="83">
        <f t="shared" si="334"/>
        <v>1.1319822738243779</v>
      </c>
      <c r="O495" s="76">
        <f t="shared" si="337"/>
        <v>1.13848054</v>
      </c>
      <c r="P495" s="76">
        <f t="shared" si="317"/>
        <v>1022.23032556</v>
      </c>
      <c r="Q495" s="84">
        <f t="shared" si="331"/>
        <v>0</v>
      </c>
      <c r="R495" s="86">
        <f t="shared" si="328"/>
        <v>0</v>
      </c>
      <c r="S495" s="76">
        <f t="shared" si="318"/>
        <v>0</v>
      </c>
      <c r="T495" s="86">
        <f t="shared" si="329"/>
        <v>8.0657000000000006E-2</v>
      </c>
      <c r="U495" s="84">
        <f t="shared" si="335"/>
        <v>18</v>
      </c>
      <c r="V495" s="84">
        <v>252</v>
      </c>
      <c r="W495" s="83">
        <f t="shared" si="319"/>
        <v>1.005556034</v>
      </c>
      <c r="X495" s="76">
        <f t="shared" si="320"/>
        <v>5.6795464400000002</v>
      </c>
      <c r="Y495" s="76">
        <f t="shared" si="321"/>
        <v>0</v>
      </c>
      <c r="Z495" s="90" t="str">
        <f t="shared" si="332"/>
        <v>A+J=</v>
      </c>
      <c r="AA495" s="81">
        <f t="shared" si="333"/>
        <v>44757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9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75">
        <f t="shared" si="322"/>
        <v>44755</v>
      </c>
      <c r="B496" s="76">
        <f t="shared" si="323"/>
        <v>1028.5533589300001</v>
      </c>
      <c r="C496" s="76">
        <f t="shared" si="330"/>
        <v>897.89002943000003</v>
      </c>
      <c r="D496" s="77">
        <f t="shared" si="324"/>
        <v>6412.88</v>
      </c>
      <c r="E496" s="78">
        <f>IF(K496=1,VLOOKUP(A495,[1]Plan1!$G$155:$I$350,3),E495)</f>
        <v>6455.85</v>
      </c>
      <c r="F496" s="79">
        <f t="shared" si="325"/>
        <v>44728</v>
      </c>
      <c r="G496" s="80">
        <f t="shared" si="314"/>
        <v>6.7005775876050055E-3</v>
      </c>
      <c r="H496" s="81">
        <f t="shared" si="326"/>
        <v>44757</v>
      </c>
      <c r="I496" s="81">
        <f t="shared" si="315"/>
        <v>44757</v>
      </c>
      <c r="J496" s="82">
        <f t="shared" si="327"/>
        <v>21</v>
      </c>
      <c r="K496" s="82">
        <f t="shared" si="336"/>
        <v>19</v>
      </c>
      <c r="L496" s="76">
        <f t="shared" si="316"/>
        <v>1.0060604900000001</v>
      </c>
      <c r="M496" s="83">
        <f t="shared" si="338"/>
        <v>1.0047000699999999</v>
      </c>
      <c r="N496" s="83">
        <f t="shared" si="334"/>
        <v>1.1319822738243779</v>
      </c>
      <c r="O496" s="76">
        <f t="shared" si="337"/>
        <v>1.13884264</v>
      </c>
      <c r="P496" s="76">
        <f t="shared" si="317"/>
        <v>1022.55545154</v>
      </c>
      <c r="Q496" s="84">
        <f t="shared" si="331"/>
        <v>0</v>
      </c>
      <c r="R496" s="86">
        <f t="shared" si="328"/>
        <v>0</v>
      </c>
      <c r="S496" s="76">
        <f t="shared" si="318"/>
        <v>0</v>
      </c>
      <c r="T496" s="86">
        <f t="shared" si="329"/>
        <v>8.0657000000000006E-2</v>
      </c>
      <c r="U496" s="84">
        <f t="shared" si="335"/>
        <v>19</v>
      </c>
      <c r="V496" s="84">
        <v>252</v>
      </c>
      <c r="W496" s="83">
        <f t="shared" si="319"/>
        <v>1.005865606</v>
      </c>
      <c r="X496" s="76">
        <f t="shared" si="320"/>
        <v>5.9979073899999999</v>
      </c>
      <c r="Y496" s="76">
        <f t="shared" si="321"/>
        <v>0</v>
      </c>
      <c r="Z496" s="90" t="str">
        <f t="shared" si="332"/>
        <v>A+J=</v>
      </c>
      <c r="AA496" s="81">
        <f t="shared" si="333"/>
        <v>44757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9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75">
        <f t="shared" si="322"/>
        <v>44756</v>
      </c>
      <c r="B497" s="76">
        <f t="shared" si="323"/>
        <v>1029.1972537699999</v>
      </c>
      <c r="C497" s="76">
        <f t="shared" si="330"/>
        <v>897.89002943000003</v>
      </c>
      <c r="D497" s="77">
        <f t="shared" si="324"/>
        <v>6412.88</v>
      </c>
      <c r="E497" s="78">
        <f>IF(K497=1,VLOOKUP(A496,[1]Plan1!$G$155:$I$350,3),E496)</f>
        <v>6455.85</v>
      </c>
      <c r="F497" s="79">
        <f t="shared" si="325"/>
        <v>44728</v>
      </c>
      <c r="G497" s="80">
        <f t="shared" si="314"/>
        <v>6.7005775876050055E-3</v>
      </c>
      <c r="H497" s="81">
        <f t="shared" si="326"/>
        <v>44757</v>
      </c>
      <c r="I497" s="81">
        <f t="shared" si="315"/>
        <v>44757</v>
      </c>
      <c r="J497" s="82">
        <f t="shared" si="327"/>
        <v>21</v>
      </c>
      <c r="K497" s="82">
        <f t="shared" si="336"/>
        <v>20</v>
      </c>
      <c r="L497" s="76">
        <f t="shared" si="316"/>
        <v>1.00638048</v>
      </c>
      <c r="M497" s="83">
        <f t="shared" si="338"/>
        <v>1.0047000699999999</v>
      </c>
      <c r="N497" s="83">
        <f t="shared" si="334"/>
        <v>1.1319822738243779</v>
      </c>
      <c r="O497" s="76">
        <f t="shared" si="337"/>
        <v>1.13920486</v>
      </c>
      <c r="P497" s="76">
        <f t="shared" si="317"/>
        <v>1022.88068527</v>
      </c>
      <c r="Q497" s="84">
        <f t="shared" si="331"/>
        <v>0</v>
      </c>
      <c r="R497" s="86">
        <f t="shared" si="328"/>
        <v>0</v>
      </c>
      <c r="S497" s="76">
        <f t="shared" si="318"/>
        <v>0</v>
      </c>
      <c r="T497" s="86">
        <f t="shared" si="329"/>
        <v>8.0657000000000006E-2</v>
      </c>
      <c r="U497" s="84">
        <f t="shared" si="335"/>
        <v>20</v>
      </c>
      <c r="V497" s="84">
        <v>252</v>
      </c>
      <c r="W497" s="83">
        <f t="shared" si="319"/>
        <v>1.0061752740000001</v>
      </c>
      <c r="X497" s="76">
        <f t="shared" si="320"/>
        <v>6.3165684999999998</v>
      </c>
      <c r="Y497" s="76">
        <f t="shared" si="321"/>
        <v>0</v>
      </c>
      <c r="Z497" s="90" t="str">
        <f t="shared" si="332"/>
        <v>A+J=</v>
      </c>
      <c r="AA497" s="81">
        <f t="shared" si="333"/>
        <v>44757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9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75">
        <f t="shared" si="322"/>
        <v>44757</v>
      </c>
      <c r="B498" s="76">
        <f t="shared" si="323"/>
        <v>1029.84155465</v>
      </c>
      <c r="C498" s="76">
        <f t="shared" si="330"/>
        <v>897.89002943000003</v>
      </c>
      <c r="D498" s="77">
        <f t="shared" si="324"/>
        <v>6412.88</v>
      </c>
      <c r="E498" s="78">
        <f>IF(K498=1,VLOOKUP(A497,[1]Plan1!$G$155:$I$350,3),E497)</f>
        <v>6455.85</v>
      </c>
      <c r="F498" s="79">
        <f t="shared" si="325"/>
        <v>44728</v>
      </c>
      <c r="G498" s="80">
        <f t="shared" si="314"/>
        <v>6.7005775876050055E-3</v>
      </c>
      <c r="H498" s="81">
        <f t="shared" si="326"/>
        <v>44788</v>
      </c>
      <c r="I498" s="81">
        <f t="shared" si="315"/>
        <v>44757</v>
      </c>
      <c r="J498" s="82">
        <f t="shared" si="327"/>
        <v>21</v>
      </c>
      <c r="K498" s="82">
        <f t="shared" si="336"/>
        <v>21</v>
      </c>
      <c r="L498" s="76">
        <f t="shared" si="316"/>
        <v>1.00670057</v>
      </c>
      <c r="M498" s="83">
        <f t="shared" si="338"/>
        <v>1.0047000699999999</v>
      </c>
      <c r="N498" s="83">
        <f t="shared" si="334"/>
        <v>1.1319822738243779</v>
      </c>
      <c r="O498" s="76">
        <f t="shared" si="337"/>
        <v>1.1395671999999999</v>
      </c>
      <c r="P498" s="76">
        <f t="shared" si="317"/>
        <v>1023.20602674</v>
      </c>
      <c r="Q498" s="84">
        <f t="shared" si="331"/>
        <v>16</v>
      </c>
      <c r="R498" s="86">
        <f t="shared" si="328"/>
        <v>7.6470000000000002E-3</v>
      </c>
      <c r="S498" s="76">
        <f t="shared" si="318"/>
        <v>7.8244564800000003</v>
      </c>
      <c r="T498" s="86">
        <f t="shared" si="329"/>
        <v>8.0657000000000006E-2</v>
      </c>
      <c r="U498" s="84">
        <f t="shared" si="335"/>
        <v>21</v>
      </c>
      <c r="V498" s="84">
        <v>252</v>
      </c>
      <c r="W498" s="83">
        <f t="shared" si="319"/>
        <v>1.0064850359999999</v>
      </c>
      <c r="X498" s="76">
        <f t="shared" si="320"/>
        <v>6.6355279100000004</v>
      </c>
      <c r="Y498" s="76">
        <f t="shared" si="321"/>
        <v>14.459984390000001</v>
      </c>
      <c r="Z498" s="90" t="str">
        <f t="shared" si="332"/>
        <v>A+J=</v>
      </c>
      <c r="AA498" s="81">
        <f t="shared" si="333"/>
        <v>44757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9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75">
        <f t="shared" si="322"/>
        <v>44758</v>
      </c>
      <c r="B499" s="76">
        <f t="shared" si="323"/>
        <v>1015.36419124</v>
      </c>
      <c r="C499" s="76">
        <f t="shared" si="330"/>
        <v>891.02386437999996</v>
      </c>
      <c r="D499" s="77">
        <f t="shared" si="324"/>
        <v>6455.85</v>
      </c>
      <c r="E499" s="78">
        <f>IF(K499=1,VLOOKUP(A498,[1]Plan1!$G$155:$I$350,3),E498)</f>
        <v>6411.95</v>
      </c>
      <c r="F499" s="79">
        <f t="shared" si="325"/>
        <v>44758</v>
      </c>
      <c r="G499" s="80">
        <f t="shared" si="314"/>
        <v>-6.8000340776196433E-3</v>
      </c>
      <c r="H499" s="81">
        <f t="shared" si="326"/>
        <v>44788</v>
      </c>
      <c r="I499" s="81">
        <f t="shared" si="315"/>
        <v>44788</v>
      </c>
      <c r="J499" s="82">
        <f t="shared" si="327"/>
        <v>21</v>
      </c>
      <c r="K499" s="82">
        <f t="shared" si="336"/>
        <v>1</v>
      </c>
      <c r="L499" s="76">
        <f t="shared" si="316"/>
        <v>0.99967512999999997</v>
      </c>
      <c r="M499" s="83">
        <f t="shared" si="338"/>
        <v>1.00670057</v>
      </c>
      <c r="N499" s="83">
        <f t="shared" si="334"/>
        <v>1.1395672002888972</v>
      </c>
      <c r="O499" s="76">
        <f t="shared" si="337"/>
        <v>1.1391969799999999</v>
      </c>
      <c r="P499" s="76">
        <f t="shared" si="317"/>
        <v>1015.0516954</v>
      </c>
      <c r="Q499" s="84">
        <f t="shared" si="331"/>
        <v>0</v>
      </c>
      <c r="R499" s="86">
        <f t="shared" si="328"/>
        <v>0</v>
      </c>
      <c r="S499" s="76">
        <f t="shared" si="318"/>
        <v>0</v>
      </c>
      <c r="T499" s="86">
        <f t="shared" si="329"/>
        <v>8.0657000000000006E-2</v>
      </c>
      <c r="U499" s="84">
        <f t="shared" si="335"/>
        <v>1</v>
      </c>
      <c r="V499" s="84">
        <v>252</v>
      </c>
      <c r="W499" s="83">
        <f t="shared" si="319"/>
        <v>1.0003078620000001</v>
      </c>
      <c r="X499" s="76">
        <f t="shared" si="320"/>
        <v>0.31249584000000002</v>
      </c>
      <c r="Y499" s="76">
        <f t="shared" si="321"/>
        <v>0</v>
      </c>
      <c r="Z499" s="90" t="str">
        <f t="shared" si="332"/>
        <v>A+J=</v>
      </c>
      <c r="AA499" s="81">
        <f t="shared" si="333"/>
        <v>44788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9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75">
        <f t="shared" si="322"/>
        <v>44759</v>
      </c>
      <c r="B500" s="76">
        <f t="shared" si="323"/>
        <v>1015.36419124</v>
      </c>
      <c r="C500" s="76">
        <f t="shared" si="330"/>
        <v>891.02386437999996</v>
      </c>
      <c r="D500" s="77">
        <f t="shared" si="324"/>
        <v>6455.85</v>
      </c>
      <c r="E500" s="78">
        <f>IF(K500=1,VLOOKUP(A499,[1]Plan1!$G$155:$I$350,3),E499)</f>
        <v>6411.95</v>
      </c>
      <c r="F500" s="79">
        <f t="shared" si="325"/>
        <v>44758</v>
      </c>
      <c r="G500" s="80">
        <f t="shared" si="314"/>
        <v>-6.8000340776196433E-3</v>
      </c>
      <c r="H500" s="81">
        <f t="shared" si="326"/>
        <v>44788</v>
      </c>
      <c r="I500" s="81">
        <f t="shared" si="315"/>
        <v>44788</v>
      </c>
      <c r="J500" s="82">
        <f t="shared" si="327"/>
        <v>21</v>
      </c>
      <c r="K500" s="82">
        <f t="shared" si="336"/>
        <v>1</v>
      </c>
      <c r="L500" s="76">
        <f t="shared" si="316"/>
        <v>0.99967512999999997</v>
      </c>
      <c r="M500" s="83">
        <f t="shared" si="338"/>
        <v>1.00670057</v>
      </c>
      <c r="N500" s="83">
        <f t="shared" si="334"/>
        <v>1.1395672002888972</v>
      </c>
      <c r="O500" s="76">
        <f t="shared" si="337"/>
        <v>1.1391969799999999</v>
      </c>
      <c r="P500" s="76">
        <f t="shared" si="317"/>
        <v>1015.0516954</v>
      </c>
      <c r="Q500" s="84">
        <f t="shared" si="331"/>
        <v>0</v>
      </c>
      <c r="R500" s="86">
        <f t="shared" si="328"/>
        <v>0</v>
      </c>
      <c r="S500" s="76">
        <f t="shared" si="318"/>
        <v>0</v>
      </c>
      <c r="T500" s="86">
        <f t="shared" si="329"/>
        <v>8.0657000000000006E-2</v>
      </c>
      <c r="U500" s="84">
        <f t="shared" si="335"/>
        <v>1</v>
      </c>
      <c r="V500" s="84">
        <v>252</v>
      </c>
      <c r="W500" s="83">
        <f t="shared" si="319"/>
        <v>1.0003078620000001</v>
      </c>
      <c r="X500" s="76">
        <f t="shared" si="320"/>
        <v>0.31249584000000002</v>
      </c>
      <c r="Y500" s="76">
        <f t="shared" si="321"/>
        <v>0</v>
      </c>
      <c r="Z500" s="90" t="str">
        <f t="shared" si="332"/>
        <v>A+J=</v>
      </c>
      <c r="AA500" s="81">
        <f t="shared" si="333"/>
        <v>44788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9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75">
        <f t="shared" si="322"/>
        <v>44760</v>
      </c>
      <c r="B501" s="76">
        <f t="shared" si="323"/>
        <v>1015.36419124</v>
      </c>
      <c r="C501" s="76">
        <f t="shared" si="330"/>
        <v>891.02386437999996</v>
      </c>
      <c r="D501" s="77">
        <f t="shared" si="324"/>
        <v>6455.85</v>
      </c>
      <c r="E501" s="78">
        <f>IF(K501=1,VLOOKUP(A500,[1]Plan1!$G$155:$I$350,3),E500)</f>
        <v>6411.95</v>
      </c>
      <c r="F501" s="79">
        <f t="shared" si="325"/>
        <v>44758</v>
      </c>
      <c r="G501" s="80">
        <f t="shared" si="314"/>
        <v>-6.8000340776196433E-3</v>
      </c>
      <c r="H501" s="81">
        <f t="shared" si="326"/>
        <v>44788</v>
      </c>
      <c r="I501" s="81">
        <f t="shared" si="315"/>
        <v>44788</v>
      </c>
      <c r="J501" s="82">
        <f t="shared" si="327"/>
        <v>21</v>
      </c>
      <c r="K501" s="82">
        <f t="shared" si="336"/>
        <v>1</v>
      </c>
      <c r="L501" s="76">
        <f t="shared" si="316"/>
        <v>0.99967512999999997</v>
      </c>
      <c r="M501" s="83">
        <f t="shared" si="338"/>
        <v>1.00670057</v>
      </c>
      <c r="N501" s="83">
        <f t="shared" si="334"/>
        <v>1.1395672002888972</v>
      </c>
      <c r="O501" s="76">
        <f t="shared" si="337"/>
        <v>1.1391969799999999</v>
      </c>
      <c r="P501" s="76">
        <f t="shared" si="317"/>
        <v>1015.0516954</v>
      </c>
      <c r="Q501" s="84">
        <f t="shared" si="331"/>
        <v>0</v>
      </c>
      <c r="R501" s="86">
        <f t="shared" si="328"/>
        <v>0</v>
      </c>
      <c r="S501" s="76">
        <f t="shared" si="318"/>
        <v>0</v>
      </c>
      <c r="T501" s="86">
        <f t="shared" si="329"/>
        <v>8.0657000000000006E-2</v>
      </c>
      <c r="U501" s="84">
        <f t="shared" si="335"/>
        <v>1</v>
      </c>
      <c r="V501" s="84">
        <v>252</v>
      </c>
      <c r="W501" s="83">
        <f t="shared" si="319"/>
        <v>1.0003078620000001</v>
      </c>
      <c r="X501" s="76">
        <f t="shared" si="320"/>
        <v>0.31249584000000002</v>
      </c>
      <c r="Y501" s="76">
        <f t="shared" si="321"/>
        <v>0</v>
      </c>
      <c r="Z501" s="90" t="str">
        <f t="shared" si="332"/>
        <v>A+J=</v>
      </c>
      <c r="AA501" s="81">
        <f t="shared" si="333"/>
        <v>44788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9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75">
        <f t="shared" si="322"/>
        <v>44761</v>
      </c>
      <c r="B502" s="76">
        <f t="shared" si="323"/>
        <v>1015.34682932</v>
      </c>
      <c r="C502" s="76">
        <f t="shared" si="330"/>
        <v>891.02386437999996</v>
      </c>
      <c r="D502" s="77">
        <f t="shared" si="324"/>
        <v>6455.85</v>
      </c>
      <c r="E502" s="78">
        <f>IF(K502=1,VLOOKUP(A501,[1]Plan1!$G$155:$I$350,3),E501)</f>
        <v>6411.95</v>
      </c>
      <c r="F502" s="79">
        <f t="shared" si="325"/>
        <v>44758</v>
      </c>
      <c r="G502" s="80">
        <f t="shared" si="314"/>
        <v>-6.8000340776196433E-3</v>
      </c>
      <c r="H502" s="81">
        <f t="shared" si="326"/>
        <v>44788</v>
      </c>
      <c r="I502" s="81">
        <f t="shared" si="315"/>
        <v>44788</v>
      </c>
      <c r="J502" s="82">
        <f t="shared" si="327"/>
        <v>21</v>
      </c>
      <c r="K502" s="82">
        <f t="shared" si="336"/>
        <v>2</v>
      </c>
      <c r="L502" s="76">
        <f t="shared" si="316"/>
        <v>0.99935037000000004</v>
      </c>
      <c r="M502" s="83">
        <f t="shared" si="338"/>
        <v>1.00670057</v>
      </c>
      <c r="N502" s="83">
        <f t="shared" si="334"/>
        <v>1.1395672002888972</v>
      </c>
      <c r="O502" s="76">
        <f t="shared" si="337"/>
        <v>1.1388269</v>
      </c>
      <c r="P502" s="76">
        <f t="shared" si="317"/>
        <v>1014.72194529</v>
      </c>
      <c r="Q502" s="84">
        <f t="shared" si="331"/>
        <v>0</v>
      </c>
      <c r="R502" s="86">
        <f t="shared" si="328"/>
        <v>0</v>
      </c>
      <c r="S502" s="76">
        <f t="shared" si="318"/>
        <v>0</v>
      </c>
      <c r="T502" s="86">
        <f t="shared" si="329"/>
        <v>8.0657000000000006E-2</v>
      </c>
      <c r="U502" s="84">
        <f t="shared" si="335"/>
        <v>2</v>
      </c>
      <c r="V502" s="84">
        <v>252</v>
      </c>
      <c r="W502" s="83">
        <f t="shared" si="319"/>
        <v>1.000615818</v>
      </c>
      <c r="X502" s="76">
        <f t="shared" si="320"/>
        <v>0.62488403000000003</v>
      </c>
      <c r="Y502" s="76">
        <f t="shared" si="321"/>
        <v>0</v>
      </c>
      <c r="Z502" s="90" t="str">
        <f t="shared" si="332"/>
        <v>A+J=</v>
      </c>
      <c r="AA502" s="81">
        <f t="shared" si="333"/>
        <v>44788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9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75">
        <f t="shared" si="322"/>
        <v>44762</v>
      </c>
      <c r="B503" s="76">
        <f t="shared" si="323"/>
        <v>1015.3294677</v>
      </c>
      <c r="C503" s="76">
        <f t="shared" si="330"/>
        <v>891.02386437999996</v>
      </c>
      <c r="D503" s="77">
        <f t="shared" si="324"/>
        <v>6455.85</v>
      </c>
      <c r="E503" s="78">
        <f>IF(K503=1,VLOOKUP(A502,[1]Plan1!$G$155:$I$350,3),E502)</f>
        <v>6411.95</v>
      </c>
      <c r="F503" s="79">
        <f t="shared" si="325"/>
        <v>44758</v>
      </c>
      <c r="G503" s="80">
        <f t="shared" si="314"/>
        <v>-6.8000340776196433E-3</v>
      </c>
      <c r="H503" s="81">
        <f t="shared" si="326"/>
        <v>44788</v>
      </c>
      <c r="I503" s="81">
        <f t="shared" si="315"/>
        <v>44788</v>
      </c>
      <c r="J503" s="82">
        <f t="shared" si="327"/>
        <v>21</v>
      </c>
      <c r="K503" s="82">
        <f t="shared" si="336"/>
        <v>3</v>
      </c>
      <c r="L503" s="76">
        <f t="shared" si="316"/>
        <v>0.99902572000000001</v>
      </c>
      <c r="M503" s="83">
        <f t="shared" si="338"/>
        <v>1.00670057</v>
      </c>
      <c r="N503" s="83">
        <f t="shared" si="334"/>
        <v>1.1395672002888972</v>
      </c>
      <c r="O503" s="76">
        <f t="shared" si="337"/>
        <v>1.13845694</v>
      </c>
      <c r="P503" s="76">
        <f t="shared" si="317"/>
        <v>1014.3923021000001</v>
      </c>
      <c r="Q503" s="84">
        <f t="shared" si="331"/>
        <v>0</v>
      </c>
      <c r="R503" s="86">
        <f t="shared" si="328"/>
        <v>0</v>
      </c>
      <c r="S503" s="76">
        <f t="shared" si="318"/>
        <v>0</v>
      </c>
      <c r="T503" s="86">
        <f t="shared" si="329"/>
        <v>8.0657000000000006E-2</v>
      </c>
      <c r="U503" s="84">
        <f t="shared" si="335"/>
        <v>3</v>
      </c>
      <c r="V503" s="84">
        <v>252</v>
      </c>
      <c r="W503" s="83">
        <f t="shared" si="319"/>
        <v>1.000923869</v>
      </c>
      <c r="X503" s="76">
        <f t="shared" si="320"/>
        <v>0.93716560000000004</v>
      </c>
      <c r="Y503" s="76">
        <f t="shared" si="321"/>
        <v>0</v>
      </c>
      <c r="Z503" s="90" t="str">
        <f t="shared" si="332"/>
        <v>A+J=</v>
      </c>
      <c r="AA503" s="81">
        <f t="shared" si="333"/>
        <v>44788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9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75">
        <f t="shared" si="322"/>
        <v>44763</v>
      </c>
      <c r="B504" s="76">
        <f t="shared" si="323"/>
        <v>1015.31209745</v>
      </c>
      <c r="C504" s="76">
        <f t="shared" si="330"/>
        <v>891.02386437999996</v>
      </c>
      <c r="D504" s="77">
        <f t="shared" si="324"/>
        <v>6455.85</v>
      </c>
      <c r="E504" s="78">
        <f>IF(K504=1,VLOOKUP(A503,[1]Plan1!$G$155:$I$350,3),E503)</f>
        <v>6411.95</v>
      </c>
      <c r="F504" s="79">
        <f t="shared" si="325"/>
        <v>44758</v>
      </c>
      <c r="G504" s="80">
        <f t="shared" si="314"/>
        <v>-6.8000340776196433E-3</v>
      </c>
      <c r="H504" s="81">
        <f t="shared" si="326"/>
        <v>44788</v>
      </c>
      <c r="I504" s="81">
        <f t="shared" si="315"/>
        <v>44788</v>
      </c>
      <c r="J504" s="82">
        <f t="shared" si="327"/>
        <v>21</v>
      </c>
      <c r="K504" s="82">
        <f t="shared" si="336"/>
        <v>4</v>
      </c>
      <c r="L504" s="76">
        <f t="shared" si="316"/>
        <v>0.99870117000000003</v>
      </c>
      <c r="M504" s="83">
        <f t="shared" si="338"/>
        <v>1.00670057</v>
      </c>
      <c r="N504" s="83">
        <f t="shared" si="334"/>
        <v>1.1395672002888972</v>
      </c>
      <c r="O504" s="76">
        <f t="shared" si="337"/>
        <v>1.13808709</v>
      </c>
      <c r="P504" s="76">
        <f t="shared" si="317"/>
        <v>1014.06275693</v>
      </c>
      <c r="Q504" s="84">
        <f t="shared" si="331"/>
        <v>0</v>
      </c>
      <c r="R504" s="86">
        <f t="shared" si="328"/>
        <v>0</v>
      </c>
      <c r="S504" s="76">
        <f t="shared" si="318"/>
        <v>0</v>
      </c>
      <c r="T504" s="86">
        <f t="shared" si="329"/>
        <v>8.0657000000000006E-2</v>
      </c>
      <c r="U504" s="84">
        <f t="shared" si="335"/>
        <v>4</v>
      </c>
      <c r="V504" s="84">
        <v>252</v>
      </c>
      <c r="W504" s="83">
        <f t="shared" si="319"/>
        <v>1.001232015</v>
      </c>
      <c r="X504" s="76">
        <f t="shared" si="320"/>
        <v>1.2493405200000001</v>
      </c>
      <c r="Y504" s="76">
        <f t="shared" si="321"/>
        <v>0</v>
      </c>
      <c r="Z504" s="90" t="str">
        <f t="shared" si="332"/>
        <v>A+J=</v>
      </c>
      <c r="AA504" s="81">
        <f t="shared" si="333"/>
        <v>44788</v>
      </c>
      <c r="AB504" s="4"/>
      <c r="AC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9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75">
        <f t="shared" si="322"/>
        <v>44764</v>
      </c>
      <c r="B505" s="76">
        <f t="shared" si="323"/>
        <v>1015.29473642</v>
      </c>
      <c r="C505" s="76">
        <f t="shared" si="330"/>
        <v>891.02386437999996</v>
      </c>
      <c r="D505" s="77">
        <f t="shared" si="324"/>
        <v>6455.85</v>
      </c>
      <c r="E505" s="78">
        <f>IF(K505=1,VLOOKUP(A504,[1]Plan1!$G$155:$I$350,3),E504)</f>
        <v>6411.95</v>
      </c>
      <c r="F505" s="79">
        <f t="shared" si="325"/>
        <v>44758</v>
      </c>
      <c r="G505" s="80">
        <f t="shared" si="314"/>
        <v>-6.8000340776196433E-3</v>
      </c>
      <c r="H505" s="81">
        <f t="shared" si="326"/>
        <v>44788</v>
      </c>
      <c r="I505" s="81">
        <f t="shared" si="315"/>
        <v>44788</v>
      </c>
      <c r="J505" s="82">
        <f t="shared" si="327"/>
        <v>21</v>
      </c>
      <c r="K505" s="82">
        <f t="shared" si="336"/>
        <v>5</v>
      </c>
      <c r="L505" s="76">
        <f t="shared" si="316"/>
        <v>0.99837673000000005</v>
      </c>
      <c r="M505" s="83">
        <f t="shared" si="338"/>
        <v>1.00670057</v>
      </c>
      <c r="N505" s="83">
        <f t="shared" si="334"/>
        <v>1.1395672002888972</v>
      </c>
      <c r="O505" s="76">
        <f t="shared" si="337"/>
        <v>1.1377173700000001</v>
      </c>
      <c r="P505" s="76">
        <f t="shared" si="317"/>
        <v>1013.73332758</v>
      </c>
      <c r="Q505" s="84">
        <f t="shared" si="331"/>
        <v>0</v>
      </c>
      <c r="R505" s="86">
        <f t="shared" si="328"/>
        <v>0</v>
      </c>
      <c r="S505" s="76">
        <f t="shared" si="318"/>
        <v>0</v>
      </c>
      <c r="T505" s="86">
        <f t="shared" si="329"/>
        <v>8.0657000000000006E-2</v>
      </c>
      <c r="U505" s="84">
        <f t="shared" si="335"/>
        <v>5</v>
      </c>
      <c r="V505" s="84">
        <v>252</v>
      </c>
      <c r="W505" s="83">
        <f t="shared" si="319"/>
        <v>1.001540256</v>
      </c>
      <c r="X505" s="76">
        <f t="shared" si="320"/>
        <v>1.5614088399999999</v>
      </c>
      <c r="Y505" s="76">
        <f t="shared" si="321"/>
        <v>0</v>
      </c>
      <c r="Z505" s="90" t="str">
        <f t="shared" si="332"/>
        <v>A+J=</v>
      </c>
      <c r="AA505" s="81">
        <f t="shared" si="333"/>
        <v>44788</v>
      </c>
      <c r="AB505" s="4"/>
      <c r="AC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9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75">
        <f t="shared" si="322"/>
        <v>44765</v>
      </c>
      <c r="B506" s="76">
        <f t="shared" si="323"/>
        <v>1015.27736677</v>
      </c>
      <c r="C506" s="76">
        <f t="shared" si="330"/>
        <v>891.02386437999996</v>
      </c>
      <c r="D506" s="77">
        <f t="shared" si="324"/>
        <v>6455.85</v>
      </c>
      <c r="E506" s="78">
        <f>IF(K506=1,VLOOKUP(A505,[1]Plan1!$G$155:$I$350,3),E505)</f>
        <v>6411.95</v>
      </c>
      <c r="F506" s="79">
        <f t="shared" si="325"/>
        <v>44758</v>
      </c>
      <c r="G506" s="80">
        <f t="shared" si="314"/>
        <v>-6.8000340776196433E-3</v>
      </c>
      <c r="H506" s="81">
        <f t="shared" si="326"/>
        <v>44788</v>
      </c>
      <c r="I506" s="81">
        <f t="shared" si="315"/>
        <v>44788</v>
      </c>
      <c r="J506" s="82">
        <f t="shared" si="327"/>
        <v>21</v>
      </c>
      <c r="K506" s="82">
        <f t="shared" si="336"/>
        <v>6</v>
      </c>
      <c r="L506" s="76">
        <f t="shared" si="316"/>
        <v>0.99805239000000001</v>
      </c>
      <c r="M506" s="83">
        <f t="shared" si="338"/>
        <v>1.00670057</v>
      </c>
      <c r="N506" s="83">
        <f t="shared" si="334"/>
        <v>1.1395672002888972</v>
      </c>
      <c r="O506" s="76">
        <f t="shared" si="337"/>
        <v>1.1373477599999999</v>
      </c>
      <c r="P506" s="76">
        <f t="shared" si="317"/>
        <v>1013.40399625</v>
      </c>
      <c r="Q506" s="84">
        <f t="shared" si="331"/>
        <v>0</v>
      </c>
      <c r="R506" s="86">
        <f t="shared" si="328"/>
        <v>0</v>
      </c>
      <c r="S506" s="76">
        <f t="shared" si="318"/>
        <v>0</v>
      </c>
      <c r="T506" s="86">
        <f t="shared" si="329"/>
        <v>8.0657000000000006E-2</v>
      </c>
      <c r="U506" s="84">
        <f t="shared" si="335"/>
        <v>6</v>
      </c>
      <c r="V506" s="84">
        <v>252</v>
      </c>
      <c r="W506" s="83">
        <f t="shared" si="319"/>
        <v>1.001848592</v>
      </c>
      <c r="X506" s="76">
        <f t="shared" si="320"/>
        <v>1.8733705199999999</v>
      </c>
      <c r="Y506" s="76">
        <f t="shared" si="321"/>
        <v>0</v>
      </c>
      <c r="Z506" s="90" t="str">
        <f t="shared" si="332"/>
        <v>A+J=</v>
      </c>
      <c r="AA506" s="81">
        <f t="shared" si="333"/>
        <v>44788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9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75">
        <f t="shared" si="322"/>
        <v>44766</v>
      </c>
      <c r="B507" s="76">
        <f t="shared" si="323"/>
        <v>1015.27736677</v>
      </c>
      <c r="C507" s="76">
        <f t="shared" si="330"/>
        <v>891.02386437999996</v>
      </c>
      <c r="D507" s="77">
        <f t="shared" si="324"/>
        <v>6455.85</v>
      </c>
      <c r="E507" s="78">
        <f>IF(K507=1,VLOOKUP(A506,[1]Plan1!$G$155:$I$350,3),E506)</f>
        <v>6411.95</v>
      </c>
      <c r="F507" s="79">
        <f t="shared" si="325"/>
        <v>44758</v>
      </c>
      <c r="G507" s="80">
        <f t="shared" si="314"/>
        <v>-6.8000340776196433E-3</v>
      </c>
      <c r="H507" s="81">
        <f t="shared" si="326"/>
        <v>44788</v>
      </c>
      <c r="I507" s="81">
        <f t="shared" si="315"/>
        <v>44788</v>
      </c>
      <c r="J507" s="82">
        <f t="shared" si="327"/>
        <v>21</v>
      </c>
      <c r="K507" s="82">
        <f t="shared" si="336"/>
        <v>6</v>
      </c>
      <c r="L507" s="76">
        <f t="shared" si="316"/>
        <v>0.99805239000000001</v>
      </c>
      <c r="M507" s="83">
        <f t="shared" si="338"/>
        <v>1.00670057</v>
      </c>
      <c r="N507" s="83">
        <f t="shared" si="334"/>
        <v>1.1395672002888972</v>
      </c>
      <c r="O507" s="76">
        <f t="shared" si="337"/>
        <v>1.1373477599999999</v>
      </c>
      <c r="P507" s="76">
        <f t="shared" si="317"/>
        <v>1013.40399625</v>
      </c>
      <c r="Q507" s="84">
        <f t="shared" si="331"/>
        <v>0</v>
      </c>
      <c r="R507" s="86">
        <f t="shared" si="328"/>
        <v>0</v>
      </c>
      <c r="S507" s="76">
        <f t="shared" si="318"/>
        <v>0</v>
      </c>
      <c r="T507" s="86">
        <f t="shared" si="329"/>
        <v>8.0657000000000006E-2</v>
      </c>
      <c r="U507" s="84">
        <f t="shared" si="335"/>
        <v>6</v>
      </c>
      <c r="V507" s="84">
        <v>252</v>
      </c>
      <c r="W507" s="83">
        <f t="shared" si="319"/>
        <v>1.001848592</v>
      </c>
      <c r="X507" s="76">
        <f t="shared" si="320"/>
        <v>1.8733705199999999</v>
      </c>
      <c r="Y507" s="76">
        <f t="shared" si="321"/>
        <v>0</v>
      </c>
      <c r="Z507" s="90" t="str">
        <f t="shared" si="332"/>
        <v>A+J=</v>
      </c>
      <c r="AA507" s="81">
        <f t="shared" si="333"/>
        <v>44788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9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75">
        <f t="shared" si="322"/>
        <v>44767</v>
      </c>
      <c r="B508" s="76">
        <f t="shared" si="323"/>
        <v>1015.27736677</v>
      </c>
      <c r="C508" s="76">
        <f t="shared" si="330"/>
        <v>891.02386437999996</v>
      </c>
      <c r="D508" s="77">
        <f t="shared" si="324"/>
        <v>6455.85</v>
      </c>
      <c r="E508" s="78">
        <f>IF(K508=1,VLOOKUP(A507,[1]Plan1!$G$155:$I$350,3),E507)</f>
        <v>6411.95</v>
      </c>
      <c r="F508" s="79">
        <f t="shared" si="325"/>
        <v>44758</v>
      </c>
      <c r="G508" s="80">
        <f t="shared" si="314"/>
        <v>-6.8000340776196433E-3</v>
      </c>
      <c r="H508" s="81">
        <f t="shared" si="326"/>
        <v>44788</v>
      </c>
      <c r="I508" s="81">
        <f t="shared" si="315"/>
        <v>44788</v>
      </c>
      <c r="J508" s="82">
        <f t="shared" si="327"/>
        <v>21</v>
      </c>
      <c r="K508" s="82">
        <f t="shared" si="336"/>
        <v>6</v>
      </c>
      <c r="L508" s="76">
        <f t="shared" si="316"/>
        <v>0.99805239000000001</v>
      </c>
      <c r="M508" s="83">
        <f t="shared" si="338"/>
        <v>1.00670057</v>
      </c>
      <c r="N508" s="83">
        <f t="shared" si="334"/>
        <v>1.1395672002888972</v>
      </c>
      <c r="O508" s="76">
        <f t="shared" si="337"/>
        <v>1.1373477599999999</v>
      </c>
      <c r="P508" s="76">
        <f t="shared" si="317"/>
        <v>1013.40399625</v>
      </c>
      <c r="Q508" s="84">
        <f t="shared" si="331"/>
        <v>0</v>
      </c>
      <c r="R508" s="86">
        <f t="shared" si="328"/>
        <v>0</v>
      </c>
      <c r="S508" s="76">
        <f t="shared" si="318"/>
        <v>0</v>
      </c>
      <c r="T508" s="86">
        <f t="shared" si="329"/>
        <v>8.0657000000000006E-2</v>
      </c>
      <c r="U508" s="84">
        <f t="shared" si="335"/>
        <v>6</v>
      </c>
      <c r="V508" s="84">
        <v>252</v>
      </c>
      <c r="W508" s="83">
        <f t="shared" si="319"/>
        <v>1.001848592</v>
      </c>
      <c r="X508" s="76">
        <f t="shared" si="320"/>
        <v>1.8733705199999999</v>
      </c>
      <c r="Y508" s="76">
        <f t="shared" si="321"/>
        <v>0</v>
      </c>
      <c r="Z508" s="90" t="str">
        <f t="shared" si="332"/>
        <v>A+J=</v>
      </c>
      <c r="AA508" s="81">
        <f t="shared" si="333"/>
        <v>44788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9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75">
        <f t="shared" si="322"/>
        <v>44768</v>
      </c>
      <c r="B509" s="76">
        <f t="shared" si="323"/>
        <v>1015.2600063599999</v>
      </c>
      <c r="C509" s="76">
        <f t="shared" si="330"/>
        <v>891.02386437999996</v>
      </c>
      <c r="D509" s="77">
        <f t="shared" si="324"/>
        <v>6455.85</v>
      </c>
      <c r="E509" s="78">
        <f>IF(K509=1,VLOOKUP(A508,[1]Plan1!$G$155:$I$350,3),E508)</f>
        <v>6411.95</v>
      </c>
      <c r="F509" s="79">
        <f t="shared" si="325"/>
        <v>44758</v>
      </c>
      <c r="G509" s="80">
        <f t="shared" si="314"/>
        <v>-6.8000340776196433E-3</v>
      </c>
      <c r="H509" s="81">
        <f t="shared" si="326"/>
        <v>44788</v>
      </c>
      <c r="I509" s="81">
        <f t="shared" si="315"/>
        <v>44788</v>
      </c>
      <c r="J509" s="82">
        <f t="shared" si="327"/>
        <v>21</v>
      </c>
      <c r="K509" s="82">
        <f t="shared" si="336"/>
        <v>7</v>
      </c>
      <c r="L509" s="76">
        <f t="shared" si="316"/>
        <v>0.99772815999999998</v>
      </c>
      <c r="M509" s="83">
        <f t="shared" si="338"/>
        <v>1.00670057</v>
      </c>
      <c r="N509" s="83">
        <f t="shared" si="334"/>
        <v>1.1395672002888972</v>
      </c>
      <c r="O509" s="76">
        <f t="shared" si="337"/>
        <v>1.1369782799999999</v>
      </c>
      <c r="P509" s="76">
        <f t="shared" si="317"/>
        <v>1013.07478076</v>
      </c>
      <c r="Q509" s="84">
        <f t="shared" si="331"/>
        <v>0</v>
      </c>
      <c r="R509" s="86">
        <f t="shared" si="328"/>
        <v>0</v>
      </c>
      <c r="S509" s="76">
        <f t="shared" si="318"/>
        <v>0</v>
      </c>
      <c r="T509" s="86">
        <f t="shared" si="329"/>
        <v>8.0657000000000006E-2</v>
      </c>
      <c r="U509" s="84">
        <f t="shared" si="335"/>
        <v>7</v>
      </c>
      <c r="V509" s="84">
        <v>252</v>
      </c>
      <c r="W509" s="83">
        <f t="shared" si="319"/>
        <v>1.0021570230000001</v>
      </c>
      <c r="X509" s="76">
        <f t="shared" si="320"/>
        <v>2.1852255999999999</v>
      </c>
      <c r="Y509" s="76">
        <f t="shared" si="321"/>
        <v>0</v>
      </c>
      <c r="Z509" s="90" t="str">
        <f t="shared" si="332"/>
        <v>A+J=</v>
      </c>
      <c r="AA509" s="81">
        <f t="shared" si="333"/>
        <v>44788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9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75">
        <f t="shared" si="322"/>
        <v>44769</v>
      </c>
      <c r="B510" s="76">
        <f t="shared" si="323"/>
        <v>1015.24263631</v>
      </c>
      <c r="C510" s="76">
        <f t="shared" si="330"/>
        <v>891.02386437999996</v>
      </c>
      <c r="D510" s="77">
        <f t="shared" si="324"/>
        <v>6455.85</v>
      </c>
      <c r="E510" s="78">
        <f>IF(K510=1,VLOOKUP(A509,[1]Plan1!$G$155:$I$350,3),E509)</f>
        <v>6411.95</v>
      </c>
      <c r="F510" s="79">
        <f t="shared" si="325"/>
        <v>44758</v>
      </c>
      <c r="G510" s="80">
        <f t="shared" si="314"/>
        <v>-6.8000340776196433E-3</v>
      </c>
      <c r="H510" s="81">
        <f t="shared" si="326"/>
        <v>44788</v>
      </c>
      <c r="I510" s="81">
        <f t="shared" si="315"/>
        <v>44788</v>
      </c>
      <c r="J510" s="82">
        <f t="shared" si="327"/>
        <v>21</v>
      </c>
      <c r="K510" s="82">
        <f t="shared" si="336"/>
        <v>8</v>
      </c>
      <c r="L510" s="76">
        <f t="shared" si="316"/>
        <v>0.99740403</v>
      </c>
      <c r="M510" s="83">
        <f t="shared" si="338"/>
        <v>1.00670057</v>
      </c>
      <c r="N510" s="83">
        <f t="shared" si="334"/>
        <v>1.1395672002888972</v>
      </c>
      <c r="O510" s="76">
        <f t="shared" si="337"/>
        <v>1.1366089100000001</v>
      </c>
      <c r="P510" s="76">
        <f t="shared" si="317"/>
        <v>1012.74566327</v>
      </c>
      <c r="Q510" s="84">
        <f t="shared" si="331"/>
        <v>0</v>
      </c>
      <c r="R510" s="86">
        <f t="shared" si="328"/>
        <v>0</v>
      </c>
      <c r="S510" s="76">
        <f t="shared" si="318"/>
        <v>0</v>
      </c>
      <c r="T510" s="86">
        <f t="shared" si="329"/>
        <v>8.0657000000000006E-2</v>
      </c>
      <c r="U510" s="84">
        <f t="shared" si="335"/>
        <v>8</v>
      </c>
      <c r="V510" s="84">
        <v>252</v>
      </c>
      <c r="W510" s="83">
        <f t="shared" si="319"/>
        <v>1.002465548</v>
      </c>
      <c r="X510" s="76">
        <f t="shared" si="320"/>
        <v>2.4969730399999999</v>
      </c>
      <c r="Y510" s="76">
        <f t="shared" si="321"/>
        <v>0</v>
      </c>
      <c r="Z510" s="90" t="str">
        <f t="shared" si="332"/>
        <v>A+J=</v>
      </c>
      <c r="AA510" s="81">
        <f t="shared" si="333"/>
        <v>44788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9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75">
        <f t="shared" si="322"/>
        <v>44770</v>
      </c>
      <c r="B511" s="76">
        <f t="shared" si="323"/>
        <v>1015.22527653</v>
      </c>
      <c r="C511" s="76">
        <f t="shared" si="330"/>
        <v>891.02386437999996</v>
      </c>
      <c r="D511" s="77">
        <f t="shared" si="324"/>
        <v>6455.85</v>
      </c>
      <c r="E511" s="78">
        <f>IF(K511=1,VLOOKUP(A510,[1]Plan1!$G$155:$I$350,3),E510)</f>
        <v>6411.95</v>
      </c>
      <c r="F511" s="79">
        <f t="shared" si="325"/>
        <v>44758</v>
      </c>
      <c r="G511" s="80">
        <f t="shared" si="314"/>
        <v>-6.8000340776196433E-3</v>
      </c>
      <c r="H511" s="81">
        <f t="shared" si="326"/>
        <v>44788</v>
      </c>
      <c r="I511" s="81">
        <f t="shared" si="315"/>
        <v>44788</v>
      </c>
      <c r="J511" s="82">
        <f t="shared" si="327"/>
        <v>21</v>
      </c>
      <c r="K511" s="82">
        <f t="shared" si="336"/>
        <v>9</v>
      </c>
      <c r="L511" s="76">
        <f t="shared" si="316"/>
        <v>0.99708001000000002</v>
      </c>
      <c r="M511" s="83">
        <f t="shared" si="338"/>
        <v>1.00670057</v>
      </c>
      <c r="N511" s="83">
        <f t="shared" si="334"/>
        <v>1.1395672002888972</v>
      </c>
      <c r="O511" s="76">
        <f t="shared" si="337"/>
        <v>1.1362396699999999</v>
      </c>
      <c r="P511" s="76">
        <f t="shared" si="317"/>
        <v>1012.41666162</v>
      </c>
      <c r="Q511" s="84">
        <f t="shared" si="331"/>
        <v>0</v>
      </c>
      <c r="R511" s="86">
        <f t="shared" si="328"/>
        <v>0</v>
      </c>
      <c r="S511" s="76">
        <f t="shared" si="318"/>
        <v>0</v>
      </c>
      <c r="T511" s="86">
        <f t="shared" si="329"/>
        <v>8.0657000000000006E-2</v>
      </c>
      <c r="U511" s="84">
        <f t="shared" si="335"/>
        <v>9</v>
      </c>
      <c r="V511" s="84">
        <v>252</v>
      </c>
      <c r="W511" s="83">
        <f t="shared" si="319"/>
        <v>1.002774169</v>
      </c>
      <c r="X511" s="76">
        <f t="shared" si="320"/>
        <v>2.8086149100000002</v>
      </c>
      <c r="Y511" s="76">
        <f t="shared" si="321"/>
        <v>0</v>
      </c>
      <c r="Z511" s="90" t="str">
        <f t="shared" si="332"/>
        <v>A+J=</v>
      </c>
      <c r="AA511" s="81">
        <f t="shared" si="333"/>
        <v>44788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9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75">
        <f t="shared" si="322"/>
        <v>44771</v>
      </c>
      <c r="B512" s="76">
        <f t="shared" si="323"/>
        <v>1015.20791708</v>
      </c>
      <c r="C512" s="76">
        <f t="shared" si="330"/>
        <v>891.02386437999996</v>
      </c>
      <c r="D512" s="77">
        <f t="shared" si="324"/>
        <v>6455.85</v>
      </c>
      <c r="E512" s="78">
        <f>IF(K512=1,VLOOKUP(A511,[1]Plan1!$G$155:$I$350,3),E511)</f>
        <v>6411.95</v>
      </c>
      <c r="F512" s="79">
        <f t="shared" si="325"/>
        <v>44758</v>
      </c>
      <c r="G512" s="80">
        <f t="shared" si="314"/>
        <v>-6.8000340776196433E-3</v>
      </c>
      <c r="H512" s="81">
        <f t="shared" si="326"/>
        <v>44788</v>
      </c>
      <c r="I512" s="81">
        <f t="shared" si="315"/>
        <v>44788</v>
      </c>
      <c r="J512" s="82">
        <f t="shared" si="327"/>
        <v>21</v>
      </c>
      <c r="K512" s="82">
        <f t="shared" si="336"/>
        <v>10</v>
      </c>
      <c r="L512" s="76">
        <f t="shared" si="316"/>
        <v>0.99675610000000003</v>
      </c>
      <c r="M512" s="83">
        <f t="shared" si="338"/>
        <v>1.00670057</v>
      </c>
      <c r="N512" s="83">
        <f t="shared" si="334"/>
        <v>1.1395672002888972</v>
      </c>
      <c r="O512" s="76">
        <f t="shared" si="337"/>
        <v>1.1358705499999999</v>
      </c>
      <c r="P512" s="76">
        <f t="shared" si="317"/>
        <v>1012.08776689</v>
      </c>
      <c r="Q512" s="84">
        <f t="shared" si="331"/>
        <v>0</v>
      </c>
      <c r="R512" s="86">
        <f t="shared" si="328"/>
        <v>0</v>
      </c>
      <c r="S512" s="76">
        <f t="shared" si="318"/>
        <v>0</v>
      </c>
      <c r="T512" s="86">
        <f t="shared" si="329"/>
        <v>8.0657000000000006E-2</v>
      </c>
      <c r="U512" s="84">
        <f t="shared" si="335"/>
        <v>10</v>
      </c>
      <c r="V512" s="84">
        <v>252</v>
      </c>
      <c r="W512" s="83">
        <f t="shared" si="319"/>
        <v>1.003082885</v>
      </c>
      <c r="X512" s="76">
        <f t="shared" si="320"/>
        <v>3.1201501899999999</v>
      </c>
      <c r="Y512" s="76">
        <f t="shared" si="321"/>
        <v>0</v>
      </c>
      <c r="Z512" s="90" t="str">
        <f t="shared" si="332"/>
        <v>A+J=</v>
      </c>
      <c r="AA512" s="81">
        <f t="shared" si="333"/>
        <v>44788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9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75">
        <f t="shared" si="322"/>
        <v>44772</v>
      </c>
      <c r="B513" s="76">
        <f t="shared" si="323"/>
        <v>1015.19055696</v>
      </c>
      <c r="C513" s="76">
        <f t="shared" si="330"/>
        <v>891.02386437999996</v>
      </c>
      <c r="D513" s="77">
        <f t="shared" si="324"/>
        <v>6455.85</v>
      </c>
      <c r="E513" s="78">
        <f>IF(K513=1,VLOOKUP(A512,[1]Plan1!$G$155:$I$350,3),E512)</f>
        <v>6411.95</v>
      </c>
      <c r="F513" s="79">
        <f t="shared" si="325"/>
        <v>44758</v>
      </c>
      <c r="G513" s="80">
        <f t="shared" si="314"/>
        <v>-6.8000340776196433E-3</v>
      </c>
      <c r="H513" s="81">
        <f t="shared" si="326"/>
        <v>44788</v>
      </c>
      <c r="I513" s="81">
        <f t="shared" si="315"/>
        <v>44788</v>
      </c>
      <c r="J513" s="82">
        <f t="shared" si="327"/>
        <v>21</v>
      </c>
      <c r="K513" s="82">
        <f t="shared" si="336"/>
        <v>11</v>
      </c>
      <c r="L513" s="76">
        <f t="shared" si="316"/>
        <v>0.99643229</v>
      </c>
      <c r="M513" s="83">
        <f t="shared" si="338"/>
        <v>1.00670057</v>
      </c>
      <c r="N513" s="83">
        <f t="shared" si="334"/>
        <v>1.1395672002888972</v>
      </c>
      <c r="O513" s="76">
        <f t="shared" si="337"/>
        <v>1.1355015500000001</v>
      </c>
      <c r="P513" s="76">
        <f t="shared" si="317"/>
        <v>1011.75897909</v>
      </c>
      <c r="Q513" s="84">
        <f t="shared" si="331"/>
        <v>0</v>
      </c>
      <c r="R513" s="86">
        <f t="shared" si="328"/>
        <v>0</v>
      </c>
      <c r="S513" s="76">
        <f t="shared" si="318"/>
        <v>0</v>
      </c>
      <c r="T513" s="86">
        <f t="shared" si="329"/>
        <v>8.0657000000000006E-2</v>
      </c>
      <c r="U513" s="84">
        <f t="shared" si="335"/>
        <v>11</v>
      </c>
      <c r="V513" s="84">
        <v>252</v>
      </c>
      <c r="W513" s="83">
        <f t="shared" si="319"/>
        <v>1.0033916949999999</v>
      </c>
      <c r="X513" s="76">
        <f t="shared" si="320"/>
        <v>3.4315778699999999</v>
      </c>
      <c r="Y513" s="76">
        <f t="shared" si="321"/>
        <v>0</v>
      </c>
      <c r="Z513" s="90" t="str">
        <f t="shared" si="332"/>
        <v>A+J=</v>
      </c>
      <c r="AA513" s="81">
        <f t="shared" si="333"/>
        <v>44788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9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75">
        <f t="shared" si="322"/>
        <v>44773</v>
      </c>
      <c r="B514" s="76">
        <f t="shared" si="323"/>
        <v>1015.19055696</v>
      </c>
      <c r="C514" s="76">
        <f t="shared" si="330"/>
        <v>891.02386437999996</v>
      </c>
      <c r="D514" s="77">
        <f t="shared" si="324"/>
        <v>6455.85</v>
      </c>
      <c r="E514" s="78">
        <f>IF(K514=1,VLOOKUP(A513,[1]Plan1!$G$155:$I$350,3),E513)</f>
        <v>6411.95</v>
      </c>
      <c r="F514" s="79">
        <f t="shared" si="325"/>
        <v>44758</v>
      </c>
      <c r="G514" s="80">
        <f t="shared" si="314"/>
        <v>-6.8000340776196433E-3</v>
      </c>
      <c r="H514" s="81">
        <f t="shared" si="326"/>
        <v>44788</v>
      </c>
      <c r="I514" s="81">
        <f t="shared" si="315"/>
        <v>44788</v>
      </c>
      <c r="J514" s="82">
        <f t="shared" si="327"/>
        <v>21</v>
      </c>
      <c r="K514" s="82">
        <f t="shared" si="336"/>
        <v>11</v>
      </c>
      <c r="L514" s="76">
        <f t="shared" si="316"/>
        <v>0.99643229</v>
      </c>
      <c r="M514" s="83">
        <f t="shared" si="338"/>
        <v>1.00670057</v>
      </c>
      <c r="N514" s="83">
        <f t="shared" si="334"/>
        <v>1.1395672002888972</v>
      </c>
      <c r="O514" s="76">
        <f t="shared" si="337"/>
        <v>1.1355015500000001</v>
      </c>
      <c r="P514" s="76">
        <f t="shared" si="317"/>
        <v>1011.75897909</v>
      </c>
      <c r="Q514" s="84">
        <f t="shared" si="331"/>
        <v>0</v>
      </c>
      <c r="R514" s="86">
        <f t="shared" si="328"/>
        <v>0</v>
      </c>
      <c r="S514" s="76">
        <f t="shared" si="318"/>
        <v>0</v>
      </c>
      <c r="T514" s="86">
        <f t="shared" si="329"/>
        <v>8.0657000000000006E-2</v>
      </c>
      <c r="U514" s="84">
        <f t="shared" si="335"/>
        <v>11</v>
      </c>
      <c r="V514" s="84">
        <v>252</v>
      </c>
      <c r="W514" s="83">
        <f t="shared" si="319"/>
        <v>1.0033916949999999</v>
      </c>
      <c r="X514" s="76">
        <f t="shared" si="320"/>
        <v>3.4315778699999999</v>
      </c>
      <c r="Y514" s="76">
        <f t="shared" si="321"/>
        <v>0</v>
      </c>
      <c r="Z514" s="90" t="str">
        <f t="shared" si="332"/>
        <v>A+J=</v>
      </c>
      <c r="AA514" s="81">
        <f t="shared" si="333"/>
        <v>44788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9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75">
        <f t="shared" si="322"/>
        <v>44774</v>
      </c>
      <c r="B515" s="76">
        <f t="shared" si="323"/>
        <v>1015.19055696</v>
      </c>
      <c r="C515" s="76">
        <f t="shared" si="330"/>
        <v>891.02386437999996</v>
      </c>
      <c r="D515" s="77">
        <f t="shared" si="324"/>
        <v>6455.85</v>
      </c>
      <c r="E515" s="78">
        <f>IF(K515=1,VLOOKUP(A514,[1]Plan1!$G$155:$I$350,3),E514)</f>
        <v>6411.95</v>
      </c>
      <c r="F515" s="79">
        <f t="shared" si="325"/>
        <v>44758</v>
      </c>
      <c r="G515" s="80">
        <f t="shared" si="314"/>
        <v>-6.8000340776196433E-3</v>
      </c>
      <c r="H515" s="81">
        <f t="shared" si="326"/>
        <v>44788</v>
      </c>
      <c r="I515" s="81">
        <f t="shared" si="315"/>
        <v>44788</v>
      </c>
      <c r="J515" s="82">
        <f t="shared" si="327"/>
        <v>21</v>
      </c>
      <c r="K515" s="82">
        <f t="shared" si="336"/>
        <v>11</v>
      </c>
      <c r="L515" s="76">
        <f t="shared" si="316"/>
        <v>0.99643229</v>
      </c>
      <c r="M515" s="83">
        <f t="shared" si="338"/>
        <v>1.00670057</v>
      </c>
      <c r="N515" s="83">
        <f t="shared" si="334"/>
        <v>1.1395672002888972</v>
      </c>
      <c r="O515" s="76">
        <f t="shared" si="337"/>
        <v>1.1355015500000001</v>
      </c>
      <c r="P515" s="76">
        <f t="shared" si="317"/>
        <v>1011.75897909</v>
      </c>
      <c r="Q515" s="84">
        <f t="shared" si="331"/>
        <v>0</v>
      </c>
      <c r="R515" s="86">
        <f t="shared" si="328"/>
        <v>0</v>
      </c>
      <c r="S515" s="76">
        <f t="shared" si="318"/>
        <v>0</v>
      </c>
      <c r="T515" s="86">
        <f t="shared" si="329"/>
        <v>8.0657000000000006E-2</v>
      </c>
      <c r="U515" s="84">
        <f t="shared" si="335"/>
        <v>11</v>
      </c>
      <c r="V515" s="84">
        <v>252</v>
      </c>
      <c r="W515" s="83">
        <f t="shared" si="319"/>
        <v>1.0033916949999999</v>
      </c>
      <c r="X515" s="76">
        <f t="shared" si="320"/>
        <v>3.4315778699999999</v>
      </c>
      <c r="Y515" s="76">
        <f t="shared" si="321"/>
        <v>0</v>
      </c>
      <c r="Z515" s="90" t="str">
        <f t="shared" si="332"/>
        <v>A+J=</v>
      </c>
      <c r="AA515" s="81">
        <f t="shared" si="333"/>
        <v>44788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9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75">
        <f t="shared" si="322"/>
        <v>44775</v>
      </c>
      <c r="B516" s="76">
        <f t="shared" si="323"/>
        <v>1015.17318922</v>
      </c>
      <c r="C516" s="76">
        <f t="shared" si="330"/>
        <v>891.02386437999996</v>
      </c>
      <c r="D516" s="77">
        <f t="shared" si="324"/>
        <v>6455.85</v>
      </c>
      <c r="E516" s="78">
        <f>IF(K516=1,VLOOKUP(A515,[1]Plan1!$G$155:$I$350,3),E515)</f>
        <v>6411.95</v>
      </c>
      <c r="F516" s="79">
        <f t="shared" si="325"/>
        <v>44758</v>
      </c>
      <c r="G516" s="80">
        <f t="shared" si="314"/>
        <v>-6.8000340776196433E-3</v>
      </c>
      <c r="H516" s="81">
        <f t="shared" si="326"/>
        <v>44788</v>
      </c>
      <c r="I516" s="81">
        <f t="shared" si="315"/>
        <v>44788</v>
      </c>
      <c r="J516" s="82">
        <f t="shared" si="327"/>
        <v>21</v>
      </c>
      <c r="K516" s="82">
        <f t="shared" si="336"/>
        <v>12</v>
      </c>
      <c r="L516" s="76">
        <f t="shared" si="316"/>
        <v>0.99610858000000002</v>
      </c>
      <c r="M516" s="83">
        <f t="shared" si="338"/>
        <v>1.00670057</v>
      </c>
      <c r="N516" s="83">
        <f t="shared" si="334"/>
        <v>1.1395672002888972</v>
      </c>
      <c r="O516" s="76">
        <f t="shared" si="337"/>
        <v>1.13513266</v>
      </c>
      <c r="P516" s="76">
        <f t="shared" si="317"/>
        <v>1011.43028929</v>
      </c>
      <c r="Q516" s="84">
        <f t="shared" si="331"/>
        <v>0</v>
      </c>
      <c r="R516" s="86">
        <f t="shared" si="328"/>
        <v>0</v>
      </c>
      <c r="S516" s="76">
        <f t="shared" si="318"/>
        <v>0</v>
      </c>
      <c r="T516" s="86">
        <f t="shared" si="329"/>
        <v>8.0657000000000006E-2</v>
      </c>
      <c r="U516" s="84">
        <f t="shared" si="335"/>
        <v>12</v>
      </c>
      <c r="V516" s="84">
        <v>252</v>
      </c>
      <c r="W516" s="83">
        <f t="shared" si="319"/>
        <v>1.003700601</v>
      </c>
      <c r="X516" s="76">
        <f t="shared" si="320"/>
        <v>3.7428999300000001</v>
      </c>
      <c r="Y516" s="76">
        <f t="shared" si="321"/>
        <v>0</v>
      </c>
      <c r="Z516" s="90" t="str">
        <f t="shared" si="332"/>
        <v>A+J=</v>
      </c>
      <c r="AA516" s="81">
        <f t="shared" si="333"/>
        <v>44788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9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75">
        <f t="shared" si="322"/>
        <v>44776</v>
      </c>
      <c r="B517" s="76">
        <f t="shared" si="323"/>
        <v>1015.1558307800001</v>
      </c>
      <c r="C517" s="76">
        <f t="shared" si="330"/>
        <v>891.02386437999996</v>
      </c>
      <c r="D517" s="77">
        <f t="shared" si="324"/>
        <v>6455.85</v>
      </c>
      <c r="E517" s="78">
        <f>IF(K517=1,VLOOKUP(A516,[1]Plan1!$G$155:$I$350,3),E516)</f>
        <v>6411.95</v>
      </c>
      <c r="F517" s="79">
        <f t="shared" si="325"/>
        <v>44758</v>
      </c>
      <c r="G517" s="80">
        <f t="shared" si="314"/>
        <v>-6.8000340776196433E-3</v>
      </c>
      <c r="H517" s="81">
        <f t="shared" si="326"/>
        <v>44788</v>
      </c>
      <c r="I517" s="81">
        <f t="shared" si="315"/>
        <v>44788</v>
      </c>
      <c r="J517" s="82">
        <f t="shared" si="327"/>
        <v>21</v>
      </c>
      <c r="K517" s="82">
        <f t="shared" si="336"/>
        <v>13</v>
      </c>
      <c r="L517" s="76">
        <f t="shared" si="316"/>
        <v>0.99578498000000004</v>
      </c>
      <c r="M517" s="83">
        <f t="shared" si="338"/>
        <v>1.00670057</v>
      </c>
      <c r="N517" s="83">
        <f t="shared" si="334"/>
        <v>1.1395672002888972</v>
      </c>
      <c r="O517" s="76">
        <f t="shared" si="337"/>
        <v>1.1347639</v>
      </c>
      <c r="P517" s="76">
        <f t="shared" si="317"/>
        <v>1011.10171533</v>
      </c>
      <c r="Q517" s="84">
        <f t="shared" si="331"/>
        <v>0</v>
      </c>
      <c r="R517" s="86">
        <f t="shared" si="328"/>
        <v>0</v>
      </c>
      <c r="S517" s="76">
        <f t="shared" si="318"/>
        <v>0</v>
      </c>
      <c r="T517" s="86">
        <f t="shared" si="329"/>
        <v>8.0657000000000006E-2</v>
      </c>
      <c r="U517" s="84">
        <f t="shared" si="335"/>
        <v>13</v>
      </c>
      <c r="V517" s="84">
        <v>252</v>
      </c>
      <c r="W517" s="83">
        <f t="shared" si="319"/>
        <v>1.004009602</v>
      </c>
      <c r="X517" s="76">
        <f t="shared" si="320"/>
        <v>4.0541154500000003</v>
      </c>
      <c r="Y517" s="76">
        <f t="shared" si="321"/>
        <v>0</v>
      </c>
      <c r="Z517" s="90" t="str">
        <f t="shared" si="332"/>
        <v>A+J=</v>
      </c>
      <c r="AA517" s="81">
        <f t="shared" si="333"/>
        <v>44788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9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75">
        <f t="shared" si="322"/>
        <v>44777</v>
      </c>
      <c r="B518" s="76">
        <f t="shared" si="323"/>
        <v>1015.13847269</v>
      </c>
      <c r="C518" s="76">
        <f t="shared" si="330"/>
        <v>891.02386437999996</v>
      </c>
      <c r="D518" s="77">
        <f t="shared" si="324"/>
        <v>6455.85</v>
      </c>
      <c r="E518" s="78">
        <f>IF(K518=1,VLOOKUP(A517,[1]Plan1!$G$155:$I$350,3),E517)</f>
        <v>6411.95</v>
      </c>
      <c r="F518" s="79">
        <f t="shared" si="325"/>
        <v>44758</v>
      </c>
      <c r="G518" s="80">
        <f t="shared" si="314"/>
        <v>-6.8000340776196433E-3</v>
      </c>
      <c r="H518" s="81">
        <f t="shared" si="326"/>
        <v>44788</v>
      </c>
      <c r="I518" s="81">
        <f t="shared" si="315"/>
        <v>44788</v>
      </c>
      <c r="J518" s="82">
        <f t="shared" si="327"/>
        <v>21</v>
      </c>
      <c r="K518" s="82">
        <f t="shared" si="336"/>
        <v>14</v>
      </c>
      <c r="L518" s="76">
        <f t="shared" si="316"/>
        <v>0.99546148999999995</v>
      </c>
      <c r="M518" s="83">
        <f t="shared" si="338"/>
        <v>1.00670057</v>
      </c>
      <c r="N518" s="83">
        <f t="shared" si="334"/>
        <v>1.1395672002888972</v>
      </c>
      <c r="O518" s="76">
        <f t="shared" si="337"/>
        <v>1.13439526</v>
      </c>
      <c r="P518" s="76">
        <f t="shared" si="317"/>
        <v>1010.77324829</v>
      </c>
      <c r="Q518" s="84">
        <f t="shared" si="331"/>
        <v>0</v>
      </c>
      <c r="R518" s="86">
        <f t="shared" si="328"/>
        <v>0</v>
      </c>
      <c r="S518" s="76">
        <f t="shared" si="318"/>
        <v>0</v>
      </c>
      <c r="T518" s="86">
        <f t="shared" si="329"/>
        <v>8.0657000000000006E-2</v>
      </c>
      <c r="U518" s="84">
        <f t="shared" si="335"/>
        <v>14</v>
      </c>
      <c r="V518" s="84">
        <v>252</v>
      </c>
      <c r="W518" s="83">
        <f t="shared" si="319"/>
        <v>1.0043186980000001</v>
      </c>
      <c r="X518" s="76">
        <f t="shared" si="320"/>
        <v>4.3652243999999998</v>
      </c>
      <c r="Y518" s="76">
        <f t="shared" si="321"/>
        <v>0</v>
      </c>
      <c r="Z518" s="90" t="str">
        <f t="shared" si="332"/>
        <v>A+J=</v>
      </c>
      <c r="AA518" s="81">
        <f t="shared" si="333"/>
        <v>44788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9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75">
        <f t="shared" si="322"/>
        <v>44778</v>
      </c>
      <c r="B519" s="76">
        <f t="shared" si="323"/>
        <v>1015.1211060099999</v>
      </c>
      <c r="C519" s="76">
        <f t="shared" si="330"/>
        <v>891.02386437999996</v>
      </c>
      <c r="D519" s="77">
        <f t="shared" si="324"/>
        <v>6455.85</v>
      </c>
      <c r="E519" s="78">
        <f>IF(K519=1,VLOOKUP(A518,[1]Plan1!$G$155:$I$350,3),E518)</f>
        <v>6411.95</v>
      </c>
      <c r="F519" s="79">
        <f t="shared" si="325"/>
        <v>44758</v>
      </c>
      <c r="G519" s="80">
        <f t="shared" si="314"/>
        <v>-6.8000340776196433E-3</v>
      </c>
      <c r="H519" s="81">
        <f t="shared" si="326"/>
        <v>44788</v>
      </c>
      <c r="I519" s="81">
        <f t="shared" si="315"/>
        <v>44788</v>
      </c>
      <c r="J519" s="82">
        <f t="shared" si="327"/>
        <v>21</v>
      </c>
      <c r="K519" s="82">
        <f t="shared" si="336"/>
        <v>15</v>
      </c>
      <c r="L519" s="76">
        <f t="shared" si="316"/>
        <v>0.99513810000000003</v>
      </c>
      <c r="M519" s="83">
        <f t="shared" si="338"/>
        <v>1.00670057</v>
      </c>
      <c r="N519" s="83">
        <f t="shared" si="334"/>
        <v>1.1395672002888972</v>
      </c>
      <c r="O519" s="76">
        <f t="shared" si="337"/>
        <v>1.13402673</v>
      </c>
      <c r="P519" s="76">
        <f t="shared" si="317"/>
        <v>1010.44487927</v>
      </c>
      <c r="Q519" s="84">
        <f t="shared" si="331"/>
        <v>0</v>
      </c>
      <c r="R519" s="86">
        <f t="shared" si="328"/>
        <v>0</v>
      </c>
      <c r="S519" s="76">
        <f t="shared" si="318"/>
        <v>0</v>
      </c>
      <c r="T519" s="86">
        <f t="shared" si="329"/>
        <v>8.0657000000000006E-2</v>
      </c>
      <c r="U519" s="84">
        <f t="shared" si="335"/>
        <v>15</v>
      </c>
      <c r="V519" s="84">
        <v>252</v>
      </c>
      <c r="W519" s="83">
        <f t="shared" si="319"/>
        <v>1.004627889</v>
      </c>
      <c r="X519" s="76">
        <f t="shared" si="320"/>
        <v>4.6762267399999997</v>
      </c>
      <c r="Y519" s="76">
        <f t="shared" si="321"/>
        <v>0</v>
      </c>
      <c r="Z519" s="90" t="str">
        <f t="shared" si="332"/>
        <v>A+J=</v>
      </c>
      <c r="AA519" s="81">
        <f t="shared" si="333"/>
        <v>44788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9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75">
        <f t="shared" si="322"/>
        <v>44779</v>
      </c>
      <c r="B520" s="76">
        <f t="shared" si="323"/>
        <v>1015.10374068</v>
      </c>
      <c r="C520" s="76">
        <f t="shared" si="330"/>
        <v>891.02386437999996</v>
      </c>
      <c r="D520" s="77">
        <f t="shared" si="324"/>
        <v>6455.85</v>
      </c>
      <c r="E520" s="78">
        <f>IF(K520=1,VLOOKUP(A519,[1]Plan1!$G$155:$I$350,3),E519)</f>
        <v>6411.95</v>
      </c>
      <c r="F520" s="79">
        <f t="shared" si="325"/>
        <v>44758</v>
      </c>
      <c r="G520" s="80">
        <f t="shared" si="314"/>
        <v>-6.8000340776196433E-3</v>
      </c>
      <c r="H520" s="81">
        <f t="shared" si="326"/>
        <v>44788</v>
      </c>
      <c r="I520" s="81">
        <f t="shared" si="315"/>
        <v>44788</v>
      </c>
      <c r="J520" s="82">
        <f t="shared" si="327"/>
        <v>21</v>
      </c>
      <c r="K520" s="82">
        <f t="shared" si="336"/>
        <v>16</v>
      </c>
      <c r="L520" s="76">
        <f t="shared" si="316"/>
        <v>0.99481481000000005</v>
      </c>
      <c r="M520" s="83">
        <f t="shared" si="338"/>
        <v>1.00670057</v>
      </c>
      <c r="N520" s="83">
        <f t="shared" si="334"/>
        <v>1.1395672002888972</v>
      </c>
      <c r="O520" s="76">
        <f t="shared" si="337"/>
        <v>1.1336583200000001</v>
      </c>
      <c r="P520" s="76">
        <f t="shared" si="317"/>
        <v>1010.11661717</v>
      </c>
      <c r="Q520" s="84">
        <f t="shared" si="331"/>
        <v>0</v>
      </c>
      <c r="R520" s="86">
        <f t="shared" si="328"/>
        <v>0</v>
      </c>
      <c r="S520" s="76">
        <f t="shared" si="318"/>
        <v>0</v>
      </c>
      <c r="T520" s="86">
        <f t="shared" si="329"/>
        <v>8.0657000000000006E-2</v>
      </c>
      <c r="U520" s="84">
        <f t="shared" si="335"/>
        <v>16</v>
      </c>
      <c r="V520" s="84">
        <v>252</v>
      </c>
      <c r="W520" s="83">
        <f t="shared" si="319"/>
        <v>1.0049371760000001</v>
      </c>
      <c r="X520" s="76">
        <f t="shared" si="320"/>
        <v>4.98712351</v>
      </c>
      <c r="Y520" s="76">
        <f t="shared" si="321"/>
        <v>0</v>
      </c>
      <c r="Z520" s="90" t="str">
        <f t="shared" si="332"/>
        <v>A+J=</v>
      </c>
      <c r="AA520" s="81">
        <f t="shared" si="333"/>
        <v>44788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9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75">
        <f t="shared" si="322"/>
        <v>44780</v>
      </c>
      <c r="B521" s="76">
        <f t="shared" si="323"/>
        <v>1015.10374068</v>
      </c>
      <c r="C521" s="76">
        <f t="shared" si="330"/>
        <v>891.02386437999996</v>
      </c>
      <c r="D521" s="77">
        <f t="shared" si="324"/>
        <v>6455.85</v>
      </c>
      <c r="E521" s="78">
        <f>IF(K521=1,VLOOKUP(A520,[1]Plan1!$G$155:$I$350,3),E520)</f>
        <v>6411.95</v>
      </c>
      <c r="F521" s="79">
        <f t="shared" si="325"/>
        <v>44758</v>
      </c>
      <c r="G521" s="80">
        <f t="shared" si="314"/>
        <v>-6.8000340776196433E-3</v>
      </c>
      <c r="H521" s="81">
        <f t="shared" si="326"/>
        <v>44788</v>
      </c>
      <c r="I521" s="81">
        <f t="shared" si="315"/>
        <v>44788</v>
      </c>
      <c r="J521" s="82">
        <f t="shared" si="327"/>
        <v>21</v>
      </c>
      <c r="K521" s="82">
        <f t="shared" si="336"/>
        <v>16</v>
      </c>
      <c r="L521" s="76">
        <f t="shared" si="316"/>
        <v>0.99481481000000005</v>
      </c>
      <c r="M521" s="83">
        <f t="shared" si="338"/>
        <v>1.00670057</v>
      </c>
      <c r="N521" s="83">
        <f t="shared" si="334"/>
        <v>1.1395672002888972</v>
      </c>
      <c r="O521" s="76">
        <f t="shared" si="337"/>
        <v>1.1336583200000001</v>
      </c>
      <c r="P521" s="76">
        <f t="shared" si="317"/>
        <v>1010.11661717</v>
      </c>
      <c r="Q521" s="84">
        <f t="shared" si="331"/>
        <v>0</v>
      </c>
      <c r="R521" s="86">
        <f t="shared" si="328"/>
        <v>0</v>
      </c>
      <c r="S521" s="76">
        <f t="shared" si="318"/>
        <v>0</v>
      </c>
      <c r="T521" s="86">
        <f t="shared" si="329"/>
        <v>8.0657000000000006E-2</v>
      </c>
      <c r="U521" s="84">
        <f t="shared" si="335"/>
        <v>16</v>
      </c>
      <c r="V521" s="84">
        <v>252</v>
      </c>
      <c r="W521" s="83">
        <f t="shared" si="319"/>
        <v>1.0049371760000001</v>
      </c>
      <c r="X521" s="76">
        <f t="shared" si="320"/>
        <v>4.98712351</v>
      </c>
      <c r="Y521" s="76">
        <f t="shared" si="321"/>
        <v>0</v>
      </c>
      <c r="Z521" s="90" t="str">
        <f t="shared" si="332"/>
        <v>A+J=</v>
      </c>
      <c r="AA521" s="81">
        <f t="shared" si="333"/>
        <v>44788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9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75">
        <f t="shared" si="322"/>
        <v>44781</v>
      </c>
      <c r="B522" s="76">
        <f t="shared" si="323"/>
        <v>1015.10374068</v>
      </c>
      <c r="C522" s="76">
        <f t="shared" si="330"/>
        <v>891.02386437999996</v>
      </c>
      <c r="D522" s="77">
        <f t="shared" si="324"/>
        <v>6455.85</v>
      </c>
      <c r="E522" s="78">
        <f>IF(K522=1,VLOOKUP(A521,[1]Plan1!$G$155:$I$350,3),E521)</f>
        <v>6411.95</v>
      </c>
      <c r="F522" s="79">
        <f t="shared" si="325"/>
        <v>44758</v>
      </c>
      <c r="G522" s="80">
        <f t="shared" si="314"/>
        <v>-6.8000340776196433E-3</v>
      </c>
      <c r="H522" s="81">
        <f t="shared" si="326"/>
        <v>44788</v>
      </c>
      <c r="I522" s="81">
        <f t="shared" si="315"/>
        <v>44788</v>
      </c>
      <c r="J522" s="82">
        <f t="shared" si="327"/>
        <v>21</v>
      </c>
      <c r="K522" s="82">
        <f t="shared" si="336"/>
        <v>16</v>
      </c>
      <c r="L522" s="76">
        <f t="shared" si="316"/>
        <v>0.99481481000000005</v>
      </c>
      <c r="M522" s="83">
        <f t="shared" si="338"/>
        <v>1.00670057</v>
      </c>
      <c r="N522" s="83">
        <f t="shared" si="334"/>
        <v>1.1395672002888972</v>
      </c>
      <c r="O522" s="76">
        <f t="shared" si="337"/>
        <v>1.1336583200000001</v>
      </c>
      <c r="P522" s="76">
        <f t="shared" si="317"/>
        <v>1010.11661717</v>
      </c>
      <c r="Q522" s="84">
        <f t="shared" si="331"/>
        <v>0</v>
      </c>
      <c r="R522" s="86">
        <f t="shared" si="328"/>
        <v>0</v>
      </c>
      <c r="S522" s="76">
        <f t="shared" si="318"/>
        <v>0</v>
      </c>
      <c r="T522" s="86">
        <f t="shared" si="329"/>
        <v>8.0657000000000006E-2</v>
      </c>
      <c r="U522" s="84">
        <f t="shared" si="335"/>
        <v>16</v>
      </c>
      <c r="V522" s="84">
        <v>252</v>
      </c>
      <c r="W522" s="83">
        <f t="shared" si="319"/>
        <v>1.0049371760000001</v>
      </c>
      <c r="X522" s="76">
        <f t="shared" si="320"/>
        <v>4.98712351</v>
      </c>
      <c r="Y522" s="76">
        <f t="shared" si="321"/>
        <v>0</v>
      </c>
      <c r="Z522" s="90" t="str">
        <f t="shared" si="332"/>
        <v>A+J=</v>
      </c>
      <c r="AA522" s="81">
        <f t="shared" si="333"/>
        <v>44788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9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75">
        <f t="shared" si="322"/>
        <v>44782</v>
      </c>
      <c r="B523" s="76">
        <f t="shared" si="323"/>
        <v>1015.08638367</v>
      </c>
      <c r="C523" s="76">
        <f t="shared" si="330"/>
        <v>891.02386437999996</v>
      </c>
      <c r="D523" s="77">
        <f t="shared" si="324"/>
        <v>6455.85</v>
      </c>
      <c r="E523" s="78">
        <f>IF(K523=1,VLOOKUP(A522,[1]Plan1!$G$155:$I$350,3),E522)</f>
        <v>6411.95</v>
      </c>
      <c r="F523" s="79">
        <f t="shared" si="325"/>
        <v>44758</v>
      </c>
      <c r="G523" s="80">
        <f t="shared" ref="G523:G586" si="339">(E523/D523)-1</f>
        <v>-6.8000340776196433E-3</v>
      </c>
      <c r="H523" s="81">
        <f t="shared" si="326"/>
        <v>44788</v>
      </c>
      <c r="I523" s="81">
        <f t="shared" ref="I523:I586" si="340">IF(A523&gt;I522,H523,I522)</f>
        <v>44788</v>
      </c>
      <c r="J523" s="82">
        <f t="shared" si="327"/>
        <v>21</v>
      </c>
      <c r="K523" s="82">
        <f t="shared" si="336"/>
        <v>17</v>
      </c>
      <c r="L523" s="76">
        <f t="shared" ref="L523:L586" si="341">TRUNC((E523/D523)^TRUNC((K523/J523),9),8)</f>
        <v>0.99449162999999996</v>
      </c>
      <c r="M523" s="83">
        <f t="shared" si="338"/>
        <v>1.00670057</v>
      </c>
      <c r="N523" s="83">
        <f t="shared" si="334"/>
        <v>1.1395672002888972</v>
      </c>
      <c r="O523" s="76">
        <f t="shared" si="337"/>
        <v>1.1332900400000001</v>
      </c>
      <c r="P523" s="76">
        <f t="shared" ref="P523:P586" si="342">TRUNC(C523*O523,8)</f>
        <v>1009.7884709</v>
      </c>
      <c r="Q523" s="84">
        <f t="shared" si="331"/>
        <v>0</v>
      </c>
      <c r="R523" s="86">
        <f t="shared" si="328"/>
        <v>0</v>
      </c>
      <c r="S523" s="76">
        <f t="shared" ref="S523:S586" si="343">IF(R523&gt;0,TRUNC(R523*P523,8),0)</f>
        <v>0</v>
      </c>
      <c r="T523" s="86">
        <f t="shared" si="329"/>
        <v>8.0657000000000006E-2</v>
      </c>
      <c r="U523" s="84">
        <f t="shared" si="335"/>
        <v>17</v>
      </c>
      <c r="V523" s="84">
        <v>252</v>
      </c>
      <c r="W523" s="83">
        <f t="shared" ref="W523:W586" si="344">ROUND((1+T523)^TRUNC((U523/V523),9),9)</f>
        <v>1.005246557</v>
      </c>
      <c r="X523" s="76">
        <f t="shared" ref="X523:X586" si="345">TRUNC((P523*(W523-1)),8)</f>
        <v>5.2979127699999999</v>
      </c>
      <c r="Y523" s="76">
        <f t="shared" ref="Y523:Y586" si="346">IF(Q523&gt;0,S523+X523,0)</f>
        <v>0</v>
      </c>
      <c r="Z523" s="90" t="str">
        <f t="shared" si="332"/>
        <v>A+J=</v>
      </c>
      <c r="AA523" s="81">
        <f t="shared" si="333"/>
        <v>44788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9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75">
        <f t="shared" ref="A524:A587" si="347">(A523+1)</f>
        <v>44783</v>
      </c>
      <c r="B524" s="76">
        <f t="shared" ref="B524:B587" si="348">P524+X524</f>
        <v>1015.0690280199999</v>
      </c>
      <c r="C524" s="76">
        <f t="shared" si="330"/>
        <v>891.02386437999996</v>
      </c>
      <c r="D524" s="77">
        <f t="shared" ref="D524:D587" si="349">IF(E524=E523,D523,E523)</f>
        <v>6455.85</v>
      </c>
      <c r="E524" s="78">
        <f>IF(K524=1,VLOOKUP(A523,[1]Plan1!$G$155:$I$350,3),E523)</f>
        <v>6411.95</v>
      </c>
      <c r="F524" s="79">
        <f t="shared" ref="F524:F587" si="350">IF(D524=D523,F523,A524)</f>
        <v>44758</v>
      </c>
      <c r="G524" s="80">
        <f t="shared" si="339"/>
        <v>-6.8000340776196433E-3</v>
      </c>
      <c r="H524" s="81">
        <f t="shared" ref="H524:H587" si="351">IF(DAY(A524)=15,VLOOKUP(A524,AH$119:AN$451,4),H523)</f>
        <v>44788</v>
      </c>
      <c r="I524" s="81">
        <f t="shared" si="340"/>
        <v>44788</v>
      </c>
      <c r="J524" s="82">
        <f t="shared" ref="J524:J587" si="352">IF(I524=I523,J523,NETWORKDAYS(I523,I524,$AD$165:$AD$503)-1)</f>
        <v>21</v>
      </c>
      <c r="K524" s="82">
        <f t="shared" si="336"/>
        <v>18</v>
      </c>
      <c r="L524" s="76">
        <f t="shared" si="341"/>
        <v>0.99416855999999998</v>
      </c>
      <c r="M524" s="83">
        <f t="shared" si="338"/>
        <v>1.00670057</v>
      </c>
      <c r="N524" s="83">
        <f t="shared" si="334"/>
        <v>1.1395672002888972</v>
      </c>
      <c r="O524" s="76">
        <f t="shared" si="337"/>
        <v>1.13292188</v>
      </c>
      <c r="P524" s="76">
        <f t="shared" si="342"/>
        <v>1009.46043155</v>
      </c>
      <c r="Q524" s="84">
        <f t="shared" si="331"/>
        <v>0</v>
      </c>
      <c r="R524" s="86">
        <f t="shared" ref="R524:R587" si="353">IF(Q524&gt;0,VLOOKUP($A524,$AD$11:$AI$161,6),0)</f>
        <v>0</v>
      </c>
      <c r="S524" s="76">
        <f t="shared" si="343"/>
        <v>0</v>
      </c>
      <c r="T524" s="86">
        <f t="shared" ref="T524:T587" si="354">(T523)</f>
        <v>8.0657000000000006E-2</v>
      </c>
      <c r="U524" s="84">
        <f t="shared" si="335"/>
        <v>18</v>
      </c>
      <c r="V524" s="84">
        <v>252</v>
      </c>
      <c r="W524" s="83">
        <f t="shared" si="344"/>
        <v>1.005556034</v>
      </c>
      <c r="X524" s="76">
        <f t="shared" si="345"/>
        <v>5.6085964700000002</v>
      </c>
      <c r="Y524" s="76">
        <f t="shared" si="346"/>
        <v>0</v>
      </c>
      <c r="Z524" s="90" t="str">
        <f t="shared" si="332"/>
        <v>A+J=</v>
      </c>
      <c r="AA524" s="81">
        <f t="shared" si="333"/>
        <v>44788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9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75">
        <f t="shared" si="347"/>
        <v>44784</v>
      </c>
      <c r="B525" s="76">
        <f t="shared" si="348"/>
        <v>1015.0516638</v>
      </c>
      <c r="C525" s="76">
        <f t="shared" ref="C525:C588" si="355">TRUNC(IF(Q524&gt;0,VLOOKUP(A524,$AD$13:$AE$161,2),C524),8)</f>
        <v>891.02386437999996</v>
      </c>
      <c r="D525" s="77">
        <f t="shared" si="349"/>
        <v>6455.85</v>
      </c>
      <c r="E525" s="78">
        <f>IF(K525=1,VLOOKUP(A524,[1]Plan1!$G$155:$I$350,3),E524)</f>
        <v>6411.95</v>
      </c>
      <c r="F525" s="79">
        <f t="shared" si="350"/>
        <v>44758</v>
      </c>
      <c r="G525" s="80">
        <f t="shared" si="339"/>
        <v>-6.8000340776196433E-3</v>
      </c>
      <c r="H525" s="81">
        <f t="shared" si="351"/>
        <v>44788</v>
      </c>
      <c r="I525" s="81">
        <f t="shared" si="340"/>
        <v>44788</v>
      </c>
      <c r="J525" s="82">
        <f t="shared" si="352"/>
        <v>21</v>
      </c>
      <c r="K525" s="82">
        <f t="shared" si="336"/>
        <v>19</v>
      </c>
      <c r="L525" s="76">
        <f t="shared" si="341"/>
        <v>0.99384558999999995</v>
      </c>
      <c r="M525" s="83">
        <f t="shared" si="338"/>
        <v>1.00670057</v>
      </c>
      <c r="N525" s="83">
        <f t="shared" si="334"/>
        <v>1.1395672002888972</v>
      </c>
      <c r="O525" s="76">
        <f t="shared" si="337"/>
        <v>1.13255383</v>
      </c>
      <c r="P525" s="76">
        <f t="shared" si="342"/>
        <v>1009.13249022</v>
      </c>
      <c r="Q525" s="84">
        <f t="shared" ref="Q525:Q588" si="356">IF(VLOOKUP(A525,AD$11:AK$161,8)=VLOOKUP(A524,AD$11:AK$161,8),0,VLOOKUP(A525,AD$11:AK$161,8))</f>
        <v>0</v>
      </c>
      <c r="R525" s="86">
        <f t="shared" si="353"/>
        <v>0</v>
      </c>
      <c r="S525" s="76">
        <f t="shared" si="343"/>
        <v>0</v>
      </c>
      <c r="T525" s="86">
        <f t="shared" si="354"/>
        <v>8.0657000000000006E-2</v>
      </c>
      <c r="U525" s="84">
        <f t="shared" si="335"/>
        <v>19</v>
      </c>
      <c r="V525" s="84">
        <v>252</v>
      </c>
      <c r="W525" s="83">
        <f t="shared" si="344"/>
        <v>1.005865606</v>
      </c>
      <c r="X525" s="76">
        <f t="shared" si="345"/>
        <v>5.9191735799999998</v>
      </c>
      <c r="Y525" s="76">
        <f t="shared" si="346"/>
        <v>0</v>
      </c>
      <c r="Z525" s="90" t="str">
        <f t="shared" ref="Z525:Z588" si="357">IF($Q524&gt;0,VLOOKUP($A524,$AD$11:$AM$115,9),Z524)</f>
        <v>A+J=</v>
      </c>
      <c r="AA525" s="81">
        <f t="shared" ref="AA525:AA588" si="358">IF(Q524&gt;0,VLOOKUP(A524,$AD$11:$AM$115,10),AA524)</f>
        <v>44788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9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75">
        <f t="shared" si="347"/>
        <v>44785</v>
      </c>
      <c r="B526" s="76">
        <f t="shared" si="348"/>
        <v>1015.03430097</v>
      </c>
      <c r="C526" s="76">
        <f t="shared" si="355"/>
        <v>891.02386437999996</v>
      </c>
      <c r="D526" s="77">
        <f t="shared" si="349"/>
        <v>6455.85</v>
      </c>
      <c r="E526" s="78">
        <f>IF(K526=1,VLOOKUP(A525,[1]Plan1!$G$155:$I$350,3),E525)</f>
        <v>6411.95</v>
      </c>
      <c r="F526" s="79">
        <f t="shared" si="350"/>
        <v>44758</v>
      </c>
      <c r="G526" s="80">
        <f t="shared" si="339"/>
        <v>-6.8000340776196433E-3</v>
      </c>
      <c r="H526" s="81">
        <f t="shared" si="351"/>
        <v>44788</v>
      </c>
      <c r="I526" s="81">
        <f t="shared" si="340"/>
        <v>44788</v>
      </c>
      <c r="J526" s="82">
        <f t="shared" si="352"/>
        <v>21</v>
      </c>
      <c r="K526" s="82">
        <f t="shared" si="336"/>
        <v>20</v>
      </c>
      <c r="L526" s="76">
        <f t="shared" si="341"/>
        <v>0.99352271999999997</v>
      </c>
      <c r="M526" s="83">
        <f t="shared" si="338"/>
        <v>1.00670057</v>
      </c>
      <c r="N526" s="83">
        <f t="shared" si="334"/>
        <v>1.1395672002888972</v>
      </c>
      <c r="O526" s="76">
        <f t="shared" si="337"/>
        <v>1.1321859000000001</v>
      </c>
      <c r="P526" s="76">
        <f t="shared" si="342"/>
        <v>1008.80465581</v>
      </c>
      <c r="Q526" s="84">
        <f t="shared" si="356"/>
        <v>0</v>
      </c>
      <c r="R526" s="86">
        <f t="shared" si="353"/>
        <v>0</v>
      </c>
      <c r="S526" s="76">
        <f t="shared" si="343"/>
        <v>0</v>
      </c>
      <c r="T526" s="86">
        <f t="shared" si="354"/>
        <v>8.0657000000000006E-2</v>
      </c>
      <c r="U526" s="84">
        <f t="shared" si="335"/>
        <v>20</v>
      </c>
      <c r="V526" s="84">
        <v>252</v>
      </c>
      <c r="W526" s="83">
        <f t="shared" si="344"/>
        <v>1.0061752740000001</v>
      </c>
      <c r="X526" s="76">
        <f t="shared" si="345"/>
        <v>6.2296451599999996</v>
      </c>
      <c r="Y526" s="76">
        <f t="shared" si="346"/>
        <v>0</v>
      </c>
      <c r="Z526" s="90" t="str">
        <f t="shared" si="357"/>
        <v>A+J=</v>
      </c>
      <c r="AA526" s="81">
        <f t="shared" si="358"/>
        <v>44788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9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75">
        <f t="shared" si="347"/>
        <v>44786</v>
      </c>
      <c r="B527" s="76">
        <f t="shared" si="348"/>
        <v>1015.0169374999999</v>
      </c>
      <c r="C527" s="76">
        <f t="shared" si="355"/>
        <v>891.02386437999996</v>
      </c>
      <c r="D527" s="77">
        <f t="shared" si="349"/>
        <v>6455.85</v>
      </c>
      <c r="E527" s="78">
        <f>IF(K527=1,VLOOKUP(A526,[1]Plan1!$G$155:$I$350,3),E526)</f>
        <v>6411.95</v>
      </c>
      <c r="F527" s="79">
        <f t="shared" si="350"/>
        <v>44758</v>
      </c>
      <c r="G527" s="80">
        <f t="shared" si="339"/>
        <v>-6.8000340776196433E-3</v>
      </c>
      <c r="H527" s="81">
        <f t="shared" si="351"/>
        <v>44788</v>
      </c>
      <c r="I527" s="81">
        <f t="shared" si="340"/>
        <v>44788</v>
      </c>
      <c r="J527" s="82">
        <f t="shared" si="352"/>
        <v>21</v>
      </c>
      <c r="K527" s="82">
        <f t="shared" si="336"/>
        <v>21</v>
      </c>
      <c r="L527" s="76">
        <f t="shared" si="341"/>
        <v>0.99319995999999999</v>
      </c>
      <c r="M527" s="83">
        <f t="shared" si="338"/>
        <v>1.00670057</v>
      </c>
      <c r="N527" s="83">
        <f t="shared" si="334"/>
        <v>1.1395672002888972</v>
      </c>
      <c r="O527" s="76">
        <f t="shared" si="337"/>
        <v>1.1318180900000001</v>
      </c>
      <c r="P527" s="76">
        <f t="shared" si="342"/>
        <v>1008.47692832</v>
      </c>
      <c r="Q527" s="84">
        <f t="shared" si="356"/>
        <v>0</v>
      </c>
      <c r="R527" s="86">
        <f t="shared" si="353"/>
        <v>0</v>
      </c>
      <c r="S527" s="76">
        <f t="shared" si="343"/>
        <v>0</v>
      </c>
      <c r="T527" s="86">
        <f t="shared" si="354"/>
        <v>8.0657000000000006E-2</v>
      </c>
      <c r="U527" s="84">
        <f t="shared" si="335"/>
        <v>21</v>
      </c>
      <c r="V527" s="84">
        <v>252</v>
      </c>
      <c r="W527" s="83">
        <f t="shared" si="344"/>
        <v>1.0064850359999999</v>
      </c>
      <c r="X527" s="76">
        <f t="shared" si="345"/>
        <v>6.5400091800000002</v>
      </c>
      <c r="Y527" s="76">
        <f t="shared" si="346"/>
        <v>0</v>
      </c>
      <c r="Z527" s="90" t="str">
        <f t="shared" si="357"/>
        <v>A+J=</v>
      </c>
      <c r="AA527" s="81">
        <f t="shared" si="358"/>
        <v>44788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9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75">
        <f t="shared" si="347"/>
        <v>44787</v>
      </c>
      <c r="B528" s="76">
        <f t="shared" si="348"/>
        <v>1015.0169374999999</v>
      </c>
      <c r="C528" s="76">
        <f t="shared" si="355"/>
        <v>891.02386437999996</v>
      </c>
      <c r="D528" s="77">
        <f t="shared" si="349"/>
        <v>6455.85</v>
      </c>
      <c r="E528" s="78">
        <f>IF(K528=1,VLOOKUP(A527,[1]Plan1!$G$155:$I$350,3),E527)</f>
        <v>6411.95</v>
      </c>
      <c r="F528" s="79">
        <f t="shared" si="350"/>
        <v>44758</v>
      </c>
      <c r="G528" s="80">
        <f t="shared" si="339"/>
        <v>-6.8000340776196433E-3</v>
      </c>
      <c r="H528" s="81">
        <f t="shared" si="351"/>
        <v>44788</v>
      </c>
      <c r="I528" s="81">
        <f t="shared" si="340"/>
        <v>44788</v>
      </c>
      <c r="J528" s="82">
        <f t="shared" si="352"/>
        <v>21</v>
      </c>
      <c r="K528" s="82">
        <f t="shared" si="336"/>
        <v>21</v>
      </c>
      <c r="L528" s="76">
        <f t="shared" si="341"/>
        <v>0.99319995999999999</v>
      </c>
      <c r="M528" s="83">
        <f t="shared" si="338"/>
        <v>1.00670057</v>
      </c>
      <c r="N528" s="83">
        <f t="shared" si="334"/>
        <v>1.1395672002888972</v>
      </c>
      <c r="O528" s="76">
        <f t="shared" si="337"/>
        <v>1.1318180900000001</v>
      </c>
      <c r="P528" s="76">
        <f t="shared" si="342"/>
        <v>1008.47692832</v>
      </c>
      <c r="Q528" s="84">
        <f t="shared" si="356"/>
        <v>0</v>
      </c>
      <c r="R528" s="86">
        <f t="shared" si="353"/>
        <v>0</v>
      </c>
      <c r="S528" s="76">
        <f t="shared" si="343"/>
        <v>0</v>
      </c>
      <c r="T528" s="86">
        <f t="shared" si="354"/>
        <v>8.0657000000000006E-2</v>
      </c>
      <c r="U528" s="84">
        <f t="shared" si="335"/>
        <v>21</v>
      </c>
      <c r="V528" s="84">
        <v>252</v>
      </c>
      <c r="W528" s="83">
        <f t="shared" si="344"/>
        <v>1.0064850359999999</v>
      </c>
      <c r="X528" s="76">
        <f t="shared" si="345"/>
        <v>6.5400091800000002</v>
      </c>
      <c r="Y528" s="76">
        <f t="shared" si="346"/>
        <v>0</v>
      </c>
      <c r="Z528" s="90" t="str">
        <f t="shared" si="357"/>
        <v>A+J=</v>
      </c>
      <c r="AA528" s="81">
        <f t="shared" si="358"/>
        <v>44788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9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75">
        <f t="shared" si="347"/>
        <v>44788</v>
      </c>
      <c r="B529" s="76">
        <f t="shared" si="348"/>
        <v>1015.0169374999999</v>
      </c>
      <c r="C529" s="76">
        <f t="shared" si="355"/>
        <v>891.02386437999996</v>
      </c>
      <c r="D529" s="77">
        <f t="shared" si="349"/>
        <v>6455.85</v>
      </c>
      <c r="E529" s="78">
        <f>IF(K529=1,VLOOKUP(A528,[1]Plan1!$G$155:$I$350,3),E528)</f>
        <v>6411.95</v>
      </c>
      <c r="F529" s="79">
        <f t="shared" si="350"/>
        <v>44758</v>
      </c>
      <c r="G529" s="80">
        <f t="shared" si="339"/>
        <v>-6.8000340776196433E-3</v>
      </c>
      <c r="H529" s="81">
        <f t="shared" si="351"/>
        <v>44819</v>
      </c>
      <c r="I529" s="81">
        <f t="shared" si="340"/>
        <v>44788</v>
      </c>
      <c r="J529" s="82">
        <f t="shared" si="352"/>
        <v>21</v>
      </c>
      <c r="K529" s="82">
        <f t="shared" si="336"/>
        <v>21</v>
      </c>
      <c r="L529" s="76">
        <f t="shared" si="341"/>
        <v>0.99319995999999999</v>
      </c>
      <c r="M529" s="83">
        <f t="shared" si="338"/>
        <v>1.00670057</v>
      </c>
      <c r="N529" s="83">
        <f t="shared" si="334"/>
        <v>1.1395672002888972</v>
      </c>
      <c r="O529" s="76">
        <f t="shared" si="337"/>
        <v>1.1318180900000001</v>
      </c>
      <c r="P529" s="76">
        <f t="shared" si="342"/>
        <v>1008.47692832</v>
      </c>
      <c r="Q529" s="84">
        <f t="shared" si="356"/>
        <v>17</v>
      </c>
      <c r="R529" s="86">
        <f t="shared" si="353"/>
        <v>7.6940000000000003E-3</v>
      </c>
      <c r="S529" s="76">
        <f t="shared" si="343"/>
        <v>7.7592214799999999</v>
      </c>
      <c r="T529" s="86">
        <f t="shared" si="354"/>
        <v>8.0657000000000006E-2</v>
      </c>
      <c r="U529" s="84">
        <f t="shared" si="335"/>
        <v>21</v>
      </c>
      <c r="V529" s="84">
        <v>252</v>
      </c>
      <c r="W529" s="83">
        <f t="shared" si="344"/>
        <v>1.0064850359999999</v>
      </c>
      <c r="X529" s="76">
        <f t="shared" si="345"/>
        <v>6.5400091800000002</v>
      </c>
      <c r="Y529" s="76">
        <f t="shared" si="346"/>
        <v>14.299230659999999</v>
      </c>
      <c r="Z529" s="90" t="str">
        <f t="shared" si="357"/>
        <v>A+J=</v>
      </c>
      <c r="AA529" s="81">
        <f t="shared" si="358"/>
        <v>44788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9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75">
        <f t="shared" si="347"/>
        <v>44789</v>
      </c>
      <c r="B530" s="76">
        <f t="shared" si="348"/>
        <v>1000.86172607</v>
      </c>
      <c r="C530" s="76">
        <f t="shared" si="355"/>
        <v>884.16832677000002</v>
      </c>
      <c r="D530" s="77">
        <f t="shared" si="349"/>
        <v>6411.95</v>
      </c>
      <c r="E530" s="78">
        <f>IF(K530=1,VLOOKUP(A529,[1]Plan1!$G$155:$I$350,3),E529)</f>
        <v>6388.87</v>
      </c>
      <c r="F530" s="79">
        <f t="shared" si="350"/>
        <v>44789</v>
      </c>
      <c r="G530" s="80">
        <f t="shared" si="339"/>
        <v>-3.599529004437052E-3</v>
      </c>
      <c r="H530" s="81">
        <f t="shared" si="351"/>
        <v>44819</v>
      </c>
      <c r="I530" s="81">
        <f t="shared" si="340"/>
        <v>44819</v>
      </c>
      <c r="J530" s="82">
        <f t="shared" si="352"/>
        <v>22</v>
      </c>
      <c r="K530" s="82">
        <f t="shared" si="336"/>
        <v>1</v>
      </c>
      <c r="L530" s="76">
        <f t="shared" si="341"/>
        <v>0.99983610000000001</v>
      </c>
      <c r="M530" s="83">
        <f t="shared" si="338"/>
        <v>0.99319995999999999</v>
      </c>
      <c r="N530" s="83">
        <f t="shared" si="334"/>
        <v>1.1318180977442447</v>
      </c>
      <c r="O530" s="76">
        <f t="shared" si="337"/>
        <v>1.1316325899999999</v>
      </c>
      <c r="P530" s="76">
        <f t="shared" si="342"/>
        <v>1000.55369361</v>
      </c>
      <c r="Q530" s="84">
        <f t="shared" si="356"/>
        <v>0</v>
      </c>
      <c r="R530" s="86">
        <f t="shared" si="353"/>
        <v>0</v>
      </c>
      <c r="S530" s="76">
        <f t="shared" si="343"/>
        <v>0</v>
      </c>
      <c r="T530" s="86">
        <f t="shared" si="354"/>
        <v>8.0657000000000006E-2</v>
      </c>
      <c r="U530" s="84">
        <f t="shared" si="335"/>
        <v>1</v>
      </c>
      <c r="V530" s="84">
        <v>252</v>
      </c>
      <c r="W530" s="83">
        <f t="shared" si="344"/>
        <v>1.0003078620000001</v>
      </c>
      <c r="X530" s="76">
        <f t="shared" si="345"/>
        <v>0.30803246000000001</v>
      </c>
      <c r="Y530" s="76">
        <f t="shared" si="346"/>
        <v>0</v>
      </c>
      <c r="Z530" s="90" t="str">
        <f t="shared" si="357"/>
        <v>A+J=</v>
      </c>
      <c r="AA530" s="81">
        <f t="shared" si="358"/>
        <v>44819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9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75">
        <f t="shared" si="347"/>
        <v>44790</v>
      </c>
      <c r="B531" s="76">
        <f t="shared" si="348"/>
        <v>1001.00576489</v>
      </c>
      <c r="C531" s="76">
        <f t="shared" si="355"/>
        <v>884.16832677000002</v>
      </c>
      <c r="D531" s="77">
        <f t="shared" si="349"/>
        <v>6411.95</v>
      </c>
      <c r="E531" s="78">
        <f>IF(K531=1,VLOOKUP(A530,[1]Plan1!$G$155:$I$350,3),E530)</f>
        <v>6388.87</v>
      </c>
      <c r="F531" s="79">
        <f t="shared" si="350"/>
        <v>44789</v>
      </c>
      <c r="G531" s="80">
        <f t="shared" si="339"/>
        <v>-3.599529004437052E-3</v>
      </c>
      <c r="H531" s="81">
        <f t="shared" si="351"/>
        <v>44819</v>
      </c>
      <c r="I531" s="81">
        <f t="shared" si="340"/>
        <v>44819</v>
      </c>
      <c r="J531" s="82">
        <f t="shared" si="352"/>
        <v>22</v>
      </c>
      <c r="K531" s="82">
        <f t="shared" si="336"/>
        <v>2</v>
      </c>
      <c r="L531" s="76">
        <f t="shared" si="341"/>
        <v>0.99967223000000005</v>
      </c>
      <c r="M531" s="83">
        <f t="shared" si="338"/>
        <v>0.99319995999999999</v>
      </c>
      <c r="N531" s="83">
        <f t="shared" si="334"/>
        <v>1.1318180977442447</v>
      </c>
      <c r="O531" s="76">
        <f t="shared" si="337"/>
        <v>1.13144712</v>
      </c>
      <c r="P531" s="76">
        <f t="shared" si="342"/>
        <v>1000.38970691</v>
      </c>
      <c r="Q531" s="84">
        <f t="shared" si="356"/>
        <v>0</v>
      </c>
      <c r="R531" s="86">
        <f t="shared" si="353"/>
        <v>0</v>
      </c>
      <c r="S531" s="76">
        <f t="shared" si="343"/>
        <v>0</v>
      </c>
      <c r="T531" s="86">
        <f t="shared" si="354"/>
        <v>8.0657000000000006E-2</v>
      </c>
      <c r="U531" s="84">
        <f t="shared" si="335"/>
        <v>2</v>
      </c>
      <c r="V531" s="84">
        <v>252</v>
      </c>
      <c r="W531" s="83">
        <f t="shared" si="344"/>
        <v>1.000615818</v>
      </c>
      <c r="X531" s="76">
        <f t="shared" si="345"/>
        <v>0.61605798000000001</v>
      </c>
      <c r="Y531" s="76">
        <f t="shared" si="346"/>
        <v>0</v>
      </c>
      <c r="Z531" s="90" t="str">
        <f t="shared" si="357"/>
        <v>A+J=</v>
      </c>
      <c r="AA531" s="81">
        <f t="shared" si="358"/>
        <v>44819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9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75">
        <f t="shared" si="347"/>
        <v>44791</v>
      </c>
      <c r="B532" s="76">
        <f t="shared" si="348"/>
        <v>1001.1498243</v>
      </c>
      <c r="C532" s="76">
        <f t="shared" si="355"/>
        <v>884.16832677000002</v>
      </c>
      <c r="D532" s="77">
        <f t="shared" si="349"/>
        <v>6411.95</v>
      </c>
      <c r="E532" s="78">
        <f>IF(K532=1,VLOOKUP(A531,[1]Plan1!$G$155:$I$350,3),E531)</f>
        <v>6388.87</v>
      </c>
      <c r="F532" s="79">
        <f t="shared" si="350"/>
        <v>44789</v>
      </c>
      <c r="G532" s="80">
        <f t="shared" si="339"/>
        <v>-3.599529004437052E-3</v>
      </c>
      <c r="H532" s="81">
        <f t="shared" si="351"/>
        <v>44819</v>
      </c>
      <c r="I532" s="81">
        <f t="shared" si="340"/>
        <v>44819</v>
      </c>
      <c r="J532" s="82">
        <f t="shared" si="352"/>
        <v>22</v>
      </c>
      <c r="K532" s="82">
        <f t="shared" si="336"/>
        <v>3</v>
      </c>
      <c r="L532" s="76">
        <f t="shared" si="341"/>
        <v>0.99950839000000002</v>
      </c>
      <c r="M532" s="83">
        <f t="shared" si="338"/>
        <v>0.99319995999999999</v>
      </c>
      <c r="N532" s="83">
        <f t="shared" si="334"/>
        <v>1.1318180977442447</v>
      </c>
      <c r="O532" s="76">
        <f t="shared" si="337"/>
        <v>1.1312616799999999</v>
      </c>
      <c r="P532" s="76">
        <f t="shared" si="342"/>
        <v>1000.22574674</v>
      </c>
      <c r="Q532" s="84">
        <f t="shared" si="356"/>
        <v>0</v>
      </c>
      <c r="R532" s="86">
        <f t="shared" si="353"/>
        <v>0</v>
      </c>
      <c r="S532" s="76">
        <f t="shared" si="343"/>
        <v>0</v>
      </c>
      <c r="T532" s="86">
        <f t="shared" si="354"/>
        <v>8.0657000000000006E-2</v>
      </c>
      <c r="U532" s="84">
        <f t="shared" si="335"/>
        <v>3</v>
      </c>
      <c r="V532" s="84">
        <v>252</v>
      </c>
      <c r="W532" s="83">
        <f t="shared" si="344"/>
        <v>1.000923869</v>
      </c>
      <c r="X532" s="76">
        <f t="shared" si="345"/>
        <v>0.92407755999999996</v>
      </c>
      <c r="Y532" s="76">
        <f t="shared" si="346"/>
        <v>0</v>
      </c>
      <c r="Z532" s="90" t="str">
        <f t="shared" si="357"/>
        <v>A+J=</v>
      </c>
      <c r="AA532" s="81">
        <f t="shared" si="358"/>
        <v>44819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9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75">
        <f t="shared" si="347"/>
        <v>44792</v>
      </c>
      <c r="B533" s="76">
        <f t="shared" si="348"/>
        <v>1001.29390424</v>
      </c>
      <c r="C533" s="76">
        <f t="shared" si="355"/>
        <v>884.16832677000002</v>
      </c>
      <c r="D533" s="77">
        <f t="shared" si="349"/>
        <v>6411.95</v>
      </c>
      <c r="E533" s="78">
        <f>IF(K533=1,VLOOKUP(A532,[1]Plan1!$G$155:$I$350,3),E532)</f>
        <v>6388.87</v>
      </c>
      <c r="F533" s="79">
        <f t="shared" si="350"/>
        <v>44789</v>
      </c>
      <c r="G533" s="80">
        <f t="shared" si="339"/>
        <v>-3.599529004437052E-3</v>
      </c>
      <c r="H533" s="81">
        <f t="shared" si="351"/>
        <v>44819</v>
      </c>
      <c r="I533" s="81">
        <f t="shared" si="340"/>
        <v>44819</v>
      </c>
      <c r="J533" s="82">
        <f t="shared" si="352"/>
        <v>22</v>
      </c>
      <c r="K533" s="82">
        <f t="shared" si="336"/>
        <v>4</v>
      </c>
      <c r="L533" s="76">
        <f t="shared" si="341"/>
        <v>0.99934456999999999</v>
      </c>
      <c r="M533" s="83">
        <f t="shared" si="338"/>
        <v>0.99319995999999999</v>
      </c>
      <c r="N533" s="83">
        <f t="shared" si="334"/>
        <v>1.1318180977442447</v>
      </c>
      <c r="O533" s="76">
        <f t="shared" si="337"/>
        <v>1.1310762700000001</v>
      </c>
      <c r="P533" s="76">
        <f t="shared" si="342"/>
        <v>1000.06181309</v>
      </c>
      <c r="Q533" s="84">
        <f t="shared" si="356"/>
        <v>0</v>
      </c>
      <c r="R533" s="86">
        <f t="shared" si="353"/>
        <v>0</v>
      </c>
      <c r="S533" s="76">
        <f t="shared" si="343"/>
        <v>0</v>
      </c>
      <c r="T533" s="86">
        <f t="shared" si="354"/>
        <v>8.0657000000000006E-2</v>
      </c>
      <c r="U533" s="84">
        <f t="shared" si="335"/>
        <v>4</v>
      </c>
      <c r="V533" s="84">
        <v>252</v>
      </c>
      <c r="W533" s="83">
        <f t="shared" si="344"/>
        <v>1.001232015</v>
      </c>
      <c r="X533" s="76">
        <f t="shared" si="345"/>
        <v>1.23209115</v>
      </c>
      <c r="Y533" s="76">
        <f t="shared" si="346"/>
        <v>0</v>
      </c>
      <c r="Z533" s="90" t="str">
        <f t="shared" si="357"/>
        <v>A+J=</v>
      </c>
      <c r="AA533" s="81">
        <f t="shared" si="358"/>
        <v>44819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9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75">
        <f t="shared" si="347"/>
        <v>44793</v>
      </c>
      <c r="B534" s="76">
        <f t="shared" si="348"/>
        <v>1001.43799585</v>
      </c>
      <c r="C534" s="76">
        <f t="shared" si="355"/>
        <v>884.16832677000002</v>
      </c>
      <c r="D534" s="77">
        <f t="shared" si="349"/>
        <v>6411.95</v>
      </c>
      <c r="E534" s="78">
        <f>IF(K534=1,VLOOKUP(A533,[1]Plan1!$G$155:$I$350,3),E533)</f>
        <v>6388.87</v>
      </c>
      <c r="F534" s="79">
        <f t="shared" si="350"/>
        <v>44789</v>
      </c>
      <c r="G534" s="80">
        <f t="shared" si="339"/>
        <v>-3.599529004437052E-3</v>
      </c>
      <c r="H534" s="81">
        <f t="shared" si="351"/>
        <v>44819</v>
      </c>
      <c r="I534" s="81">
        <f t="shared" si="340"/>
        <v>44819</v>
      </c>
      <c r="J534" s="82">
        <f t="shared" si="352"/>
        <v>22</v>
      </c>
      <c r="K534" s="82">
        <f t="shared" si="336"/>
        <v>5</v>
      </c>
      <c r="L534" s="76">
        <f t="shared" si="341"/>
        <v>0.99918077999999999</v>
      </c>
      <c r="M534" s="83">
        <f t="shared" si="338"/>
        <v>0.99319995999999999</v>
      </c>
      <c r="N534" s="83">
        <f t="shared" si="334"/>
        <v>1.1318180977442447</v>
      </c>
      <c r="O534" s="76">
        <f t="shared" si="337"/>
        <v>1.1308908799999999</v>
      </c>
      <c r="P534" s="76">
        <f t="shared" si="342"/>
        <v>999.89789712000004</v>
      </c>
      <c r="Q534" s="84">
        <f t="shared" si="356"/>
        <v>0</v>
      </c>
      <c r="R534" s="86">
        <f t="shared" si="353"/>
        <v>0</v>
      </c>
      <c r="S534" s="76">
        <f t="shared" si="343"/>
        <v>0</v>
      </c>
      <c r="T534" s="86">
        <f t="shared" si="354"/>
        <v>8.0657000000000006E-2</v>
      </c>
      <c r="U534" s="84">
        <f t="shared" si="335"/>
        <v>5</v>
      </c>
      <c r="V534" s="84">
        <v>252</v>
      </c>
      <c r="W534" s="83">
        <f t="shared" si="344"/>
        <v>1.001540256</v>
      </c>
      <c r="X534" s="76">
        <f t="shared" si="345"/>
        <v>1.54009873</v>
      </c>
      <c r="Y534" s="76">
        <f t="shared" si="346"/>
        <v>0</v>
      </c>
      <c r="Z534" s="90" t="str">
        <f t="shared" si="357"/>
        <v>A+J=</v>
      </c>
      <c r="AA534" s="81">
        <f t="shared" si="358"/>
        <v>44819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9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75">
        <f t="shared" si="347"/>
        <v>44794</v>
      </c>
      <c r="B535" s="76">
        <f t="shared" si="348"/>
        <v>1001.43799585</v>
      </c>
      <c r="C535" s="76">
        <f t="shared" si="355"/>
        <v>884.16832677000002</v>
      </c>
      <c r="D535" s="77">
        <f t="shared" si="349"/>
        <v>6411.95</v>
      </c>
      <c r="E535" s="78">
        <f>IF(K535=1,VLOOKUP(A534,[1]Plan1!$G$155:$I$350,3),E534)</f>
        <v>6388.87</v>
      </c>
      <c r="F535" s="79">
        <f t="shared" si="350"/>
        <v>44789</v>
      </c>
      <c r="G535" s="80">
        <f t="shared" si="339"/>
        <v>-3.599529004437052E-3</v>
      </c>
      <c r="H535" s="81">
        <f t="shared" si="351"/>
        <v>44819</v>
      </c>
      <c r="I535" s="81">
        <f t="shared" si="340"/>
        <v>44819</v>
      </c>
      <c r="J535" s="82">
        <f t="shared" si="352"/>
        <v>22</v>
      </c>
      <c r="K535" s="82">
        <f t="shared" si="336"/>
        <v>5</v>
      </c>
      <c r="L535" s="76">
        <f t="shared" si="341"/>
        <v>0.99918077999999999</v>
      </c>
      <c r="M535" s="83">
        <f t="shared" si="338"/>
        <v>0.99319995999999999</v>
      </c>
      <c r="N535" s="83">
        <f t="shared" si="334"/>
        <v>1.1318180977442447</v>
      </c>
      <c r="O535" s="76">
        <f t="shared" si="337"/>
        <v>1.1308908799999999</v>
      </c>
      <c r="P535" s="76">
        <f t="shared" si="342"/>
        <v>999.89789712000004</v>
      </c>
      <c r="Q535" s="84">
        <f t="shared" si="356"/>
        <v>0</v>
      </c>
      <c r="R535" s="86">
        <f t="shared" si="353"/>
        <v>0</v>
      </c>
      <c r="S535" s="76">
        <f t="shared" si="343"/>
        <v>0</v>
      </c>
      <c r="T535" s="86">
        <f t="shared" si="354"/>
        <v>8.0657000000000006E-2</v>
      </c>
      <c r="U535" s="84">
        <f t="shared" si="335"/>
        <v>5</v>
      </c>
      <c r="V535" s="84">
        <v>252</v>
      </c>
      <c r="W535" s="83">
        <f t="shared" si="344"/>
        <v>1.001540256</v>
      </c>
      <c r="X535" s="76">
        <f t="shared" si="345"/>
        <v>1.54009873</v>
      </c>
      <c r="Y535" s="76">
        <f t="shared" si="346"/>
        <v>0</v>
      </c>
      <c r="Z535" s="90" t="str">
        <f t="shared" si="357"/>
        <v>A+J=</v>
      </c>
      <c r="AA535" s="81">
        <f t="shared" si="358"/>
        <v>44819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9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75">
        <f t="shared" si="347"/>
        <v>44795</v>
      </c>
      <c r="B536" s="76">
        <f t="shared" si="348"/>
        <v>1001.43799585</v>
      </c>
      <c r="C536" s="76">
        <f t="shared" si="355"/>
        <v>884.16832677000002</v>
      </c>
      <c r="D536" s="77">
        <f t="shared" si="349"/>
        <v>6411.95</v>
      </c>
      <c r="E536" s="78">
        <f>IF(K536=1,VLOOKUP(A535,[1]Plan1!$G$155:$I$350,3),E535)</f>
        <v>6388.87</v>
      </c>
      <c r="F536" s="79">
        <f t="shared" si="350"/>
        <v>44789</v>
      </c>
      <c r="G536" s="80">
        <f t="shared" si="339"/>
        <v>-3.599529004437052E-3</v>
      </c>
      <c r="H536" s="81">
        <f t="shared" si="351"/>
        <v>44819</v>
      </c>
      <c r="I536" s="81">
        <f t="shared" si="340"/>
        <v>44819</v>
      </c>
      <c r="J536" s="82">
        <f t="shared" si="352"/>
        <v>22</v>
      </c>
      <c r="K536" s="82">
        <f t="shared" si="336"/>
        <v>5</v>
      </c>
      <c r="L536" s="76">
        <f t="shared" si="341"/>
        <v>0.99918077999999999</v>
      </c>
      <c r="M536" s="83">
        <f t="shared" si="338"/>
        <v>0.99319995999999999</v>
      </c>
      <c r="N536" s="83">
        <f t="shared" si="334"/>
        <v>1.1318180977442447</v>
      </c>
      <c r="O536" s="76">
        <f t="shared" si="337"/>
        <v>1.1308908799999999</v>
      </c>
      <c r="P536" s="76">
        <f t="shared" si="342"/>
        <v>999.89789712000004</v>
      </c>
      <c r="Q536" s="84">
        <f t="shared" si="356"/>
        <v>0</v>
      </c>
      <c r="R536" s="86">
        <f t="shared" si="353"/>
        <v>0</v>
      </c>
      <c r="S536" s="76">
        <f t="shared" si="343"/>
        <v>0</v>
      </c>
      <c r="T536" s="86">
        <f t="shared" si="354"/>
        <v>8.0657000000000006E-2</v>
      </c>
      <c r="U536" s="84">
        <f t="shared" si="335"/>
        <v>5</v>
      </c>
      <c r="V536" s="84">
        <v>252</v>
      </c>
      <c r="W536" s="83">
        <f t="shared" si="344"/>
        <v>1.001540256</v>
      </c>
      <c r="X536" s="76">
        <f t="shared" si="345"/>
        <v>1.54009873</v>
      </c>
      <c r="Y536" s="76">
        <f t="shared" si="346"/>
        <v>0</v>
      </c>
      <c r="Z536" s="90" t="str">
        <f t="shared" si="357"/>
        <v>A+J=</v>
      </c>
      <c r="AA536" s="81">
        <f t="shared" si="358"/>
        <v>44819</v>
      </c>
      <c r="AB536" s="4"/>
      <c r="AC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9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75">
        <f t="shared" si="347"/>
        <v>44796</v>
      </c>
      <c r="B537" s="76">
        <f t="shared" si="348"/>
        <v>1001.58212569</v>
      </c>
      <c r="C537" s="76">
        <f t="shared" si="355"/>
        <v>884.16832677000002</v>
      </c>
      <c r="D537" s="77">
        <f t="shared" si="349"/>
        <v>6411.95</v>
      </c>
      <c r="E537" s="78">
        <f>IF(K537=1,VLOOKUP(A536,[1]Plan1!$G$155:$I$350,3),E536)</f>
        <v>6388.87</v>
      </c>
      <c r="F537" s="79">
        <f t="shared" si="350"/>
        <v>44789</v>
      </c>
      <c r="G537" s="80">
        <f t="shared" si="339"/>
        <v>-3.599529004437052E-3</v>
      </c>
      <c r="H537" s="81">
        <f t="shared" si="351"/>
        <v>44819</v>
      </c>
      <c r="I537" s="81">
        <f t="shared" si="340"/>
        <v>44819</v>
      </c>
      <c r="J537" s="82">
        <f t="shared" si="352"/>
        <v>22</v>
      </c>
      <c r="K537" s="82">
        <f t="shared" si="336"/>
        <v>6</v>
      </c>
      <c r="L537" s="76">
        <f t="shared" si="341"/>
        <v>0.99901702000000003</v>
      </c>
      <c r="M537" s="83">
        <f t="shared" si="338"/>
        <v>0.99319995999999999</v>
      </c>
      <c r="N537" s="83">
        <f t="shared" si="334"/>
        <v>1.1318180977442447</v>
      </c>
      <c r="O537" s="76">
        <f t="shared" si="337"/>
        <v>1.1307055399999999</v>
      </c>
      <c r="P537" s="76">
        <f t="shared" si="342"/>
        <v>999.73402537000004</v>
      </c>
      <c r="Q537" s="84">
        <f t="shared" si="356"/>
        <v>0</v>
      </c>
      <c r="R537" s="86">
        <f t="shared" si="353"/>
        <v>0</v>
      </c>
      <c r="S537" s="76">
        <f t="shared" si="343"/>
        <v>0</v>
      </c>
      <c r="T537" s="86">
        <f t="shared" si="354"/>
        <v>8.0657000000000006E-2</v>
      </c>
      <c r="U537" s="84">
        <f t="shared" si="335"/>
        <v>6</v>
      </c>
      <c r="V537" s="84">
        <v>252</v>
      </c>
      <c r="W537" s="83">
        <f t="shared" si="344"/>
        <v>1.001848592</v>
      </c>
      <c r="X537" s="76">
        <f t="shared" si="345"/>
        <v>1.8481003199999999</v>
      </c>
      <c r="Y537" s="76">
        <f t="shared" si="346"/>
        <v>0</v>
      </c>
      <c r="Z537" s="90" t="str">
        <f t="shared" si="357"/>
        <v>A+J=</v>
      </c>
      <c r="AA537" s="81">
        <f t="shared" si="358"/>
        <v>44819</v>
      </c>
      <c r="AB537" s="4"/>
      <c r="AC537" s="1"/>
      <c r="AN537" s="3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9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75">
        <f t="shared" si="347"/>
        <v>44797</v>
      </c>
      <c r="B538" s="76">
        <f t="shared" si="348"/>
        <v>1001.72625828</v>
      </c>
      <c r="C538" s="76">
        <f t="shared" si="355"/>
        <v>884.16832677000002</v>
      </c>
      <c r="D538" s="77">
        <f t="shared" si="349"/>
        <v>6411.95</v>
      </c>
      <c r="E538" s="78">
        <f>IF(K538=1,VLOOKUP(A537,[1]Plan1!$G$155:$I$350,3),E537)</f>
        <v>6388.87</v>
      </c>
      <c r="F538" s="79">
        <f t="shared" si="350"/>
        <v>44789</v>
      </c>
      <c r="G538" s="80">
        <f t="shared" si="339"/>
        <v>-3.599529004437052E-3</v>
      </c>
      <c r="H538" s="81">
        <f t="shared" si="351"/>
        <v>44819</v>
      </c>
      <c r="I538" s="81">
        <f t="shared" si="340"/>
        <v>44819</v>
      </c>
      <c r="J538" s="82">
        <f t="shared" si="352"/>
        <v>22</v>
      </c>
      <c r="K538" s="82">
        <f t="shared" si="336"/>
        <v>7</v>
      </c>
      <c r="L538" s="76">
        <f t="shared" si="341"/>
        <v>0.99885327999999995</v>
      </c>
      <c r="M538" s="83">
        <f t="shared" si="338"/>
        <v>0.99319995999999999</v>
      </c>
      <c r="N538" s="83">
        <f t="shared" si="334"/>
        <v>1.1318180977442447</v>
      </c>
      <c r="O538" s="76">
        <f t="shared" si="337"/>
        <v>1.13052021</v>
      </c>
      <c r="P538" s="76">
        <f t="shared" si="342"/>
        <v>999.57016245</v>
      </c>
      <c r="Q538" s="84">
        <f t="shared" si="356"/>
        <v>0</v>
      </c>
      <c r="R538" s="86">
        <f t="shared" si="353"/>
        <v>0</v>
      </c>
      <c r="S538" s="76">
        <f t="shared" si="343"/>
        <v>0</v>
      </c>
      <c r="T538" s="86">
        <f t="shared" si="354"/>
        <v>8.0657000000000006E-2</v>
      </c>
      <c r="U538" s="84">
        <f t="shared" si="335"/>
        <v>7</v>
      </c>
      <c r="V538" s="84">
        <v>252</v>
      </c>
      <c r="W538" s="83">
        <f t="shared" si="344"/>
        <v>1.0021570230000001</v>
      </c>
      <c r="X538" s="76">
        <f t="shared" si="345"/>
        <v>2.1560958299999999</v>
      </c>
      <c r="Y538" s="76">
        <f t="shared" si="346"/>
        <v>0</v>
      </c>
      <c r="Z538" s="90" t="str">
        <f t="shared" si="357"/>
        <v>A+J=</v>
      </c>
      <c r="AA538" s="81">
        <f t="shared" si="358"/>
        <v>44819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9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75">
        <f t="shared" si="347"/>
        <v>44798</v>
      </c>
      <c r="B539" s="76">
        <f t="shared" si="348"/>
        <v>1001.87041919</v>
      </c>
      <c r="C539" s="76">
        <f t="shared" si="355"/>
        <v>884.16832677000002</v>
      </c>
      <c r="D539" s="77">
        <f t="shared" si="349"/>
        <v>6411.95</v>
      </c>
      <c r="E539" s="78">
        <f>IF(K539=1,VLOOKUP(A538,[1]Plan1!$G$155:$I$350,3),E538)</f>
        <v>6388.87</v>
      </c>
      <c r="F539" s="79">
        <f t="shared" si="350"/>
        <v>44789</v>
      </c>
      <c r="G539" s="80">
        <f t="shared" si="339"/>
        <v>-3.599529004437052E-3</v>
      </c>
      <c r="H539" s="81">
        <f t="shared" si="351"/>
        <v>44819</v>
      </c>
      <c r="I539" s="81">
        <f t="shared" si="340"/>
        <v>44819</v>
      </c>
      <c r="J539" s="82">
        <f t="shared" si="352"/>
        <v>22</v>
      </c>
      <c r="K539" s="82">
        <f t="shared" si="336"/>
        <v>8</v>
      </c>
      <c r="L539" s="76">
        <f t="shared" si="341"/>
        <v>0.99868957000000003</v>
      </c>
      <c r="M539" s="83">
        <f t="shared" si="338"/>
        <v>0.99319995999999999</v>
      </c>
      <c r="N539" s="83">
        <f t="shared" si="334"/>
        <v>1.1318180977442447</v>
      </c>
      <c r="O539" s="76">
        <f t="shared" si="337"/>
        <v>1.1303349199999999</v>
      </c>
      <c r="P539" s="76">
        <f t="shared" si="342"/>
        <v>999.40633490000005</v>
      </c>
      <c r="Q539" s="84">
        <f t="shared" si="356"/>
        <v>0</v>
      </c>
      <c r="R539" s="86">
        <f t="shared" si="353"/>
        <v>0</v>
      </c>
      <c r="S539" s="76">
        <f t="shared" si="343"/>
        <v>0</v>
      </c>
      <c r="T539" s="86">
        <f t="shared" si="354"/>
        <v>8.0657000000000006E-2</v>
      </c>
      <c r="U539" s="84">
        <f t="shared" si="335"/>
        <v>8</v>
      </c>
      <c r="V539" s="84">
        <v>252</v>
      </c>
      <c r="W539" s="83">
        <f t="shared" si="344"/>
        <v>1.002465548</v>
      </c>
      <c r="X539" s="76">
        <f t="shared" si="345"/>
        <v>2.4640842900000002</v>
      </c>
      <c r="Y539" s="76">
        <f t="shared" si="346"/>
        <v>0</v>
      </c>
      <c r="Z539" s="90" t="str">
        <f t="shared" si="357"/>
        <v>A+J=</v>
      </c>
      <c r="AA539" s="81">
        <f t="shared" si="358"/>
        <v>44819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9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75">
        <f t="shared" si="347"/>
        <v>44799</v>
      </c>
      <c r="B540" s="76">
        <f t="shared" si="348"/>
        <v>1002.0146103999999</v>
      </c>
      <c r="C540" s="76">
        <f t="shared" si="355"/>
        <v>884.16832677000002</v>
      </c>
      <c r="D540" s="77">
        <f t="shared" si="349"/>
        <v>6411.95</v>
      </c>
      <c r="E540" s="78">
        <f>IF(K540=1,VLOOKUP(A539,[1]Plan1!$G$155:$I$350,3),E539)</f>
        <v>6388.87</v>
      </c>
      <c r="F540" s="79">
        <f t="shared" si="350"/>
        <v>44789</v>
      </c>
      <c r="G540" s="80">
        <f t="shared" si="339"/>
        <v>-3.599529004437052E-3</v>
      </c>
      <c r="H540" s="81">
        <f t="shared" si="351"/>
        <v>44819</v>
      </c>
      <c r="I540" s="81">
        <f t="shared" si="340"/>
        <v>44819</v>
      </c>
      <c r="J540" s="82">
        <f t="shared" si="352"/>
        <v>22</v>
      </c>
      <c r="K540" s="82">
        <f t="shared" si="336"/>
        <v>9</v>
      </c>
      <c r="L540" s="76">
        <f t="shared" si="341"/>
        <v>0.99852589000000003</v>
      </c>
      <c r="M540" s="83">
        <f t="shared" si="338"/>
        <v>0.99319995999999999</v>
      </c>
      <c r="N540" s="83">
        <f t="shared" si="334"/>
        <v>1.1318180977442447</v>
      </c>
      <c r="O540" s="76">
        <f t="shared" si="337"/>
        <v>1.13014967</v>
      </c>
      <c r="P540" s="76">
        <f t="shared" si="342"/>
        <v>999.24254271999996</v>
      </c>
      <c r="Q540" s="84">
        <f t="shared" si="356"/>
        <v>0</v>
      </c>
      <c r="R540" s="86">
        <f t="shared" si="353"/>
        <v>0</v>
      </c>
      <c r="S540" s="76">
        <f t="shared" si="343"/>
        <v>0</v>
      </c>
      <c r="T540" s="86">
        <f t="shared" si="354"/>
        <v>8.0657000000000006E-2</v>
      </c>
      <c r="U540" s="84">
        <f t="shared" si="335"/>
        <v>9</v>
      </c>
      <c r="V540" s="84">
        <v>252</v>
      </c>
      <c r="W540" s="83">
        <f t="shared" si="344"/>
        <v>1.002774169</v>
      </c>
      <c r="X540" s="76">
        <f t="shared" si="345"/>
        <v>2.7720676800000001</v>
      </c>
      <c r="Y540" s="76">
        <f t="shared" si="346"/>
        <v>0</v>
      </c>
      <c r="Z540" s="90" t="str">
        <f t="shared" si="357"/>
        <v>A+J=</v>
      </c>
      <c r="AA540" s="81">
        <f t="shared" si="358"/>
        <v>44819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9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75">
        <f t="shared" si="347"/>
        <v>44800</v>
      </c>
      <c r="B541" s="76">
        <f t="shared" si="348"/>
        <v>1002.15882203</v>
      </c>
      <c r="C541" s="76">
        <f t="shared" si="355"/>
        <v>884.16832677000002</v>
      </c>
      <c r="D541" s="77">
        <f t="shared" si="349"/>
        <v>6411.95</v>
      </c>
      <c r="E541" s="78">
        <f>IF(K541=1,VLOOKUP(A540,[1]Plan1!$G$155:$I$350,3),E540)</f>
        <v>6388.87</v>
      </c>
      <c r="F541" s="79">
        <f t="shared" si="350"/>
        <v>44789</v>
      </c>
      <c r="G541" s="80">
        <f t="shared" si="339"/>
        <v>-3.599529004437052E-3</v>
      </c>
      <c r="H541" s="81">
        <f t="shared" si="351"/>
        <v>44819</v>
      </c>
      <c r="I541" s="81">
        <f t="shared" si="340"/>
        <v>44819</v>
      </c>
      <c r="J541" s="82">
        <f t="shared" si="352"/>
        <v>22</v>
      </c>
      <c r="K541" s="82">
        <f t="shared" si="336"/>
        <v>10</v>
      </c>
      <c r="L541" s="76">
        <f t="shared" si="341"/>
        <v>0.99836223999999996</v>
      </c>
      <c r="M541" s="83">
        <f t="shared" si="338"/>
        <v>0.99319995999999999</v>
      </c>
      <c r="N541" s="83">
        <f t="shared" si="334"/>
        <v>1.1318180977442447</v>
      </c>
      <c r="O541" s="76">
        <f t="shared" si="337"/>
        <v>1.1299644499999999</v>
      </c>
      <c r="P541" s="76">
        <f t="shared" si="342"/>
        <v>999.07877705999999</v>
      </c>
      <c r="Q541" s="84">
        <f t="shared" si="356"/>
        <v>0</v>
      </c>
      <c r="R541" s="86">
        <f t="shared" si="353"/>
        <v>0</v>
      </c>
      <c r="S541" s="76">
        <f t="shared" si="343"/>
        <v>0</v>
      </c>
      <c r="T541" s="86">
        <f t="shared" si="354"/>
        <v>8.0657000000000006E-2</v>
      </c>
      <c r="U541" s="84">
        <f t="shared" si="335"/>
        <v>10</v>
      </c>
      <c r="V541" s="84">
        <v>252</v>
      </c>
      <c r="W541" s="83">
        <f t="shared" si="344"/>
        <v>1.003082885</v>
      </c>
      <c r="X541" s="76">
        <f t="shared" si="345"/>
        <v>3.0800449699999999</v>
      </c>
      <c r="Y541" s="76">
        <f t="shared" si="346"/>
        <v>0</v>
      </c>
      <c r="Z541" s="90" t="str">
        <f t="shared" si="357"/>
        <v>A+J=</v>
      </c>
      <c r="AA541" s="81">
        <f t="shared" si="358"/>
        <v>44819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9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75">
        <f t="shared" si="347"/>
        <v>44801</v>
      </c>
      <c r="B542" s="76">
        <f t="shared" si="348"/>
        <v>1002.15882203</v>
      </c>
      <c r="C542" s="76">
        <f t="shared" si="355"/>
        <v>884.16832677000002</v>
      </c>
      <c r="D542" s="77">
        <f t="shared" si="349"/>
        <v>6411.95</v>
      </c>
      <c r="E542" s="78">
        <f>IF(K542=1,VLOOKUP(A541,[1]Plan1!$G$155:$I$350,3),E541)</f>
        <v>6388.87</v>
      </c>
      <c r="F542" s="79">
        <f t="shared" si="350"/>
        <v>44789</v>
      </c>
      <c r="G542" s="80">
        <f t="shared" si="339"/>
        <v>-3.599529004437052E-3</v>
      </c>
      <c r="H542" s="81">
        <f t="shared" si="351"/>
        <v>44819</v>
      </c>
      <c r="I542" s="81">
        <f t="shared" si="340"/>
        <v>44819</v>
      </c>
      <c r="J542" s="82">
        <f t="shared" si="352"/>
        <v>22</v>
      </c>
      <c r="K542" s="82">
        <f t="shared" si="336"/>
        <v>10</v>
      </c>
      <c r="L542" s="76">
        <f t="shared" si="341"/>
        <v>0.99836223999999996</v>
      </c>
      <c r="M542" s="83">
        <f t="shared" si="338"/>
        <v>0.99319995999999999</v>
      </c>
      <c r="N542" s="83">
        <f t="shared" si="334"/>
        <v>1.1318180977442447</v>
      </c>
      <c r="O542" s="76">
        <f t="shared" si="337"/>
        <v>1.1299644499999999</v>
      </c>
      <c r="P542" s="76">
        <f t="shared" si="342"/>
        <v>999.07877705999999</v>
      </c>
      <c r="Q542" s="84">
        <f t="shared" si="356"/>
        <v>0</v>
      </c>
      <c r="R542" s="86">
        <f t="shared" si="353"/>
        <v>0</v>
      </c>
      <c r="S542" s="76">
        <f t="shared" si="343"/>
        <v>0</v>
      </c>
      <c r="T542" s="86">
        <f t="shared" si="354"/>
        <v>8.0657000000000006E-2</v>
      </c>
      <c r="U542" s="84">
        <f t="shared" si="335"/>
        <v>10</v>
      </c>
      <c r="V542" s="84">
        <v>252</v>
      </c>
      <c r="W542" s="83">
        <f t="shared" si="344"/>
        <v>1.003082885</v>
      </c>
      <c r="X542" s="76">
        <f t="shared" si="345"/>
        <v>3.0800449699999999</v>
      </c>
      <c r="Y542" s="76">
        <f t="shared" si="346"/>
        <v>0</v>
      </c>
      <c r="Z542" s="90" t="str">
        <f t="shared" si="357"/>
        <v>A+J=</v>
      </c>
      <c r="AA542" s="81">
        <f t="shared" si="358"/>
        <v>44819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9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75">
        <f t="shared" si="347"/>
        <v>44802</v>
      </c>
      <c r="B543" s="76">
        <f t="shared" si="348"/>
        <v>1002.15882203</v>
      </c>
      <c r="C543" s="76">
        <f t="shared" si="355"/>
        <v>884.16832677000002</v>
      </c>
      <c r="D543" s="77">
        <f t="shared" si="349"/>
        <v>6411.95</v>
      </c>
      <c r="E543" s="78">
        <f>IF(K543=1,VLOOKUP(A542,[1]Plan1!$G$155:$I$350,3),E542)</f>
        <v>6388.87</v>
      </c>
      <c r="F543" s="79">
        <f t="shared" si="350"/>
        <v>44789</v>
      </c>
      <c r="G543" s="80">
        <f t="shared" si="339"/>
        <v>-3.599529004437052E-3</v>
      </c>
      <c r="H543" s="81">
        <f t="shared" si="351"/>
        <v>44819</v>
      </c>
      <c r="I543" s="81">
        <f t="shared" si="340"/>
        <v>44819</v>
      </c>
      <c r="J543" s="82">
        <f t="shared" si="352"/>
        <v>22</v>
      </c>
      <c r="K543" s="82">
        <f t="shared" si="336"/>
        <v>10</v>
      </c>
      <c r="L543" s="76">
        <f t="shared" si="341"/>
        <v>0.99836223999999996</v>
      </c>
      <c r="M543" s="83">
        <f t="shared" si="338"/>
        <v>0.99319995999999999</v>
      </c>
      <c r="N543" s="83">
        <f t="shared" si="334"/>
        <v>1.1318180977442447</v>
      </c>
      <c r="O543" s="76">
        <f t="shared" si="337"/>
        <v>1.1299644499999999</v>
      </c>
      <c r="P543" s="76">
        <f t="shared" si="342"/>
        <v>999.07877705999999</v>
      </c>
      <c r="Q543" s="84">
        <f t="shared" si="356"/>
        <v>0</v>
      </c>
      <c r="R543" s="86">
        <f t="shared" si="353"/>
        <v>0</v>
      </c>
      <c r="S543" s="76">
        <f t="shared" si="343"/>
        <v>0</v>
      </c>
      <c r="T543" s="86">
        <f t="shared" si="354"/>
        <v>8.0657000000000006E-2</v>
      </c>
      <c r="U543" s="84">
        <f t="shared" si="335"/>
        <v>10</v>
      </c>
      <c r="V543" s="84">
        <v>252</v>
      </c>
      <c r="W543" s="83">
        <f t="shared" si="344"/>
        <v>1.003082885</v>
      </c>
      <c r="X543" s="76">
        <f t="shared" si="345"/>
        <v>3.0800449699999999</v>
      </c>
      <c r="Y543" s="76">
        <f t="shared" si="346"/>
        <v>0</v>
      </c>
      <c r="Z543" s="90" t="str">
        <f t="shared" si="357"/>
        <v>A+J=</v>
      </c>
      <c r="AA543" s="81">
        <f t="shared" si="358"/>
        <v>44819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9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75">
        <f t="shared" si="347"/>
        <v>44803</v>
      </c>
      <c r="B544" s="76">
        <f t="shared" si="348"/>
        <v>1002.3030441899999</v>
      </c>
      <c r="C544" s="76">
        <f t="shared" si="355"/>
        <v>884.16832677000002</v>
      </c>
      <c r="D544" s="77">
        <f t="shared" si="349"/>
        <v>6411.95</v>
      </c>
      <c r="E544" s="78">
        <f>IF(K544=1,VLOOKUP(A543,[1]Plan1!$G$155:$I$350,3),E543)</f>
        <v>6388.87</v>
      </c>
      <c r="F544" s="79">
        <f t="shared" si="350"/>
        <v>44789</v>
      </c>
      <c r="G544" s="80">
        <f t="shared" si="339"/>
        <v>-3.599529004437052E-3</v>
      </c>
      <c r="H544" s="81">
        <f t="shared" si="351"/>
        <v>44819</v>
      </c>
      <c r="I544" s="81">
        <f t="shared" si="340"/>
        <v>44819</v>
      </c>
      <c r="J544" s="82">
        <f t="shared" si="352"/>
        <v>22</v>
      </c>
      <c r="K544" s="82">
        <f t="shared" si="336"/>
        <v>11</v>
      </c>
      <c r="L544" s="76">
        <f t="shared" si="341"/>
        <v>0.99819860999999999</v>
      </c>
      <c r="M544" s="83">
        <f t="shared" si="338"/>
        <v>0.99319995999999999</v>
      </c>
      <c r="N544" s="83">
        <f t="shared" ref="N544:N607" si="359">IF(I544&gt;I543,N543*M544,N543)</f>
        <v>1.1318180977442447</v>
      </c>
      <c r="O544" s="76">
        <f t="shared" si="337"/>
        <v>1.1297792499999999</v>
      </c>
      <c r="P544" s="76">
        <f t="shared" si="342"/>
        <v>998.91502908999996</v>
      </c>
      <c r="Q544" s="84">
        <f t="shared" si="356"/>
        <v>0</v>
      </c>
      <c r="R544" s="86">
        <f t="shared" si="353"/>
        <v>0</v>
      </c>
      <c r="S544" s="76">
        <f t="shared" si="343"/>
        <v>0</v>
      </c>
      <c r="T544" s="86">
        <f t="shared" si="354"/>
        <v>8.0657000000000006E-2</v>
      </c>
      <c r="U544" s="84">
        <f t="shared" si="335"/>
        <v>11</v>
      </c>
      <c r="V544" s="84">
        <v>252</v>
      </c>
      <c r="W544" s="83">
        <f t="shared" si="344"/>
        <v>1.0033916949999999</v>
      </c>
      <c r="X544" s="76">
        <f t="shared" si="345"/>
        <v>3.3880151000000001</v>
      </c>
      <c r="Y544" s="76">
        <f t="shared" si="346"/>
        <v>0</v>
      </c>
      <c r="Z544" s="90" t="str">
        <f t="shared" si="357"/>
        <v>A+J=</v>
      </c>
      <c r="AA544" s="81">
        <f t="shared" si="358"/>
        <v>44819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9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75">
        <f t="shared" si="347"/>
        <v>44804</v>
      </c>
      <c r="B545" s="76">
        <f t="shared" si="348"/>
        <v>1002.4472877200001</v>
      </c>
      <c r="C545" s="76">
        <f t="shared" si="355"/>
        <v>884.16832677000002</v>
      </c>
      <c r="D545" s="77">
        <f t="shared" si="349"/>
        <v>6411.95</v>
      </c>
      <c r="E545" s="78">
        <f>IF(K545=1,VLOOKUP(A544,[1]Plan1!$G$155:$I$350,3),E544)</f>
        <v>6388.87</v>
      </c>
      <c r="F545" s="79">
        <f t="shared" si="350"/>
        <v>44789</v>
      </c>
      <c r="G545" s="80">
        <f t="shared" si="339"/>
        <v>-3.599529004437052E-3</v>
      </c>
      <c r="H545" s="81">
        <f t="shared" si="351"/>
        <v>44819</v>
      </c>
      <c r="I545" s="81">
        <f t="shared" si="340"/>
        <v>44819</v>
      </c>
      <c r="J545" s="82">
        <f t="shared" si="352"/>
        <v>22</v>
      </c>
      <c r="K545" s="82">
        <f t="shared" si="336"/>
        <v>12</v>
      </c>
      <c r="L545" s="76">
        <f t="shared" si="341"/>
        <v>0.99803500999999994</v>
      </c>
      <c r="M545" s="83">
        <f t="shared" si="338"/>
        <v>0.99319995999999999</v>
      </c>
      <c r="N545" s="83">
        <f t="shared" si="359"/>
        <v>1.1318180977442447</v>
      </c>
      <c r="O545" s="76">
        <f t="shared" si="337"/>
        <v>1.1295940799999999</v>
      </c>
      <c r="P545" s="76">
        <f t="shared" si="342"/>
        <v>998.75130764000005</v>
      </c>
      <c r="Q545" s="84">
        <f t="shared" si="356"/>
        <v>0</v>
      </c>
      <c r="R545" s="86">
        <f t="shared" si="353"/>
        <v>0</v>
      </c>
      <c r="S545" s="76">
        <f t="shared" si="343"/>
        <v>0</v>
      </c>
      <c r="T545" s="86">
        <f t="shared" si="354"/>
        <v>8.0657000000000006E-2</v>
      </c>
      <c r="U545" s="84">
        <f t="shared" si="335"/>
        <v>12</v>
      </c>
      <c r="V545" s="84">
        <v>252</v>
      </c>
      <c r="W545" s="83">
        <f t="shared" si="344"/>
        <v>1.003700601</v>
      </c>
      <c r="X545" s="76">
        <f t="shared" si="345"/>
        <v>3.69598008</v>
      </c>
      <c r="Y545" s="76">
        <f t="shared" si="346"/>
        <v>0</v>
      </c>
      <c r="Z545" s="90" t="str">
        <f t="shared" si="357"/>
        <v>A+J=</v>
      </c>
      <c r="AA545" s="81">
        <f t="shared" si="358"/>
        <v>44819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9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75">
        <f t="shared" si="347"/>
        <v>44805</v>
      </c>
      <c r="B546" s="76">
        <f t="shared" si="348"/>
        <v>1002.59155159</v>
      </c>
      <c r="C546" s="76">
        <f t="shared" si="355"/>
        <v>884.16832677000002</v>
      </c>
      <c r="D546" s="77">
        <f t="shared" si="349"/>
        <v>6411.95</v>
      </c>
      <c r="E546" s="78">
        <f>IF(K546=1,VLOOKUP(A545,[1]Plan1!$G$155:$I$350,3),E545)</f>
        <v>6388.87</v>
      </c>
      <c r="F546" s="79">
        <f t="shared" si="350"/>
        <v>44789</v>
      </c>
      <c r="G546" s="80">
        <f t="shared" si="339"/>
        <v>-3.599529004437052E-3</v>
      </c>
      <c r="H546" s="81">
        <f t="shared" si="351"/>
        <v>44819</v>
      </c>
      <c r="I546" s="81">
        <f t="shared" si="340"/>
        <v>44819</v>
      </c>
      <c r="J546" s="82">
        <f t="shared" si="352"/>
        <v>22</v>
      </c>
      <c r="K546" s="82">
        <f t="shared" si="336"/>
        <v>13</v>
      </c>
      <c r="L546" s="76">
        <f t="shared" si="341"/>
        <v>0.99787143</v>
      </c>
      <c r="M546" s="83">
        <f t="shared" si="338"/>
        <v>0.99319995999999999</v>
      </c>
      <c r="N546" s="83">
        <f t="shared" si="359"/>
        <v>1.1318180977442447</v>
      </c>
      <c r="O546" s="76">
        <f t="shared" si="337"/>
        <v>1.12940894</v>
      </c>
      <c r="P546" s="76">
        <f t="shared" si="342"/>
        <v>998.58761271000003</v>
      </c>
      <c r="Q546" s="84">
        <f t="shared" si="356"/>
        <v>0</v>
      </c>
      <c r="R546" s="86">
        <f t="shared" si="353"/>
        <v>0</v>
      </c>
      <c r="S546" s="76">
        <f t="shared" si="343"/>
        <v>0</v>
      </c>
      <c r="T546" s="86">
        <f t="shared" si="354"/>
        <v>8.0657000000000006E-2</v>
      </c>
      <c r="U546" s="84">
        <f t="shared" si="335"/>
        <v>13</v>
      </c>
      <c r="V546" s="84">
        <v>252</v>
      </c>
      <c r="W546" s="83">
        <f t="shared" si="344"/>
        <v>1.004009602</v>
      </c>
      <c r="X546" s="76">
        <f t="shared" si="345"/>
        <v>4.0039388799999998</v>
      </c>
      <c r="Y546" s="76">
        <f t="shared" si="346"/>
        <v>0</v>
      </c>
      <c r="Z546" s="90" t="str">
        <f t="shared" si="357"/>
        <v>A+J=</v>
      </c>
      <c r="AA546" s="81">
        <f t="shared" si="358"/>
        <v>44819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9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75">
        <f t="shared" si="347"/>
        <v>44806</v>
      </c>
      <c r="B547" s="76">
        <f t="shared" si="348"/>
        <v>1002.7358358</v>
      </c>
      <c r="C547" s="76">
        <f t="shared" si="355"/>
        <v>884.16832677000002</v>
      </c>
      <c r="D547" s="77">
        <f t="shared" si="349"/>
        <v>6411.95</v>
      </c>
      <c r="E547" s="78">
        <f>IF(K547=1,VLOOKUP(A546,[1]Plan1!$G$155:$I$350,3),E546)</f>
        <v>6388.87</v>
      </c>
      <c r="F547" s="79">
        <f t="shared" si="350"/>
        <v>44789</v>
      </c>
      <c r="G547" s="80">
        <f t="shared" si="339"/>
        <v>-3.599529004437052E-3</v>
      </c>
      <c r="H547" s="81">
        <f t="shared" si="351"/>
        <v>44819</v>
      </c>
      <c r="I547" s="81">
        <f t="shared" si="340"/>
        <v>44819</v>
      </c>
      <c r="J547" s="82">
        <f t="shared" si="352"/>
        <v>22</v>
      </c>
      <c r="K547" s="82">
        <f t="shared" si="336"/>
        <v>14</v>
      </c>
      <c r="L547" s="76">
        <f t="shared" si="341"/>
        <v>0.99770787999999999</v>
      </c>
      <c r="M547" s="83">
        <f t="shared" si="338"/>
        <v>0.99319995999999999</v>
      </c>
      <c r="N547" s="83">
        <f t="shared" si="359"/>
        <v>1.1318180977442447</v>
      </c>
      <c r="O547" s="76">
        <f t="shared" si="337"/>
        <v>1.1292238299999999</v>
      </c>
      <c r="P547" s="76">
        <f t="shared" si="342"/>
        <v>998.42394431000002</v>
      </c>
      <c r="Q547" s="84">
        <f t="shared" si="356"/>
        <v>0</v>
      </c>
      <c r="R547" s="86">
        <f t="shared" si="353"/>
        <v>0</v>
      </c>
      <c r="S547" s="76">
        <f t="shared" si="343"/>
        <v>0</v>
      </c>
      <c r="T547" s="86">
        <f t="shared" si="354"/>
        <v>8.0657000000000006E-2</v>
      </c>
      <c r="U547" s="84">
        <f t="shared" si="335"/>
        <v>14</v>
      </c>
      <c r="V547" s="84">
        <v>252</v>
      </c>
      <c r="W547" s="83">
        <f t="shared" si="344"/>
        <v>1.0043186980000001</v>
      </c>
      <c r="X547" s="76">
        <f t="shared" si="345"/>
        <v>4.3118914899999998</v>
      </c>
      <c r="Y547" s="76">
        <f t="shared" si="346"/>
        <v>0</v>
      </c>
      <c r="Z547" s="90" t="str">
        <f t="shared" si="357"/>
        <v>A+J=</v>
      </c>
      <c r="AA547" s="81">
        <f t="shared" si="358"/>
        <v>44819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9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75">
        <f t="shared" si="347"/>
        <v>44807</v>
      </c>
      <c r="B548" s="76">
        <f t="shared" si="348"/>
        <v>1002.88014031</v>
      </c>
      <c r="C548" s="76">
        <f t="shared" si="355"/>
        <v>884.16832677000002</v>
      </c>
      <c r="D548" s="77">
        <f t="shared" si="349"/>
        <v>6411.95</v>
      </c>
      <c r="E548" s="78">
        <f>IF(K548=1,VLOOKUP(A547,[1]Plan1!$G$155:$I$350,3),E547)</f>
        <v>6388.87</v>
      </c>
      <c r="F548" s="79">
        <f t="shared" si="350"/>
        <v>44789</v>
      </c>
      <c r="G548" s="80">
        <f t="shared" si="339"/>
        <v>-3.599529004437052E-3</v>
      </c>
      <c r="H548" s="81">
        <f t="shared" si="351"/>
        <v>44819</v>
      </c>
      <c r="I548" s="81">
        <f t="shared" si="340"/>
        <v>44819</v>
      </c>
      <c r="J548" s="82">
        <f t="shared" si="352"/>
        <v>22</v>
      </c>
      <c r="K548" s="82">
        <f t="shared" si="336"/>
        <v>15</v>
      </c>
      <c r="L548" s="76">
        <f t="shared" si="341"/>
        <v>0.99754436000000002</v>
      </c>
      <c r="M548" s="83">
        <f t="shared" si="338"/>
        <v>0.99319995999999999</v>
      </c>
      <c r="N548" s="83">
        <f t="shared" si="359"/>
        <v>1.1318180977442447</v>
      </c>
      <c r="O548" s="76">
        <f t="shared" si="337"/>
        <v>1.1290387500000001</v>
      </c>
      <c r="P548" s="76">
        <f t="shared" si="342"/>
        <v>998.26030244000003</v>
      </c>
      <c r="Q548" s="84">
        <f t="shared" si="356"/>
        <v>0</v>
      </c>
      <c r="R548" s="86">
        <f t="shared" si="353"/>
        <v>0</v>
      </c>
      <c r="S548" s="76">
        <f t="shared" si="343"/>
        <v>0</v>
      </c>
      <c r="T548" s="86">
        <f t="shared" si="354"/>
        <v>8.0657000000000006E-2</v>
      </c>
      <c r="U548" s="84">
        <f t="shared" si="335"/>
        <v>15</v>
      </c>
      <c r="V548" s="84">
        <v>252</v>
      </c>
      <c r="W548" s="83">
        <f t="shared" si="344"/>
        <v>1.004627889</v>
      </c>
      <c r="X548" s="76">
        <f t="shared" si="345"/>
        <v>4.6198378699999996</v>
      </c>
      <c r="Y548" s="76">
        <f t="shared" si="346"/>
        <v>0</v>
      </c>
      <c r="Z548" s="90" t="str">
        <f t="shared" si="357"/>
        <v>A+J=</v>
      </c>
      <c r="AA548" s="81">
        <f t="shared" si="358"/>
        <v>44819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9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75">
        <f t="shared" si="347"/>
        <v>44808</v>
      </c>
      <c r="B549" s="76">
        <f t="shared" si="348"/>
        <v>1002.88014031</v>
      </c>
      <c r="C549" s="76">
        <f t="shared" si="355"/>
        <v>884.16832677000002</v>
      </c>
      <c r="D549" s="77">
        <f t="shared" si="349"/>
        <v>6411.95</v>
      </c>
      <c r="E549" s="78">
        <f>IF(K549=1,VLOOKUP(A548,[1]Plan1!$G$155:$I$350,3),E548)</f>
        <v>6388.87</v>
      </c>
      <c r="F549" s="79">
        <f t="shared" si="350"/>
        <v>44789</v>
      </c>
      <c r="G549" s="80">
        <f t="shared" si="339"/>
        <v>-3.599529004437052E-3</v>
      </c>
      <c r="H549" s="81">
        <f t="shared" si="351"/>
        <v>44819</v>
      </c>
      <c r="I549" s="81">
        <f t="shared" si="340"/>
        <v>44819</v>
      </c>
      <c r="J549" s="82">
        <f t="shared" si="352"/>
        <v>22</v>
      </c>
      <c r="K549" s="82">
        <f t="shared" si="336"/>
        <v>15</v>
      </c>
      <c r="L549" s="76">
        <f t="shared" si="341"/>
        <v>0.99754436000000002</v>
      </c>
      <c r="M549" s="83">
        <f t="shared" si="338"/>
        <v>0.99319995999999999</v>
      </c>
      <c r="N549" s="83">
        <f t="shared" si="359"/>
        <v>1.1318180977442447</v>
      </c>
      <c r="O549" s="76">
        <f t="shared" si="337"/>
        <v>1.1290387500000001</v>
      </c>
      <c r="P549" s="76">
        <f t="shared" si="342"/>
        <v>998.26030244000003</v>
      </c>
      <c r="Q549" s="84">
        <f t="shared" si="356"/>
        <v>0</v>
      </c>
      <c r="R549" s="86">
        <f t="shared" si="353"/>
        <v>0</v>
      </c>
      <c r="S549" s="76">
        <f t="shared" si="343"/>
        <v>0</v>
      </c>
      <c r="T549" s="86">
        <f t="shared" si="354"/>
        <v>8.0657000000000006E-2</v>
      </c>
      <c r="U549" s="84">
        <f t="shared" si="335"/>
        <v>15</v>
      </c>
      <c r="V549" s="84">
        <v>252</v>
      </c>
      <c r="W549" s="83">
        <f t="shared" si="344"/>
        <v>1.004627889</v>
      </c>
      <c r="X549" s="76">
        <f t="shared" si="345"/>
        <v>4.6198378699999996</v>
      </c>
      <c r="Y549" s="76">
        <f t="shared" si="346"/>
        <v>0</v>
      </c>
      <c r="Z549" s="90" t="str">
        <f t="shared" si="357"/>
        <v>A+J=</v>
      </c>
      <c r="AA549" s="81">
        <f t="shared" si="358"/>
        <v>44819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9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75">
        <f t="shared" si="347"/>
        <v>44809</v>
      </c>
      <c r="B550" s="76">
        <f t="shared" si="348"/>
        <v>1002.88014031</v>
      </c>
      <c r="C550" s="76">
        <f t="shared" si="355"/>
        <v>884.16832677000002</v>
      </c>
      <c r="D550" s="77">
        <f t="shared" si="349"/>
        <v>6411.95</v>
      </c>
      <c r="E550" s="78">
        <f>IF(K550=1,VLOOKUP(A549,[1]Plan1!$G$155:$I$350,3),E549)</f>
        <v>6388.87</v>
      </c>
      <c r="F550" s="79">
        <f t="shared" si="350"/>
        <v>44789</v>
      </c>
      <c r="G550" s="80">
        <f t="shared" si="339"/>
        <v>-3.599529004437052E-3</v>
      </c>
      <c r="H550" s="81">
        <f t="shared" si="351"/>
        <v>44819</v>
      </c>
      <c r="I550" s="81">
        <f t="shared" si="340"/>
        <v>44819</v>
      </c>
      <c r="J550" s="82">
        <f t="shared" si="352"/>
        <v>22</v>
      </c>
      <c r="K550" s="82">
        <f t="shared" si="336"/>
        <v>15</v>
      </c>
      <c r="L550" s="76">
        <f t="shared" si="341"/>
        <v>0.99754436000000002</v>
      </c>
      <c r="M550" s="83">
        <f t="shared" si="338"/>
        <v>0.99319995999999999</v>
      </c>
      <c r="N550" s="83">
        <f t="shared" si="359"/>
        <v>1.1318180977442447</v>
      </c>
      <c r="O550" s="76">
        <f t="shared" si="337"/>
        <v>1.1290387500000001</v>
      </c>
      <c r="P550" s="76">
        <f t="shared" si="342"/>
        <v>998.26030244000003</v>
      </c>
      <c r="Q550" s="84">
        <f t="shared" si="356"/>
        <v>0</v>
      </c>
      <c r="R550" s="86">
        <f t="shared" si="353"/>
        <v>0</v>
      </c>
      <c r="S550" s="76">
        <f t="shared" si="343"/>
        <v>0</v>
      </c>
      <c r="T550" s="86">
        <f t="shared" si="354"/>
        <v>8.0657000000000006E-2</v>
      </c>
      <c r="U550" s="84">
        <f t="shared" ref="U550:U613" si="360">IF(Q549&gt;0,1,IF(K550=K549,U549,U549+1))</f>
        <v>15</v>
      </c>
      <c r="V550" s="84">
        <v>252</v>
      </c>
      <c r="W550" s="83">
        <f t="shared" si="344"/>
        <v>1.004627889</v>
      </c>
      <c r="X550" s="76">
        <f t="shared" si="345"/>
        <v>4.6198378699999996</v>
      </c>
      <c r="Y550" s="76">
        <f t="shared" si="346"/>
        <v>0</v>
      </c>
      <c r="Z550" s="90" t="str">
        <f t="shared" si="357"/>
        <v>A+J=</v>
      </c>
      <c r="AA550" s="81">
        <f t="shared" si="358"/>
        <v>44819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9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75">
        <f t="shared" si="347"/>
        <v>44810</v>
      </c>
      <c r="B551" s="76">
        <f t="shared" si="348"/>
        <v>1003.02447498</v>
      </c>
      <c r="C551" s="76">
        <f t="shared" si="355"/>
        <v>884.16832677000002</v>
      </c>
      <c r="D551" s="77">
        <f t="shared" si="349"/>
        <v>6411.95</v>
      </c>
      <c r="E551" s="78">
        <f>IF(K551=1,VLOOKUP(A550,[1]Plan1!$G$155:$I$350,3),E550)</f>
        <v>6388.87</v>
      </c>
      <c r="F551" s="79">
        <f t="shared" si="350"/>
        <v>44789</v>
      </c>
      <c r="G551" s="80">
        <f t="shared" si="339"/>
        <v>-3.599529004437052E-3</v>
      </c>
      <c r="H551" s="81">
        <f t="shared" si="351"/>
        <v>44819</v>
      </c>
      <c r="I551" s="81">
        <f t="shared" si="340"/>
        <v>44819</v>
      </c>
      <c r="J551" s="82">
        <f t="shared" si="352"/>
        <v>22</v>
      </c>
      <c r="K551" s="82">
        <f t="shared" si="336"/>
        <v>16</v>
      </c>
      <c r="L551" s="76">
        <f t="shared" si="341"/>
        <v>0.99738086999999997</v>
      </c>
      <c r="M551" s="83">
        <f t="shared" si="338"/>
        <v>0.99319995999999999</v>
      </c>
      <c r="N551" s="83">
        <f t="shared" si="359"/>
        <v>1.1318180977442447</v>
      </c>
      <c r="O551" s="76">
        <f t="shared" si="337"/>
        <v>1.12885371</v>
      </c>
      <c r="P551" s="76">
        <f t="shared" si="342"/>
        <v>998.09669593000001</v>
      </c>
      <c r="Q551" s="84">
        <f t="shared" si="356"/>
        <v>0</v>
      </c>
      <c r="R551" s="86">
        <f t="shared" si="353"/>
        <v>0</v>
      </c>
      <c r="S551" s="76">
        <f t="shared" si="343"/>
        <v>0</v>
      </c>
      <c r="T551" s="86">
        <f t="shared" si="354"/>
        <v>8.0657000000000006E-2</v>
      </c>
      <c r="U551" s="84">
        <f t="shared" si="360"/>
        <v>16</v>
      </c>
      <c r="V551" s="84">
        <v>252</v>
      </c>
      <c r="W551" s="83">
        <f t="shared" si="344"/>
        <v>1.0049371760000001</v>
      </c>
      <c r="X551" s="76">
        <f t="shared" si="345"/>
        <v>4.9277790499999998</v>
      </c>
      <c r="Y551" s="76">
        <f t="shared" si="346"/>
        <v>0</v>
      </c>
      <c r="Z551" s="90" t="str">
        <f t="shared" si="357"/>
        <v>A+J=</v>
      </c>
      <c r="AA551" s="81">
        <f t="shared" si="358"/>
        <v>44819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9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75">
        <f t="shared" si="347"/>
        <v>44811</v>
      </c>
      <c r="B552" s="76">
        <f t="shared" si="348"/>
        <v>1003.16882892</v>
      </c>
      <c r="C552" s="76">
        <f t="shared" si="355"/>
        <v>884.16832677000002</v>
      </c>
      <c r="D552" s="77">
        <f t="shared" si="349"/>
        <v>6411.95</v>
      </c>
      <c r="E552" s="78">
        <f>IF(K552=1,VLOOKUP(A551,[1]Plan1!$G$155:$I$350,3),E551)</f>
        <v>6388.87</v>
      </c>
      <c r="F552" s="79">
        <f t="shared" si="350"/>
        <v>44789</v>
      </c>
      <c r="G552" s="80">
        <f t="shared" si="339"/>
        <v>-3.599529004437052E-3</v>
      </c>
      <c r="H552" s="81">
        <f t="shared" si="351"/>
        <v>44819</v>
      </c>
      <c r="I552" s="81">
        <f t="shared" si="340"/>
        <v>44819</v>
      </c>
      <c r="J552" s="82">
        <f t="shared" si="352"/>
        <v>22</v>
      </c>
      <c r="K552" s="82">
        <f t="shared" si="336"/>
        <v>17</v>
      </c>
      <c r="L552" s="76">
        <f t="shared" si="341"/>
        <v>0.99721740000000003</v>
      </c>
      <c r="M552" s="83">
        <f t="shared" si="338"/>
        <v>0.99319995999999999</v>
      </c>
      <c r="N552" s="83">
        <f t="shared" si="359"/>
        <v>1.1318180977442447</v>
      </c>
      <c r="O552" s="76">
        <f t="shared" si="337"/>
        <v>1.1286687</v>
      </c>
      <c r="P552" s="76">
        <f t="shared" si="342"/>
        <v>997.93311595</v>
      </c>
      <c r="Q552" s="84">
        <f t="shared" si="356"/>
        <v>0</v>
      </c>
      <c r="R552" s="86">
        <f t="shared" si="353"/>
        <v>0</v>
      </c>
      <c r="S552" s="76">
        <f t="shared" si="343"/>
        <v>0</v>
      </c>
      <c r="T552" s="86">
        <f t="shared" si="354"/>
        <v>8.0657000000000006E-2</v>
      </c>
      <c r="U552" s="84">
        <f t="shared" si="360"/>
        <v>17</v>
      </c>
      <c r="V552" s="84">
        <v>252</v>
      </c>
      <c r="W552" s="83">
        <f t="shared" si="344"/>
        <v>1.005246557</v>
      </c>
      <c r="X552" s="76">
        <f t="shared" si="345"/>
        <v>5.2357129699999998</v>
      </c>
      <c r="Y552" s="76">
        <f t="shared" si="346"/>
        <v>0</v>
      </c>
      <c r="Z552" s="90" t="str">
        <f t="shared" si="357"/>
        <v>A+J=</v>
      </c>
      <c r="AA552" s="81">
        <f t="shared" si="358"/>
        <v>44819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9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75">
        <f t="shared" si="347"/>
        <v>44812</v>
      </c>
      <c r="B553" s="76">
        <f t="shared" si="348"/>
        <v>1003.16882892</v>
      </c>
      <c r="C553" s="76">
        <f t="shared" si="355"/>
        <v>884.16832677000002</v>
      </c>
      <c r="D553" s="77">
        <f t="shared" si="349"/>
        <v>6411.95</v>
      </c>
      <c r="E553" s="78">
        <f>IF(K553=1,VLOOKUP(A552,[1]Plan1!$G$155:$I$350,3),E552)</f>
        <v>6388.87</v>
      </c>
      <c r="F553" s="79">
        <f t="shared" si="350"/>
        <v>44789</v>
      </c>
      <c r="G553" s="80">
        <f t="shared" si="339"/>
        <v>-3.599529004437052E-3</v>
      </c>
      <c r="H553" s="81">
        <f t="shared" si="351"/>
        <v>44819</v>
      </c>
      <c r="I553" s="81">
        <f t="shared" si="340"/>
        <v>44819</v>
      </c>
      <c r="J553" s="82">
        <f t="shared" si="352"/>
        <v>22</v>
      </c>
      <c r="K553" s="82">
        <f t="shared" si="336"/>
        <v>17</v>
      </c>
      <c r="L553" s="76">
        <f t="shared" si="341"/>
        <v>0.99721740000000003</v>
      </c>
      <c r="M553" s="83">
        <f t="shared" si="338"/>
        <v>0.99319995999999999</v>
      </c>
      <c r="N553" s="83">
        <f t="shared" si="359"/>
        <v>1.1318180977442447</v>
      </c>
      <c r="O553" s="76">
        <f t="shared" si="337"/>
        <v>1.1286687</v>
      </c>
      <c r="P553" s="76">
        <f t="shared" si="342"/>
        <v>997.93311595</v>
      </c>
      <c r="Q553" s="84">
        <f t="shared" si="356"/>
        <v>0</v>
      </c>
      <c r="R553" s="86">
        <f t="shared" si="353"/>
        <v>0</v>
      </c>
      <c r="S553" s="76">
        <f t="shared" si="343"/>
        <v>0</v>
      </c>
      <c r="T553" s="86">
        <f t="shared" si="354"/>
        <v>8.0657000000000006E-2</v>
      </c>
      <c r="U553" s="84">
        <f t="shared" si="360"/>
        <v>17</v>
      </c>
      <c r="V553" s="84">
        <v>252</v>
      </c>
      <c r="W553" s="83">
        <f t="shared" si="344"/>
        <v>1.005246557</v>
      </c>
      <c r="X553" s="76">
        <f t="shared" si="345"/>
        <v>5.2357129699999998</v>
      </c>
      <c r="Y553" s="76">
        <f t="shared" si="346"/>
        <v>0</v>
      </c>
      <c r="Z553" s="90" t="str">
        <f t="shared" si="357"/>
        <v>A+J=</v>
      </c>
      <c r="AA553" s="81">
        <f t="shared" si="358"/>
        <v>44819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9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75">
        <f t="shared" si="347"/>
        <v>44813</v>
      </c>
      <c r="B554" s="76">
        <f t="shared" si="348"/>
        <v>1003.31319521</v>
      </c>
      <c r="C554" s="76">
        <f t="shared" si="355"/>
        <v>884.16832677000002</v>
      </c>
      <c r="D554" s="77">
        <f t="shared" si="349"/>
        <v>6411.95</v>
      </c>
      <c r="E554" s="78">
        <f>IF(K554=1,VLOOKUP(A553,[1]Plan1!$G$155:$I$350,3),E553)</f>
        <v>6388.87</v>
      </c>
      <c r="F554" s="79">
        <f t="shared" si="350"/>
        <v>44789</v>
      </c>
      <c r="G554" s="80">
        <f t="shared" si="339"/>
        <v>-3.599529004437052E-3</v>
      </c>
      <c r="H554" s="81">
        <f t="shared" si="351"/>
        <v>44819</v>
      </c>
      <c r="I554" s="81">
        <f t="shared" si="340"/>
        <v>44819</v>
      </c>
      <c r="J554" s="82">
        <f t="shared" si="352"/>
        <v>22</v>
      </c>
      <c r="K554" s="82">
        <f t="shared" ref="K554:K617" si="361">(J554-(NETWORKDAYS(A554,I554,AD$165:AD$503)-1))</f>
        <v>18</v>
      </c>
      <c r="L554" s="76">
        <f t="shared" si="341"/>
        <v>0.99705396000000002</v>
      </c>
      <c r="M554" s="83">
        <f t="shared" si="338"/>
        <v>0.99319995999999999</v>
      </c>
      <c r="N554" s="83">
        <f t="shared" si="359"/>
        <v>1.1318180977442447</v>
      </c>
      <c r="O554" s="76">
        <f t="shared" ref="O554:O617" si="362">TRUNC(TRUNC((L554*N554),15),8)</f>
        <v>1.12848371</v>
      </c>
      <c r="P554" s="76">
        <f t="shared" si="342"/>
        <v>997.76955365000003</v>
      </c>
      <c r="Q554" s="84">
        <f t="shared" si="356"/>
        <v>0</v>
      </c>
      <c r="R554" s="86">
        <f t="shared" si="353"/>
        <v>0</v>
      </c>
      <c r="S554" s="76">
        <f t="shared" si="343"/>
        <v>0</v>
      </c>
      <c r="T554" s="86">
        <f t="shared" si="354"/>
        <v>8.0657000000000006E-2</v>
      </c>
      <c r="U554" s="84">
        <f t="shared" si="360"/>
        <v>18</v>
      </c>
      <c r="V554" s="84">
        <v>252</v>
      </c>
      <c r="W554" s="83">
        <f t="shared" si="344"/>
        <v>1.005556034</v>
      </c>
      <c r="X554" s="76">
        <f t="shared" si="345"/>
        <v>5.5436415600000002</v>
      </c>
      <c r="Y554" s="76">
        <f t="shared" si="346"/>
        <v>0</v>
      </c>
      <c r="Z554" s="90" t="str">
        <f t="shared" si="357"/>
        <v>A+J=</v>
      </c>
      <c r="AA554" s="81">
        <f t="shared" si="358"/>
        <v>44819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9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75">
        <f t="shared" si="347"/>
        <v>44814</v>
      </c>
      <c r="B555" s="76">
        <f t="shared" si="348"/>
        <v>1003.45759061</v>
      </c>
      <c r="C555" s="76">
        <f t="shared" si="355"/>
        <v>884.16832677000002</v>
      </c>
      <c r="D555" s="77">
        <f t="shared" si="349"/>
        <v>6411.95</v>
      </c>
      <c r="E555" s="78">
        <f>IF(K555=1,VLOOKUP(A554,[1]Plan1!$G$155:$I$350,3),E554)</f>
        <v>6388.87</v>
      </c>
      <c r="F555" s="79">
        <f t="shared" si="350"/>
        <v>44789</v>
      </c>
      <c r="G555" s="80">
        <f t="shared" si="339"/>
        <v>-3.599529004437052E-3</v>
      </c>
      <c r="H555" s="81">
        <f t="shared" si="351"/>
        <v>44819</v>
      </c>
      <c r="I555" s="81">
        <f t="shared" si="340"/>
        <v>44819</v>
      </c>
      <c r="J555" s="82">
        <f t="shared" si="352"/>
        <v>22</v>
      </c>
      <c r="K555" s="82">
        <f t="shared" si="361"/>
        <v>19</v>
      </c>
      <c r="L555" s="76">
        <f t="shared" si="341"/>
        <v>0.99689055000000004</v>
      </c>
      <c r="M555" s="83">
        <f t="shared" ref="M555:M618" si="363">IF(I555&gt;I554,L554,M554)</f>
        <v>0.99319995999999999</v>
      </c>
      <c r="N555" s="83">
        <f t="shared" si="359"/>
        <v>1.1318180977442447</v>
      </c>
      <c r="O555" s="76">
        <f t="shared" si="362"/>
        <v>1.1282987600000001</v>
      </c>
      <c r="P555" s="76">
        <f t="shared" si="342"/>
        <v>997.60602672000005</v>
      </c>
      <c r="Q555" s="84">
        <f t="shared" si="356"/>
        <v>0</v>
      </c>
      <c r="R555" s="86">
        <f t="shared" si="353"/>
        <v>0</v>
      </c>
      <c r="S555" s="76">
        <f t="shared" si="343"/>
        <v>0</v>
      </c>
      <c r="T555" s="86">
        <f t="shared" si="354"/>
        <v>8.0657000000000006E-2</v>
      </c>
      <c r="U555" s="84">
        <f t="shared" si="360"/>
        <v>19</v>
      </c>
      <c r="V555" s="84">
        <v>252</v>
      </c>
      <c r="W555" s="83">
        <f t="shared" si="344"/>
        <v>1.005865606</v>
      </c>
      <c r="X555" s="76">
        <f t="shared" si="345"/>
        <v>5.8515638900000004</v>
      </c>
      <c r="Y555" s="76">
        <f t="shared" si="346"/>
        <v>0</v>
      </c>
      <c r="Z555" s="90" t="str">
        <f t="shared" si="357"/>
        <v>A+J=</v>
      </c>
      <c r="AA555" s="81">
        <f t="shared" si="358"/>
        <v>44819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9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75">
        <f t="shared" si="347"/>
        <v>44815</v>
      </c>
      <c r="B556" s="76">
        <f t="shared" si="348"/>
        <v>1003.45759061</v>
      </c>
      <c r="C556" s="76">
        <f t="shared" si="355"/>
        <v>884.16832677000002</v>
      </c>
      <c r="D556" s="77">
        <f t="shared" si="349"/>
        <v>6411.95</v>
      </c>
      <c r="E556" s="78">
        <f>IF(K556=1,VLOOKUP(A555,[1]Plan1!$G$155:$I$350,3),E555)</f>
        <v>6388.87</v>
      </c>
      <c r="F556" s="79">
        <f t="shared" si="350"/>
        <v>44789</v>
      </c>
      <c r="G556" s="80">
        <f t="shared" si="339"/>
        <v>-3.599529004437052E-3</v>
      </c>
      <c r="H556" s="81">
        <f t="shared" si="351"/>
        <v>44819</v>
      </c>
      <c r="I556" s="81">
        <f t="shared" si="340"/>
        <v>44819</v>
      </c>
      <c r="J556" s="82">
        <f t="shared" si="352"/>
        <v>22</v>
      </c>
      <c r="K556" s="82">
        <f t="shared" si="361"/>
        <v>19</v>
      </c>
      <c r="L556" s="76">
        <f t="shared" si="341"/>
        <v>0.99689055000000004</v>
      </c>
      <c r="M556" s="83">
        <f t="shared" si="363"/>
        <v>0.99319995999999999</v>
      </c>
      <c r="N556" s="83">
        <f t="shared" si="359"/>
        <v>1.1318180977442447</v>
      </c>
      <c r="O556" s="76">
        <f t="shared" si="362"/>
        <v>1.1282987600000001</v>
      </c>
      <c r="P556" s="76">
        <f t="shared" si="342"/>
        <v>997.60602672000005</v>
      </c>
      <c r="Q556" s="84">
        <f t="shared" si="356"/>
        <v>0</v>
      </c>
      <c r="R556" s="86">
        <f t="shared" si="353"/>
        <v>0</v>
      </c>
      <c r="S556" s="76">
        <f t="shared" si="343"/>
        <v>0</v>
      </c>
      <c r="T556" s="86">
        <f t="shared" si="354"/>
        <v>8.0657000000000006E-2</v>
      </c>
      <c r="U556" s="84">
        <f t="shared" si="360"/>
        <v>19</v>
      </c>
      <c r="V556" s="84">
        <v>252</v>
      </c>
      <c r="W556" s="83">
        <f t="shared" si="344"/>
        <v>1.005865606</v>
      </c>
      <c r="X556" s="76">
        <f t="shared" si="345"/>
        <v>5.8515638900000004</v>
      </c>
      <c r="Y556" s="76">
        <f t="shared" si="346"/>
        <v>0</v>
      </c>
      <c r="Z556" s="90" t="str">
        <f t="shared" si="357"/>
        <v>A+J=</v>
      </c>
      <c r="AA556" s="81">
        <f t="shared" si="358"/>
        <v>44819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9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75">
        <f t="shared" si="347"/>
        <v>44816</v>
      </c>
      <c r="B557" s="76">
        <f t="shared" si="348"/>
        <v>1003.45759061</v>
      </c>
      <c r="C557" s="76">
        <f t="shared" si="355"/>
        <v>884.16832677000002</v>
      </c>
      <c r="D557" s="77">
        <f t="shared" si="349"/>
        <v>6411.95</v>
      </c>
      <c r="E557" s="78">
        <f>IF(K557=1,VLOOKUP(A556,[1]Plan1!$G$155:$I$350,3),E556)</f>
        <v>6388.87</v>
      </c>
      <c r="F557" s="79">
        <f t="shared" si="350"/>
        <v>44789</v>
      </c>
      <c r="G557" s="80">
        <f t="shared" si="339"/>
        <v>-3.599529004437052E-3</v>
      </c>
      <c r="H557" s="81">
        <f t="shared" si="351"/>
        <v>44819</v>
      </c>
      <c r="I557" s="81">
        <f t="shared" si="340"/>
        <v>44819</v>
      </c>
      <c r="J557" s="82">
        <f t="shared" si="352"/>
        <v>22</v>
      </c>
      <c r="K557" s="82">
        <f t="shared" si="361"/>
        <v>19</v>
      </c>
      <c r="L557" s="76">
        <f t="shared" si="341"/>
        <v>0.99689055000000004</v>
      </c>
      <c r="M557" s="83">
        <f t="shared" si="363"/>
        <v>0.99319995999999999</v>
      </c>
      <c r="N557" s="83">
        <f t="shared" si="359"/>
        <v>1.1318180977442447</v>
      </c>
      <c r="O557" s="76">
        <f t="shared" si="362"/>
        <v>1.1282987600000001</v>
      </c>
      <c r="P557" s="76">
        <f t="shared" si="342"/>
        <v>997.60602672000005</v>
      </c>
      <c r="Q557" s="84">
        <f t="shared" si="356"/>
        <v>0</v>
      </c>
      <c r="R557" s="86">
        <f t="shared" si="353"/>
        <v>0</v>
      </c>
      <c r="S557" s="76">
        <f t="shared" si="343"/>
        <v>0</v>
      </c>
      <c r="T557" s="86">
        <f t="shared" si="354"/>
        <v>8.0657000000000006E-2</v>
      </c>
      <c r="U557" s="84">
        <f t="shared" si="360"/>
        <v>19</v>
      </c>
      <c r="V557" s="84">
        <v>252</v>
      </c>
      <c r="W557" s="83">
        <f t="shared" si="344"/>
        <v>1.005865606</v>
      </c>
      <c r="X557" s="76">
        <f t="shared" si="345"/>
        <v>5.8515638900000004</v>
      </c>
      <c r="Y557" s="76">
        <f t="shared" si="346"/>
        <v>0</v>
      </c>
      <c r="Z557" s="90" t="str">
        <f t="shared" si="357"/>
        <v>A+J=</v>
      </c>
      <c r="AA557" s="81">
        <f t="shared" si="358"/>
        <v>44819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9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75">
        <f t="shared" si="347"/>
        <v>44817</v>
      </c>
      <c r="B558" s="76">
        <f t="shared" si="348"/>
        <v>1003.60199831</v>
      </c>
      <c r="C558" s="76">
        <f t="shared" si="355"/>
        <v>884.16832677000002</v>
      </c>
      <c r="D558" s="77">
        <f t="shared" si="349"/>
        <v>6411.95</v>
      </c>
      <c r="E558" s="78">
        <f>IF(K558=1,VLOOKUP(A557,[1]Plan1!$G$155:$I$350,3),E557)</f>
        <v>6388.87</v>
      </c>
      <c r="F558" s="79">
        <f t="shared" si="350"/>
        <v>44789</v>
      </c>
      <c r="G558" s="80">
        <f t="shared" si="339"/>
        <v>-3.599529004437052E-3</v>
      </c>
      <c r="H558" s="81">
        <f t="shared" si="351"/>
        <v>44819</v>
      </c>
      <c r="I558" s="81">
        <f t="shared" si="340"/>
        <v>44819</v>
      </c>
      <c r="J558" s="82">
        <f t="shared" si="352"/>
        <v>22</v>
      </c>
      <c r="K558" s="82">
        <f t="shared" si="361"/>
        <v>20</v>
      </c>
      <c r="L558" s="76">
        <f t="shared" si="341"/>
        <v>0.99672715999999995</v>
      </c>
      <c r="M558" s="83">
        <f t="shared" si="363"/>
        <v>0.99319995999999999</v>
      </c>
      <c r="N558" s="83">
        <f t="shared" si="359"/>
        <v>1.1318180977442447</v>
      </c>
      <c r="O558" s="76">
        <f t="shared" si="362"/>
        <v>1.12811383</v>
      </c>
      <c r="P558" s="76">
        <f t="shared" si="342"/>
        <v>997.44251746999998</v>
      </c>
      <c r="Q558" s="84">
        <f t="shared" si="356"/>
        <v>0</v>
      </c>
      <c r="R558" s="86">
        <f t="shared" si="353"/>
        <v>0</v>
      </c>
      <c r="S558" s="76">
        <f t="shared" si="343"/>
        <v>0</v>
      </c>
      <c r="T558" s="86">
        <f t="shared" si="354"/>
        <v>8.0657000000000006E-2</v>
      </c>
      <c r="U558" s="84">
        <f t="shared" si="360"/>
        <v>20</v>
      </c>
      <c r="V558" s="84">
        <v>252</v>
      </c>
      <c r="W558" s="83">
        <f t="shared" si="344"/>
        <v>1.0061752740000001</v>
      </c>
      <c r="X558" s="76">
        <f t="shared" si="345"/>
        <v>6.1594808399999996</v>
      </c>
      <c r="Y558" s="76">
        <f t="shared" si="346"/>
        <v>0</v>
      </c>
      <c r="Z558" s="90" t="str">
        <f t="shared" si="357"/>
        <v>A+J=</v>
      </c>
      <c r="AA558" s="81">
        <f t="shared" si="358"/>
        <v>44819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9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75">
        <f t="shared" si="347"/>
        <v>44818</v>
      </c>
      <c r="B559" s="76">
        <f t="shared" si="348"/>
        <v>1003.74643408</v>
      </c>
      <c r="C559" s="76">
        <f t="shared" si="355"/>
        <v>884.16832677000002</v>
      </c>
      <c r="D559" s="77">
        <f t="shared" si="349"/>
        <v>6411.95</v>
      </c>
      <c r="E559" s="78">
        <f>IF(K559=1,VLOOKUP(A558,[1]Plan1!$G$155:$I$350,3),E558)</f>
        <v>6388.87</v>
      </c>
      <c r="F559" s="79">
        <f t="shared" si="350"/>
        <v>44789</v>
      </c>
      <c r="G559" s="80">
        <f t="shared" si="339"/>
        <v>-3.599529004437052E-3</v>
      </c>
      <c r="H559" s="81">
        <f t="shared" si="351"/>
        <v>44819</v>
      </c>
      <c r="I559" s="81">
        <f t="shared" si="340"/>
        <v>44819</v>
      </c>
      <c r="J559" s="82">
        <f t="shared" si="352"/>
        <v>22</v>
      </c>
      <c r="K559" s="82">
        <f t="shared" si="361"/>
        <v>21</v>
      </c>
      <c r="L559" s="76">
        <f t="shared" si="341"/>
        <v>0.9965638</v>
      </c>
      <c r="M559" s="83">
        <f t="shared" si="363"/>
        <v>0.99319995999999999</v>
      </c>
      <c r="N559" s="83">
        <f t="shared" si="359"/>
        <v>1.1318180977442447</v>
      </c>
      <c r="O559" s="76">
        <f t="shared" si="362"/>
        <v>1.1279289400000001</v>
      </c>
      <c r="P559" s="76">
        <f t="shared" si="342"/>
        <v>997.27904359000001</v>
      </c>
      <c r="Q559" s="84">
        <f t="shared" si="356"/>
        <v>0</v>
      </c>
      <c r="R559" s="86">
        <f t="shared" si="353"/>
        <v>0</v>
      </c>
      <c r="S559" s="76">
        <f t="shared" si="343"/>
        <v>0</v>
      </c>
      <c r="T559" s="86">
        <f t="shared" si="354"/>
        <v>8.0657000000000006E-2</v>
      </c>
      <c r="U559" s="84">
        <f t="shared" si="360"/>
        <v>21</v>
      </c>
      <c r="V559" s="84">
        <v>252</v>
      </c>
      <c r="W559" s="83">
        <f t="shared" si="344"/>
        <v>1.0064850359999999</v>
      </c>
      <c r="X559" s="76">
        <f t="shared" si="345"/>
        <v>6.4673904899999997</v>
      </c>
      <c r="Y559" s="76">
        <f t="shared" si="346"/>
        <v>0</v>
      </c>
      <c r="Z559" s="90" t="str">
        <f t="shared" si="357"/>
        <v>A+J=</v>
      </c>
      <c r="AA559" s="81">
        <f t="shared" si="358"/>
        <v>44819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9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75">
        <f t="shared" si="347"/>
        <v>44819</v>
      </c>
      <c r="B560" s="76">
        <f t="shared" si="348"/>
        <v>1003.890892</v>
      </c>
      <c r="C560" s="76">
        <f t="shared" si="355"/>
        <v>884.16832677000002</v>
      </c>
      <c r="D560" s="77">
        <f t="shared" si="349"/>
        <v>6411.95</v>
      </c>
      <c r="E560" s="78">
        <f>IF(K560=1,VLOOKUP(A559,[1]Plan1!$G$155:$I$350,3),E559)</f>
        <v>6388.87</v>
      </c>
      <c r="F560" s="79">
        <f t="shared" si="350"/>
        <v>44789</v>
      </c>
      <c r="G560" s="80">
        <f t="shared" si="339"/>
        <v>-3.599529004437052E-3</v>
      </c>
      <c r="H560" s="81">
        <f t="shared" si="351"/>
        <v>44851</v>
      </c>
      <c r="I560" s="81">
        <f t="shared" si="340"/>
        <v>44819</v>
      </c>
      <c r="J560" s="82">
        <f t="shared" si="352"/>
        <v>22</v>
      </c>
      <c r="K560" s="82">
        <f t="shared" si="361"/>
        <v>22</v>
      </c>
      <c r="L560" s="76">
        <f t="shared" si="341"/>
        <v>0.99640046999999998</v>
      </c>
      <c r="M560" s="83">
        <f t="shared" si="363"/>
        <v>0.99319995999999999</v>
      </c>
      <c r="N560" s="83">
        <f t="shared" si="359"/>
        <v>1.1318180977442447</v>
      </c>
      <c r="O560" s="76">
        <f t="shared" si="362"/>
        <v>1.12774408</v>
      </c>
      <c r="P560" s="76">
        <f t="shared" si="342"/>
        <v>997.11559623000005</v>
      </c>
      <c r="Q560" s="84">
        <f t="shared" si="356"/>
        <v>18</v>
      </c>
      <c r="R560" s="86">
        <f t="shared" si="353"/>
        <v>7.7419999999999998E-3</v>
      </c>
      <c r="S560" s="76">
        <f t="shared" si="343"/>
        <v>7.71966894</v>
      </c>
      <c r="T560" s="86">
        <f t="shared" si="354"/>
        <v>8.0657000000000006E-2</v>
      </c>
      <c r="U560" s="84">
        <f t="shared" si="360"/>
        <v>22</v>
      </c>
      <c r="V560" s="84">
        <v>252</v>
      </c>
      <c r="W560" s="83">
        <f t="shared" si="344"/>
        <v>1.0067948950000001</v>
      </c>
      <c r="X560" s="76">
        <f t="shared" si="345"/>
        <v>6.7752957699999996</v>
      </c>
      <c r="Y560" s="76">
        <f t="shared" si="346"/>
        <v>14.49496471</v>
      </c>
      <c r="Z560" s="90" t="str">
        <f t="shared" si="357"/>
        <v>A+J=</v>
      </c>
      <c r="AA560" s="81">
        <f t="shared" si="358"/>
        <v>44819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9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75">
        <f t="shared" si="347"/>
        <v>44820</v>
      </c>
      <c r="B561" s="76">
        <f t="shared" si="348"/>
        <v>989.56363771000008</v>
      </c>
      <c r="C561" s="76">
        <f t="shared" si="355"/>
        <v>877.32309558999998</v>
      </c>
      <c r="D561" s="77">
        <f t="shared" si="349"/>
        <v>6388.87</v>
      </c>
      <c r="E561" s="78">
        <f>IF(K561=1,VLOOKUP(A560,[1]Plan1!$G$155:$I$350,3),E560)</f>
        <v>6370.34</v>
      </c>
      <c r="F561" s="79">
        <f t="shared" si="350"/>
        <v>44820</v>
      </c>
      <c r="G561" s="80">
        <f t="shared" si="339"/>
        <v>-2.9003564010536831E-3</v>
      </c>
      <c r="H561" s="81">
        <f t="shared" si="351"/>
        <v>44851</v>
      </c>
      <c r="I561" s="81">
        <f t="shared" si="340"/>
        <v>44851</v>
      </c>
      <c r="J561" s="82">
        <f t="shared" si="352"/>
        <v>21</v>
      </c>
      <c r="K561" s="82">
        <f t="shared" si="361"/>
        <v>1</v>
      </c>
      <c r="L561" s="76">
        <f t="shared" si="341"/>
        <v>0.99986169000000003</v>
      </c>
      <c r="M561" s="83">
        <f t="shared" si="363"/>
        <v>0.99640046999999998</v>
      </c>
      <c r="N561" s="83">
        <f t="shared" si="359"/>
        <v>1.1277440845468714</v>
      </c>
      <c r="O561" s="76">
        <f t="shared" si="362"/>
        <v>1.1275881000000001</v>
      </c>
      <c r="P561" s="76">
        <f t="shared" si="342"/>
        <v>989.25908244000004</v>
      </c>
      <c r="Q561" s="84">
        <f t="shared" si="356"/>
        <v>0</v>
      </c>
      <c r="R561" s="86">
        <f t="shared" si="353"/>
        <v>0</v>
      </c>
      <c r="S561" s="76">
        <f t="shared" si="343"/>
        <v>0</v>
      </c>
      <c r="T561" s="86">
        <f t="shared" si="354"/>
        <v>8.0657000000000006E-2</v>
      </c>
      <c r="U561" s="84">
        <f t="shared" si="360"/>
        <v>1</v>
      </c>
      <c r="V561" s="84">
        <v>252</v>
      </c>
      <c r="W561" s="83">
        <f t="shared" si="344"/>
        <v>1.0003078620000001</v>
      </c>
      <c r="X561" s="76">
        <f t="shared" si="345"/>
        <v>0.30455526999999999</v>
      </c>
      <c r="Y561" s="76">
        <f t="shared" si="346"/>
        <v>0</v>
      </c>
      <c r="Z561" s="90" t="str">
        <f t="shared" si="357"/>
        <v>A+J=</v>
      </c>
      <c r="AA561" s="81">
        <f t="shared" si="358"/>
        <v>44851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9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75">
        <f t="shared" si="347"/>
        <v>44821</v>
      </c>
      <c r="B562" s="76">
        <f t="shared" si="348"/>
        <v>989.73139196</v>
      </c>
      <c r="C562" s="76">
        <f t="shared" si="355"/>
        <v>877.32309558999998</v>
      </c>
      <c r="D562" s="77">
        <f t="shared" si="349"/>
        <v>6388.87</v>
      </c>
      <c r="E562" s="78">
        <f>IF(K562=1,VLOOKUP(A561,[1]Plan1!$G$155:$I$350,3),E561)</f>
        <v>6370.34</v>
      </c>
      <c r="F562" s="79">
        <f t="shared" si="350"/>
        <v>44820</v>
      </c>
      <c r="G562" s="80">
        <f t="shared" si="339"/>
        <v>-2.9003564010536831E-3</v>
      </c>
      <c r="H562" s="81">
        <f t="shared" si="351"/>
        <v>44851</v>
      </c>
      <c r="I562" s="81">
        <f t="shared" si="340"/>
        <v>44851</v>
      </c>
      <c r="J562" s="82">
        <f t="shared" si="352"/>
        <v>21</v>
      </c>
      <c r="K562" s="82">
        <f t="shared" si="361"/>
        <v>2</v>
      </c>
      <c r="L562" s="76">
        <f t="shared" si="341"/>
        <v>0.99972340999999998</v>
      </c>
      <c r="M562" s="83">
        <f t="shared" si="363"/>
        <v>0.99640046999999998</v>
      </c>
      <c r="N562" s="83">
        <f t="shared" si="359"/>
        <v>1.1277440845468714</v>
      </c>
      <c r="O562" s="76">
        <f t="shared" si="362"/>
        <v>1.1274321599999999</v>
      </c>
      <c r="P562" s="76">
        <f t="shared" si="342"/>
        <v>989.12227267000003</v>
      </c>
      <c r="Q562" s="84">
        <f t="shared" si="356"/>
        <v>0</v>
      </c>
      <c r="R562" s="86">
        <f t="shared" si="353"/>
        <v>0</v>
      </c>
      <c r="S562" s="76">
        <f t="shared" si="343"/>
        <v>0</v>
      </c>
      <c r="T562" s="86">
        <f t="shared" si="354"/>
        <v>8.0657000000000006E-2</v>
      </c>
      <c r="U562" s="84">
        <f t="shared" si="360"/>
        <v>2</v>
      </c>
      <c r="V562" s="84">
        <v>252</v>
      </c>
      <c r="W562" s="83">
        <f t="shared" si="344"/>
        <v>1.000615818</v>
      </c>
      <c r="X562" s="76">
        <f t="shared" si="345"/>
        <v>0.60911928999999998</v>
      </c>
      <c r="Y562" s="76">
        <f t="shared" si="346"/>
        <v>0</v>
      </c>
      <c r="Z562" s="90" t="str">
        <f t="shared" si="357"/>
        <v>A+J=</v>
      </c>
      <c r="AA562" s="81">
        <f t="shared" si="358"/>
        <v>44851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9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75">
        <f t="shared" si="347"/>
        <v>44822</v>
      </c>
      <c r="B563" s="76">
        <f t="shared" si="348"/>
        <v>989.73139196</v>
      </c>
      <c r="C563" s="76">
        <f t="shared" si="355"/>
        <v>877.32309558999998</v>
      </c>
      <c r="D563" s="77">
        <f t="shared" si="349"/>
        <v>6388.87</v>
      </c>
      <c r="E563" s="78">
        <f>IF(K563=1,VLOOKUP(A562,[1]Plan1!$G$155:$I$350,3),E562)</f>
        <v>6370.34</v>
      </c>
      <c r="F563" s="79">
        <f t="shared" si="350"/>
        <v>44820</v>
      </c>
      <c r="G563" s="80">
        <f t="shared" si="339"/>
        <v>-2.9003564010536831E-3</v>
      </c>
      <c r="H563" s="81">
        <f t="shared" si="351"/>
        <v>44851</v>
      </c>
      <c r="I563" s="81">
        <f t="shared" si="340"/>
        <v>44851</v>
      </c>
      <c r="J563" s="82">
        <f t="shared" si="352"/>
        <v>21</v>
      </c>
      <c r="K563" s="82">
        <f t="shared" si="361"/>
        <v>2</v>
      </c>
      <c r="L563" s="76">
        <f t="shared" si="341"/>
        <v>0.99972340999999998</v>
      </c>
      <c r="M563" s="83">
        <f t="shared" si="363"/>
        <v>0.99640046999999998</v>
      </c>
      <c r="N563" s="83">
        <f t="shared" si="359"/>
        <v>1.1277440845468714</v>
      </c>
      <c r="O563" s="76">
        <f t="shared" si="362"/>
        <v>1.1274321599999999</v>
      </c>
      <c r="P563" s="76">
        <f t="shared" si="342"/>
        <v>989.12227267000003</v>
      </c>
      <c r="Q563" s="84">
        <f t="shared" si="356"/>
        <v>0</v>
      </c>
      <c r="R563" s="86">
        <f t="shared" si="353"/>
        <v>0</v>
      </c>
      <c r="S563" s="76">
        <f t="shared" si="343"/>
        <v>0</v>
      </c>
      <c r="T563" s="86">
        <f t="shared" si="354"/>
        <v>8.0657000000000006E-2</v>
      </c>
      <c r="U563" s="84">
        <f t="shared" si="360"/>
        <v>2</v>
      </c>
      <c r="V563" s="84">
        <v>252</v>
      </c>
      <c r="W563" s="83">
        <f t="shared" si="344"/>
        <v>1.000615818</v>
      </c>
      <c r="X563" s="76">
        <f t="shared" si="345"/>
        <v>0.60911928999999998</v>
      </c>
      <c r="Y563" s="76">
        <f t="shared" si="346"/>
        <v>0</v>
      </c>
      <c r="Z563" s="90" t="str">
        <f t="shared" si="357"/>
        <v>A+J=</v>
      </c>
      <c r="AA563" s="81">
        <f t="shared" si="358"/>
        <v>44851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9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75">
        <f t="shared" si="347"/>
        <v>44823</v>
      </c>
      <c r="B564" s="76">
        <f t="shared" si="348"/>
        <v>989.73139196</v>
      </c>
      <c r="C564" s="76">
        <f t="shared" si="355"/>
        <v>877.32309558999998</v>
      </c>
      <c r="D564" s="77">
        <f t="shared" si="349"/>
        <v>6388.87</v>
      </c>
      <c r="E564" s="78">
        <f>IF(K564=1,VLOOKUP(A563,[1]Plan1!$G$155:$I$350,3),E563)</f>
        <v>6370.34</v>
      </c>
      <c r="F564" s="79">
        <f t="shared" si="350"/>
        <v>44820</v>
      </c>
      <c r="G564" s="80">
        <f t="shared" si="339"/>
        <v>-2.9003564010536831E-3</v>
      </c>
      <c r="H564" s="81">
        <f t="shared" si="351"/>
        <v>44851</v>
      </c>
      <c r="I564" s="81">
        <f t="shared" si="340"/>
        <v>44851</v>
      </c>
      <c r="J564" s="82">
        <f t="shared" si="352"/>
        <v>21</v>
      </c>
      <c r="K564" s="82">
        <f t="shared" si="361"/>
        <v>2</v>
      </c>
      <c r="L564" s="76">
        <f t="shared" si="341"/>
        <v>0.99972340999999998</v>
      </c>
      <c r="M564" s="83">
        <f t="shared" si="363"/>
        <v>0.99640046999999998</v>
      </c>
      <c r="N564" s="83">
        <f t="shared" si="359"/>
        <v>1.1277440845468714</v>
      </c>
      <c r="O564" s="76">
        <f t="shared" si="362"/>
        <v>1.1274321599999999</v>
      </c>
      <c r="P564" s="76">
        <f t="shared" si="342"/>
        <v>989.12227267000003</v>
      </c>
      <c r="Q564" s="84">
        <f t="shared" si="356"/>
        <v>0</v>
      </c>
      <c r="R564" s="86">
        <f t="shared" si="353"/>
        <v>0</v>
      </c>
      <c r="S564" s="76">
        <f t="shared" si="343"/>
        <v>0</v>
      </c>
      <c r="T564" s="86">
        <f t="shared" si="354"/>
        <v>8.0657000000000006E-2</v>
      </c>
      <c r="U564" s="84">
        <f t="shared" si="360"/>
        <v>2</v>
      </c>
      <c r="V564" s="84">
        <v>252</v>
      </c>
      <c r="W564" s="83">
        <f t="shared" si="344"/>
        <v>1.000615818</v>
      </c>
      <c r="X564" s="76">
        <f t="shared" si="345"/>
        <v>0.60911928999999998</v>
      </c>
      <c r="Y564" s="76">
        <f t="shared" si="346"/>
        <v>0</v>
      </c>
      <c r="Z564" s="90" t="str">
        <f t="shared" si="357"/>
        <v>A+J=</v>
      </c>
      <c r="AA564" s="81">
        <f t="shared" si="358"/>
        <v>44851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9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75">
        <f t="shared" si="347"/>
        <v>44824</v>
      </c>
      <c r="B565" s="76">
        <f t="shared" si="348"/>
        <v>989.89915592</v>
      </c>
      <c r="C565" s="76">
        <f t="shared" si="355"/>
        <v>877.32309558999998</v>
      </c>
      <c r="D565" s="77">
        <f t="shared" si="349"/>
        <v>6388.87</v>
      </c>
      <c r="E565" s="78">
        <f>IF(K565=1,VLOOKUP(A564,[1]Plan1!$G$155:$I$350,3),E564)</f>
        <v>6370.34</v>
      </c>
      <c r="F565" s="79">
        <f t="shared" si="350"/>
        <v>44820</v>
      </c>
      <c r="G565" s="80">
        <f t="shared" si="339"/>
        <v>-2.9003564010536831E-3</v>
      </c>
      <c r="H565" s="81">
        <f t="shared" si="351"/>
        <v>44851</v>
      </c>
      <c r="I565" s="81">
        <f t="shared" si="340"/>
        <v>44851</v>
      </c>
      <c r="J565" s="82">
        <f t="shared" si="352"/>
        <v>21</v>
      </c>
      <c r="K565" s="82">
        <f t="shared" si="361"/>
        <v>3</v>
      </c>
      <c r="L565" s="76">
        <f t="shared" si="341"/>
        <v>0.99958513999999998</v>
      </c>
      <c r="M565" s="83">
        <f t="shared" si="363"/>
        <v>0.99640046999999998</v>
      </c>
      <c r="N565" s="83">
        <f t="shared" si="359"/>
        <v>1.1277440845468714</v>
      </c>
      <c r="O565" s="76">
        <f t="shared" si="362"/>
        <v>1.1272762199999999</v>
      </c>
      <c r="P565" s="76">
        <f t="shared" si="342"/>
        <v>988.98546291000002</v>
      </c>
      <c r="Q565" s="84">
        <f t="shared" si="356"/>
        <v>0</v>
      </c>
      <c r="R565" s="86">
        <f t="shared" si="353"/>
        <v>0</v>
      </c>
      <c r="S565" s="76">
        <f t="shared" si="343"/>
        <v>0</v>
      </c>
      <c r="T565" s="86">
        <f t="shared" si="354"/>
        <v>8.0657000000000006E-2</v>
      </c>
      <c r="U565" s="84">
        <f t="shared" si="360"/>
        <v>3</v>
      </c>
      <c r="V565" s="84">
        <v>252</v>
      </c>
      <c r="W565" s="83">
        <f t="shared" si="344"/>
        <v>1.000923869</v>
      </c>
      <c r="X565" s="76">
        <f t="shared" si="345"/>
        <v>0.91369301000000003</v>
      </c>
      <c r="Y565" s="76">
        <f t="shared" si="346"/>
        <v>0</v>
      </c>
      <c r="Z565" s="90" t="str">
        <f t="shared" si="357"/>
        <v>A+J=</v>
      </c>
      <c r="AA565" s="81">
        <f t="shared" si="358"/>
        <v>44851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9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75">
        <f t="shared" si="347"/>
        <v>44825</v>
      </c>
      <c r="B566" s="76">
        <f t="shared" si="348"/>
        <v>990.06696465000005</v>
      </c>
      <c r="C566" s="76">
        <f t="shared" si="355"/>
        <v>877.32309558999998</v>
      </c>
      <c r="D566" s="77">
        <f t="shared" si="349"/>
        <v>6388.87</v>
      </c>
      <c r="E566" s="78">
        <f>IF(K566=1,VLOOKUP(A565,[1]Plan1!$G$155:$I$350,3),E565)</f>
        <v>6370.34</v>
      </c>
      <c r="F566" s="79">
        <f t="shared" si="350"/>
        <v>44820</v>
      </c>
      <c r="G566" s="80">
        <f t="shared" si="339"/>
        <v>-2.9003564010536831E-3</v>
      </c>
      <c r="H566" s="81">
        <f t="shared" si="351"/>
        <v>44851</v>
      </c>
      <c r="I566" s="81">
        <f t="shared" si="340"/>
        <v>44851</v>
      </c>
      <c r="J566" s="82">
        <f t="shared" si="352"/>
        <v>21</v>
      </c>
      <c r="K566" s="82">
        <f t="shared" si="361"/>
        <v>4</v>
      </c>
      <c r="L566" s="76">
        <f t="shared" si="341"/>
        <v>0.99944690000000003</v>
      </c>
      <c r="M566" s="83">
        <f t="shared" si="363"/>
        <v>0.99640046999999998</v>
      </c>
      <c r="N566" s="83">
        <f t="shared" si="359"/>
        <v>1.1277440845468714</v>
      </c>
      <c r="O566" s="76">
        <f t="shared" si="362"/>
        <v>1.12712032</v>
      </c>
      <c r="P566" s="76">
        <f t="shared" si="342"/>
        <v>988.84868824</v>
      </c>
      <c r="Q566" s="84">
        <f t="shared" si="356"/>
        <v>0</v>
      </c>
      <c r="R566" s="86">
        <f t="shared" si="353"/>
        <v>0</v>
      </c>
      <c r="S566" s="76">
        <f t="shared" si="343"/>
        <v>0</v>
      </c>
      <c r="T566" s="86">
        <f t="shared" si="354"/>
        <v>8.0657000000000006E-2</v>
      </c>
      <c r="U566" s="84">
        <f t="shared" si="360"/>
        <v>4</v>
      </c>
      <c r="V566" s="84">
        <v>252</v>
      </c>
      <c r="W566" s="83">
        <f t="shared" si="344"/>
        <v>1.001232015</v>
      </c>
      <c r="X566" s="76">
        <f t="shared" si="345"/>
        <v>1.2182764100000001</v>
      </c>
      <c r="Y566" s="76">
        <f t="shared" si="346"/>
        <v>0</v>
      </c>
      <c r="Z566" s="90" t="str">
        <f t="shared" si="357"/>
        <v>A+J=</v>
      </c>
      <c r="AA566" s="81">
        <f t="shared" si="358"/>
        <v>44851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9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75">
        <f t="shared" si="347"/>
        <v>44826</v>
      </c>
      <c r="B567" s="76">
        <f t="shared" si="348"/>
        <v>990.23480060000009</v>
      </c>
      <c r="C567" s="76">
        <f t="shared" si="355"/>
        <v>877.32309558999998</v>
      </c>
      <c r="D567" s="77">
        <f t="shared" si="349"/>
        <v>6388.87</v>
      </c>
      <c r="E567" s="78">
        <f>IF(K567=1,VLOOKUP(A566,[1]Plan1!$G$155:$I$350,3),E566)</f>
        <v>6370.34</v>
      </c>
      <c r="F567" s="79">
        <f t="shared" si="350"/>
        <v>44820</v>
      </c>
      <c r="G567" s="80">
        <f t="shared" si="339"/>
        <v>-2.9003564010536831E-3</v>
      </c>
      <c r="H567" s="81">
        <f t="shared" si="351"/>
        <v>44851</v>
      </c>
      <c r="I567" s="81">
        <f t="shared" si="340"/>
        <v>44851</v>
      </c>
      <c r="J567" s="82">
        <f t="shared" si="352"/>
        <v>21</v>
      </c>
      <c r="K567" s="82">
        <f t="shared" si="361"/>
        <v>5</v>
      </c>
      <c r="L567" s="76">
        <f t="shared" si="341"/>
        <v>0.99930867000000001</v>
      </c>
      <c r="M567" s="83">
        <f t="shared" si="363"/>
        <v>0.99640046999999998</v>
      </c>
      <c r="N567" s="83">
        <f t="shared" si="359"/>
        <v>1.1277440845468714</v>
      </c>
      <c r="O567" s="76">
        <f t="shared" si="362"/>
        <v>1.1269644400000001</v>
      </c>
      <c r="P567" s="76">
        <f t="shared" si="342"/>
        <v>988.71193112000003</v>
      </c>
      <c r="Q567" s="84">
        <f t="shared" si="356"/>
        <v>0</v>
      </c>
      <c r="R567" s="86">
        <f t="shared" si="353"/>
        <v>0</v>
      </c>
      <c r="S567" s="76">
        <f t="shared" si="343"/>
        <v>0</v>
      </c>
      <c r="T567" s="86">
        <f t="shared" si="354"/>
        <v>8.0657000000000006E-2</v>
      </c>
      <c r="U567" s="84">
        <f t="shared" si="360"/>
        <v>5</v>
      </c>
      <c r="V567" s="84">
        <v>252</v>
      </c>
      <c r="W567" s="83">
        <f t="shared" si="344"/>
        <v>1.001540256</v>
      </c>
      <c r="X567" s="76">
        <f t="shared" si="345"/>
        <v>1.52286948</v>
      </c>
      <c r="Y567" s="76">
        <f t="shared" si="346"/>
        <v>0</v>
      </c>
      <c r="Z567" s="90" t="str">
        <f t="shared" si="357"/>
        <v>A+J=</v>
      </c>
      <c r="AA567" s="81">
        <f t="shared" si="358"/>
        <v>44851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9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75">
        <f t="shared" si="347"/>
        <v>44827</v>
      </c>
      <c r="B568" s="76">
        <f t="shared" si="348"/>
        <v>990.40265492999993</v>
      </c>
      <c r="C568" s="76">
        <f t="shared" si="355"/>
        <v>877.32309558999998</v>
      </c>
      <c r="D568" s="77">
        <f t="shared" si="349"/>
        <v>6388.87</v>
      </c>
      <c r="E568" s="78">
        <f>IF(K568=1,VLOOKUP(A567,[1]Plan1!$G$155:$I$350,3),E567)</f>
        <v>6370.34</v>
      </c>
      <c r="F568" s="79">
        <f t="shared" si="350"/>
        <v>44820</v>
      </c>
      <c r="G568" s="80">
        <f t="shared" si="339"/>
        <v>-2.9003564010536831E-3</v>
      </c>
      <c r="H568" s="81">
        <f t="shared" si="351"/>
        <v>44851</v>
      </c>
      <c r="I568" s="81">
        <f t="shared" si="340"/>
        <v>44851</v>
      </c>
      <c r="J568" s="82">
        <f t="shared" si="352"/>
        <v>21</v>
      </c>
      <c r="K568" s="82">
        <f t="shared" si="361"/>
        <v>6</v>
      </c>
      <c r="L568" s="76">
        <f t="shared" si="341"/>
        <v>0.99917045999999998</v>
      </c>
      <c r="M568" s="83">
        <f t="shared" si="363"/>
        <v>0.99640046999999998</v>
      </c>
      <c r="N568" s="83">
        <f t="shared" si="359"/>
        <v>1.1277440845468714</v>
      </c>
      <c r="O568" s="76">
        <f t="shared" si="362"/>
        <v>1.1268085699999999</v>
      </c>
      <c r="P568" s="76">
        <f t="shared" si="342"/>
        <v>988.57518275999996</v>
      </c>
      <c r="Q568" s="84">
        <f t="shared" si="356"/>
        <v>0</v>
      </c>
      <c r="R568" s="86">
        <f t="shared" si="353"/>
        <v>0</v>
      </c>
      <c r="S568" s="76">
        <f t="shared" si="343"/>
        <v>0</v>
      </c>
      <c r="T568" s="86">
        <f t="shared" si="354"/>
        <v>8.0657000000000006E-2</v>
      </c>
      <c r="U568" s="84">
        <f t="shared" si="360"/>
        <v>6</v>
      </c>
      <c r="V568" s="84">
        <v>252</v>
      </c>
      <c r="W568" s="83">
        <f t="shared" si="344"/>
        <v>1.001848592</v>
      </c>
      <c r="X568" s="76">
        <f t="shared" si="345"/>
        <v>1.8274721700000001</v>
      </c>
      <c r="Y568" s="76">
        <f t="shared" si="346"/>
        <v>0</v>
      </c>
      <c r="Z568" s="90" t="str">
        <f t="shared" si="357"/>
        <v>A+J=</v>
      </c>
      <c r="AA568" s="81">
        <f t="shared" si="358"/>
        <v>44851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9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75">
        <f t="shared" si="347"/>
        <v>44828</v>
      </c>
      <c r="B569" s="76">
        <f t="shared" si="348"/>
        <v>990.57054521999999</v>
      </c>
      <c r="C569" s="76">
        <f t="shared" si="355"/>
        <v>877.32309558999998</v>
      </c>
      <c r="D569" s="77">
        <f t="shared" si="349"/>
        <v>6388.87</v>
      </c>
      <c r="E569" s="78">
        <f>IF(K569=1,VLOOKUP(A568,[1]Plan1!$G$155:$I$350,3),E568)</f>
        <v>6370.34</v>
      </c>
      <c r="F569" s="79">
        <f t="shared" si="350"/>
        <v>44820</v>
      </c>
      <c r="G569" s="80">
        <f t="shared" si="339"/>
        <v>-2.9003564010536831E-3</v>
      </c>
      <c r="H569" s="81">
        <f t="shared" si="351"/>
        <v>44851</v>
      </c>
      <c r="I569" s="81">
        <f t="shared" si="340"/>
        <v>44851</v>
      </c>
      <c r="J569" s="82">
        <f t="shared" si="352"/>
        <v>21</v>
      </c>
      <c r="K569" s="82">
        <f t="shared" si="361"/>
        <v>7</v>
      </c>
      <c r="L569" s="76">
        <f t="shared" si="341"/>
        <v>0.99903227000000006</v>
      </c>
      <c r="M569" s="83">
        <f t="shared" si="363"/>
        <v>0.99640046999999998</v>
      </c>
      <c r="N569" s="83">
        <f t="shared" si="359"/>
        <v>1.1277440845468714</v>
      </c>
      <c r="O569" s="76">
        <f t="shared" si="362"/>
        <v>1.12665273</v>
      </c>
      <c r="P569" s="76">
        <f t="shared" si="342"/>
        <v>988.43846072999997</v>
      </c>
      <c r="Q569" s="84">
        <f t="shared" si="356"/>
        <v>0</v>
      </c>
      <c r="R569" s="86">
        <f t="shared" si="353"/>
        <v>0</v>
      </c>
      <c r="S569" s="76">
        <f t="shared" si="343"/>
        <v>0</v>
      </c>
      <c r="T569" s="86">
        <f t="shared" si="354"/>
        <v>8.0657000000000006E-2</v>
      </c>
      <c r="U569" s="84">
        <f t="shared" si="360"/>
        <v>7</v>
      </c>
      <c r="V569" s="84">
        <v>252</v>
      </c>
      <c r="W569" s="83">
        <f t="shared" si="344"/>
        <v>1.0021570230000001</v>
      </c>
      <c r="X569" s="76">
        <f t="shared" si="345"/>
        <v>2.13208449</v>
      </c>
      <c r="Y569" s="76">
        <f t="shared" si="346"/>
        <v>0</v>
      </c>
      <c r="Z569" s="90" t="str">
        <f t="shared" si="357"/>
        <v>A+J=</v>
      </c>
      <c r="AA569" s="81">
        <f t="shared" si="358"/>
        <v>44851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9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75">
        <f t="shared" si="347"/>
        <v>44829</v>
      </c>
      <c r="B570" s="76">
        <f t="shared" si="348"/>
        <v>990.57054521999999</v>
      </c>
      <c r="C570" s="76">
        <f t="shared" si="355"/>
        <v>877.32309558999998</v>
      </c>
      <c r="D570" s="77">
        <f t="shared" si="349"/>
        <v>6388.87</v>
      </c>
      <c r="E570" s="78">
        <f>IF(K570=1,VLOOKUP(A569,[1]Plan1!$G$155:$I$350,3),E569)</f>
        <v>6370.34</v>
      </c>
      <c r="F570" s="79">
        <f t="shared" si="350"/>
        <v>44820</v>
      </c>
      <c r="G570" s="80">
        <f t="shared" si="339"/>
        <v>-2.9003564010536831E-3</v>
      </c>
      <c r="H570" s="81">
        <f t="shared" si="351"/>
        <v>44851</v>
      </c>
      <c r="I570" s="81">
        <f t="shared" si="340"/>
        <v>44851</v>
      </c>
      <c r="J570" s="82">
        <f t="shared" si="352"/>
        <v>21</v>
      </c>
      <c r="K570" s="82">
        <f t="shared" si="361"/>
        <v>7</v>
      </c>
      <c r="L570" s="76">
        <f t="shared" si="341"/>
        <v>0.99903227000000006</v>
      </c>
      <c r="M570" s="83">
        <f t="shared" si="363"/>
        <v>0.99640046999999998</v>
      </c>
      <c r="N570" s="83">
        <f t="shared" si="359"/>
        <v>1.1277440845468714</v>
      </c>
      <c r="O570" s="76">
        <f t="shared" si="362"/>
        <v>1.12665273</v>
      </c>
      <c r="P570" s="76">
        <f t="shared" si="342"/>
        <v>988.43846072999997</v>
      </c>
      <c r="Q570" s="84">
        <f t="shared" si="356"/>
        <v>0</v>
      </c>
      <c r="R570" s="86">
        <f t="shared" si="353"/>
        <v>0</v>
      </c>
      <c r="S570" s="76">
        <f t="shared" si="343"/>
        <v>0</v>
      </c>
      <c r="T570" s="86">
        <f t="shared" si="354"/>
        <v>8.0657000000000006E-2</v>
      </c>
      <c r="U570" s="84">
        <f t="shared" si="360"/>
        <v>7</v>
      </c>
      <c r="V570" s="84">
        <v>252</v>
      </c>
      <c r="W570" s="83">
        <f t="shared" si="344"/>
        <v>1.0021570230000001</v>
      </c>
      <c r="X570" s="76">
        <f t="shared" si="345"/>
        <v>2.13208449</v>
      </c>
      <c r="Y570" s="76">
        <f t="shared" si="346"/>
        <v>0</v>
      </c>
      <c r="Z570" s="90" t="str">
        <f t="shared" si="357"/>
        <v>A+J=</v>
      </c>
      <c r="AA570" s="81">
        <f t="shared" si="358"/>
        <v>44851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9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75">
        <f t="shared" si="347"/>
        <v>44830</v>
      </c>
      <c r="B571" s="76">
        <f t="shared" si="348"/>
        <v>990.57054521999999</v>
      </c>
      <c r="C571" s="76">
        <f t="shared" si="355"/>
        <v>877.32309558999998</v>
      </c>
      <c r="D571" s="77">
        <f t="shared" si="349"/>
        <v>6388.87</v>
      </c>
      <c r="E571" s="78">
        <f>IF(K571=1,VLOOKUP(A570,[1]Plan1!$G$155:$I$350,3),E570)</f>
        <v>6370.34</v>
      </c>
      <c r="F571" s="79">
        <f t="shared" si="350"/>
        <v>44820</v>
      </c>
      <c r="G571" s="80">
        <f t="shared" si="339"/>
        <v>-2.9003564010536831E-3</v>
      </c>
      <c r="H571" s="81">
        <f t="shared" si="351"/>
        <v>44851</v>
      </c>
      <c r="I571" s="81">
        <f t="shared" si="340"/>
        <v>44851</v>
      </c>
      <c r="J571" s="82">
        <f t="shared" si="352"/>
        <v>21</v>
      </c>
      <c r="K571" s="82">
        <f t="shared" si="361"/>
        <v>7</v>
      </c>
      <c r="L571" s="76">
        <f t="shared" si="341"/>
        <v>0.99903227000000006</v>
      </c>
      <c r="M571" s="83">
        <f t="shared" si="363"/>
        <v>0.99640046999999998</v>
      </c>
      <c r="N571" s="83">
        <f t="shared" si="359"/>
        <v>1.1277440845468714</v>
      </c>
      <c r="O571" s="76">
        <f t="shared" si="362"/>
        <v>1.12665273</v>
      </c>
      <c r="P571" s="76">
        <f t="shared" si="342"/>
        <v>988.43846072999997</v>
      </c>
      <c r="Q571" s="84">
        <f t="shared" si="356"/>
        <v>0</v>
      </c>
      <c r="R571" s="86">
        <f t="shared" si="353"/>
        <v>0</v>
      </c>
      <c r="S571" s="76">
        <f t="shared" si="343"/>
        <v>0</v>
      </c>
      <c r="T571" s="86">
        <f t="shared" si="354"/>
        <v>8.0657000000000006E-2</v>
      </c>
      <c r="U571" s="84">
        <f t="shared" si="360"/>
        <v>7</v>
      </c>
      <c r="V571" s="84">
        <v>252</v>
      </c>
      <c r="W571" s="83">
        <f t="shared" si="344"/>
        <v>1.0021570230000001</v>
      </c>
      <c r="X571" s="76">
        <f t="shared" si="345"/>
        <v>2.13208449</v>
      </c>
      <c r="Y571" s="76">
        <f t="shared" si="346"/>
        <v>0</v>
      </c>
      <c r="Z571" s="90" t="str">
        <f t="shared" si="357"/>
        <v>A+J=</v>
      </c>
      <c r="AA571" s="81">
        <f t="shared" si="358"/>
        <v>44851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9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75">
        <f t="shared" si="347"/>
        <v>44831</v>
      </c>
      <c r="B572" s="76">
        <f t="shared" si="348"/>
        <v>990.73846165999998</v>
      </c>
      <c r="C572" s="76">
        <f t="shared" si="355"/>
        <v>877.32309558999998</v>
      </c>
      <c r="D572" s="77">
        <f t="shared" si="349"/>
        <v>6388.87</v>
      </c>
      <c r="E572" s="78">
        <f>IF(K572=1,VLOOKUP(A571,[1]Plan1!$G$155:$I$350,3),E571)</f>
        <v>6370.34</v>
      </c>
      <c r="F572" s="79">
        <f t="shared" si="350"/>
        <v>44820</v>
      </c>
      <c r="G572" s="80">
        <f t="shared" si="339"/>
        <v>-2.9003564010536831E-3</v>
      </c>
      <c r="H572" s="81">
        <f t="shared" si="351"/>
        <v>44851</v>
      </c>
      <c r="I572" s="81">
        <f t="shared" si="340"/>
        <v>44851</v>
      </c>
      <c r="J572" s="82">
        <f t="shared" si="352"/>
        <v>21</v>
      </c>
      <c r="K572" s="82">
        <f t="shared" si="361"/>
        <v>8</v>
      </c>
      <c r="L572" s="76">
        <f t="shared" si="341"/>
        <v>0.99889410000000001</v>
      </c>
      <c r="M572" s="83">
        <f t="shared" si="363"/>
        <v>0.99640046999999998</v>
      </c>
      <c r="N572" s="83">
        <f t="shared" si="359"/>
        <v>1.1277440845468714</v>
      </c>
      <c r="O572" s="76">
        <f t="shared" si="362"/>
        <v>1.12649691</v>
      </c>
      <c r="P572" s="76">
        <f t="shared" si="342"/>
        <v>988.30175625000004</v>
      </c>
      <c r="Q572" s="84">
        <f t="shared" si="356"/>
        <v>0</v>
      </c>
      <c r="R572" s="86">
        <f t="shared" si="353"/>
        <v>0</v>
      </c>
      <c r="S572" s="76">
        <f t="shared" si="343"/>
        <v>0</v>
      </c>
      <c r="T572" s="86">
        <f t="shared" si="354"/>
        <v>8.0657000000000006E-2</v>
      </c>
      <c r="U572" s="84">
        <f t="shared" si="360"/>
        <v>8</v>
      </c>
      <c r="V572" s="84">
        <v>252</v>
      </c>
      <c r="W572" s="83">
        <f t="shared" si="344"/>
        <v>1.002465548</v>
      </c>
      <c r="X572" s="76">
        <f t="shared" si="345"/>
        <v>2.4367054100000001</v>
      </c>
      <c r="Y572" s="76">
        <f t="shared" si="346"/>
        <v>0</v>
      </c>
      <c r="Z572" s="90" t="str">
        <f t="shared" si="357"/>
        <v>A+J=</v>
      </c>
      <c r="AA572" s="81">
        <f t="shared" si="358"/>
        <v>44851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9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75">
        <f t="shared" si="347"/>
        <v>44832</v>
      </c>
      <c r="B573" s="76">
        <f t="shared" si="348"/>
        <v>990.90640621</v>
      </c>
      <c r="C573" s="76">
        <f t="shared" si="355"/>
        <v>877.32309558999998</v>
      </c>
      <c r="D573" s="77">
        <f t="shared" si="349"/>
        <v>6388.87</v>
      </c>
      <c r="E573" s="78">
        <f>IF(K573=1,VLOOKUP(A572,[1]Plan1!$G$155:$I$350,3),E572)</f>
        <v>6370.34</v>
      </c>
      <c r="F573" s="79">
        <f t="shared" si="350"/>
        <v>44820</v>
      </c>
      <c r="G573" s="80">
        <f t="shared" si="339"/>
        <v>-2.9003564010536831E-3</v>
      </c>
      <c r="H573" s="81">
        <f t="shared" si="351"/>
        <v>44851</v>
      </c>
      <c r="I573" s="81">
        <f t="shared" si="340"/>
        <v>44851</v>
      </c>
      <c r="J573" s="82">
        <f t="shared" si="352"/>
        <v>21</v>
      </c>
      <c r="K573" s="82">
        <f t="shared" si="361"/>
        <v>9</v>
      </c>
      <c r="L573" s="76">
        <f t="shared" si="341"/>
        <v>0.99875594999999995</v>
      </c>
      <c r="M573" s="83">
        <f t="shared" si="363"/>
        <v>0.99640046999999998</v>
      </c>
      <c r="N573" s="83">
        <f t="shared" si="359"/>
        <v>1.1277440845468714</v>
      </c>
      <c r="O573" s="76">
        <f t="shared" si="362"/>
        <v>1.12634111</v>
      </c>
      <c r="P573" s="76">
        <f t="shared" si="342"/>
        <v>988.16506931000004</v>
      </c>
      <c r="Q573" s="84">
        <f t="shared" si="356"/>
        <v>0</v>
      </c>
      <c r="R573" s="86">
        <f t="shared" si="353"/>
        <v>0</v>
      </c>
      <c r="S573" s="76">
        <f t="shared" si="343"/>
        <v>0</v>
      </c>
      <c r="T573" s="86">
        <f t="shared" si="354"/>
        <v>8.0657000000000006E-2</v>
      </c>
      <c r="U573" s="84">
        <f t="shared" si="360"/>
        <v>9</v>
      </c>
      <c r="V573" s="84">
        <v>252</v>
      </c>
      <c r="W573" s="83">
        <f t="shared" si="344"/>
        <v>1.002774169</v>
      </c>
      <c r="X573" s="76">
        <f t="shared" si="345"/>
        <v>2.7413368999999999</v>
      </c>
      <c r="Y573" s="76">
        <f t="shared" si="346"/>
        <v>0</v>
      </c>
      <c r="Z573" s="90" t="str">
        <f t="shared" si="357"/>
        <v>A+J=</v>
      </c>
      <c r="AA573" s="81">
        <f t="shared" si="358"/>
        <v>44851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9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75">
        <f t="shared" si="347"/>
        <v>44833</v>
      </c>
      <c r="B574" s="76">
        <f t="shared" si="348"/>
        <v>991.07437785000002</v>
      </c>
      <c r="C574" s="76">
        <f t="shared" si="355"/>
        <v>877.32309558999998</v>
      </c>
      <c r="D574" s="77">
        <f t="shared" si="349"/>
        <v>6388.87</v>
      </c>
      <c r="E574" s="78">
        <f>IF(K574=1,VLOOKUP(A573,[1]Plan1!$G$155:$I$350,3),E573)</f>
        <v>6370.34</v>
      </c>
      <c r="F574" s="79">
        <f t="shared" si="350"/>
        <v>44820</v>
      </c>
      <c r="G574" s="80">
        <f t="shared" si="339"/>
        <v>-2.9003564010536831E-3</v>
      </c>
      <c r="H574" s="81">
        <f t="shared" si="351"/>
        <v>44851</v>
      </c>
      <c r="I574" s="81">
        <f t="shared" si="340"/>
        <v>44851</v>
      </c>
      <c r="J574" s="82">
        <f t="shared" si="352"/>
        <v>21</v>
      </c>
      <c r="K574" s="82">
        <f t="shared" si="361"/>
        <v>10</v>
      </c>
      <c r="L574" s="76">
        <f t="shared" si="341"/>
        <v>0.99861781999999999</v>
      </c>
      <c r="M574" s="83">
        <f t="shared" si="363"/>
        <v>0.99640046999999998</v>
      </c>
      <c r="N574" s="83">
        <f t="shared" si="359"/>
        <v>1.1277440845468714</v>
      </c>
      <c r="O574" s="76">
        <f t="shared" si="362"/>
        <v>1.12618533</v>
      </c>
      <c r="P574" s="76">
        <f t="shared" si="342"/>
        <v>988.02839991999997</v>
      </c>
      <c r="Q574" s="84">
        <f t="shared" si="356"/>
        <v>0</v>
      </c>
      <c r="R574" s="86">
        <f t="shared" si="353"/>
        <v>0</v>
      </c>
      <c r="S574" s="76">
        <f t="shared" si="343"/>
        <v>0</v>
      </c>
      <c r="T574" s="86">
        <f t="shared" si="354"/>
        <v>8.0657000000000006E-2</v>
      </c>
      <c r="U574" s="84">
        <f t="shared" si="360"/>
        <v>10</v>
      </c>
      <c r="V574" s="84">
        <v>252</v>
      </c>
      <c r="W574" s="83">
        <f t="shared" si="344"/>
        <v>1.003082885</v>
      </c>
      <c r="X574" s="76">
        <f t="shared" si="345"/>
        <v>3.0459779299999998</v>
      </c>
      <c r="Y574" s="76">
        <f t="shared" si="346"/>
        <v>0</v>
      </c>
      <c r="Z574" s="90" t="str">
        <f t="shared" si="357"/>
        <v>A+J=</v>
      </c>
      <c r="AA574" s="81">
        <f t="shared" si="358"/>
        <v>44851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9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75">
        <f t="shared" si="347"/>
        <v>44834</v>
      </c>
      <c r="B575" s="76">
        <f t="shared" si="348"/>
        <v>991.24238437999998</v>
      </c>
      <c r="C575" s="76">
        <f t="shared" si="355"/>
        <v>877.32309558999998</v>
      </c>
      <c r="D575" s="77">
        <f t="shared" si="349"/>
        <v>6388.87</v>
      </c>
      <c r="E575" s="78">
        <f>IF(K575=1,VLOOKUP(A574,[1]Plan1!$G$155:$I$350,3),E574)</f>
        <v>6370.34</v>
      </c>
      <c r="F575" s="79">
        <f t="shared" si="350"/>
        <v>44820</v>
      </c>
      <c r="G575" s="80">
        <f t="shared" si="339"/>
        <v>-2.9003564010536831E-3</v>
      </c>
      <c r="H575" s="81">
        <f t="shared" si="351"/>
        <v>44851</v>
      </c>
      <c r="I575" s="81">
        <f t="shared" si="340"/>
        <v>44851</v>
      </c>
      <c r="J575" s="82">
        <f t="shared" si="352"/>
        <v>21</v>
      </c>
      <c r="K575" s="82">
        <f t="shared" si="361"/>
        <v>11</v>
      </c>
      <c r="L575" s="76">
        <f t="shared" si="341"/>
        <v>0.99847971000000002</v>
      </c>
      <c r="M575" s="83">
        <f t="shared" si="363"/>
        <v>0.99640046999999998</v>
      </c>
      <c r="N575" s="83">
        <f t="shared" si="359"/>
        <v>1.1277440845468714</v>
      </c>
      <c r="O575" s="76">
        <f t="shared" si="362"/>
        <v>1.12602958</v>
      </c>
      <c r="P575" s="76">
        <f t="shared" si="342"/>
        <v>987.89175684999998</v>
      </c>
      <c r="Q575" s="84">
        <f t="shared" si="356"/>
        <v>0</v>
      </c>
      <c r="R575" s="86">
        <f t="shared" si="353"/>
        <v>0</v>
      </c>
      <c r="S575" s="76">
        <f t="shared" si="343"/>
        <v>0</v>
      </c>
      <c r="T575" s="86">
        <f t="shared" si="354"/>
        <v>8.0657000000000006E-2</v>
      </c>
      <c r="U575" s="84">
        <f t="shared" si="360"/>
        <v>11</v>
      </c>
      <c r="V575" s="84">
        <v>252</v>
      </c>
      <c r="W575" s="83">
        <f t="shared" si="344"/>
        <v>1.0033916949999999</v>
      </c>
      <c r="X575" s="76">
        <f t="shared" si="345"/>
        <v>3.3506275300000001</v>
      </c>
      <c r="Y575" s="76">
        <f t="shared" si="346"/>
        <v>0</v>
      </c>
      <c r="Z575" s="90" t="str">
        <f t="shared" si="357"/>
        <v>A+J=</v>
      </c>
      <c r="AA575" s="81">
        <f t="shared" si="358"/>
        <v>44851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9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75">
        <f t="shared" si="347"/>
        <v>44835</v>
      </c>
      <c r="B576" s="76">
        <f t="shared" si="348"/>
        <v>991.41041894</v>
      </c>
      <c r="C576" s="76">
        <f t="shared" si="355"/>
        <v>877.32309558999998</v>
      </c>
      <c r="D576" s="77">
        <f t="shared" si="349"/>
        <v>6388.87</v>
      </c>
      <c r="E576" s="78">
        <f>IF(K576=1,VLOOKUP(A575,[1]Plan1!$G$155:$I$350,3),E575)</f>
        <v>6370.34</v>
      </c>
      <c r="F576" s="79">
        <f t="shared" si="350"/>
        <v>44820</v>
      </c>
      <c r="G576" s="80">
        <f t="shared" si="339"/>
        <v>-2.9003564010536831E-3</v>
      </c>
      <c r="H576" s="81">
        <f t="shared" si="351"/>
        <v>44851</v>
      </c>
      <c r="I576" s="81">
        <f t="shared" si="340"/>
        <v>44851</v>
      </c>
      <c r="J576" s="82">
        <f t="shared" si="352"/>
        <v>21</v>
      </c>
      <c r="K576" s="82">
        <f t="shared" si="361"/>
        <v>12</v>
      </c>
      <c r="L576" s="76">
        <f t="shared" si="341"/>
        <v>0.99834162000000004</v>
      </c>
      <c r="M576" s="83">
        <f t="shared" si="363"/>
        <v>0.99640046999999998</v>
      </c>
      <c r="N576" s="83">
        <f t="shared" si="359"/>
        <v>1.1277440845468714</v>
      </c>
      <c r="O576" s="76">
        <f t="shared" si="362"/>
        <v>1.1258738500000001</v>
      </c>
      <c r="P576" s="76">
        <f t="shared" si="342"/>
        <v>987.75513132000003</v>
      </c>
      <c r="Q576" s="84">
        <f t="shared" si="356"/>
        <v>0</v>
      </c>
      <c r="R576" s="86">
        <f t="shared" si="353"/>
        <v>0</v>
      </c>
      <c r="S576" s="76">
        <f t="shared" si="343"/>
        <v>0</v>
      </c>
      <c r="T576" s="86">
        <f t="shared" si="354"/>
        <v>8.0657000000000006E-2</v>
      </c>
      <c r="U576" s="84">
        <f t="shared" si="360"/>
        <v>12</v>
      </c>
      <c r="V576" s="84">
        <v>252</v>
      </c>
      <c r="W576" s="83">
        <f t="shared" si="344"/>
        <v>1.003700601</v>
      </c>
      <c r="X576" s="76">
        <f t="shared" si="345"/>
        <v>3.6552876200000002</v>
      </c>
      <c r="Y576" s="76">
        <f t="shared" si="346"/>
        <v>0</v>
      </c>
      <c r="Z576" s="90" t="str">
        <f t="shared" si="357"/>
        <v>A+J=</v>
      </c>
      <c r="AA576" s="81">
        <f t="shared" si="358"/>
        <v>44851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9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75">
        <f t="shared" si="347"/>
        <v>44836</v>
      </c>
      <c r="B577" s="76">
        <f t="shared" si="348"/>
        <v>991.41041894</v>
      </c>
      <c r="C577" s="76">
        <f t="shared" si="355"/>
        <v>877.32309558999998</v>
      </c>
      <c r="D577" s="77">
        <f t="shared" si="349"/>
        <v>6388.87</v>
      </c>
      <c r="E577" s="78">
        <f>IF(K577=1,VLOOKUP(A576,[1]Plan1!$G$155:$I$350,3),E576)</f>
        <v>6370.34</v>
      </c>
      <c r="F577" s="79">
        <f t="shared" si="350"/>
        <v>44820</v>
      </c>
      <c r="G577" s="80">
        <f t="shared" si="339"/>
        <v>-2.9003564010536831E-3</v>
      </c>
      <c r="H577" s="81">
        <f t="shared" si="351"/>
        <v>44851</v>
      </c>
      <c r="I577" s="81">
        <f t="shared" si="340"/>
        <v>44851</v>
      </c>
      <c r="J577" s="82">
        <f t="shared" si="352"/>
        <v>21</v>
      </c>
      <c r="K577" s="82">
        <f t="shared" si="361"/>
        <v>12</v>
      </c>
      <c r="L577" s="76">
        <f t="shared" si="341"/>
        <v>0.99834162000000004</v>
      </c>
      <c r="M577" s="83">
        <f t="shared" si="363"/>
        <v>0.99640046999999998</v>
      </c>
      <c r="N577" s="83">
        <f t="shared" si="359"/>
        <v>1.1277440845468714</v>
      </c>
      <c r="O577" s="76">
        <f t="shared" si="362"/>
        <v>1.1258738500000001</v>
      </c>
      <c r="P577" s="76">
        <f t="shared" si="342"/>
        <v>987.75513132000003</v>
      </c>
      <c r="Q577" s="84">
        <f t="shared" si="356"/>
        <v>0</v>
      </c>
      <c r="R577" s="86">
        <f t="shared" si="353"/>
        <v>0</v>
      </c>
      <c r="S577" s="76">
        <f t="shared" si="343"/>
        <v>0</v>
      </c>
      <c r="T577" s="86">
        <f t="shared" si="354"/>
        <v>8.0657000000000006E-2</v>
      </c>
      <c r="U577" s="84">
        <f t="shared" si="360"/>
        <v>12</v>
      </c>
      <c r="V577" s="84">
        <v>252</v>
      </c>
      <c r="W577" s="83">
        <f t="shared" si="344"/>
        <v>1.003700601</v>
      </c>
      <c r="X577" s="76">
        <f t="shared" si="345"/>
        <v>3.6552876200000002</v>
      </c>
      <c r="Y577" s="76">
        <f t="shared" si="346"/>
        <v>0</v>
      </c>
      <c r="Z577" s="90" t="str">
        <f t="shared" si="357"/>
        <v>A+J=</v>
      </c>
      <c r="AA577" s="81">
        <f t="shared" si="358"/>
        <v>44851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9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75">
        <f t="shared" si="347"/>
        <v>44837</v>
      </c>
      <c r="B578" s="76">
        <f t="shared" si="348"/>
        <v>991.41041894</v>
      </c>
      <c r="C578" s="76">
        <f t="shared" si="355"/>
        <v>877.32309558999998</v>
      </c>
      <c r="D578" s="77">
        <f t="shared" si="349"/>
        <v>6388.87</v>
      </c>
      <c r="E578" s="78">
        <f>IF(K578=1,VLOOKUP(A577,[1]Plan1!$G$155:$I$350,3),E577)</f>
        <v>6370.34</v>
      </c>
      <c r="F578" s="79">
        <f t="shared" si="350"/>
        <v>44820</v>
      </c>
      <c r="G578" s="80">
        <f t="shared" si="339"/>
        <v>-2.9003564010536831E-3</v>
      </c>
      <c r="H578" s="81">
        <f t="shared" si="351"/>
        <v>44851</v>
      </c>
      <c r="I578" s="81">
        <f t="shared" si="340"/>
        <v>44851</v>
      </c>
      <c r="J578" s="82">
        <f t="shared" si="352"/>
        <v>21</v>
      </c>
      <c r="K578" s="82">
        <f t="shared" si="361"/>
        <v>12</v>
      </c>
      <c r="L578" s="76">
        <f t="shared" si="341"/>
        <v>0.99834162000000004</v>
      </c>
      <c r="M578" s="83">
        <f t="shared" si="363"/>
        <v>0.99640046999999998</v>
      </c>
      <c r="N578" s="83">
        <f t="shared" si="359"/>
        <v>1.1277440845468714</v>
      </c>
      <c r="O578" s="76">
        <f t="shared" si="362"/>
        <v>1.1258738500000001</v>
      </c>
      <c r="P578" s="76">
        <f t="shared" si="342"/>
        <v>987.75513132000003</v>
      </c>
      <c r="Q578" s="84">
        <f t="shared" si="356"/>
        <v>0</v>
      </c>
      <c r="R578" s="86">
        <f t="shared" si="353"/>
        <v>0</v>
      </c>
      <c r="S578" s="76">
        <f t="shared" si="343"/>
        <v>0</v>
      </c>
      <c r="T578" s="86">
        <f t="shared" si="354"/>
        <v>8.0657000000000006E-2</v>
      </c>
      <c r="U578" s="84">
        <f t="shared" si="360"/>
        <v>12</v>
      </c>
      <c r="V578" s="84">
        <v>252</v>
      </c>
      <c r="W578" s="83">
        <f t="shared" si="344"/>
        <v>1.003700601</v>
      </c>
      <c r="X578" s="76">
        <f t="shared" si="345"/>
        <v>3.6552876200000002</v>
      </c>
      <c r="Y578" s="76">
        <f t="shared" si="346"/>
        <v>0</v>
      </c>
      <c r="Z578" s="90" t="str">
        <f t="shared" si="357"/>
        <v>A+J=</v>
      </c>
      <c r="AA578" s="81">
        <f t="shared" si="358"/>
        <v>44851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9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75">
        <f t="shared" si="347"/>
        <v>44838</v>
      </c>
      <c r="B579" s="76">
        <f t="shared" si="348"/>
        <v>991.57847174000005</v>
      </c>
      <c r="C579" s="76">
        <f t="shared" si="355"/>
        <v>877.32309558999998</v>
      </c>
      <c r="D579" s="77">
        <f t="shared" si="349"/>
        <v>6388.87</v>
      </c>
      <c r="E579" s="78">
        <f>IF(K579=1,VLOOKUP(A578,[1]Plan1!$G$155:$I$350,3),E578)</f>
        <v>6370.34</v>
      </c>
      <c r="F579" s="79">
        <f t="shared" si="350"/>
        <v>44820</v>
      </c>
      <c r="G579" s="80">
        <f t="shared" si="339"/>
        <v>-2.9003564010536831E-3</v>
      </c>
      <c r="H579" s="81">
        <f t="shared" si="351"/>
        <v>44851</v>
      </c>
      <c r="I579" s="81">
        <f t="shared" si="340"/>
        <v>44851</v>
      </c>
      <c r="J579" s="82">
        <f t="shared" si="352"/>
        <v>21</v>
      </c>
      <c r="K579" s="82">
        <f t="shared" si="361"/>
        <v>13</v>
      </c>
      <c r="L579" s="76">
        <f t="shared" si="341"/>
        <v>0.99820354</v>
      </c>
      <c r="M579" s="83">
        <f t="shared" si="363"/>
        <v>0.99640046999999998</v>
      </c>
      <c r="N579" s="83">
        <f t="shared" si="359"/>
        <v>1.1277440845468714</v>
      </c>
      <c r="O579" s="76">
        <f t="shared" si="362"/>
        <v>1.1257181300000001</v>
      </c>
      <c r="P579" s="76">
        <f t="shared" si="342"/>
        <v>987.61851457</v>
      </c>
      <c r="Q579" s="84">
        <f t="shared" si="356"/>
        <v>0</v>
      </c>
      <c r="R579" s="86">
        <f t="shared" si="353"/>
        <v>0</v>
      </c>
      <c r="S579" s="76">
        <f t="shared" si="343"/>
        <v>0</v>
      </c>
      <c r="T579" s="86">
        <f t="shared" si="354"/>
        <v>8.0657000000000006E-2</v>
      </c>
      <c r="U579" s="84">
        <f t="shared" si="360"/>
        <v>13</v>
      </c>
      <c r="V579" s="84">
        <v>252</v>
      </c>
      <c r="W579" s="83">
        <f t="shared" si="344"/>
        <v>1.004009602</v>
      </c>
      <c r="X579" s="76">
        <f t="shared" si="345"/>
        <v>3.95995717</v>
      </c>
      <c r="Y579" s="76">
        <f t="shared" si="346"/>
        <v>0</v>
      </c>
      <c r="Z579" s="90" t="str">
        <f t="shared" si="357"/>
        <v>A+J=</v>
      </c>
      <c r="AA579" s="81">
        <f t="shared" si="358"/>
        <v>44851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9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75">
        <f t="shared" si="347"/>
        <v>44839</v>
      </c>
      <c r="B580" s="76">
        <f t="shared" si="348"/>
        <v>991.74656914999991</v>
      </c>
      <c r="C580" s="76">
        <f t="shared" si="355"/>
        <v>877.32309558999998</v>
      </c>
      <c r="D580" s="77">
        <f t="shared" si="349"/>
        <v>6388.87</v>
      </c>
      <c r="E580" s="78">
        <f>IF(K580=1,VLOOKUP(A579,[1]Plan1!$G$155:$I$350,3),E579)</f>
        <v>6370.34</v>
      </c>
      <c r="F580" s="79">
        <f t="shared" si="350"/>
        <v>44820</v>
      </c>
      <c r="G580" s="80">
        <f t="shared" si="339"/>
        <v>-2.9003564010536831E-3</v>
      </c>
      <c r="H580" s="81">
        <f t="shared" si="351"/>
        <v>44851</v>
      </c>
      <c r="I580" s="81">
        <f t="shared" si="340"/>
        <v>44851</v>
      </c>
      <c r="J580" s="82">
        <f t="shared" si="352"/>
        <v>21</v>
      </c>
      <c r="K580" s="82">
        <f t="shared" si="361"/>
        <v>14</v>
      </c>
      <c r="L580" s="76">
        <f t="shared" si="341"/>
        <v>0.99806549</v>
      </c>
      <c r="M580" s="83">
        <f t="shared" si="363"/>
        <v>0.99640046999999998</v>
      </c>
      <c r="N580" s="83">
        <f t="shared" si="359"/>
        <v>1.1277440845468714</v>
      </c>
      <c r="O580" s="76">
        <f t="shared" si="362"/>
        <v>1.1255624500000001</v>
      </c>
      <c r="P580" s="76">
        <f t="shared" si="342"/>
        <v>987.48193290999995</v>
      </c>
      <c r="Q580" s="84">
        <f t="shared" si="356"/>
        <v>0</v>
      </c>
      <c r="R580" s="86">
        <f t="shared" si="353"/>
        <v>0</v>
      </c>
      <c r="S580" s="76">
        <f t="shared" si="343"/>
        <v>0</v>
      </c>
      <c r="T580" s="86">
        <f t="shared" si="354"/>
        <v>8.0657000000000006E-2</v>
      </c>
      <c r="U580" s="84">
        <f t="shared" si="360"/>
        <v>14</v>
      </c>
      <c r="V580" s="84">
        <v>252</v>
      </c>
      <c r="W580" s="83">
        <f t="shared" si="344"/>
        <v>1.0043186980000001</v>
      </c>
      <c r="X580" s="76">
        <f t="shared" si="345"/>
        <v>4.2646362399999997</v>
      </c>
      <c r="Y580" s="76">
        <f t="shared" si="346"/>
        <v>0</v>
      </c>
      <c r="Z580" s="90" t="str">
        <f t="shared" si="357"/>
        <v>A+J=</v>
      </c>
      <c r="AA580" s="81">
        <f t="shared" si="358"/>
        <v>44851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9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75">
        <f t="shared" si="347"/>
        <v>44840</v>
      </c>
      <c r="B581" s="76">
        <f t="shared" si="348"/>
        <v>991.91467594000005</v>
      </c>
      <c r="C581" s="76">
        <f t="shared" si="355"/>
        <v>877.32309558999998</v>
      </c>
      <c r="D581" s="77">
        <f t="shared" si="349"/>
        <v>6388.87</v>
      </c>
      <c r="E581" s="78">
        <f>IF(K581=1,VLOOKUP(A580,[1]Plan1!$G$155:$I$350,3),E580)</f>
        <v>6370.34</v>
      </c>
      <c r="F581" s="79">
        <f t="shared" si="350"/>
        <v>44820</v>
      </c>
      <c r="G581" s="80">
        <f t="shared" si="339"/>
        <v>-2.9003564010536831E-3</v>
      </c>
      <c r="H581" s="81">
        <f t="shared" si="351"/>
        <v>44851</v>
      </c>
      <c r="I581" s="81">
        <f t="shared" si="340"/>
        <v>44851</v>
      </c>
      <c r="J581" s="82">
        <f t="shared" si="352"/>
        <v>21</v>
      </c>
      <c r="K581" s="82">
        <f t="shared" si="361"/>
        <v>15</v>
      </c>
      <c r="L581" s="76">
        <f t="shared" si="341"/>
        <v>0.99792745000000005</v>
      </c>
      <c r="M581" s="83">
        <f t="shared" si="363"/>
        <v>0.99640046999999998</v>
      </c>
      <c r="N581" s="83">
        <f t="shared" si="359"/>
        <v>1.1277440845468714</v>
      </c>
      <c r="O581" s="76">
        <f t="shared" si="362"/>
        <v>1.1254067699999999</v>
      </c>
      <c r="P581" s="76">
        <f t="shared" si="342"/>
        <v>987.34535125000002</v>
      </c>
      <c r="Q581" s="84">
        <f t="shared" si="356"/>
        <v>0</v>
      </c>
      <c r="R581" s="86">
        <f t="shared" si="353"/>
        <v>0</v>
      </c>
      <c r="S581" s="76">
        <f t="shared" si="343"/>
        <v>0</v>
      </c>
      <c r="T581" s="86">
        <f t="shared" si="354"/>
        <v>8.0657000000000006E-2</v>
      </c>
      <c r="U581" s="84">
        <f t="shared" si="360"/>
        <v>15</v>
      </c>
      <c r="V581" s="84">
        <v>252</v>
      </c>
      <c r="W581" s="83">
        <f t="shared" si="344"/>
        <v>1.004627889</v>
      </c>
      <c r="X581" s="76">
        <f t="shared" si="345"/>
        <v>4.5693246900000002</v>
      </c>
      <c r="Y581" s="76">
        <f t="shared" si="346"/>
        <v>0</v>
      </c>
      <c r="Z581" s="90" t="str">
        <f t="shared" si="357"/>
        <v>A+J=</v>
      </c>
      <c r="AA581" s="81">
        <f t="shared" si="358"/>
        <v>44851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9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75">
        <f t="shared" si="347"/>
        <v>44841</v>
      </c>
      <c r="B582" s="76">
        <f t="shared" si="348"/>
        <v>992.08282828999995</v>
      </c>
      <c r="C582" s="76">
        <f t="shared" si="355"/>
        <v>877.32309558999998</v>
      </c>
      <c r="D582" s="77">
        <f t="shared" si="349"/>
        <v>6388.87</v>
      </c>
      <c r="E582" s="78">
        <f>IF(K582=1,VLOOKUP(A581,[1]Plan1!$G$155:$I$350,3),E581)</f>
        <v>6370.34</v>
      </c>
      <c r="F582" s="79">
        <f t="shared" si="350"/>
        <v>44820</v>
      </c>
      <c r="G582" s="80">
        <f t="shared" si="339"/>
        <v>-2.9003564010536831E-3</v>
      </c>
      <c r="H582" s="81">
        <f t="shared" si="351"/>
        <v>44851</v>
      </c>
      <c r="I582" s="81">
        <f t="shared" si="340"/>
        <v>44851</v>
      </c>
      <c r="J582" s="82">
        <f t="shared" si="352"/>
        <v>21</v>
      </c>
      <c r="K582" s="82">
        <f t="shared" si="361"/>
        <v>16</v>
      </c>
      <c r="L582" s="76">
        <f t="shared" si="341"/>
        <v>0.99778944000000003</v>
      </c>
      <c r="M582" s="83">
        <f t="shared" si="363"/>
        <v>0.99640046999999998</v>
      </c>
      <c r="N582" s="83">
        <f t="shared" si="359"/>
        <v>1.1277440845468714</v>
      </c>
      <c r="O582" s="76">
        <f t="shared" si="362"/>
        <v>1.1252511300000001</v>
      </c>
      <c r="P582" s="76">
        <f t="shared" si="342"/>
        <v>987.20880467999996</v>
      </c>
      <c r="Q582" s="84">
        <f t="shared" si="356"/>
        <v>0</v>
      </c>
      <c r="R582" s="86">
        <f t="shared" si="353"/>
        <v>0</v>
      </c>
      <c r="S582" s="76">
        <f t="shared" si="343"/>
        <v>0</v>
      </c>
      <c r="T582" s="86">
        <f t="shared" si="354"/>
        <v>8.0657000000000006E-2</v>
      </c>
      <c r="U582" s="84">
        <f t="shared" si="360"/>
        <v>16</v>
      </c>
      <c r="V582" s="84">
        <v>252</v>
      </c>
      <c r="W582" s="83">
        <f t="shared" si="344"/>
        <v>1.0049371760000001</v>
      </c>
      <c r="X582" s="76">
        <f t="shared" si="345"/>
        <v>4.8740236100000001</v>
      </c>
      <c r="Y582" s="76">
        <f t="shared" si="346"/>
        <v>0</v>
      </c>
      <c r="Z582" s="90" t="str">
        <f t="shared" si="357"/>
        <v>A+J=</v>
      </c>
      <c r="AA582" s="81">
        <f t="shared" si="358"/>
        <v>44851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9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75">
        <f t="shared" si="347"/>
        <v>44842</v>
      </c>
      <c r="B583" s="76">
        <f t="shared" si="348"/>
        <v>992.25099780000005</v>
      </c>
      <c r="C583" s="76">
        <f t="shared" si="355"/>
        <v>877.32309558999998</v>
      </c>
      <c r="D583" s="77">
        <f t="shared" si="349"/>
        <v>6388.87</v>
      </c>
      <c r="E583" s="78">
        <f>IF(K583=1,VLOOKUP(A582,[1]Plan1!$G$155:$I$350,3),E582)</f>
        <v>6370.34</v>
      </c>
      <c r="F583" s="79">
        <f t="shared" si="350"/>
        <v>44820</v>
      </c>
      <c r="G583" s="80">
        <f t="shared" si="339"/>
        <v>-2.9003564010536831E-3</v>
      </c>
      <c r="H583" s="81">
        <f t="shared" si="351"/>
        <v>44851</v>
      </c>
      <c r="I583" s="81">
        <f t="shared" si="340"/>
        <v>44851</v>
      </c>
      <c r="J583" s="82">
        <f t="shared" si="352"/>
        <v>21</v>
      </c>
      <c r="K583" s="82">
        <f t="shared" si="361"/>
        <v>17</v>
      </c>
      <c r="L583" s="76">
        <f t="shared" si="341"/>
        <v>0.99765143999999994</v>
      </c>
      <c r="M583" s="83">
        <f t="shared" si="363"/>
        <v>0.99640046999999998</v>
      </c>
      <c r="N583" s="83">
        <f t="shared" si="359"/>
        <v>1.1277440845468714</v>
      </c>
      <c r="O583" s="76">
        <f t="shared" si="362"/>
        <v>1.1250955</v>
      </c>
      <c r="P583" s="76">
        <f t="shared" si="342"/>
        <v>987.07226689000004</v>
      </c>
      <c r="Q583" s="84">
        <f t="shared" si="356"/>
        <v>0</v>
      </c>
      <c r="R583" s="86">
        <f t="shared" si="353"/>
        <v>0</v>
      </c>
      <c r="S583" s="76">
        <f t="shared" si="343"/>
        <v>0</v>
      </c>
      <c r="T583" s="86">
        <f t="shared" si="354"/>
        <v>8.0657000000000006E-2</v>
      </c>
      <c r="U583" s="84">
        <f t="shared" si="360"/>
        <v>17</v>
      </c>
      <c r="V583" s="84">
        <v>252</v>
      </c>
      <c r="W583" s="83">
        <f t="shared" si="344"/>
        <v>1.005246557</v>
      </c>
      <c r="X583" s="76">
        <f t="shared" si="345"/>
        <v>5.1787309099999996</v>
      </c>
      <c r="Y583" s="76">
        <f t="shared" si="346"/>
        <v>0</v>
      </c>
      <c r="Z583" s="90" t="str">
        <f t="shared" si="357"/>
        <v>A+J=</v>
      </c>
      <c r="AA583" s="81">
        <f t="shared" si="358"/>
        <v>44851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9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75">
        <f t="shared" si="347"/>
        <v>44843</v>
      </c>
      <c r="B584" s="76">
        <f t="shared" si="348"/>
        <v>992.25099780000005</v>
      </c>
      <c r="C584" s="76">
        <f t="shared" si="355"/>
        <v>877.32309558999998</v>
      </c>
      <c r="D584" s="77">
        <f t="shared" si="349"/>
        <v>6388.87</v>
      </c>
      <c r="E584" s="78">
        <f>IF(K584=1,VLOOKUP(A583,[1]Plan1!$G$155:$I$350,3),E583)</f>
        <v>6370.34</v>
      </c>
      <c r="F584" s="79">
        <f t="shared" si="350"/>
        <v>44820</v>
      </c>
      <c r="G584" s="80">
        <f t="shared" si="339"/>
        <v>-2.9003564010536831E-3</v>
      </c>
      <c r="H584" s="81">
        <f t="shared" si="351"/>
        <v>44851</v>
      </c>
      <c r="I584" s="81">
        <f t="shared" si="340"/>
        <v>44851</v>
      </c>
      <c r="J584" s="82">
        <f t="shared" si="352"/>
        <v>21</v>
      </c>
      <c r="K584" s="82">
        <f t="shared" si="361"/>
        <v>17</v>
      </c>
      <c r="L584" s="76">
        <f t="shared" si="341"/>
        <v>0.99765143999999994</v>
      </c>
      <c r="M584" s="83">
        <f t="shared" si="363"/>
        <v>0.99640046999999998</v>
      </c>
      <c r="N584" s="83">
        <f t="shared" si="359"/>
        <v>1.1277440845468714</v>
      </c>
      <c r="O584" s="76">
        <f t="shared" si="362"/>
        <v>1.1250955</v>
      </c>
      <c r="P584" s="76">
        <f t="shared" si="342"/>
        <v>987.07226689000004</v>
      </c>
      <c r="Q584" s="84">
        <f t="shared" si="356"/>
        <v>0</v>
      </c>
      <c r="R584" s="86">
        <f t="shared" si="353"/>
        <v>0</v>
      </c>
      <c r="S584" s="76">
        <f t="shared" si="343"/>
        <v>0</v>
      </c>
      <c r="T584" s="86">
        <f t="shared" si="354"/>
        <v>8.0657000000000006E-2</v>
      </c>
      <c r="U584" s="84">
        <f t="shared" si="360"/>
        <v>17</v>
      </c>
      <c r="V584" s="84">
        <v>252</v>
      </c>
      <c r="W584" s="83">
        <f t="shared" si="344"/>
        <v>1.005246557</v>
      </c>
      <c r="X584" s="76">
        <f t="shared" si="345"/>
        <v>5.1787309099999996</v>
      </c>
      <c r="Y584" s="76">
        <f t="shared" si="346"/>
        <v>0</v>
      </c>
      <c r="Z584" s="90" t="str">
        <f t="shared" si="357"/>
        <v>A+J=</v>
      </c>
      <c r="AA584" s="81">
        <f t="shared" si="358"/>
        <v>44851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9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75">
        <f t="shared" si="347"/>
        <v>44844</v>
      </c>
      <c r="B585" s="76">
        <f t="shared" si="348"/>
        <v>992.25099780000005</v>
      </c>
      <c r="C585" s="76">
        <f t="shared" si="355"/>
        <v>877.32309558999998</v>
      </c>
      <c r="D585" s="77">
        <f t="shared" si="349"/>
        <v>6388.87</v>
      </c>
      <c r="E585" s="78">
        <f>IF(K585=1,VLOOKUP(A584,[1]Plan1!$G$155:$I$350,3),E584)</f>
        <v>6370.34</v>
      </c>
      <c r="F585" s="79">
        <f t="shared" si="350"/>
        <v>44820</v>
      </c>
      <c r="G585" s="80">
        <f t="shared" si="339"/>
        <v>-2.9003564010536831E-3</v>
      </c>
      <c r="H585" s="81">
        <f t="shared" si="351"/>
        <v>44851</v>
      </c>
      <c r="I585" s="81">
        <f t="shared" si="340"/>
        <v>44851</v>
      </c>
      <c r="J585" s="82">
        <f t="shared" si="352"/>
        <v>21</v>
      </c>
      <c r="K585" s="82">
        <f t="shared" si="361"/>
        <v>17</v>
      </c>
      <c r="L585" s="76">
        <f t="shared" si="341"/>
        <v>0.99765143999999994</v>
      </c>
      <c r="M585" s="83">
        <f t="shared" si="363"/>
        <v>0.99640046999999998</v>
      </c>
      <c r="N585" s="83">
        <f t="shared" si="359"/>
        <v>1.1277440845468714</v>
      </c>
      <c r="O585" s="76">
        <f t="shared" si="362"/>
        <v>1.1250955</v>
      </c>
      <c r="P585" s="76">
        <f t="shared" si="342"/>
        <v>987.07226689000004</v>
      </c>
      <c r="Q585" s="84">
        <f t="shared" si="356"/>
        <v>0</v>
      </c>
      <c r="R585" s="86">
        <f t="shared" si="353"/>
        <v>0</v>
      </c>
      <c r="S585" s="76">
        <f t="shared" si="343"/>
        <v>0</v>
      </c>
      <c r="T585" s="86">
        <f t="shared" si="354"/>
        <v>8.0657000000000006E-2</v>
      </c>
      <c r="U585" s="84">
        <f t="shared" si="360"/>
        <v>17</v>
      </c>
      <c r="V585" s="84">
        <v>252</v>
      </c>
      <c r="W585" s="83">
        <f t="shared" si="344"/>
        <v>1.005246557</v>
      </c>
      <c r="X585" s="76">
        <f t="shared" si="345"/>
        <v>5.1787309099999996</v>
      </c>
      <c r="Y585" s="76">
        <f t="shared" si="346"/>
        <v>0</v>
      </c>
      <c r="Z585" s="90" t="str">
        <f t="shared" si="357"/>
        <v>A+J=</v>
      </c>
      <c r="AA585" s="81">
        <f t="shared" si="358"/>
        <v>44851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9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75">
        <f t="shared" si="347"/>
        <v>44845</v>
      </c>
      <c r="B586" s="76">
        <f t="shared" si="348"/>
        <v>992.41920402999995</v>
      </c>
      <c r="C586" s="76">
        <f t="shared" si="355"/>
        <v>877.32309558999998</v>
      </c>
      <c r="D586" s="77">
        <f t="shared" si="349"/>
        <v>6388.87</v>
      </c>
      <c r="E586" s="78">
        <f>IF(K586=1,VLOOKUP(A585,[1]Plan1!$G$155:$I$350,3),E585)</f>
        <v>6370.34</v>
      </c>
      <c r="F586" s="79">
        <f t="shared" si="350"/>
        <v>44820</v>
      </c>
      <c r="G586" s="80">
        <f t="shared" si="339"/>
        <v>-2.9003564010536831E-3</v>
      </c>
      <c r="H586" s="81">
        <f t="shared" si="351"/>
        <v>44851</v>
      </c>
      <c r="I586" s="81">
        <f t="shared" si="340"/>
        <v>44851</v>
      </c>
      <c r="J586" s="82">
        <f t="shared" si="352"/>
        <v>21</v>
      </c>
      <c r="K586" s="82">
        <f t="shared" si="361"/>
        <v>18</v>
      </c>
      <c r="L586" s="76">
        <f t="shared" si="341"/>
        <v>0.99751345999999996</v>
      </c>
      <c r="M586" s="83">
        <f t="shared" si="363"/>
        <v>0.99640046999999998</v>
      </c>
      <c r="N586" s="83">
        <f t="shared" si="359"/>
        <v>1.1277440845468714</v>
      </c>
      <c r="O586" s="76">
        <f t="shared" si="362"/>
        <v>1.1249399</v>
      </c>
      <c r="P586" s="76">
        <f t="shared" si="342"/>
        <v>986.93575541999996</v>
      </c>
      <c r="Q586" s="84">
        <f t="shared" si="356"/>
        <v>0</v>
      </c>
      <c r="R586" s="86">
        <f t="shared" si="353"/>
        <v>0</v>
      </c>
      <c r="S586" s="76">
        <f t="shared" si="343"/>
        <v>0</v>
      </c>
      <c r="T586" s="86">
        <f t="shared" si="354"/>
        <v>8.0657000000000006E-2</v>
      </c>
      <c r="U586" s="84">
        <f t="shared" si="360"/>
        <v>18</v>
      </c>
      <c r="V586" s="84">
        <v>252</v>
      </c>
      <c r="W586" s="83">
        <f t="shared" si="344"/>
        <v>1.005556034</v>
      </c>
      <c r="X586" s="76">
        <f t="shared" si="345"/>
        <v>5.4834486099999999</v>
      </c>
      <c r="Y586" s="76">
        <f t="shared" si="346"/>
        <v>0</v>
      </c>
      <c r="Z586" s="90" t="str">
        <f t="shared" si="357"/>
        <v>A+J=</v>
      </c>
      <c r="AA586" s="81">
        <f t="shared" si="358"/>
        <v>44851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9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75">
        <f t="shared" si="347"/>
        <v>44846</v>
      </c>
      <c r="B587" s="76">
        <f t="shared" si="348"/>
        <v>992.58743715000003</v>
      </c>
      <c r="C587" s="76">
        <f t="shared" si="355"/>
        <v>877.32309558999998</v>
      </c>
      <c r="D587" s="77">
        <f t="shared" si="349"/>
        <v>6388.87</v>
      </c>
      <c r="E587" s="78">
        <f>IF(K587=1,VLOOKUP(A586,[1]Plan1!$G$155:$I$350,3),E586)</f>
        <v>6370.34</v>
      </c>
      <c r="F587" s="79">
        <f t="shared" si="350"/>
        <v>44820</v>
      </c>
      <c r="G587" s="80">
        <f t="shared" ref="G587:G650" si="364">(E587/D587)-1</f>
        <v>-2.9003564010536831E-3</v>
      </c>
      <c r="H587" s="81">
        <f t="shared" si="351"/>
        <v>44851</v>
      </c>
      <c r="I587" s="81">
        <f t="shared" ref="I587:I650" si="365">IF(A587&gt;I586,H587,I586)</f>
        <v>44851</v>
      </c>
      <c r="J587" s="82">
        <f t="shared" si="352"/>
        <v>21</v>
      </c>
      <c r="K587" s="82">
        <f t="shared" si="361"/>
        <v>19</v>
      </c>
      <c r="L587" s="76">
        <f t="shared" ref="L587:L650" si="366">TRUNC((E587/D587)^TRUNC((K587/J587),9),8)</f>
        <v>0.99737549999999997</v>
      </c>
      <c r="M587" s="83">
        <f t="shared" si="363"/>
        <v>0.99640046999999998</v>
      </c>
      <c r="N587" s="83">
        <f t="shared" si="359"/>
        <v>1.1277440845468714</v>
      </c>
      <c r="O587" s="76">
        <f t="shared" si="362"/>
        <v>1.1247843200000001</v>
      </c>
      <c r="P587" s="76">
        <f t="shared" ref="P587:P650" si="367">TRUNC(C587*O587,8)</f>
        <v>986.79926149000005</v>
      </c>
      <c r="Q587" s="84">
        <f t="shared" si="356"/>
        <v>0</v>
      </c>
      <c r="R587" s="86">
        <f t="shared" si="353"/>
        <v>0</v>
      </c>
      <c r="S587" s="76">
        <f t="shared" ref="S587:S650" si="368">IF(R587&gt;0,TRUNC(R587*P587,8),0)</f>
        <v>0</v>
      </c>
      <c r="T587" s="86">
        <f t="shared" si="354"/>
        <v>8.0657000000000006E-2</v>
      </c>
      <c r="U587" s="84">
        <f t="shared" si="360"/>
        <v>19</v>
      </c>
      <c r="V587" s="84">
        <v>252</v>
      </c>
      <c r="W587" s="83">
        <f t="shared" ref="W587:W650" si="369">ROUND((1+T587)^TRUNC((U587/V587),9),9)</f>
        <v>1.005865606</v>
      </c>
      <c r="X587" s="76">
        <f t="shared" ref="X587:X650" si="370">TRUNC((P587*(W587-1)),8)</f>
        <v>5.7881756600000003</v>
      </c>
      <c r="Y587" s="76">
        <f t="shared" ref="Y587:Y650" si="371">IF(Q587&gt;0,S587+X587,0)</f>
        <v>0</v>
      </c>
      <c r="Z587" s="90" t="str">
        <f t="shared" si="357"/>
        <v>A+J=</v>
      </c>
      <c r="AA587" s="81">
        <f t="shared" si="358"/>
        <v>44851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9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75">
        <f t="shared" ref="A588:A651" si="372">(A587+1)</f>
        <v>44847</v>
      </c>
      <c r="B588" s="76">
        <f t="shared" ref="B588:B651" si="373">P588+X588</f>
        <v>992.58743715000003</v>
      </c>
      <c r="C588" s="76">
        <f t="shared" si="355"/>
        <v>877.32309558999998</v>
      </c>
      <c r="D588" s="77">
        <f t="shared" ref="D588:D651" si="374">IF(E588=E587,D587,E587)</f>
        <v>6388.87</v>
      </c>
      <c r="E588" s="78">
        <f>IF(K588=1,VLOOKUP(A587,[1]Plan1!$G$155:$I$350,3),E587)</f>
        <v>6370.34</v>
      </c>
      <c r="F588" s="79">
        <f t="shared" ref="F588:F651" si="375">IF(D588=D587,F587,A588)</f>
        <v>44820</v>
      </c>
      <c r="G588" s="80">
        <f t="shared" si="364"/>
        <v>-2.9003564010536831E-3</v>
      </c>
      <c r="H588" s="81">
        <f t="shared" ref="H588:H651" si="376">IF(DAY(A588)=15,VLOOKUP(A588,AH$119:AN$451,4),H587)</f>
        <v>44851</v>
      </c>
      <c r="I588" s="81">
        <f t="shared" si="365"/>
        <v>44851</v>
      </c>
      <c r="J588" s="82">
        <f t="shared" ref="J588:J651" si="377">IF(I588=I587,J587,NETWORKDAYS(I587,I588,$AD$165:$AD$503)-1)</f>
        <v>21</v>
      </c>
      <c r="K588" s="82">
        <f t="shared" si="361"/>
        <v>19</v>
      </c>
      <c r="L588" s="76">
        <f t="shared" si="366"/>
        <v>0.99737549999999997</v>
      </c>
      <c r="M588" s="83">
        <f t="shared" si="363"/>
        <v>0.99640046999999998</v>
      </c>
      <c r="N588" s="83">
        <f t="shared" si="359"/>
        <v>1.1277440845468714</v>
      </c>
      <c r="O588" s="76">
        <f t="shared" si="362"/>
        <v>1.1247843200000001</v>
      </c>
      <c r="P588" s="76">
        <f t="shared" si="367"/>
        <v>986.79926149000005</v>
      </c>
      <c r="Q588" s="84">
        <f t="shared" si="356"/>
        <v>0</v>
      </c>
      <c r="R588" s="86">
        <f t="shared" ref="R588:R651" si="378">IF(Q588&gt;0,VLOOKUP($A588,$AD$11:$AI$161,6),0)</f>
        <v>0</v>
      </c>
      <c r="S588" s="76">
        <f t="shared" si="368"/>
        <v>0</v>
      </c>
      <c r="T588" s="86">
        <f t="shared" ref="T588:T651" si="379">(T587)</f>
        <v>8.0657000000000006E-2</v>
      </c>
      <c r="U588" s="84">
        <f t="shared" si="360"/>
        <v>19</v>
      </c>
      <c r="V588" s="84">
        <v>252</v>
      </c>
      <c r="W588" s="83">
        <f t="shared" si="369"/>
        <v>1.005865606</v>
      </c>
      <c r="X588" s="76">
        <f t="shared" si="370"/>
        <v>5.7881756600000003</v>
      </c>
      <c r="Y588" s="76">
        <f t="shared" si="371"/>
        <v>0</v>
      </c>
      <c r="Z588" s="90" t="str">
        <f t="shared" si="357"/>
        <v>A+J=</v>
      </c>
      <c r="AA588" s="81">
        <f t="shared" si="358"/>
        <v>44851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9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75">
        <f t="shared" si="372"/>
        <v>44848</v>
      </c>
      <c r="B589" s="76">
        <f t="shared" si="373"/>
        <v>992.75568931000009</v>
      </c>
      <c r="C589" s="76">
        <f t="shared" ref="C589:C652" si="380">TRUNC(IF(Q588&gt;0,VLOOKUP(A588,$AD$13:$AE$161,2),C588),8)</f>
        <v>877.32309558999998</v>
      </c>
      <c r="D589" s="77">
        <f t="shared" si="374"/>
        <v>6388.87</v>
      </c>
      <c r="E589" s="78">
        <f>IF(K589=1,VLOOKUP(A588,[1]Plan1!$G$155:$I$350,3),E588)</f>
        <v>6370.34</v>
      </c>
      <c r="F589" s="79">
        <f t="shared" si="375"/>
        <v>44820</v>
      </c>
      <c r="G589" s="80">
        <f t="shared" si="364"/>
        <v>-2.9003564010536831E-3</v>
      </c>
      <c r="H589" s="81">
        <f t="shared" si="376"/>
        <v>44851</v>
      </c>
      <c r="I589" s="81">
        <f t="shared" si="365"/>
        <v>44851</v>
      </c>
      <c r="J589" s="82">
        <f t="shared" si="377"/>
        <v>21</v>
      </c>
      <c r="K589" s="82">
        <f t="shared" si="361"/>
        <v>20</v>
      </c>
      <c r="L589" s="76">
        <f t="shared" si="366"/>
        <v>0.99723755999999997</v>
      </c>
      <c r="M589" s="83">
        <f t="shared" si="363"/>
        <v>0.99640046999999998</v>
      </c>
      <c r="N589" s="83">
        <f t="shared" si="359"/>
        <v>1.1277440845468714</v>
      </c>
      <c r="O589" s="76">
        <f t="shared" si="362"/>
        <v>1.1246287500000001</v>
      </c>
      <c r="P589" s="76">
        <f t="shared" si="367"/>
        <v>986.66277633000004</v>
      </c>
      <c r="Q589" s="84">
        <f t="shared" ref="Q589:Q652" si="381">IF(VLOOKUP(A589,AD$11:AK$161,8)=VLOOKUP(A588,AD$11:AK$161,8),0,VLOOKUP(A589,AD$11:AK$161,8))</f>
        <v>0</v>
      </c>
      <c r="R589" s="86">
        <f t="shared" si="378"/>
        <v>0</v>
      </c>
      <c r="S589" s="76">
        <f t="shared" si="368"/>
        <v>0</v>
      </c>
      <c r="T589" s="86">
        <f t="shared" si="379"/>
        <v>8.0657000000000006E-2</v>
      </c>
      <c r="U589" s="84">
        <f t="shared" si="360"/>
        <v>20</v>
      </c>
      <c r="V589" s="84">
        <v>252</v>
      </c>
      <c r="W589" s="83">
        <f t="shared" si="369"/>
        <v>1.0061752740000001</v>
      </c>
      <c r="X589" s="76">
        <f t="shared" si="370"/>
        <v>6.0929129800000004</v>
      </c>
      <c r="Y589" s="76">
        <f t="shared" si="371"/>
        <v>0</v>
      </c>
      <c r="Z589" s="90" t="str">
        <f t="shared" ref="Z589:Z652" si="382">IF($Q588&gt;0,VLOOKUP($A588,$AD$11:$AM$115,9),Z588)</f>
        <v>A+J=</v>
      </c>
      <c r="AA589" s="81">
        <f t="shared" ref="AA589:AA652" si="383">IF(Q588&gt;0,VLOOKUP(A588,$AD$11:$AM$115,10),AA588)</f>
        <v>44851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9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75">
        <f t="shared" si="372"/>
        <v>44849</v>
      </c>
      <c r="B590" s="76">
        <f t="shared" si="373"/>
        <v>992.92398501000002</v>
      </c>
      <c r="C590" s="76">
        <f t="shared" si="380"/>
        <v>877.32309558999998</v>
      </c>
      <c r="D590" s="77">
        <f t="shared" si="374"/>
        <v>6388.87</v>
      </c>
      <c r="E590" s="78">
        <f>IF(K590=1,VLOOKUP(A589,[1]Plan1!$G$155:$I$350,3),E589)</f>
        <v>6370.34</v>
      </c>
      <c r="F590" s="79">
        <f t="shared" si="375"/>
        <v>44820</v>
      </c>
      <c r="G590" s="80">
        <f t="shared" si="364"/>
        <v>-2.9003564010536831E-3</v>
      </c>
      <c r="H590" s="81">
        <f t="shared" si="376"/>
        <v>44881</v>
      </c>
      <c r="I590" s="81">
        <f t="shared" si="365"/>
        <v>44851</v>
      </c>
      <c r="J590" s="82">
        <f t="shared" si="377"/>
        <v>21</v>
      </c>
      <c r="K590" s="82">
        <f t="shared" si="361"/>
        <v>21</v>
      </c>
      <c r="L590" s="76">
        <f t="shared" si="366"/>
        <v>0.99709963999999995</v>
      </c>
      <c r="M590" s="83">
        <f t="shared" si="363"/>
        <v>0.99640046999999998</v>
      </c>
      <c r="N590" s="83">
        <f t="shared" si="359"/>
        <v>1.1277440845468714</v>
      </c>
      <c r="O590" s="76">
        <f t="shared" si="362"/>
        <v>1.1244732200000001</v>
      </c>
      <c r="P590" s="76">
        <f t="shared" si="367"/>
        <v>986.52632627000003</v>
      </c>
      <c r="Q590" s="84">
        <f t="shared" si="381"/>
        <v>0</v>
      </c>
      <c r="R590" s="86">
        <f t="shared" si="378"/>
        <v>0</v>
      </c>
      <c r="S590" s="76">
        <f t="shared" si="368"/>
        <v>0</v>
      </c>
      <c r="T590" s="86">
        <f t="shared" si="379"/>
        <v>8.0657000000000006E-2</v>
      </c>
      <c r="U590" s="84">
        <f t="shared" si="360"/>
        <v>21</v>
      </c>
      <c r="V590" s="84">
        <v>252</v>
      </c>
      <c r="W590" s="83">
        <f t="shared" si="369"/>
        <v>1.0064850359999999</v>
      </c>
      <c r="X590" s="76">
        <f t="shared" si="370"/>
        <v>6.3976587399999998</v>
      </c>
      <c r="Y590" s="76">
        <f t="shared" si="371"/>
        <v>0</v>
      </c>
      <c r="Z590" s="90" t="str">
        <f t="shared" si="382"/>
        <v>A+J=</v>
      </c>
      <c r="AA590" s="81">
        <f t="shared" si="383"/>
        <v>44851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9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75">
        <f t="shared" si="372"/>
        <v>44850</v>
      </c>
      <c r="B591" s="76">
        <f t="shared" si="373"/>
        <v>992.92398501000002</v>
      </c>
      <c r="C591" s="76">
        <f t="shared" si="380"/>
        <v>877.32309558999998</v>
      </c>
      <c r="D591" s="77">
        <f t="shared" si="374"/>
        <v>6388.87</v>
      </c>
      <c r="E591" s="78">
        <f>IF(K591=1,VLOOKUP(A590,[1]Plan1!$G$155:$I$350,3),E590)</f>
        <v>6370.34</v>
      </c>
      <c r="F591" s="79">
        <f t="shared" si="375"/>
        <v>44820</v>
      </c>
      <c r="G591" s="80">
        <f t="shared" si="364"/>
        <v>-2.9003564010536831E-3</v>
      </c>
      <c r="H591" s="81">
        <f t="shared" si="376"/>
        <v>44881</v>
      </c>
      <c r="I591" s="81">
        <f t="shared" si="365"/>
        <v>44851</v>
      </c>
      <c r="J591" s="82">
        <f t="shared" si="377"/>
        <v>21</v>
      </c>
      <c r="K591" s="82">
        <f t="shared" si="361"/>
        <v>21</v>
      </c>
      <c r="L591" s="76">
        <f t="shared" si="366"/>
        <v>0.99709963999999995</v>
      </c>
      <c r="M591" s="83">
        <f t="shared" si="363"/>
        <v>0.99640046999999998</v>
      </c>
      <c r="N591" s="83">
        <f t="shared" si="359"/>
        <v>1.1277440845468714</v>
      </c>
      <c r="O591" s="76">
        <f t="shared" si="362"/>
        <v>1.1244732200000001</v>
      </c>
      <c r="P591" s="76">
        <f t="shared" si="367"/>
        <v>986.52632627000003</v>
      </c>
      <c r="Q591" s="84">
        <f t="shared" si="381"/>
        <v>0</v>
      </c>
      <c r="R591" s="86">
        <f t="shared" si="378"/>
        <v>0</v>
      </c>
      <c r="S591" s="76">
        <f t="shared" si="368"/>
        <v>0</v>
      </c>
      <c r="T591" s="86">
        <f t="shared" si="379"/>
        <v>8.0657000000000006E-2</v>
      </c>
      <c r="U591" s="84">
        <f t="shared" si="360"/>
        <v>21</v>
      </c>
      <c r="V591" s="84">
        <v>252</v>
      </c>
      <c r="W591" s="83">
        <f t="shared" si="369"/>
        <v>1.0064850359999999</v>
      </c>
      <c r="X591" s="76">
        <f t="shared" si="370"/>
        <v>6.3976587399999998</v>
      </c>
      <c r="Y591" s="76">
        <f t="shared" si="371"/>
        <v>0</v>
      </c>
      <c r="Z591" s="90" t="str">
        <f t="shared" si="382"/>
        <v>A+J=</v>
      </c>
      <c r="AA591" s="81">
        <f t="shared" si="383"/>
        <v>44851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9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75">
        <f t="shared" si="372"/>
        <v>44851</v>
      </c>
      <c r="B592" s="76">
        <f t="shared" si="373"/>
        <v>992.92398501000002</v>
      </c>
      <c r="C592" s="76">
        <f t="shared" si="380"/>
        <v>877.32309558999998</v>
      </c>
      <c r="D592" s="77">
        <f t="shared" si="374"/>
        <v>6388.87</v>
      </c>
      <c r="E592" s="78">
        <f>IF(K592=1,VLOOKUP(A591,[1]Plan1!$G$155:$I$350,3),E591)</f>
        <v>6370.34</v>
      </c>
      <c r="F592" s="79">
        <f t="shared" si="375"/>
        <v>44820</v>
      </c>
      <c r="G592" s="80">
        <f t="shared" si="364"/>
        <v>-2.9003564010536831E-3</v>
      </c>
      <c r="H592" s="81">
        <f t="shared" si="376"/>
        <v>44881</v>
      </c>
      <c r="I592" s="81">
        <f t="shared" si="365"/>
        <v>44851</v>
      </c>
      <c r="J592" s="82">
        <f t="shared" si="377"/>
        <v>21</v>
      </c>
      <c r="K592" s="82">
        <f t="shared" si="361"/>
        <v>21</v>
      </c>
      <c r="L592" s="76">
        <f t="shared" si="366"/>
        <v>0.99709963999999995</v>
      </c>
      <c r="M592" s="83">
        <f t="shared" si="363"/>
        <v>0.99640046999999998</v>
      </c>
      <c r="N592" s="83">
        <f t="shared" si="359"/>
        <v>1.1277440845468714</v>
      </c>
      <c r="O592" s="76">
        <f t="shared" si="362"/>
        <v>1.1244732200000001</v>
      </c>
      <c r="P592" s="76">
        <f t="shared" si="367"/>
        <v>986.52632627000003</v>
      </c>
      <c r="Q592" s="84">
        <f t="shared" si="381"/>
        <v>19</v>
      </c>
      <c r="R592" s="86">
        <f t="shared" si="378"/>
        <v>8.3000000000000001E-3</v>
      </c>
      <c r="S592" s="76">
        <f t="shared" si="368"/>
        <v>8.1881684999999997</v>
      </c>
      <c r="T592" s="86">
        <f t="shared" si="379"/>
        <v>8.0657000000000006E-2</v>
      </c>
      <c r="U592" s="84">
        <f t="shared" si="360"/>
        <v>21</v>
      </c>
      <c r="V592" s="84">
        <v>252</v>
      </c>
      <c r="W592" s="83">
        <f t="shared" si="369"/>
        <v>1.0064850359999999</v>
      </c>
      <c r="X592" s="76">
        <f t="shared" si="370"/>
        <v>6.3976587399999998</v>
      </c>
      <c r="Y592" s="76">
        <f t="shared" si="371"/>
        <v>14.58582724</v>
      </c>
      <c r="Z592" s="90" t="str">
        <f t="shared" si="382"/>
        <v>A+J=</v>
      </c>
      <c r="AA592" s="81">
        <f t="shared" si="383"/>
        <v>44851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9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75">
        <f t="shared" si="372"/>
        <v>44852</v>
      </c>
      <c r="B593" s="76">
        <f t="shared" si="373"/>
        <v>978.92727529000001</v>
      </c>
      <c r="C593" s="76">
        <f t="shared" si="380"/>
        <v>870.04131389999998</v>
      </c>
      <c r="D593" s="77">
        <f t="shared" si="374"/>
        <v>6370.34</v>
      </c>
      <c r="E593" s="78">
        <f>IF(K593=1,VLOOKUP(A592,[1]Plan1!$G$155:$I$350,3),E592)</f>
        <v>6407.93</v>
      </c>
      <c r="F593" s="79">
        <f t="shared" si="375"/>
        <v>44852</v>
      </c>
      <c r="G593" s="80">
        <f t="shared" si="364"/>
        <v>5.9007839455980093E-3</v>
      </c>
      <c r="H593" s="81">
        <f t="shared" si="376"/>
        <v>44881</v>
      </c>
      <c r="I593" s="81">
        <f t="shared" si="365"/>
        <v>44881</v>
      </c>
      <c r="J593" s="82">
        <f t="shared" si="377"/>
        <v>20</v>
      </c>
      <c r="K593" s="82">
        <f t="shared" si="361"/>
        <v>1</v>
      </c>
      <c r="L593" s="76">
        <f t="shared" si="366"/>
        <v>1.0002942100000001</v>
      </c>
      <c r="M593" s="83">
        <f t="shared" si="363"/>
        <v>0.99709963999999995</v>
      </c>
      <c r="N593" s="83">
        <f t="shared" si="359"/>
        <v>1.1244732207138148</v>
      </c>
      <c r="O593" s="76">
        <f t="shared" si="362"/>
        <v>1.1248040500000001</v>
      </c>
      <c r="P593" s="76">
        <f t="shared" si="367"/>
        <v>978.62599353999997</v>
      </c>
      <c r="Q593" s="84">
        <f t="shared" si="381"/>
        <v>0</v>
      </c>
      <c r="R593" s="86">
        <f t="shared" si="378"/>
        <v>0</v>
      </c>
      <c r="S593" s="76">
        <f t="shared" si="368"/>
        <v>0</v>
      </c>
      <c r="T593" s="86">
        <f t="shared" si="379"/>
        <v>8.0657000000000006E-2</v>
      </c>
      <c r="U593" s="84">
        <f t="shared" si="360"/>
        <v>1</v>
      </c>
      <c r="V593" s="84">
        <v>252</v>
      </c>
      <c r="W593" s="83">
        <f t="shared" si="369"/>
        <v>1.0003078620000001</v>
      </c>
      <c r="X593" s="76">
        <f t="shared" si="370"/>
        <v>0.30128175000000001</v>
      </c>
      <c r="Y593" s="76">
        <f t="shared" si="371"/>
        <v>0</v>
      </c>
      <c r="Z593" s="90" t="str">
        <f t="shared" si="382"/>
        <v>A+J=</v>
      </c>
      <c r="AA593" s="81">
        <f t="shared" si="383"/>
        <v>44881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9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75">
        <f t="shared" si="372"/>
        <v>44853</v>
      </c>
      <c r="B594" s="76">
        <f t="shared" si="373"/>
        <v>979.51674911999999</v>
      </c>
      <c r="C594" s="76">
        <f t="shared" si="380"/>
        <v>870.04131389999998</v>
      </c>
      <c r="D594" s="77">
        <f t="shared" si="374"/>
        <v>6370.34</v>
      </c>
      <c r="E594" s="78">
        <f>IF(K594=1,VLOOKUP(A593,[1]Plan1!$G$155:$I$350,3),E593)</f>
        <v>6407.93</v>
      </c>
      <c r="F594" s="79">
        <f t="shared" si="375"/>
        <v>44852</v>
      </c>
      <c r="G594" s="80">
        <f t="shared" si="364"/>
        <v>5.9007839455980093E-3</v>
      </c>
      <c r="H594" s="81">
        <f t="shared" si="376"/>
        <v>44881</v>
      </c>
      <c r="I594" s="81">
        <f t="shared" si="365"/>
        <v>44881</v>
      </c>
      <c r="J594" s="82">
        <f t="shared" si="377"/>
        <v>20</v>
      </c>
      <c r="K594" s="82">
        <f t="shared" si="361"/>
        <v>2</v>
      </c>
      <c r="L594" s="76">
        <f t="shared" si="366"/>
        <v>1.00058851</v>
      </c>
      <c r="M594" s="83">
        <f t="shared" si="363"/>
        <v>0.99709963999999995</v>
      </c>
      <c r="N594" s="83">
        <f t="shared" si="359"/>
        <v>1.1244732207138148</v>
      </c>
      <c r="O594" s="76">
        <f t="shared" si="362"/>
        <v>1.1251349799999999</v>
      </c>
      <c r="P594" s="76">
        <f t="shared" si="367"/>
        <v>978.91391630999999</v>
      </c>
      <c r="Q594" s="84">
        <f t="shared" si="381"/>
        <v>0</v>
      </c>
      <c r="R594" s="86">
        <f t="shared" si="378"/>
        <v>0</v>
      </c>
      <c r="S594" s="76">
        <f t="shared" si="368"/>
        <v>0</v>
      </c>
      <c r="T594" s="86">
        <f t="shared" si="379"/>
        <v>8.0657000000000006E-2</v>
      </c>
      <c r="U594" s="84">
        <f t="shared" si="360"/>
        <v>2</v>
      </c>
      <c r="V594" s="84">
        <v>252</v>
      </c>
      <c r="W594" s="83">
        <f t="shared" si="369"/>
        <v>1.000615818</v>
      </c>
      <c r="X594" s="76">
        <f t="shared" si="370"/>
        <v>0.60283281</v>
      </c>
      <c r="Y594" s="76">
        <f t="shared" si="371"/>
        <v>0</v>
      </c>
      <c r="Z594" s="90" t="str">
        <f t="shared" si="382"/>
        <v>A+J=</v>
      </c>
      <c r="AA594" s="81">
        <f t="shared" si="383"/>
        <v>44881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9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75">
        <f t="shared" si="372"/>
        <v>44854</v>
      </c>
      <c r="B595" s="76">
        <f t="shared" si="373"/>
        <v>980.10658038999998</v>
      </c>
      <c r="C595" s="76">
        <f t="shared" si="380"/>
        <v>870.04131389999998</v>
      </c>
      <c r="D595" s="77">
        <f t="shared" si="374"/>
        <v>6370.34</v>
      </c>
      <c r="E595" s="78">
        <f>IF(K595=1,VLOOKUP(A594,[1]Plan1!$G$155:$I$350,3),E594)</f>
        <v>6407.93</v>
      </c>
      <c r="F595" s="79">
        <f t="shared" si="375"/>
        <v>44852</v>
      </c>
      <c r="G595" s="80">
        <f t="shared" si="364"/>
        <v>5.9007839455980093E-3</v>
      </c>
      <c r="H595" s="81">
        <f t="shared" si="376"/>
        <v>44881</v>
      </c>
      <c r="I595" s="81">
        <f t="shared" si="365"/>
        <v>44881</v>
      </c>
      <c r="J595" s="82">
        <f t="shared" si="377"/>
        <v>20</v>
      </c>
      <c r="K595" s="82">
        <f t="shared" si="361"/>
        <v>3</v>
      </c>
      <c r="L595" s="76">
        <f t="shared" si="366"/>
        <v>1.0008828999999999</v>
      </c>
      <c r="M595" s="83">
        <f t="shared" si="363"/>
        <v>0.99709963999999995</v>
      </c>
      <c r="N595" s="83">
        <f t="shared" si="359"/>
        <v>1.1244732207138148</v>
      </c>
      <c r="O595" s="76">
        <f t="shared" si="362"/>
        <v>1.12546601</v>
      </c>
      <c r="P595" s="76">
        <f t="shared" si="367"/>
        <v>979.20192609000003</v>
      </c>
      <c r="Q595" s="84">
        <f t="shared" si="381"/>
        <v>0</v>
      </c>
      <c r="R595" s="86">
        <f t="shared" si="378"/>
        <v>0</v>
      </c>
      <c r="S595" s="76">
        <f t="shared" si="368"/>
        <v>0</v>
      </c>
      <c r="T595" s="86">
        <f t="shared" si="379"/>
        <v>8.0657000000000006E-2</v>
      </c>
      <c r="U595" s="84">
        <f t="shared" si="360"/>
        <v>3</v>
      </c>
      <c r="V595" s="84">
        <v>252</v>
      </c>
      <c r="W595" s="83">
        <f t="shared" si="369"/>
        <v>1.000923869</v>
      </c>
      <c r="X595" s="76">
        <f t="shared" si="370"/>
        <v>0.90465430000000002</v>
      </c>
      <c r="Y595" s="76">
        <f t="shared" si="371"/>
        <v>0</v>
      </c>
      <c r="Z595" s="90" t="str">
        <f t="shared" si="382"/>
        <v>A+J=</v>
      </c>
      <c r="AA595" s="81">
        <f t="shared" si="383"/>
        <v>44881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9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75">
        <f t="shared" si="372"/>
        <v>44855</v>
      </c>
      <c r="B596" s="76">
        <f t="shared" si="373"/>
        <v>980.69677798000009</v>
      </c>
      <c r="C596" s="76">
        <f t="shared" si="380"/>
        <v>870.04131389999998</v>
      </c>
      <c r="D596" s="77">
        <f t="shared" si="374"/>
        <v>6370.34</v>
      </c>
      <c r="E596" s="78">
        <f>IF(K596=1,VLOOKUP(A595,[1]Plan1!$G$155:$I$350,3),E595)</f>
        <v>6407.93</v>
      </c>
      <c r="F596" s="79">
        <f t="shared" si="375"/>
        <v>44852</v>
      </c>
      <c r="G596" s="80">
        <f t="shared" si="364"/>
        <v>5.9007839455980093E-3</v>
      </c>
      <c r="H596" s="81">
        <f t="shared" si="376"/>
        <v>44881</v>
      </c>
      <c r="I596" s="81">
        <f t="shared" si="365"/>
        <v>44881</v>
      </c>
      <c r="J596" s="82">
        <f t="shared" si="377"/>
        <v>20</v>
      </c>
      <c r="K596" s="82">
        <f t="shared" si="361"/>
        <v>4</v>
      </c>
      <c r="L596" s="76">
        <f t="shared" si="366"/>
        <v>1.0011773799999999</v>
      </c>
      <c r="M596" s="83">
        <f t="shared" si="363"/>
        <v>0.99709963999999995</v>
      </c>
      <c r="N596" s="83">
        <f t="shared" si="359"/>
        <v>1.1244732207138148</v>
      </c>
      <c r="O596" s="76">
        <f t="shared" si="362"/>
        <v>1.1257971499999999</v>
      </c>
      <c r="P596" s="76">
        <f t="shared" si="367"/>
        <v>979.49003157000004</v>
      </c>
      <c r="Q596" s="84">
        <f t="shared" si="381"/>
        <v>0</v>
      </c>
      <c r="R596" s="86">
        <f t="shared" si="378"/>
        <v>0</v>
      </c>
      <c r="S596" s="76">
        <f t="shared" si="368"/>
        <v>0</v>
      </c>
      <c r="T596" s="86">
        <f t="shared" si="379"/>
        <v>8.0657000000000006E-2</v>
      </c>
      <c r="U596" s="84">
        <f t="shared" si="360"/>
        <v>4</v>
      </c>
      <c r="V596" s="84">
        <v>252</v>
      </c>
      <c r="W596" s="83">
        <f t="shared" si="369"/>
        <v>1.001232015</v>
      </c>
      <c r="X596" s="76">
        <f t="shared" si="370"/>
        <v>1.20674641</v>
      </c>
      <c r="Y596" s="76">
        <f t="shared" si="371"/>
        <v>0</v>
      </c>
      <c r="Z596" s="90" t="str">
        <f t="shared" si="382"/>
        <v>A+J=</v>
      </c>
      <c r="AA596" s="81">
        <f t="shared" si="383"/>
        <v>44881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9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75">
        <f t="shared" si="372"/>
        <v>44856</v>
      </c>
      <c r="B597" s="76">
        <f t="shared" si="373"/>
        <v>981.28731590999996</v>
      </c>
      <c r="C597" s="76">
        <f t="shared" si="380"/>
        <v>870.04131389999998</v>
      </c>
      <c r="D597" s="77">
        <f t="shared" si="374"/>
        <v>6370.34</v>
      </c>
      <c r="E597" s="78">
        <f>IF(K597=1,VLOOKUP(A596,[1]Plan1!$G$155:$I$350,3),E596)</f>
        <v>6407.93</v>
      </c>
      <c r="F597" s="79">
        <f t="shared" si="375"/>
        <v>44852</v>
      </c>
      <c r="G597" s="80">
        <f t="shared" si="364"/>
        <v>5.9007839455980093E-3</v>
      </c>
      <c r="H597" s="81">
        <f t="shared" si="376"/>
        <v>44881</v>
      </c>
      <c r="I597" s="81">
        <f t="shared" si="365"/>
        <v>44881</v>
      </c>
      <c r="J597" s="82">
        <f t="shared" si="377"/>
        <v>20</v>
      </c>
      <c r="K597" s="82">
        <f t="shared" si="361"/>
        <v>5</v>
      </c>
      <c r="L597" s="76">
        <f t="shared" si="366"/>
        <v>1.0014719400000001</v>
      </c>
      <c r="M597" s="83">
        <f t="shared" si="363"/>
        <v>0.99709963999999995</v>
      </c>
      <c r="N597" s="83">
        <f t="shared" si="359"/>
        <v>1.1244732207138148</v>
      </c>
      <c r="O597" s="76">
        <f t="shared" si="362"/>
        <v>1.12612837</v>
      </c>
      <c r="P597" s="76">
        <f t="shared" si="367"/>
        <v>979.77820665000002</v>
      </c>
      <c r="Q597" s="84">
        <f t="shared" si="381"/>
        <v>0</v>
      </c>
      <c r="R597" s="86">
        <f t="shared" si="378"/>
        <v>0</v>
      </c>
      <c r="S597" s="76">
        <f t="shared" si="368"/>
        <v>0</v>
      </c>
      <c r="T597" s="86">
        <f t="shared" si="379"/>
        <v>8.0657000000000006E-2</v>
      </c>
      <c r="U597" s="84">
        <f t="shared" si="360"/>
        <v>5</v>
      </c>
      <c r="V597" s="84">
        <v>252</v>
      </c>
      <c r="W597" s="83">
        <f t="shared" si="369"/>
        <v>1.001540256</v>
      </c>
      <c r="X597" s="76">
        <f t="shared" si="370"/>
        <v>1.50910926</v>
      </c>
      <c r="Y597" s="76">
        <f t="shared" si="371"/>
        <v>0</v>
      </c>
      <c r="Z597" s="90" t="str">
        <f t="shared" si="382"/>
        <v>A+J=</v>
      </c>
      <c r="AA597" s="81">
        <f t="shared" si="383"/>
        <v>44881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9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75">
        <f t="shared" si="372"/>
        <v>44857</v>
      </c>
      <c r="B598" s="76">
        <f t="shared" si="373"/>
        <v>981.28731590999996</v>
      </c>
      <c r="C598" s="76">
        <f t="shared" si="380"/>
        <v>870.04131389999998</v>
      </c>
      <c r="D598" s="77">
        <f t="shared" si="374"/>
        <v>6370.34</v>
      </c>
      <c r="E598" s="78">
        <f>IF(K598=1,VLOOKUP(A597,[1]Plan1!$G$155:$I$350,3),E597)</f>
        <v>6407.93</v>
      </c>
      <c r="F598" s="79">
        <f t="shared" si="375"/>
        <v>44852</v>
      </c>
      <c r="G598" s="80">
        <f t="shared" si="364"/>
        <v>5.9007839455980093E-3</v>
      </c>
      <c r="H598" s="81">
        <f t="shared" si="376"/>
        <v>44881</v>
      </c>
      <c r="I598" s="81">
        <f t="shared" si="365"/>
        <v>44881</v>
      </c>
      <c r="J598" s="82">
        <f t="shared" si="377"/>
        <v>20</v>
      </c>
      <c r="K598" s="82">
        <f t="shared" si="361"/>
        <v>5</v>
      </c>
      <c r="L598" s="76">
        <f t="shared" si="366"/>
        <v>1.0014719400000001</v>
      </c>
      <c r="M598" s="83">
        <f t="shared" si="363"/>
        <v>0.99709963999999995</v>
      </c>
      <c r="N598" s="83">
        <f t="shared" si="359"/>
        <v>1.1244732207138148</v>
      </c>
      <c r="O598" s="76">
        <f t="shared" si="362"/>
        <v>1.12612837</v>
      </c>
      <c r="P598" s="76">
        <f t="shared" si="367"/>
        <v>979.77820665000002</v>
      </c>
      <c r="Q598" s="84">
        <f t="shared" si="381"/>
        <v>0</v>
      </c>
      <c r="R598" s="86">
        <f t="shared" si="378"/>
        <v>0</v>
      </c>
      <c r="S598" s="76">
        <f t="shared" si="368"/>
        <v>0</v>
      </c>
      <c r="T598" s="86">
        <f t="shared" si="379"/>
        <v>8.0657000000000006E-2</v>
      </c>
      <c r="U598" s="84">
        <f t="shared" si="360"/>
        <v>5</v>
      </c>
      <c r="V598" s="84">
        <v>252</v>
      </c>
      <c r="W598" s="83">
        <f t="shared" si="369"/>
        <v>1.001540256</v>
      </c>
      <c r="X598" s="76">
        <f t="shared" si="370"/>
        <v>1.50910926</v>
      </c>
      <c r="Y598" s="76">
        <f t="shared" si="371"/>
        <v>0</v>
      </c>
      <c r="Z598" s="90" t="str">
        <f t="shared" si="382"/>
        <v>A+J=</v>
      </c>
      <c r="AA598" s="81">
        <f t="shared" si="383"/>
        <v>44881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9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75">
        <f t="shared" si="372"/>
        <v>44858</v>
      </c>
      <c r="B599" s="76">
        <f t="shared" si="373"/>
        <v>981.28731590999996</v>
      </c>
      <c r="C599" s="76">
        <f t="shared" si="380"/>
        <v>870.04131389999998</v>
      </c>
      <c r="D599" s="77">
        <f t="shared" si="374"/>
        <v>6370.34</v>
      </c>
      <c r="E599" s="78">
        <f>IF(K599=1,VLOOKUP(A598,[1]Plan1!$G$155:$I$350,3),E598)</f>
        <v>6407.93</v>
      </c>
      <c r="F599" s="79">
        <f t="shared" si="375"/>
        <v>44852</v>
      </c>
      <c r="G599" s="80">
        <f t="shared" si="364"/>
        <v>5.9007839455980093E-3</v>
      </c>
      <c r="H599" s="81">
        <f t="shared" si="376"/>
        <v>44881</v>
      </c>
      <c r="I599" s="81">
        <f t="shared" si="365"/>
        <v>44881</v>
      </c>
      <c r="J599" s="82">
        <f t="shared" si="377"/>
        <v>20</v>
      </c>
      <c r="K599" s="82">
        <f t="shared" si="361"/>
        <v>5</v>
      </c>
      <c r="L599" s="76">
        <f t="shared" si="366"/>
        <v>1.0014719400000001</v>
      </c>
      <c r="M599" s="83">
        <f t="shared" si="363"/>
        <v>0.99709963999999995</v>
      </c>
      <c r="N599" s="83">
        <f t="shared" si="359"/>
        <v>1.1244732207138148</v>
      </c>
      <c r="O599" s="76">
        <f t="shared" si="362"/>
        <v>1.12612837</v>
      </c>
      <c r="P599" s="76">
        <f t="shared" si="367"/>
        <v>979.77820665000002</v>
      </c>
      <c r="Q599" s="84">
        <f t="shared" si="381"/>
        <v>0</v>
      </c>
      <c r="R599" s="86">
        <f t="shared" si="378"/>
        <v>0</v>
      </c>
      <c r="S599" s="76">
        <f t="shared" si="368"/>
        <v>0</v>
      </c>
      <c r="T599" s="86">
        <f t="shared" si="379"/>
        <v>8.0657000000000006E-2</v>
      </c>
      <c r="U599" s="84">
        <f t="shared" si="360"/>
        <v>5</v>
      </c>
      <c r="V599" s="84">
        <v>252</v>
      </c>
      <c r="W599" s="83">
        <f t="shared" si="369"/>
        <v>1.001540256</v>
      </c>
      <c r="X599" s="76">
        <f t="shared" si="370"/>
        <v>1.50910926</v>
      </c>
      <c r="Y599" s="76">
        <f t="shared" si="371"/>
        <v>0</v>
      </c>
      <c r="Z599" s="90" t="str">
        <f t="shared" si="382"/>
        <v>A+J=</v>
      </c>
      <c r="AA599" s="81">
        <f t="shared" si="383"/>
        <v>44881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9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75">
        <f t="shared" si="372"/>
        <v>44859</v>
      </c>
      <c r="B600" s="76">
        <f t="shared" si="373"/>
        <v>981.87822047999998</v>
      </c>
      <c r="C600" s="76">
        <f t="shared" si="380"/>
        <v>870.04131389999998</v>
      </c>
      <c r="D600" s="77">
        <f t="shared" si="374"/>
        <v>6370.34</v>
      </c>
      <c r="E600" s="78">
        <f>IF(K600=1,VLOOKUP(A599,[1]Plan1!$G$155:$I$350,3),E599)</f>
        <v>6407.93</v>
      </c>
      <c r="F600" s="79">
        <f t="shared" si="375"/>
        <v>44852</v>
      </c>
      <c r="G600" s="80">
        <f t="shared" si="364"/>
        <v>5.9007839455980093E-3</v>
      </c>
      <c r="H600" s="81">
        <f t="shared" si="376"/>
        <v>44881</v>
      </c>
      <c r="I600" s="81">
        <f t="shared" si="365"/>
        <v>44881</v>
      </c>
      <c r="J600" s="82">
        <f t="shared" si="377"/>
        <v>20</v>
      </c>
      <c r="K600" s="82">
        <f t="shared" si="361"/>
        <v>6</v>
      </c>
      <c r="L600" s="76">
        <f t="shared" si="366"/>
        <v>1.0017665899999999</v>
      </c>
      <c r="M600" s="83">
        <f t="shared" si="363"/>
        <v>0.99709963999999995</v>
      </c>
      <c r="N600" s="83">
        <f t="shared" si="359"/>
        <v>1.1244732207138148</v>
      </c>
      <c r="O600" s="76">
        <f t="shared" si="362"/>
        <v>1.1264597000000001</v>
      </c>
      <c r="P600" s="76">
        <f t="shared" si="367"/>
        <v>980.06647743999997</v>
      </c>
      <c r="Q600" s="84">
        <f t="shared" si="381"/>
        <v>0</v>
      </c>
      <c r="R600" s="86">
        <f t="shared" si="378"/>
        <v>0</v>
      </c>
      <c r="S600" s="76">
        <f t="shared" si="368"/>
        <v>0</v>
      </c>
      <c r="T600" s="86">
        <f t="shared" si="379"/>
        <v>8.0657000000000006E-2</v>
      </c>
      <c r="U600" s="84">
        <f t="shared" si="360"/>
        <v>6</v>
      </c>
      <c r="V600" s="84">
        <v>252</v>
      </c>
      <c r="W600" s="83">
        <f t="shared" si="369"/>
        <v>1.001848592</v>
      </c>
      <c r="X600" s="76">
        <f t="shared" si="370"/>
        <v>1.8117430400000001</v>
      </c>
      <c r="Y600" s="76">
        <f t="shared" si="371"/>
        <v>0</v>
      </c>
      <c r="Z600" s="90" t="str">
        <f t="shared" si="382"/>
        <v>A+J=</v>
      </c>
      <c r="AA600" s="81">
        <f t="shared" si="383"/>
        <v>44881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9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75">
        <f t="shared" si="372"/>
        <v>44860</v>
      </c>
      <c r="B601" s="76">
        <f t="shared" si="373"/>
        <v>982.46946572000002</v>
      </c>
      <c r="C601" s="76">
        <f t="shared" si="380"/>
        <v>870.04131389999998</v>
      </c>
      <c r="D601" s="77">
        <f t="shared" si="374"/>
        <v>6370.34</v>
      </c>
      <c r="E601" s="78">
        <f>IF(K601=1,VLOOKUP(A600,[1]Plan1!$G$155:$I$350,3),E600)</f>
        <v>6407.93</v>
      </c>
      <c r="F601" s="79">
        <f t="shared" si="375"/>
        <v>44852</v>
      </c>
      <c r="G601" s="80">
        <f t="shared" si="364"/>
        <v>5.9007839455980093E-3</v>
      </c>
      <c r="H601" s="81">
        <f t="shared" si="376"/>
        <v>44881</v>
      </c>
      <c r="I601" s="81">
        <f t="shared" si="365"/>
        <v>44881</v>
      </c>
      <c r="J601" s="82">
        <f t="shared" si="377"/>
        <v>20</v>
      </c>
      <c r="K601" s="82">
        <f t="shared" si="361"/>
        <v>7</v>
      </c>
      <c r="L601" s="76">
        <f t="shared" si="366"/>
        <v>1.0020613199999999</v>
      </c>
      <c r="M601" s="83">
        <f t="shared" si="363"/>
        <v>0.99709963999999995</v>
      </c>
      <c r="N601" s="83">
        <f t="shared" si="359"/>
        <v>1.1244732207138148</v>
      </c>
      <c r="O601" s="76">
        <f t="shared" si="362"/>
        <v>1.1267911100000001</v>
      </c>
      <c r="P601" s="76">
        <f t="shared" si="367"/>
        <v>980.35481783</v>
      </c>
      <c r="Q601" s="84">
        <f t="shared" si="381"/>
        <v>0</v>
      </c>
      <c r="R601" s="86">
        <f t="shared" si="378"/>
        <v>0</v>
      </c>
      <c r="S601" s="76">
        <f t="shared" si="368"/>
        <v>0</v>
      </c>
      <c r="T601" s="86">
        <f t="shared" si="379"/>
        <v>8.0657000000000006E-2</v>
      </c>
      <c r="U601" s="84">
        <f t="shared" si="360"/>
        <v>7</v>
      </c>
      <c r="V601" s="84">
        <v>252</v>
      </c>
      <c r="W601" s="83">
        <f t="shared" si="369"/>
        <v>1.0021570230000001</v>
      </c>
      <c r="X601" s="76">
        <f t="shared" si="370"/>
        <v>2.1146478900000001</v>
      </c>
      <c r="Y601" s="76">
        <f t="shared" si="371"/>
        <v>0</v>
      </c>
      <c r="Z601" s="90" t="str">
        <f t="shared" si="382"/>
        <v>A+J=</v>
      </c>
      <c r="AA601" s="81">
        <f t="shared" si="383"/>
        <v>44881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9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75">
        <f t="shared" si="372"/>
        <v>44861</v>
      </c>
      <c r="B602" s="76">
        <f t="shared" si="373"/>
        <v>983.06107694000002</v>
      </c>
      <c r="C602" s="76">
        <f t="shared" si="380"/>
        <v>870.04131389999998</v>
      </c>
      <c r="D602" s="77">
        <f t="shared" si="374"/>
        <v>6370.34</v>
      </c>
      <c r="E602" s="78">
        <f>IF(K602=1,VLOOKUP(A601,[1]Plan1!$G$155:$I$350,3),E601)</f>
        <v>6407.93</v>
      </c>
      <c r="F602" s="79">
        <f t="shared" si="375"/>
        <v>44852</v>
      </c>
      <c r="G602" s="80">
        <f t="shared" si="364"/>
        <v>5.9007839455980093E-3</v>
      </c>
      <c r="H602" s="81">
        <f t="shared" si="376"/>
        <v>44881</v>
      </c>
      <c r="I602" s="81">
        <f t="shared" si="365"/>
        <v>44881</v>
      </c>
      <c r="J602" s="82">
        <f t="shared" si="377"/>
        <v>20</v>
      </c>
      <c r="K602" s="82">
        <f t="shared" si="361"/>
        <v>8</v>
      </c>
      <c r="L602" s="76">
        <f t="shared" si="366"/>
        <v>1.0023561400000001</v>
      </c>
      <c r="M602" s="83">
        <f t="shared" si="363"/>
        <v>0.99709963999999995</v>
      </c>
      <c r="N602" s="83">
        <f t="shared" si="359"/>
        <v>1.1244732207138148</v>
      </c>
      <c r="O602" s="76">
        <f t="shared" si="362"/>
        <v>1.1271226299999999</v>
      </c>
      <c r="P602" s="76">
        <f t="shared" si="367"/>
        <v>980.64325393000001</v>
      </c>
      <c r="Q602" s="84">
        <f t="shared" si="381"/>
        <v>0</v>
      </c>
      <c r="R602" s="86">
        <f t="shared" si="378"/>
        <v>0</v>
      </c>
      <c r="S602" s="76">
        <f t="shared" si="368"/>
        <v>0</v>
      </c>
      <c r="T602" s="86">
        <f t="shared" si="379"/>
        <v>8.0657000000000006E-2</v>
      </c>
      <c r="U602" s="84">
        <f t="shared" si="360"/>
        <v>8</v>
      </c>
      <c r="V602" s="84">
        <v>252</v>
      </c>
      <c r="W602" s="83">
        <f t="shared" si="369"/>
        <v>1.002465548</v>
      </c>
      <c r="X602" s="76">
        <f t="shared" si="370"/>
        <v>2.4178230100000002</v>
      </c>
      <c r="Y602" s="76">
        <f t="shared" si="371"/>
        <v>0</v>
      </c>
      <c r="Z602" s="90" t="str">
        <f t="shared" si="382"/>
        <v>A+J=</v>
      </c>
      <c r="AA602" s="81">
        <f t="shared" si="383"/>
        <v>44881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9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75">
        <f t="shared" si="372"/>
        <v>44862</v>
      </c>
      <c r="B603" s="76">
        <f t="shared" si="373"/>
        <v>983.65304755</v>
      </c>
      <c r="C603" s="76">
        <f t="shared" si="380"/>
        <v>870.04131389999998</v>
      </c>
      <c r="D603" s="77">
        <f t="shared" si="374"/>
        <v>6370.34</v>
      </c>
      <c r="E603" s="78">
        <f>IF(K603=1,VLOOKUP(A602,[1]Plan1!$G$155:$I$350,3),E602)</f>
        <v>6407.93</v>
      </c>
      <c r="F603" s="79">
        <f t="shared" si="375"/>
        <v>44852</v>
      </c>
      <c r="G603" s="80">
        <f t="shared" si="364"/>
        <v>5.9007839455980093E-3</v>
      </c>
      <c r="H603" s="81">
        <f t="shared" si="376"/>
        <v>44881</v>
      </c>
      <c r="I603" s="81">
        <f t="shared" si="365"/>
        <v>44881</v>
      </c>
      <c r="J603" s="82">
        <f t="shared" si="377"/>
        <v>20</v>
      </c>
      <c r="K603" s="82">
        <f t="shared" si="361"/>
        <v>9</v>
      </c>
      <c r="L603" s="76">
        <f t="shared" si="366"/>
        <v>1.0026510500000001</v>
      </c>
      <c r="M603" s="83">
        <f t="shared" si="363"/>
        <v>0.99709963999999995</v>
      </c>
      <c r="N603" s="83">
        <f t="shared" si="359"/>
        <v>1.1244732207138148</v>
      </c>
      <c r="O603" s="76">
        <f t="shared" si="362"/>
        <v>1.12745425</v>
      </c>
      <c r="P603" s="76">
        <f t="shared" si="367"/>
        <v>980.93177703000003</v>
      </c>
      <c r="Q603" s="84">
        <f t="shared" si="381"/>
        <v>0</v>
      </c>
      <c r="R603" s="86">
        <f t="shared" si="378"/>
        <v>0</v>
      </c>
      <c r="S603" s="76">
        <f t="shared" si="368"/>
        <v>0</v>
      </c>
      <c r="T603" s="86">
        <f t="shared" si="379"/>
        <v>8.0657000000000006E-2</v>
      </c>
      <c r="U603" s="84">
        <f t="shared" si="360"/>
        <v>9</v>
      </c>
      <c r="V603" s="84">
        <v>252</v>
      </c>
      <c r="W603" s="83">
        <f t="shared" si="369"/>
        <v>1.002774169</v>
      </c>
      <c r="X603" s="76">
        <f t="shared" si="370"/>
        <v>2.72127052</v>
      </c>
      <c r="Y603" s="76">
        <f t="shared" si="371"/>
        <v>0</v>
      </c>
      <c r="Z603" s="90" t="str">
        <f t="shared" si="382"/>
        <v>A+J=</v>
      </c>
      <c r="AA603" s="81">
        <f t="shared" si="383"/>
        <v>44881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9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75">
        <f t="shared" si="372"/>
        <v>44863</v>
      </c>
      <c r="B604" s="76">
        <f t="shared" si="373"/>
        <v>984.24537673999998</v>
      </c>
      <c r="C604" s="76">
        <f t="shared" si="380"/>
        <v>870.04131389999998</v>
      </c>
      <c r="D604" s="77">
        <f t="shared" si="374"/>
        <v>6370.34</v>
      </c>
      <c r="E604" s="78">
        <f>IF(K604=1,VLOOKUP(A603,[1]Plan1!$G$155:$I$350,3),E603)</f>
        <v>6407.93</v>
      </c>
      <c r="F604" s="79">
        <f t="shared" si="375"/>
        <v>44852</v>
      </c>
      <c r="G604" s="80">
        <f t="shared" si="364"/>
        <v>5.9007839455980093E-3</v>
      </c>
      <c r="H604" s="81">
        <f t="shared" si="376"/>
        <v>44881</v>
      </c>
      <c r="I604" s="81">
        <f t="shared" si="365"/>
        <v>44881</v>
      </c>
      <c r="J604" s="82">
        <f t="shared" si="377"/>
        <v>20</v>
      </c>
      <c r="K604" s="82">
        <f t="shared" si="361"/>
        <v>10</v>
      </c>
      <c r="L604" s="76">
        <f t="shared" si="366"/>
        <v>1.00294605</v>
      </c>
      <c r="M604" s="83">
        <f t="shared" si="363"/>
        <v>0.99709963999999995</v>
      </c>
      <c r="N604" s="83">
        <f t="shared" si="359"/>
        <v>1.1244732207138148</v>
      </c>
      <c r="O604" s="76">
        <f t="shared" si="362"/>
        <v>1.1277859699999999</v>
      </c>
      <c r="P604" s="76">
        <f t="shared" si="367"/>
        <v>981.22038712999995</v>
      </c>
      <c r="Q604" s="84">
        <f t="shared" si="381"/>
        <v>0</v>
      </c>
      <c r="R604" s="86">
        <f t="shared" si="378"/>
        <v>0</v>
      </c>
      <c r="S604" s="76">
        <f t="shared" si="368"/>
        <v>0</v>
      </c>
      <c r="T604" s="86">
        <f t="shared" si="379"/>
        <v>8.0657000000000006E-2</v>
      </c>
      <c r="U604" s="84">
        <f t="shared" si="360"/>
        <v>10</v>
      </c>
      <c r="V604" s="84">
        <v>252</v>
      </c>
      <c r="W604" s="83">
        <f t="shared" si="369"/>
        <v>1.003082885</v>
      </c>
      <c r="X604" s="76">
        <f t="shared" si="370"/>
        <v>3.02498961</v>
      </c>
      <c r="Y604" s="76">
        <f t="shared" si="371"/>
        <v>0</v>
      </c>
      <c r="Z604" s="90" t="str">
        <f t="shared" si="382"/>
        <v>A+J=</v>
      </c>
      <c r="AA604" s="81">
        <f t="shared" si="383"/>
        <v>44881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9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75">
        <f t="shared" si="372"/>
        <v>44864</v>
      </c>
      <c r="B605" s="76">
        <f t="shared" si="373"/>
        <v>984.24537673999998</v>
      </c>
      <c r="C605" s="76">
        <f t="shared" si="380"/>
        <v>870.04131389999998</v>
      </c>
      <c r="D605" s="77">
        <f t="shared" si="374"/>
        <v>6370.34</v>
      </c>
      <c r="E605" s="78">
        <f>IF(K605=1,VLOOKUP(A604,[1]Plan1!$G$155:$I$350,3),E604)</f>
        <v>6407.93</v>
      </c>
      <c r="F605" s="79">
        <f t="shared" si="375"/>
        <v>44852</v>
      </c>
      <c r="G605" s="80">
        <f t="shared" si="364"/>
        <v>5.9007839455980093E-3</v>
      </c>
      <c r="H605" s="81">
        <f t="shared" si="376"/>
        <v>44881</v>
      </c>
      <c r="I605" s="81">
        <f t="shared" si="365"/>
        <v>44881</v>
      </c>
      <c r="J605" s="82">
        <f t="shared" si="377"/>
        <v>20</v>
      </c>
      <c r="K605" s="82">
        <f t="shared" si="361"/>
        <v>10</v>
      </c>
      <c r="L605" s="76">
        <f t="shared" si="366"/>
        <v>1.00294605</v>
      </c>
      <c r="M605" s="83">
        <f t="shared" si="363"/>
        <v>0.99709963999999995</v>
      </c>
      <c r="N605" s="83">
        <f t="shared" si="359"/>
        <v>1.1244732207138148</v>
      </c>
      <c r="O605" s="76">
        <f t="shared" si="362"/>
        <v>1.1277859699999999</v>
      </c>
      <c r="P605" s="76">
        <f t="shared" si="367"/>
        <v>981.22038712999995</v>
      </c>
      <c r="Q605" s="84">
        <f t="shared" si="381"/>
        <v>0</v>
      </c>
      <c r="R605" s="86">
        <f t="shared" si="378"/>
        <v>0</v>
      </c>
      <c r="S605" s="76">
        <f t="shared" si="368"/>
        <v>0</v>
      </c>
      <c r="T605" s="86">
        <f t="shared" si="379"/>
        <v>8.0657000000000006E-2</v>
      </c>
      <c r="U605" s="84">
        <f t="shared" si="360"/>
        <v>10</v>
      </c>
      <c r="V605" s="84">
        <v>252</v>
      </c>
      <c r="W605" s="83">
        <f t="shared" si="369"/>
        <v>1.003082885</v>
      </c>
      <c r="X605" s="76">
        <f t="shared" si="370"/>
        <v>3.02498961</v>
      </c>
      <c r="Y605" s="76">
        <f t="shared" si="371"/>
        <v>0</v>
      </c>
      <c r="Z605" s="90" t="str">
        <f t="shared" si="382"/>
        <v>A+J=</v>
      </c>
      <c r="AA605" s="81">
        <f t="shared" si="383"/>
        <v>44881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9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75">
        <f t="shared" si="372"/>
        <v>44865</v>
      </c>
      <c r="B606" s="76">
        <f t="shared" si="373"/>
        <v>984.24537673999998</v>
      </c>
      <c r="C606" s="76">
        <f t="shared" si="380"/>
        <v>870.04131389999998</v>
      </c>
      <c r="D606" s="77">
        <f t="shared" si="374"/>
        <v>6370.34</v>
      </c>
      <c r="E606" s="78">
        <f>IF(K606=1,VLOOKUP(A605,[1]Plan1!$G$155:$I$350,3),E605)</f>
        <v>6407.93</v>
      </c>
      <c r="F606" s="79">
        <f t="shared" si="375"/>
        <v>44852</v>
      </c>
      <c r="G606" s="80">
        <f t="shared" si="364"/>
        <v>5.9007839455980093E-3</v>
      </c>
      <c r="H606" s="81">
        <f t="shared" si="376"/>
        <v>44881</v>
      </c>
      <c r="I606" s="81">
        <f t="shared" si="365"/>
        <v>44881</v>
      </c>
      <c r="J606" s="82">
        <f t="shared" si="377"/>
        <v>20</v>
      </c>
      <c r="K606" s="82">
        <f t="shared" si="361"/>
        <v>10</v>
      </c>
      <c r="L606" s="76">
        <f t="shared" si="366"/>
        <v>1.00294605</v>
      </c>
      <c r="M606" s="83">
        <f t="shared" si="363"/>
        <v>0.99709963999999995</v>
      </c>
      <c r="N606" s="83">
        <f t="shared" si="359"/>
        <v>1.1244732207138148</v>
      </c>
      <c r="O606" s="76">
        <f t="shared" si="362"/>
        <v>1.1277859699999999</v>
      </c>
      <c r="P606" s="76">
        <f t="shared" si="367"/>
        <v>981.22038712999995</v>
      </c>
      <c r="Q606" s="84">
        <f t="shared" si="381"/>
        <v>0</v>
      </c>
      <c r="R606" s="86">
        <f t="shared" si="378"/>
        <v>0</v>
      </c>
      <c r="S606" s="76">
        <f t="shared" si="368"/>
        <v>0</v>
      </c>
      <c r="T606" s="86">
        <f t="shared" si="379"/>
        <v>8.0657000000000006E-2</v>
      </c>
      <c r="U606" s="84">
        <f t="shared" si="360"/>
        <v>10</v>
      </c>
      <c r="V606" s="84">
        <v>252</v>
      </c>
      <c r="W606" s="83">
        <f t="shared" si="369"/>
        <v>1.003082885</v>
      </c>
      <c r="X606" s="76">
        <f t="shared" si="370"/>
        <v>3.02498961</v>
      </c>
      <c r="Y606" s="76">
        <f t="shared" si="371"/>
        <v>0</v>
      </c>
      <c r="Z606" s="90" t="str">
        <f t="shared" si="382"/>
        <v>A+J=</v>
      </c>
      <c r="AA606" s="81">
        <f t="shared" si="383"/>
        <v>44881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9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75">
        <f t="shared" si="372"/>
        <v>44866</v>
      </c>
      <c r="B607" s="76">
        <f t="shared" si="373"/>
        <v>984.83805496000002</v>
      </c>
      <c r="C607" s="76">
        <f t="shared" si="380"/>
        <v>870.04131389999998</v>
      </c>
      <c r="D607" s="77">
        <f t="shared" si="374"/>
        <v>6370.34</v>
      </c>
      <c r="E607" s="78">
        <f>IF(K607=1,VLOOKUP(A606,[1]Plan1!$G$155:$I$350,3),E606)</f>
        <v>6407.93</v>
      </c>
      <c r="F607" s="79">
        <f t="shared" si="375"/>
        <v>44852</v>
      </c>
      <c r="G607" s="80">
        <f t="shared" si="364"/>
        <v>5.9007839455980093E-3</v>
      </c>
      <c r="H607" s="81">
        <f t="shared" si="376"/>
        <v>44881</v>
      </c>
      <c r="I607" s="81">
        <f t="shared" si="365"/>
        <v>44881</v>
      </c>
      <c r="J607" s="82">
        <f t="shared" si="377"/>
        <v>20</v>
      </c>
      <c r="K607" s="82">
        <f t="shared" si="361"/>
        <v>11</v>
      </c>
      <c r="L607" s="76">
        <f t="shared" si="366"/>
        <v>1.0032411299999999</v>
      </c>
      <c r="M607" s="83">
        <f t="shared" si="363"/>
        <v>0.99709963999999995</v>
      </c>
      <c r="N607" s="83">
        <f t="shared" si="359"/>
        <v>1.1244732207138148</v>
      </c>
      <c r="O607" s="76">
        <f t="shared" si="362"/>
        <v>1.12811778</v>
      </c>
      <c r="P607" s="76">
        <f t="shared" si="367"/>
        <v>981.50907554000003</v>
      </c>
      <c r="Q607" s="84">
        <f t="shared" si="381"/>
        <v>0</v>
      </c>
      <c r="R607" s="86">
        <f t="shared" si="378"/>
        <v>0</v>
      </c>
      <c r="S607" s="76">
        <f t="shared" si="368"/>
        <v>0</v>
      </c>
      <c r="T607" s="86">
        <f t="shared" si="379"/>
        <v>8.0657000000000006E-2</v>
      </c>
      <c r="U607" s="84">
        <f t="shared" si="360"/>
        <v>11</v>
      </c>
      <c r="V607" s="84">
        <v>252</v>
      </c>
      <c r="W607" s="83">
        <f t="shared" si="369"/>
        <v>1.0033916949999999</v>
      </c>
      <c r="X607" s="76">
        <f t="shared" si="370"/>
        <v>3.32897942</v>
      </c>
      <c r="Y607" s="76">
        <f t="shared" si="371"/>
        <v>0</v>
      </c>
      <c r="Z607" s="90" t="str">
        <f t="shared" si="382"/>
        <v>A+J=</v>
      </c>
      <c r="AA607" s="81">
        <f t="shared" si="383"/>
        <v>44881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9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75">
        <f t="shared" si="372"/>
        <v>44867</v>
      </c>
      <c r="B608" s="76">
        <f t="shared" si="373"/>
        <v>985.43109304999996</v>
      </c>
      <c r="C608" s="76">
        <f t="shared" si="380"/>
        <v>870.04131389999998</v>
      </c>
      <c r="D608" s="77">
        <f t="shared" si="374"/>
        <v>6370.34</v>
      </c>
      <c r="E608" s="78">
        <f>IF(K608=1,VLOOKUP(A607,[1]Plan1!$G$155:$I$350,3),E607)</f>
        <v>6407.93</v>
      </c>
      <c r="F608" s="79">
        <f t="shared" si="375"/>
        <v>44852</v>
      </c>
      <c r="G608" s="80">
        <f t="shared" si="364"/>
        <v>5.9007839455980093E-3</v>
      </c>
      <c r="H608" s="81">
        <f t="shared" si="376"/>
        <v>44881</v>
      </c>
      <c r="I608" s="81">
        <f t="shared" si="365"/>
        <v>44881</v>
      </c>
      <c r="J608" s="82">
        <f t="shared" si="377"/>
        <v>20</v>
      </c>
      <c r="K608" s="82">
        <f t="shared" si="361"/>
        <v>12</v>
      </c>
      <c r="L608" s="76">
        <f t="shared" si="366"/>
        <v>1.0035362999999999</v>
      </c>
      <c r="M608" s="83">
        <f t="shared" si="363"/>
        <v>0.99709963999999995</v>
      </c>
      <c r="N608" s="83">
        <f t="shared" ref="N608:N671" si="384">IF(I608&gt;I607,N607*M608,N607)</f>
        <v>1.1244732207138148</v>
      </c>
      <c r="O608" s="76">
        <f t="shared" si="362"/>
        <v>1.1284496900000001</v>
      </c>
      <c r="P608" s="76">
        <f t="shared" si="367"/>
        <v>981.79785095</v>
      </c>
      <c r="Q608" s="84">
        <f t="shared" si="381"/>
        <v>0</v>
      </c>
      <c r="R608" s="86">
        <f t="shared" si="378"/>
        <v>0</v>
      </c>
      <c r="S608" s="76">
        <f t="shared" si="368"/>
        <v>0</v>
      </c>
      <c r="T608" s="86">
        <f t="shared" si="379"/>
        <v>8.0657000000000006E-2</v>
      </c>
      <c r="U608" s="84">
        <f t="shared" si="360"/>
        <v>12</v>
      </c>
      <c r="V608" s="84">
        <v>252</v>
      </c>
      <c r="W608" s="83">
        <f t="shared" si="369"/>
        <v>1.003700601</v>
      </c>
      <c r="X608" s="76">
        <f t="shared" si="370"/>
        <v>3.6332420999999999</v>
      </c>
      <c r="Y608" s="76">
        <f t="shared" si="371"/>
        <v>0</v>
      </c>
      <c r="Z608" s="90" t="str">
        <f t="shared" si="382"/>
        <v>A+J=</v>
      </c>
      <c r="AA608" s="81">
        <f t="shared" si="383"/>
        <v>44881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9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75">
        <f t="shared" si="372"/>
        <v>44868</v>
      </c>
      <c r="B609" s="76">
        <f t="shared" si="373"/>
        <v>985.43109304999996</v>
      </c>
      <c r="C609" s="76">
        <f t="shared" si="380"/>
        <v>870.04131389999998</v>
      </c>
      <c r="D609" s="77">
        <f t="shared" si="374"/>
        <v>6370.34</v>
      </c>
      <c r="E609" s="78">
        <f>IF(K609=1,VLOOKUP(A608,[1]Plan1!$G$155:$I$350,3),E608)</f>
        <v>6407.93</v>
      </c>
      <c r="F609" s="79">
        <f t="shared" si="375"/>
        <v>44852</v>
      </c>
      <c r="G609" s="80">
        <f t="shared" si="364"/>
        <v>5.9007839455980093E-3</v>
      </c>
      <c r="H609" s="81">
        <f t="shared" si="376"/>
        <v>44881</v>
      </c>
      <c r="I609" s="81">
        <f t="shared" si="365"/>
        <v>44881</v>
      </c>
      <c r="J609" s="82">
        <f t="shared" si="377"/>
        <v>20</v>
      </c>
      <c r="K609" s="82">
        <f t="shared" si="361"/>
        <v>12</v>
      </c>
      <c r="L609" s="76">
        <f t="shared" si="366"/>
        <v>1.0035362999999999</v>
      </c>
      <c r="M609" s="83">
        <f t="shared" si="363"/>
        <v>0.99709963999999995</v>
      </c>
      <c r="N609" s="83">
        <f t="shared" si="384"/>
        <v>1.1244732207138148</v>
      </c>
      <c r="O609" s="76">
        <f t="shared" si="362"/>
        <v>1.1284496900000001</v>
      </c>
      <c r="P609" s="76">
        <f t="shared" si="367"/>
        <v>981.79785095</v>
      </c>
      <c r="Q609" s="84">
        <f t="shared" si="381"/>
        <v>0</v>
      </c>
      <c r="R609" s="86">
        <f t="shared" si="378"/>
        <v>0</v>
      </c>
      <c r="S609" s="76">
        <f t="shared" si="368"/>
        <v>0</v>
      </c>
      <c r="T609" s="86">
        <f t="shared" si="379"/>
        <v>8.0657000000000006E-2</v>
      </c>
      <c r="U609" s="84">
        <f t="shared" si="360"/>
        <v>12</v>
      </c>
      <c r="V609" s="84">
        <v>252</v>
      </c>
      <c r="W609" s="83">
        <f t="shared" si="369"/>
        <v>1.003700601</v>
      </c>
      <c r="X609" s="76">
        <f t="shared" si="370"/>
        <v>3.6332420999999999</v>
      </c>
      <c r="Y609" s="76">
        <f t="shared" si="371"/>
        <v>0</v>
      </c>
      <c r="Z609" s="90" t="str">
        <f t="shared" si="382"/>
        <v>A+J=</v>
      </c>
      <c r="AA609" s="81">
        <f t="shared" si="383"/>
        <v>44881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9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75">
        <f t="shared" si="372"/>
        <v>44869</v>
      </c>
      <c r="B610" s="76">
        <f t="shared" si="373"/>
        <v>986.02448147999996</v>
      </c>
      <c r="C610" s="76">
        <f t="shared" si="380"/>
        <v>870.04131389999998</v>
      </c>
      <c r="D610" s="77">
        <f t="shared" si="374"/>
        <v>6370.34</v>
      </c>
      <c r="E610" s="78">
        <f>IF(K610=1,VLOOKUP(A609,[1]Plan1!$G$155:$I$350,3),E609)</f>
        <v>6407.93</v>
      </c>
      <c r="F610" s="79">
        <f t="shared" si="375"/>
        <v>44852</v>
      </c>
      <c r="G610" s="80">
        <f t="shared" si="364"/>
        <v>5.9007839455980093E-3</v>
      </c>
      <c r="H610" s="81">
        <f t="shared" si="376"/>
        <v>44881</v>
      </c>
      <c r="I610" s="81">
        <f t="shared" si="365"/>
        <v>44881</v>
      </c>
      <c r="J610" s="82">
        <f t="shared" si="377"/>
        <v>20</v>
      </c>
      <c r="K610" s="82">
        <f t="shared" si="361"/>
        <v>13</v>
      </c>
      <c r="L610" s="76">
        <f t="shared" si="366"/>
        <v>1.0038315499999999</v>
      </c>
      <c r="M610" s="83">
        <f t="shared" si="363"/>
        <v>0.99709963999999995</v>
      </c>
      <c r="N610" s="83">
        <f t="shared" si="384"/>
        <v>1.1244732207138148</v>
      </c>
      <c r="O610" s="76">
        <f t="shared" si="362"/>
        <v>1.1287816900000001</v>
      </c>
      <c r="P610" s="76">
        <f t="shared" si="367"/>
        <v>982.08670467000002</v>
      </c>
      <c r="Q610" s="84">
        <f t="shared" si="381"/>
        <v>0</v>
      </c>
      <c r="R610" s="86">
        <f t="shared" si="378"/>
        <v>0</v>
      </c>
      <c r="S610" s="76">
        <f t="shared" si="368"/>
        <v>0</v>
      </c>
      <c r="T610" s="86">
        <f t="shared" si="379"/>
        <v>8.0657000000000006E-2</v>
      </c>
      <c r="U610" s="84">
        <f t="shared" si="360"/>
        <v>13</v>
      </c>
      <c r="V610" s="84">
        <v>252</v>
      </c>
      <c r="W610" s="83">
        <f t="shared" si="369"/>
        <v>1.004009602</v>
      </c>
      <c r="X610" s="76">
        <f t="shared" si="370"/>
        <v>3.9377768099999999</v>
      </c>
      <c r="Y610" s="76">
        <f t="shared" si="371"/>
        <v>0</v>
      </c>
      <c r="Z610" s="90" t="str">
        <f t="shared" si="382"/>
        <v>A+J=</v>
      </c>
      <c r="AA610" s="81">
        <f t="shared" si="383"/>
        <v>44881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9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75">
        <f t="shared" si="372"/>
        <v>44870</v>
      </c>
      <c r="B611" s="76">
        <f t="shared" si="373"/>
        <v>986.61823786000002</v>
      </c>
      <c r="C611" s="76">
        <f t="shared" si="380"/>
        <v>870.04131389999998</v>
      </c>
      <c r="D611" s="77">
        <f t="shared" si="374"/>
        <v>6370.34</v>
      </c>
      <c r="E611" s="78">
        <f>IF(K611=1,VLOOKUP(A610,[1]Plan1!$G$155:$I$350,3),E610)</f>
        <v>6407.93</v>
      </c>
      <c r="F611" s="79">
        <f t="shared" si="375"/>
        <v>44852</v>
      </c>
      <c r="G611" s="80">
        <f t="shared" si="364"/>
        <v>5.9007839455980093E-3</v>
      </c>
      <c r="H611" s="81">
        <f t="shared" si="376"/>
        <v>44881</v>
      </c>
      <c r="I611" s="81">
        <f t="shared" si="365"/>
        <v>44881</v>
      </c>
      <c r="J611" s="82">
        <f t="shared" si="377"/>
        <v>20</v>
      </c>
      <c r="K611" s="82">
        <f t="shared" si="361"/>
        <v>14</v>
      </c>
      <c r="L611" s="76">
        <f t="shared" si="366"/>
        <v>1.0041268999999999</v>
      </c>
      <c r="M611" s="83">
        <f t="shared" si="363"/>
        <v>0.99709963999999995</v>
      </c>
      <c r="N611" s="83">
        <f t="shared" si="384"/>
        <v>1.1244732207138148</v>
      </c>
      <c r="O611" s="76">
        <f t="shared" si="362"/>
        <v>1.1291138000000001</v>
      </c>
      <c r="P611" s="76">
        <f t="shared" si="367"/>
        <v>982.37565409000001</v>
      </c>
      <c r="Q611" s="84">
        <f t="shared" si="381"/>
        <v>0</v>
      </c>
      <c r="R611" s="86">
        <f t="shared" si="378"/>
        <v>0</v>
      </c>
      <c r="S611" s="76">
        <f t="shared" si="368"/>
        <v>0</v>
      </c>
      <c r="T611" s="86">
        <f t="shared" si="379"/>
        <v>8.0657000000000006E-2</v>
      </c>
      <c r="U611" s="84">
        <f t="shared" si="360"/>
        <v>14</v>
      </c>
      <c r="V611" s="84">
        <v>252</v>
      </c>
      <c r="W611" s="83">
        <f t="shared" si="369"/>
        <v>1.0043186980000001</v>
      </c>
      <c r="X611" s="76">
        <f t="shared" si="370"/>
        <v>4.2425837700000004</v>
      </c>
      <c r="Y611" s="76">
        <f t="shared" si="371"/>
        <v>0</v>
      </c>
      <c r="Z611" s="90" t="str">
        <f t="shared" si="382"/>
        <v>A+J=</v>
      </c>
      <c r="AA611" s="81">
        <f t="shared" si="383"/>
        <v>44881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9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75">
        <f t="shared" si="372"/>
        <v>44871</v>
      </c>
      <c r="B612" s="76">
        <f t="shared" si="373"/>
        <v>986.61823786000002</v>
      </c>
      <c r="C612" s="76">
        <f t="shared" si="380"/>
        <v>870.04131389999998</v>
      </c>
      <c r="D612" s="77">
        <f t="shared" si="374"/>
        <v>6370.34</v>
      </c>
      <c r="E612" s="78">
        <f>IF(K612=1,VLOOKUP(A611,[1]Plan1!$G$155:$I$350,3),E611)</f>
        <v>6407.93</v>
      </c>
      <c r="F612" s="79">
        <f t="shared" si="375"/>
        <v>44852</v>
      </c>
      <c r="G612" s="80">
        <f t="shared" si="364"/>
        <v>5.9007839455980093E-3</v>
      </c>
      <c r="H612" s="81">
        <f t="shared" si="376"/>
        <v>44881</v>
      </c>
      <c r="I612" s="81">
        <f t="shared" si="365"/>
        <v>44881</v>
      </c>
      <c r="J612" s="82">
        <f t="shared" si="377"/>
        <v>20</v>
      </c>
      <c r="K612" s="82">
        <f t="shared" si="361"/>
        <v>14</v>
      </c>
      <c r="L612" s="76">
        <f t="shared" si="366"/>
        <v>1.0041268999999999</v>
      </c>
      <c r="M612" s="83">
        <f t="shared" si="363"/>
        <v>0.99709963999999995</v>
      </c>
      <c r="N612" s="83">
        <f t="shared" si="384"/>
        <v>1.1244732207138148</v>
      </c>
      <c r="O612" s="76">
        <f t="shared" si="362"/>
        <v>1.1291138000000001</v>
      </c>
      <c r="P612" s="76">
        <f t="shared" si="367"/>
        <v>982.37565409000001</v>
      </c>
      <c r="Q612" s="84">
        <f t="shared" si="381"/>
        <v>0</v>
      </c>
      <c r="R612" s="86">
        <f t="shared" si="378"/>
        <v>0</v>
      </c>
      <c r="S612" s="76">
        <f t="shared" si="368"/>
        <v>0</v>
      </c>
      <c r="T612" s="86">
        <f t="shared" si="379"/>
        <v>8.0657000000000006E-2</v>
      </c>
      <c r="U612" s="84">
        <f t="shared" si="360"/>
        <v>14</v>
      </c>
      <c r="V612" s="84">
        <v>252</v>
      </c>
      <c r="W612" s="83">
        <f t="shared" si="369"/>
        <v>1.0043186980000001</v>
      </c>
      <c r="X612" s="76">
        <f t="shared" si="370"/>
        <v>4.2425837700000004</v>
      </c>
      <c r="Y612" s="76">
        <f t="shared" si="371"/>
        <v>0</v>
      </c>
      <c r="Z612" s="90" t="str">
        <f t="shared" si="382"/>
        <v>A+J=</v>
      </c>
      <c r="AA612" s="81">
        <f t="shared" si="383"/>
        <v>44881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9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75">
        <f t="shared" si="372"/>
        <v>44872</v>
      </c>
      <c r="B613" s="76">
        <f t="shared" si="373"/>
        <v>986.61823786000002</v>
      </c>
      <c r="C613" s="76">
        <f t="shared" si="380"/>
        <v>870.04131389999998</v>
      </c>
      <c r="D613" s="77">
        <f t="shared" si="374"/>
        <v>6370.34</v>
      </c>
      <c r="E613" s="78">
        <f>IF(K613=1,VLOOKUP(A612,[1]Plan1!$G$155:$I$350,3),E612)</f>
        <v>6407.93</v>
      </c>
      <c r="F613" s="79">
        <f t="shared" si="375"/>
        <v>44852</v>
      </c>
      <c r="G613" s="80">
        <f t="shared" si="364"/>
        <v>5.9007839455980093E-3</v>
      </c>
      <c r="H613" s="81">
        <f t="shared" si="376"/>
        <v>44881</v>
      </c>
      <c r="I613" s="81">
        <f t="shared" si="365"/>
        <v>44881</v>
      </c>
      <c r="J613" s="82">
        <f t="shared" si="377"/>
        <v>20</v>
      </c>
      <c r="K613" s="82">
        <f t="shared" si="361"/>
        <v>14</v>
      </c>
      <c r="L613" s="76">
        <f t="shared" si="366"/>
        <v>1.0041268999999999</v>
      </c>
      <c r="M613" s="83">
        <f t="shared" si="363"/>
        <v>0.99709963999999995</v>
      </c>
      <c r="N613" s="83">
        <f t="shared" si="384"/>
        <v>1.1244732207138148</v>
      </c>
      <c r="O613" s="76">
        <f t="shared" si="362"/>
        <v>1.1291138000000001</v>
      </c>
      <c r="P613" s="76">
        <f t="shared" si="367"/>
        <v>982.37565409000001</v>
      </c>
      <c r="Q613" s="84">
        <f t="shared" si="381"/>
        <v>0</v>
      </c>
      <c r="R613" s="86">
        <f t="shared" si="378"/>
        <v>0</v>
      </c>
      <c r="S613" s="76">
        <f t="shared" si="368"/>
        <v>0</v>
      </c>
      <c r="T613" s="86">
        <f t="shared" si="379"/>
        <v>8.0657000000000006E-2</v>
      </c>
      <c r="U613" s="84">
        <f t="shared" si="360"/>
        <v>14</v>
      </c>
      <c r="V613" s="84">
        <v>252</v>
      </c>
      <c r="W613" s="83">
        <f t="shared" si="369"/>
        <v>1.0043186980000001</v>
      </c>
      <c r="X613" s="76">
        <f t="shared" si="370"/>
        <v>4.2425837700000004</v>
      </c>
      <c r="Y613" s="76">
        <f t="shared" si="371"/>
        <v>0</v>
      </c>
      <c r="Z613" s="90" t="str">
        <f t="shared" si="382"/>
        <v>A+J=</v>
      </c>
      <c r="AA613" s="81">
        <f t="shared" si="383"/>
        <v>44881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9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75">
        <f t="shared" si="372"/>
        <v>44873</v>
      </c>
      <c r="B614" s="76">
        <f t="shared" si="373"/>
        <v>987.21235362000004</v>
      </c>
      <c r="C614" s="76">
        <f t="shared" si="380"/>
        <v>870.04131389999998</v>
      </c>
      <c r="D614" s="77">
        <f t="shared" si="374"/>
        <v>6370.34</v>
      </c>
      <c r="E614" s="78">
        <f>IF(K614=1,VLOOKUP(A613,[1]Plan1!$G$155:$I$350,3),E613)</f>
        <v>6407.93</v>
      </c>
      <c r="F614" s="79">
        <f t="shared" si="375"/>
        <v>44852</v>
      </c>
      <c r="G614" s="80">
        <f t="shared" si="364"/>
        <v>5.9007839455980093E-3</v>
      </c>
      <c r="H614" s="81">
        <f t="shared" si="376"/>
        <v>44881</v>
      </c>
      <c r="I614" s="81">
        <f t="shared" si="365"/>
        <v>44881</v>
      </c>
      <c r="J614" s="82">
        <f t="shared" si="377"/>
        <v>20</v>
      </c>
      <c r="K614" s="82">
        <f t="shared" si="361"/>
        <v>15</v>
      </c>
      <c r="L614" s="76">
        <f t="shared" si="366"/>
        <v>1.0044223299999999</v>
      </c>
      <c r="M614" s="83">
        <f t="shared" si="363"/>
        <v>0.99709963999999995</v>
      </c>
      <c r="N614" s="83">
        <f t="shared" si="384"/>
        <v>1.1244732207138148</v>
      </c>
      <c r="O614" s="76">
        <f t="shared" si="362"/>
        <v>1.1294460099999999</v>
      </c>
      <c r="P614" s="76">
        <f t="shared" si="367"/>
        <v>982.66469051000001</v>
      </c>
      <c r="Q614" s="84">
        <f t="shared" si="381"/>
        <v>0</v>
      </c>
      <c r="R614" s="86">
        <f t="shared" si="378"/>
        <v>0</v>
      </c>
      <c r="S614" s="76">
        <f t="shared" si="368"/>
        <v>0</v>
      </c>
      <c r="T614" s="86">
        <f t="shared" si="379"/>
        <v>8.0657000000000006E-2</v>
      </c>
      <c r="U614" s="84">
        <f t="shared" ref="U614:U677" si="385">IF(Q613&gt;0,1,IF(K614=K613,U613,U613+1))</f>
        <v>15</v>
      </c>
      <c r="V614" s="84">
        <v>252</v>
      </c>
      <c r="W614" s="83">
        <f t="shared" si="369"/>
        <v>1.004627889</v>
      </c>
      <c r="X614" s="76">
        <f t="shared" si="370"/>
        <v>4.5476631100000002</v>
      </c>
      <c r="Y614" s="76">
        <f t="shared" si="371"/>
        <v>0</v>
      </c>
      <c r="Z614" s="90" t="str">
        <f t="shared" si="382"/>
        <v>A+J=</v>
      </c>
      <c r="AA614" s="81">
        <f t="shared" si="383"/>
        <v>44881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9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75">
        <f t="shared" si="372"/>
        <v>44874</v>
      </c>
      <c r="B615" s="76">
        <f t="shared" si="373"/>
        <v>987.80681243000004</v>
      </c>
      <c r="C615" s="76">
        <f t="shared" si="380"/>
        <v>870.04131389999998</v>
      </c>
      <c r="D615" s="77">
        <f t="shared" si="374"/>
        <v>6370.34</v>
      </c>
      <c r="E615" s="78">
        <f>IF(K615=1,VLOOKUP(A614,[1]Plan1!$G$155:$I$350,3),E614)</f>
        <v>6407.93</v>
      </c>
      <c r="F615" s="79">
        <f t="shared" si="375"/>
        <v>44852</v>
      </c>
      <c r="G615" s="80">
        <f t="shared" si="364"/>
        <v>5.9007839455980093E-3</v>
      </c>
      <c r="H615" s="81">
        <f t="shared" si="376"/>
        <v>44881</v>
      </c>
      <c r="I615" s="81">
        <f t="shared" si="365"/>
        <v>44881</v>
      </c>
      <c r="J615" s="82">
        <f t="shared" si="377"/>
        <v>20</v>
      </c>
      <c r="K615" s="82">
        <f t="shared" si="361"/>
        <v>16</v>
      </c>
      <c r="L615" s="76">
        <f t="shared" si="366"/>
        <v>1.0047178400000001</v>
      </c>
      <c r="M615" s="83">
        <f t="shared" si="363"/>
        <v>0.99709963999999995</v>
      </c>
      <c r="N615" s="83">
        <f t="shared" si="384"/>
        <v>1.1244732207138148</v>
      </c>
      <c r="O615" s="76">
        <f t="shared" si="362"/>
        <v>1.1297782999999999</v>
      </c>
      <c r="P615" s="76">
        <f t="shared" si="367"/>
        <v>982.95379653999998</v>
      </c>
      <c r="Q615" s="84">
        <f t="shared" si="381"/>
        <v>0</v>
      </c>
      <c r="R615" s="86">
        <f t="shared" si="378"/>
        <v>0</v>
      </c>
      <c r="S615" s="76">
        <f t="shared" si="368"/>
        <v>0</v>
      </c>
      <c r="T615" s="86">
        <f t="shared" si="379"/>
        <v>8.0657000000000006E-2</v>
      </c>
      <c r="U615" s="84">
        <f t="shared" si="385"/>
        <v>16</v>
      </c>
      <c r="V615" s="84">
        <v>252</v>
      </c>
      <c r="W615" s="83">
        <f t="shared" si="369"/>
        <v>1.0049371760000001</v>
      </c>
      <c r="X615" s="76">
        <f t="shared" si="370"/>
        <v>4.85301589</v>
      </c>
      <c r="Y615" s="76">
        <f t="shared" si="371"/>
        <v>0</v>
      </c>
      <c r="Z615" s="90" t="str">
        <f t="shared" si="382"/>
        <v>A+J=</v>
      </c>
      <c r="AA615" s="81">
        <f t="shared" si="383"/>
        <v>44881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9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75">
        <f t="shared" si="372"/>
        <v>44875</v>
      </c>
      <c r="B616" s="76">
        <f t="shared" si="373"/>
        <v>988.40164746000005</v>
      </c>
      <c r="C616" s="76">
        <f t="shared" si="380"/>
        <v>870.04131389999998</v>
      </c>
      <c r="D616" s="77">
        <f t="shared" si="374"/>
        <v>6370.34</v>
      </c>
      <c r="E616" s="78">
        <f>IF(K616=1,VLOOKUP(A615,[1]Plan1!$G$155:$I$350,3),E615)</f>
        <v>6407.93</v>
      </c>
      <c r="F616" s="79">
        <f t="shared" si="375"/>
        <v>44852</v>
      </c>
      <c r="G616" s="80">
        <f t="shared" si="364"/>
        <v>5.9007839455980093E-3</v>
      </c>
      <c r="H616" s="81">
        <f t="shared" si="376"/>
        <v>44881</v>
      </c>
      <c r="I616" s="81">
        <f t="shared" si="365"/>
        <v>44881</v>
      </c>
      <c r="J616" s="82">
        <f t="shared" si="377"/>
        <v>20</v>
      </c>
      <c r="K616" s="82">
        <f t="shared" si="361"/>
        <v>17</v>
      </c>
      <c r="L616" s="76">
        <f t="shared" si="366"/>
        <v>1.0050134500000001</v>
      </c>
      <c r="M616" s="83">
        <f t="shared" si="363"/>
        <v>0.99709963999999995</v>
      </c>
      <c r="N616" s="83">
        <f t="shared" si="384"/>
        <v>1.1244732207138148</v>
      </c>
      <c r="O616" s="76">
        <f t="shared" si="362"/>
        <v>1.1301107100000001</v>
      </c>
      <c r="P616" s="76">
        <f t="shared" si="367"/>
        <v>983.24300698000002</v>
      </c>
      <c r="Q616" s="84">
        <f t="shared" si="381"/>
        <v>0</v>
      </c>
      <c r="R616" s="86">
        <f t="shared" si="378"/>
        <v>0</v>
      </c>
      <c r="S616" s="76">
        <f t="shared" si="368"/>
        <v>0</v>
      </c>
      <c r="T616" s="86">
        <f t="shared" si="379"/>
        <v>8.0657000000000006E-2</v>
      </c>
      <c r="U616" s="84">
        <f t="shared" si="385"/>
        <v>17</v>
      </c>
      <c r="V616" s="84">
        <v>252</v>
      </c>
      <c r="W616" s="83">
        <f t="shared" si="369"/>
        <v>1.005246557</v>
      </c>
      <c r="X616" s="76">
        <f t="shared" si="370"/>
        <v>5.1586404799999999</v>
      </c>
      <c r="Y616" s="76">
        <f t="shared" si="371"/>
        <v>0</v>
      </c>
      <c r="Z616" s="90" t="str">
        <f t="shared" si="382"/>
        <v>A+J=</v>
      </c>
      <c r="AA616" s="81">
        <f t="shared" si="383"/>
        <v>44881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9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75">
        <f t="shared" si="372"/>
        <v>44876</v>
      </c>
      <c r="B617" s="76">
        <f t="shared" si="373"/>
        <v>988.99682583000003</v>
      </c>
      <c r="C617" s="76">
        <f t="shared" si="380"/>
        <v>870.04131389999998</v>
      </c>
      <c r="D617" s="77">
        <f t="shared" si="374"/>
        <v>6370.34</v>
      </c>
      <c r="E617" s="78">
        <f>IF(K617=1,VLOOKUP(A616,[1]Plan1!$G$155:$I$350,3),E616)</f>
        <v>6407.93</v>
      </c>
      <c r="F617" s="79">
        <f t="shared" si="375"/>
        <v>44852</v>
      </c>
      <c r="G617" s="80">
        <f t="shared" si="364"/>
        <v>5.9007839455980093E-3</v>
      </c>
      <c r="H617" s="81">
        <f t="shared" si="376"/>
        <v>44881</v>
      </c>
      <c r="I617" s="81">
        <f t="shared" si="365"/>
        <v>44881</v>
      </c>
      <c r="J617" s="82">
        <f t="shared" si="377"/>
        <v>20</v>
      </c>
      <c r="K617" s="82">
        <f t="shared" si="361"/>
        <v>18</v>
      </c>
      <c r="L617" s="76">
        <f t="shared" si="366"/>
        <v>1.00530914</v>
      </c>
      <c r="M617" s="83">
        <f t="shared" si="363"/>
        <v>0.99709963999999995</v>
      </c>
      <c r="N617" s="83">
        <f t="shared" si="384"/>
        <v>1.1244732207138148</v>
      </c>
      <c r="O617" s="76">
        <f t="shared" si="362"/>
        <v>1.1304432</v>
      </c>
      <c r="P617" s="76">
        <f t="shared" si="367"/>
        <v>983.53228701</v>
      </c>
      <c r="Q617" s="84">
        <f t="shared" si="381"/>
        <v>0</v>
      </c>
      <c r="R617" s="86">
        <f t="shared" si="378"/>
        <v>0</v>
      </c>
      <c r="S617" s="76">
        <f t="shared" si="368"/>
        <v>0</v>
      </c>
      <c r="T617" s="86">
        <f t="shared" si="379"/>
        <v>8.0657000000000006E-2</v>
      </c>
      <c r="U617" s="84">
        <f t="shared" si="385"/>
        <v>18</v>
      </c>
      <c r="V617" s="84">
        <v>252</v>
      </c>
      <c r="W617" s="83">
        <f t="shared" si="369"/>
        <v>1.005556034</v>
      </c>
      <c r="X617" s="76">
        <f t="shared" si="370"/>
        <v>5.4645388199999996</v>
      </c>
      <c r="Y617" s="76">
        <f t="shared" si="371"/>
        <v>0</v>
      </c>
      <c r="Z617" s="90" t="str">
        <f t="shared" si="382"/>
        <v>A+J=</v>
      </c>
      <c r="AA617" s="81">
        <f t="shared" si="383"/>
        <v>44881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9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75">
        <f t="shared" si="372"/>
        <v>44877</v>
      </c>
      <c r="B618" s="76">
        <f t="shared" si="373"/>
        <v>989.59236424000005</v>
      </c>
      <c r="C618" s="76">
        <f t="shared" si="380"/>
        <v>870.04131389999998</v>
      </c>
      <c r="D618" s="77">
        <f t="shared" si="374"/>
        <v>6370.34</v>
      </c>
      <c r="E618" s="78">
        <f>IF(K618=1,VLOOKUP(A617,[1]Plan1!$G$155:$I$350,3),E617)</f>
        <v>6407.93</v>
      </c>
      <c r="F618" s="79">
        <f t="shared" si="375"/>
        <v>44852</v>
      </c>
      <c r="G618" s="80">
        <f t="shared" si="364"/>
        <v>5.9007839455980093E-3</v>
      </c>
      <c r="H618" s="81">
        <f t="shared" si="376"/>
        <v>44881</v>
      </c>
      <c r="I618" s="81">
        <f t="shared" si="365"/>
        <v>44881</v>
      </c>
      <c r="J618" s="82">
        <f t="shared" si="377"/>
        <v>20</v>
      </c>
      <c r="K618" s="82">
        <f t="shared" ref="K618:K681" si="386">(J618-(NETWORKDAYS(A618,I618,AD$165:AD$503)-1))</f>
        <v>19</v>
      </c>
      <c r="L618" s="76">
        <f t="shared" si="366"/>
        <v>1.00560491</v>
      </c>
      <c r="M618" s="83">
        <f t="shared" si="363"/>
        <v>0.99709963999999995</v>
      </c>
      <c r="N618" s="83">
        <f t="shared" si="384"/>
        <v>1.1244732207138148</v>
      </c>
      <c r="O618" s="76">
        <f t="shared" ref="O618:O681" si="387">TRUNC(TRUNC((L618*N618),15),8)</f>
        <v>1.1307757899999999</v>
      </c>
      <c r="P618" s="76">
        <f t="shared" si="367"/>
        <v>983.82165405000001</v>
      </c>
      <c r="Q618" s="84">
        <f t="shared" si="381"/>
        <v>0</v>
      </c>
      <c r="R618" s="86">
        <f t="shared" si="378"/>
        <v>0</v>
      </c>
      <c r="S618" s="76">
        <f t="shared" si="368"/>
        <v>0</v>
      </c>
      <c r="T618" s="86">
        <f t="shared" si="379"/>
        <v>8.0657000000000006E-2</v>
      </c>
      <c r="U618" s="84">
        <f t="shared" si="385"/>
        <v>19</v>
      </c>
      <c r="V618" s="84">
        <v>252</v>
      </c>
      <c r="W618" s="83">
        <f t="shared" si="369"/>
        <v>1.005865606</v>
      </c>
      <c r="X618" s="76">
        <f t="shared" si="370"/>
        <v>5.77071019</v>
      </c>
      <c r="Y618" s="76">
        <f t="shared" si="371"/>
        <v>0</v>
      </c>
      <c r="Z618" s="90" t="str">
        <f t="shared" si="382"/>
        <v>A+J=</v>
      </c>
      <c r="AA618" s="81">
        <f t="shared" si="383"/>
        <v>44881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9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75">
        <f t="shared" si="372"/>
        <v>44878</v>
      </c>
      <c r="B619" s="76">
        <f t="shared" si="373"/>
        <v>989.59236424000005</v>
      </c>
      <c r="C619" s="76">
        <f t="shared" si="380"/>
        <v>870.04131389999998</v>
      </c>
      <c r="D619" s="77">
        <f t="shared" si="374"/>
        <v>6370.34</v>
      </c>
      <c r="E619" s="78">
        <f>IF(K619=1,VLOOKUP(A618,[1]Plan1!$G$155:$I$350,3),E618)</f>
        <v>6407.93</v>
      </c>
      <c r="F619" s="79">
        <f t="shared" si="375"/>
        <v>44852</v>
      </c>
      <c r="G619" s="80">
        <f t="shared" si="364"/>
        <v>5.9007839455980093E-3</v>
      </c>
      <c r="H619" s="81">
        <f t="shared" si="376"/>
        <v>44881</v>
      </c>
      <c r="I619" s="81">
        <f t="shared" si="365"/>
        <v>44881</v>
      </c>
      <c r="J619" s="82">
        <f t="shared" si="377"/>
        <v>20</v>
      </c>
      <c r="K619" s="82">
        <f t="shared" si="386"/>
        <v>19</v>
      </c>
      <c r="L619" s="76">
        <f t="shared" si="366"/>
        <v>1.00560491</v>
      </c>
      <c r="M619" s="83">
        <f t="shared" ref="M619:M682" si="388">IF(I619&gt;I618,L618,M618)</f>
        <v>0.99709963999999995</v>
      </c>
      <c r="N619" s="83">
        <f t="shared" si="384"/>
        <v>1.1244732207138148</v>
      </c>
      <c r="O619" s="76">
        <f t="shared" si="387"/>
        <v>1.1307757899999999</v>
      </c>
      <c r="P619" s="76">
        <f t="shared" si="367"/>
        <v>983.82165405000001</v>
      </c>
      <c r="Q619" s="84">
        <f t="shared" si="381"/>
        <v>0</v>
      </c>
      <c r="R619" s="86">
        <f t="shared" si="378"/>
        <v>0</v>
      </c>
      <c r="S619" s="76">
        <f t="shared" si="368"/>
        <v>0</v>
      </c>
      <c r="T619" s="86">
        <f t="shared" si="379"/>
        <v>8.0657000000000006E-2</v>
      </c>
      <c r="U619" s="84">
        <f t="shared" si="385"/>
        <v>19</v>
      </c>
      <c r="V619" s="84">
        <v>252</v>
      </c>
      <c r="W619" s="83">
        <f t="shared" si="369"/>
        <v>1.005865606</v>
      </c>
      <c r="X619" s="76">
        <f t="shared" si="370"/>
        <v>5.77071019</v>
      </c>
      <c r="Y619" s="76">
        <f t="shared" si="371"/>
        <v>0</v>
      </c>
      <c r="Z619" s="90" t="str">
        <f t="shared" si="382"/>
        <v>A+J=</v>
      </c>
      <c r="AA619" s="81">
        <f t="shared" si="383"/>
        <v>44881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9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75">
        <f t="shared" si="372"/>
        <v>44879</v>
      </c>
      <c r="B620" s="76">
        <f t="shared" si="373"/>
        <v>989.59236424000005</v>
      </c>
      <c r="C620" s="76">
        <f t="shared" si="380"/>
        <v>870.04131389999998</v>
      </c>
      <c r="D620" s="77">
        <f t="shared" si="374"/>
        <v>6370.34</v>
      </c>
      <c r="E620" s="78">
        <f>IF(K620=1,VLOOKUP(A619,[1]Plan1!$G$155:$I$350,3),E619)</f>
        <v>6407.93</v>
      </c>
      <c r="F620" s="79">
        <f t="shared" si="375"/>
        <v>44852</v>
      </c>
      <c r="G620" s="80">
        <f t="shared" si="364"/>
        <v>5.9007839455980093E-3</v>
      </c>
      <c r="H620" s="81">
        <f t="shared" si="376"/>
        <v>44881</v>
      </c>
      <c r="I620" s="81">
        <f t="shared" si="365"/>
        <v>44881</v>
      </c>
      <c r="J620" s="82">
        <f t="shared" si="377"/>
        <v>20</v>
      </c>
      <c r="K620" s="82">
        <f t="shared" si="386"/>
        <v>19</v>
      </c>
      <c r="L620" s="76">
        <f t="shared" si="366"/>
        <v>1.00560491</v>
      </c>
      <c r="M620" s="83">
        <f t="shared" si="388"/>
        <v>0.99709963999999995</v>
      </c>
      <c r="N620" s="83">
        <f t="shared" si="384"/>
        <v>1.1244732207138148</v>
      </c>
      <c r="O620" s="76">
        <f t="shared" si="387"/>
        <v>1.1307757899999999</v>
      </c>
      <c r="P620" s="76">
        <f t="shared" si="367"/>
        <v>983.82165405000001</v>
      </c>
      <c r="Q620" s="84">
        <f t="shared" si="381"/>
        <v>0</v>
      </c>
      <c r="R620" s="86">
        <f t="shared" si="378"/>
        <v>0</v>
      </c>
      <c r="S620" s="76">
        <f t="shared" si="368"/>
        <v>0</v>
      </c>
      <c r="T620" s="86">
        <f t="shared" si="379"/>
        <v>8.0657000000000006E-2</v>
      </c>
      <c r="U620" s="84">
        <f t="shared" si="385"/>
        <v>19</v>
      </c>
      <c r="V620" s="84">
        <v>252</v>
      </c>
      <c r="W620" s="83">
        <f t="shared" si="369"/>
        <v>1.005865606</v>
      </c>
      <c r="X620" s="76">
        <f t="shared" si="370"/>
        <v>5.77071019</v>
      </c>
      <c r="Y620" s="76">
        <f t="shared" si="371"/>
        <v>0</v>
      </c>
      <c r="Z620" s="90" t="str">
        <f t="shared" si="382"/>
        <v>A+J=</v>
      </c>
      <c r="AA620" s="81">
        <f t="shared" si="383"/>
        <v>44881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9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75">
        <f t="shared" si="372"/>
        <v>44880</v>
      </c>
      <c r="B621" s="76">
        <f t="shared" si="373"/>
        <v>990.18826382999998</v>
      </c>
      <c r="C621" s="76">
        <f t="shared" si="380"/>
        <v>870.04131389999998</v>
      </c>
      <c r="D621" s="77">
        <f t="shared" si="374"/>
        <v>6370.34</v>
      </c>
      <c r="E621" s="78">
        <f>IF(K621=1,VLOOKUP(A620,[1]Plan1!$G$155:$I$350,3),E620)</f>
        <v>6407.93</v>
      </c>
      <c r="F621" s="79">
        <f t="shared" si="375"/>
        <v>44852</v>
      </c>
      <c r="G621" s="80">
        <f t="shared" si="364"/>
        <v>5.9007839455980093E-3</v>
      </c>
      <c r="H621" s="81">
        <f t="shared" si="376"/>
        <v>44910</v>
      </c>
      <c r="I621" s="81">
        <f t="shared" si="365"/>
        <v>44881</v>
      </c>
      <c r="J621" s="82">
        <f t="shared" si="377"/>
        <v>20</v>
      </c>
      <c r="K621" s="82">
        <f t="shared" si="386"/>
        <v>20</v>
      </c>
      <c r="L621" s="76">
        <f t="shared" si="366"/>
        <v>1.0059007799999999</v>
      </c>
      <c r="M621" s="83">
        <f t="shared" si="388"/>
        <v>0.99709963999999995</v>
      </c>
      <c r="N621" s="83">
        <f t="shared" si="384"/>
        <v>1.1244732207138148</v>
      </c>
      <c r="O621" s="76">
        <f t="shared" si="387"/>
        <v>1.13110848</v>
      </c>
      <c r="P621" s="76">
        <f t="shared" si="367"/>
        <v>984.11110810000002</v>
      </c>
      <c r="Q621" s="84">
        <f t="shared" si="381"/>
        <v>0</v>
      </c>
      <c r="R621" s="86">
        <f t="shared" si="378"/>
        <v>0</v>
      </c>
      <c r="S621" s="76">
        <f t="shared" si="368"/>
        <v>0</v>
      </c>
      <c r="T621" s="86">
        <f t="shared" si="379"/>
        <v>8.0657000000000006E-2</v>
      </c>
      <c r="U621" s="84">
        <f t="shared" si="385"/>
        <v>20</v>
      </c>
      <c r="V621" s="84">
        <v>252</v>
      </c>
      <c r="W621" s="83">
        <f t="shared" si="369"/>
        <v>1.0061752740000001</v>
      </c>
      <c r="X621" s="76">
        <f t="shared" si="370"/>
        <v>6.0771557300000003</v>
      </c>
      <c r="Y621" s="76">
        <f t="shared" si="371"/>
        <v>0</v>
      </c>
      <c r="Z621" s="90" t="str">
        <f t="shared" si="382"/>
        <v>A+J=</v>
      </c>
      <c r="AA621" s="81">
        <f t="shared" si="383"/>
        <v>44881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9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75">
        <f t="shared" si="372"/>
        <v>44881</v>
      </c>
      <c r="B622" s="76">
        <f t="shared" si="373"/>
        <v>990.18826382999998</v>
      </c>
      <c r="C622" s="76">
        <f t="shared" si="380"/>
        <v>870.04131389999998</v>
      </c>
      <c r="D622" s="77">
        <f t="shared" si="374"/>
        <v>6370.34</v>
      </c>
      <c r="E622" s="78">
        <f>IF(K622=1,VLOOKUP(A621,[1]Plan1!$G$155:$I$350,3),E621)</f>
        <v>6407.93</v>
      </c>
      <c r="F622" s="79">
        <f t="shared" si="375"/>
        <v>44852</v>
      </c>
      <c r="G622" s="80">
        <f t="shared" si="364"/>
        <v>5.9007839455980093E-3</v>
      </c>
      <c r="H622" s="81">
        <f t="shared" si="376"/>
        <v>44910</v>
      </c>
      <c r="I622" s="81">
        <f t="shared" si="365"/>
        <v>44881</v>
      </c>
      <c r="J622" s="82">
        <f t="shared" si="377"/>
        <v>20</v>
      </c>
      <c r="K622" s="82">
        <f t="shared" si="386"/>
        <v>20</v>
      </c>
      <c r="L622" s="76">
        <f t="shared" si="366"/>
        <v>1.0059007799999999</v>
      </c>
      <c r="M622" s="83">
        <f t="shared" si="388"/>
        <v>0.99709963999999995</v>
      </c>
      <c r="N622" s="83">
        <f t="shared" si="384"/>
        <v>1.1244732207138148</v>
      </c>
      <c r="O622" s="76">
        <f t="shared" si="387"/>
        <v>1.13110848</v>
      </c>
      <c r="P622" s="76">
        <f t="shared" si="367"/>
        <v>984.11110810000002</v>
      </c>
      <c r="Q622" s="84">
        <f t="shared" si="381"/>
        <v>20</v>
      </c>
      <c r="R622" s="86">
        <f t="shared" si="378"/>
        <v>8.3580000000000008E-3</v>
      </c>
      <c r="S622" s="76">
        <f t="shared" si="368"/>
        <v>8.2252006400000006</v>
      </c>
      <c r="T622" s="86">
        <f t="shared" si="379"/>
        <v>8.0657000000000006E-2</v>
      </c>
      <c r="U622" s="84">
        <f t="shared" si="385"/>
        <v>20</v>
      </c>
      <c r="V622" s="84">
        <v>252</v>
      </c>
      <c r="W622" s="83">
        <f t="shared" si="369"/>
        <v>1.0061752740000001</v>
      </c>
      <c r="X622" s="76">
        <f t="shared" si="370"/>
        <v>6.0771557300000003</v>
      </c>
      <c r="Y622" s="76">
        <f t="shared" si="371"/>
        <v>14.302356370000002</v>
      </c>
      <c r="Z622" s="90" t="str">
        <f t="shared" si="382"/>
        <v>A+J=</v>
      </c>
      <c r="AA622" s="81">
        <f t="shared" si="383"/>
        <v>44881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9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75">
        <f t="shared" si="372"/>
        <v>44882</v>
      </c>
      <c r="B623" s="76">
        <f t="shared" si="373"/>
        <v>976.37654132</v>
      </c>
      <c r="C623" s="76">
        <f t="shared" si="380"/>
        <v>862.76950859999999</v>
      </c>
      <c r="D623" s="77">
        <f t="shared" si="374"/>
        <v>6407.93</v>
      </c>
      <c r="E623" s="78">
        <f>IF(K623=1,VLOOKUP(A622,[1]Plan1!$G$155:$I$350,3),E622)</f>
        <v>6434.2</v>
      </c>
      <c r="F623" s="79">
        <f t="shared" si="375"/>
        <v>44882</v>
      </c>
      <c r="G623" s="80">
        <f t="shared" si="364"/>
        <v>4.0996078296735572E-3</v>
      </c>
      <c r="H623" s="81">
        <f t="shared" si="376"/>
        <v>44910</v>
      </c>
      <c r="I623" s="81">
        <f t="shared" si="365"/>
        <v>44910</v>
      </c>
      <c r="J623" s="82">
        <f t="shared" si="377"/>
        <v>21</v>
      </c>
      <c r="K623" s="82">
        <f t="shared" si="386"/>
        <v>1</v>
      </c>
      <c r="L623" s="76">
        <f t="shared" si="366"/>
        <v>1.0001948300000001</v>
      </c>
      <c r="M623" s="83">
        <f t="shared" si="388"/>
        <v>1.0059007799999999</v>
      </c>
      <c r="N623" s="83">
        <f t="shared" si="384"/>
        <v>1.1311084898051385</v>
      </c>
      <c r="O623" s="76">
        <f t="shared" si="387"/>
        <v>1.13132886</v>
      </c>
      <c r="P623" s="76">
        <f t="shared" si="367"/>
        <v>976.07604460000005</v>
      </c>
      <c r="Q623" s="84">
        <f t="shared" si="381"/>
        <v>0</v>
      </c>
      <c r="R623" s="86">
        <f t="shared" si="378"/>
        <v>0</v>
      </c>
      <c r="S623" s="76">
        <f t="shared" si="368"/>
        <v>0</v>
      </c>
      <c r="T623" s="86">
        <f t="shared" si="379"/>
        <v>8.0657000000000006E-2</v>
      </c>
      <c r="U623" s="84">
        <f t="shared" si="385"/>
        <v>1</v>
      </c>
      <c r="V623" s="84">
        <v>252</v>
      </c>
      <c r="W623" s="83">
        <f t="shared" si="369"/>
        <v>1.0003078620000001</v>
      </c>
      <c r="X623" s="76">
        <f t="shared" si="370"/>
        <v>0.30049671999999999</v>
      </c>
      <c r="Y623" s="76">
        <f t="shared" si="371"/>
        <v>0</v>
      </c>
      <c r="Z623" s="90" t="str">
        <f t="shared" si="382"/>
        <v>A+J=</v>
      </c>
      <c r="AA623" s="81">
        <f t="shared" si="383"/>
        <v>44910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9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75">
        <f t="shared" si="372"/>
        <v>44883</v>
      </c>
      <c r="B624" s="76">
        <f t="shared" si="373"/>
        <v>976.86742718999994</v>
      </c>
      <c r="C624" s="76">
        <f t="shared" si="380"/>
        <v>862.76950859999999</v>
      </c>
      <c r="D624" s="77">
        <f t="shared" si="374"/>
        <v>6407.93</v>
      </c>
      <c r="E624" s="78">
        <f>IF(K624=1,VLOOKUP(A623,[1]Plan1!$G$155:$I$350,3),E623)</f>
        <v>6434.2</v>
      </c>
      <c r="F624" s="79">
        <f t="shared" si="375"/>
        <v>44882</v>
      </c>
      <c r="G624" s="80">
        <f t="shared" si="364"/>
        <v>4.0996078296735572E-3</v>
      </c>
      <c r="H624" s="81">
        <f t="shared" si="376"/>
        <v>44910</v>
      </c>
      <c r="I624" s="81">
        <f t="shared" si="365"/>
        <v>44910</v>
      </c>
      <c r="J624" s="82">
        <f t="shared" si="377"/>
        <v>21</v>
      </c>
      <c r="K624" s="82">
        <f t="shared" si="386"/>
        <v>2</v>
      </c>
      <c r="L624" s="76">
        <f t="shared" si="366"/>
        <v>1.0003897100000001</v>
      </c>
      <c r="M624" s="83">
        <f t="shared" si="388"/>
        <v>1.0059007799999999</v>
      </c>
      <c r="N624" s="83">
        <f t="shared" si="384"/>
        <v>1.1311084898051385</v>
      </c>
      <c r="O624" s="76">
        <f t="shared" si="387"/>
        <v>1.1315492899999999</v>
      </c>
      <c r="P624" s="76">
        <f t="shared" si="367"/>
        <v>976.26622487999998</v>
      </c>
      <c r="Q624" s="84">
        <f t="shared" si="381"/>
        <v>0</v>
      </c>
      <c r="R624" s="86">
        <f t="shared" si="378"/>
        <v>0</v>
      </c>
      <c r="S624" s="76">
        <f t="shared" si="368"/>
        <v>0</v>
      </c>
      <c r="T624" s="86">
        <f t="shared" si="379"/>
        <v>8.0657000000000006E-2</v>
      </c>
      <c r="U624" s="84">
        <f t="shared" si="385"/>
        <v>2</v>
      </c>
      <c r="V624" s="84">
        <v>252</v>
      </c>
      <c r="W624" s="83">
        <f t="shared" si="369"/>
        <v>1.000615818</v>
      </c>
      <c r="X624" s="76">
        <f t="shared" si="370"/>
        <v>0.60120231000000002</v>
      </c>
      <c r="Y624" s="76">
        <f t="shared" si="371"/>
        <v>0</v>
      </c>
      <c r="Z624" s="90" t="str">
        <f t="shared" si="382"/>
        <v>A+J=</v>
      </c>
      <c r="AA624" s="81">
        <f t="shared" si="383"/>
        <v>44910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9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75">
        <f t="shared" si="372"/>
        <v>44884</v>
      </c>
      <c r="B625" s="76">
        <f t="shared" si="373"/>
        <v>977.35855750999997</v>
      </c>
      <c r="C625" s="76">
        <f t="shared" si="380"/>
        <v>862.76950859999999</v>
      </c>
      <c r="D625" s="77">
        <f t="shared" si="374"/>
        <v>6407.93</v>
      </c>
      <c r="E625" s="78">
        <f>IF(K625=1,VLOOKUP(A624,[1]Plan1!$G$155:$I$350,3),E624)</f>
        <v>6434.2</v>
      </c>
      <c r="F625" s="79">
        <f t="shared" si="375"/>
        <v>44882</v>
      </c>
      <c r="G625" s="80">
        <f t="shared" si="364"/>
        <v>4.0996078296735572E-3</v>
      </c>
      <c r="H625" s="81">
        <f t="shared" si="376"/>
        <v>44910</v>
      </c>
      <c r="I625" s="81">
        <f t="shared" si="365"/>
        <v>44910</v>
      </c>
      <c r="J625" s="82">
        <f t="shared" si="377"/>
        <v>21</v>
      </c>
      <c r="K625" s="82">
        <f t="shared" si="386"/>
        <v>3</v>
      </c>
      <c r="L625" s="76">
        <f t="shared" si="366"/>
        <v>1.0005846300000001</v>
      </c>
      <c r="M625" s="83">
        <f t="shared" si="388"/>
        <v>1.0059007799999999</v>
      </c>
      <c r="N625" s="83">
        <f t="shared" si="384"/>
        <v>1.1311084898051385</v>
      </c>
      <c r="O625" s="76">
        <f t="shared" si="387"/>
        <v>1.1317697600000001</v>
      </c>
      <c r="P625" s="76">
        <f t="shared" si="367"/>
        <v>976.45643968000002</v>
      </c>
      <c r="Q625" s="84">
        <f t="shared" si="381"/>
        <v>0</v>
      </c>
      <c r="R625" s="86">
        <f t="shared" si="378"/>
        <v>0</v>
      </c>
      <c r="S625" s="76">
        <f t="shared" si="368"/>
        <v>0</v>
      </c>
      <c r="T625" s="86">
        <f t="shared" si="379"/>
        <v>8.0657000000000006E-2</v>
      </c>
      <c r="U625" s="84">
        <f t="shared" si="385"/>
        <v>3</v>
      </c>
      <c r="V625" s="84">
        <v>252</v>
      </c>
      <c r="W625" s="83">
        <f t="shared" si="369"/>
        <v>1.000923869</v>
      </c>
      <c r="X625" s="76">
        <f t="shared" si="370"/>
        <v>0.90211783000000001</v>
      </c>
      <c r="Y625" s="76">
        <f t="shared" si="371"/>
        <v>0</v>
      </c>
      <c r="Z625" s="90" t="str">
        <f t="shared" si="382"/>
        <v>A+J=</v>
      </c>
      <c r="AA625" s="81">
        <f t="shared" si="383"/>
        <v>44910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9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75">
        <f t="shared" si="372"/>
        <v>44885</v>
      </c>
      <c r="B626" s="76">
        <f t="shared" si="373"/>
        <v>977.35855750999997</v>
      </c>
      <c r="C626" s="76">
        <f t="shared" si="380"/>
        <v>862.76950859999999</v>
      </c>
      <c r="D626" s="77">
        <f t="shared" si="374"/>
        <v>6407.93</v>
      </c>
      <c r="E626" s="78">
        <f>IF(K626=1,VLOOKUP(A625,[1]Plan1!$G$155:$I$350,3),E625)</f>
        <v>6434.2</v>
      </c>
      <c r="F626" s="79">
        <f t="shared" si="375"/>
        <v>44882</v>
      </c>
      <c r="G626" s="80">
        <f t="shared" si="364"/>
        <v>4.0996078296735572E-3</v>
      </c>
      <c r="H626" s="81">
        <f t="shared" si="376"/>
        <v>44910</v>
      </c>
      <c r="I626" s="81">
        <f t="shared" si="365"/>
        <v>44910</v>
      </c>
      <c r="J626" s="82">
        <f t="shared" si="377"/>
        <v>21</v>
      </c>
      <c r="K626" s="82">
        <f t="shared" si="386"/>
        <v>3</v>
      </c>
      <c r="L626" s="76">
        <f t="shared" si="366"/>
        <v>1.0005846300000001</v>
      </c>
      <c r="M626" s="83">
        <f t="shared" si="388"/>
        <v>1.0059007799999999</v>
      </c>
      <c r="N626" s="83">
        <f t="shared" si="384"/>
        <v>1.1311084898051385</v>
      </c>
      <c r="O626" s="76">
        <f t="shared" si="387"/>
        <v>1.1317697600000001</v>
      </c>
      <c r="P626" s="76">
        <f t="shared" si="367"/>
        <v>976.45643968000002</v>
      </c>
      <c r="Q626" s="84">
        <f t="shared" si="381"/>
        <v>0</v>
      </c>
      <c r="R626" s="86">
        <f t="shared" si="378"/>
        <v>0</v>
      </c>
      <c r="S626" s="76">
        <f t="shared" si="368"/>
        <v>0</v>
      </c>
      <c r="T626" s="86">
        <f t="shared" si="379"/>
        <v>8.0657000000000006E-2</v>
      </c>
      <c r="U626" s="84">
        <f t="shared" si="385"/>
        <v>3</v>
      </c>
      <c r="V626" s="84">
        <v>252</v>
      </c>
      <c r="W626" s="83">
        <f t="shared" si="369"/>
        <v>1.000923869</v>
      </c>
      <c r="X626" s="76">
        <f t="shared" si="370"/>
        <v>0.90211783000000001</v>
      </c>
      <c r="Y626" s="76">
        <f t="shared" si="371"/>
        <v>0</v>
      </c>
      <c r="Z626" s="90" t="str">
        <f t="shared" si="382"/>
        <v>A+J=</v>
      </c>
      <c r="AA626" s="81">
        <f t="shared" si="383"/>
        <v>44910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9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75">
        <f t="shared" si="372"/>
        <v>44886</v>
      </c>
      <c r="B627" s="76">
        <f t="shared" si="373"/>
        <v>977.35855750999997</v>
      </c>
      <c r="C627" s="76">
        <f t="shared" si="380"/>
        <v>862.76950859999999</v>
      </c>
      <c r="D627" s="77">
        <f t="shared" si="374"/>
        <v>6407.93</v>
      </c>
      <c r="E627" s="78">
        <f>IF(K627=1,VLOOKUP(A626,[1]Plan1!$G$155:$I$350,3),E626)</f>
        <v>6434.2</v>
      </c>
      <c r="F627" s="79">
        <f t="shared" si="375"/>
        <v>44882</v>
      </c>
      <c r="G627" s="80">
        <f t="shared" si="364"/>
        <v>4.0996078296735572E-3</v>
      </c>
      <c r="H627" s="81">
        <f t="shared" si="376"/>
        <v>44910</v>
      </c>
      <c r="I627" s="81">
        <f t="shared" si="365"/>
        <v>44910</v>
      </c>
      <c r="J627" s="82">
        <f t="shared" si="377"/>
        <v>21</v>
      </c>
      <c r="K627" s="82">
        <f t="shared" si="386"/>
        <v>3</v>
      </c>
      <c r="L627" s="76">
        <f t="shared" si="366"/>
        <v>1.0005846300000001</v>
      </c>
      <c r="M627" s="83">
        <f t="shared" si="388"/>
        <v>1.0059007799999999</v>
      </c>
      <c r="N627" s="83">
        <f t="shared" si="384"/>
        <v>1.1311084898051385</v>
      </c>
      <c r="O627" s="76">
        <f t="shared" si="387"/>
        <v>1.1317697600000001</v>
      </c>
      <c r="P627" s="76">
        <f t="shared" si="367"/>
        <v>976.45643968000002</v>
      </c>
      <c r="Q627" s="84">
        <f t="shared" si="381"/>
        <v>0</v>
      </c>
      <c r="R627" s="86">
        <f t="shared" si="378"/>
        <v>0</v>
      </c>
      <c r="S627" s="76">
        <f t="shared" si="368"/>
        <v>0</v>
      </c>
      <c r="T627" s="86">
        <f t="shared" si="379"/>
        <v>8.0657000000000006E-2</v>
      </c>
      <c r="U627" s="84">
        <f t="shared" si="385"/>
        <v>3</v>
      </c>
      <c r="V627" s="84">
        <v>252</v>
      </c>
      <c r="W627" s="83">
        <f t="shared" si="369"/>
        <v>1.000923869</v>
      </c>
      <c r="X627" s="76">
        <f t="shared" si="370"/>
        <v>0.90211783000000001</v>
      </c>
      <c r="Y627" s="76">
        <f t="shared" si="371"/>
        <v>0</v>
      </c>
      <c r="Z627" s="90" t="str">
        <f t="shared" si="382"/>
        <v>A+J=</v>
      </c>
      <c r="AA627" s="81">
        <f t="shared" si="383"/>
        <v>44910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9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75">
        <f t="shared" si="372"/>
        <v>44887</v>
      </c>
      <c r="B628" s="76">
        <f t="shared" si="373"/>
        <v>977.84993235000002</v>
      </c>
      <c r="C628" s="76">
        <f t="shared" si="380"/>
        <v>862.76950859999999</v>
      </c>
      <c r="D628" s="77">
        <f t="shared" si="374"/>
        <v>6407.93</v>
      </c>
      <c r="E628" s="78">
        <f>IF(K628=1,VLOOKUP(A627,[1]Plan1!$G$155:$I$350,3),E627)</f>
        <v>6434.2</v>
      </c>
      <c r="F628" s="79">
        <f t="shared" si="375"/>
        <v>44882</v>
      </c>
      <c r="G628" s="80">
        <f t="shared" si="364"/>
        <v>4.0996078296735572E-3</v>
      </c>
      <c r="H628" s="81">
        <f t="shared" si="376"/>
        <v>44910</v>
      </c>
      <c r="I628" s="81">
        <f t="shared" si="365"/>
        <v>44910</v>
      </c>
      <c r="J628" s="82">
        <f t="shared" si="377"/>
        <v>21</v>
      </c>
      <c r="K628" s="82">
        <f t="shared" si="386"/>
        <v>4</v>
      </c>
      <c r="L628" s="76">
        <f t="shared" si="366"/>
        <v>1.0007795799999999</v>
      </c>
      <c r="M628" s="83">
        <f t="shared" si="388"/>
        <v>1.0059007799999999</v>
      </c>
      <c r="N628" s="83">
        <f t="shared" si="384"/>
        <v>1.1311084898051385</v>
      </c>
      <c r="O628" s="76">
        <f t="shared" si="387"/>
        <v>1.13199027</v>
      </c>
      <c r="P628" s="76">
        <f t="shared" si="367"/>
        <v>976.64668898000002</v>
      </c>
      <c r="Q628" s="84">
        <f t="shared" si="381"/>
        <v>0</v>
      </c>
      <c r="R628" s="86">
        <f t="shared" si="378"/>
        <v>0</v>
      </c>
      <c r="S628" s="76">
        <f t="shared" si="368"/>
        <v>0</v>
      </c>
      <c r="T628" s="86">
        <f t="shared" si="379"/>
        <v>8.0657000000000006E-2</v>
      </c>
      <c r="U628" s="84">
        <f t="shared" si="385"/>
        <v>4</v>
      </c>
      <c r="V628" s="84">
        <v>252</v>
      </c>
      <c r="W628" s="83">
        <f t="shared" si="369"/>
        <v>1.001232015</v>
      </c>
      <c r="X628" s="76">
        <f t="shared" si="370"/>
        <v>1.20324337</v>
      </c>
      <c r="Y628" s="76">
        <f t="shared" si="371"/>
        <v>0</v>
      </c>
      <c r="Z628" s="90" t="str">
        <f t="shared" si="382"/>
        <v>A+J=</v>
      </c>
      <c r="AA628" s="81">
        <f t="shared" si="383"/>
        <v>44910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9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75">
        <f t="shared" si="372"/>
        <v>44888</v>
      </c>
      <c r="B629" s="76">
        <f t="shared" si="373"/>
        <v>978.34156045000009</v>
      </c>
      <c r="C629" s="76">
        <f t="shared" si="380"/>
        <v>862.76950859999999</v>
      </c>
      <c r="D629" s="77">
        <f t="shared" si="374"/>
        <v>6407.93</v>
      </c>
      <c r="E629" s="78">
        <f>IF(K629=1,VLOOKUP(A628,[1]Plan1!$G$155:$I$350,3),E628)</f>
        <v>6434.2</v>
      </c>
      <c r="F629" s="79">
        <f t="shared" si="375"/>
        <v>44882</v>
      </c>
      <c r="G629" s="80">
        <f t="shared" si="364"/>
        <v>4.0996078296735572E-3</v>
      </c>
      <c r="H629" s="81">
        <f t="shared" si="376"/>
        <v>44910</v>
      </c>
      <c r="I629" s="81">
        <f t="shared" si="365"/>
        <v>44910</v>
      </c>
      <c r="J629" s="82">
        <f t="shared" si="377"/>
        <v>21</v>
      </c>
      <c r="K629" s="82">
        <f t="shared" si="386"/>
        <v>5</v>
      </c>
      <c r="L629" s="76">
        <f t="shared" si="366"/>
        <v>1.0009745699999999</v>
      </c>
      <c r="M629" s="83">
        <f t="shared" si="388"/>
        <v>1.0059007799999999</v>
      </c>
      <c r="N629" s="83">
        <f t="shared" si="384"/>
        <v>1.1311084898051385</v>
      </c>
      <c r="O629" s="76">
        <f t="shared" si="387"/>
        <v>1.13221083</v>
      </c>
      <c r="P629" s="76">
        <f t="shared" si="367"/>
        <v>976.83698143000004</v>
      </c>
      <c r="Q629" s="84">
        <f t="shared" si="381"/>
        <v>0</v>
      </c>
      <c r="R629" s="86">
        <f t="shared" si="378"/>
        <v>0</v>
      </c>
      <c r="S629" s="76">
        <f t="shared" si="368"/>
        <v>0</v>
      </c>
      <c r="T629" s="86">
        <f t="shared" si="379"/>
        <v>8.0657000000000006E-2</v>
      </c>
      <c r="U629" s="84">
        <f t="shared" si="385"/>
        <v>5</v>
      </c>
      <c r="V629" s="84">
        <v>252</v>
      </c>
      <c r="W629" s="83">
        <f t="shared" si="369"/>
        <v>1.001540256</v>
      </c>
      <c r="X629" s="76">
        <f t="shared" si="370"/>
        <v>1.50457902</v>
      </c>
      <c r="Y629" s="76">
        <f t="shared" si="371"/>
        <v>0</v>
      </c>
      <c r="Z629" s="90" t="str">
        <f t="shared" si="382"/>
        <v>A+J=</v>
      </c>
      <c r="AA629" s="81">
        <f t="shared" si="383"/>
        <v>44910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9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75">
        <f t="shared" si="372"/>
        <v>44889</v>
      </c>
      <c r="B630" s="76">
        <f t="shared" si="373"/>
        <v>978.83343323999998</v>
      </c>
      <c r="C630" s="76">
        <f t="shared" si="380"/>
        <v>862.76950859999999</v>
      </c>
      <c r="D630" s="77">
        <f t="shared" si="374"/>
        <v>6407.93</v>
      </c>
      <c r="E630" s="78">
        <f>IF(K630=1,VLOOKUP(A629,[1]Plan1!$G$155:$I$350,3),E629)</f>
        <v>6434.2</v>
      </c>
      <c r="F630" s="79">
        <f t="shared" si="375"/>
        <v>44882</v>
      </c>
      <c r="G630" s="80">
        <f t="shared" si="364"/>
        <v>4.0996078296735572E-3</v>
      </c>
      <c r="H630" s="81">
        <f t="shared" si="376"/>
        <v>44910</v>
      </c>
      <c r="I630" s="81">
        <f t="shared" si="365"/>
        <v>44910</v>
      </c>
      <c r="J630" s="82">
        <f t="shared" si="377"/>
        <v>21</v>
      </c>
      <c r="K630" s="82">
        <f t="shared" si="386"/>
        <v>6</v>
      </c>
      <c r="L630" s="76">
        <f t="shared" si="366"/>
        <v>1.0011696000000001</v>
      </c>
      <c r="M630" s="83">
        <f t="shared" si="388"/>
        <v>1.0059007799999999</v>
      </c>
      <c r="N630" s="83">
        <f t="shared" si="384"/>
        <v>1.1311084898051385</v>
      </c>
      <c r="O630" s="76">
        <f t="shared" si="387"/>
        <v>1.13243143</v>
      </c>
      <c r="P630" s="76">
        <f t="shared" si="367"/>
        <v>977.02730838000002</v>
      </c>
      <c r="Q630" s="84">
        <f t="shared" si="381"/>
        <v>0</v>
      </c>
      <c r="R630" s="86">
        <f t="shared" si="378"/>
        <v>0</v>
      </c>
      <c r="S630" s="76">
        <f t="shared" si="368"/>
        <v>0</v>
      </c>
      <c r="T630" s="86">
        <f t="shared" si="379"/>
        <v>8.0657000000000006E-2</v>
      </c>
      <c r="U630" s="84">
        <f t="shared" si="385"/>
        <v>6</v>
      </c>
      <c r="V630" s="84">
        <v>252</v>
      </c>
      <c r="W630" s="83">
        <f t="shared" si="369"/>
        <v>1.001848592</v>
      </c>
      <c r="X630" s="76">
        <f t="shared" si="370"/>
        <v>1.8061248599999999</v>
      </c>
      <c r="Y630" s="76">
        <f t="shared" si="371"/>
        <v>0</v>
      </c>
      <c r="Z630" s="90" t="str">
        <f t="shared" si="382"/>
        <v>A+J=</v>
      </c>
      <c r="AA630" s="81">
        <f t="shared" si="383"/>
        <v>44910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9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75">
        <f t="shared" si="372"/>
        <v>44890</v>
      </c>
      <c r="B631" s="76">
        <f t="shared" si="373"/>
        <v>979.32555081999999</v>
      </c>
      <c r="C631" s="76">
        <f t="shared" si="380"/>
        <v>862.76950859999999</v>
      </c>
      <c r="D631" s="77">
        <f t="shared" si="374"/>
        <v>6407.93</v>
      </c>
      <c r="E631" s="78">
        <f>IF(K631=1,VLOOKUP(A630,[1]Plan1!$G$155:$I$350,3),E630)</f>
        <v>6434.2</v>
      </c>
      <c r="F631" s="79">
        <f t="shared" si="375"/>
        <v>44882</v>
      </c>
      <c r="G631" s="80">
        <f t="shared" si="364"/>
        <v>4.0996078296735572E-3</v>
      </c>
      <c r="H631" s="81">
        <f t="shared" si="376"/>
        <v>44910</v>
      </c>
      <c r="I631" s="81">
        <f t="shared" si="365"/>
        <v>44910</v>
      </c>
      <c r="J631" s="82">
        <f t="shared" si="377"/>
        <v>21</v>
      </c>
      <c r="K631" s="82">
        <f t="shared" si="386"/>
        <v>7</v>
      </c>
      <c r="L631" s="76">
        <f t="shared" si="366"/>
        <v>1.0013646700000001</v>
      </c>
      <c r="M631" s="83">
        <f t="shared" si="388"/>
        <v>1.0059007799999999</v>
      </c>
      <c r="N631" s="83">
        <f t="shared" si="384"/>
        <v>1.1311084898051385</v>
      </c>
      <c r="O631" s="76">
        <f t="shared" si="387"/>
        <v>1.13265207</v>
      </c>
      <c r="P631" s="76">
        <f t="shared" si="367"/>
        <v>977.21766983999999</v>
      </c>
      <c r="Q631" s="84">
        <f t="shared" si="381"/>
        <v>0</v>
      </c>
      <c r="R631" s="86">
        <f t="shared" si="378"/>
        <v>0</v>
      </c>
      <c r="S631" s="76">
        <f t="shared" si="368"/>
        <v>0</v>
      </c>
      <c r="T631" s="86">
        <f t="shared" si="379"/>
        <v>8.0657000000000006E-2</v>
      </c>
      <c r="U631" s="84">
        <f t="shared" si="385"/>
        <v>7</v>
      </c>
      <c r="V631" s="84">
        <v>252</v>
      </c>
      <c r="W631" s="83">
        <f t="shared" si="369"/>
        <v>1.0021570230000001</v>
      </c>
      <c r="X631" s="76">
        <f t="shared" si="370"/>
        <v>2.10788098</v>
      </c>
      <c r="Y631" s="76">
        <f t="shared" si="371"/>
        <v>0</v>
      </c>
      <c r="Z631" s="90" t="str">
        <f t="shared" si="382"/>
        <v>A+J=</v>
      </c>
      <c r="AA631" s="81">
        <f t="shared" si="383"/>
        <v>44910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9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75">
        <f t="shared" si="372"/>
        <v>44891</v>
      </c>
      <c r="B632" s="76">
        <f t="shared" si="373"/>
        <v>979.81791232</v>
      </c>
      <c r="C632" s="76">
        <f t="shared" si="380"/>
        <v>862.76950859999999</v>
      </c>
      <c r="D632" s="77">
        <f t="shared" si="374"/>
        <v>6407.93</v>
      </c>
      <c r="E632" s="78">
        <f>IF(K632=1,VLOOKUP(A631,[1]Plan1!$G$155:$I$350,3),E631)</f>
        <v>6434.2</v>
      </c>
      <c r="F632" s="79">
        <f t="shared" si="375"/>
        <v>44882</v>
      </c>
      <c r="G632" s="80">
        <f t="shared" si="364"/>
        <v>4.0996078296735572E-3</v>
      </c>
      <c r="H632" s="81">
        <f t="shared" si="376"/>
        <v>44910</v>
      </c>
      <c r="I632" s="81">
        <f t="shared" si="365"/>
        <v>44910</v>
      </c>
      <c r="J632" s="82">
        <f t="shared" si="377"/>
        <v>21</v>
      </c>
      <c r="K632" s="82">
        <f t="shared" si="386"/>
        <v>8</v>
      </c>
      <c r="L632" s="76">
        <f t="shared" si="366"/>
        <v>1.0015597700000001</v>
      </c>
      <c r="M632" s="83">
        <f t="shared" si="388"/>
        <v>1.0059007799999999</v>
      </c>
      <c r="N632" s="83">
        <f t="shared" si="384"/>
        <v>1.1311084898051385</v>
      </c>
      <c r="O632" s="76">
        <f t="shared" si="387"/>
        <v>1.13287275</v>
      </c>
      <c r="P632" s="76">
        <f t="shared" si="367"/>
        <v>977.40806582000005</v>
      </c>
      <c r="Q632" s="84">
        <f t="shared" si="381"/>
        <v>0</v>
      </c>
      <c r="R632" s="86">
        <f t="shared" si="378"/>
        <v>0</v>
      </c>
      <c r="S632" s="76">
        <f t="shared" si="368"/>
        <v>0</v>
      </c>
      <c r="T632" s="86">
        <f t="shared" si="379"/>
        <v>8.0657000000000006E-2</v>
      </c>
      <c r="U632" s="84">
        <f t="shared" si="385"/>
        <v>8</v>
      </c>
      <c r="V632" s="84">
        <v>252</v>
      </c>
      <c r="W632" s="83">
        <f t="shared" si="369"/>
        <v>1.002465548</v>
      </c>
      <c r="X632" s="76">
        <f t="shared" si="370"/>
        <v>2.4098465</v>
      </c>
      <c r="Y632" s="76">
        <f t="shared" si="371"/>
        <v>0</v>
      </c>
      <c r="Z632" s="90" t="str">
        <f t="shared" si="382"/>
        <v>A+J=</v>
      </c>
      <c r="AA632" s="81">
        <f t="shared" si="383"/>
        <v>44910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9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75">
        <f t="shared" si="372"/>
        <v>44892</v>
      </c>
      <c r="B633" s="76">
        <f t="shared" si="373"/>
        <v>979.81791232</v>
      </c>
      <c r="C633" s="76">
        <f t="shared" si="380"/>
        <v>862.76950859999999</v>
      </c>
      <c r="D633" s="77">
        <f t="shared" si="374"/>
        <v>6407.93</v>
      </c>
      <c r="E633" s="78">
        <f>IF(K633=1,VLOOKUP(A632,[1]Plan1!$G$155:$I$350,3),E632)</f>
        <v>6434.2</v>
      </c>
      <c r="F633" s="79">
        <f t="shared" si="375"/>
        <v>44882</v>
      </c>
      <c r="G633" s="80">
        <f t="shared" si="364"/>
        <v>4.0996078296735572E-3</v>
      </c>
      <c r="H633" s="81">
        <f t="shared" si="376"/>
        <v>44910</v>
      </c>
      <c r="I633" s="81">
        <f t="shared" si="365"/>
        <v>44910</v>
      </c>
      <c r="J633" s="82">
        <f t="shared" si="377"/>
        <v>21</v>
      </c>
      <c r="K633" s="82">
        <f t="shared" si="386"/>
        <v>8</v>
      </c>
      <c r="L633" s="76">
        <f t="shared" si="366"/>
        <v>1.0015597700000001</v>
      </c>
      <c r="M633" s="83">
        <f t="shared" si="388"/>
        <v>1.0059007799999999</v>
      </c>
      <c r="N633" s="83">
        <f t="shared" si="384"/>
        <v>1.1311084898051385</v>
      </c>
      <c r="O633" s="76">
        <f t="shared" si="387"/>
        <v>1.13287275</v>
      </c>
      <c r="P633" s="76">
        <f t="shared" si="367"/>
        <v>977.40806582000005</v>
      </c>
      <c r="Q633" s="84">
        <f t="shared" si="381"/>
        <v>0</v>
      </c>
      <c r="R633" s="86">
        <f t="shared" si="378"/>
        <v>0</v>
      </c>
      <c r="S633" s="76">
        <f t="shared" si="368"/>
        <v>0</v>
      </c>
      <c r="T633" s="86">
        <f t="shared" si="379"/>
        <v>8.0657000000000006E-2</v>
      </c>
      <c r="U633" s="84">
        <f t="shared" si="385"/>
        <v>8</v>
      </c>
      <c r="V633" s="84">
        <v>252</v>
      </c>
      <c r="W633" s="83">
        <f t="shared" si="369"/>
        <v>1.002465548</v>
      </c>
      <c r="X633" s="76">
        <f t="shared" si="370"/>
        <v>2.4098465</v>
      </c>
      <c r="Y633" s="76">
        <f t="shared" si="371"/>
        <v>0</v>
      </c>
      <c r="Z633" s="90" t="str">
        <f t="shared" si="382"/>
        <v>A+J=</v>
      </c>
      <c r="AA633" s="81">
        <f t="shared" si="383"/>
        <v>44910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9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75">
        <f t="shared" si="372"/>
        <v>44893</v>
      </c>
      <c r="B634" s="76">
        <f t="shared" si="373"/>
        <v>979.81791232</v>
      </c>
      <c r="C634" s="76">
        <f t="shared" si="380"/>
        <v>862.76950859999999</v>
      </c>
      <c r="D634" s="77">
        <f t="shared" si="374"/>
        <v>6407.93</v>
      </c>
      <c r="E634" s="78">
        <f>IF(K634=1,VLOOKUP(A633,[1]Plan1!$G$155:$I$350,3),E633)</f>
        <v>6434.2</v>
      </c>
      <c r="F634" s="79">
        <f t="shared" si="375"/>
        <v>44882</v>
      </c>
      <c r="G634" s="80">
        <f t="shared" si="364"/>
        <v>4.0996078296735572E-3</v>
      </c>
      <c r="H634" s="81">
        <f t="shared" si="376"/>
        <v>44910</v>
      </c>
      <c r="I634" s="81">
        <f t="shared" si="365"/>
        <v>44910</v>
      </c>
      <c r="J634" s="82">
        <f t="shared" si="377"/>
        <v>21</v>
      </c>
      <c r="K634" s="82">
        <f t="shared" si="386"/>
        <v>8</v>
      </c>
      <c r="L634" s="76">
        <f t="shared" si="366"/>
        <v>1.0015597700000001</v>
      </c>
      <c r="M634" s="83">
        <f t="shared" si="388"/>
        <v>1.0059007799999999</v>
      </c>
      <c r="N634" s="83">
        <f t="shared" si="384"/>
        <v>1.1311084898051385</v>
      </c>
      <c r="O634" s="76">
        <f t="shared" si="387"/>
        <v>1.13287275</v>
      </c>
      <c r="P634" s="76">
        <f t="shared" si="367"/>
        <v>977.40806582000005</v>
      </c>
      <c r="Q634" s="84">
        <f t="shared" si="381"/>
        <v>0</v>
      </c>
      <c r="R634" s="86">
        <f t="shared" si="378"/>
        <v>0</v>
      </c>
      <c r="S634" s="76">
        <f t="shared" si="368"/>
        <v>0</v>
      </c>
      <c r="T634" s="86">
        <f t="shared" si="379"/>
        <v>8.0657000000000006E-2</v>
      </c>
      <c r="U634" s="84">
        <f t="shared" si="385"/>
        <v>8</v>
      </c>
      <c r="V634" s="84">
        <v>252</v>
      </c>
      <c r="W634" s="83">
        <f t="shared" si="369"/>
        <v>1.002465548</v>
      </c>
      <c r="X634" s="76">
        <f t="shared" si="370"/>
        <v>2.4098465</v>
      </c>
      <c r="Y634" s="76">
        <f t="shared" si="371"/>
        <v>0</v>
      </c>
      <c r="Z634" s="90" t="str">
        <f t="shared" si="382"/>
        <v>A+J=</v>
      </c>
      <c r="AA634" s="81">
        <f t="shared" si="383"/>
        <v>44910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9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75">
        <f t="shared" si="372"/>
        <v>44894</v>
      </c>
      <c r="B635" s="76">
        <f t="shared" si="373"/>
        <v>980.31053704999999</v>
      </c>
      <c r="C635" s="76">
        <f t="shared" si="380"/>
        <v>862.76950859999999</v>
      </c>
      <c r="D635" s="77">
        <f t="shared" si="374"/>
        <v>6407.93</v>
      </c>
      <c r="E635" s="78">
        <f>IF(K635=1,VLOOKUP(A634,[1]Plan1!$G$155:$I$350,3),E634)</f>
        <v>6434.2</v>
      </c>
      <c r="F635" s="79">
        <f t="shared" si="375"/>
        <v>44882</v>
      </c>
      <c r="G635" s="80">
        <f t="shared" si="364"/>
        <v>4.0996078296735572E-3</v>
      </c>
      <c r="H635" s="81">
        <f t="shared" si="376"/>
        <v>44910</v>
      </c>
      <c r="I635" s="81">
        <f t="shared" si="365"/>
        <v>44910</v>
      </c>
      <c r="J635" s="82">
        <f t="shared" si="377"/>
        <v>21</v>
      </c>
      <c r="K635" s="82">
        <f t="shared" si="386"/>
        <v>9</v>
      </c>
      <c r="L635" s="76">
        <f t="shared" si="366"/>
        <v>1.00175492</v>
      </c>
      <c r="M635" s="83">
        <f t="shared" si="388"/>
        <v>1.0059007799999999</v>
      </c>
      <c r="N635" s="83">
        <f t="shared" si="384"/>
        <v>1.1311084898051385</v>
      </c>
      <c r="O635" s="76">
        <f t="shared" si="387"/>
        <v>1.13309349</v>
      </c>
      <c r="P635" s="76">
        <f t="shared" si="367"/>
        <v>977.59851356000001</v>
      </c>
      <c r="Q635" s="84">
        <f t="shared" si="381"/>
        <v>0</v>
      </c>
      <c r="R635" s="86">
        <f t="shared" si="378"/>
        <v>0</v>
      </c>
      <c r="S635" s="76">
        <f t="shared" si="368"/>
        <v>0</v>
      </c>
      <c r="T635" s="86">
        <f t="shared" si="379"/>
        <v>8.0657000000000006E-2</v>
      </c>
      <c r="U635" s="84">
        <f t="shared" si="385"/>
        <v>9</v>
      </c>
      <c r="V635" s="84">
        <v>252</v>
      </c>
      <c r="W635" s="83">
        <f t="shared" si="369"/>
        <v>1.002774169</v>
      </c>
      <c r="X635" s="76">
        <f t="shared" si="370"/>
        <v>2.71202349</v>
      </c>
      <c r="Y635" s="76">
        <f t="shared" si="371"/>
        <v>0</v>
      </c>
      <c r="Z635" s="90" t="str">
        <f t="shared" si="382"/>
        <v>A+J=</v>
      </c>
      <c r="AA635" s="81">
        <f t="shared" si="383"/>
        <v>44910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9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75">
        <f t="shared" si="372"/>
        <v>44895</v>
      </c>
      <c r="B636" s="76">
        <f t="shared" si="373"/>
        <v>980.80339818000004</v>
      </c>
      <c r="C636" s="76">
        <f t="shared" si="380"/>
        <v>862.76950859999999</v>
      </c>
      <c r="D636" s="77">
        <f t="shared" si="374"/>
        <v>6407.93</v>
      </c>
      <c r="E636" s="78">
        <f>IF(K636=1,VLOOKUP(A635,[1]Plan1!$G$155:$I$350,3),E635)</f>
        <v>6434.2</v>
      </c>
      <c r="F636" s="79">
        <f t="shared" si="375"/>
        <v>44882</v>
      </c>
      <c r="G636" s="80">
        <f t="shared" si="364"/>
        <v>4.0996078296735572E-3</v>
      </c>
      <c r="H636" s="81">
        <f t="shared" si="376"/>
        <v>44910</v>
      </c>
      <c r="I636" s="81">
        <f t="shared" si="365"/>
        <v>44910</v>
      </c>
      <c r="J636" s="82">
        <f t="shared" si="377"/>
        <v>21</v>
      </c>
      <c r="K636" s="82">
        <f t="shared" si="386"/>
        <v>10</v>
      </c>
      <c r="L636" s="76">
        <f t="shared" si="366"/>
        <v>1.0019501</v>
      </c>
      <c r="M636" s="83">
        <f t="shared" si="388"/>
        <v>1.0059007799999999</v>
      </c>
      <c r="N636" s="83">
        <f t="shared" si="384"/>
        <v>1.1311084898051385</v>
      </c>
      <c r="O636" s="76">
        <f t="shared" si="387"/>
        <v>1.1333142599999999</v>
      </c>
      <c r="P636" s="76">
        <f t="shared" si="367"/>
        <v>977.78898718000005</v>
      </c>
      <c r="Q636" s="84">
        <f t="shared" si="381"/>
        <v>0</v>
      </c>
      <c r="R636" s="86">
        <f t="shared" si="378"/>
        <v>0</v>
      </c>
      <c r="S636" s="76">
        <f t="shared" si="368"/>
        <v>0</v>
      </c>
      <c r="T636" s="86">
        <f t="shared" si="379"/>
        <v>8.0657000000000006E-2</v>
      </c>
      <c r="U636" s="84">
        <f t="shared" si="385"/>
        <v>10</v>
      </c>
      <c r="V636" s="84">
        <v>252</v>
      </c>
      <c r="W636" s="83">
        <f t="shared" si="369"/>
        <v>1.003082885</v>
      </c>
      <c r="X636" s="76">
        <f t="shared" si="370"/>
        <v>3.014411</v>
      </c>
      <c r="Y636" s="76">
        <f t="shared" si="371"/>
        <v>0</v>
      </c>
      <c r="Z636" s="90" t="str">
        <f t="shared" si="382"/>
        <v>A+J=</v>
      </c>
      <c r="AA636" s="81">
        <f t="shared" si="383"/>
        <v>44910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9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75">
        <f t="shared" si="372"/>
        <v>44896</v>
      </c>
      <c r="B637" s="76">
        <f t="shared" si="373"/>
        <v>981.29650347999996</v>
      </c>
      <c r="C637" s="76">
        <f t="shared" si="380"/>
        <v>862.76950859999999</v>
      </c>
      <c r="D637" s="77">
        <f t="shared" si="374"/>
        <v>6407.93</v>
      </c>
      <c r="E637" s="78">
        <f>IF(K637=1,VLOOKUP(A636,[1]Plan1!$G$155:$I$350,3),E636)</f>
        <v>6434.2</v>
      </c>
      <c r="F637" s="79">
        <f t="shared" si="375"/>
        <v>44882</v>
      </c>
      <c r="G637" s="80">
        <f t="shared" si="364"/>
        <v>4.0996078296735572E-3</v>
      </c>
      <c r="H637" s="81">
        <f t="shared" si="376"/>
        <v>44910</v>
      </c>
      <c r="I637" s="81">
        <f t="shared" si="365"/>
        <v>44910</v>
      </c>
      <c r="J637" s="82">
        <f t="shared" si="377"/>
        <v>21</v>
      </c>
      <c r="K637" s="82">
        <f t="shared" si="386"/>
        <v>11</v>
      </c>
      <c r="L637" s="76">
        <f t="shared" si="366"/>
        <v>1.0021453199999999</v>
      </c>
      <c r="M637" s="83">
        <f t="shared" si="388"/>
        <v>1.0059007799999999</v>
      </c>
      <c r="N637" s="83">
        <f t="shared" si="384"/>
        <v>1.1311084898051385</v>
      </c>
      <c r="O637" s="76">
        <f t="shared" si="387"/>
        <v>1.13353507</v>
      </c>
      <c r="P637" s="76">
        <f t="shared" si="367"/>
        <v>977.97949531999996</v>
      </c>
      <c r="Q637" s="84">
        <f t="shared" si="381"/>
        <v>0</v>
      </c>
      <c r="R637" s="86">
        <f t="shared" si="378"/>
        <v>0</v>
      </c>
      <c r="S637" s="76">
        <f t="shared" si="368"/>
        <v>0</v>
      </c>
      <c r="T637" s="86">
        <f t="shared" si="379"/>
        <v>8.0657000000000006E-2</v>
      </c>
      <c r="U637" s="84">
        <f t="shared" si="385"/>
        <v>11</v>
      </c>
      <c r="V637" s="84">
        <v>252</v>
      </c>
      <c r="W637" s="83">
        <f t="shared" si="369"/>
        <v>1.0033916949999999</v>
      </c>
      <c r="X637" s="76">
        <f t="shared" si="370"/>
        <v>3.3170081599999999</v>
      </c>
      <c r="Y637" s="76">
        <f t="shared" si="371"/>
        <v>0</v>
      </c>
      <c r="Z637" s="90" t="str">
        <f t="shared" si="382"/>
        <v>A+J=</v>
      </c>
      <c r="AA637" s="81">
        <f t="shared" si="383"/>
        <v>44910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9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75">
        <f t="shared" si="372"/>
        <v>44897</v>
      </c>
      <c r="B638" s="76">
        <f t="shared" si="373"/>
        <v>981.78985498999998</v>
      </c>
      <c r="C638" s="76">
        <f t="shared" si="380"/>
        <v>862.76950859999999</v>
      </c>
      <c r="D638" s="77">
        <f t="shared" si="374"/>
        <v>6407.93</v>
      </c>
      <c r="E638" s="78">
        <f>IF(K638=1,VLOOKUP(A637,[1]Plan1!$G$155:$I$350,3),E637)</f>
        <v>6434.2</v>
      </c>
      <c r="F638" s="79">
        <f t="shared" si="375"/>
        <v>44882</v>
      </c>
      <c r="G638" s="80">
        <f t="shared" si="364"/>
        <v>4.0996078296735572E-3</v>
      </c>
      <c r="H638" s="81">
        <f t="shared" si="376"/>
        <v>44910</v>
      </c>
      <c r="I638" s="81">
        <f t="shared" si="365"/>
        <v>44910</v>
      </c>
      <c r="J638" s="82">
        <f t="shared" si="377"/>
        <v>21</v>
      </c>
      <c r="K638" s="82">
        <f t="shared" si="386"/>
        <v>12</v>
      </c>
      <c r="L638" s="76">
        <f t="shared" si="366"/>
        <v>1.0023405700000001</v>
      </c>
      <c r="M638" s="83">
        <f t="shared" si="388"/>
        <v>1.0059007799999999</v>
      </c>
      <c r="N638" s="83">
        <f t="shared" si="384"/>
        <v>1.1311084898051385</v>
      </c>
      <c r="O638" s="76">
        <f t="shared" si="387"/>
        <v>1.13375592</v>
      </c>
      <c r="P638" s="76">
        <f t="shared" si="367"/>
        <v>978.17003796999995</v>
      </c>
      <c r="Q638" s="84">
        <f t="shared" si="381"/>
        <v>0</v>
      </c>
      <c r="R638" s="86">
        <f t="shared" si="378"/>
        <v>0</v>
      </c>
      <c r="S638" s="76">
        <f t="shared" si="368"/>
        <v>0</v>
      </c>
      <c r="T638" s="86">
        <f t="shared" si="379"/>
        <v>8.0657000000000006E-2</v>
      </c>
      <c r="U638" s="84">
        <f t="shared" si="385"/>
        <v>12</v>
      </c>
      <c r="V638" s="84">
        <v>252</v>
      </c>
      <c r="W638" s="83">
        <f t="shared" si="369"/>
        <v>1.003700601</v>
      </c>
      <c r="X638" s="76">
        <f t="shared" si="370"/>
        <v>3.6198170200000002</v>
      </c>
      <c r="Y638" s="76">
        <f t="shared" si="371"/>
        <v>0</v>
      </c>
      <c r="Z638" s="90" t="str">
        <f t="shared" si="382"/>
        <v>A+J=</v>
      </c>
      <c r="AA638" s="81">
        <f t="shared" si="383"/>
        <v>44910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9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75">
        <f t="shared" si="372"/>
        <v>44898</v>
      </c>
      <c r="B639" s="76">
        <f t="shared" si="373"/>
        <v>982.28346911999995</v>
      </c>
      <c r="C639" s="76">
        <f t="shared" si="380"/>
        <v>862.76950859999999</v>
      </c>
      <c r="D639" s="77">
        <f t="shared" si="374"/>
        <v>6407.93</v>
      </c>
      <c r="E639" s="78">
        <f>IF(K639=1,VLOOKUP(A638,[1]Plan1!$G$155:$I$350,3),E638)</f>
        <v>6434.2</v>
      </c>
      <c r="F639" s="79">
        <f t="shared" si="375"/>
        <v>44882</v>
      </c>
      <c r="G639" s="80">
        <f t="shared" si="364"/>
        <v>4.0996078296735572E-3</v>
      </c>
      <c r="H639" s="81">
        <f t="shared" si="376"/>
        <v>44910</v>
      </c>
      <c r="I639" s="81">
        <f t="shared" si="365"/>
        <v>44910</v>
      </c>
      <c r="J639" s="82">
        <f t="shared" si="377"/>
        <v>21</v>
      </c>
      <c r="K639" s="82">
        <f t="shared" si="386"/>
        <v>13</v>
      </c>
      <c r="L639" s="76">
        <f t="shared" si="366"/>
        <v>1.00253587</v>
      </c>
      <c r="M639" s="83">
        <f t="shared" si="388"/>
        <v>1.0059007799999999</v>
      </c>
      <c r="N639" s="83">
        <f t="shared" si="384"/>
        <v>1.1311084898051385</v>
      </c>
      <c r="O639" s="76">
        <f t="shared" si="387"/>
        <v>1.1339768299999999</v>
      </c>
      <c r="P639" s="76">
        <f t="shared" si="367"/>
        <v>978.36063237999997</v>
      </c>
      <c r="Q639" s="84">
        <f t="shared" si="381"/>
        <v>0</v>
      </c>
      <c r="R639" s="86">
        <f t="shared" si="378"/>
        <v>0</v>
      </c>
      <c r="S639" s="76">
        <f t="shared" si="368"/>
        <v>0</v>
      </c>
      <c r="T639" s="86">
        <f t="shared" si="379"/>
        <v>8.0657000000000006E-2</v>
      </c>
      <c r="U639" s="84">
        <f t="shared" si="385"/>
        <v>13</v>
      </c>
      <c r="V639" s="84">
        <v>252</v>
      </c>
      <c r="W639" s="83">
        <f t="shared" si="369"/>
        <v>1.004009602</v>
      </c>
      <c r="X639" s="76">
        <f t="shared" si="370"/>
        <v>3.9228367400000002</v>
      </c>
      <c r="Y639" s="76">
        <f t="shared" si="371"/>
        <v>0</v>
      </c>
      <c r="Z639" s="90" t="str">
        <f t="shared" si="382"/>
        <v>A+J=</v>
      </c>
      <c r="AA639" s="81">
        <f t="shared" si="383"/>
        <v>44910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9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75">
        <f t="shared" si="372"/>
        <v>44899</v>
      </c>
      <c r="B640" s="76">
        <f t="shared" si="373"/>
        <v>982.28346911999995</v>
      </c>
      <c r="C640" s="76">
        <f t="shared" si="380"/>
        <v>862.76950859999999</v>
      </c>
      <c r="D640" s="77">
        <f t="shared" si="374"/>
        <v>6407.93</v>
      </c>
      <c r="E640" s="78">
        <f>IF(K640=1,VLOOKUP(A639,[1]Plan1!$G$155:$I$350,3),E639)</f>
        <v>6434.2</v>
      </c>
      <c r="F640" s="79">
        <f t="shared" si="375"/>
        <v>44882</v>
      </c>
      <c r="G640" s="80">
        <f t="shared" si="364"/>
        <v>4.0996078296735572E-3</v>
      </c>
      <c r="H640" s="81">
        <f t="shared" si="376"/>
        <v>44910</v>
      </c>
      <c r="I640" s="81">
        <f t="shared" si="365"/>
        <v>44910</v>
      </c>
      <c r="J640" s="82">
        <f t="shared" si="377"/>
        <v>21</v>
      </c>
      <c r="K640" s="82">
        <f t="shared" si="386"/>
        <v>13</v>
      </c>
      <c r="L640" s="76">
        <f t="shared" si="366"/>
        <v>1.00253587</v>
      </c>
      <c r="M640" s="83">
        <f t="shared" si="388"/>
        <v>1.0059007799999999</v>
      </c>
      <c r="N640" s="83">
        <f t="shared" si="384"/>
        <v>1.1311084898051385</v>
      </c>
      <c r="O640" s="76">
        <f t="shared" si="387"/>
        <v>1.1339768299999999</v>
      </c>
      <c r="P640" s="76">
        <f t="shared" si="367"/>
        <v>978.36063237999997</v>
      </c>
      <c r="Q640" s="84">
        <f t="shared" si="381"/>
        <v>0</v>
      </c>
      <c r="R640" s="86">
        <f t="shared" si="378"/>
        <v>0</v>
      </c>
      <c r="S640" s="76">
        <f t="shared" si="368"/>
        <v>0</v>
      </c>
      <c r="T640" s="86">
        <f t="shared" si="379"/>
        <v>8.0657000000000006E-2</v>
      </c>
      <c r="U640" s="84">
        <f t="shared" si="385"/>
        <v>13</v>
      </c>
      <c r="V640" s="84">
        <v>252</v>
      </c>
      <c r="W640" s="83">
        <f t="shared" si="369"/>
        <v>1.004009602</v>
      </c>
      <c r="X640" s="76">
        <f t="shared" si="370"/>
        <v>3.9228367400000002</v>
      </c>
      <c r="Y640" s="76">
        <f t="shared" si="371"/>
        <v>0</v>
      </c>
      <c r="Z640" s="90" t="str">
        <f t="shared" si="382"/>
        <v>A+J=</v>
      </c>
      <c r="AA640" s="81">
        <f t="shared" si="383"/>
        <v>44910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9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75">
        <f t="shared" si="372"/>
        <v>44900</v>
      </c>
      <c r="B641" s="76">
        <f t="shared" si="373"/>
        <v>982.28346911999995</v>
      </c>
      <c r="C641" s="76">
        <f t="shared" si="380"/>
        <v>862.76950859999999</v>
      </c>
      <c r="D641" s="77">
        <f t="shared" si="374"/>
        <v>6407.93</v>
      </c>
      <c r="E641" s="78">
        <f>IF(K641=1,VLOOKUP(A640,[1]Plan1!$G$155:$I$350,3),E640)</f>
        <v>6434.2</v>
      </c>
      <c r="F641" s="79">
        <f t="shared" si="375"/>
        <v>44882</v>
      </c>
      <c r="G641" s="80">
        <f t="shared" si="364"/>
        <v>4.0996078296735572E-3</v>
      </c>
      <c r="H641" s="81">
        <f t="shared" si="376"/>
        <v>44910</v>
      </c>
      <c r="I641" s="81">
        <f t="shared" si="365"/>
        <v>44910</v>
      </c>
      <c r="J641" s="82">
        <f t="shared" si="377"/>
        <v>21</v>
      </c>
      <c r="K641" s="82">
        <f t="shared" si="386"/>
        <v>13</v>
      </c>
      <c r="L641" s="76">
        <f t="shared" si="366"/>
        <v>1.00253587</v>
      </c>
      <c r="M641" s="83">
        <f t="shared" si="388"/>
        <v>1.0059007799999999</v>
      </c>
      <c r="N641" s="83">
        <f t="shared" si="384"/>
        <v>1.1311084898051385</v>
      </c>
      <c r="O641" s="76">
        <f t="shared" si="387"/>
        <v>1.1339768299999999</v>
      </c>
      <c r="P641" s="76">
        <f t="shared" si="367"/>
        <v>978.36063237999997</v>
      </c>
      <c r="Q641" s="84">
        <f t="shared" si="381"/>
        <v>0</v>
      </c>
      <c r="R641" s="86">
        <f t="shared" si="378"/>
        <v>0</v>
      </c>
      <c r="S641" s="76">
        <f t="shared" si="368"/>
        <v>0</v>
      </c>
      <c r="T641" s="86">
        <f t="shared" si="379"/>
        <v>8.0657000000000006E-2</v>
      </c>
      <c r="U641" s="84">
        <f t="shared" si="385"/>
        <v>13</v>
      </c>
      <c r="V641" s="84">
        <v>252</v>
      </c>
      <c r="W641" s="83">
        <f t="shared" si="369"/>
        <v>1.004009602</v>
      </c>
      <c r="X641" s="76">
        <f t="shared" si="370"/>
        <v>3.9228367400000002</v>
      </c>
      <c r="Y641" s="76">
        <f t="shared" si="371"/>
        <v>0</v>
      </c>
      <c r="Z641" s="90" t="str">
        <f t="shared" si="382"/>
        <v>A+J=</v>
      </c>
      <c r="AA641" s="81">
        <f t="shared" si="383"/>
        <v>44910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9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75">
        <f t="shared" si="372"/>
        <v>44901</v>
      </c>
      <c r="B642" s="76">
        <f t="shared" si="373"/>
        <v>982.77732000000003</v>
      </c>
      <c r="C642" s="76">
        <f t="shared" si="380"/>
        <v>862.76950859999999</v>
      </c>
      <c r="D642" s="77">
        <f t="shared" si="374"/>
        <v>6407.93</v>
      </c>
      <c r="E642" s="78">
        <f>IF(K642=1,VLOOKUP(A641,[1]Plan1!$G$155:$I$350,3),E641)</f>
        <v>6434.2</v>
      </c>
      <c r="F642" s="79">
        <f t="shared" si="375"/>
        <v>44882</v>
      </c>
      <c r="G642" s="80">
        <f t="shared" si="364"/>
        <v>4.0996078296735572E-3</v>
      </c>
      <c r="H642" s="81">
        <f t="shared" si="376"/>
        <v>44910</v>
      </c>
      <c r="I642" s="81">
        <f t="shared" si="365"/>
        <v>44910</v>
      </c>
      <c r="J642" s="82">
        <f t="shared" si="377"/>
        <v>21</v>
      </c>
      <c r="K642" s="82">
        <f t="shared" si="386"/>
        <v>14</v>
      </c>
      <c r="L642" s="76">
        <f t="shared" si="366"/>
        <v>1.0027311999999999</v>
      </c>
      <c r="M642" s="83">
        <f t="shared" si="388"/>
        <v>1.0059007799999999</v>
      </c>
      <c r="N642" s="83">
        <f t="shared" si="384"/>
        <v>1.1311084898051385</v>
      </c>
      <c r="O642" s="76">
        <f t="shared" si="387"/>
        <v>1.1341977700000001</v>
      </c>
      <c r="P642" s="76">
        <f t="shared" si="367"/>
        <v>978.55125267000005</v>
      </c>
      <c r="Q642" s="84">
        <f t="shared" si="381"/>
        <v>0</v>
      </c>
      <c r="R642" s="86">
        <f t="shared" si="378"/>
        <v>0</v>
      </c>
      <c r="S642" s="76">
        <f t="shared" si="368"/>
        <v>0</v>
      </c>
      <c r="T642" s="86">
        <f t="shared" si="379"/>
        <v>8.0657000000000006E-2</v>
      </c>
      <c r="U642" s="84">
        <f t="shared" si="385"/>
        <v>14</v>
      </c>
      <c r="V642" s="84">
        <v>252</v>
      </c>
      <c r="W642" s="83">
        <f t="shared" si="369"/>
        <v>1.0043186980000001</v>
      </c>
      <c r="X642" s="76">
        <f t="shared" si="370"/>
        <v>4.2260673300000002</v>
      </c>
      <c r="Y642" s="76">
        <f t="shared" si="371"/>
        <v>0</v>
      </c>
      <c r="Z642" s="90" t="str">
        <f t="shared" si="382"/>
        <v>A+J=</v>
      </c>
      <c r="AA642" s="81">
        <f t="shared" si="383"/>
        <v>44910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9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75">
        <f t="shared" si="372"/>
        <v>44902</v>
      </c>
      <c r="B643" s="76">
        <f t="shared" si="373"/>
        <v>983.27141638000001</v>
      </c>
      <c r="C643" s="76">
        <f t="shared" si="380"/>
        <v>862.76950859999999</v>
      </c>
      <c r="D643" s="77">
        <f t="shared" si="374"/>
        <v>6407.93</v>
      </c>
      <c r="E643" s="78">
        <f>IF(K643=1,VLOOKUP(A642,[1]Plan1!$G$155:$I$350,3),E642)</f>
        <v>6434.2</v>
      </c>
      <c r="F643" s="79">
        <f t="shared" si="375"/>
        <v>44882</v>
      </c>
      <c r="G643" s="80">
        <f t="shared" si="364"/>
        <v>4.0996078296735572E-3</v>
      </c>
      <c r="H643" s="81">
        <f t="shared" si="376"/>
        <v>44910</v>
      </c>
      <c r="I643" s="81">
        <f t="shared" si="365"/>
        <v>44910</v>
      </c>
      <c r="J643" s="82">
        <f t="shared" si="377"/>
        <v>21</v>
      </c>
      <c r="K643" s="82">
        <f t="shared" si="386"/>
        <v>15</v>
      </c>
      <c r="L643" s="76">
        <f t="shared" si="366"/>
        <v>1.0029265700000001</v>
      </c>
      <c r="M643" s="83">
        <f t="shared" si="388"/>
        <v>1.0059007799999999</v>
      </c>
      <c r="N643" s="83">
        <f t="shared" si="384"/>
        <v>1.1311084898051385</v>
      </c>
      <c r="O643" s="76">
        <f t="shared" si="387"/>
        <v>1.13441875</v>
      </c>
      <c r="P643" s="76">
        <f t="shared" si="367"/>
        <v>978.74190748000001</v>
      </c>
      <c r="Q643" s="84">
        <f t="shared" si="381"/>
        <v>0</v>
      </c>
      <c r="R643" s="86">
        <f t="shared" si="378"/>
        <v>0</v>
      </c>
      <c r="S643" s="76">
        <f t="shared" si="368"/>
        <v>0</v>
      </c>
      <c r="T643" s="86">
        <f t="shared" si="379"/>
        <v>8.0657000000000006E-2</v>
      </c>
      <c r="U643" s="84">
        <f t="shared" si="385"/>
        <v>15</v>
      </c>
      <c r="V643" s="84">
        <v>252</v>
      </c>
      <c r="W643" s="83">
        <f t="shared" si="369"/>
        <v>1.004627889</v>
      </c>
      <c r="X643" s="76">
        <f t="shared" si="370"/>
        <v>4.5295088999999997</v>
      </c>
      <c r="Y643" s="76">
        <f t="shared" si="371"/>
        <v>0</v>
      </c>
      <c r="Z643" s="90" t="str">
        <f t="shared" si="382"/>
        <v>A+J=</v>
      </c>
      <c r="AA643" s="81">
        <f t="shared" si="383"/>
        <v>44910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9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75">
        <f t="shared" si="372"/>
        <v>44903</v>
      </c>
      <c r="B644" s="76">
        <f t="shared" si="373"/>
        <v>983.76576797999996</v>
      </c>
      <c r="C644" s="76">
        <f t="shared" si="380"/>
        <v>862.76950859999999</v>
      </c>
      <c r="D644" s="77">
        <f t="shared" si="374"/>
        <v>6407.93</v>
      </c>
      <c r="E644" s="78">
        <f>IF(K644=1,VLOOKUP(A643,[1]Plan1!$G$155:$I$350,3),E643)</f>
        <v>6434.2</v>
      </c>
      <c r="F644" s="79">
        <f t="shared" si="375"/>
        <v>44882</v>
      </c>
      <c r="G644" s="80">
        <f t="shared" si="364"/>
        <v>4.0996078296735572E-3</v>
      </c>
      <c r="H644" s="81">
        <f t="shared" si="376"/>
        <v>44910</v>
      </c>
      <c r="I644" s="81">
        <f t="shared" si="365"/>
        <v>44910</v>
      </c>
      <c r="J644" s="82">
        <f t="shared" si="377"/>
        <v>21</v>
      </c>
      <c r="K644" s="82">
        <f t="shared" si="386"/>
        <v>16</v>
      </c>
      <c r="L644" s="76">
        <f t="shared" si="366"/>
        <v>1.00312198</v>
      </c>
      <c r="M644" s="83">
        <f t="shared" si="388"/>
        <v>1.0059007799999999</v>
      </c>
      <c r="N644" s="83">
        <f t="shared" si="384"/>
        <v>1.1311084898051385</v>
      </c>
      <c r="O644" s="76">
        <f t="shared" si="387"/>
        <v>1.1346397800000001</v>
      </c>
      <c r="P644" s="76">
        <f t="shared" si="367"/>
        <v>978.93260541999996</v>
      </c>
      <c r="Q644" s="84">
        <f t="shared" si="381"/>
        <v>0</v>
      </c>
      <c r="R644" s="86">
        <f t="shared" si="378"/>
        <v>0</v>
      </c>
      <c r="S644" s="76">
        <f t="shared" si="368"/>
        <v>0</v>
      </c>
      <c r="T644" s="86">
        <f t="shared" si="379"/>
        <v>8.0657000000000006E-2</v>
      </c>
      <c r="U644" s="84">
        <f t="shared" si="385"/>
        <v>16</v>
      </c>
      <c r="V644" s="84">
        <v>252</v>
      </c>
      <c r="W644" s="83">
        <f t="shared" si="369"/>
        <v>1.0049371760000001</v>
      </c>
      <c r="X644" s="76">
        <f t="shared" si="370"/>
        <v>4.8331625599999999</v>
      </c>
      <c r="Y644" s="76">
        <f t="shared" si="371"/>
        <v>0</v>
      </c>
      <c r="Z644" s="90" t="str">
        <f t="shared" si="382"/>
        <v>A+J=</v>
      </c>
      <c r="AA644" s="81">
        <f t="shared" si="383"/>
        <v>44910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9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75">
        <f t="shared" si="372"/>
        <v>44904</v>
      </c>
      <c r="B645" s="76">
        <f t="shared" si="373"/>
        <v>984.26037295000003</v>
      </c>
      <c r="C645" s="76">
        <f t="shared" si="380"/>
        <v>862.76950859999999</v>
      </c>
      <c r="D645" s="77">
        <f t="shared" si="374"/>
        <v>6407.93</v>
      </c>
      <c r="E645" s="78">
        <f>IF(K645=1,VLOOKUP(A644,[1]Plan1!$G$155:$I$350,3),E644)</f>
        <v>6434.2</v>
      </c>
      <c r="F645" s="79">
        <f t="shared" si="375"/>
        <v>44882</v>
      </c>
      <c r="G645" s="80">
        <f t="shared" si="364"/>
        <v>4.0996078296735572E-3</v>
      </c>
      <c r="H645" s="81">
        <f t="shared" si="376"/>
        <v>44910</v>
      </c>
      <c r="I645" s="81">
        <f t="shared" si="365"/>
        <v>44910</v>
      </c>
      <c r="J645" s="82">
        <f t="shared" si="377"/>
        <v>21</v>
      </c>
      <c r="K645" s="82">
        <f t="shared" si="386"/>
        <v>17</v>
      </c>
      <c r="L645" s="76">
        <f t="shared" si="366"/>
        <v>1.0033174300000001</v>
      </c>
      <c r="M645" s="83">
        <f t="shared" si="388"/>
        <v>1.0059007799999999</v>
      </c>
      <c r="N645" s="83">
        <f t="shared" si="384"/>
        <v>1.1311084898051385</v>
      </c>
      <c r="O645" s="76">
        <f t="shared" si="387"/>
        <v>1.1348608600000001</v>
      </c>
      <c r="P645" s="76">
        <f t="shared" si="367"/>
        <v>979.12334651000003</v>
      </c>
      <c r="Q645" s="84">
        <f t="shared" si="381"/>
        <v>0</v>
      </c>
      <c r="R645" s="86">
        <f t="shared" si="378"/>
        <v>0</v>
      </c>
      <c r="S645" s="76">
        <f t="shared" si="368"/>
        <v>0</v>
      </c>
      <c r="T645" s="86">
        <f t="shared" si="379"/>
        <v>8.0657000000000006E-2</v>
      </c>
      <c r="U645" s="84">
        <f t="shared" si="385"/>
        <v>17</v>
      </c>
      <c r="V645" s="84">
        <v>252</v>
      </c>
      <c r="W645" s="83">
        <f t="shared" si="369"/>
        <v>1.005246557</v>
      </c>
      <c r="X645" s="76">
        <f t="shared" si="370"/>
        <v>5.1370264399999996</v>
      </c>
      <c r="Y645" s="76">
        <f t="shared" si="371"/>
        <v>0</v>
      </c>
      <c r="Z645" s="90" t="str">
        <f t="shared" si="382"/>
        <v>A+J=</v>
      </c>
      <c r="AA645" s="81">
        <f t="shared" si="383"/>
        <v>44910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9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75">
        <f t="shared" si="372"/>
        <v>44905</v>
      </c>
      <c r="B646" s="76">
        <f t="shared" si="373"/>
        <v>984.75522464999995</v>
      </c>
      <c r="C646" s="76">
        <f t="shared" si="380"/>
        <v>862.76950859999999</v>
      </c>
      <c r="D646" s="77">
        <f t="shared" si="374"/>
        <v>6407.93</v>
      </c>
      <c r="E646" s="78">
        <f>IF(K646=1,VLOOKUP(A645,[1]Plan1!$G$155:$I$350,3),E645)</f>
        <v>6434.2</v>
      </c>
      <c r="F646" s="79">
        <f t="shared" si="375"/>
        <v>44882</v>
      </c>
      <c r="G646" s="80">
        <f t="shared" si="364"/>
        <v>4.0996078296735572E-3</v>
      </c>
      <c r="H646" s="81">
        <f t="shared" si="376"/>
        <v>44910</v>
      </c>
      <c r="I646" s="81">
        <f t="shared" si="365"/>
        <v>44910</v>
      </c>
      <c r="J646" s="82">
        <f t="shared" si="377"/>
        <v>21</v>
      </c>
      <c r="K646" s="82">
        <f t="shared" si="386"/>
        <v>18</v>
      </c>
      <c r="L646" s="76">
        <f t="shared" si="366"/>
        <v>1.0035129199999999</v>
      </c>
      <c r="M646" s="83">
        <f t="shared" si="388"/>
        <v>1.0059007799999999</v>
      </c>
      <c r="N646" s="83">
        <f t="shared" si="384"/>
        <v>1.1311084898051385</v>
      </c>
      <c r="O646" s="76">
        <f t="shared" si="387"/>
        <v>1.13508198</v>
      </c>
      <c r="P646" s="76">
        <f t="shared" si="367"/>
        <v>979.31412209999996</v>
      </c>
      <c r="Q646" s="84">
        <f t="shared" si="381"/>
        <v>0</v>
      </c>
      <c r="R646" s="86">
        <f t="shared" si="378"/>
        <v>0</v>
      </c>
      <c r="S646" s="76">
        <f t="shared" si="368"/>
        <v>0</v>
      </c>
      <c r="T646" s="86">
        <f t="shared" si="379"/>
        <v>8.0657000000000006E-2</v>
      </c>
      <c r="U646" s="84">
        <f t="shared" si="385"/>
        <v>18</v>
      </c>
      <c r="V646" s="84">
        <v>252</v>
      </c>
      <c r="W646" s="83">
        <f t="shared" si="369"/>
        <v>1.005556034</v>
      </c>
      <c r="X646" s="76">
        <f t="shared" si="370"/>
        <v>5.4411025500000001</v>
      </c>
      <c r="Y646" s="76">
        <f t="shared" si="371"/>
        <v>0</v>
      </c>
      <c r="Z646" s="90" t="str">
        <f t="shared" si="382"/>
        <v>A+J=</v>
      </c>
      <c r="AA646" s="81">
        <f t="shared" si="383"/>
        <v>44910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9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75">
        <f t="shared" si="372"/>
        <v>44906</v>
      </c>
      <c r="B647" s="76">
        <f t="shared" si="373"/>
        <v>984.75522464999995</v>
      </c>
      <c r="C647" s="76">
        <f t="shared" si="380"/>
        <v>862.76950859999999</v>
      </c>
      <c r="D647" s="77">
        <f t="shared" si="374"/>
        <v>6407.93</v>
      </c>
      <c r="E647" s="78">
        <f>IF(K647=1,VLOOKUP(A646,[1]Plan1!$G$155:$I$350,3),E646)</f>
        <v>6434.2</v>
      </c>
      <c r="F647" s="79">
        <f t="shared" si="375"/>
        <v>44882</v>
      </c>
      <c r="G647" s="80">
        <f t="shared" si="364"/>
        <v>4.0996078296735572E-3</v>
      </c>
      <c r="H647" s="81">
        <f t="shared" si="376"/>
        <v>44910</v>
      </c>
      <c r="I647" s="81">
        <f t="shared" si="365"/>
        <v>44910</v>
      </c>
      <c r="J647" s="82">
        <f t="shared" si="377"/>
        <v>21</v>
      </c>
      <c r="K647" s="82">
        <f t="shared" si="386"/>
        <v>18</v>
      </c>
      <c r="L647" s="76">
        <f t="shared" si="366"/>
        <v>1.0035129199999999</v>
      </c>
      <c r="M647" s="83">
        <f t="shared" si="388"/>
        <v>1.0059007799999999</v>
      </c>
      <c r="N647" s="83">
        <f t="shared" si="384"/>
        <v>1.1311084898051385</v>
      </c>
      <c r="O647" s="76">
        <f t="shared" si="387"/>
        <v>1.13508198</v>
      </c>
      <c r="P647" s="76">
        <f t="shared" si="367"/>
        <v>979.31412209999996</v>
      </c>
      <c r="Q647" s="84">
        <f t="shared" si="381"/>
        <v>0</v>
      </c>
      <c r="R647" s="86">
        <f t="shared" si="378"/>
        <v>0</v>
      </c>
      <c r="S647" s="76">
        <f t="shared" si="368"/>
        <v>0</v>
      </c>
      <c r="T647" s="86">
        <f t="shared" si="379"/>
        <v>8.0657000000000006E-2</v>
      </c>
      <c r="U647" s="84">
        <f t="shared" si="385"/>
        <v>18</v>
      </c>
      <c r="V647" s="84">
        <v>252</v>
      </c>
      <c r="W647" s="83">
        <f t="shared" si="369"/>
        <v>1.005556034</v>
      </c>
      <c r="X647" s="76">
        <f t="shared" si="370"/>
        <v>5.4411025500000001</v>
      </c>
      <c r="Y647" s="76">
        <f t="shared" si="371"/>
        <v>0</v>
      </c>
      <c r="Z647" s="90" t="str">
        <f t="shared" si="382"/>
        <v>A+J=</v>
      </c>
      <c r="AA647" s="81">
        <f t="shared" si="383"/>
        <v>44910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9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75">
        <f t="shared" si="372"/>
        <v>44907</v>
      </c>
      <c r="B648" s="76">
        <f t="shared" si="373"/>
        <v>984.75522464999995</v>
      </c>
      <c r="C648" s="76">
        <f t="shared" si="380"/>
        <v>862.76950859999999</v>
      </c>
      <c r="D648" s="77">
        <f t="shared" si="374"/>
        <v>6407.93</v>
      </c>
      <c r="E648" s="78">
        <f>IF(K648=1,VLOOKUP(A647,[1]Plan1!$G$155:$I$350,3),E647)</f>
        <v>6434.2</v>
      </c>
      <c r="F648" s="79">
        <f t="shared" si="375"/>
        <v>44882</v>
      </c>
      <c r="G648" s="80">
        <f t="shared" si="364"/>
        <v>4.0996078296735572E-3</v>
      </c>
      <c r="H648" s="81">
        <f t="shared" si="376"/>
        <v>44910</v>
      </c>
      <c r="I648" s="81">
        <f t="shared" si="365"/>
        <v>44910</v>
      </c>
      <c r="J648" s="82">
        <f t="shared" si="377"/>
        <v>21</v>
      </c>
      <c r="K648" s="82">
        <f t="shared" si="386"/>
        <v>18</v>
      </c>
      <c r="L648" s="76">
        <f t="shared" si="366"/>
        <v>1.0035129199999999</v>
      </c>
      <c r="M648" s="83">
        <f t="shared" si="388"/>
        <v>1.0059007799999999</v>
      </c>
      <c r="N648" s="83">
        <f t="shared" si="384"/>
        <v>1.1311084898051385</v>
      </c>
      <c r="O648" s="76">
        <f t="shared" si="387"/>
        <v>1.13508198</v>
      </c>
      <c r="P648" s="76">
        <f t="shared" si="367"/>
        <v>979.31412209999996</v>
      </c>
      <c r="Q648" s="84">
        <f t="shared" si="381"/>
        <v>0</v>
      </c>
      <c r="R648" s="86">
        <f t="shared" si="378"/>
        <v>0</v>
      </c>
      <c r="S648" s="76">
        <f t="shared" si="368"/>
        <v>0</v>
      </c>
      <c r="T648" s="86">
        <f t="shared" si="379"/>
        <v>8.0657000000000006E-2</v>
      </c>
      <c r="U648" s="84">
        <f t="shared" si="385"/>
        <v>18</v>
      </c>
      <c r="V648" s="84">
        <v>252</v>
      </c>
      <c r="W648" s="83">
        <f t="shared" si="369"/>
        <v>1.005556034</v>
      </c>
      <c r="X648" s="76">
        <f t="shared" si="370"/>
        <v>5.4411025500000001</v>
      </c>
      <c r="Y648" s="76">
        <f t="shared" si="371"/>
        <v>0</v>
      </c>
      <c r="Z648" s="90" t="str">
        <f t="shared" si="382"/>
        <v>A+J=</v>
      </c>
      <c r="AA648" s="81">
        <f t="shared" si="383"/>
        <v>44910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9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75">
        <f t="shared" si="372"/>
        <v>44908</v>
      </c>
      <c r="B649" s="76">
        <f t="shared" si="373"/>
        <v>985.25031352999997</v>
      </c>
      <c r="C649" s="76">
        <f t="shared" si="380"/>
        <v>862.76950859999999</v>
      </c>
      <c r="D649" s="77">
        <f t="shared" si="374"/>
        <v>6407.93</v>
      </c>
      <c r="E649" s="78">
        <f>IF(K649=1,VLOOKUP(A648,[1]Plan1!$G$155:$I$350,3),E648)</f>
        <v>6434.2</v>
      </c>
      <c r="F649" s="79">
        <f t="shared" si="375"/>
        <v>44882</v>
      </c>
      <c r="G649" s="80">
        <f t="shared" si="364"/>
        <v>4.0996078296735572E-3</v>
      </c>
      <c r="H649" s="81">
        <f t="shared" si="376"/>
        <v>44910</v>
      </c>
      <c r="I649" s="81">
        <f t="shared" si="365"/>
        <v>44910</v>
      </c>
      <c r="J649" s="82">
        <f t="shared" si="377"/>
        <v>21</v>
      </c>
      <c r="K649" s="82">
        <f t="shared" si="386"/>
        <v>19</v>
      </c>
      <c r="L649" s="76">
        <f t="shared" si="366"/>
        <v>1.00370844</v>
      </c>
      <c r="M649" s="83">
        <f t="shared" si="388"/>
        <v>1.0059007799999999</v>
      </c>
      <c r="N649" s="83">
        <f t="shared" si="384"/>
        <v>1.1311084898051385</v>
      </c>
      <c r="O649" s="76">
        <f t="shared" si="387"/>
        <v>1.13530313</v>
      </c>
      <c r="P649" s="76">
        <f t="shared" si="367"/>
        <v>979.50492357999997</v>
      </c>
      <c r="Q649" s="84">
        <f t="shared" si="381"/>
        <v>0</v>
      </c>
      <c r="R649" s="86">
        <f t="shared" si="378"/>
        <v>0</v>
      </c>
      <c r="S649" s="76">
        <f t="shared" si="368"/>
        <v>0</v>
      </c>
      <c r="T649" s="86">
        <f t="shared" si="379"/>
        <v>8.0657000000000006E-2</v>
      </c>
      <c r="U649" s="84">
        <f t="shared" si="385"/>
        <v>19</v>
      </c>
      <c r="V649" s="84">
        <v>252</v>
      </c>
      <c r="W649" s="83">
        <f t="shared" si="369"/>
        <v>1.005865606</v>
      </c>
      <c r="X649" s="76">
        <f t="shared" si="370"/>
        <v>5.7453899499999999</v>
      </c>
      <c r="Y649" s="76">
        <f t="shared" si="371"/>
        <v>0</v>
      </c>
      <c r="Z649" s="90" t="str">
        <f t="shared" si="382"/>
        <v>A+J=</v>
      </c>
      <c r="AA649" s="81">
        <f t="shared" si="383"/>
        <v>44910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9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75">
        <f t="shared" si="372"/>
        <v>44909</v>
      </c>
      <c r="B650" s="76">
        <f t="shared" si="373"/>
        <v>985.74565798999993</v>
      </c>
      <c r="C650" s="76">
        <f t="shared" si="380"/>
        <v>862.76950859999999</v>
      </c>
      <c r="D650" s="77">
        <f t="shared" si="374"/>
        <v>6407.93</v>
      </c>
      <c r="E650" s="78">
        <f>IF(K650=1,VLOOKUP(A649,[1]Plan1!$G$155:$I$350,3),E649)</f>
        <v>6434.2</v>
      </c>
      <c r="F650" s="79">
        <f t="shared" si="375"/>
        <v>44882</v>
      </c>
      <c r="G650" s="80">
        <f t="shared" si="364"/>
        <v>4.0996078296735572E-3</v>
      </c>
      <c r="H650" s="81">
        <f t="shared" si="376"/>
        <v>44910</v>
      </c>
      <c r="I650" s="81">
        <f t="shared" si="365"/>
        <v>44910</v>
      </c>
      <c r="J650" s="82">
        <f t="shared" si="377"/>
        <v>21</v>
      </c>
      <c r="K650" s="82">
        <f t="shared" si="386"/>
        <v>20</v>
      </c>
      <c r="L650" s="76">
        <f t="shared" si="366"/>
        <v>1.0039039999999999</v>
      </c>
      <c r="M650" s="83">
        <f t="shared" si="388"/>
        <v>1.0059007799999999</v>
      </c>
      <c r="N650" s="83">
        <f t="shared" si="384"/>
        <v>1.1311084898051385</v>
      </c>
      <c r="O650" s="76">
        <f t="shared" si="387"/>
        <v>1.13552433</v>
      </c>
      <c r="P650" s="76">
        <f t="shared" si="367"/>
        <v>979.69576818999997</v>
      </c>
      <c r="Q650" s="84">
        <f t="shared" si="381"/>
        <v>0</v>
      </c>
      <c r="R650" s="86">
        <f t="shared" si="378"/>
        <v>0</v>
      </c>
      <c r="S650" s="76">
        <f t="shared" si="368"/>
        <v>0</v>
      </c>
      <c r="T650" s="86">
        <f t="shared" si="379"/>
        <v>8.0657000000000006E-2</v>
      </c>
      <c r="U650" s="84">
        <f t="shared" si="385"/>
        <v>20</v>
      </c>
      <c r="V650" s="84">
        <v>252</v>
      </c>
      <c r="W650" s="83">
        <f t="shared" si="369"/>
        <v>1.0061752740000001</v>
      </c>
      <c r="X650" s="76">
        <f t="shared" si="370"/>
        <v>6.0498897999999999</v>
      </c>
      <c r="Y650" s="76">
        <f t="shared" si="371"/>
        <v>0</v>
      </c>
      <c r="Z650" s="90" t="str">
        <f t="shared" si="382"/>
        <v>A+J=</v>
      </c>
      <c r="AA650" s="81">
        <f t="shared" si="383"/>
        <v>44910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9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75">
        <f t="shared" si="372"/>
        <v>44910</v>
      </c>
      <c r="B651" s="76">
        <f t="shared" si="373"/>
        <v>986.24125617999994</v>
      </c>
      <c r="C651" s="76">
        <f t="shared" si="380"/>
        <v>862.76950859999999</v>
      </c>
      <c r="D651" s="77">
        <f t="shared" si="374"/>
        <v>6407.93</v>
      </c>
      <c r="E651" s="78">
        <f>IF(K651=1,VLOOKUP(A650,[1]Plan1!$G$155:$I$350,3),E650)</f>
        <v>6434.2</v>
      </c>
      <c r="F651" s="79">
        <f t="shared" si="375"/>
        <v>44882</v>
      </c>
      <c r="G651" s="80">
        <f t="shared" ref="G651:G714" si="389">(E651/D651)-1</f>
        <v>4.0996078296735572E-3</v>
      </c>
      <c r="H651" s="81">
        <f t="shared" si="376"/>
        <v>44942</v>
      </c>
      <c r="I651" s="81">
        <f t="shared" ref="I651:I714" si="390">IF(A651&gt;I650,H651,I650)</f>
        <v>44910</v>
      </c>
      <c r="J651" s="82">
        <f t="shared" si="377"/>
        <v>21</v>
      </c>
      <c r="K651" s="82">
        <f t="shared" si="386"/>
        <v>21</v>
      </c>
      <c r="L651" s="76">
        <f t="shared" ref="L651:L714" si="391">TRUNC((E651/D651)^TRUNC((K651/J651),9),8)</f>
        <v>1.0040996</v>
      </c>
      <c r="M651" s="83">
        <f t="shared" si="388"/>
        <v>1.0059007799999999</v>
      </c>
      <c r="N651" s="83">
        <f t="shared" si="384"/>
        <v>1.1311084898051385</v>
      </c>
      <c r="O651" s="76">
        <f t="shared" si="387"/>
        <v>1.13574558</v>
      </c>
      <c r="P651" s="76">
        <f t="shared" ref="P651:P714" si="392">TRUNC(C651*O651,8)</f>
        <v>979.88665594999998</v>
      </c>
      <c r="Q651" s="84">
        <f t="shared" si="381"/>
        <v>21</v>
      </c>
      <c r="R651" s="86">
        <f t="shared" si="378"/>
        <v>8.4169999999999991E-3</v>
      </c>
      <c r="S651" s="76">
        <f t="shared" ref="S651:S714" si="393">IF(R651&gt;0,TRUNC(R651*P651,8),0)</f>
        <v>8.2477059799999992</v>
      </c>
      <c r="T651" s="86">
        <f t="shared" si="379"/>
        <v>8.0657000000000006E-2</v>
      </c>
      <c r="U651" s="84">
        <f t="shared" si="385"/>
        <v>21</v>
      </c>
      <c r="V651" s="84">
        <v>252</v>
      </c>
      <c r="W651" s="83">
        <f t="shared" ref="W651:W714" si="394">ROUND((1+T651)^TRUNC((U651/V651),9),9)</f>
        <v>1.0064850359999999</v>
      </c>
      <c r="X651" s="76">
        <f t="shared" ref="X651:X714" si="395">TRUNC((P651*(W651-1)),8)</f>
        <v>6.35460023</v>
      </c>
      <c r="Y651" s="76">
        <f t="shared" ref="Y651:Y714" si="396">IF(Q651&gt;0,S651+X651,0)</f>
        <v>14.602306209999998</v>
      </c>
      <c r="Z651" s="90" t="str">
        <f t="shared" si="382"/>
        <v>A+J=</v>
      </c>
      <c r="AA651" s="81">
        <f t="shared" si="383"/>
        <v>44910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9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75">
        <f t="shared" ref="A652:A715" si="397">(A651+1)</f>
        <v>44911</v>
      </c>
      <c r="B652" s="76">
        <f t="shared" ref="B652:B715" si="398">P652+X652</f>
        <v>972.21116574000007</v>
      </c>
      <c r="C652" s="76">
        <f t="shared" si="380"/>
        <v>855.50757765000003</v>
      </c>
      <c r="D652" s="77">
        <f t="shared" ref="D652:D715" si="399">IF(E652=E651,D651,E651)</f>
        <v>6434.2</v>
      </c>
      <c r="E652" s="78">
        <f>IF(K652=1,VLOOKUP(A651,[1]Plan1!$G$155:$I$350,3),E651)</f>
        <v>6474.09</v>
      </c>
      <c r="F652" s="79">
        <f t="shared" ref="F652:F715" si="400">IF(D652=D651,F651,A652)</f>
        <v>44911</v>
      </c>
      <c r="G652" s="80">
        <f t="shared" si="389"/>
        <v>6.199682944266538E-3</v>
      </c>
      <c r="H652" s="81">
        <f t="shared" ref="H652:H715" si="401">IF(DAY(A652)=15,VLOOKUP(A652,AH$119:AN$451,4),H651)</f>
        <v>44942</v>
      </c>
      <c r="I652" s="81">
        <f t="shared" si="390"/>
        <v>44942</v>
      </c>
      <c r="J652" s="82">
        <f t="shared" ref="J652:J715" si="402">IF(I652=I651,J651,NETWORKDAYS(I651,I652,$AD$165:$AD$503)-1)</f>
        <v>22</v>
      </c>
      <c r="K652" s="82">
        <f t="shared" si="386"/>
        <v>1</v>
      </c>
      <c r="L652" s="76">
        <f t="shared" si="391"/>
        <v>1.0002809699999999</v>
      </c>
      <c r="M652" s="83">
        <f t="shared" si="388"/>
        <v>1.0040996</v>
      </c>
      <c r="N652" s="83">
        <f t="shared" si="384"/>
        <v>1.1357455821699436</v>
      </c>
      <c r="O652" s="76">
        <f t="shared" si="387"/>
        <v>1.13606469</v>
      </c>
      <c r="P652" s="76">
        <f t="shared" si="392"/>
        <v>971.91195099000004</v>
      </c>
      <c r="Q652" s="84">
        <f t="shared" si="381"/>
        <v>0</v>
      </c>
      <c r="R652" s="86">
        <f t="shared" ref="R652:R715" si="403">IF(Q652&gt;0,VLOOKUP($A652,$AD$11:$AI$161,6),0)</f>
        <v>0</v>
      </c>
      <c r="S652" s="76">
        <f t="shared" si="393"/>
        <v>0</v>
      </c>
      <c r="T652" s="86">
        <f t="shared" ref="T652:T715" si="404">(T651)</f>
        <v>8.0657000000000006E-2</v>
      </c>
      <c r="U652" s="84">
        <f t="shared" si="385"/>
        <v>1</v>
      </c>
      <c r="V652" s="84">
        <v>252</v>
      </c>
      <c r="W652" s="83">
        <f t="shared" si="394"/>
        <v>1.0003078620000001</v>
      </c>
      <c r="X652" s="76">
        <f t="shared" si="395"/>
        <v>0.29921474999999997</v>
      </c>
      <c r="Y652" s="76">
        <f t="shared" si="396"/>
        <v>0</v>
      </c>
      <c r="Z652" s="90" t="str">
        <f t="shared" si="382"/>
        <v>A+J=</v>
      </c>
      <c r="AA652" s="81">
        <f t="shared" si="383"/>
        <v>44942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9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75">
        <f t="shared" si="397"/>
        <v>44912</v>
      </c>
      <c r="B653" s="76">
        <f t="shared" si="398"/>
        <v>972.78371804999995</v>
      </c>
      <c r="C653" s="76">
        <f t="shared" ref="C653:C716" si="405">TRUNC(IF(Q652&gt;0,VLOOKUP(A652,$AD$13:$AE$161,2),C652),8)</f>
        <v>855.50757765000003</v>
      </c>
      <c r="D653" s="77">
        <f t="shared" si="399"/>
        <v>6434.2</v>
      </c>
      <c r="E653" s="78">
        <f>IF(K653=1,VLOOKUP(A652,[1]Plan1!$G$155:$I$350,3),E652)</f>
        <v>6474.09</v>
      </c>
      <c r="F653" s="79">
        <f t="shared" si="400"/>
        <v>44911</v>
      </c>
      <c r="G653" s="80">
        <f t="shared" si="389"/>
        <v>6.199682944266538E-3</v>
      </c>
      <c r="H653" s="81">
        <f t="shared" si="401"/>
        <v>44942</v>
      </c>
      <c r="I653" s="81">
        <f t="shared" si="390"/>
        <v>44942</v>
      </c>
      <c r="J653" s="82">
        <f t="shared" si="402"/>
        <v>22</v>
      </c>
      <c r="K653" s="82">
        <f t="shared" si="386"/>
        <v>2</v>
      </c>
      <c r="L653" s="76">
        <f t="shared" si="391"/>
        <v>1.0005620200000001</v>
      </c>
      <c r="M653" s="83">
        <f t="shared" si="388"/>
        <v>1.0040996</v>
      </c>
      <c r="N653" s="83">
        <f t="shared" si="384"/>
        <v>1.1357455821699436</v>
      </c>
      <c r="O653" s="76">
        <f t="shared" si="387"/>
        <v>1.1363838900000001</v>
      </c>
      <c r="P653" s="76">
        <f t="shared" si="392"/>
        <v>972.18502900999999</v>
      </c>
      <c r="Q653" s="84">
        <f t="shared" ref="Q653:Q716" si="406">IF(VLOOKUP(A653,AD$11:AK$161,8)=VLOOKUP(A652,AD$11:AK$161,8),0,VLOOKUP(A653,AD$11:AK$161,8))</f>
        <v>0</v>
      </c>
      <c r="R653" s="86">
        <f t="shared" si="403"/>
        <v>0</v>
      </c>
      <c r="S653" s="76">
        <f t="shared" si="393"/>
        <v>0</v>
      </c>
      <c r="T653" s="86">
        <f t="shared" si="404"/>
        <v>8.0657000000000006E-2</v>
      </c>
      <c r="U653" s="84">
        <f t="shared" si="385"/>
        <v>2</v>
      </c>
      <c r="V653" s="84">
        <v>252</v>
      </c>
      <c r="W653" s="83">
        <f t="shared" si="394"/>
        <v>1.000615818</v>
      </c>
      <c r="X653" s="76">
        <f t="shared" si="395"/>
        <v>0.59868904000000001</v>
      </c>
      <c r="Y653" s="76">
        <f t="shared" si="396"/>
        <v>0</v>
      </c>
      <c r="Z653" s="90" t="str">
        <f t="shared" ref="Z653:Z716" si="407">IF($Q652&gt;0,VLOOKUP($A652,$AD$11:$AM$115,9),Z652)</f>
        <v>A+J=</v>
      </c>
      <c r="AA653" s="81">
        <f t="shared" ref="AA653:AA716" si="408">IF(Q652&gt;0,VLOOKUP(A652,$AD$11:$AM$115,10),AA652)</f>
        <v>44942</v>
      </c>
      <c r="AB653" s="4"/>
      <c r="AC653" s="1"/>
      <c r="AD653" s="8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9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75">
        <f t="shared" si="397"/>
        <v>44913</v>
      </c>
      <c r="B654" s="76">
        <f t="shared" si="398"/>
        <v>972.78371804999995</v>
      </c>
      <c r="C654" s="76">
        <f t="shared" si="405"/>
        <v>855.50757765000003</v>
      </c>
      <c r="D654" s="77">
        <f t="shared" si="399"/>
        <v>6434.2</v>
      </c>
      <c r="E654" s="78">
        <f>IF(K654=1,VLOOKUP(A653,[1]Plan1!$G$155:$I$350,3),E653)</f>
        <v>6474.09</v>
      </c>
      <c r="F654" s="79">
        <f t="shared" si="400"/>
        <v>44911</v>
      </c>
      <c r="G654" s="80">
        <f t="shared" si="389"/>
        <v>6.199682944266538E-3</v>
      </c>
      <c r="H654" s="81">
        <f t="shared" si="401"/>
        <v>44942</v>
      </c>
      <c r="I654" s="81">
        <f t="shared" si="390"/>
        <v>44942</v>
      </c>
      <c r="J654" s="82">
        <f t="shared" si="402"/>
        <v>22</v>
      </c>
      <c r="K654" s="82">
        <f t="shared" si="386"/>
        <v>2</v>
      </c>
      <c r="L654" s="76">
        <f t="shared" si="391"/>
        <v>1.0005620200000001</v>
      </c>
      <c r="M654" s="83">
        <f t="shared" si="388"/>
        <v>1.0040996</v>
      </c>
      <c r="N654" s="83">
        <f t="shared" si="384"/>
        <v>1.1357455821699436</v>
      </c>
      <c r="O654" s="76">
        <f t="shared" si="387"/>
        <v>1.1363838900000001</v>
      </c>
      <c r="P654" s="76">
        <f t="shared" si="392"/>
        <v>972.18502900999999</v>
      </c>
      <c r="Q654" s="84">
        <f t="shared" si="406"/>
        <v>0</v>
      </c>
      <c r="R654" s="86">
        <f t="shared" si="403"/>
        <v>0</v>
      </c>
      <c r="S654" s="76">
        <f t="shared" si="393"/>
        <v>0</v>
      </c>
      <c r="T654" s="86">
        <f t="shared" si="404"/>
        <v>8.0657000000000006E-2</v>
      </c>
      <c r="U654" s="84">
        <f t="shared" si="385"/>
        <v>2</v>
      </c>
      <c r="V654" s="84">
        <v>252</v>
      </c>
      <c r="W654" s="83">
        <f t="shared" si="394"/>
        <v>1.000615818</v>
      </c>
      <c r="X654" s="76">
        <f t="shared" si="395"/>
        <v>0.59868904000000001</v>
      </c>
      <c r="Y654" s="76">
        <f t="shared" si="396"/>
        <v>0</v>
      </c>
      <c r="Z654" s="90" t="str">
        <f t="shared" si="407"/>
        <v>A+J=</v>
      </c>
      <c r="AA654" s="81">
        <f t="shared" si="408"/>
        <v>44942</v>
      </c>
      <c r="AB654" s="35"/>
      <c r="AC654" s="10"/>
      <c r="AD654" s="11"/>
      <c r="AE654" s="32"/>
      <c r="AF654" s="10"/>
      <c r="AG654" s="10"/>
      <c r="AH654" s="10"/>
      <c r="AI654" s="33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34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35"/>
      <c r="DK654" s="10"/>
      <c r="DL654" s="10"/>
      <c r="DM654" s="10"/>
      <c r="DN654" s="10"/>
      <c r="DO654" s="10"/>
      <c r="DP654" s="10"/>
    </row>
    <row r="655" spans="1:120" ht="12.75" x14ac:dyDescent="0.2">
      <c r="A655" s="75">
        <f t="shared" si="397"/>
        <v>44914</v>
      </c>
      <c r="B655" s="76">
        <f t="shared" si="398"/>
        <v>972.78371804999995</v>
      </c>
      <c r="C655" s="76">
        <f t="shared" si="405"/>
        <v>855.50757765000003</v>
      </c>
      <c r="D655" s="77">
        <f t="shared" si="399"/>
        <v>6434.2</v>
      </c>
      <c r="E655" s="78">
        <f>IF(K655=1,VLOOKUP(A654,[1]Plan1!$G$155:$I$350,3),E654)</f>
        <v>6474.09</v>
      </c>
      <c r="F655" s="79">
        <f t="shared" si="400"/>
        <v>44911</v>
      </c>
      <c r="G655" s="80">
        <f t="shared" si="389"/>
        <v>6.199682944266538E-3</v>
      </c>
      <c r="H655" s="81">
        <f t="shared" si="401"/>
        <v>44942</v>
      </c>
      <c r="I655" s="81">
        <f t="shared" si="390"/>
        <v>44942</v>
      </c>
      <c r="J655" s="82">
        <f t="shared" si="402"/>
        <v>22</v>
      </c>
      <c r="K655" s="82">
        <f t="shared" si="386"/>
        <v>2</v>
      </c>
      <c r="L655" s="76">
        <f t="shared" si="391"/>
        <v>1.0005620200000001</v>
      </c>
      <c r="M655" s="83">
        <f t="shared" si="388"/>
        <v>1.0040996</v>
      </c>
      <c r="N655" s="83">
        <f t="shared" si="384"/>
        <v>1.1357455821699436</v>
      </c>
      <c r="O655" s="76">
        <f t="shared" si="387"/>
        <v>1.1363838900000001</v>
      </c>
      <c r="P655" s="76">
        <f t="shared" si="392"/>
        <v>972.18502900999999</v>
      </c>
      <c r="Q655" s="84">
        <f t="shared" si="406"/>
        <v>0</v>
      </c>
      <c r="R655" s="86">
        <f t="shared" si="403"/>
        <v>0</v>
      </c>
      <c r="S655" s="76">
        <f t="shared" si="393"/>
        <v>0</v>
      </c>
      <c r="T655" s="86">
        <f t="shared" si="404"/>
        <v>8.0657000000000006E-2</v>
      </c>
      <c r="U655" s="84">
        <f t="shared" si="385"/>
        <v>2</v>
      </c>
      <c r="V655" s="84">
        <v>252</v>
      </c>
      <c r="W655" s="83">
        <f t="shared" si="394"/>
        <v>1.000615818</v>
      </c>
      <c r="X655" s="76">
        <f t="shared" si="395"/>
        <v>0.59868904000000001</v>
      </c>
      <c r="Y655" s="76">
        <f t="shared" si="396"/>
        <v>0</v>
      </c>
      <c r="Z655" s="90" t="str">
        <f t="shared" si="407"/>
        <v>A+J=</v>
      </c>
      <c r="AA655" s="81">
        <f t="shared" si="408"/>
        <v>44942</v>
      </c>
      <c r="AB655" s="4"/>
      <c r="AC655" s="1"/>
      <c r="AD655" s="8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9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75">
        <f t="shared" si="397"/>
        <v>44915</v>
      </c>
      <c r="B656" s="76">
        <f t="shared" si="398"/>
        <v>973.35660798999993</v>
      </c>
      <c r="C656" s="76">
        <f t="shared" si="405"/>
        <v>855.50757765000003</v>
      </c>
      <c r="D656" s="77">
        <f t="shared" si="399"/>
        <v>6434.2</v>
      </c>
      <c r="E656" s="78">
        <f>IF(K656=1,VLOOKUP(A655,[1]Plan1!$G$155:$I$350,3),E655)</f>
        <v>6474.09</v>
      </c>
      <c r="F656" s="79">
        <f t="shared" si="400"/>
        <v>44911</v>
      </c>
      <c r="G656" s="80">
        <f t="shared" si="389"/>
        <v>6.199682944266538E-3</v>
      </c>
      <c r="H656" s="81">
        <f t="shared" si="401"/>
        <v>44942</v>
      </c>
      <c r="I656" s="81">
        <f t="shared" si="390"/>
        <v>44942</v>
      </c>
      <c r="J656" s="82">
        <f t="shared" si="402"/>
        <v>22</v>
      </c>
      <c r="K656" s="82">
        <f t="shared" si="386"/>
        <v>3</v>
      </c>
      <c r="L656" s="76">
        <f t="shared" si="391"/>
        <v>1.0008431499999999</v>
      </c>
      <c r="M656" s="83">
        <f t="shared" si="388"/>
        <v>1.0040996</v>
      </c>
      <c r="N656" s="83">
        <f t="shared" si="384"/>
        <v>1.1357455821699436</v>
      </c>
      <c r="O656" s="76">
        <f t="shared" si="387"/>
        <v>1.13670318</v>
      </c>
      <c r="P656" s="76">
        <f t="shared" si="392"/>
        <v>972.45818401999998</v>
      </c>
      <c r="Q656" s="84">
        <f t="shared" si="406"/>
        <v>0</v>
      </c>
      <c r="R656" s="86">
        <f t="shared" si="403"/>
        <v>0</v>
      </c>
      <c r="S656" s="76">
        <f t="shared" si="393"/>
        <v>0</v>
      </c>
      <c r="T656" s="86">
        <f t="shared" si="404"/>
        <v>8.0657000000000006E-2</v>
      </c>
      <c r="U656" s="84">
        <f t="shared" si="385"/>
        <v>3</v>
      </c>
      <c r="V656" s="84">
        <v>252</v>
      </c>
      <c r="W656" s="83">
        <f t="shared" si="394"/>
        <v>1.000923869</v>
      </c>
      <c r="X656" s="76">
        <f t="shared" si="395"/>
        <v>0.89842396999999996</v>
      </c>
      <c r="Y656" s="76">
        <f t="shared" si="396"/>
        <v>0</v>
      </c>
      <c r="Z656" s="90" t="str">
        <f t="shared" si="407"/>
        <v>A+J=</v>
      </c>
      <c r="AA656" s="81">
        <f t="shared" si="408"/>
        <v>44942</v>
      </c>
      <c r="AB656" s="23"/>
      <c r="AC656" s="3"/>
      <c r="AD656" s="36"/>
      <c r="AE656" s="26"/>
      <c r="AF656" s="3"/>
      <c r="AG656" s="3"/>
      <c r="AH656" s="3"/>
      <c r="AI656" s="25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22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23"/>
      <c r="DK656" s="3"/>
      <c r="DL656" s="3"/>
      <c r="DM656" s="3"/>
      <c r="DN656" s="3"/>
      <c r="DO656" s="3"/>
      <c r="DP656" s="3"/>
    </row>
    <row r="657" spans="1:120" ht="12.75" x14ac:dyDescent="0.2">
      <c r="A657" s="75">
        <f t="shared" si="397"/>
        <v>44916</v>
      </c>
      <c r="B657" s="76">
        <f t="shared" si="398"/>
        <v>973.92983572000003</v>
      </c>
      <c r="C657" s="76">
        <f t="shared" si="405"/>
        <v>855.50757765000003</v>
      </c>
      <c r="D657" s="77">
        <f t="shared" si="399"/>
        <v>6434.2</v>
      </c>
      <c r="E657" s="78">
        <f>IF(K657=1,VLOOKUP(A656,[1]Plan1!$G$155:$I$350,3),E656)</f>
        <v>6474.09</v>
      </c>
      <c r="F657" s="79">
        <f t="shared" si="400"/>
        <v>44911</v>
      </c>
      <c r="G657" s="80">
        <f t="shared" si="389"/>
        <v>6.199682944266538E-3</v>
      </c>
      <c r="H657" s="81">
        <f t="shared" si="401"/>
        <v>44942</v>
      </c>
      <c r="I657" s="81">
        <f t="shared" si="390"/>
        <v>44942</v>
      </c>
      <c r="J657" s="82">
        <f t="shared" si="402"/>
        <v>22</v>
      </c>
      <c r="K657" s="82">
        <f t="shared" si="386"/>
        <v>4</v>
      </c>
      <c r="L657" s="76">
        <f t="shared" si="391"/>
        <v>1.0011243599999999</v>
      </c>
      <c r="M657" s="83">
        <f t="shared" si="388"/>
        <v>1.0040996</v>
      </c>
      <c r="N657" s="83">
        <f t="shared" si="384"/>
        <v>1.1357455821699436</v>
      </c>
      <c r="O657" s="76">
        <f t="shared" si="387"/>
        <v>1.1370225599999999</v>
      </c>
      <c r="P657" s="76">
        <f t="shared" si="392"/>
        <v>972.73141602999999</v>
      </c>
      <c r="Q657" s="84">
        <f t="shared" si="406"/>
        <v>0</v>
      </c>
      <c r="R657" s="86">
        <f t="shared" si="403"/>
        <v>0</v>
      </c>
      <c r="S657" s="76">
        <f t="shared" si="393"/>
        <v>0</v>
      </c>
      <c r="T657" s="86">
        <f t="shared" si="404"/>
        <v>8.0657000000000006E-2</v>
      </c>
      <c r="U657" s="84">
        <f t="shared" si="385"/>
        <v>4</v>
      </c>
      <c r="V657" s="84">
        <v>252</v>
      </c>
      <c r="W657" s="83">
        <f t="shared" si="394"/>
        <v>1.001232015</v>
      </c>
      <c r="X657" s="76">
        <f t="shared" si="395"/>
        <v>1.1984196899999999</v>
      </c>
      <c r="Y657" s="76">
        <f t="shared" si="396"/>
        <v>0</v>
      </c>
      <c r="Z657" s="90" t="str">
        <f t="shared" si="407"/>
        <v>A+J=</v>
      </c>
      <c r="AA657" s="81">
        <f t="shared" si="408"/>
        <v>44942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9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75">
        <f t="shared" si="397"/>
        <v>44917</v>
      </c>
      <c r="B658" s="76">
        <f t="shared" si="398"/>
        <v>974.50340996</v>
      </c>
      <c r="C658" s="76">
        <f t="shared" si="405"/>
        <v>855.50757765000003</v>
      </c>
      <c r="D658" s="77">
        <f t="shared" si="399"/>
        <v>6434.2</v>
      </c>
      <c r="E658" s="78">
        <f>IF(K658=1,VLOOKUP(A657,[1]Plan1!$G$155:$I$350,3),E657)</f>
        <v>6474.09</v>
      </c>
      <c r="F658" s="79">
        <f t="shared" si="400"/>
        <v>44911</v>
      </c>
      <c r="G658" s="80">
        <f t="shared" si="389"/>
        <v>6.199682944266538E-3</v>
      </c>
      <c r="H658" s="81">
        <f t="shared" si="401"/>
        <v>44942</v>
      </c>
      <c r="I658" s="81">
        <f t="shared" si="390"/>
        <v>44942</v>
      </c>
      <c r="J658" s="82">
        <f t="shared" si="402"/>
        <v>22</v>
      </c>
      <c r="K658" s="82">
        <f t="shared" si="386"/>
        <v>5</v>
      </c>
      <c r="L658" s="76">
        <f t="shared" si="391"/>
        <v>1.0014056499999999</v>
      </c>
      <c r="M658" s="83">
        <f t="shared" si="388"/>
        <v>1.0040996</v>
      </c>
      <c r="N658" s="83">
        <f t="shared" si="384"/>
        <v>1.1357455821699436</v>
      </c>
      <c r="O658" s="76">
        <f t="shared" si="387"/>
        <v>1.1373420400000001</v>
      </c>
      <c r="P658" s="76">
        <f t="shared" si="392"/>
        <v>973.00473359</v>
      </c>
      <c r="Q658" s="84">
        <f t="shared" si="406"/>
        <v>0</v>
      </c>
      <c r="R658" s="86">
        <f t="shared" si="403"/>
        <v>0</v>
      </c>
      <c r="S658" s="76">
        <f t="shared" si="393"/>
        <v>0</v>
      </c>
      <c r="T658" s="86">
        <f t="shared" si="404"/>
        <v>8.0657000000000006E-2</v>
      </c>
      <c r="U658" s="84">
        <f t="shared" si="385"/>
        <v>5</v>
      </c>
      <c r="V658" s="84">
        <v>252</v>
      </c>
      <c r="W658" s="83">
        <f t="shared" si="394"/>
        <v>1.001540256</v>
      </c>
      <c r="X658" s="76">
        <f t="shared" si="395"/>
        <v>1.4986763700000001</v>
      </c>
      <c r="Y658" s="76">
        <f t="shared" si="396"/>
        <v>0</v>
      </c>
      <c r="Z658" s="90" t="str">
        <f t="shared" si="407"/>
        <v>A+J=</v>
      </c>
      <c r="AA658" s="81">
        <f t="shared" si="408"/>
        <v>44942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9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75">
        <f t="shared" si="397"/>
        <v>44918</v>
      </c>
      <c r="B659" s="76">
        <f t="shared" si="398"/>
        <v>975.07731374000002</v>
      </c>
      <c r="C659" s="76">
        <f t="shared" si="405"/>
        <v>855.50757765000003</v>
      </c>
      <c r="D659" s="77">
        <f t="shared" si="399"/>
        <v>6434.2</v>
      </c>
      <c r="E659" s="78">
        <f>IF(K659=1,VLOOKUP(A658,[1]Plan1!$G$155:$I$350,3),E658)</f>
        <v>6474.09</v>
      </c>
      <c r="F659" s="79">
        <f t="shared" si="400"/>
        <v>44911</v>
      </c>
      <c r="G659" s="80">
        <f t="shared" si="389"/>
        <v>6.199682944266538E-3</v>
      </c>
      <c r="H659" s="81">
        <f t="shared" si="401"/>
        <v>44942</v>
      </c>
      <c r="I659" s="81">
        <f t="shared" si="390"/>
        <v>44942</v>
      </c>
      <c r="J659" s="82">
        <f t="shared" si="402"/>
        <v>22</v>
      </c>
      <c r="K659" s="82">
        <f t="shared" si="386"/>
        <v>6</v>
      </c>
      <c r="L659" s="76">
        <f t="shared" si="391"/>
        <v>1.0016870200000001</v>
      </c>
      <c r="M659" s="83">
        <f t="shared" si="388"/>
        <v>1.0040996</v>
      </c>
      <c r="N659" s="83">
        <f t="shared" si="384"/>
        <v>1.1357455821699436</v>
      </c>
      <c r="O659" s="76">
        <f t="shared" si="387"/>
        <v>1.1376615999999999</v>
      </c>
      <c r="P659" s="76">
        <f t="shared" si="392"/>
        <v>973.27811959999997</v>
      </c>
      <c r="Q659" s="84">
        <f t="shared" si="406"/>
        <v>0</v>
      </c>
      <c r="R659" s="86">
        <f t="shared" si="403"/>
        <v>0</v>
      </c>
      <c r="S659" s="76">
        <f t="shared" si="393"/>
        <v>0</v>
      </c>
      <c r="T659" s="86">
        <f t="shared" si="404"/>
        <v>8.0657000000000006E-2</v>
      </c>
      <c r="U659" s="84">
        <f t="shared" si="385"/>
        <v>6</v>
      </c>
      <c r="V659" s="84">
        <v>252</v>
      </c>
      <c r="W659" s="83">
        <f t="shared" si="394"/>
        <v>1.001848592</v>
      </c>
      <c r="X659" s="76">
        <f t="shared" si="395"/>
        <v>1.79919414</v>
      </c>
      <c r="Y659" s="76">
        <f t="shared" si="396"/>
        <v>0</v>
      </c>
      <c r="Z659" s="90" t="str">
        <f t="shared" si="407"/>
        <v>A+J=</v>
      </c>
      <c r="AA659" s="81">
        <f t="shared" si="408"/>
        <v>44942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9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75">
        <f t="shared" si="397"/>
        <v>44919</v>
      </c>
      <c r="B660" s="76">
        <f t="shared" si="398"/>
        <v>975.65156432000003</v>
      </c>
      <c r="C660" s="76">
        <f t="shared" si="405"/>
        <v>855.50757765000003</v>
      </c>
      <c r="D660" s="77">
        <f t="shared" si="399"/>
        <v>6434.2</v>
      </c>
      <c r="E660" s="78">
        <f>IF(K660=1,VLOOKUP(A659,[1]Plan1!$G$155:$I$350,3),E659)</f>
        <v>6474.09</v>
      </c>
      <c r="F660" s="79">
        <f t="shared" si="400"/>
        <v>44911</v>
      </c>
      <c r="G660" s="80">
        <f t="shared" si="389"/>
        <v>6.199682944266538E-3</v>
      </c>
      <c r="H660" s="81">
        <f t="shared" si="401"/>
        <v>44942</v>
      </c>
      <c r="I660" s="81">
        <f t="shared" si="390"/>
        <v>44942</v>
      </c>
      <c r="J660" s="82">
        <f t="shared" si="402"/>
        <v>22</v>
      </c>
      <c r="K660" s="82">
        <f t="shared" si="386"/>
        <v>7</v>
      </c>
      <c r="L660" s="76">
        <f t="shared" si="391"/>
        <v>1.00196847</v>
      </c>
      <c r="M660" s="83">
        <f t="shared" si="388"/>
        <v>1.0040996</v>
      </c>
      <c r="N660" s="83">
        <f t="shared" si="384"/>
        <v>1.1357455821699436</v>
      </c>
      <c r="O660" s="76">
        <f t="shared" si="387"/>
        <v>1.1379812600000001</v>
      </c>
      <c r="P660" s="76">
        <f t="shared" si="392"/>
        <v>973.55159115000004</v>
      </c>
      <c r="Q660" s="84">
        <f t="shared" si="406"/>
        <v>0</v>
      </c>
      <c r="R660" s="86">
        <f t="shared" si="403"/>
        <v>0</v>
      </c>
      <c r="S660" s="76">
        <f t="shared" si="393"/>
        <v>0</v>
      </c>
      <c r="T660" s="86">
        <f t="shared" si="404"/>
        <v>8.0657000000000006E-2</v>
      </c>
      <c r="U660" s="84">
        <f t="shared" si="385"/>
        <v>7</v>
      </c>
      <c r="V660" s="84">
        <v>252</v>
      </c>
      <c r="W660" s="83">
        <f t="shared" si="394"/>
        <v>1.0021570230000001</v>
      </c>
      <c r="X660" s="76">
        <f t="shared" si="395"/>
        <v>2.0999731700000002</v>
      </c>
      <c r="Y660" s="76">
        <f t="shared" si="396"/>
        <v>0</v>
      </c>
      <c r="Z660" s="90" t="str">
        <f t="shared" si="407"/>
        <v>A+J=</v>
      </c>
      <c r="AA660" s="81">
        <f t="shared" si="408"/>
        <v>44942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9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75">
        <f t="shared" si="397"/>
        <v>44920</v>
      </c>
      <c r="B661" s="76">
        <f t="shared" si="398"/>
        <v>975.65156432000003</v>
      </c>
      <c r="C661" s="76">
        <f t="shared" si="405"/>
        <v>855.50757765000003</v>
      </c>
      <c r="D661" s="77">
        <f t="shared" si="399"/>
        <v>6434.2</v>
      </c>
      <c r="E661" s="78">
        <f>IF(K661=1,VLOOKUP(A660,[1]Plan1!$G$155:$I$350,3),E660)</f>
        <v>6474.09</v>
      </c>
      <c r="F661" s="79">
        <f t="shared" si="400"/>
        <v>44911</v>
      </c>
      <c r="G661" s="80">
        <f t="shared" si="389"/>
        <v>6.199682944266538E-3</v>
      </c>
      <c r="H661" s="81">
        <f t="shared" si="401"/>
        <v>44942</v>
      </c>
      <c r="I661" s="81">
        <f t="shared" si="390"/>
        <v>44942</v>
      </c>
      <c r="J661" s="82">
        <f t="shared" si="402"/>
        <v>22</v>
      </c>
      <c r="K661" s="82">
        <f t="shared" si="386"/>
        <v>7</v>
      </c>
      <c r="L661" s="76">
        <f t="shared" si="391"/>
        <v>1.00196847</v>
      </c>
      <c r="M661" s="83">
        <f t="shared" si="388"/>
        <v>1.0040996</v>
      </c>
      <c r="N661" s="83">
        <f t="shared" si="384"/>
        <v>1.1357455821699436</v>
      </c>
      <c r="O661" s="76">
        <f t="shared" si="387"/>
        <v>1.1379812600000001</v>
      </c>
      <c r="P661" s="76">
        <f t="shared" si="392"/>
        <v>973.55159115000004</v>
      </c>
      <c r="Q661" s="84">
        <f t="shared" si="406"/>
        <v>0</v>
      </c>
      <c r="R661" s="86">
        <f t="shared" si="403"/>
        <v>0</v>
      </c>
      <c r="S661" s="76">
        <f t="shared" si="393"/>
        <v>0</v>
      </c>
      <c r="T661" s="86">
        <f t="shared" si="404"/>
        <v>8.0657000000000006E-2</v>
      </c>
      <c r="U661" s="84">
        <f t="shared" si="385"/>
        <v>7</v>
      </c>
      <c r="V661" s="84">
        <v>252</v>
      </c>
      <c r="W661" s="83">
        <f t="shared" si="394"/>
        <v>1.0021570230000001</v>
      </c>
      <c r="X661" s="76">
        <f t="shared" si="395"/>
        <v>2.0999731700000002</v>
      </c>
      <c r="Y661" s="76">
        <f t="shared" si="396"/>
        <v>0</v>
      </c>
      <c r="Z661" s="90" t="str">
        <f t="shared" si="407"/>
        <v>A+J=</v>
      </c>
      <c r="AA661" s="81">
        <f t="shared" si="408"/>
        <v>44942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9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75">
        <f t="shared" si="397"/>
        <v>44921</v>
      </c>
      <c r="B662" s="76">
        <f t="shared" si="398"/>
        <v>975.65156432000003</v>
      </c>
      <c r="C662" s="76">
        <f t="shared" si="405"/>
        <v>855.50757765000003</v>
      </c>
      <c r="D662" s="77">
        <f t="shared" si="399"/>
        <v>6434.2</v>
      </c>
      <c r="E662" s="78">
        <f>IF(K662=1,VLOOKUP(A661,[1]Plan1!$G$155:$I$350,3),E661)</f>
        <v>6474.09</v>
      </c>
      <c r="F662" s="79">
        <f t="shared" si="400"/>
        <v>44911</v>
      </c>
      <c r="G662" s="80">
        <f t="shared" si="389"/>
        <v>6.199682944266538E-3</v>
      </c>
      <c r="H662" s="81">
        <f t="shared" si="401"/>
        <v>44942</v>
      </c>
      <c r="I662" s="81">
        <f t="shared" si="390"/>
        <v>44942</v>
      </c>
      <c r="J662" s="82">
        <f t="shared" si="402"/>
        <v>22</v>
      </c>
      <c r="K662" s="82">
        <f t="shared" si="386"/>
        <v>7</v>
      </c>
      <c r="L662" s="76">
        <f t="shared" si="391"/>
        <v>1.00196847</v>
      </c>
      <c r="M662" s="83">
        <f t="shared" si="388"/>
        <v>1.0040996</v>
      </c>
      <c r="N662" s="83">
        <f t="shared" si="384"/>
        <v>1.1357455821699436</v>
      </c>
      <c r="O662" s="76">
        <f t="shared" si="387"/>
        <v>1.1379812600000001</v>
      </c>
      <c r="P662" s="76">
        <f t="shared" si="392"/>
        <v>973.55159115000004</v>
      </c>
      <c r="Q662" s="84">
        <f t="shared" si="406"/>
        <v>0</v>
      </c>
      <c r="R662" s="86">
        <f t="shared" si="403"/>
        <v>0</v>
      </c>
      <c r="S662" s="76">
        <f t="shared" si="393"/>
        <v>0</v>
      </c>
      <c r="T662" s="86">
        <f t="shared" si="404"/>
        <v>8.0657000000000006E-2</v>
      </c>
      <c r="U662" s="84">
        <f t="shared" si="385"/>
        <v>7</v>
      </c>
      <c r="V662" s="84">
        <v>252</v>
      </c>
      <c r="W662" s="83">
        <f t="shared" si="394"/>
        <v>1.0021570230000001</v>
      </c>
      <c r="X662" s="76">
        <f t="shared" si="395"/>
        <v>2.0999731700000002</v>
      </c>
      <c r="Y662" s="76">
        <f t="shared" si="396"/>
        <v>0</v>
      </c>
      <c r="Z662" s="90" t="str">
        <f t="shared" si="407"/>
        <v>A+J=</v>
      </c>
      <c r="AA662" s="81">
        <f t="shared" si="408"/>
        <v>44942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9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75">
        <f t="shared" si="397"/>
        <v>44922</v>
      </c>
      <c r="B663" s="76">
        <f t="shared" si="398"/>
        <v>976.22613517000002</v>
      </c>
      <c r="C663" s="76">
        <f t="shared" si="405"/>
        <v>855.50757765000003</v>
      </c>
      <c r="D663" s="77">
        <f t="shared" si="399"/>
        <v>6434.2</v>
      </c>
      <c r="E663" s="78">
        <f>IF(K663=1,VLOOKUP(A662,[1]Plan1!$G$155:$I$350,3),E662)</f>
        <v>6474.09</v>
      </c>
      <c r="F663" s="79">
        <f t="shared" si="400"/>
        <v>44911</v>
      </c>
      <c r="G663" s="80">
        <f t="shared" si="389"/>
        <v>6.199682944266538E-3</v>
      </c>
      <c r="H663" s="81">
        <f t="shared" si="401"/>
        <v>44942</v>
      </c>
      <c r="I663" s="81">
        <f t="shared" si="390"/>
        <v>44942</v>
      </c>
      <c r="J663" s="82">
        <f t="shared" si="402"/>
        <v>22</v>
      </c>
      <c r="K663" s="82">
        <f t="shared" si="386"/>
        <v>8</v>
      </c>
      <c r="L663" s="76">
        <f t="shared" si="391"/>
        <v>1.0022499899999999</v>
      </c>
      <c r="M663" s="83">
        <f t="shared" si="388"/>
        <v>1.0040996</v>
      </c>
      <c r="N663" s="83">
        <f t="shared" si="384"/>
        <v>1.1357455821699436</v>
      </c>
      <c r="O663" s="76">
        <f t="shared" si="387"/>
        <v>1.1383009900000001</v>
      </c>
      <c r="P663" s="76">
        <f t="shared" si="392"/>
        <v>973.82512258999998</v>
      </c>
      <c r="Q663" s="84">
        <f t="shared" si="406"/>
        <v>0</v>
      </c>
      <c r="R663" s="86">
        <f t="shared" si="403"/>
        <v>0</v>
      </c>
      <c r="S663" s="76">
        <f t="shared" si="393"/>
        <v>0</v>
      </c>
      <c r="T663" s="86">
        <f t="shared" si="404"/>
        <v>8.0657000000000006E-2</v>
      </c>
      <c r="U663" s="84">
        <f t="shared" si="385"/>
        <v>8</v>
      </c>
      <c r="V663" s="84">
        <v>252</v>
      </c>
      <c r="W663" s="83">
        <f t="shared" si="394"/>
        <v>1.002465548</v>
      </c>
      <c r="X663" s="76">
        <f t="shared" si="395"/>
        <v>2.4010125800000002</v>
      </c>
      <c r="Y663" s="76">
        <f t="shared" si="396"/>
        <v>0</v>
      </c>
      <c r="Z663" s="90" t="str">
        <f t="shared" si="407"/>
        <v>A+J=</v>
      </c>
      <c r="AA663" s="81">
        <f t="shared" si="408"/>
        <v>44942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9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75">
        <f t="shared" si="397"/>
        <v>44923</v>
      </c>
      <c r="B664" s="76">
        <f t="shared" si="398"/>
        <v>976.80106267999997</v>
      </c>
      <c r="C664" s="76">
        <f t="shared" si="405"/>
        <v>855.50757765000003</v>
      </c>
      <c r="D664" s="77">
        <f t="shared" si="399"/>
        <v>6434.2</v>
      </c>
      <c r="E664" s="78">
        <f>IF(K664=1,VLOOKUP(A663,[1]Plan1!$G$155:$I$350,3),E663)</f>
        <v>6474.09</v>
      </c>
      <c r="F664" s="79">
        <f t="shared" si="400"/>
        <v>44911</v>
      </c>
      <c r="G664" s="80">
        <f t="shared" si="389"/>
        <v>6.199682944266538E-3</v>
      </c>
      <c r="H664" s="81">
        <f t="shared" si="401"/>
        <v>44942</v>
      </c>
      <c r="I664" s="81">
        <f t="shared" si="390"/>
        <v>44942</v>
      </c>
      <c r="J664" s="82">
        <f t="shared" si="402"/>
        <v>22</v>
      </c>
      <c r="K664" s="82">
        <f t="shared" si="386"/>
        <v>9</v>
      </c>
      <c r="L664" s="76">
        <f t="shared" si="391"/>
        <v>1.0025316</v>
      </c>
      <c r="M664" s="83">
        <f t="shared" si="388"/>
        <v>1.0040996</v>
      </c>
      <c r="N664" s="83">
        <f t="shared" si="384"/>
        <v>1.1357455821699436</v>
      </c>
      <c r="O664" s="76">
        <f t="shared" si="387"/>
        <v>1.13862083</v>
      </c>
      <c r="P664" s="76">
        <f t="shared" si="392"/>
        <v>974.09874812999999</v>
      </c>
      <c r="Q664" s="84">
        <f t="shared" si="406"/>
        <v>0</v>
      </c>
      <c r="R664" s="86">
        <f t="shared" si="403"/>
        <v>0</v>
      </c>
      <c r="S664" s="76">
        <f t="shared" si="393"/>
        <v>0</v>
      </c>
      <c r="T664" s="86">
        <f t="shared" si="404"/>
        <v>8.0657000000000006E-2</v>
      </c>
      <c r="U664" s="84">
        <f t="shared" si="385"/>
        <v>9</v>
      </c>
      <c r="V664" s="84">
        <v>252</v>
      </c>
      <c r="W664" s="83">
        <f t="shared" si="394"/>
        <v>1.002774169</v>
      </c>
      <c r="X664" s="76">
        <f t="shared" si="395"/>
        <v>2.7023145500000001</v>
      </c>
      <c r="Y664" s="76">
        <f t="shared" si="396"/>
        <v>0</v>
      </c>
      <c r="Z664" s="90" t="str">
        <f t="shared" si="407"/>
        <v>A+J=</v>
      </c>
      <c r="AA664" s="81">
        <f t="shared" si="408"/>
        <v>44942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9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75">
        <f t="shared" si="397"/>
        <v>44924</v>
      </c>
      <c r="B665" s="76">
        <f t="shared" si="398"/>
        <v>977.37632028999997</v>
      </c>
      <c r="C665" s="76">
        <f t="shared" si="405"/>
        <v>855.50757765000003</v>
      </c>
      <c r="D665" s="77">
        <f t="shared" si="399"/>
        <v>6434.2</v>
      </c>
      <c r="E665" s="78">
        <f>IF(K665=1,VLOOKUP(A664,[1]Plan1!$G$155:$I$350,3),E664)</f>
        <v>6474.09</v>
      </c>
      <c r="F665" s="79">
        <f t="shared" si="400"/>
        <v>44911</v>
      </c>
      <c r="G665" s="80">
        <f t="shared" si="389"/>
        <v>6.199682944266538E-3</v>
      </c>
      <c r="H665" s="81">
        <f t="shared" si="401"/>
        <v>44942</v>
      </c>
      <c r="I665" s="81">
        <f t="shared" si="390"/>
        <v>44942</v>
      </c>
      <c r="J665" s="82">
        <f t="shared" si="402"/>
        <v>22</v>
      </c>
      <c r="K665" s="82">
        <f t="shared" si="386"/>
        <v>10</v>
      </c>
      <c r="L665" s="76">
        <f t="shared" si="391"/>
        <v>1.00281328</v>
      </c>
      <c r="M665" s="83">
        <f t="shared" si="388"/>
        <v>1.0040996</v>
      </c>
      <c r="N665" s="83">
        <f t="shared" si="384"/>
        <v>1.1357455821699436</v>
      </c>
      <c r="O665" s="76">
        <f t="shared" si="387"/>
        <v>1.1389407499999999</v>
      </c>
      <c r="P665" s="76">
        <f t="shared" si="392"/>
        <v>974.37244210999995</v>
      </c>
      <c r="Q665" s="84">
        <f t="shared" si="406"/>
        <v>0</v>
      </c>
      <c r="R665" s="86">
        <f t="shared" si="403"/>
        <v>0</v>
      </c>
      <c r="S665" s="76">
        <f t="shared" si="393"/>
        <v>0</v>
      </c>
      <c r="T665" s="86">
        <f t="shared" si="404"/>
        <v>8.0657000000000006E-2</v>
      </c>
      <c r="U665" s="84">
        <f t="shared" si="385"/>
        <v>10</v>
      </c>
      <c r="V665" s="84">
        <v>252</v>
      </c>
      <c r="W665" s="83">
        <f t="shared" si="394"/>
        <v>1.003082885</v>
      </c>
      <c r="X665" s="76">
        <f t="shared" si="395"/>
        <v>3.0038781800000001</v>
      </c>
      <c r="Y665" s="76">
        <f t="shared" si="396"/>
        <v>0</v>
      </c>
      <c r="Z665" s="90" t="str">
        <f t="shared" si="407"/>
        <v>A+J=</v>
      </c>
      <c r="AA665" s="81">
        <f t="shared" si="408"/>
        <v>44942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9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75">
        <f t="shared" si="397"/>
        <v>44925</v>
      </c>
      <c r="B666" s="76">
        <f t="shared" si="398"/>
        <v>977.95192436000002</v>
      </c>
      <c r="C666" s="76">
        <f t="shared" si="405"/>
        <v>855.50757765000003</v>
      </c>
      <c r="D666" s="77">
        <f t="shared" si="399"/>
        <v>6434.2</v>
      </c>
      <c r="E666" s="78">
        <f>IF(K666=1,VLOOKUP(A665,[1]Plan1!$G$155:$I$350,3),E665)</f>
        <v>6474.09</v>
      </c>
      <c r="F666" s="79">
        <f t="shared" si="400"/>
        <v>44911</v>
      </c>
      <c r="G666" s="80">
        <f t="shared" si="389"/>
        <v>6.199682944266538E-3</v>
      </c>
      <c r="H666" s="81">
        <f t="shared" si="401"/>
        <v>44942</v>
      </c>
      <c r="I666" s="81">
        <f t="shared" si="390"/>
        <v>44942</v>
      </c>
      <c r="J666" s="82">
        <f t="shared" si="402"/>
        <v>22</v>
      </c>
      <c r="K666" s="82">
        <f t="shared" si="386"/>
        <v>11</v>
      </c>
      <c r="L666" s="76">
        <f t="shared" si="391"/>
        <v>1.00309505</v>
      </c>
      <c r="M666" s="83">
        <f t="shared" si="388"/>
        <v>1.0040996</v>
      </c>
      <c r="N666" s="83">
        <f t="shared" si="384"/>
        <v>1.1357455821699436</v>
      </c>
      <c r="O666" s="76">
        <f t="shared" si="387"/>
        <v>1.1392607699999999</v>
      </c>
      <c r="P666" s="76">
        <f t="shared" si="392"/>
        <v>974.64622165000003</v>
      </c>
      <c r="Q666" s="84">
        <f t="shared" si="406"/>
        <v>0</v>
      </c>
      <c r="R666" s="86">
        <f t="shared" si="403"/>
        <v>0</v>
      </c>
      <c r="S666" s="76">
        <f t="shared" si="393"/>
        <v>0</v>
      </c>
      <c r="T666" s="86">
        <f t="shared" si="404"/>
        <v>8.0657000000000006E-2</v>
      </c>
      <c r="U666" s="84">
        <f t="shared" si="385"/>
        <v>11</v>
      </c>
      <c r="V666" s="84">
        <v>252</v>
      </c>
      <c r="W666" s="83">
        <f t="shared" si="394"/>
        <v>1.0033916949999999</v>
      </c>
      <c r="X666" s="76">
        <f t="shared" si="395"/>
        <v>3.3057027099999998</v>
      </c>
      <c r="Y666" s="76">
        <f t="shared" si="396"/>
        <v>0</v>
      </c>
      <c r="Z666" s="90" t="str">
        <f t="shared" si="407"/>
        <v>A+J=</v>
      </c>
      <c r="AA666" s="81">
        <f t="shared" si="408"/>
        <v>44942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9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75">
        <f t="shared" si="397"/>
        <v>44926</v>
      </c>
      <c r="B667" s="76">
        <f t="shared" si="398"/>
        <v>978.5278598000001</v>
      </c>
      <c r="C667" s="76">
        <f t="shared" si="405"/>
        <v>855.50757765000003</v>
      </c>
      <c r="D667" s="77">
        <f t="shared" si="399"/>
        <v>6434.2</v>
      </c>
      <c r="E667" s="78">
        <f>IF(K667=1,VLOOKUP(A666,[1]Plan1!$G$155:$I$350,3),E666)</f>
        <v>6474.09</v>
      </c>
      <c r="F667" s="79">
        <f t="shared" si="400"/>
        <v>44911</v>
      </c>
      <c r="G667" s="80">
        <f t="shared" si="389"/>
        <v>6.199682944266538E-3</v>
      </c>
      <c r="H667" s="81">
        <f t="shared" si="401"/>
        <v>44942</v>
      </c>
      <c r="I667" s="81">
        <f t="shared" si="390"/>
        <v>44942</v>
      </c>
      <c r="J667" s="82">
        <f t="shared" si="402"/>
        <v>22</v>
      </c>
      <c r="K667" s="82">
        <f t="shared" si="386"/>
        <v>12</v>
      </c>
      <c r="L667" s="76">
        <f t="shared" si="391"/>
        <v>1.00337689</v>
      </c>
      <c r="M667" s="83">
        <f t="shared" si="388"/>
        <v>1.0040996</v>
      </c>
      <c r="N667" s="83">
        <f t="shared" si="384"/>
        <v>1.1357455821699436</v>
      </c>
      <c r="O667" s="76">
        <f t="shared" si="387"/>
        <v>1.1395808700000001</v>
      </c>
      <c r="P667" s="76">
        <f t="shared" si="392"/>
        <v>974.92006962000005</v>
      </c>
      <c r="Q667" s="84">
        <f t="shared" si="406"/>
        <v>0</v>
      </c>
      <c r="R667" s="86">
        <f t="shared" si="403"/>
        <v>0</v>
      </c>
      <c r="S667" s="76">
        <f t="shared" si="393"/>
        <v>0</v>
      </c>
      <c r="T667" s="86">
        <f t="shared" si="404"/>
        <v>8.0657000000000006E-2</v>
      </c>
      <c r="U667" s="84">
        <f t="shared" si="385"/>
        <v>12</v>
      </c>
      <c r="V667" s="84">
        <v>252</v>
      </c>
      <c r="W667" s="83">
        <f t="shared" si="394"/>
        <v>1.003700601</v>
      </c>
      <c r="X667" s="76">
        <f t="shared" si="395"/>
        <v>3.6077901799999998</v>
      </c>
      <c r="Y667" s="76">
        <f t="shared" si="396"/>
        <v>0</v>
      </c>
      <c r="Z667" s="90" t="str">
        <f t="shared" si="407"/>
        <v>A+J=</v>
      </c>
      <c r="AA667" s="81">
        <f t="shared" si="408"/>
        <v>44942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9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75">
        <f t="shared" si="397"/>
        <v>44927</v>
      </c>
      <c r="B668" s="76">
        <f t="shared" si="398"/>
        <v>978.5278598000001</v>
      </c>
      <c r="C668" s="76">
        <f t="shared" si="405"/>
        <v>855.50757765000003</v>
      </c>
      <c r="D668" s="77">
        <f t="shared" si="399"/>
        <v>6434.2</v>
      </c>
      <c r="E668" s="78">
        <f>IF(K668=1,VLOOKUP(A667,[1]Plan1!$G$155:$I$350,3),E667)</f>
        <v>6474.09</v>
      </c>
      <c r="F668" s="79">
        <f t="shared" si="400"/>
        <v>44911</v>
      </c>
      <c r="G668" s="80">
        <f t="shared" si="389"/>
        <v>6.199682944266538E-3</v>
      </c>
      <c r="H668" s="81">
        <f t="shared" si="401"/>
        <v>44942</v>
      </c>
      <c r="I668" s="81">
        <f t="shared" si="390"/>
        <v>44942</v>
      </c>
      <c r="J668" s="82">
        <f t="shared" si="402"/>
        <v>22</v>
      </c>
      <c r="K668" s="82">
        <f t="shared" si="386"/>
        <v>12</v>
      </c>
      <c r="L668" s="76">
        <f t="shared" si="391"/>
        <v>1.00337689</v>
      </c>
      <c r="M668" s="83">
        <f t="shared" si="388"/>
        <v>1.0040996</v>
      </c>
      <c r="N668" s="83">
        <f t="shared" si="384"/>
        <v>1.1357455821699436</v>
      </c>
      <c r="O668" s="76">
        <f t="shared" si="387"/>
        <v>1.1395808700000001</v>
      </c>
      <c r="P668" s="76">
        <f t="shared" si="392"/>
        <v>974.92006962000005</v>
      </c>
      <c r="Q668" s="84">
        <f t="shared" si="406"/>
        <v>0</v>
      </c>
      <c r="R668" s="86">
        <f t="shared" si="403"/>
        <v>0</v>
      </c>
      <c r="S668" s="76">
        <f t="shared" si="393"/>
        <v>0</v>
      </c>
      <c r="T668" s="86">
        <f t="shared" si="404"/>
        <v>8.0657000000000006E-2</v>
      </c>
      <c r="U668" s="84">
        <f t="shared" si="385"/>
        <v>12</v>
      </c>
      <c r="V668" s="84">
        <v>252</v>
      </c>
      <c r="W668" s="83">
        <f t="shared" si="394"/>
        <v>1.003700601</v>
      </c>
      <c r="X668" s="76">
        <f t="shared" si="395"/>
        <v>3.6077901799999998</v>
      </c>
      <c r="Y668" s="76">
        <f t="shared" si="396"/>
        <v>0</v>
      </c>
      <c r="Z668" s="90" t="str">
        <f t="shared" si="407"/>
        <v>A+J=</v>
      </c>
      <c r="AA668" s="81">
        <f t="shared" si="408"/>
        <v>44942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9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75">
        <f t="shared" si="397"/>
        <v>44928</v>
      </c>
      <c r="B669" s="76">
        <f t="shared" si="398"/>
        <v>978.5278598000001</v>
      </c>
      <c r="C669" s="76">
        <f t="shared" si="405"/>
        <v>855.50757765000003</v>
      </c>
      <c r="D669" s="77">
        <f t="shared" si="399"/>
        <v>6434.2</v>
      </c>
      <c r="E669" s="78">
        <f>IF(K669=1,VLOOKUP(A668,[1]Plan1!$G$155:$I$350,3),E668)</f>
        <v>6474.09</v>
      </c>
      <c r="F669" s="79">
        <f t="shared" si="400"/>
        <v>44911</v>
      </c>
      <c r="G669" s="80">
        <f t="shared" si="389"/>
        <v>6.199682944266538E-3</v>
      </c>
      <c r="H669" s="81">
        <f t="shared" si="401"/>
        <v>44942</v>
      </c>
      <c r="I669" s="81">
        <f t="shared" si="390"/>
        <v>44942</v>
      </c>
      <c r="J669" s="82">
        <f t="shared" si="402"/>
        <v>22</v>
      </c>
      <c r="K669" s="82">
        <f t="shared" si="386"/>
        <v>12</v>
      </c>
      <c r="L669" s="76">
        <f t="shared" si="391"/>
        <v>1.00337689</v>
      </c>
      <c r="M669" s="83">
        <f t="shared" si="388"/>
        <v>1.0040996</v>
      </c>
      <c r="N669" s="83">
        <f t="shared" si="384"/>
        <v>1.1357455821699436</v>
      </c>
      <c r="O669" s="76">
        <f t="shared" si="387"/>
        <v>1.1395808700000001</v>
      </c>
      <c r="P669" s="76">
        <f t="shared" si="392"/>
        <v>974.92006962000005</v>
      </c>
      <c r="Q669" s="84">
        <f t="shared" si="406"/>
        <v>0</v>
      </c>
      <c r="R669" s="86">
        <f t="shared" si="403"/>
        <v>0</v>
      </c>
      <c r="S669" s="76">
        <f t="shared" si="393"/>
        <v>0</v>
      </c>
      <c r="T669" s="86">
        <f t="shared" si="404"/>
        <v>8.0657000000000006E-2</v>
      </c>
      <c r="U669" s="84">
        <f t="shared" si="385"/>
        <v>12</v>
      </c>
      <c r="V669" s="84">
        <v>252</v>
      </c>
      <c r="W669" s="83">
        <f t="shared" si="394"/>
        <v>1.003700601</v>
      </c>
      <c r="X669" s="76">
        <f t="shared" si="395"/>
        <v>3.6077901799999998</v>
      </c>
      <c r="Y669" s="76">
        <f t="shared" si="396"/>
        <v>0</v>
      </c>
      <c r="Z669" s="90" t="str">
        <f t="shared" si="407"/>
        <v>A+J=</v>
      </c>
      <c r="AA669" s="81">
        <f t="shared" si="408"/>
        <v>44942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9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75">
        <f t="shared" si="397"/>
        <v>44929</v>
      </c>
      <c r="B670" s="76">
        <f t="shared" si="398"/>
        <v>979.10412579000001</v>
      </c>
      <c r="C670" s="76">
        <f t="shared" si="405"/>
        <v>855.50757765000003</v>
      </c>
      <c r="D670" s="77">
        <f t="shared" si="399"/>
        <v>6434.2</v>
      </c>
      <c r="E670" s="78">
        <f>IF(K670=1,VLOOKUP(A669,[1]Plan1!$G$155:$I$350,3),E669)</f>
        <v>6474.09</v>
      </c>
      <c r="F670" s="79">
        <f t="shared" si="400"/>
        <v>44911</v>
      </c>
      <c r="G670" s="80">
        <f t="shared" si="389"/>
        <v>6.199682944266538E-3</v>
      </c>
      <c r="H670" s="81">
        <f t="shared" si="401"/>
        <v>44942</v>
      </c>
      <c r="I670" s="81">
        <f t="shared" si="390"/>
        <v>44942</v>
      </c>
      <c r="J670" s="82">
        <f t="shared" si="402"/>
        <v>22</v>
      </c>
      <c r="K670" s="82">
        <f t="shared" si="386"/>
        <v>13</v>
      </c>
      <c r="L670" s="76">
        <f t="shared" si="391"/>
        <v>1.0036588099999999</v>
      </c>
      <c r="M670" s="83">
        <f t="shared" si="388"/>
        <v>1.0040996</v>
      </c>
      <c r="N670" s="83">
        <f t="shared" si="384"/>
        <v>1.1357455821699436</v>
      </c>
      <c r="O670" s="76">
        <f t="shared" si="387"/>
        <v>1.13990105</v>
      </c>
      <c r="P670" s="76">
        <f t="shared" si="392"/>
        <v>975.19398604000003</v>
      </c>
      <c r="Q670" s="84">
        <f t="shared" si="406"/>
        <v>0</v>
      </c>
      <c r="R670" s="86">
        <f t="shared" si="403"/>
        <v>0</v>
      </c>
      <c r="S670" s="76">
        <f t="shared" si="393"/>
        <v>0</v>
      </c>
      <c r="T670" s="86">
        <f t="shared" si="404"/>
        <v>8.0657000000000006E-2</v>
      </c>
      <c r="U670" s="84">
        <f t="shared" si="385"/>
        <v>13</v>
      </c>
      <c r="V670" s="84">
        <v>252</v>
      </c>
      <c r="W670" s="83">
        <f t="shared" si="394"/>
        <v>1.004009602</v>
      </c>
      <c r="X670" s="76">
        <f t="shared" si="395"/>
        <v>3.9101397499999999</v>
      </c>
      <c r="Y670" s="76">
        <f t="shared" si="396"/>
        <v>0</v>
      </c>
      <c r="Z670" s="90" t="str">
        <f t="shared" si="407"/>
        <v>A+J=</v>
      </c>
      <c r="AA670" s="81">
        <f t="shared" si="408"/>
        <v>44942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9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75">
        <f t="shared" si="397"/>
        <v>44930</v>
      </c>
      <c r="B671" s="76">
        <f t="shared" si="398"/>
        <v>979.68073964999996</v>
      </c>
      <c r="C671" s="76">
        <f t="shared" si="405"/>
        <v>855.50757765000003</v>
      </c>
      <c r="D671" s="77">
        <f t="shared" si="399"/>
        <v>6434.2</v>
      </c>
      <c r="E671" s="78">
        <f>IF(K671=1,VLOOKUP(A670,[1]Plan1!$G$155:$I$350,3),E670)</f>
        <v>6474.09</v>
      </c>
      <c r="F671" s="79">
        <f t="shared" si="400"/>
        <v>44911</v>
      </c>
      <c r="G671" s="80">
        <f t="shared" si="389"/>
        <v>6.199682944266538E-3</v>
      </c>
      <c r="H671" s="81">
        <f t="shared" si="401"/>
        <v>44942</v>
      </c>
      <c r="I671" s="81">
        <f t="shared" si="390"/>
        <v>44942</v>
      </c>
      <c r="J671" s="82">
        <f t="shared" si="402"/>
        <v>22</v>
      </c>
      <c r="K671" s="82">
        <f t="shared" si="386"/>
        <v>14</v>
      </c>
      <c r="L671" s="76">
        <f t="shared" si="391"/>
        <v>1.00394081</v>
      </c>
      <c r="M671" s="83">
        <f t="shared" si="388"/>
        <v>1.0040996</v>
      </c>
      <c r="N671" s="83">
        <f t="shared" si="384"/>
        <v>1.1357455821699436</v>
      </c>
      <c r="O671" s="76">
        <f t="shared" si="387"/>
        <v>1.1402213299999999</v>
      </c>
      <c r="P671" s="76">
        <f t="shared" si="392"/>
        <v>975.46798801</v>
      </c>
      <c r="Q671" s="84">
        <f t="shared" si="406"/>
        <v>0</v>
      </c>
      <c r="R671" s="86">
        <f t="shared" si="403"/>
        <v>0</v>
      </c>
      <c r="S671" s="76">
        <f t="shared" si="393"/>
        <v>0</v>
      </c>
      <c r="T671" s="86">
        <f t="shared" si="404"/>
        <v>8.0657000000000006E-2</v>
      </c>
      <c r="U671" s="84">
        <f t="shared" si="385"/>
        <v>14</v>
      </c>
      <c r="V671" s="84">
        <v>252</v>
      </c>
      <c r="W671" s="83">
        <f t="shared" si="394"/>
        <v>1.0043186980000001</v>
      </c>
      <c r="X671" s="76">
        <f t="shared" si="395"/>
        <v>4.2127516399999996</v>
      </c>
      <c r="Y671" s="76">
        <f t="shared" si="396"/>
        <v>0</v>
      </c>
      <c r="Z671" s="90" t="str">
        <f t="shared" si="407"/>
        <v>A+J=</v>
      </c>
      <c r="AA671" s="81">
        <f t="shared" si="408"/>
        <v>44942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9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75">
        <f t="shared" si="397"/>
        <v>44931</v>
      </c>
      <c r="B672" s="76">
        <f t="shared" si="398"/>
        <v>980.25770153999997</v>
      </c>
      <c r="C672" s="76">
        <f t="shared" si="405"/>
        <v>855.50757765000003</v>
      </c>
      <c r="D672" s="77">
        <f t="shared" si="399"/>
        <v>6434.2</v>
      </c>
      <c r="E672" s="78">
        <f>IF(K672=1,VLOOKUP(A671,[1]Plan1!$G$155:$I$350,3),E671)</f>
        <v>6474.09</v>
      </c>
      <c r="F672" s="79">
        <f t="shared" si="400"/>
        <v>44911</v>
      </c>
      <c r="G672" s="80">
        <f t="shared" si="389"/>
        <v>6.199682944266538E-3</v>
      </c>
      <c r="H672" s="81">
        <f t="shared" si="401"/>
        <v>44942</v>
      </c>
      <c r="I672" s="81">
        <f t="shared" si="390"/>
        <v>44942</v>
      </c>
      <c r="J672" s="82">
        <f t="shared" si="402"/>
        <v>22</v>
      </c>
      <c r="K672" s="82">
        <f t="shared" si="386"/>
        <v>15</v>
      </c>
      <c r="L672" s="76">
        <f t="shared" si="391"/>
        <v>1.0042228900000001</v>
      </c>
      <c r="M672" s="83">
        <f t="shared" si="388"/>
        <v>1.0040996</v>
      </c>
      <c r="N672" s="83">
        <f t="shared" ref="N672:N735" si="409">IF(I672&gt;I671,N671*M672,N671)</f>
        <v>1.1357455821699436</v>
      </c>
      <c r="O672" s="76">
        <f t="shared" si="387"/>
        <v>1.1405417099999999</v>
      </c>
      <c r="P672" s="76">
        <f t="shared" si="392"/>
        <v>975.74207552999997</v>
      </c>
      <c r="Q672" s="84">
        <f t="shared" si="406"/>
        <v>0</v>
      </c>
      <c r="R672" s="86">
        <f t="shared" si="403"/>
        <v>0</v>
      </c>
      <c r="S672" s="76">
        <f t="shared" si="393"/>
        <v>0</v>
      </c>
      <c r="T672" s="86">
        <f t="shared" si="404"/>
        <v>8.0657000000000006E-2</v>
      </c>
      <c r="U672" s="84">
        <f t="shared" si="385"/>
        <v>15</v>
      </c>
      <c r="V672" s="84">
        <v>252</v>
      </c>
      <c r="W672" s="83">
        <f t="shared" si="394"/>
        <v>1.004627889</v>
      </c>
      <c r="X672" s="76">
        <f t="shared" si="395"/>
        <v>4.5156260100000001</v>
      </c>
      <c r="Y672" s="76">
        <f t="shared" si="396"/>
        <v>0</v>
      </c>
      <c r="Z672" s="90" t="str">
        <f t="shared" si="407"/>
        <v>A+J=</v>
      </c>
      <c r="AA672" s="81">
        <f t="shared" si="408"/>
        <v>44942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9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75">
        <f t="shared" si="397"/>
        <v>44932</v>
      </c>
      <c r="B673" s="76">
        <f t="shared" si="398"/>
        <v>980.83499539000002</v>
      </c>
      <c r="C673" s="76">
        <f t="shared" si="405"/>
        <v>855.50757765000003</v>
      </c>
      <c r="D673" s="77">
        <f t="shared" si="399"/>
        <v>6434.2</v>
      </c>
      <c r="E673" s="78">
        <f>IF(K673=1,VLOOKUP(A672,[1]Plan1!$G$155:$I$350,3),E672)</f>
        <v>6474.09</v>
      </c>
      <c r="F673" s="79">
        <f t="shared" si="400"/>
        <v>44911</v>
      </c>
      <c r="G673" s="80">
        <f t="shared" si="389"/>
        <v>6.199682944266538E-3</v>
      </c>
      <c r="H673" s="81">
        <f t="shared" si="401"/>
        <v>44942</v>
      </c>
      <c r="I673" s="81">
        <f t="shared" si="390"/>
        <v>44942</v>
      </c>
      <c r="J673" s="82">
        <f t="shared" si="402"/>
        <v>22</v>
      </c>
      <c r="K673" s="82">
        <f t="shared" si="386"/>
        <v>16</v>
      </c>
      <c r="L673" s="76">
        <f t="shared" si="391"/>
        <v>1.0045050499999999</v>
      </c>
      <c r="M673" s="83">
        <f t="shared" si="388"/>
        <v>1.0040996</v>
      </c>
      <c r="N673" s="83">
        <f t="shared" si="409"/>
        <v>1.1357455821699436</v>
      </c>
      <c r="O673" s="76">
        <f t="shared" si="387"/>
        <v>1.1408621699999999</v>
      </c>
      <c r="P673" s="76">
        <f t="shared" si="392"/>
        <v>976.01623147999999</v>
      </c>
      <c r="Q673" s="84">
        <f t="shared" si="406"/>
        <v>0</v>
      </c>
      <c r="R673" s="86">
        <f t="shared" si="403"/>
        <v>0</v>
      </c>
      <c r="S673" s="76">
        <f t="shared" si="393"/>
        <v>0</v>
      </c>
      <c r="T673" s="86">
        <f t="shared" si="404"/>
        <v>8.0657000000000006E-2</v>
      </c>
      <c r="U673" s="84">
        <f t="shared" si="385"/>
        <v>16</v>
      </c>
      <c r="V673" s="84">
        <v>252</v>
      </c>
      <c r="W673" s="83">
        <f t="shared" si="394"/>
        <v>1.0049371760000001</v>
      </c>
      <c r="X673" s="76">
        <f t="shared" si="395"/>
        <v>4.8187639100000004</v>
      </c>
      <c r="Y673" s="76">
        <f t="shared" si="396"/>
        <v>0</v>
      </c>
      <c r="Z673" s="90" t="str">
        <f t="shared" si="407"/>
        <v>A+J=</v>
      </c>
      <c r="AA673" s="81">
        <f t="shared" si="408"/>
        <v>44942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9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75">
        <f t="shared" si="397"/>
        <v>44933</v>
      </c>
      <c r="B674" s="76">
        <f t="shared" si="398"/>
        <v>981.41262801000005</v>
      </c>
      <c r="C674" s="76">
        <f t="shared" si="405"/>
        <v>855.50757765000003</v>
      </c>
      <c r="D674" s="77">
        <f t="shared" si="399"/>
        <v>6434.2</v>
      </c>
      <c r="E674" s="78">
        <f>IF(K674=1,VLOOKUP(A673,[1]Plan1!$G$155:$I$350,3),E673)</f>
        <v>6474.09</v>
      </c>
      <c r="F674" s="79">
        <f t="shared" si="400"/>
        <v>44911</v>
      </c>
      <c r="G674" s="80">
        <f t="shared" si="389"/>
        <v>6.199682944266538E-3</v>
      </c>
      <c r="H674" s="81">
        <f t="shared" si="401"/>
        <v>44942</v>
      </c>
      <c r="I674" s="81">
        <f t="shared" si="390"/>
        <v>44942</v>
      </c>
      <c r="J674" s="82">
        <f t="shared" si="402"/>
        <v>22</v>
      </c>
      <c r="K674" s="82">
        <f t="shared" si="386"/>
        <v>17</v>
      </c>
      <c r="L674" s="76">
        <f t="shared" si="391"/>
        <v>1.0047872900000001</v>
      </c>
      <c r="M674" s="83">
        <f t="shared" si="388"/>
        <v>1.0040996</v>
      </c>
      <c r="N674" s="83">
        <f t="shared" si="409"/>
        <v>1.1357455821699436</v>
      </c>
      <c r="O674" s="76">
        <f t="shared" si="387"/>
        <v>1.14118272</v>
      </c>
      <c r="P674" s="76">
        <f t="shared" si="392"/>
        <v>976.29046444000005</v>
      </c>
      <c r="Q674" s="84">
        <f t="shared" si="406"/>
        <v>0</v>
      </c>
      <c r="R674" s="86">
        <f t="shared" si="403"/>
        <v>0</v>
      </c>
      <c r="S674" s="76">
        <f t="shared" si="393"/>
        <v>0</v>
      </c>
      <c r="T674" s="86">
        <f t="shared" si="404"/>
        <v>8.0657000000000006E-2</v>
      </c>
      <c r="U674" s="84">
        <f t="shared" si="385"/>
        <v>17</v>
      </c>
      <c r="V674" s="84">
        <v>252</v>
      </c>
      <c r="W674" s="83">
        <f t="shared" si="394"/>
        <v>1.005246557</v>
      </c>
      <c r="X674" s="76">
        <f t="shared" si="395"/>
        <v>5.1221635699999997</v>
      </c>
      <c r="Y674" s="76">
        <f t="shared" si="396"/>
        <v>0</v>
      </c>
      <c r="Z674" s="90" t="str">
        <f t="shared" si="407"/>
        <v>A+J=</v>
      </c>
      <c r="AA674" s="81">
        <f t="shared" si="408"/>
        <v>44942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9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75">
        <f t="shared" si="397"/>
        <v>44934</v>
      </c>
      <c r="B675" s="76">
        <f t="shared" si="398"/>
        <v>981.41262801000005</v>
      </c>
      <c r="C675" s="76">
        <f t="shared" si="405"/>
        <v>855.50757765000003</v>
      </c>
      <c r="D675" s="77">
        <f t="shared" si="399"/>
        <v>6434.2</v>
      </c>
      <c r="E675" s="78">
        <f>IF(K675=1,VLOOKUP(A674,[1]Plan1!$G$155:$I$350,3),E674)</f>
        <v>6474.09</v>
      </c>
      <c r="F675" s="79">
        <f t="shared" si="400"/>
        <v>44911</v>
      </c>
      <c r="G675" s="80">
        <f t="shared" si="389"/>
        <v>6.199682944266538E-3</v>
      </c>
      <c r="H675" s="81">
        <f t="shared" si="401"/>
        <v>44942</v>
      </c>
      <c r="I675" s="81">
        <f t="shared" si="390"/>
        <v>44942</v>
      </c>
      <c r="J675" s="82">
        <f t="shared" si="402"/>
        <v>22</v>
      </c>
      <c r="K675" s="82">
        <f t="shared" si="386"/>
        <v>17</v>
      </c>
      <c r="L675" s="76">
        <f t="shared" si="391"/>
        <v>1.0047872900000001</v>
      </c>
      <c r="M675" s="83">
        <f t="shared" si="388"/>
        <v>1.0040996</v>
      </c>
      <c r="N675" s="83">
        <f t="shared" si="409"/>
        <v>1.1357455821699436</v>
      </c>
      <c r="O675" s="76">
        <f t="shared" si="387"/>
        <v>1.14118272</v>
      </c>
      <c r="P675" s="76">
        <f t="shared" si="392"/>
        <v>976.29046444000005</v>
      </c>
      <c r="Q675" s="84">
        <f t="shared" si="406"/>
        <v>0</v>
      </c>
      <c r="R675" s="86">
        <f t="shared" si="403"/>
        <v>0</v>
      </c>
      <c r="S675" s="76">
        <f t="shared" si="393"/>
        <v>0</v>
      </c>
      <c r="T675" s="86">
        <f t="shared" si="404"/>
        <v>8.0657000000000006E-2</v>
      </c>
      <c r="U675" s="84">
        <f t="shared" si="385"/>
        <v>17</v>
      </c>
      <c r="V675" s="84">
        <v>252</v>
      </c>
      <c r="W675" s="83">
        <f t="shared" si="394"/>
        <v>1.005246557</v>
      </c>
      <c r="X675" s="76">
        <f t="shared" si="395"/>
        <v>5.1221635699999997</v>
      </c>
      <c r="Y675" s="76">
        <f t="shared" si="396"/>
        <v>0</v>
      </c>
      <c r="Z675" s="90" t="str">
        <f t="shared" si="407"/>
        <v>A+J=</v>
      </c>
      <c r="AA675" s="81">
        <f t="shared" si="408"/>
        <v>44942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9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75">
        <f t="shared" si="397"/>
        <v>44935</v>
      </c>
      <c r="B676" s="76">
        <f t="shared" si="398"/>
        <v>981.41262801000005</v>
      </c>
      <c r="C676" s="76">
        <f t="shared" si="405"/>
        <v>855.50757765000003</v>
      </c>
      <c r="D676" s="77">
        <f t="shared" si="399"/>
        <v>6434.2</v>
      </c>
      <c r="E676" s="78">
        <f>IF(K676=1,VLOOKUP(A675,[1]Plan1!$G$155:$I$350,3),E675)</f>
        <v>6474.09</v>
      </c>
      <c r="F676" s="79">
        <f t="shared" si="400"/>
        <v>44911</v>
      </c>
      <c r="G676" s="80">
        <f t="shared" si="389"/>
        <v>6.199682944266538E-3</v>
      </c>
      <c r="H676" s="81">
        <f t="shared" si="401"/>
        <v>44942</v>
      </c>
      <c r="I676" s="81">
        <f t="shared" si="390"/>
        <v>44942</v>
      </c>
      <c r="J676" s="82">
        <f t="shared" si="402"/>
        <v>22</v>
      </c>
      <c r="K676" s="82">
        <f t="shared" si="386"/>
        <v>17</v>
      </c>
      <c r="L676" s="76">
        <f t="shared" si="391"/>
        <v>1.0047872900000001</v>
      </c>
      <c r="M676" s="83">
        <f t="shared" si="388"/>
        <v>1.0040996</v>
      </c>
      <c r="N676" s="83">
        <f t="shared" si="409"/>
        <v>1.1357455821699436</v>
      </c>
      <c r="O676" s="76">
        <f t="shared" si="387"/>
        <v>1.14118272</v>
      </c>
      <c r="P676" s="76">
        <f t="shared" si="392"/>
        <v>976.29046444000005</v>
      </c>
      <c r="Q676" s="84">
        <f t="shared" si="406"/>
        <v>0</v>
      </c>
      <c r="R676" s="86">
        <f t="shared" si="403"/>
        <v>0</v>
      </c>
      <c r="S676" s="76">
        <f t="shared" si="393"/>
        <v>0</v>
      </c>
      <c r="T676" s="86">
        <f t="shared" si="404"/>
        <v>8.0657000000000006E-2</v>
      </c>
      <c r="U676" s="84">
        <f t="shared" si="385"/>
        <v>17</v>
      </c>
      <c r="V676" s="84">
        <v>252</v>
      </c>
      <c r="W676" s="83">
        <f t="shared" si="394"/>
        <v>1.005246557</v>
      </c>
      <c r="X676" s="76">
        <f t="shared" si="395"/>
        <v>5.1221635699999997</v>
      </c>
      <c r="Y676" s="76">
        <f t="shared" si="396"/>
        <v>0</v>
      </c>
      <c r="Z676" s="90" t="str">
        <f t="shared" si="407"/>
        <v>A+J=</v>
      </c>
      <c r="AA676" s="81">
        <f t="shared" si="408"/>
        <v>44942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9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75">
        <f t="shared" si="397"/>
        <v>44936</v>
      </c>
      <c r="B677" s="76">
        <f t="shared" si="398"/>
        <v>981.99060147</v>
      </c>
      <c r="C677" s="76">
        <f t="shared" si="405"/>
        <v>855.50757765000003</v>
      </c>
      <c r="D677" s="77">
        <f t="shared" si="399"/>
        <v>6434.2</v>
      </c>
      <c r="E677" s="78">
        <f>IF(K677=1,VLOOKUP(A676,[1]Plan1!$G$155:$I$350,3),E676)</f>
        <v>6474.09</v>
      </c>
      <c r="F677" s="79">
        <f t="shared" si="400"/>
        <v>44911</v>
      </c>
      <c r="G677" s="80">
        <f t="shared" si="389"/>
        <v>6.199682944266538E-3</v>
      </c>
      <c r="H677" s="81">
        <f t="shared" si="401"/>
        <v>44942</v>
      </c>
      <c r="I677" s="81">
        <f t="shared" si="390"/>
        <v>44942</v>
      </c>
      <c r="J677" s="82">
        <f t="shared" si="402"/>
        <v>22</v>
      </c>
      <c r="K677" s="82">
        <f t="shared" si="386"/>
        <v>18</v>
      </c>
      <c r="L677" s="76">
        <f t="shared" si="391"/>
        <v>1.0050696100000001</v>
      </c>
      <c r="M677" s="83">
        <f t="shared" si="388"/>
        <v>1.0040996</v>
      </c>
      <c r="N677" s="83">
        <f t="shared" si="409"/>
        <v>1.1357455821699436</v>
      </c>
      <c r="O677" s="76">
        <f t="shared" si="387"/>
        <v>1.14150336</v>
      </c>
      <c r="P677" s="76">
        <f t="shared" si="392"/>
        <v>976.56477439000003</v>
      </c>
      <c r="Q677" s="84">
        <f t="shared" si="406"/>
        <v>0</v>
      </c>
      <c r="R677" s="86">
        <f t="shared" si="403"/>
        <v>0</v>
      </c>
      <c r="S677" s="76">
        <f t="shared" si="393"/>
        <v>0</v>
      </c>
      <c r="T677" s="86">
        <f t="shared" si="404"/>
        <v>8.0657000000000006E-2</v>
      </c>
      <c r="U677" s="84">
        <f t="shared" si="385"/>
        <v>18</v>
      </c>
      <c r="V677" s="84">
        <v>252</v>
      </c>
      <c r="W677" s="83">
        <f t="shared" si="394"/>
        <v>1.005556034</v>
      </c>
      <c r="X677" s="76">
        <f t="shared" si="395"/>
        <v>5.4258270800000004</v>
      </c>
      <c r="Y677" s="76">
        <f t="shared" si="396"/>
        <v>0</v>
      </c>
      <c r="Z677" s="90" t="str">
        <f t="shared" si="407"/>
        <v>A+J=</v>
      </c>
      <c r="AA677" s="81">
        <f t="shared" si="408"/>
        <v>44942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9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75">
        <f t="shared" si="397"/>
        <v>44937</v>
      </c>
      <c r="B678" s="76">
        <f t="shared" si="398"/>
        <v>982.56892358000005</v>
      </c>
      <c r="C678" s="76">
        <f t="shared" si="405"/>
        <v>855.50757765000003</v>
      </c>
      <c r="D678" s="77">
        <f t="shared" si="399"/>
        <v>6434.2</v>
      </c>
      <c r="E678" s="78">
        <f>IF(K678=1,VLOOKUP(A677,[1]Plan1!$G$155:$I$350,3),E677)</f>
        <v>6474.09</v>
      </c>
      <c r="F678" s="79">
        <f t="shared" si="400"/>
        <v>44911</v>
      </c>
      <c r="G678" s="80">
        <f t="shared" si="389"/>
        <v>6.199682944266538E-3</v>
      </c>
      <c r="H678" s="81">
        <f t="shared" si="401"/>
        <v>44942</v>
      </c>
      <c r="I678" s="81">
        <f t="shared" si="390"/>
        <v>44942</v>
      </c>
      <c r="J678" s="82">
        <f t="shared" si="402"/>
        <v>22</v>
      </c>
      <c r="K678" s="82">
        <f t="shared" si="386"/>
        <v>19</v>
      </c>
      <c r="L678" s="76">
        <f t="shared" si="391"/>
        <v>1.00535201</v>
      </c>
      <c r="M678" s="83">
        <f t="shared" si="388"/>
        <v>1.0040996</v>
      </c>
      <c r="N678" s="83">
        <f t="shared" si="409"/>
        <v>1.1357455821699436</v>
      </c>
      <c r="O678" s="76">
        <f t="shared" si="387"/>
        <v>1.1418241</v>
      </c>
      <c r="P678" s="76">
        <f t="shared" si="392"/>
        <v>976.83916988999999</v>
      </c>
      <c r="Q678" s="84">
        <f t="shared" si="406"/>
        <v>0</v>
      </c>
      <c r="R678" s="86">
        <f t="shared" si="403"/>
        <v>0</v>
      </c>
      <c r="S678" s="76">
        <f t="shared" si="393"/>
        <v>0</v>
      </c>
      <c r="T678" s="86">
        <f t="shared" si="404"/>
        <v>8.0657000000000006E-2</v>
      </c>
      <c r="U678" s="84">
        <f t="shared" ref="U678:U741" si="410">IF(Q677&gt;0,1,IF(K678=K677,U677,U677+1))</f>
        <v>19</v>
      </c>
      <c r="V678" s="84">
        <v>252</v>
      </c>
      <c r="W678" s="83">
        <f t="shared" si="394"/>
        <v>1.005865606</v>
      </c>
      <c r="X678" s="76">
        <f t="shared" si="395"/>
        <v>5.7297536899999999</v>
      </c>
      <c r="Y678" s="76">
        <f t="shared" si="396"/>
        <v>0</v>
      </c>
      <c r="Z678" s="90" t="str">
        <f t="shared" si="407"/>
        <v>A+J=</v>
      </c>
      <c r="AA678" s="81">
        <f t="shared" si="408"/>
        <v>44942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9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75">
        <f t="shared" si="397"/>
        <v>44938</v>
      </c>
      <c r="B679" s="76">
        <f t="shared" si="398"/>
        <v>983.14757824000003</v>
      </c>
      <c r="C679" s="76">
        <f t="shared" si="405"/>
        <v>855.50757765000003</v>
      </c>
      <c r="D679" s="77">
        <f t="shared" si="399"/>
        <v>6434.2</v>
      </c>
      <c r="E679" s="78">
        <f>IF(K679=1,VLOOKUP(A678,[1]Plan1!$G$155:$I$350,3),E678)</f>
        <v>6474.09</v>
      </c>
      <c r="F679" s="79">
        <f t="shared" si="400"/>
        <v>44911</v>
      </c>
      <c r="G679" s="80">
        <f t="shared" si="389"/>
        <v>6.199682944266538E-3</v>
      </c>
      <c r="H679" s="81">
        <f t="shared" si="401"/>
        <v>44942</v>
      </c>
      <c r="I679" s="81">
        <f t="shared" si="390"/>
        <v>44942</v>
      </c>
      <c r="J679" s="82">
        <f t="shared" si="402"/>
        <v>22</v>
      </c>
      <c r="K679" s="82">
        <f t="shared" si="386"/>
        <v>20</v>
      </c>
      <c r="L679" s="76">
        <f t="shared" si="391"/>
        <v>1.00563449</v>
      </c>
      <c r="M679" s="83">
        <f t="shared" si="388"/>
        <v>1.0040996</v>
      </c>
      <c r="N679" s="83">
        <f t="shared" si="409"/>
        <v>1.1357455821699436</v>
      </c>
      <c r="O679" s="76">
        <f t="shared" si="387"/>
        <v>1.14214492</v>
      </c>
      <c r="P679" s="76">
        <f t="shared" si="392"/>
        <v>977.11363383000003</v>
      </c>
      <c r="Q679" s="84">
        <f t="shared" si="406"/>
        <v>0</v>
      </c>
      <c r="R679" s="86">
        <f t="shared" si="403"/>
        <v>0</v>
      </c>
      <c r="S679" s="76">
        <f t="shared" si="393"/>
        <v>0</v>
      </c>
      <c r="T679" s="86">
        <f t="shared" si="404"/>
        <v>8.0657000000000006E-2</v>
      </c>
      <c r="U679" s="84">
        <f t="shared" si="410"/>
        <v>20</v>
      </c>
      <c r="V679" s="84">
        <v>252</v>
      </c>
      <c r="W679" s="83">
        <f t="shared" si="394"/>
        <v>1.0061752740000001</v>
      </c>
      <c r="X679" s="76">
        <f t="shared" si="395"/>
        <v>6.0339444100000001</v>
      </c>
      <c r="Y679" s="76">
        <f t="shared" si="396"/>
        <v>0</v>
      </c>
      <c r="Z679" s="90" t="str">
        <f t="shared" si="407"/>
        <v>A+J=</v>
      </c>
      <c r="AA679" s="81">
        <f t="shared" si="408"/>
        <v>44942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9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75">
        <f t="shared" si="397"/>
        <v>44939</v>
      </c>
      <c r="B680" s="76">
        <f t="shared" si="398"/>
        <v>983.72657226000001</v>
      </c>
      <c r="C680" s="76">
        <f t="shared" si="405"/>
        <v>855.50757765000003</v>
      </c>
      <c r="D680" s="77">
        <f t="shared" si="399"/>
        <v>6434.2</v>
      </c>
      <c r="E680" s="78">
        <f>IF(K680=1,VLOOKUP(A679,[1]Plan1!$G$155:$I$350,3),E679)</f>
        <v>6474.09</v>
      </c>
      <c r="F680" s="79">
        <f t="shared" si="400"/>
        <v>44911</v>
      </c>
      <c r="G680" s="80">
        <f t="shared" si="389"/>
        <v>6.199682944266538E-3</v>
      </c>
      <c r="H680" s="81">
        <f t="shared" si="401"/>
        <v>44942</v>
      </c>
      <c r="I680" s="81">
        <f t="shared" si="390"/>
        <v>44942</v>
      </c>
      <c r="J680" s="82">
        <f t="shared" si="402"/>
        <v>22</v>
      </c>
      <c r="K680" s="82">
        <f t="shared" si="386"/>
        <v>21</v>
      </c>
      <c r="L680" s="76">
        <f t="shared" si="391"/>
        <v>1.0059170399999999</v>
      </c>
      <c r="M680" s="83">
        <f t="shared" si="388"/>
        <v>1.0040996</v>
      </c>
      <c r="N680" s="83">
        <f t="shared" si="409"/>
        <v>1.1357455821699436</v>
      </c>
      <c r="O680" s="76">
        <f t="shared" si="387"/>
        <v>1.1424658299999999</v>
      </c>
      <c r="P680" s="76">
        <f t="shared" si="392"/>
        <v>977.38817476999998</v>
      </c>
      <c r="Q680" s="84">
        <f t="shared" si="406"/>
        <v>0</v>
      </c>
      <c r="R680" s="86">
        <f t="shared" si="403"/>
        <v>0</v>
      </c>
      <c r="S680" s="76">
        <f t="shared" si="393"/>
        <v>0</v>
      </c>
      <c r="T680" s="86">
        <f t="shared" si="404"/>
        <v>8.0657000000000006E-2</v>
      </c>
      <c r="U680" s="84">
        <f t="shared" si="410"/>
        <v>21</v>
      </c>
      <c r="V680" s="84">
        <v>252</v>
      </c>
      <c r="W680" s="83">
        <f t="shared" si="394"/>
        <v>1.0064850359999999</v>
      </c>
      <c r="X680" s="76">
        <f t="shared" si="395"/>
        <v>6.3383974900000002</v>
      </c>
      <c r="Y680" s="76">
        <f t="shared" si="396"/>
        <v>0</v>
      </c>
      <c r="Z680" s="90" t="str">
        <f t="shared" si="407"/>
        <v>A+J=</v>
      </c>
      <c r="AA680" s="81">
        <f t="shared" si="408"/>
        <v>44942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9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75">
        <f t="shared" si="397"/>
        <v>44940</v>
      </c>
      <c r="B681" s="76">
        <f t="shared" si="398"/>
        <v>984.30591732000005</v>
      </c>
      <c r="C681" s="76">
        <f t="shared" si="405"/>
        <v>855.50757765000003</v>
      </c>
      <c r="D681" s="77">
        <f t="shared" si="399"/>
        <v>6434.2</v>
      </c>
      <c r="E681" s="78">
        <f>IF(K681=1,VLOOKUP(A680,[1]Plan1!$G$155:$I$350,3),E680)</f>
        <v>6474.09</v>
      </c>
      <c r="F681" s="79">
        <f t="shared" si="400"/>
        <v>44911</v>
      </c>
      <c r="G681" s="80">
        <f t="shared" si="389"/>
        <v>6.199682944266538E-3</v>
      </c>
      <c r="H681" s="81">
        <f t="shared" si="401"/>
        <v>44942</v>
      </c>
      <c r="I681" s="81">
        <f t="shared" si="390"/>
        <v>44942</v>
      </c>
      <c r="J681" s="82">
        <f t="shared" si="402"/>
        <v>22</v>
      </c>
      <c r="K681" s="82">
        <f t="shared" si="386"/>
        <v>22</v>
      </c>
      <c r="L681" s="76">
        <f t="shared" si="391"/>
        <v>1.0061996799999999</v>
      </c>
      <c r="M681" s="83">
        <f t="shared" si="388"/>
        <v>1.0040996</v>
      </c>
      <c r="N681" s="83">
        <f t="shared" si="409"/>
        <v>1.1357455821699436</v>
      </c>
      <c r="O681" s="76">
        <f t="shared" si="387"/>
        <v>1.1427868400000001</v>
      </c>
      <c r="P681" s="76">
        <f t="shared" si="392"/>
        <v>977.66280125000003</v>
      </c>
      <c r="Q681" s="84">
        <f t="shared" si="406"/>
        <v>0</v>
      </c>
      <c r="R681" s="86">
        <f t="shared" si="403"/>
        <v>0</v>
      </c>
      <c r="S681" s="76">
        <f t="shared" si="393"/>
        <v>0</v>
      </c>
      <c r="T681" s="86">
        <f t="shared" si="404"/>
        <v>8.0657000000000006E-2</v>
      </c>
      <c r="U681" s="84">
        <f t="shared" si="410"/>
        <v>22</v>
      </c>
      <c r="V681" s="84">
        <v>252</v>
      </c>
      <c r="W681" s="83">
        <f t="shared" si="394"/>
        <v>1.0067948950000001</v>
      </c>
      <c r="X681" s="76">
        <f t="shared" si="395"/>
        <v>6.6431160699999996</v>
      </c>
      <c r="Y681" s="76">
        <f t="shared" si="396"/>
        <v>0</v>
      </c>
      <c r="Z681" s="90" t="str">
        <f t="shared" si="407"/>
        <v>A+J=</v>
      </c>
      <c r="AA681" s="81">
        <f t="shared" si="408"/>
        <v>44942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9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75">
        <f t="shared" si="397"/>
        <v>44941</v>
      </c>
      <c r="B682" s="76">
        <f t="shared" si="398"/>
        <v>984.30591732000005</v>
      </c>
      <c r="C682" s="76">
        <f t="shared" si="405"/>
        <v>855.50757765000003</v>
      </c>
      <c r="D682" s="77">
        <f t="shared" si="399"/>
        <v>6434.2</v>
      </c>
      <c r="E682" s="78">
        <f>IF(K682=1,VLOOKUP(A681,[1]Plan1!$G$155:$I$350,3),E681)</f>
        <v>6474.09</v>
      </c>
      <c r="F682" s="79">
        <f t="shared" si="400"/>
        <v>44911</v>
      </c>
      <c r="G682" s="80">
        <f t="shared" si="389"/>
        <v>6.199682944266538E-3</v>
      </c>
      <c r="H682" s="81">
        <f t="shared" si="401"/>
        <v>44972</v>
      </c>
      <c r="I682" s="81">
        <f t="shared" si="390"/>
        <v>44942</v>
      </c>
      <c r="J682" s="82">
        <f t="shared" si="402"/>
        <v>22</v>
      </c>
      <c r="K682" s="82">
        <f t="shared" ref="K682:K745" si="411">(J682-(NETWORKDAYS(A682,I682,AD$165:AD$503)-1))</f>
        <v>22</v>
      </c>
      <c r="L682" s="76">
        <f t="shared" si="391"/>
        <v>1.0061996799999999</v>
      </c>
      <c r="M682" s="83">
        <f t="shared" si="388"/>
        <v>1.0040996</v>
      </c>
      <c r="N682" s="83">
        <f t="shared" si="409"/>
        <v>1.1357455821699436</v>
      </c>
      <c r="O682" s="76">
        <f t="shared" ref="O682:O745" si="412">TRUNC(TRUNC((L682*N682),15),8)</f>
        <v>1.1427868400000001</v>
      </c>
      <c r="P682" s="76">
        <f t="shared" si="392"/>
        <v>977.66280125000003</v>
      </c>
      <c r="Q682" s="84">
        <f t="shared" si="406"/>
        <v>0</v>
      </c>
      <c r="R682" s="86">
        <f t="shared" si="403"/>
        <v>0</v>
      </c>
      <c r="S682" s="76">
        <f t="shared" si="393"/>
        <v>0</v>
      </c>
      <c r="T682" s="86">
        <f t="shared" si="404"/>
        <v>8.0657000000000006E-2</v>
      </c>
      <c r="U682" s="84">
        <f t="shared" si="410"/>
        <v>22</v>
      </c>
      <c r="V682" s="84">
        <v>252</v>
      </c>
      <c r="W682" s="83">
        <f t="shared" si="394"/>
        <v>1.0067948950000001</v>
      </c>
      <c r="X682" s="76">
        <f t="shared" si="395"/>
        <v>6.6431160699999996</v>
      </c>
      <c r="Y682" s="76">
        <f t="shared" si="396"/>
        <v>0</v>
      </c>
      <c r="Z682" s="90" t="str">
        <f t="shared" si="407"/>
        <v>A+J=</v>
      </c>
      <c r="AA682" s="81">
        <f t="shared" si="408"/>
        <v>44942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9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75">
        <f t="shared" si="397"/>
        <v>44942</v>
      </c>
      <c r="B683" s="76">
        <f t="shared" si="398"/>
        <v>984.30591732000005</v>
      </c>
      <c r="C683" s="76">
        <f t="shared" si="405"/>
        <v>855.50757765000003</v>
      </c>
      <c r="D683" s="77">
        <f t="shared" si="399"/>
        <v>6434.2</v>
      </c>
      <c r="E683" s="78">
        <f>IF(K683=1,VLOOKUP(A682,[1]Plan1!$G$155:$I$350,3),E682)</f>
        <v>6474.09</v>
      </c>
      <c r="F683" s="79">
        <f t="shared" si="400"/>
        <v>44911</v>
      </c>
      <c r="G683" s="80">
        <f t="shared" si="389"/>
        <v>6.199682944266538E-3</v>
      </c>
      <c r="H683" s="81">
        <f t="shared" si="401"/>
        <v>44972</v>
      </c>
      <c r="I683" s="81">
        <f t="shared" si="390"/>
        <v>44942</v>
      </c>
      <c r="J683" s="82">
        <f t="shared" si="402"/>
        <v>22</v>
      </c>
      <c r="K683" s="82">
        <f t="shared" si="411"/>
        <v>22</v>
      </c>
      <c r="L683" s="76">
        <f t="shared" si="391"/>
        <v>1.0061996799999999</v>
      </c>
      <c r="M683" s="83">
        <f t="shared" ref="M683:M746" si="413">IF(I683&gt;I682,L682,M682)</f>
        <v>1.0040996</v>
      </c>
      <c r="N683" s="83">
        <f t="shared" si="409"/>
        <v>1.1357455821699436</v>
      </c>
      <c r="O683" s="76">
        <f t="shared" si="412"/>
        <v>1.1427868400000001</v>
      </c>
      <c r="P683" s="76">
        <f t="shared" si="392"/>
        <v>977.66280125000003</v>
      </c>
      <c r="Q683" s="84">
        <f t="shared" si="406"/>
        <v>22</v>
      </c>
      <c r="R683" s="86">
        <f t="shared" si="403"/>
        <v>8.2330000000000007E-3</v>
      </c>
      <c r="S683" s="76">
        <f t="shared" si="393"/>
        <v>8.0490978399999999</v>
      </c>
      <c r="T683" s="86">
        <f t="shared" si="404"/>
        <v>8.0657000000000006E-2</v>
      </c>
      <c r="U683" s="84">
        <f t="shared" si="410"/>
        <v>22</v>
      </c>
      <c r="V683" s="84">
        <v>252</v>
      </c>
      <c r="W683" s="83">
        <f t="shared" si="394"/>
        <v>1.0067948950000001</v>
      </c>
      <c r="X683" s="76">
        <f t="shared" si="395"/>
        <v>6.6431160699999996</v>
      </c>
      <c r="Y683" s="76">
        <f t="shared" si="396"/>
        <v>14.69221391</v>
      </c>
      <c r="Z683" s="90" t="str">
        <f t="shared" si="407"/>
        <v>A+J=</v>
      </c>
      <c r="AA683" s="81">
        <f t="shared" si="408"/>
        <v>44942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9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75">
        <f t="shared" si="397"/>
        <v>44943</v>
      </c>
      <c r="B684" s="76">
        <f t="shared" si="398"/>
        <v>970.14526212999999</v>
      </c>
      <c r="C684" s="76">
        <f t="shared" si="405"/>
        <v>848.46418376999998</v>
      </c>
      <c r="D684" s="77">
        <f t="shared" si="399"/>
        <v>6474.09</v>
      </c>
      <c r="E684" s="78">
        <f>IF(K684=1,VLOOKUP(A683,[1]Plan1!$G$155:$I$350,3),E683)</f>
        <v>6508.4</v>
      </c>
      <c r="F684" s="79">
        <f t="shared" si="400"/>
        <v>44943</v>
      </c>
      <c r="G684" s="80">
        <f t="shared" si="389"/>
        <v>5.2995865055938118E-3</v>
      </c>
      <c r="H684" s="81">
        <f t="shared" si="401"/>
        <v>44972</v>
      </c>
      <c r="I684" s="81">
        <f t="shared" si="390"/>
        <v>44972</v>
      </c>
      <c r="J684" s="82">
        <f t="shared" si="402"/>
        <v>22</v>
      </c>
      <c r="K684" s="82">
        <f t="shared" si="411"/>
        <v>1</v>
      </c>
      <c r="L684" s="76">
        <f t="shared" si="391"/>
        <v>1.0002402800000001</v>
      </c>
      <c r="M684" s="83">
        <f t="shared" si="413"/>
        <v>1.0061996799999999</v>
      </c>
      <c r="N684" s="83">
        <f t="shared" si="409"/>
        <v>1.1427868413408109</v>
      </c>
      <c r="O684" s="76">
        <f t="shared" si="412"/>
        <v>1.1430614299999999</v>
      </c>
      <c r="P684" s="76">
        <f t="shared" si="392"/>
        <v>969.84668320000003</v>
      </c>
      <c r="Q684" s="84">
        <f t="shared" si="406"/>
        <v>0</v>
      </c>
      <c r="R684" s="86">
        <f t="shared" si="403"/>
        <v>0</v>
      </c>
      <c r="S684" s="76">
        <f t="shared" si="393"/>
        <v>0</v>
      </c>
      <c r="T684" s="86">
        <f t="shared" si="404"/>
        <v>8.0657000000000006E-2</v>
      </c>
      <c r="U684" s="84">
        <f t="shared" si="410"/>
        <v>1</v>
      </c>
      <c r="V684" s="84">
        <v>252</v>
      </c>
      <c r="W684" s="83">
        <f t="shared" si="394"/>
        <v>1.0003078620000001</v>
      </c>
      <c r="X684" s="76">
        <f t="shared" si="395"/>
        <v>0.29857893000000002</v>
      </c>
      <c r="Y684" s="76">
        <f t="shared" si="396"/>
        <v>0</v>
      </c>
      <c r="Z684" s="90" t="str">
        <f t="shared" si="407"/>
        <v>A+J=</v>
      </c>
      <c r="AA684" s="81">
        <f t="shared" si="408"/>
        <v>44972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9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75">
        <f t="shared" si="397"/>
        <v>44944</v>
      </c>
      <c r="B685" s="76">
        <f t="shared" si="398"/>
        <v>970.67710642999998</v>
      </c>
      <c r="C685" s="76">
        <f t="shared" si="405"/>
        <v>848.46418376999998</v>
      </c>
      <c r="D685" s="77">
        <f t="shared" si="399"/>
        <v>6474.09</v>
      </c>
      <c r="E685" s="78">
        <f>IF(K685=1,VLOOKUP(A684,[1]Plan1!$G$155:$I$350,3),E684)</f>
        <v>6508.4</v>
      </c>
      <c r="F685" s="79">
        <f t="shared" si="400"/>
        <v>44943</v>
      </c>
      <c r="G685" s="80">
        <f t="shared" si="389"/>
        <v>5.2995865055938118E-3</v>
      </c>
      <c r="H685" s="81">
        <f t="shared" si="401"/>
        <v>44972</v>
      </c>
      <c r="I685" s="81">
        <f t="shared" si="390"/>
        <v>44972</v>
      </c>
      <c r="J685" s="82">
        <f t="shared" si="402"/>
        <v>22</v>
      </c>
      <c r="K685" s="82">
        <f t="shared" si="411"/>
        <v>2</v>
      </c>
      <c r="L685" s="76">
        <f t="shared" si="391"/>
        <v>1.00048062</v>
      </c>
      <c r="M685" s="83">
        <f t="shared" si="413"/>
        <v>1.0061996799999999</v>
      </c>
      <c r="N685" s="83">
        <f t="shared" si="409"/>
        <v>1.1427868413408109</v>
      </c>
      <c r="O685" s="76">
        <f t="shared" si="412"/>
        <v>1.1433360800000001</v>
      </c>
      <c r="P685" s="76">
        <f t="shared" si="392"/>
        <v>970.07971388999999</v>
      </c>
      <c r="Q685" s="84">
        <f t="shared" si="406"/>
        <v>0</v>
      </c>
      <c r="R685" s="86">
        <f t="shared" si="403"/>
        <v>0</v>
      </c>
      <c r="S685" s="76">
        <f t="shared" si="393"/>
        <v>0</v>
      </c>
      <c r="T685" s="86">
        <f t="shared" si="404"/>
        <v>8.0657000000000006E-2</v>
      </c>
      <c r="U685" s="84">
        <f t="shared" si="410"/>
        <v>2</v>
      </c>
      <c r="V685" s="84">
        <v>252</v>
      </c>
      <c r="W685" s="83">
        <f t="shared" si="394"/>
        <v>1.000615818</v>
      </c>
      <c r="X685" s="76">
        <f t="shared" si="395"/>
        <v>0.59739253999999997</v>
      </c>
      <c r="Y685" s="76">
        <f t="shared" si="396"/>
        <v>0</v>
      </c>
      <c r="Z685" s="90" t="str">
        <f t="shared" si="407"/>
        <v>A+J=</v>
      </c>
      <c r="AA685" s="81">
        <f t="shared" si="408"/>
        <v>44972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9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75">
        <f t="shared" si="397"/>
        <v>44945</v>
      </c>
      <c r="B686" s="76">
        <f t="shared" si="398"/>
        <v>971.20925437000005</v>
      </c>
      <c r="C686" s="76">
        <f t="shared" si="405"/>
        <v>848.46418376999998</v>
      </c>
      <c r="D686" s="77">
        <f t="shared" si="399"/>
        <v>6474.09</v>
      </c>
      <c r="E686" s="78">
        <f>IF(K686=1,VLOOKUP(A685,[1]Plan1!$G$155:$I$350,3),E685)</f>
        <v>6508.4</v>
      </c>
      <c r="F686" s="79">
        <f t="shared" si="400"/>
        <v>44943</v>
      </c>
      <c r="G686" s="80">
        <f t="shared" si="389"/>
        <v>5.2995865055938118E-3</v>
      </c>
      <c r="H686" s="81">
        <f t="shared" si="401"/>
        <v>44972</v>
      </c>
      <c r="I686" s="81">
        <f t="shared" si="390"/>
        <v>44972</v>
      </c>
      <c r="J686" s="82">
        <f t="shared" si="402"/>
        <v>22</v>
      </c>
      <c r="K686" s="82">
        <f t="shared" si="411"/>
        <v>3</v>
      </c>
      <c r="L686" s="76">
        <f t="shared" si="391"/>
        <v>1.0007210200000001</v>
      </c>
      <c r="M686" s="83">
        <f t="shared" si="413"/>
        <v>1.0061996799999999</v>
      </c>
      <c r="N686" s="83">
        <f t="shared" si="409"/>
        <v>1.1427868413408109</v>
      </c>
      <c r="O686" s="76">
        <f t="shared" si="412"/>
        <v>1.14361081</v>
      </c>
      <c r="P686" s="76">
        <f t="shared" si="392"/>
        <v>970.31281245000002</v>
      </c>
      <c r="Q686" s="84">
        <f t="shared" si="406"/>
        <v>0</v>
      </c>
      <c r="R686" s="86">
        <f t="shared" si="403"/>
        <v>0</v>
      </c>
      <c r="S686" s="76">
        <f t="shared" si="393"/>
        <v>0</v>
      </c>
      <c r="T686" s="86">
        <f t="shared" si="404"/>
        <v>8.0657000000000006E-2</v>
      </c>
      <c r="U686" s="84">
        <f t="shared" si="410"/>
        <v>3</v>
      </c>
      <c r="V686" s="84">
        <v>252</v>
      </c>
      <c r="W686" s="83">
        <f t="shared" si="394"/>
        <v>1.000923869</v>
      </c>
      <c r="X686" s="76">
        <f t="shared" si="395"/>
        <v>0.89644192</v>
      </c>
      <c r="Y686" s="76">
        <f t="shared" si="396"/>
        <v>0</v>
      </c>
      <c r="Z686" s="90" t="str">
        <f t="shared" si="407"/>
        <v>A+J=</v>
      </c>
      <c r="AA686" s="81">
        <f t="shared" si="408"/>
        <v>44972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9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75">
        <f t="shared" si="397"/>
        <v>44946</v>
      </c>
      <c r="B687" s="76">
        <f t="shared" si="398"/>
        <v>971.74168061</v>
      </c>
      <c r="C687" s="76">
        <f t="shared" si="405"/>
        <v>848.46418376999998</v>
      </c>
      <c r="D687" s="77">
        <f t="shared" si="399"/>
        <v>6474.09</v>
      </c>
      <c r="E687" s="78">
        <f>IF(K687=1,VLOOKUP(A686,[1]Plan1!$G$155:$I$350,3),E686)</f>
        <v>6508.4</v>
      </c>
      <c r="F687" s="79">
        <f t="shared" si="400"/>
        <v>44943</v>
      </c>
      <c r="G687" s="80">
        <f t="shared" si="389"/>
        <v>5.2995865055938118E-3</v>
      </c>
      <c r="H687" s="81">
        <f t="shared" si="401"/>
        <v>44972</v>
      </c>
      <c r="I687" s="81">
        <f t="shared" si="390"/>
        <v>44972</v>
      </c>
      <c r="J687" s="82">
        <f t="shared" si="402"/>
        <v>22</v>
      </c>
      <c r="K687" s="82">
        <f t="shared" si="411"/>
        <v>4</v>
      </c>
      <c r="L687" s="76">
        <f t="shared" si="391"/>
        <v>1.00096147</v>
      </c>
      <c r="M687" s="83">
        <f t="shared" si="413"/>
        <v>1.0061996799999999</v>
      </c>
      <c r="N687" s="83">
        <f t="shared" si="409"/>
        <v>1.1427868413408109</v>
      </c>
      <c r="O687" s="76">
        <f t="shared" si="412"/>
        <v>1.14388559</v>
      </c>
      <c r="P687" s="76">
        <f t="shared" si="392"/>
        <v>970.54595343999995</v>
      </c>
      <c r="Q687" s="84">
        <f t="shared" si="406"/>
        <v>0</v>
      </c>
      <c r="R687" s="86">
        <f t="shared" si="403"/>
        <v>0</v>
      </c>
      <c r="S687" s="76">
        <f t="shared" si="393"/>
        <v>0</v>
      </c>
      <c r="T687" s="86">
        <f t="shared" si="404"/>
        <v>8.0657000000000006E-2</v>
      </c>
      <c r="U687" s="84">
        <f t="shared" si="410"/>
        <v>4</v>
      </c>
      <c r="V687" s="84">
        <v>252</v>
      </c>
      <c r="W687" s="83">
        <f t="shared" si="394"/>
        <v>1.001232015</v>
      </c>
      <c r="X687" s="76">
        <f t="shared" si="395"/>
        <v>1.1957271700000001</v>
      </c>
      <c r="Y687" s="76">
        <f t="shared" si="396"/>
        <v>0</v>
      </c>
      <c r="Z687" s="90" t="str">
        <f t="shared" si="407"/>
        <v>A+J=</v>
      </c>
      <c r="AA687" s="81">
        <f t="shared" si="408"/>
        <v>44972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9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75">
        <f t="shared" si="397"/>
        <v>44947</v>
      </c>
      <c r="B688" s="76">
        <f t="shared" si="398"/>
        <v>972.27441073</v>
      </c>
      <c r="C688" s="76">
        <f t="shared" si="405"/>
        <v>848.46418376999998</v>
      </c>
      <c r="D688" s="77">
        <f t="shared" si="399"/>
        <v>6474.09</v>
      </c>
      <c r="E688" s="78">
        <f>IF(K688=1,VLOOKUP(A687,[1]Plan1!$G$155:$I$350,3),E687)</f>
        <v>6508.4</v>
      </c>
      <c r="F688" s="79">
        <f t="shared" si="400"/>
        <v>44943</v>
      </c>
      <c r="G688" s="80">
        <f t="shared" si="389"/>
        <v>5.2995865055938118E-3</v>
      </c>
      <c r="H688" s="81">
        <f t="shared" si="401"/>
        <v>44972</v>
      </c>
      <c r="I688" s="81">
        <f t="shared" si="390"/>
        <v>44972</v>
      </c>
      <c r="J688" s="82">
        <f t="shared" si="402"/>
        <v>22</v>
      </c>
      <c r="K688" s="82">
        <f t="shared" si="411"/>
        <v>5</v>
      </c>
      <c r="L688" s="76">
        <f t="shared" si="391"/>
        <v>1.00120199</v>
      </c>
      <c r="M688" s="83">
        <f t="shared" si="413"/>
        <v>1.0061996799999999</v>
      </c>
      <c r="N688" s="83">
        <f t="shared" si="409"/>
        <v>1.1427868413408109</v>
      </c>
      <c r="O688" s="76">
        <f t="shared" si="412"/>
        <v>1.14416045</v>
      </c>
      <c r="P688" s="76">
        <f t="shared" si="392"/>
        <v>970.77916230999995</v>
      </c>
      <c r="Q688" s="84">
        <f t="shared" si="406"/>
        <v>0</v>
      </c>
      <c r="R688" s="86">
        <f t="shared" si="403"/>
        <v>0</v>
      </c>
      <c r="S688" s="76">
        <f t="shared" si="393"/>
        <v>0</v>
      </c>
      <c r="T688" s="86">
        <f t="shared" si="404"/>
        <v>8.0657000000000006E-2</v>
      </c>
      <c r="U688" s="84">
        <f t="shared" si="410"/>
        <v>5</v>
      </c>
      <c r="V688" s="84">
        <v>252</v>
      </c>
      <c r="W688" s="83">
        <f t="shared" si="394"/>
        <v>1.001540256</v>
      </c>
      <c r="X688" s="76">
        <f t="shared" si="395"/>
        <v>1.49524842</v>
      </c>
      <c r="Y688" s="76">
        <f t="shared" si="396"/>
        <v>0</v>
      </c>
      <c r="Z688" s="90" t="str">
        <f t="shared" si="407"/>
        <v>A+J=</v>
      </c>
      <c r="AA688" s="81">
        <f t="shared" si="408"/>
        <v>44972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9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75">
        <f t="shared" si="397"/>
        <v>44948</v>
      </c>
      <c r="B689" s="76">
        <f t="shared" si="398"/>
        <v>972.27441073</v>
      </c>
      <c r="C689" s="76">
        <f t="shared" si="405"/>
        <v>848.46418376999998</v>
      </c>
      <c r="D689" s="77">
        <f t="shared" si="399"/>
        <v>6474.09</v>
      </c>
      <c r="E689" s="78">
        <f>IF(K689=1,VLOOKUP(A688,[1]Plan1!$G$155:$I$350,3),E688)</f>
        <v>6508.4</v>
      </c>
      <c r="F689" s="79">
        <f t="shared" si="400"/>
        <v>44943</v>
      </c>
      <c r="G689" s="80">
        <f t="shared" si="389"/>
        <v>5.2995865055938118E-3</v>
      </c>
      <c r="H689" s="81">
        <f t="shared" si="401"/>
        <v>44972</v>
      </c>
      <c r="I689" s="81">
        <f t="shared" si="390"/>
        <v>44972</v>
      </c>
      <c r="J689" s="82">
        <f t="shared" si="402"/>
        <v>22</v>
      </c>
      <c r="K689" s="82">
        <f t="shared" si="411"/>
        <v>5</v>
      </c>
      <c r="L689" s="76">
        <f t="shared" si="391"/>
        <v>1.00120199</v>
      </c>
      <c r="M689" s="83">
        <f t="shared" si="413"/>
        <v>1.0061996799999999</v>
      </c>
      <c r="N689" s="83">
        <f t="shared" si="409"/>
        <v>1.1427868413408109</v>
      </c>
      <c r="O689" s="76">
        <f t="shared" si="412"/>
        <v>1.14416045</v>
      </c>
      <c r="P689" s="76">
        <f t="shared" si="392"/>
        <v>970.77916230999995</v>
      </c>
      <c r="Q689" s="84">
        <f t="shared" si="406"/>
        <v>0</v>
      </c>
      <c r="R689" s="86">
        <f t="shared" si="403"/>
        <v>0</v>
      </c>
      <c r="S689" s="76">
        <f t="shared" si="393"/>
        <v>0</v>
      </c>
      <c r="T689" s="86">
        <f t="shared" si="404"/>
        <v>8.0657000000000006E-2</v>
      </c>
      <c r="U689" s="84">
        <f t="shared" si="410"/>
        <v>5</v>
      </c>
      <c r="V689" s="84">
        <v>252</v>
      </c>
      <c r="W689" s="83">
        <f t="shared" si="394"/>
        <v>1.001540256</v>
      </c>
      <c r="X689" s="76">
        <f t="shared" si="395"/>
        <v>1.49524842</v>
      </c>
      <c r="Y689" s="76">
        <f t="shared" si="396"/>
        <v>0</v>
      </c>
      <c r="Z689" s="90" t="str">
        <f t="shared" si="407"/>
        <v>A+J=</v>
      </c>
      <c r="AA689" s="81">
        <f t="shared" si="408"/>
        <v>44972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9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75">
        <f t="shared" si="397"/>
        <v>44949</v>
      </c>
      <c r="B690" s="76">
        <f t="shared" si="398"/>
        <v>972.27441073</v>
      </c>
      <c r="C690" s="76">
        <f t="shared" si="405"/>
        <v>848.46418376999998</v>
      </c>
      <c r="D690" s="77">
        <f t="shared" si="399"/>
        <v>6474.09</v>
      </c>
      <c r="E690" s="78">
        <f>IF(K690=1,VLOOKUP(A689,[1]Plan1!$G$155:$I$350,3),E689)</f>
        <v>6508.4</v>
      </c>
      <c r="F690" s="79">
        <f t="shared" si="400"/>
        <v>44943</v>
      </c>
      <c r="G690" s="80">
        <f t="shared" si="389"/>
        <v>5.2995865055938118E-3</v>
      </c>
      <c r="H690" s="81">
        <f t="shared" si="401"/>
        <v>44972</v>
      </c>
      <c r="I690" s="81">
        <f t="shared" si="390"/>
        <v>44972</v>
      </c>
      <c r="J690" s="82">
        <f t="shared" si="402"/>
        <v>22</v>
      </c>
      <c r="K690" s="82">
        <f t="shared" si="411"/>
        <v>5</v>
      </c>
      <c r="L690" s="76">
        <f t="shared" si="391"/>
        <v>1.00120199</v>
      </c>
      <c r="M690" s="83">
        <f t="shared" si="413"/>
        <v>1.0061996799999999</v>
      </c>
      <c r="N690" s="83">
        <f t="shared" si="409"/>
        <v>1.1427868413408109</v>
      </c>
      <c r="O690" s="76">
        <f t="shared" si="412"/>
        <v>1.14416045</v>
      </c>
      <c r="P690" s="76">
        <f t="shared" si="392"/>
        <v>970.77916230999995</v>
      </c>
      <c r="Q690" s="84">
        <f t="shared" si="406"/>
        <v>0</v>
      </c>
      <c r="R690" s="86">
        <f t="shared" si="403"/>
        <v>0</v>
      </c>
      <c r="S690" s="76">
        <f t="shared" si="393"/>
        <v>0</v>
      </c>
      <c r="T690" s="86">
        <f t="shared" si="404"/>
        <v>8.0657000000000006E-2</v>
      </c>
      <c r="U690" s="84">
        <f t="shared" si="410"/>
        <v>5</v>
      </c>
      <c r="V690" s="84">
        <v>252</v>
      </c>
      <c r="W690" s="83">
        <f t="shared" si="394"/>
        <v>1.001540256</v>
      </c>
      <c r="X690" s="76">
        <f t="shared" si="395"/>
        <v>1.49524842</v>
      </c>
      <c r="Y690" s="76">
        <f t="shared" si="396"/>
        <v>0</v>
      </c>
      <c r="Z690" s="90" t="str">
        <f t="shared" si="407"/>
        <v>A+J=</v>
      </c>
      <c r="AA690" s="81">
        <f t="shared" si="408"/>
        <v>44972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9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75">
        <f t="shared" si="397"/>
        <v>44950</v>
      </c>
      <c r="B691" s="76">
        <f t="shared" si="398"/>
        <v>972.80742786999997</v>
      </c>
      <c r="C691" s="76">
        <f t="shared" si="405"/>
        <v>848.46418376999998</v>
      </c>
      <c r="D691" s="77">
        <f t="shared" si="399"/>
        <v>6474.09</v>
      </c>
      <c r="E691" s="78">
        <f>IF(K691=1,VLOOKUP(A690,[1]Plan1!$G$155:$I$350,3),E690)</f>
        <v>6508.4</v>
      </c>
      <c r="F691" s="79">
        <f t="shared" si="400"/>
        <v>44943</v>
      </c>
      <c r="G691" s="80">
        <f t="shared" si="389"/>
        <v>5.2995865055938118E-3</v>
      </c>
      <c r="H691" s="81">
        <f t="shared" si="401"/>
        <v>44972</v>
      </c>
      <c r="I691" s="81">
        <f t="shared" si="390"/>
        <v>44972</v>
      </c>
      <c r="J691" s="82">
        <f t="shared" si="402"/>
        <v>22</v>
      </c>
      <c r="K691" s="82">
        <f t="shared" si="411"/>
        <v>6</v>
      </c>
      <c r="L691" s="76">
        <f t="shared" si="391"/>
        <v>1.0014425600000001</v>
      </c>
      <c r="M691" s="83">
        <f t="shared" si="413"/>
        <v>1.0061996799999999</v>
      </c>
      <c r="N691" s="83">
        <f t="shared" si="409"/>
        <v>1.1427868413408109</v>
      </c>
      <c r="O691" s="76">
        <f t="shared" si="412"/>
        <v>1.1444353700000001</v>
      </c>
      <c r="P691" s="76">
        <f t="shared" si="392"/>
        <v>971.01242207999996</v>
      </c>
      <c r="Q691" s="84">
        <f t="shared" si="406"/>
        <v>0</v>
      </c>
      <c r="R691" s="86">
        <f t="shared" si="403"/>
        <v>0</v>
      </c>
      <c r="S691" s="76">
        <f t="shared" si="393"/>
        <v>0</v>
      </c>
      <c r="T691" s="86">
        <f t="shared" si="404"/>
        <v>8.0657000000000006E-2</v>
      </c>
      <c r="U691" s="84">
        <f t="shared" si="410"/>
        <v>6</v>
      </c>
      <c r="V691" s="84">
        <v>252</v>
      </c>
      <c r="W691" s="83">
        <f t="shared" si="394"/>
        <v>1.001848592</v>
      </c>
      <c r="X691" s="76">
        <f t="shared" si="395"/>
        <v>1.79500579</v>
      </c>
      <c r="Y691" s="76">
        <f t="shared" si="396"/>
        <v>0</v>
      </c>
      <c r="Z691" s="90" t="str">
        <f t="shared" si="407"/>
        <v>A+J=</v>
      </c>
      <c r="AA691" s="81">
        <f t="shared" si="408"/>
        <v>44972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9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75">
        <f t="shared" si="397"/>
        <v>44951</v>
      </c>
      <c r="B692" s="76">
        <f t="shared" si="398"/>
        <v>973.34074065000004</v>
      </c>
      <c r="C692" s="76">
        <f t="shared" si="405"/>
        <v>848.46418376999998</v>
      </c>
      <c r="D692" s="77">
        <f t="shared" si="399"/>
        <v>6474.09</v>
      </c>
      <c r="E692" s="78">
        <f>IF(K692=1,VLOOKUP(A691,[1]Plan1!$G$155:$I$350,3),E691)</f>
        <v>6508.4</v>
      </c>
      <c r="F692" s="79">
        <f t="shared" si="400"/>
        <v>44943</v>
      </c>
      <c r="G692" s="80">
        <f t="shared" si="389"/>
        <v>5.2995865055938118E-3</v>
      </c>
      <c r="H692" s="81">
        <f t="shared" si="401"/>
        <v>44972</v>
      </c>
      <c r="I692" s="81">
        <f t="shared" si="390"/>
        <v>44972</v>
      </c>
      <c r="J692" s="82">
        <f t="shared" si="402"/>
        <v>22</v>
      </c>
      <c r="K692" s="82">
        <f t="shared" si="411"/>
        <v>7</v>
      </c>
      <c r="L692" s="76">
        <f t="shared" si="391"/>
        <v>1.0016831900000001</v>
      </c>
      <c r="M692" s="83">
        <f t="shared" si="413"/>
        <v>1.0061996799999999</v>
      </c>
      <c r="N692" s="83">
        <f t="shared" si="409"/>
        <v>1.1427868413408109</v>
      </c>
      <c r="O692" s="76">
        <f t="shared" si="412"/>
        <v>1.1447103599999999</v>
      </c>
      <c r="P692" s="76">
        <f t="shared" si="392"/>
        <v>971.24574125000004</v>
      </c>
      <c r="Q692" s="84">
        <f t="shared" si="406"/>
        <v>0</v>
      </c>
      <c r="R692" s="86">
        <f t="shared" si="403"/>
        <v>0</v>
      </c>
      <c r="S692" s="76">
        <f t="shared" si="393"/>
        <v>0</v>
      </c>
      <c r="T692" s="86">
        <f t="shared" si="404"/>
        <v>8.0657000000000006E-2</v>
      </c>
      <c r="U692" s="84">
        <f t="shared" si="410"/>
        <v>7</v>
      </c>
      <c r="V692" s="84">
        <v>252</v>
      </c>
      <c r="W692" s="83">
        <f t="shared" si="394"/>
        <v>1.0021570230000001</v>
      </c>
      <c r="X692" s="76">
        <f t="shared" si="395"/>
        <v>2.0949993999999998</v>
      </c>
      <c r="Y692" s="76">
        <f t="shared" si="396"/>
        <v>0</v>
      </c>
      <c r="Z692" s="90" t="str">
        <f t="shared" si="407"/>
        <v>A+J=</v>
      </c>
      <c r="AA692" s="81">
        <f t="shared" si="408"/>
        <v>44972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9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75">
        <f t="shared" si="397"/>
        <v>44952</v>
      </c>
      <c r="B693" s="76">
        <f t="shared" si="398"/>
        <v>973.87434819999999</v>
      </c>
      <c r="C693" s="76">
        <f t="shared" si="405"/>
        <v>848.46418376999998</v>
      </c>
      <c r="D693" s="77">
        <f t="shared" si="399"/>
        <v>6474.09</v>
      </c>
      <c r="E693" s="78">
        <f>IF(K693=1,VLOOKUP(A692,[1]Plan1!$G$155:$I$350,3),E692)</f>
        <v>6508.4</v>
      </c>
      <c r="F693" s="79">
        <f t="shared" si="400"/>
        <v>44943</v>
      </c>
      <c r="G693" s="80">
        <f t="shared" si="389"/>
        <v>5.2995865055938118E-3</v>
      </c>
      <c r="H693" s="81">
        <f t="shared" si="401"/>
        <v>44972</v>
      </c>
      <c r="I693" s="81">
        <f t="shared" si="390"/>
        <v>44972</v>
      </c>
      <c r="J693" s="82">
        <f t="shared" si="402"/>
        <v>22</v>
      </c>
      <c r="K693" s="82">
        <f t="shared" si="411"/>
        <v>8</v>
      </c>
      <c r="L693" s="76">
        <f t="shared" si="391"/>
        <v>1.0019238800000001</v>
      </c>
      <c r="M693" s="83">
        <f t="shared" si="413"/>
        <v>1.0061996799999999</v>
      </c>
      <c r="N693" s="83">
        <f t="shared" si="409"/>
        <v>1.1427868413408109</v>
      </c>
      <c r="O693" s="76">
        <f t="shared" si="412"/>
        <v>1.14498542</v>
      </c>
      <c r="P693" s="76">
        <f t="shared" si="392"/>
        <v>971.47911980000003</v>
      </c>
      <c r="Q693" s="84">
        <f t="shared" si="406"/>
        <v>0</v>
      </c>
      <c r="R693" s="86">
        <f t="shared" si="403"/>
        <v>0</v>
      </c>
      <c r="S693" s="76">
        <f t="shared" si="393"/>
        <v>0</v>
      </c>
      <c r="T693" s="86">
        <f t="shared" si="404"/>
        <v>8.0657000000000006E-2</v>
      </c>
      <c r="U693" s="84">
        <f t="shared" si="410"/>
        <v>8</v>
      </c>
      <c r="V693" s="84">
        <v>252</v>
      </c>
      <c r="W693" s="83">
        <f t="shared" si="394"/>
        <v>1.002465548</v>
      </c>
      <c r="X693" s="76">
        <f t="shared" si="395"/>
        <v>2.3952284000000001</v>
      </c>
      <c r="Y693" s="76">
        <f t="shared" si="396"/>
        <v>0</v>
      </c>
      <c r="Z693" s="90" t="str">
        <f t="shared" si="407"/>
        <v>A+J=</v>
      </c>
      <c r="AA693" s="81">
        <f t="shared" si="408"/>
        <v>44972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9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75">
        <f t="shared" si="397"/>
        <v>44953</v>
      </c>
      <c r="B694" s="76">
        <f t="shared" si="398"/>
        <v>974.40824409999993</v>
      </c>
      <c r="C694" s="76">
        <f t="shared" si="405"/>
        <v>848.46418376999998</v>
      </c>
      <c r="D694" s="77">
        <f t="shared" si="399"/>
        <v>6474.09</v>
      </c>
      <c r="E694" s="78">
        <f>IF(K694=1,VLOOKUP(A693,[1]Plan1!$G$155:$I$350,3),E693)</f>
        <v>6508.4</v>
      </c>
      <c r="F694" s="79">
        <f t="shared" si="400"/>
        <v>44943</v>
      </c>
      <c r="G694" s="80">
        <f t="shared" si="389"/>
        <v>5.2995865055938118E-3</v>
      </c>
      <c r="H694" s="81">
        <f t="shared" si="401"/>
        <v>44972</v>
      </c>
      <c r="I694" s="81">
        <f t="shared" si="390"/>
        <v>44972</v>
      </c>
      <c r="J694" s="82">
        <f t="shared" si="402"/>
        <v>22</v>
      </c>
      <c r="K694" s="82">
        <f t="shared" si="411"/>
        <v>9</v>
      </c>
      <c r="L694" s="76">
        <f t="shared" si="391"/>
        <v>1.0021646200000001</v>
      </c>
      <c r="M694" s="83">
        <f t="shared" si="413"/>
        <v>1.0061996799999999</v>
      </c>
      <c r="N694" s="83">
        <f t="shared" si="409"/>
        <v>1.1427868413408109</v>
      </c>
      <c r="O694" s="76">
        <f t="shared" si="412"/>
        <v>1.14526054</v>
      </c>
      <c r="P694" s="76">
        <f t="shared" si="392"/>
        <v>971.71254926999995</v>
      </c>
      <c r="Q694" s="84">
        <f t="shared" si="406"/>
        <v>0</v>
      </c>
      <c r="R694" s="86">
        <f t="shared" si="403"/>
        <v>0</v>
      </c>
      <c r="S694" s="76">
        <f t="shared" si="393"/>
        <v>0</v>
      </c>
      <c r="T694" s="86">
        <f t="shared" si="404"/>
        <v>8.0657000000000006E-2</v>
      </c>
      <c r="U694" s="84">
        <f t="shared" si="410"/>
        <v>9</v>
      </c>
      <c r="V694" s="84">
        <v>252</v>
      </c>
      <c r="W694" s="83">
        <f t="shared" si="394"/>
        <v>1.002774169</v>
      </c>
      <c r="X694" s="76">
        <f t="shared" si="395"/>
        <v>2.6956948299999999</v>
      </c>
      <c r="Y694" s="76">
        <f t="shared" si="396"/>
        <v>0</v>
      </c>
      <c r="Z694" s="90" t="str">
        <f t="shared" si="407"/>
        <v>A+J=</v>
      </c>
      <c r="AA694" s="81">
        <f t="shared" si="408"/>
        <v>44972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9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75">
        <f t="shared" si="397"/>
        <v>44954</v>
      </c>
      <c r="B695" s="76">
        <f t="shared" si="398"/>
        <v>974.94243599000004</v>
      </c>
      <c r="C695" s="76">
        <f t="shared" si="405"/>
        <v>848.46418376999998</v>
      </c>
      <c r="D695" s="77">
        <f t="shared" si="399"/>
        <v>6474.09</v>
      </c>
      <c r="E695" s="78">
        <f>IF(K695=1,VLOOKUP(A694,[1]Plan1!$G$155:$I$350,3),E694)</f>
        <v>6508.4</v>
      </c>
      <c r="F695" s="79">
        <f t="shared" si="400"/>
        <v>44943</v>
      </c>
      <c r="G695" s="80">
        <f t="shared" si="389"/>
        <v>5.2995865055938118E-3</v>
      </c>
      <c r="H695" s="81">
        <f t="shared" si="401"/>
        <v>44972</v>
      </c>
      <c r="I695" s="81">
        <f t="shared" si="390"/>
        <v>44972</v>
      </c>
      <c r="J695" s="82">
        <f t="shared" si="402"/>
        <v>22</v>
      </c>
      <c r="K695" s="82">
        <f t="shared" si="411"/>
        <v>10</v>
      </c>
      <c r="L695" s="76">
        <f t="shared" si="391"/>
        <v>1.00240543</v>
      </c>
      <c r="M695" s="83">
        <f t="shared" si="413"/>
        <v>1.0061996799999999</v>
      </c>
      <c r="N695" s="83">
        <f t="shared" si="409"/>
        <v>1.1427868413408109</v>
      </c>
      <c r="O695" s="76">
        <f t="shared" si="412"/>
        <v>1.14553573</v>
      </c>
      <c r="P695" s="76">
        <f t="shared" si="392"/>
        <v>971.94603813000003</v>
      </c>
      <c r="Q695" s="84">
        <f t="shared" si="406"/>
        <v>0</v>
      </c>
      <c r="R695" s="86">
        <f t="shared" si="403"/>
        <v>0</v>
      </c>
      <c r="S695" s="76">
        <f t="shared" si="393"/>
        <v>0</v>
      </c>
      <c r="T695" s="86">
        <f t="shared" si="404"/>
        <v>8.0657000000000006E-2</v>
      </c>
      <c r="U695" s="84">
        <f t="shared" si="410"/>
        <v>10</v>
      </c>
      <c r="V695" s="84">
        <v>252</v>
      </c>
      <c r="W695" s="83">
        <f t="shared" si="394"/>
        <v>1.003082885</v>
      </c>
      <c r="X695" s="76">
        <f t="shared" si="395"/>
        <v>2.9963978600000001</v>
      </c>
      <c r="Y695" s="76">
        <f t="shared" si="396"/>
        <v>0</v>
      </c>
      <c r="Z695" s="90" t="str">
        <f t="shared" si="407"/>
        <v>A+J=</v>
      </c>
      <c r="AA695" s="81">
        <f t="shared" si="408"/>
        <v>44972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9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75">
        <f t="shared" si="397"/>
        <v>44955</v>
      </c>
      <c r="B696" s="76">
        <f t="shared" si="398"/>
        <v>974.94243599000004</v>
      </c>
      <c r="C696" s="76">
        <f t="shared" si="405"/>
        <v>848.46418376999998</v>
      </c>
      <c r="D696" s="77">
        <f t="shared" si="399"/>
        <v>6474.09</v>
      </c>
      <c r="E696" s="78">
        <f>IF(K696=1,VLOOKUP(A695,[1]Plan1!$G$155:$I$350,3),E695)</f>
        <v>6508.4</v>
      </c>
      <c r="F696" s="79">
        <f t="shared" si="400"/>
        <v>44943</v>
      </c>
      <c r="G696" s="80">
        <f t="shared" si="389"/>
        <v>5.2995865055938118E-3</v>
      </c>
      <c r="H696" s="81">
        <f t="shared" si="401"/>
        <v>44972</v>
      </c>
      <c r="I696" s="81">
        <f t="shared" si="390"/>
        <v>44972</v>
      </c>
      <c r="J696" s="82">
        <f t="shared" si="402"/>
        <v>22</v>
      </c>
      <c r="K696" s="82">
        <f t="shared" si="411"/>
        <v>10</v>
      </c>
      <c r="L696" s="76">
        <f t="shared" si="391"/>
        <v>1.00240543</v>
      </c>
      <c r="M696" s="83">
        <f t="shared" si="413"/>
        <v>1.0061996799999999</v>
      </c>
      <c r="N696" s="83">
        <f t="shared" si="409"/>
        <v>1.1427868413408109</v>
      </c>
      <c r="O696" s="76">
        <f t="shared" si="412"/>
        <v>1.14553573</v>
      </c>
      <c r="P696" s="76">
        <f t="shared" si="392"/>
        <v>971.94603813000003</v>
      </c>
      <c r="Q696" s="84">
        <f t="shared" si="406"/>
        <v>0</v>
      </c>
      <c r="R696" s="86">
        <f t="shared" si="403"/>
        <v>0</v>
      </c>
      <c r="S696" s="76">
        <f t="shared" si="393"/>
        <v>0</v>
      </c>
      <c r="T696" s="86">
        <f t="shared" si="404"/>
        <v>8.0657000000000006E-2</v>
      </c>
      <c r="U696" s="84">
        <f t="shared" si="410"/>
        <v>10</v>
      </c>
      <c r="V696" s="84">
        <v>252</v>
      </c>
      <c r="W696" s="83">
        <f t="shared" si="394"/>
        <v>1.003082885</v>
      </c>
      <c r="X696" s="76">
        <f t="shared" si="395"/>
        <v>2.9963978600000001</v>
      </c>
      <c r="Y696" s="76">
        <f t="shared" si="396"/>
        <v>0</v>
      </c>
      <c r="Z696" s="90" t="str">
        <f t="shared" si="407"/>
        <v>A+J=</v>
      </c>
      <c r="AA696" s="81">
        <f t="shared" si="408"/>
        <v>44972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9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75">
        <f t="shared" si="397"/>
        <v>44956</v>
      </c>
      <c r="B697" s="76">
        <f t="shared" si="398"/>
        <v>974.94243599000004</v>
      </c>
      <c r="C697" s="76">
        <f t="shared" si="405"/>
        <v>848.46418376999998</v>
      </c>
      <c r="D697" s="77">
        <f t="shared" si="399"/>
        <v>6474.09</v>
      </c>
      <c r="E697" s="78">
        <f>IF(K697=1,VLOOKUP(A696,[1]Plan1!$G$155:$I$350,3),E696)</f>
        <v>6508.4</v>
      </c>
      <c r="F697" s="79">
        <f t="shared" si="400"/>
        <v>44943</v>
      </c>
      <c r="G697" s="80">
        <f t="shared" si="389"/>
        <v>5.2995865055938118E-3</v>
      </c>
      <c r="H697" s="81">
        <f t="shared" si="401"/>
        <v>44972</v>
      </c>
      <c r="I697" s="81">
        <f t="shared" si="390"/>
        <v>44972</v>
      </c>
      <c r="J697" s="82">
        <f t="shared" si="402"/>
        <v>22</v>
      </c>
      <c r="K697" s="82">
        <f t="shared" si="411"/>
        <v>10</v>
      </c>
      <c r="L697" s="76">
        <f t="shared" si="391"/>
        <v>1.00240543</v>
      </c>
      <c r="M697" s="83">
        <f t="shared" si="413"/>
        <v>1.0061996799999999</v>
      </c>
      <c r="N697" s="83">
        <f t="shared" si="409"/>
        <v>1.1427868413408109</v>
      </c>
      <c r="O697" s="76">
        <f t="shared" si="412"/>
        <v>1.14553573</v>
      </c>
      <c r="P697" s="76">
        <f t="shared" si="392"/>
        <v>971.94603813000003</v>
      </c>
      <c r="Q697" s="84">
        <f t="shared" si="406"/>
        <v>0</v>
      </c>
      <c r="R697" s="86">
        <f t="shared" si="403"/>
        <v>0</v>
      </c>
      <c r="S697" s="76">
        <f t="shared" si="393"/>
        <v>0</v>
      </c>
      <c r="T697" s="86">
        <f t="shared" si="404"/>
        <v>8.0657000000000006E-2</v>
      </c>
      <c r="U697" s="84">
        <f t="shared" si="410"/>
        <v>10</v>
      </c>
      <c r="V697" s="84">
        <v>252</v>
      </c>
      <c r="W697" s="83">
        <f t="shared" si="394"/>
        <v>1.003082885</v>
      </c>
      <c r="X697" s="76">
        <f t="shared" si="395"/>
        <v>2.9963978600000001</v>
      </c>
      <c r="Y697" s="76">
        <f t="shared" si="396"/>
        <v>0</v>
      </c>
      <c r="Z697" s="90" t="str">
        <f t="shared" si="407"/>
        <v>A+J=</v>
      </c>
      <c r="AA697" s="81">
        <f t="shared" si="408"/>
        <v>44972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9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75">
        <f t="shared" si="397"/>
        <v>44957</v>
      </c>
      <c r="B698" s="76">
        <f t="shared" si="398"/>
        <v>975.47691451000003</v>
      </c>
      <c r="C698" s="76">
        <f t="shared" si="405"/>
        <v>848.46418376999998</v>
      </c>
      <c r="D698" s="77">
        <f t="shared" si="399"/>
        <v>6474.09</v>
      </c>
      <c r="E698" s="78">
        <f>IF(K698=1,VLOOKUP(A697,[1]Plan1!$G$155:$I$350,3),E697)</f>
        <v>6508.4</v>
      </c>
      <c r="F698" s="79">
        <f t="shared" si="400"/>
        <v>44943</v>
      </c>
      <c r="G698" s="80">
        <f t="shared" si="389"/>
        <v>5.2995865055938118E-3</v>
      </c>
      <c r="H698" s="81">
        <f t="shared" si="401"/>
        <v>44972</v>
      </c>
      <c r="I698" s="81">
        <f t="shared" si="390"/>
        <v>44972</v>
      </c>
      <c r="J698" s="82">
        <f t="shared" si="402"/>
        <v>22</v>
      </c>
      <c r="K698" s="82">
        <f t="shared" si="411"/>
        <v>11</v>
      </c>
      <c r="L698" s="76">
        <f t="shared" si="391"/>
        <v>1.0026462899999999</v>
      </c>
      <c r="M698" s="83">
        <f t="shared" si="413"/>
        <v>1.0061996799999999</v>
      </c>
      <c r="N698" s="83">
        <f t="shared" si="409"/>
        <v>1.1427868413408109</v>
      </c>
      <c r="O698" s="76">
        <f t="shared" si="412"/>
        <v>1.14581098</v>
      </c>
      <c r="P698" s="76">
        <f t="shared" si="392"/>
        <v>972.17957790000003</v>
      </c>
      <c r="Q698" s="84">
        <f t="shared" si="406"/>
        <v>0</v>
      </c>
      <c r="R698" s="86">
        <f t="shared" si="403"/>
        <v>0</v>
      </c>
      <c r="S698" s="76">
        <f t="shared" si="393"/>
        <v>0</v>
      </c>
      <c r="T698" s="86">
        <f t="shared" si="404"/>
        <v>8.0657000000000006E-2</v>
      </c>
      <c r="U698" s="84">
        <f t="shared" si="410"/>
        <v>11</v>
      </c>
      <c r="V698" s="84">
        <v>252</v>
      </c>
      <c r="W698" s="83">
        <f t="shared" si="394"/>
        <v>1.0033916949999999</v>
      </c>
      <c r="X698" s="76">
        <f t="shared" si="395"/>
        <v>3.2973366099999999</v>
      </c>
      <c r="Y698" s="76">
        <f t="shared" si="396"/>
        <v>0</v>
      </c>
      <c r="Z698" s="90" t="str">
        <f t="shared" si="407"/>
        <v>A+J=</v>
      </c>
      <c r="AA698" s="81">
        <f t="shared" si="408"/>
        <v>44972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9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75">
        <f t="shared" si="397"/>
        <v>44958</v>
      </c>
      <c r="B699" s="76">
        <f t="shared" si="398"/>
        <v>976.01169021999999</v>
      </c>
      <c r="C699" s="76">
        <f t="shared" si="405"/>
        <v>848.46418376999998</v>
      </c>
      <c r="D699" s="77">
        <f t="shared" si="399"/>
        <v>6474.09</v>
      </c>
      <c r="E699" s="78">
        <f>IF(K699=1,VLOOKUP(A698,[1]Plan1!$G$155:$I$350,3),E698)</f>
        <v>6508.4</v>
      </c>
      <c r="F699" s="79">
        <f t="shared" si="400"/>
        <v>44943</v>
      </c>
      <c r="G699" s="80">
        <f t="shared" si="389"/>
        <v>5.2995865055938118E-3</v>
      </c>
      <c r="H699" s="81">
        <f t="shared" si="401"/>
        <v>44972</v>
      </c>
      <c r="I699" s="81">
        <f t="shared" si="390"/>
        <v>44972</v>
      </c>
      <c r="J699" s="82">
        <f t="shared" si="402"/>
        <v>22</v>
      </c>
      <c r="K699" s="82">
        <f t="shared" si="411"/>
        <v>12</v>
      </c>
      <c r="L699" s="76">
        <f t="shared" si="391"/>
        <v>1.0028872099999999</v>
      </c>
      <c r="M699" s="83">
        <f t="shared" si="413"/>
        <v>1.0061996799999999</v>
      </c>
      <c r="N699" s="83">
        <f t="shared" si="409"/>
        <v>1.1427868413408109</v>
      </c>
      <c r="O699" s="76">
        <f t="shared" si="412"/>
        <v>1.1460862999999999</v>
      </c>
      <c r="P699" s="76">
        <f t="shared" si="392"/>
        <v>972.41317704999994</v>
      </c>
      <c r="Q699" s="84">
        <f t="shared" si="406"/>
        <v>0</v>
      </c>
      <c r="R699" s="86">
        <f t="shared" si="403"/>
        <v>0</v>
      </c>
      <c r="S699" s="76">
        <f t="shared" si="393"/>
        <v>0</v>
      </c>
      <c r="T699" s="86">
        <f t="shared" si="404"/>
        <v>8.0657000000000006E-2</v>
      </c>
      <c r="U699" s="84">
        <f t="shared" si="410"/>
        <v>12</v>
      </c>
      <c r="V699" s="84">
        <v>252</v>
      </c>
      <c r="W699" s="83">
        <f t="shared" si="394"/>
        <v>1.003700601</v>
      </c>
      <c r="X699" s="76">
        <f t="shared" si="395"/>
        <v>3.5985131699999999</v>
      </c>
      <c r="Y699" s="76">
        <f t="shared" si="396"/>
        <v>0</v>
      </c>
      <c r="Z699" s="90" t="str">
        <f t="shared" si="407"/>
        <v>A+J=</v>
      </c>
      <c r="AA699" s="81">
        <f t="shared" si="408"/>
        <v>44972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9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75">
        <f t="shared" si="397"/>
        <v>44959</v>
      </c>
      <c r="B700" s="76">
        <f t="shared" si="398"/>
        <v>976.54675378000002</v>
      </c>
      <c r="C700" s="76">
        <f t="shared" si="405"/>
        <v>848.46418376999998</v>
      </c>
      <c r="D700" s="77">
        <f t="shared" si="399"/>
        <v>6474.09</v>
      </c>
      <c r="E700" s="78">
        <f>IF(K700=1,VLOOKUP(A699,[1]Plan1!$G$155:$I$350,3),E699)</f>
        <v>6508.4</v>
      </c>
      <c r="F700" s="79">
        <f t="shared" si="400"/>
        <v>44943</v>
      </c>
      <c r="G700" s="80">
        <f t="shared" si="389"/>
        <v>5.2995865055938118E-3</v>
      </c>
      <c r="H700" s="81">
        <f t="shared" si="401"/>
        <v>44972</v>
      </c>
      <c r="I700" s="81">
        <f t="shared" si="390"/>
        <v>44972</v>
      </c>
      <c r="J700" s="82">
        <f t="shared" si="402"/>
        <v>22</v>
      </c>
      <c r="K700" s="82">
        <f t="shared" si="411"/>
        <v>13</v>
      </c>
      <c r="L700" s="76">
        <f t="shared" si="391"/>
        <v>1.00312818</v>
      </c>
      <c r="M700" s="83">
        <f t="shared" si="413"/>
        <v>1.0061996799999999</v>
      </c>
      <c r="N700" s="83">
        <f t="shared" si="409"/>
        <v>1.1427868413408109</v>
      </c>
      <c r="O700" s="76">
        <f t="shared" si="412"/>
        <v>1.14636168</v>
      </c>
      <c r="P700" s="76">
        <f t="shared" si="392"/>
        <v>972.64682712000001</v>
      </c>
      <c r="Q700" s="84">
        <f t="shared" si="406"/>
        <v>0</v>
      </c>
      <c r="R700" s="86">
        <f t="shared" si="403"/>
        <v>0</v>
      </c>
      <c r="S700" s="76">
        <f t="shared" si="393"/>
        <v>0</v>
      </c>
      <c r="T700" s="86">
        <f t="shared" si="404"/>
        <v>8.0657000000000006E-2</v>
      </c>
      <c r="U700" s="84">
        <f t="shared" si="410"/>
        <v>13</v>
      </c>
      <c r="V700" s="84">
        <v>252</v>
      </c>
      <c r="W700" s="83">
        <f t="shared" si="394"/>
        <v>1.004009602</v>
      </c>
      <c r="X700" s="76">
        <f t="shared" si="395"/>
        <v>3.8999266600000002</v>
      </c>
      <c r="Y700" s="76">
        <f t="shared" si="396"/>
        <v>0</v>
      </c>
      <c r="Z700" s="90" t="str">
        <f t="shared" si="407"/>
        <v>A+J=</v>
      </c>
      <c r="AA700" s="81">
        <f t="shared" si="408"/>
        <v>44972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9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75">
        <f t="shared" si="397"/>
        <v>44960</v>
      </c>
      <c r="B701" s="76">
        <f t="shared" si="398"/>
        <v>977.08212233000006</v>
      </c>
      <c r="C701" s="76">
        <f t="shared" si="405"/>
        <v>848.46418376999998</v>
      </c>
      <c r="D701" s="77">
        <f t="shared" si="399"/>
        <v>6474.09</v>
      </c>
      <c r="E701" s="78">
        <f>IF(K701=1,VLOOKUP(A700,[1]Plan1!$G$155:$I$350,3),E700)</f>
        <v>6508.4</v>
      </c>
      <c r="F701" s="79">
        <f t="shared" si="400"/>
        <v>44943</v>
      </c>
      <c r="G701" s="80">
        <f t="shared" si="389"/>
        <v>5.2995865055938118E-3</v>
      </c>
      <c r="H701" s="81">
        <f t="shared" si="401"/>
        <v>44972</v>
      </c>
      <c r="I701" s="81">
        <f t="shared" si="390"/>
        <v>44972</v>
      </c>
      <c r="J701" s="82">
        <f t="shared" si="402"/>
        <v>22</v>
      </c>
      <c r="K701" s="82">
        <f t="shared" si="411"/>
        <v>14</v>
      </c>
      <c r="L701" s="76">
        <f t="shared" si="391"/>
        <v>1.00336922</v>
      </c>
      <c r="M701" s="83">
        <f t="shared" si="413"/>
        <v>1.0061996799999999</v>
      </c>
      <c r="N701" s="83">
        <f t="shared" si="409"/>
        <v>1.1427868413408109</v>
      </c>
      <c r="O701" s="76">
        <f t="shared" si="412"/>
        <v>1.1466371399999999</v>
      </c>
      <c r="P701" s="76">
        <f t="shared" si="392"/>
        <v>972.88054507000004</v>
      </c>
      <c r="Q701" s="84">
        <f t="shared" si="406"/>
        <v>0</v>
      </c>
      <c r="R701" s="86">
        <f t="shared" si="403"/>
        <v>0</v>
      </c>
      <c r="S701" s="76">
        <f t="shared" si="393"/>
        <v>0</v>
      </c>
      <c r="T701" s="86">
        <f t="shared" si="404"/>
        <v>8.0657000000000006E-2</v>
      </c>
      <c r="U701" s="84">
        <f t="shared" si="410"/>
        <v>14</v>
      </c>
      <c r="V701" s="84">
        <v>252</v>
      </c>
      <c r="W701" s="83">
        <f t="shared" si="394"/>
        <v>1.0043186980000001</v>
      </c>
      <c r="X701" s="76">
        <f t="shared" si="395"/>
        <v>4.2015772599999996</v>
      </c>
      <c r="Y701" s="76">
        <f t="shared" si="396"/>
        <v>0</v>
      </c>
      <c r="Z701" s="90" t="str">
        <f t="shared" si="407"/>
        <v>A+J=</v>
      </c>
      <c r="AA701" s="81">
        <f t="shared" si="408"/>
        <v>44972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9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75">
        <f t="shared" si="397"/>
        <v>44961</v>
      </c>
      <c r="B702" s="76">
        <f t="shared" si="398"/>
        <v>977.61777040999993</v>
      </c>
      <c r="C702" s="76">
        <f t="shared" si="405"/>
        <v>848.46418376999998</v>
      </c>
      <c r="D702" s="77">
        <f t="shared" si="399"/>
        <v>6474.09</v>
      </c>
      <c r="E702" s="78">
        <f>IF(K702=1,VLOOKUP(A701,[1]Plan1!$G$155:$I$350,3),E701)</f>
        <v>6508.4</v>
      </c>
      <c r="F702" s="79">
        <f t="shared" si="400"/>
        <v>44943</v>
      </c>
      <c r="G702" s="80">
        <f t="shared" si="389"/>
        <v>5.2995865055938118E-3</v>
      </c>
      <c r="H702" s="81">
        <f t="shared" si="401"/>
        <v>44972</v>
      </c>
      <c r="I702" s="81">
        <f t="shared" si="390"/>
        <v>44972</v>
      </c>
      <c r="J702" s="82">
        <f t="shared" si="402"/>
        <v>22</v>
      </c>
      <c r="K702" s="82">
        <f t="shared" si="411"/>
        <v>15</v>
      </c>
      <c r="L702" s="76">
        <f t="shared" si="391"/>
        <v>1.00361031</v>
      </c>
      <c r="M702" s="83">
        <f t="shared" si="413"/>
        <v>1.0061996799999999</v>
      </c>
      <c r="N702" s="83">
        <f t="shared" si="409"/>
        <v>1.1427868413408109</v>
      </c>
      <c r="O702" s="76">
        <f t="shared" si="412"/>
        <v>1.14691265</v>
      </c>
      <c r="P702" s="76">
        <f t="shared" si="392"/>
        <v>973.11430542999994</v>
      </c>
      <c r="Q702" s="84">
        <f t="shared" si="406"/>
        <v>0</v>
      </c>
      <c r="R702" s="86">
        <f t="shared" si="403"/>
        <v>0</v>
      </c>
      <c r="S702" s="76">
        <f t="shared" si="393"/>
        <v>0</v>
      </c>
      <c r="T702" s="86">
        <f t="shared" si="404"/>
        <v>8.0657000000000006E-2</v>
      </c>
      <c r="U702" s="84">
        <f t="shared" si="410"/>
        <v>15</v>
      </c>
      <c r="V702" s="84">
        <v>252</v>
      </c>
      <c r="W702" s="83">
        <f t="shared" si="394"/>
        <v>1.004627889</v>
      </c>
      <c r="X702" s="76">
        <f t="shared" si="395"/>
        <v>4.5034649800000004</v>
      </c>
      <c r="Y702" s="76">
        <f t="shared" si="396"/>
        <v>0</v>
      </c>
      <c r="Z702" s="90" t="str">
        <f t="shared" si="407"/>
        <v>A+J=</v>
      </c>
      <c r="AA702" s="81">
        <f t="shared" si="408"/>
        <v>44972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9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75">
        <f t="shared" si="397"/>
        <v>44962</v>
      </c>
      <c r="B703" s="76">
        <f t="shared" si="398"/>
        <v>977.61777040999993</v>
      </c>
      <c r="C703" s="76">
        <f t="shared" si="405"/>
        <v>848.46418376999998</v>
      </c>
      <c r="D703" s="77">
        <f t="shared" si="399"/>
        <v>6474.09</v>
      </c>
      <c r="E703" s="78">
        <f>IF(K703=1,VLOOKUP(A702,[1]Plan1!$G$155:$I$350,3),E702)</f>
        <v>6508.4</v>
      </c>
      <c r="F703" s="79">
        <f t="shared" si="400"/>
        <v>44943</v>
      </c>
      <c r="G703" s="80">
        <f t="shared" si="389"/>
        <v>5.2995865055938118E-3</v>
      </c>
      <c r="H703" s="81">
        <f t="shared" si="401"/>
        <v>44972</v>
      </c>
      <c r="I703" s="81">
        <f t="shared" si="390"/>
        <v>44972</v>
      </c>
      <c r="J703" s="82">
        <f t="shared" si="402"/>
        <v>22</v>
      </c>
      <c r="K703" s="82">
        <f t="shared" si="411"/>
        <v>15</v>
      </c>
      <c r="L703" s="76">
        <f t="shared" si="391"/>
        <v>1.00361031</v>
      </c>
      <c r="M703" s="83">
        <f t="shared" si="413"/>
        <v>1.0061996799999999</v>
      </c>
      <c r="N703" s="83">
        <f t="shared" si="409"/>
        <v>1.1427868413408109</v>
      </c>
      <c r="O703" s="76">
        <f t="shared" si="412"/>
        <v>1.14691265</v>
      </c>
      <c r="P703" s="76">
        <f t="shared" si="392"/>
        <v>973.11430542999994</v>
      </c>
      <c r="Q703" s="84">
        <f t="shared" si="406"/>
        <v>0</v>
      </c>
      <c r="R703" s="86">
        <f t="shared" si="403"/>
        <v>0</v>
      </c>
      <c r="S703" s="76">
        <f t="shared" si="393"/>
        <v>0</v>
      </c>
      <c r="T703" s="86">
        <f t="shared" si="404"/>
        <v>8.0657000000000006E-2</v>
      </c>
      <c r="U703" s="84">
        <f t="shared" si="410"/>
        <v>15</v>
      </c>
      <c r="V703" s="84">
        <v>252</v>
      </c>
      <c r="W703" s="83">
        <f t="shared" si="394"/>
        <v>1.004627889</v>
      </c>
      <c r="X703" s="76">
        <f t="shared" si="395"/>
        <v>4.5034649800000004</v>
      </c>
      <c r="Y703" s="76">
        <f t="shared" si="396"/>
        <v>0</v>
      </c>
      <c r="Z703" s="90" t="str">
        <f t="shared" si="407"/>
        <v>A+J=</v>
      </c>
      <c r="AA703" s="81">
        <f t="shared" si="408"/>
        <v>44972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9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75">
        <f t="shared" si="397"/>
        <v>44963</v>
      </c>
      <c r="B704" s="76">
        <f t="shared" si="398"/>
        <v>977.61777040999993</v>
      </c>
      <c r="C704" s="76">
        <f t="shared" si="405"/>
        <v>848.46418376999998</v>
      </c>
      <c r="D704" s="77">
        <f t="shared" si="399"/>
        <v>6474.09</v>
      </c>
      <c r="E704" s="78">
        <f>IF(K704=1,VLOOKUP(A703,[1]Plan1!$G$155:$I$350,3),E703)</f>
        <v>6508.4</v>
      </c>
      <c r="F704" s="79">
        <f t="shared" si="400"/>
        <v>44943</v>
      </c>
      <c r="G704" s="80">
        <f t="shared" si="389"/>
        <v>5.2995865055938118E-3</v>
      </c>
      <c r="H704" s="81">
        <f t="shared" si="401"/>
        <v>44972</v>
      </c>
      <c r="I704" s="81">
        <f t="shared" si="390"/>
        <v>44972</v>
      </c>
      <c r="J704" s="82">
        <f t="shared" si="402"/>
        <v>22</v>
      </c>
      <c r="K704" s="82">
        <f t="shared" si="411"/>
        <v>15</v>
      </c>
      <c r="L704" s="76">
        <f t="shared" si="391"/>
        <v>1.00361031</v>
      </c>
      <c r="M704" s="83">
        <f t="shared" si="413"/>
        <v>1.0061996799999999</v>
      </c>
      <c r="N704" s="83">
        <f t="shared" si="409"/>
        <v>1.1427868413408109</v>
      </c>
      <c r="O704" s="76">
        <f t="shared" si="412"/>
        <v>1.14691265</v>
      </c>
      <c r="P704" s="76">
        <f t="shared" si="392"/>
        <v>973.11430542999994</v>
      </c>
      <c r="Q704" s="84">
        <f t="shared" si="406"/>
        <v>0</v>
      </c>
      <c r="R704" s="86">
        <f t="shared" si="403"/>
        <v>0</v>
      </c>
      <c r="S704" s="76">
        <f t="shared" si="393"/>
        <v>0</v>
      </c>
      <c r="T704" s="86">
        <f t="shared" si="404"/>
        <v>8.0657000000000006E-2</v>
      </c>
      <c r="U704" s="84">
        <f t="shared" si="410"/>
        <v>15</v>
      </c>
      <c r="V704" s="84">
        <v>252</v>
      </c>
      <c r="W704" s="83">
        <f t="shared" si="394"/>
        <v>1.004627889</v>
      </c>
      <c r="X704" s="76">
        <f t="shared" si="395"/>
        <v>4.5034649800000004</v>
      </c>
      <c r="Y704" s="76">
        <f t="shared" si="396"/>
        <v>0</v>
      </c>
      <c r="Z704" s="90" t="str">
        <f t="shared" si="407"/>
        <v>A+J=</v>
      </c>
      <c r="AA704" s="81">
        <f t="shared" si="408"/>
        <v>44972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9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75">
        <f t="shared" si="397"/>
        <v>44964</v>
      </c>
      <c r="B705" s="76">
        <f t="shared" si="398"/>
        <v>978.15371619000007</v>
      </c>
      <c r="C705" s="76">
        <f t="shared" si="405"/>
        <v>848.46418376999998</v>
      </c>
      <c r="D705" s="77">
        <f t="shared" si="399"/>
        <v>6474.09</v>
      </c>
      <c r="E705" s="78">
        <f>IF(K705=1,VLOOKUP(A704,[1]Plan1!$G$155:$I$350,3),E704)</f>
        <v>6508.4</v>
      </c>
      <c r="F705" s="79">
        <f t="shared" si="400"/>
        <v>44943</v>
      </c>
      <c r="G705" s="80">
        <f t="shared" si="389"/>
        <v>5.2995865055938118E-3</v>
      </c>
      <c r="H705" s="81">
        <f t="shared" si="401"/>
        <v>44972</v>
      </c>
      <c r="I705" s="81">
        <f t="shared" si="390"/>
        <v>44972</v>
      </c>
      <c r="J705" s="82">
        <f t="shared" si="402"/>
        <v>22</v>
      </c>
      <c r="K705" s="82">
        <f t="shared" si="411"/>
        <v>16</v>
      </c>
      <c r="L705" s="76">
        <f t="shared" si="391"/>
        <v>1.0038514599999999</v>
      </c>
      <c r="M705" s="83">
        <f t="shared" si="413"/>
        <v>1.0061996799999999</v>
      </c>
      <c r="N705" s="83">
        <f t="shared" si="409"/>
        <v>1.1427868413408109</v>
      </c>
      <c r="O705" s="76">
        <f t="shared" si="412"/>
        <v>1.14718823</v>
      </c>
      <c r="P705" s="76">
        <f t="shared" si="392"/>
        <v>973.34812519000002</v>
      </c>
      <c r="Q705" s="84">
        <f t="shared" si="406"/>
        <v>0</v>
      </c>
      <c r="R705" s="86">
        <f t="shared" si="403"/>
        <v>0</v>
      </c>
      <c r="S705" s="76">
        <f t="shared" si="393"/>
        <v>0</v>
      </c>
      <c r="T705" s="86">
        <f t="shared" si="404"/>
        <v>8.0657000000000006E-2</v>
      </c>
      <c r="U705" s="84">
        <f t="shared" si="410"/>
        <v>16</v>
      </c>
      <c r="V705" s="84">
        <v>252</v>
      </c>
      <c r="W705" s="83">
        <f t="shared" si="394"/>
        <v>1.0049371760000001</v>
      </c>
      <c r="X705" s="76">
        <f t="shared" si="395"/>
        <v>4.8055909999999997</v>
      </c>
      <c r="Y705" s="76">
        <f t="shared" si="396"/>
        <v>0</v>
      </c>
      <c r="Z705" s="90" t="str">
        <f t="shared" si="407"/>
        <v>A+J=</v>
      </c>
      <c r="AA705" s="81">
        <f t="shared" si="408"/>
        <v>44972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9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75">
        <f t="shared" si="397"/>
        <v>44965</v>
      </c>
      <c r="B706" s="76">
        <f t="shared" si="398"/>
        <v>978.68996635000008</v>
      </c>
      <c r="C706" s="76">
        <f t="shared" si="405"/>
        <v>848.46418376999998</v>
      </c>
      <c r="D706" s="77">
        <f t="shared" si="399"/>
        <v>6474.09</v>
      </c>
      <c r="E706" s="78">
        <f>IF(K706=1,VLOOKUP(A705,[1]Plan1!$G$155:$I$350,3),E705)</f>
        <v>6508.4</v>
      </c>
      <c r="F706" s="79">
        <f t="shared" si="400"/>
        <v>44943</v>
      </c>
      <c r="G706" s="80">
        <f t="shared" si="389"/>
        <v>5.2995865055938118E-3</v>
      </c>
      <c r="H706" s="81">
        <f t="shared" si="401"/>
        <v>44972</v>
      </c>
      <c r="I706" s="81">
        <f t="shared" si="390"/>
        <v>44972</v>
      </c>
      <c r="J706" s="82">
        <f t="shared" si="402"/>
        <v>22</v>
      </c>
      <c r="K706" s="82">
        <f t="shared" si="411"/>
        <v>17</v>
      </c>
      <c r="L706" s="76">
        <f t="shared" si="391"/>
        <v>1.0040926699999999</v>
      </c>
      <c r="M706" s="83">
        <f t="shared" si="413"/>
        <v>1.0061996799999999</v>
      </c>
      <c r="N706" s="83">
        <f t="shared" si="409"/>
        <v>1.1427868413408109</v>
      </c>
      <c r="O706" s="76">
        <f t="shared" si="412"/>
        <v>1.14746389</v>
      </c>
      <c r="P706" s="76">
        <f t="shared" si="392"/>
        <v>973.58201283000005</v>
      </c>
      <c r="Q706" s="84">
        <f t="shared" si="406"/>
        <v>0</v>
      </c>
      <c r="R706" s="86">
        <f t="shared" si="403"/>
        <v>0</v>
      </c>
      <c r="S706" s="76">
        <f t="shared" si="393"/>
        <v>0</v>
      </c>
      <c r="T706" s="86">
        <f t="shared" si="404"/>
        <v>8.0657000000000006E-2</v>
      </c>
      <c r="U706" s="84">
        <f t="shared" si="410"/>
        <v>17</v>
      </c>
      <c r="V706" s="84">
        <v>252</v>
      </c>
      <c r="W706" s="83">
        <f t="shared" si="394"/>
        <v>1.005246557</v>
      </c>
      <c r="X706" s="76">
        <f t="shared" si="395"/>
        <v>5.1079535199999997</v>
      </c>
      <c r="Y706" s="76">
        <f t="shared" si="396"/>
        <v>0</v>
      </c>
      <c r="Z706" s="90" t="str">
        <f t="shared" si="407"/>
        <v>A+J=</v>
      </c>
      <c r="AA706" s="81">
        <f t="shared" si="408"/>
        <v>44972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9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75">
        <f t="shared" si="397"/>
        <v>44966</v>
      </c>
      <c r="B707" s="76">
        <f t="shared" si="398"/>
        <v>979.22650590000001</v>
      </c>
      <c r="C707" s="76">
        <f t="shared" si="405"/>
        <v>848.46418376999998</v>
      </c>
      <c r="D707" s="77">
        <f t="shared" si="399"/>
        <v>6474.09</v>
      </c>
      <c r="E707" s="78">
        <f>IF(K707=1,VLOOKUP(A706,[1]Plan1!$G$155:$I$350,3),E706)</f>
        <v>6508.4</v>
      </c>
      <c r="F707" s="79">
        <f t="shared" si="400"/>
        <v>44943</v>
      </c>
      <c r="G707" s="80">
        <f t="shared" si="389"/>
        <v>5.2995865055938118E-3</v>
      </c>
      <c r="H707" s="81">
        <f t="shared" si="401"/>
        <v>44972</v>
      </c>
      <c r="I707" s="81">
        <f t="shared" si="390"/>
        <v>44972</v>
      </c>
      <c r="J707" s="82">
        <f t="shared" si="402"/>
        <v>22</v>
      </c>
      <c r="K707" s="82">
        <f t="shared" si="411"/>
        <v>18</v>
      </c>
      <c r="L707" s="76">
        <f t="shared" si="391"/>
        <v>1.00433394</v>
      </c>
      <c r="M707" s="83">
        <f t="shared" si="413"/>
        <v>1.0061996799999999</v>
      </c>
      <c r="N707" s="83">
        <f t="shared" si="409"/>
        <v>1.1427868413408109</v>
      </c>
      <c r="O707" s="76">
        <f t="shared" si="412"/>
        <v>1.1477396099999999</v>
      </c>
      <c r="P707" s="76">
        <f t="shared" si="392"/>
        <v>973.81595136999999</v>
      </c>
      <c r="Q707" s="84">
        <f t="shared" si="406"/>
        <v>0</v>
      </c>
      <c r="R707" s="86">
        <f t="shared" si="403"/>
        <v>0</v>
      </c>
      <c r="S707" s="76">
        <f t="shared" si="393"/>
        <v>0</v>
      </c>
      <c r="T707" s="86">
        <f t="shared" si="404"/>
        <v>8.0657000000000006E-2</v>
      </c>
      <c r="U707" s="84">
        <f t="shared" si="410"/>
        <v>18</v>
      </c>
      <c r="V707" s="84">
        <v>252</v>
      </c>
      <c r="W707" s="83">
        <f t="shared" si="394"/>
        <v>1.005556034</v>
      </c>
      <c r="X707" s="76">
        <f t="shared" si="395"/>
        <v>5.4105545299999998</v>
      </c>
      <c r="Y707" s="76">
        <f t="shared" si="396"/>
        <v>0</v>
      </c>
      <c r="Z707" s="90" t="str">
        <f t="shared" si="407"/>
        <v>A+J=</v>
      </c>
      <c r="AA707" s="81">
        <f t="shared" si="408"/>
        <v>44972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9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75">
        <f t="shared" si="397"/>
        <v>44967</v>
      </c>
      <c r="B708" s="76">
        <f t="shared" si="398"/>
        <v>979.76332546000003</v>
      </c>
      <c r="C708" s="76">
        <f t="shared" si="405"/>
        <v>848.46418376999998</v>
      </c>
      <c r="D708" s="77">
        <f t="shared" si="399"/>
        <v>6474.09</v>
      </c>
      <c r="E708" s="78">
        <f>IF(K708=1,VLOOKUP(A707,[1]Plan1!$G$155:$I$350,3),E707)</f>
        <v>6508.4</v>
      </c>
      <c r="F708" s="79">
        <f t="shared" si="400"/>
        <v>44943</v>
      </c>
      <c r="G708" s="80">
        <f t="shared" si="389"/>
        <v>5.2995865055938118E-3</v>
      </c>
      <c r="H708" s="81">
        <f t="shared" si="401"/>
        <v>44972</v>
      </c>
      <c r="I708" s="81">
        <f t="shared" si="390"/>
        <v>44972</v>
      </c>
      <c r="J708" s="82">
        <f t="shared" si="402"/>
        <v>22</v>
      </c>
      <c r="K708" s="82">
        <f t="shared" si="411"/>
        <v>19</v>
      </c>
      <c r="L708" s="76">
        <f t="shared" si="391"/>
        <v>1.00457526</v>
      </c>
      <c r="M708" s="83">
        <f t="shared" si="413"/>
        <v>1.0061996799999999</v>
      </c>
      <c r="N708" s="83">
        <f t="shared" si="409"/>
        <v>1.1427868413408109</v>
      </c>
      <c r="O708" s="76">
        <f t="shared" si="412"/>
        <v>1.1480153799999999</v>
      </c>
      <c r="P708" s="76">
        <f t="shared" si="392"/>
        <v>974.04993234000005</v>
      </c>
      <c r="Q708" s="84">
        <f t="shared" si="406"/>
        <v>0</v>
      </c>
      <c r="R708" s="86">
        <f t="shared" si="403"/>
        <v>0</v>
      </c>
      <c r="S708" s="76">
        <f t="shared" si="393"/>
        <v>0</v>
      </c>
      <c r="T708" s="86">
        <f t="shared" si="404"/>
        <v>8.0657000000000006E-2</v>
      </c>
      <c r="U708" s="84">
        <f t="shared" si="410"/>
        <v>19</v>
      </c>
      <c r="V708" s="84">
        <v>252</v>
      </c>
      <c r="W708" s="83">
        <f t="shared" si="394"/>
        <v>1.005865606</v>
      </c>
      <c r="X708" s="76">
        <f t="shared" si="395"/>
        <v>5.7133931200000001</v>
      </c>
      <c r="Y708" s="76">
        <f t="shared" si="396"/>
        <v>0</v>
      </c>
      <c r="Z708" s="90" t="str">
        <f t="shared" si="407"/>
        <v>A+J=</v>
      </c>
      <c r="AA708" s="81">
        <f t="shared" si="408"/>
        <v>44972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9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75">
        <f t="shared" si="397"/>
        <v>44968</v>
      </c>
      <c r="B709" s="76">
        <f t="shared" si="398"/>
        <v>980.30045171999996</v>
      </c>
      <c r="C709" s="76">
        <f t="shared" si="405"/>
        <v>848.46418376999998</v>
      </c>
      <c r="D709" s="77">
        <f t="shared" si="399"/>
        <v>6474.09</v>
      </c>
      <c r="E709" s="78">
        <f>IF(K709=1,VLOOKUP(A708,[1]Plan1!$G$155:$I$350,3),E708)</f>
        <v>6508.4</v>
      </c>
      <c r="F709" s="79">
        <f t="shared" si="400"/>
        <v>44943</v>
      </c>
      <c r="G709" s="80">
        <f t="shared" si="389"/>
        <v>5.2995865055938118E-3</v>
      </c>
      <c r="H709" s="81">
        <f t="shared" si="401"/>
        <v>44972</v>
      </c>
      <c r="I709" s="81">
        <f t="shared" si="390"/>
        <v>44972</v>
      </c>
      <c r="J709" s="82">
        <f t="shared" si="402"/>
        <v>22</v>
      </c>
      <c r="K709" s="82">
        <f t="shared" si="411"/>
        <v>20</v>
      </c>
      <c r="L709" s="76">
        <f t="shared" si="391"/>
        <v>1.00481664</v>
      </c>
      <c r="M709" s="83">
        <f t="shared" si="413"/>
        <v>1.0061996799999999</v>
      </c>
      <c r="N709" s="83">
        <f t="shared" si="409"/>
        <v>1.1427868413408109</v>
      </c>
      <c r="O709" s="76">
        <f t="shared" si="412"/>
        <v>1.1482912300000001</v>
      </c>
      <c r="P709" s="76">
        <f t="shared" si="392"/>
        <v>974.28398118999996</v>
      </c>
      <c r="Q709" s="84">
        <f t="shared" si="406"/>
        <v>0</v>
      </c>
      <c r="R709" s="86">
        <f t="shared" si="403"/>
        <v>0</v>
      </c>
      <c r="S709" s="76">
        <f t="shared" si="393"/>
        <v>0</v>
      </c>
      <c r="T709" s="86">
        <f t="shared" si="404"/>
        <v>8.0657000000000006E-2</v>
      </c>
      <c r="U709" s="84">
        <f t="shared" si="410"/>
        <v>20</v>
      </c>
      <c r="V709" s="84">
        <v>252</v>
      </c>
      <c r="W709" s="83">
        <f t="shared" si="394"/>
        <v>1.0061752740000001</v>
      </c>
      <c r="X709" s="76">
        <f t="shared" si="395"/>
        <v>6.0164705300000003</v>
      </c>
      <c r="Y709" s="76">
        <f t="shared" si="396"/>
        <v>0</v>
      </c>
      <c r="Z709" s="90" t="str">
        <f t="shared" si="407"/>
        <v>A+J=</v>
      </c>
      <c r="AA709" s="81">
        <f t="shared" si="408"/>
        <v>44972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9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75">
        <f t="shared" si="397"/>
        <v>44969</v>
      </c>
      <c r="B710" s="76">
        <f t="shared" si="398"/>
        <v>980.30045171999996</v>
      </c>
      <c r="C710" s="76">
        <f t="shared" si="405"/>
        <v>848.46418376999998</v>
      </c>
      <c r="D710" s="77">
        <f t="shared" si="399"/>
        <v>6474.09</v>
      </c>
      <c r="E710" s="78">
        <f>IF(K710=1,VLOOKUP(A709,[1]Plan1!$G$155:$I$350,3),E709)</f>
        <v>6508.4</v>
      </c>
      <c r="F710" s="79">
        <f t="shared" si="400"/>
        <v>44943</v>
      </c>
      <c r="G710" s="80">
        <f t="shared" si="389"/>
        <v>5.2995865055938118E-3</v>
      </c>
      <c r="H710" s="81">
        <f t="shared" si="401"/>
        <v>44972</v>
      </c>
      <c r="I710" s="81">
        <f t="shared" si="390"/>
        <v>44972</v>
      </c>
      <c r="J710" s="82">
        <f t="shared" si="402"/>
        <v>22</v>
      </c>
      <c r="K710" s="82">
        <f t="shared" si="411"/>
        <v>20</v>
      </c>
      <c r="L710" s="76">
        <f t="shared" si="391"/>
        <v>1.00481664</v>
      </c>
      <c r="M710" s="83">
        <f t="shared" si="413"/>
        <v>1.0061996799999999</v>
      </c>
      <c r="N710" s="83">
        <f t="shared" si="409"/>
        <v>1.1427868413408109</v>
      </c>
      <c r="O710" s="76">
        <f t="shared" si="412"/>
        <v>1.1482912300000001</v>
      </c>
      <c r="P710" s="76">
        <f t="shared" si="392"/>
        <v>974.28398118999996</v>
      </c>
      <c r="Q710" s="84">
        <f t="shared" si="406"/>
        <v>0</v>
      </c>
      <c r="R710" s="86">
        <f t="shared" si="403"/>
        <v>0</v>
      </c>
      <c r="S710" s="76">
        <f t="shared" si="393"/>
        <v>0</v>
      </c>
      <c r="T710" s="86">
        <f t="shared" si="404"/>
        <v>8.0657000000000006E-2</v>
      </c>
      <c r="U710" s="84">
        <f t="shared" si="410"/>
        <v>20</v>
      </c>
      <c r="V710" s="84">
        <v>252</v>
      </c>
      <c r="W710" s="83">
        <f t="shared" si="394"/>
        <v>1.0061752740000001</v>
      </c>
      <c r="X710" s="76">
        <f t="shared" si="395"/>
        <v>6.0164705300000003</v>
      </c>
      <c r="Y710" s="76">
        <f t="shared" si="396"/>
        <v>0</v>
      </c>
      <c r="Z710" s="90" t="str">
        <f t="shared" si="407"/>
        <v>A+J=</v>
      </c>
      <c r="AA710" s="81">
        <f t="shared" si="408"/>
        <v>44972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9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75">
        <f t="shared" si="397"/>
        <v>44970</v>
      </c>
      <c r="B711" s="76">
        <f t="shared" si="398"/>
        <v>980.30045171999996</v>
      </c>
      <c r="C711" s="76">
        <f t="shared" si="405"/>
        <v>848.46418376999998</v>
      </c>
      <c r="D711" s="77">
        <f t="shared" si="399"/>
        <v>6474.09</v>
      </c>
      <c r="E711" s="78">
        <f>IF(K711=1,VLOOKUP(A710,[1]Plan1!$G$155:$I$350,3),E710)</f>
        <v>6508.4</v>
      </c>
      <c r="F711" s="79">
        <f t="shared" si="400"/>
        <v>44943</v>
      </c>
      <c r="G711" s="80">
        <f t="shared" si="389"/>
        <v>5.2995865055938118E-3</v>
      </c>
      <c r="H711" s="81">
        <f t="shared" si="401"/>
        <v>44972</v>
      </c>
      <c r="I711" s="81">
        <f t="shared" si="390"/>
        <v>44972</v>
      </c>
      <c r="J711" s="82">
        <f t="shared" si="402"/>
        <v>22</v>
      </c>
      <c r="K711" s="82">
        <f t="shared" si="411"/>
        <v>20</v>
      </c>
      <c r="L711" s="76">
        <f t="shared" si="391"/>
        <v>1.00481664</v>
      </c>
      <c r="M711" s="83">
        <f t="shared" si="413"/>
        <v>1.0061996799999999</v>
      </c>
      <c r="N711" s="83">
        <f t="shared" si="409"/>
        <v>1.1427868413408109</v>
      </c>
      <c r="O711" s="76">
        <f t="shared" si="412"/>
        <v>1.1482912300000001</v>
      </c>
      <c r="P711" s="76">
        <f t="shared" si="392"/>
        <v>974.28398118999996</v>
      </c>
      <c r="Q711" s="84">
        <f t="shared" si="406"/>
        <v>0</v>
      </c>
      <c r="R711" s="86">
        <f t="shared" si="403"/>
        <v>0</v>
      </c>
      <c r="S711" s="76">
        <f t="shared" si="393"/>
        <v>0</v>
      </c>
      <c r="T711" s="86">
        <f t="shared" si="404"/>
        <v>8.0657000000000006E-2</v>
      </c>
      <c r="U711" s="84">
        <f t="shared" si="410"/>
        <v>20</v>
      </c>
      <c r="V711" s="84">
        <v>252</v>
      </c>
      <c r="W711" s="83">
        <f t="shared" si="394"/>
        <v>1.0061752740000001</v>
      </c>
      <c r="X711" s="76">
        <f t="shared" si="395"/>
        <v>6.0164705300000003</v>
      </c>
      <c r="Y711" s="76">
        <f t="shared" si="396"/>
        <v>0</v>
      </c>
      <c r="Z711" s="90" t="str">
        <f t="shared" si="407"/>
        <v>A+J=</v>
      </c>
      <c r="AA711" s="81">
        <f t="shared" si="408"/>
        <v>44972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9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75">
        <f t="shared" si="397"/>
        <v>44971</v>
      </c>
      <c r="B712" s="76">
        <f t="shared" si="398"/>
        <v>980.83786577000001</v>
      </c>
      <c r="C712" s="76">
        <f t="shared" si="405"/>
        <v>848.46418376999998</v>
      </c>
      <c r="D712" s="77">
        <f t="shared" si="399"/>
        <v>6474.09</v>
      </c>
      <c r="E712" s="78">
        <f>IF(K712=1,VLOOKUP(A711,[1]Plan1!$G$155:$I$350,3),E711)</f>
        <v>6508.4</v>
      </c>
      <c r="F712" s="79">
        <f t="shared" si="400"/>
        <v>44943</v>
      </c>
      <c r="G712" s="80">
        <f t="shared" si="389"/>
        <v>5.2995865055938118E-3</v>
      </c>
      <c r="H712" s="81">
        <f t="shared" si="401"/>
        <v>44972</v>
      </c>
      <c r="I712" s="81">
        <f t="shared" si="390"/>
        <v>44972</v>
      </c>
      <c r="J712" s="82">
        <f t="shared" si="402"/>
        <v>22</v>
      </c>
      <c r="K712" s="82">
        <f t="shared" si="411"/>
        <v>21</v>
      </c>
      <c r="L712" s="76">
        <f t="shared" si="391"/>
        <v>1.00505808</v>
      </c>
      <c r="M712" s="83">
        <f t="shared" si="413"/>
        <v>1.0061996799999999</v>
      </c>
      <c r="N712" s="83">
        <f t="shared" si="409"/>
        <v>1.1427868413408109</v>
      </c>
      <c r="O712" s="76">
        <f t="shared" si="412"/>
        <v>1.1485671399999999</v>
      </c>
      <c r="P712" s="76">
        <f t="shared" si="392"/>
        <v>974.51808094</v>
      </c>
      <c r="Q712" s="84">
        <f t="shared" si="406"/>
        <v>0</v>
      </c>
      <c r="R712" s="86">
        <f t="shared" si="403"/>
        <v>0</v>
      </c>
      <c r="S712" s="76">
        <f t="shared" si="393"/>
        <v>0</v>
      </c>
      <c r="T712" s="86">
        <f t="shared" si="404"/>
        <v>8.0657000000000006E-2</v>
      </c>
      <c r="U712" s="84">
        <f t="shared" si="410"/>
        <v>21</v>
      </c>
      <c r="V712" s="84">
        <v>252</v>
      </c>
      <c r="W712" s="83">
        <f t="shared" si="394"/>
        <v>1.0064850359999999</v>
      </c>
      <c r="X712" s="76">
        <f t="shared" si="395"/>
        <v>6.3197848299999997</v>
      </c>
      <c r="Y712" s="76">
        <f t="shared" si="396"/>
        <v>0</v>
      </c>
      <c r="Z712" s="90" t="str">
        <f t="shared" si="407"/>
        <v>A+J=</v>
      </c>
      <c r="AA712" s="81">
        <f t="shared" si="408"/>
        <v>44972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9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75">
        <f t="shared" si="397"/>
        <v>44972</v>
      </c>
      <c r="B713" s="76">
        <f t="shared" si="398"/>
        <v>981.37558775000002</v>
      </c>
      <c r="C713" s="76">
        <f t="shared" si="405"/>
        <v>848.46418376999998</v>
      </c>
      <c r="D713" s="77">
        <f t="shared" si="399"/>
        <v>6474.09</v>
      </c>
      <c r="E713" s="78">
        <f>IF(K713=1,VLOOKUP(A712,[1]Plan1!$G$155:$I$350,3),E712)</f>
        <v>6508.4</v>
      </c>
      <c r="F713" s="79">
        <f t="shared" si="400"/>
        <v>44943</v>
      </c>
      <c r="G713" s="80">
        <f t="shared" si="389"/>
        <v>5.2995865055938118E-3</v>
      </c>
      <c r="H713" s="81">
        <f t="shared" si="401"/>
        <v>45000</v>
      </c>
      <c r="I713" s="81">
        <f t="shared" si="390"/>
        <v>44972</v>
      </c>
      <c r="J713" s="82">
        <f t="shared" si="402"/>
        <v>22</v>
      </c>
      <c r="K713" s="82">
        <f t="shared" si="411"/>
        <v>22</v>
      </c>
      <c r="L713" s="76">
        <f t="shared" si="391"/>
        <v>1.00529958</v>
      </c>
      <c r="M713" s="83">
        <f t="shared" si="413"/>
        <v>1.0061996799999999</v>
      </c>
      <c r="N713" s="83">
        <f t="shared" si="409"/>
        <v>1.1427868413408109</v>
      </c>
      <c r="O713" s="76">
        <f t="shared" si="412"/>
        <v>1.1488431299999999</v>
      </c>
      <c r="P713" s="76">
        <f t="shared" si="392"/>
        <v>974.75224857000001</v>
      </c>
      <c r="Q713" s="84">
        <f t="shared" si="406"/>
        <v>23</v>
      </c>
      <c r="R713" s="86">
        <f t="shared" si="403"/>
        <v>8.2950000000000003E-3</v>
      </c>
      <c r="S713" s="76">
        <f t="shared" si="393"/>
        <v>8.0855698999999994</v>
      </c>
      <c r="T713" s="86">
        <f t="shared" si="404"/>
        <v>8.0657000000000006E-2</v>
      </c>
      <c r="U713" s="84">
        <f t="shared" si="410"/>
        <v>22</v>
      </c>
      <c r="V713" s="84">
        <v>252</v>
      </c>
      <c r="W713" s="83">
        <f t="shared" si="394"/>
        <v>1.0067948950000001</v>
      </c>
      <c r="X713" s="76">
        <f t="shared" si="395"/>
        <v>6.6233391800000003</v>
      </c>
      <c r="Y713" s="76">
        <f t="shared" si="396"/>
        <v>14.70890908</v>
      </c>
      <c r="Z713" s="90" t="str">
        <f t="shared" si="407"/>
        <v>A+J=</v>
      </c>
      <c r="AA713" s="81">
        <f t="shared" si="408"/>
        <v>44972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9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75">
        <f t="shared" si="397"/>
        <v>44973</v>
      </c>
      <c r="B714" s="76">
        <f t="shared" si="398"/>
        <v>967.41373850999992</v>
      </c>
      <c r="C714" s="76">
        <f t="shared" si="405"/>
        <v>841.42617337000001</v>
      </c>
      <c r="D714" s="77">
        <f t="shared" si="399"/>
        <v>6508.4</v>
      </c>
      <c r="E714" s="78">
        <f>IF(K714=1,VLOOKUP(A713,[1]Plan1!$G$155:$I$350,3),E713)</f>
        <v>6563.07</v>
      </c>
      <c r="F714" s="79">
        <f t="shared" si="400"/>
        <v>44973</v>
      </c>
      <c r="G714" s="80">
        <f t="shared" si="389"/>
        <v>8.3999139573474046E-3</v>
      </c>
      <c r="H714" s="81">
        <f t="shared" si="401"/>
        <v>45000</v>
      </c>
      <c r="I714" s="81">
        <f t="shared" si="390"/>
        <v>45000</v>
      </c>
      <c r="J714" s="82">
        <f t="shared" si="402"/>
        <v>18</v>
      </c>
      <c r="K714" s="82">
        <f t="shared" si="411"/>
        <v>1</v>
      </c>
      <c r="L714" s="76">
        <f t="shared" si="391"/>
        <v>1.0004648199999999</v>
      </c>
      <c r="M714" s="83">
        <f t="shared" si="413"/>
        <v>1.00529958</v>
      </c>
      <c r="N714" s="83">
        <f t="shared" si="409"/>
        <v>1.1488431316294438</v>
      </c>
      <c r="O714" s="76">
        <f t="shared" si="412"/>
        <v>1.14937713</v>
      </c>
      <c r="P714" s="76">
        <f t="shared" si="392"/>
        <v>967.11600024999996</v>
      </c>
      <c r="Q714" s="84">
        <f t="shared" si="406"/>
        <v>0</v>
      </c>
      <c r="R714" s="86">
        <f t="shared" si="403"/>
        <v>0</v>
      </c>
      <c r="S714" s="76">
        <f t="shared" si="393"/>
        <v>0</v>
      </c>
      <c r="T714" s="86">
        <f t="shared" si="404"/>
        <v>8.0657000000000006E-2</v>
      </c>
      <c r="U714" s="84">
        <f t="shared" si="410"/>
        <v>1</v>
      </c>
      <c r="V714" s="84">
        <v>252</v>
      </c>
      <c r="W714" s="83">
        <f t="shared" si="394"/>
        <v>1.0003078620000001</v>
      </c>
      <c r="X714" s="76">
        <f t="shared" si="395"/>
        <v>0.29773825999999998</v>
      </c>
      <c r="Y714" s="76">
        <f t="shared" si="396"/>
        <v>0</v>
      </c>
      <c r="Z714" s="90" t="str">
        <f t="shared" si="407"/>
        <v>A+J=</v>
      </c>
      <c r="AA714" s="81">
        <f t="shared" si="408"/>
        <v>45000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9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75">
        <f t="shared" si="397"/>
        <v>44974</v>
      </c>
      <c r="B715" s="76">
        <f t="shared" si="398"/>
        <v>968.16137645000003</v>
      </c>
      <c r="C715" s="76">
        <f t="shared" si="405"/>
        <v>841.42617337000001</v>
      </c>
      <c r="D715" s="77">
        <f t="shared" si="399"/>
        <v>6508.4</v>
      </c>
      <c r="E715" s="78">
        <f>IF(K715=1,VLOOKUP(A714,[1]Plan1!$G$155:$I$350,3),E714)</f>
        <v>6563.07</v>
      </c>
      <c r="F715" s="79">
        <f t="shared" si="400"/>
        <v>44973</v>
      </c>
      <c r="G715" s="80">
        <f t="shared" ref="G715:G778" si="414">(E715/D715)-1</f>
        <v>8.3999139573474046E-3</v>
      </c>
      <c r="H715" s="81">
        <f t="shared" si="401"/>
        <v>45000</v>
      </c>
      <c r="I715" s="81">
        <f t="shared" ref="I715:I778" si="415">IF(A715&gt;I714,H715,I714)</f>
        <v>45000</v>
      </c>
      <c r="J715" s="82">
        <f t="shared" si="402"/>
        <v>18</v>
      </c>
      <c r="K715" s="82">
        <f t="shared" si="411"/>
        <v>2</v>
      </c>
      <c r="L715" s="76">
        <f t="shared" ref="L715:L778" si="416">TRUNC((E715/D715)^TRUNC((K715/J715),9),8)</f>
        <v>1.0009298499999999</v>
      </c>
      <c r="M715" s="83">
        <f t="shared" si="413"/>
        <v>1.00529958</v>
      </c>
      <c r="N715" s="83">
        <f t="shared" si="409"/>
        <v>1.1488431316294438</v>
      </c>
      <c r="O715" s="76">
        <f t="shared" si="412"/>
        <v>1.14991138</v>
      </c>
      <c r="P715" s="76">
        <f t="shared" ref="P715:P778" si="417">TRUNC(C715*O715,8)</f>
        <v>967.56553217999999</v>
      </c>
      <c r="Q715" s="84">
        <f t="shared" si="406"/>
        <v>0</v>
      </c>
      <c r="R715" s="86">
        <f t="shared" si="403"/>
        <v>0</v>
      </c>
      <c r="S715" s="76">
        <f t="shared" ref="S715:S778" si="418">IF(R715&gt;0,TRUNC(R715*P715,8),0)</f>
        <v>0</v>
      </c>
      <c r="T715" s="86">
        <f t="shared" si="404"/>
        <v>8.0657000000000006E-2</v>
      </c>
      <c r="U715" s="84">
        <f t="shared" si="410"/>
        <v>2</v>
      </c>
      <c r="V715" s="84">
        <v>252</v>
      </c>
      <c r="W715" s="83">
        <f t="shared" ref="W715:W778" si="419">ROUND((1+T715)^TRUNC((U715/V715),9),9)</f>
        <v>1.000615818</v>
      </c>
      <c r="X715" s="76">
        <f t="shared" ref="X715:X778" si="420">TRUNC((P715*(W715-1)),8)</f>
        <v>0.59584426999999995</v>
      </c>
      <c r="Y715" s="76">
        <f t="shared" ref="Y715:Y778" si="421">IF(Q715&gt;0,S715+X715,0)</f>
        <v>0</v>
      </c>
      <c r="Z715" s="90" t="str">
        <f t="shared" si="407"/>
        <v>A+J=</v>
      </c>
      <c r="AA715" s="81">
        <f t="shared" si="408"/>
        <v>45000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9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75">
        <f t="shared" ref="A716:A779" si="422">(A715+1)</f>
        <v>44975</v>
      </c>
      <c r="B716" s="76">
        <f t="shared" ref="B716:B779" si="423">P716+X716</f>
        <v>968.90960219999999</v>
      </c>
      <c r="C716" s="76">
        <f t="shared" si="405"/>
        <v>841.42617337000001</v>
      </c>
      <c r="D716" s="77">
        <f t="shared" ref="D716:D779" si="424">IF(E716=E715,D715,E715)</f>
        <v>6508.4</v>
      </c>
      <c r="E716" s="78">
        <f>IF(K716=1,VLOOKUP(A715,[1]Plan1!$G$155:$I$350,3),E715)</f>
        <v>6563.07</v>
      </c>
      <c r="F716" s="79">
        <f t="shared" ref="F716:F779" si="425">IF(D716=D715,F715,A716)</f>
        <v>44973</v>
      </c>
      <c r="G716" s="80">
        <f t="shared" si="414"/>
        <v>8.3999139573474046E-3</v>
      </c>
      <c r="H716" s="81">
        <f t="shared" ref="H716:H779" si="426">IF(DAY(A716)=15,VLOOKUP(A716,AH$119:AN$451,4),H715)</f>
        <v>45000</v>
      </c>
      <c r="I716" s="81">
        <f t="shared" si="415"/>
        <v>45000</v>
      </c>
      <c r="J716" s="82">
        <f t="shared" ref="J716:J779" si="427">IF(I716=I715,J715,NETWORKDAYS(I715,I716,$AD$165:$AD$503)-1)</f>
        <v>18</v>
      </c>
      <c r="K716" s="82">
        <f t="shared" si="411"/>
        <v>3</v>
      </c>
      <c r="L716" s="76">
        <f t="shared" si="416"/>
        <v>1.00139511</v>
      </c>
      <c r="M716" s="83">
        <f t="shared" si="413"/>
        <v>1.00529958</v>
      </c>
      <c r="N716" s="83">
        <f t="shared" si="409"/>
        <v>1.1488431316294438</v>
      </c>
      <c r="O716" s="76">
        <f t="shared" si="412"/>
        <v>1.1504458900000001</v>
      </c>
      <c r="P716" s="76">
        <f t="shared" si="417"/>
        <v>968.01528288999998</v>
      </c>
      <c r="Q716" s="84">
        <f t="shared" si="406"/>
        <v>0</v>
      </c>
      <c r="R716" s="86">
        <f t="shared" ref="R716:R779" si="428">IF(Q716&gt;0,VLOOKUP($A716,$AD$11:$AI$161,6),0)</f>
        <v>0</v>
      </c>
      <c r="S716" s="76">
        <f t="shared" si="418"/>
        <v>0</v>
      </c>
      <c r="T716" s="86">
        <f t="shared" ref="T716:T779" si="429">(T715)</f>
        <v>8.0657000000000006E-2</v>
      </c>
      <c r="U716" s="84">
        <f t="shared" si="410"/>
        <v>3</v>
      </c>
      <c r="V716" s="84">
        <v>252</v>
      </c>
      <c r="W716" s="83">
        <f t="shared" si="419"/>
        <v>1.000923869</v>
      </c>
      <c r="X716" s="76">
        <f t="shared" si="420"/>
        <v>0.89431930999999998</v>
      </c>
      <c r="Y716" s="76">
        <f t="shared" si="421"/>
        <v>0</v>
      </c>
      <c r="Z716" s="90" t="str">
        <f t="shared" si="407"/>
        <v>A+J=</v>
      </c>
      <c r="AA716" s="81">
        <f t="shared" si="408"/>
        <v>45000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9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75">
        <f t="shared" si="422"/>
        <v>44976</v>
      </c>
      <c r="B717" s="76">
        <f t="shared" si="423"/>
        <v>968.90960219999999</v>
      </c>
      <c r="C717" s="76">
        <f t="shared" ref="C717:C780" si="430">TRUNC(IF(Q716&gt;0,VLOOKUP(A716,$AD$13:$AE$161,2),C716),8)</f>
        <v>841.42617337000001</v>
      </c>
      <c r="D717" s="77">
        <f t="shared" si="424"/>
        <v>6508.4</v>
      </c>
      <c r="E717" s="78">
        <f>IF(K717=1,VLOOKUP(A716,[1]Plan1!$G$155:$I$350,3),E716)</f>
        <v>6563.07</v>
      </c>
      <c r="F717" s="79">
        <f t="shared" si="425"/>
        <v>44973</v>
      </c>
      <c r="G717" s="80">
        <f t="shared" si="414"/>
        <v>8.3999139573474046E-3</v>
      </c>
      <c r="H717" s="81">
        <f t="shared" si="426"/>
        <v>45000</v>
      </c>
      <c r="I717" s="81">
        <f t="shared" si="415"/>
        <v>45000</v>
      </c>
      <c r="J717" s="82">
        <f t="shared" si="427"/>
        <v>18</v>
      </c>
      <c r="K717" s="82">
        <f t="shared" si="411"/>
        <v>3</v>
      </c>
      <c r="L717" s="76">
        <f t="shared" si="416"/>
        <v>1.00139511</v>
      </c>
      <c r="M717" s="83">
        <f t="shared" si="413"/>
        <v>1.00529958</v>
      </c>
      <c r="N717" s="83">
        <f t="shared" si="409"/>
        <v>1.1488431316294438</v>
      </c>
      <c r="O717" s="76">
        <f t="shared" si="412"/>
        <v>1.1504458900000001</v>
      </c>
      <c r="P717" s="76">
        <f t="shared" si="417"/>
        <v>968.01528288999998</v>
      </c>
      <c r="Q717" s="84">
        <f t="shared" ref="Q717:Q780" si="431">IF(VLOOKUP(A717,AD$11:AK$161,8)=VLOOKUP(A716,AD$11:AK$161,8),0,VLOOKUP(A717,AD$11:AK$161,8))</f>
        <v>0</v>
      </c>
      <c r="R717" s="86">
        <f t="shared" si="428"/>
        <v>0</v>
      </c>
      <c r="S717" s="76">
        <f t="shared" si="418"/>
        <v>0</v>
      </c>
      <c r="T717" s="86">
        <f t="shared" si="429"/>
        <v>8.0657000000000006E-2</v>
      </c>
      <c r="U717" s="84">
        <f t="shared" si="410"/>
        <v>3</v>
      </c>
      <c r="V717" s="84">
        <v>252</v>
      </c>
      <c r="W717" s="83">
        <f t="shared" si="419"/>
        <v>1.000923869</v>
      </c>
      <c r="X717" s="76">
        <f t="shared" si="420"/>
        <v>0.89431930999999998</v>
      </c>
      <c r="Y717" s="76">
        <f t="shared" si="421"/>
        <v>0</v>
      </c>
      <c r="Z717" s="90" t="str">
        <f t="shared" ref="Z717:Z780" si="432">IF($Q716&gt;0,VLOOKUP($A716,$AD$11:$AM$115,9),Z716)</f>
        <v>A+J=</v>
      </c>
      <c r="AA717" s="81">
        <f t="shared" ref="AA717:AA780" si="433">IF(Q716&gt;0,VLOOKUP(A716,$AD$11:$AM$115,10),AA716)</f>
        <v>45000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9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75">
        <f t="shared" si="422"/>
        <v>44977</v>
      </c>
      <c r="B718" s="76">
        <f t="shared" si="423"/>
        <v>968.90960219999999</v>
      </c>
      <c r="C718" s="76">
        <f t="shared" si="430"/>
        <v>841.42617337000001</v>
      </c>
      <c r="D718" s="77">
        <f t="shared" si="424"/>
        <v>6508.4</v>
      </c>
      <c r="E718" s="78">
        <f>IF(K718=1,VLOOKUP(A717,[1]Plan1!$G$155:$I$350,3),E717)</f>
        <v>6563.07</v>
      </c>
      <c r="F718" s="79">
        <f t="shared" si="425"/>
        <v>44973</v>
      </c>
      <c r="G718" s="80">
        <f t="shared" si="414"/>
        <v>8.3999139573474046E-3</v>
      </c>
      <c r="H718" s="81">
        <f t="shared" si="426"/>
        <v>45000</v>
      </c>
      <c r="I718" s="81">
        <f t="shared" si="415"/>
        <v>45000</v>
      </c>
      <c r="J718" s="82">
        <f t="shared" si="427"/>
        <v>18</v>
      </c>
      <c r="K718" s="82">
        <f t="shared" si="411"/>
        <v>3</v>
      </c>
      <c r="L718" s="76">
        <f t="shared" si="416"/>
        <v>1.00139511</v>
      </c>
      <c r="M718" s="83">
        <f t="shared" si="413"/>
        <v>1.00529958</v>
      </c>
      <c r="N718" s="83">
        <f t="shared" si="409"/>
        <v>1.1488431316294438</v>
      </c>
      <c r="O718" s="76">
        <f t="shared" si="412"/>
        <v>1.1504458900000001</v>
      </c>
      <c r="P718" s="76">
        <f t="shared" si="417"/>
        <v>968.01528288999998</v>
      </c>
      <c r="Q718" s="84">
        <f t="shared" si="431"/>
        <v>0</v>
      </c>
      <c r="R718" s="86">
        <f t="shared" si="428"/>
        <v>0</v>
      </c>
      <c r="S718" s="76">
        <f t="shared" si="418"/>
        <v>0</v>
      </c>
      <c r="T718" s="86">
        <f t="shared" si="429"/>
        <v>8.0657000000000006E-2</v>
      </c>
      <c r="U718" s="84">
        <f t="shared" si="410"/>
        <v>3</v>
      </c>
      <c r="V718" s="84">
        <v>252</v>
      </c>
      <c r="W718" s="83">
        <f t="shared" si="419"/>
        <v>1.000923869</v>
      </c>
      <c r="X718" s="76">
        <f t="shared" si="420"/>
        <v>0.89431930999999998</v>
      </c>
      <c r="Y718" s="76">
        <f t="shared" si="421"/>
        <v>0</v>
      </c>
      <c r="Z718" s="90" t="str">
        <f t="shared" si="432"/>
        <v>A+J=</v>
      </c>
      <c r="AA718" s="81">
        <f t="shared" si="433"/>
        <v>45000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9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75">
        <f t="shared" si="422"/>
        <v>44978</v>
      </c>
      <c r="B719" s="76">
        <f t="shared" si="423"/>
        <v>968.90960219999999</v>
      </c>
      <c r="C719" s="76">
        <f t="shared" si="430"/>
        <v>841.42617337000001</v>
      </c>
      <c r="D719" s="77">
        <f t="shared" si="424"/>
        <v>6508.4</v>
      </c>
      <c r="E719" s="78">
        <f>IF(K719=1,VLOOKUP(A718,[1]Plan1!$G$155:$I$350,3),E718)</f>
        <v>6563.07</v>
      </c>
      <c r="F719" s="79">
        <f t="shared" si="425"/>
        <v>44973</v>
      </c>
      <c r="G719" s="80">
        <f t="shared" si="414"/>
        <v>8.3999139573474046E-3</v>
      </c>
      <c r="H719" s="81">
        <f t="shared" si="426"/>
        <v>45000</v>
      </c>
      <c r="I719" s="81">
        <f t="shared" si="415"/>
        <v>45000</v>
      </c>
      <c r="J719" s="82">
        <f t="shared" si="427"/>
        <v>18</v>
      </c>
      <c r="K719" s="82">
        <f t="shared" si="411"/>
        <v>3</v>
      </c>
      <c r="L719" s="76">
        <f t="shared" si="416"/>
        <v>1.00139511</v>
      </c>
      <c r="M719" s="83">
        <f t="shared" si="413"/>
        <v>1.00529958</v>
      </c>
      <c r="N719" s="83">
        <f t="shared" si="409"/>
        <v>1.1488431316294438</v>
      </c>
      <c r="O719" s="76">
        <f t="shared" si="412"/>
        <v>1.1504458900000001</v>
      </c>
      <c r="P719" s="76">
        <f t="shared" si="417"/>
        <v>968.01528288999998</v>
      </c>
      <c r="Q719" s="84">
        <f t="shared" si="431"/>
        <v>0</v>
      </c>
      <c r="R719" s="86">
        <f t="shared" si="428"/>
        <v>0</v>
      </c>
      <c r="S719" s="76">
        <f t="shared" si="418"/>
        <v>0</v>
      </c>
      <c r="T719" s="86">
        <f t="shared" si="429"/>
        <v>8.0657000000000006E-2</v>
      </c>
      <c r="U719" s="84">
        <f t="shared" si="410"/>
        <v>3</v>
      </c>
      <c r="V719" s="84">
        <v>252</v>
      </c>
      <c r="W719" s="83">
        <f t="shared" si="419"/>
        <v>1.000923869</v>
      </c>
      <c r="X719" s="76">
        <f t="shared" si="420"/>
        <v>0.89431930999999998</v>
      </c>
      <c r="Y719" s="76">
        <f t="shared" si="421"/>
        <v>0</v>
      </c>
      <c r="Z719" s="90" t="str">
        <f t="shared" si="432"/>
        <v>A+J=</v>
      </c>
      <c r="AA719" s="81">
        <f t="shared" si="433"/>
        <v>45000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9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75">
        <f t="shared" si="422"/>
        <v>44979</v>
      </c>
      <c r="B720" s="76">
        <f t="shared" si="423"/>
        <v>968.90960219999999</v>
      </c>
      <c r="C720" s="76">
        <f t="shared" si="430"/>
        <v>841.42617337000001</v>
      </c>
      <c r="D720" s="77">
        <f t="shared" si="424"/>
        <v>6508.4</v>
      </c>
      <c r="E720" s="78">
        <f>IF(K720=1,VLOOKUP(A719,[1]Plan1!$G$155:$I$350,3),E719)</f>
        <v>6563.07</v>
      </c>
      <c r="F720" s="79">
        <f t="shared" si="425"/>
        <v>44973</v>
      </c>
      <c r="G720" s="80">
        <f t="shared" si="414"/>
        <v>8.3999139573474046E-3</v>
      </c>
      <c r="H720" s="81">
        <f t="shared" si="426"/>
        <v>45000</v>
      </c>
      <c r="I720" s="81">
        <f t="shared" si="415"/>
        <v>45000</v>
      </c>
      <c r="J720" s="82">
        <f t="shared" si="427"/>
        <v>18</v>
      </c>
      <c r="K720" s="82">
        <f t="shared" si="411"/>
        <v>3</v>
      </c>
      <c r="L720" s="76">
        <f t="shared" si="416"/>
        <v>1.00139511</v>
      </c>
      <c r="M720" s="83">
        <f t="shared" si="413"/>
        <v>1.00529958</v>
      </c>
      <c r="N720" s="83">
        <f t="shared" si="409"/>
        <v>1.1488431316294438</v>
      </c>
      <c r="O720" s="76">
        <f t="shared" si="412"/>
        <v>1.1504458900000001</v>
      </c>
      <c r="P720" s="76">
        <f t="shared" si="417"/>
        <v>968.01528288999998</v>
      </c>
      <c r="Q720" s="84">
        <f t="shared" si="431"/>
        <v>0</v>
      </c>
      <c r="R720" s="86">
        <f t="shared" si="428"/>
        <v>0</v>
      </c>
      <c r="S720" s="76">
        <f t="shared" si="418"/>
        <v>0</v>
      </c>
      <c r="T720" s="86">
        <f t="shared" si="429"/>
        <v>8.0657000000000006E-2</v>
      </c>
      <c r="U720" s="84">
        <f t="shared" si="410"/>
        <v>3</v>
      </c>
      <c r="V720" s="84">
        <v>252</v>
      </c>
      <c r="W720" s="83">
        <f t="shared" si="419"/>
        <v>1.000923869</v>
      </c>
      <c r="X720" s="76">
        <f t="shared" si="420"/>
        <v>0.89431930999999998</v>
      </c>
      <c r="Y720" s="76">
        <f t="shared" si="421"/>
        <v>0</v>
      </c>
      <c r="Z720" s="90" t="str">
        <f t="shared" si="432"/>
        <v>A+J=</v>
      </c>
      <c r="AA720" s="81">
        <f t="shared" si="433"/>
        <v>45000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9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75">
        <f t="shared" si="422"/>
        <v>44980</v>
      </c>
      <c r="B721" s="76">
        <f t="shared" si="423"/>
        <v>969.65839921999998</v>
      </c>
      <c r="C721" s="76">
        <f t="shared" si="430"/>
        <v>841.42617337000001</v>
      </c>
      <c r="D721" s="77">
        <f t="shared" si="424"/>
        <v>6508.4</v>
      </c>
      <c r="E721" s="78">
        <f>IF(K721=1,VLOOKUP(A720,[1]Plan1!$G$155:$I$350,3),E720)</f>
        <v>6563.07</v>
      </c>
      <c r="F721" s="79">
        <f t="shared" si="425"/>
        <v>44973</v>
      </c>
      <c r="G721" s="80">
        <f t="shared" si="414"/>
        <v>8.3999139573474046E-3</v>
      </c>
      <c r="H721" s="81">
        <f t="shared" si="426"/>
        <v>45000</v>
      </c>
      <c r="I721" s="81">
        <f t="shared" si="415"/>
        <v>45000</v>
      </c>
      <c r="J721" s="82">
        <f t="shared" si="427"/>
        <v>18</v>
      </c>
      <c r="K721" s="82">
        <f t="shared" si="411"/>
        <v>4</v>
      </c>
      <c r="L721" s="76">
        <f t="shared" si="416"/>
        <v>1.00186058</v>
      </c>
      <c r="M721" s="83">
        <f t="shared" si="413"/>
        <v>1.00529958</v>
      </c>
      <c r="N721" s="83">
        <f t="shared" si="409"/>
        <v>1.1488431316294438</v>
      </c>
      <c r="O721" s="76">
        <f t="shared" si="412"/>
        <v>1.15098064</v>
      </c>
      <c r="P721" s="76">
        <f t="shared" si="417"/>
        <v>968.46523552999997</v>
      </c>
      <c r="Q721" s="84">
        <f t="shared" si="431"/>
        <v>0</v>
      </c>
      <c r="R721" s="86">
        <f t="shared" si="428"/>
        <v>0</v>
      </c>
      <c r="S721" s="76">
        <f t="shared" si="418"/>
        <v>0</v>
      </c>
      <c r="T721" s="86">
        <f t="shared" si="429"/>
        <v>8.0657000000000006E-2</v>
      </c>
      <c r="U721" s="84">
        <f t="shared" si="410"/>
        <v>4</v>
      </c>
      <c r="V721" s="84">
        <v>252</v>
      </c>
      <c r="W721" s="83">
        <f t="shared" si="419"/>
        <v>1.001232015</v>
      </c>
      <c r="X721" s="76">
        <f t="shared" si="420"/>
        <v>1.19316369</v>
      </c>
      <c r="Y721" s="76">
        <f t="shared" si="421"/>
        <v>0</v>
      </c>
      <c r="Z721" s="90" t="str">
        <f t="shared" si="432"/>
        <v>A+J=</v>
      </c>
      <c r="AA721" s="81">
        <f t="shared" si="433"/>
        <v>45000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9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75">
        <f t="shared" si="422"/>
        <v>44981</v>
      </c>
      <c r="B722" s="76">
        <f t="shared" si="423"/>
        <v>970.40776786000004</v>
      </c>
      <c r="C722" s="76">
        <f t="shared" si="430"/>
        <v>841.42617337000001</v>
      </c>
      <c r="D722" s="77">
        <f t="shared" si="424"/>
        <v>6508.4</v>
      </c>
      <c r="E722" s="78">
        <f>IF(K722=1,VLOOKUP(A721,[1]Plan1!$G$155:$I$350,3),E721)</f>
        <v>6563.07</v>
      </c>
      <c r="F722" s="79">
        <f t="shared" si="425"/>
        <v>44973</v>
      </c>
      <c r="G722" s="80">
        <f t="shared" si="414"/>
        <v>8.3999139573474046E-3</v>
      </c>
      <c r="H722" s="81">
        <f t="shared" si="426"/>
        <v>45000</v>
      </c>
      <c r="I722" s="81">
        <f t="shared" si="415"/>
        <v>45000</v>
      </c>
      <c r="J722" s="82">
        <f t="shared" si="427"/>
        <v>18</v>
      </c>
      <c r="K722" s="82">
        <f t="shared" si="411"/>
        <v>5</v>
      </c>
      <c r="L722" s="76">
        <f t="shared" si="416"/>
        <v>1.00232626</v>
      </c>
      <c r="M722" s="83">
        <f t="shared" si="413"/>
        <v>1.00529958</v>
      </c>
      <c r="N722" s="83">
        <f t="shared" si="409"/>
        <v>1.1488431316294438</v>
      </c>
      <c r="O722" s="76">
        <f t="shared" si="412"/>
        <v>1.15151563</v>
      </c>
      <c r="P722" s="76">
        <f t="shared" si="417"/>
        <v>968.91539011999998</v>
      </c>
      <c r="Q722" s="84">
        <f t="shared" si="431"/>
        <v>0</v>
      </c>
      <c r="R722" s="86">
        <f t="shared" si="428"/>
        <v>0</v>
      </c>
      <c r="S722" s="76">
        <f t="shared" si="418"/>
        <v>0</v>
      </c>
      <c r="T722" s="86">
        <f t="shared" si="429"/>
        <v>8.0657000000000006E-2</v>
      </c>
      <c r="U722" s="84">
        <f t="shared" si="410"/>
        <v>5</v>
      </c>
      <c r="V722" s="84">
        <v>252</v>
      </c>
      <c r="W722" s="83">
        <f t="shared" si="419"/>
        <v>1.001540256</v>
      </c>
      <c r="X722" s="76">
        <f t="shared" si="420"/>
        <v>1.49237774</v>
      </c>
      <c r="Y722" s="76">
        <f t="shared" si="421"/>
        <v>0</v>
      </c>
      <c r="Z722" s="90" t="str">
        <f t="shared" si="432"/>
        <v>A+J=</v>
      </c>
      <c r="AA722" s="81">
        <f t="shared" si="433"/>
        <v>45000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9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75">
        <f t="shared" si="422"/>
        <v>44982</v>
      </c>
      <c r="B723" s="76">
        <f t="shared" si="423"/>
        <v>971.15772527000001</v>
      </c>
      <c r="C723" s="76">
        <f t="shared" si="430"/>
        <v>841.42617337000001</v>
      </c>
      <c r="D723" s="77">
        <f t="shared" si="424"/>
        <v>6508.4</v>
      </c>
      <c r="E723" s="78">
        <f>IF(K723=1,VLOOKUP(A722,[1]Plan1!$G$155:$I$350,3),E722)</f>
        <v>6563.07</v>
      </c>
      <c r="F723" s="79">
        <f t="shared" si="425"/>
        <v>44973</v>
      </c>
      <c r="G723" s="80">
        <f t="shared" si="414"/>
        <v>8.3999139573474046E-3</v>
      </c>
      <c r="H723" s="81">
        <f t="shared" si="426"/>
        <v>45000</v>
      </c>
      <c r="I723" s="81">
        <f t="shared" si="415"/>
        <v>45000</v>
      </c>
      <c r="J723" s="82">
        <f t="shared" si="427"/>
        <v>18</v>
      </c>
      <c r="K723" s="82">
        <f t="shared" si="411"/>
        <v>6</v>
      </c>
      <c r="L723" s="76">
        <f t="shared" si="416"/>
        <v>1.00279216</v>
      </c>
      <c r="M723" s="83">
        <f t="shared" si="413"/>
        <v>1.00529958</v>
      </c>
      <c r="N723" s="83">
        <f t="shared" si="409"/>
        <v>1.1488431316294438</v>
      </c>
      <c r="O723" s="76">
        <f t="shared" si="412"/>
        <v>1.15205088</v>
      </c>
      <c r="P723" s="76">
        <f t="shared" si="417"/>
        <v>969.36576348000006</v>
      </c>
      <c r="Q723" s="84">
        <f t="shared" si="431"/>
        <v>0</v>
      </c>
      <c r="R723" s="86">
        <f t="shared" si="428"/>
        <v>0</v>
      </c>
      <c r="S723" s="76">
        <f t="shared" si="418"/>
        <v>0</v>
      </c>
      <c r="T723" s="86">
        <f t="shared" si="429"/>
        <v>8.0657000000000006E-2</v>
      </c>
      <c r="U723" s="84">
        <f t="shared" si="410"/>
        <v>6</v>
      </c>
      <c r="V723" s="84">
        <v>252</v>
      </c>
      <c r="W723" s="83">
        <f t="shared" si="419"/>
        <v>1.001848592</v>
      </c>
      <c r="X723" s="76">
        <f t="shared" si="420"/>
        <v>1.79196179</v>
      </c>
      <c r="Y723" s="76">
        <f t="shared" si="421"/>
        <v>0</v>
      </c>
      <c r="Z723" s="90" t="str">
        <f t="shared" si="432"/>
        <v>A+J=</v>
      </c>
      <c r="AA723" s="81">
        <f t="shared" si="433"/>
        <v>45000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9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75">
        <f t="shared" si="422"/>
        <v>44983</v>
      </c>
      <c r="B724" s="76">
        <f t="shared" si="423"/>
        <v>971.15772527000001</v>
      </c>
      <c r="C724" s="76">
        <f t="shared" si="430"/>
        <v>841.42617337000001</v>
      </c>
      <c r="D724" s="77">
        <f t="shared" si="424"/>
        <v>6508.4</v>
      </c>
      <c r="E724" s="78">
        <f>IF(K724=1,VLOOKUP(A723,[1]Plan1!$G$155:$I$350,3),E723)</f>
        <v>6563.07</v>
      </c>
      <c r="F724" s="79">
        <f t="shared" si="425"/>
        <v>44973</v>
      </c>
      <c r="G724" s="80">
        <f t="shared" si="414"/>
        <v>8.3999139573474046E-3</v>
      </c>
      <c r="H724" s="81">
        <f t="shared" si="426"/>
        <v>45000</v>
      </c>
      <c r="I724" s="81">
        <f t="shared" si="415"/>
        <v>45000</v>
      </c>
      <c r="J724" s="82">
        <f t="shared" si="427"/>
        <v>18</v>
      </c>
      <c r="K724" s="82">
        <f t="shared" si="411"/>
        <v>6</v>
      </c>
      <c r="L724" s="76">
        <f t="shared" si="416"/>
        <v>1.00279216</v>
      </c>
      <c r="M724" s="83">
        <f t="shared" si="413"/>
        <v>1.00529958</v>
      </c>
      <c r="N724" s="83">
        <f t="shared" si="409"/>
        <v>1.1488431316294438</v>
      </c>
      <c r="O724" s="76">
        <f t="shared" si="412"/>
        <v>1.15205088</v>
      </c>
      <c r="P724" s="76">
        <f t="shared" si="417"/>
        <v>969.36576348000006</v>
      </c>
      <c r="Q724" s="84">
        <f t="shared" si="431"/>
        <v>0</v>
      </c>
      <c r="R724" s="86">
        <f t="shared" si="428"/>
        <v>0</v>
      </c>
      <c r="S724" s="76">
        <f t="shared" si="418"/>
        <v>0</v>
      </c>
      <c r="T724" s="86">
        <f t="shared" si="429"/>
        <v>8.0657000000000006E-2</v>
      </c>
      <c r="U724" s="84">
        <f t="shared" si="410"/>
        <v>6</v>
      </c>
      <c r="V724" s="84">
        <v>252</v>
      </c>
      <c r="W724" s="83">
        <f t="shared" si="419"/>
        <v>1.001848592</v>
      </c>
      <c r="X724" s="76">
        <f t="shared" si="420"/>
        <v>1.79196179</v>
      </c>
      <c r="Y724" s="76">
        <f t="shared" si="421"/>
        <v>0</v>
      </c>
      <c r="Z724" s="90" t="str">
        <f t="shared" si="432"/>
        <v>A+J=</v>
      </c>
      <c r="AA724" s="81">
        <f t="shared" si="433"/>
        <v>45000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9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75">
        <f t="shared" si="422"/>
        <v>44984</v>
      </c>
      <c r="B725" s="76">
        <f t="shared" si="423"/>
        <v>971.15772527000001</v>
      </c>
      <c r="C725" s="76">
        <f t="shared" si="430"/>
        <v>841.42617337000001</v>
      </c>
      <c r="D725" s="77">
        <f t="shared" si="424"/>
        <v>6508.4</v>
      </c>
      <c r="E725" s="78">
        <f>IF(K725=1,VLOOKUP(A724,[1]Plan1!$G$155:$I$350,3),E724)</f>
        <v>6563.07</v>
      </c>
      <c r="F725" s="79">
        <f t="shared" si="425"/>
        <v>44973</v>
      </c>
      <c r="G725" s="80">
        <f t="shared" si="414"/>
        <v>8.3999139573474046E-3</v>
      </c>
      <c r="H725" s="81">
        <f t="shared" si="426"/>
        <v>45000</v>
      </c>
      <c r="I725" s="81">
        <f t="shared" si="415"/>
        <v>45000</v>
      </c>
      <c r="J725" s="82">
        <f t="shared" si="427"/>
        <v>18</v>
      </c>
      <c r="K725" s="82">
        <f t="shared" si="411"/>
        <v>6</v>
      </c>
      <c r="L725" s="76">
        <f t="shared" si="416"/>
        <v>1.00279216</v>
      </c>
      <c r="M725" s="83">
        <f t="shared" si="413"/>
        <v>1.00529958</v>
      </c>
      <c r="N725" s="83">
        <f t="shared" si="409"/>
        <v>1.1488431316294438</v>
      </c>
      <c r="O725" s="76">
        <f t="shared" si="412"/>
        <v>1.15205088</v>
      </c>
      <c r="P725" s="76">
        <f t="shared" si="417"/>
        <v>969.36576348000006</v>
      </c>
      <c r="Q725" s="84">
        <f t="shared" si="431"/>
        <v>0</v>
      </c>
      <c r="R725" s="86">
        <f t="shared" si="428"/>
        <v>0</v>
      </c>
      <c r="S725" s="76">
        <f t="shared" si="418"/>
        <v>0</v>
      </c>
      <c r="T725" s="86">
        <f t="shared" si="429"/>
        <v>8.0657000000000006E-2</v>
      </c>
      <c r="U725" s="84">
        <f t="shared" si="410"/>
        <v>6</v>
      </c>
      <c r="V725" s="84">
        <v>252</v>
      </c>
      <c r="W725" s="83">
        <f t="shared" si="419"/>
        <v>1.001848592</v>
      </c>
      <c r="X725" s="76">
        <f t="shared" si="420"/>
        <v>1.79196179</v>
      </c>
      <c r="Y725" s="76">
        <f t="shared" si="421"/>
        <v>0</v>
      </c>
      <c r="Z725" s="90" t="str">
        <f t="shared" si="432"/>
        <v>A+J=</v>
      </c>
      <c r="AA725" s="81">
        <f t="shared" si="433"/>
        <v>45000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9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75">
        <f t="shared" si="422"/>
        <v>44985</v>
      </c>
      <c r="B726" s="76">
        <f t="shared" si="423"/>
        <v>971.90826335999998</v>
      </c>
      <c r="C726" s="76">
        <f t="shared" si="430"/>
        <v>841.42617337000001</v>
      </c>
      <c r="D726" s="77">
        <f t="shared" si="424"/>
        <v>6508.4</v>
      </c>
      <c r="E726" s="78">
        <f>IF(K726=1,VLOOKUP(A725,[1]Plan1!$G$155:$I$350,3),E725)</f>
        <v>6563.07</v>
      </c>
      <c r="F726" s="79">
        <f t="shared" si="425"/>
        <v>44973</v>
      </c>
      <c r="G726" s="80">
        <f t="shared" si="414"/>
        <v>8.3999139573474046E-3</v>
      </c>
      <c r="H726" s="81">
        <f t="shared" si="426"/>
        <v>45000</v>
      </c>
      <c r="I726" s="81">
        <f t="shared" si="415"/>
        <v>45000</v>
      </c>
      <c r="J726" s="82">
        <f t="shared" si="427"/>
        <v>18</v>
      </c>
      <c r="K726" s="82">
        <f t="shared" si="411"/>
        <v>7</v>
      </c>
      <c r="L726" s="76">
        <f t="shared" si="416"/>
        <v>1.0032582800000001</v>
      </c>
      <c r="M726" s="83">
        <f t="shared" si="413"/>
        <v>1.00529958</v>
      </c>
      <c r="N726" s="83">
        <f t="shared" si="409"/>
        <v>1.1488431316294438</v>
      </c>
      <c r="O726" s="76">
        <f t="shared" si="412"/>
        <v>1.15258638</v>
      </c>
      <c r="P726" s="76">
        <f t="shared" si="417"/>
        <v>969.8163472</v>
      </c>
      <c r="Q726" s="84">
        <f t="shared" si="431"/>
        <v>0</v>
      </c>
      <c r="R726" s="86">
        <f t="shared" si="428"/>
        <v>0</v>
      </c>
      <c r="S726" s="76">
        <f t="shared" si="418"/>
        <v>0</v>
      </c>
      <c r="T726" s="86">
        <f t="shared" si="429"/>
        <v>8.0657000000000006E-2</v>
      </c>
      <c r="U726" s="84">
        <f t="shared" si="410"/>
        <v>7</v>
      </c>
      <c r="V726" s="84">
        <v>252</v>
      </c>
      <c r="W726" s="83">
        <f t="shared" si="419"/>
        <v>1.0021570230000001</v>
      </c>
      <c r="X726" s="76">
        <f t="shared" si="420"/>
        <v>2.0919161599999998</v>
      </c>
      <c r="Y726" s="76">
        <f t="shared" si="421"/>
        <v>0</v>
      </c>
      <c r="Z726" s="90" t="str">
        <f t="shared" si="432"/>
        <v>A+J=</v>
      </c>
      <c r="AA726" s="81">
        <f t="shared" si="433"/>
        <v>45000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9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75">
        <f t="shared" si="422"/>
        <v>44986</v>
      </c>
      <c r="B727" s="76">
        <f t="shared" si="423"/>
        <v>972.65938146999997</v>
      </c>
      <c r="C727" s="76">
        <f t="shared" si="430"/>
        <v>841.42617337000001</v>
      </c>
      <c r="D727" s="77">
        <f t="shared" si="424"/>
        <v>6508.4</v>
      </c>
      <c r="E727" s="78">
        <f>IF(K727=1,VLOOKUP(A726,[1]Plan1!$G$155:$I$350,3),E726)</f>
        <v>6563.07</v>
      </c>
      <c r="F727" s="79">
        <f t="shared" si="425"/>
        <v>44973</v>
      </c>
      <c r="G727" s="80">
        <f t="shared" si="414"/>
        <v>8.3999139573474046E-3</v>
      </c>
      <c r="H727" s="81">
        <f t="shared" si="426"/>
        <v>45000</v>
      </c>
      <c r="I727" s="81">
        <f t="shared" si="415"/>
        <v>45000</v>
      </c>
      <c r="J727" s="82">
        <f t="shared" si="427"/>
        <v>18</v>
      </c>
      <c r="K727" s="82">
        <f t="shared" si="411"/>
        <v>8</v>
      </c>
      <c r="L727" s="76">
        <f t="shared" si="416"/>
        <v>1.0037246200000001</v>
      </c>
      <c r="M727" s="83">
        <f t="shared" si="413"/>
        <v>1.00529958</v>
      </c>
      <c r="N727" s="83">
        <f t="shared" si="409"/>
        <v>1.1488431316294438</v>
      </c>
      <c r="O727" s="76">
        <f t="shared" si="412"/>
        <v>1.1531221300000001</v>
      </c>
      <c r="P727" s="76">
        <f t="shared" si="417"/>
        <v>970.26714127000002</v>
      </c>
      <c r="Q727" s="84">
        <f t="shared" si="431"/>
        <v>0</v>
      </c>
      <c r="R727" s="86">
        <f t="shared" si="428"/>
        <v>0</v>
      </c>
      <c r="S727" s="76">
        <f t="shared" si="418"/>
        <v>0</v>
      </c>
      <c r="T727" s="86">
        <f t="shared" si="429"/>
        <v>8.0657000000000006E-2</v>
      </c>
      <c r="U727" s="84">
        <f t="shared" si="410"/>
        <v>8</v>
      </c>
      <c r="V727" s="84">
        <v>252</v>
      </c>
      <c r="W727" s="83">
        <f t="shared" si="419"/>
        <v>1.002465548</v>
      </c>
      <c r="X727" s="76">
        <f t="shared" si="420"/>
        <v>2.3922401999999998</v>
      </c>
      <c r="Y727" s="76">
        <f t="shared" si="421"/>
        <v>0</v>
      </c>
      <c r="Z727" s="90" t="str">
        <f t="shared" si="432"/>
        <v>A+J=</v>
      </c>
      <c r="AA727" s="81">
        <f t="shared" si="433"/>
        <v>45000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9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75">
        <f t="shared" si="422"/>
        <v>44987</v>
      </c>
      <c r="B728" s="76">
        <f t="shared" si="423"/>
        <v>973.41107344</v>
      </c>
      <c r="C728" s="76">
        <f t="shared" si="430"/>
        <v>841.42617337000001</v>
      </c>
      <c r="D728" s="77">
        <f t="shared" si="424"/>
        <v>6508.4</v>
      </c>
      <c r="E728" s="78">
        <f>IF(K728=1,VLOOKUP(A727,[1]Plan1!$G$155:$I$350,3),E727)</f>
        <v>6563.07</v>
      </c>
      <c r="F728" s="79">
        <f t="shared" si="425"/>
        <v>44973</v>
      </c>
      <c r="G728" s="80">
        <f t="shared" si="414"/>
        <v>8.3999139573474046E-3</v>
      </c>
      <c r="H728" s="81">
        <f t="shared" si="426"/>
        <v>45000</v>
      </c>
      <c r="I728" s="81">
        <f t="shared" si="415"/>
        <v>45000</v>
      </c>
      <c r="J728" s="82">
        <f t="shared" si="427"/>
        <v>18</v>
      </c>
      <c r="K728" s="82">
        <f t="shared" si="411"/>
        <v>9</v>
      </c>
      <c r="L728" s="76">
        <f t="shared" si="416"/>
        <v>1.0041911699999999</v>
      </c>
      <c r="M728" s="83">
        <f t="shared" si="413"/>
        <v>1.00529958</v>
      </c>
      <c r="N728" s="83">
        <f t="shared" si="409"/>
        <v>1.1488431316294438</v>
      </c>
      <c r="O728" s="76">
        <f t="shared" si="412"/>
        <v>1.15365812</v>
      </c>
      <c r="P728" s="76">
        <f t="shared" si="417"/>
        <v>970.71813727999995</v>
      </c>
      <c r="Q728" s="84">
        <f t="shared" si="431"/>
        <v>0</v>
      </c>
      <c r="R728" s="86">
        <f t="shared" si="428"/>
        <v>0</v>
      </c>
      <c r="S728" s="76">
        <f t="shared" si="418"/>
        <v>0</v>
      </c>
      <c r="T728" s="86">
        <f t="shared" si="429"/>
        <v>8.0657000000000006E-2</v>
      </c>
      <c r="U728" s="84">
        <f t="shared" si="410"/>
        <v>9</v>
      </c>
      <c r="V728" s="84">
        <v>252</v>
      </c>
      <c r="W728" s="83">
        <f t="shared" si="419"/>
        <v>1.002774169</v>
      </c>
      <c r="X728" s="76">
        <f t="shared" si="420"/>
        <v>2.6929361599999999</v>
      </c>
      <c r="Y728" s="76">
        <f t="shared" si="421"/>
        <v>0</v>
      </c>
      <c r="Z728" s="90" t="str">
        <f t="shared" si="432"/>
        <v>A+J=</v>
      </c>
      <c r="AA728" s="81">
        <f t="shared" si="433"/>
        <v>45000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9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75">
        <f t="shared" si="422"/>
        <v>44988</v>
      </c>
      <c r="B729" s="76">
        <f t="shared" si="423"/>
        <v>974.16335548999996</v>
      </c>
      <c r="C729" s="76">
        <f t="shared" si="430"/>
        <v>841.42617337000001</v>
      </c>
      <c r="D729" s="77">
        <f t="shared" si="424"/>
        <v>6508.4</v>
      </c>
      <c r="E729" s="78">
        <f>IF(K729=1,VLOOKUP(A728,[1]Plan1!$G$155:$I$350,3),E728)</f>
        <v>6563.07</v>
      </c>
      <c r="F729" s="79">
        <f t="shared" si="425"/>
        <v>44973</v>
      </c>
      <c r="G729" s="80">
        <f t="shared" si="414"/>
        <v>8.3999139573474046E-3</v>
      </c>
      <c r="H729" s="81">
        <f t="shared" si="426"/>
        <v>45000</v>
      </c>
      <c r="I729" s="81">
        <f t="shared" si="415"/>
        <v>45000</v>
      </c>
      <c r="J729" s="82">
        <f t="shared" si="427"/>
        <v>18</v>
      </c>
      <c r="K729" s="82">
        <f t="shared" si="411"/>
        <v>10</v>
      </c>
      <c r="L729" s="76">
        <f t="shared" si="416"/>
        <v>1.00465794</v>
      </c>
      <c r="M729" s="83">
        <f t="shared" si="413"/>
        <v>1.00529958</v>
      </c>
      <c r="N729" s="83">
        <f t="shared" si="409"/>
        <v>1.1488431316294438</v>
      </c>
      <c r="O729" s="76">
        <f t="shared" si="412"/>
        <v>1.1541943699999999</v>
      </c>
      <c r="P729" s="76">
        <f t="shared" si="417"/>
        <v>971.16935206999995</v>
      </c>
      <c r="Q729" s="84">
        <f t="shared" si="431"/>
        <v>0</v>
      </c>
      <c r="R729" s="86">
        <f t="shared" si="428"/>
        <v>0</v>
      </c>
      <c r="S729" s="76">
        <f t="shared" si="418"/>
        <v>0</v>
      </c>
      <c r="T729" s="86">
        <f t="shared" si="429"/>
        <v>8.0657000000000006E-2</v>
      </c>
      <c r="U729" s="84">
        <f t="shared" si="410"/>
        <v>10</v>
      </c>
      <c r="V729" s="84">
        <v>252</v>
      </c>
      <c r="W729" s="83">
        <f t="shared" si="419"/>
        <v>1.003082885</v>
      </c>
      <c r="X729" s="76">
        <f t="shared" si="420"/>
        <v>2.9940034199999999</v>
      </c>
      <c r="Y729" s="76">
        <f t="shared" si="421"/>
        <v>0</v>
      </c>
      <c r="Z729" s="90" t="str">
        <f t="shared" si="432"/>
        <v>A+J=</v>
      </c>
      <c r="AA729" s="81">
        <f t="shared" si="433"/>
        <v>45000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9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75">
        <f t="shared" si="422"/>
        <v>44989</v>
      </c>
      <c r="B730" s="76">
        <f t="shared" si="423"/>
        <v>974.91621009999994</v>
      </c>
      <c r="C730" s="76">
        <f t="shared" si="430"/>
        <v>841.42617337000001</v>
      </c>
      <c r="D730" s="77">
        <f t="shared" si="424"/>
        <v>6508.4</v>
      </c>
      <c r="E730" s="78">
        <f>IF(K730=1,VLOOKUP(A729,[1]Plan1!$G$155:$I$350,3),E729)</f>
        <v>6563.07</v>
      </c>
      <c r="F730" s="79">
        <f t="shared" si="425"/>
        <v>44973</v>
      </c>
      <c r="G730" s="80">
        <f t="shared" si="414"/>
        <v>8.3999139573474046E-3</v>
      </c>
      <c r="H730" s="81">
        <f t="shared" si="426"/>
        <v>45000</v>
      </c>
      <c r="I730" s="81">
        <f t="shared" si="415"/>
        <v>45000</v>
      </c>
      <c r="J730" s="82">
        <f t="shared" si="427"/>
        <v>18</v>
      </c>
      <c r="K730" s="82">
        <f t="shared" si="411"/>
        <v>11</v>
      </c>
      <c r="L730" s="76">
        <f t="shared" si="416"/>
        <v>1.0051249200000001</v>
      </c>
      <c r="M730" s="83">
        <f t="shared" si="413"/>
        <v>1.00529958</v>
      </c>
      <c r="N730" s="83">
        <f t="shared" si="409"/>
        <v>1.1488431316294438</v>
      </c>
      <c r="O730" s="76">
        <f t="shared" si="412"/>
        <v>1.1547308599999999</v>
      </c>
      <c r="P730" s="76">
        <f t="shared" si="417"/>
        <v>971.62076879999995</v>
      </c>
      <c r="Q730" s="84">
        <f t="shared" si="431"/>
        <v>0</v>
      </c>
      <c r="R730" s="86">
        <f t="shared" si="428"/>
        <v>0</v>
      </c>
      <c r="S730" s="76">
        <f t="shared" si="418"/>
        <v>0</v>
      </c>
      <c r="T730" s="86">
        <f t="shared" si="429"/>
        <v>8.0657000000000006E-2</v>
      </c>
      <c r="U730" s="84">
        <f t="shared" si="410"/>
        <v>11</v>
      </c>
      <c r="V730" s="84">
        <v>252</v>
      </c>
      <c r="W730" s="83">
        <f t="shared" si="419"/>
        <v>1.0033916949999999</v>
      </c>
      <c r="X730" s="76">
        <f t="shared" si="420"/>
        <v>3.2954412999999998</v>
      </c>
      <c r="Y730" s="76">
        <f t="shared" si="421"/>
        <v>0</v>
      </c>
      <c r="Z730" s="90" t="str">
        <f t="shared" si="432"/>
        <v>A+J=</v>
      </c>
      <c r="AA730" s="81">
        <f t="shared" si="433"/>
        <v>45000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9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75">
        <f t="shared" si="422"/>
        <v>44990</v>
      </c>
      <c r="B731" s="76">
        <f t="shared" si="423"/>
        <v>974.91621009999994</v>
      </c>
      <c r="C731" s="76">
        <f t="shared" si="430"/>
        <v>841.42617337000001</v>
      </c>
      <c r="D731" s="77">
        <f t="shared" si="424"/>
        <v>6508.4</v>
      </c>
      <c r="E731" s="78">
        <f>IF(K731=1,VLOOKUP(A730,[1]Plan1!$G$155:$I$350,3),E730)</f>
        <v>6563.07</v>
      </c>
      <c r="F731" s="79">
        <f t="shared" si="425"/>
        <v>44973</v>
      </c>
      <c r="G731" s="80">
        <f t="shared" si="414"/>
        <v>8.3999139573474046E-3</v>
      </c>
      <c r="H731" s="81">
        <f t="shared" si="426"/>
        <v>45000</v>
      </c>
      <c r="I731" s="81">
        <f t="shared" si="415"/>
        <v>45000</v>
      </c>
      <c r="J731" s="82">
        <f t="shared" si="427"/>
        <v>18</v>
      </c>
      <c r="K731" s="82">
        <f t="shared" si="411"/>
        <v>11</v>
      </c>
      <c r="L731" s="76">
        <f t="shared" si="416"/>
        <v>1.0051249200000001</v>
      </c>
      <c r="M731" s="83">
        <f t="shared" si="413"/>
        <v>1.00529958</v>
      </c>
      <c r="N731" s="83">
        <f t="shared" si="409"/>
        <v>1.1488431316294438</v>
      </c>
      <c r="O731" s="76">
        <f t="shared" si="412"/>
        <v>1.1547308599999999</v>
      </c>
      <c r="P731" s="76">
        <f t="shared" si="417"/>
        <v>971.62076879999995</v>
      </c>
      <c r="Q731" s="84">
        <f t="shared" si="431"/>
        <v>0</v>
      </c>
      <c r="R731" s="86">
        <f t="shared" si="428"/>
        <v>0</v>
      </c>
      <c r="S731" s="76">
        <f t="shared" si="418"/>
        <v>0</v>
      </c>
      <c r="T731" s="86">
        <f t="shared" si="429"/>
        <v>8.0657000000000006E-2</v>
      </c>
      <c r="U731" s="84">
        <f t="shared" si="410"/>
        <v>11</v>
      </c>
      <c r="V731" s="84">
        <v>252</v>
      </c>
      <c r="W731" s="83">
        <f t="shared" si="419"/>
        <v>1.0033916949999999</v>
      </c>
      <c r="X731" s="76">
        <f t="shared" si="420"/>
        <v>3.2954412999999998</v>
      </c>
      <c r="Y731" s="76">
        <f t="shared" si="421"/>
        <v>0</v>
      </c>
      <c r="Z731" s="90" t="str">
        <f t="shared" si="432"/>
        <v>A+J=</v>
      </c>
      <c r="AA731" s="81">
        <f t="shared" si="433"/>
        <v>45000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9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75">
        <f t="shared" si="422"/>
        <v>44991</v>
      </c>
      <c r="B732" s="76">
        <f t="shared" si="423"/>
        <v>974.91621009999994</v>
      </c>
      <c r="C732" s="76">
        <f t="shared" si="430"/>
        <v>841.42617337000001</v>
      </c>
      <c r="D732" s="77">
        <f t="shared" si="424"/>
        <v>6508.4</v>
      </c>
      <c r="E732" s="78">
        <f>IF(K732=1,VLOOKUP(A731,[1]Plan1!$G$155:$I$350,3),E731)</f>
        <v>6563.07</v>
      </c>
      <c r="F732" s="79">
        <f t="shared" si="425"/>
        <v>44973</v>
      </c>
      <c r="G732" s="80">
        <f t="shared" si="414"/>
        <v>8.3999139573474046E-3</v>
      </c>
      <c r="H732" s="81">
        <f t="shared" si="426"/>
        <v>45000</v>
      </c>
      <c r="I732" s="81">
        <f t="shared" si="415"/>
        <v>45000</v>
      </c>
      <c r="J732" s="82">
        <f t="shared" si="427"/>
        <v>18</v>
      </c>
      <c r="K732" s="82">
        <f t="shared" si="411"/>
        <v>11</v>
      </c>
      <c r="L732" s="76">
        <f t="shared" si="416"/>
        <v>1.0051249200000001</v>
      </c>
      <c r="M732" s="83">
        <f t="shared" si="413"/>
        <v>1.00529958</v>
      </c>
      <c r="N732" s="83">
        <f t="shared" si="409"/>
        <v>1.1488431316294438</v>
      </c>
      <c r="O732" s="76">
        <f t="shared" si="412"/>
        <v>1.1547308599999999</v>
      </c>
      <c r="P732" s="76">
        <f t="shared" si="417"/>
        <v>971.62076879999995</v>
      </c>
      <c r="Q732" s="84">
        <f t="shared" si="431"/>
        <v>0</v>
      </c>
      <c r="R732" s="86">
        <f t="shared" si="428"/>
        <v>0</v>
      </c>
      <c r="S732" s="76">
        <f t="shared" si="418"/>
        <v>0</v>
      </c>
      <c r="T732" s="86">
        <f t="shared" si="429"/>
        <v>8.0657000000000006E-2</v>
      </c>
      <c r="U732" s="84">
        <f t="shared" si="410"/>
        <v>11</v>
      </c>
      <c r="V732" s="84">
        <v>252</v>
      </c>
      <c r="W732" s="83">
        <f t="shared" si="419"/>
        <v>1.0033916949999999</v>
      </c>
      <c r="X732" s="76">
        <f t="shared" si="420"/>
        <v>3.2954412999999998</v>
      </c>
      <c r="Y732" s="76">
        <f t="shared" si="421"/>
        <v>0</v>
      </c>
      <c r="Z732" s="90" t="str">
        <f t="shared" si="432"/>
        <v>A+J=</v>
      </c>
      <c r="AA732" s="81">
        <f t="shared" si="433"/>
        <v>45000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9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75">
        <f t="shared" si="422"/>
        <v>44992</v>
      </c>
      <c r="B733" s="76">
        <f t="shared" si="423"/>
        <v>975.66965641000002</v>
      </c>
      <c r="C733" s="76">
        <f t="shared" si="430"/>
        <v>841.42617337000001</v>
      </c>
      <c r="D733" s="77">
        <f t="shared" si="424"/>
        <v>6508.4</v>
      </c>
      <c r="E733" s="78">
        <f>IF(K733=1,VLOOKUP(A732,[1]Plan1!$G$155:$I$350,3),E732)</f>
        <v>6563.07</v>
      </c>
      <c r="F733" s="79">
        <f t="shared" si="425"/>
        <v>44973</v>
      </c>
      <c r="G733" s="80">
        <f t="shared" si="414"/>
        <v>8.3999139573474046E-3</v>
      </c>
      <c r="H733" s="81">
        <f t="shared" si="426"/>
        <v>45000</v>
      </c>
      <c r="I733" s="81">
        <f t="shared" si="415"/>
        <v>45000</v>
      </c>
      <c r="J733" s="82">
        <f t="shared" si="427"/>
        <v>18</v>
      </c>
      <c r="K733" s="82">
        <f t="shared" si="411"/>
        <v>12</v>
      </c>
      <c r="L733" s="76">
        <f t="shared" si="416"/>
        <v>1.0055921299999999</v>
      </c>
      <c r="M733" s="83">
        <f t="shared" si="413"/>
        <v>1.00529958</v>
      </c>
      <c r="N733" s="83">
        <f t="shared" si="409"/>
        <v>1.1488431316294438</v>
      </c>
      <c r="O733" s="76">
        <f t="shared" si="412"/>
        <v>1.1552676099999999</v>
      </c>
      <c r="P733" s="76">
        <f t="shared" si="417"/>
        <v>972.07240430000002</v>
      </c>
      <c r="Q733" s="84">
        <f t="shared" si="431"/>
        <v>0</v>
      </c>
      <c r="R733" s="86">
        <f t="shared" si="428"/>
        <v>0</v>
      </c>
      <c r="S733" s="76">
        <f t="shared" si="418"/>
        <v>0</v>
      </c>
      <c r="T733" s="86">
        <f t="shared" si="429"/>
        <v>8.0657000000000006E-2</v>
      </c>
      <c r="U733" s="84">
        <f t="shared" si="410"/>
        <v>12</v>
      </c>
      <c r="V733" s="84">
        <v>252</v>
      </c>
      <c r="W733" s="83">
        <f t="shared" si="419"/>
        <v>1.003700601</v>
      </c>
      <c r="X733" s="76">
        <f t="shared" si="420"/>
        <v>3.5972521099999999</v>
      </c>
      <c r="Y733" s="76">
        <f t="shared" si="421"/>
        <v>0</v>
      </c>
      <c r="Z733" s="90" t="str">
        <f t="shared" si="432"/>
        <v>A+J=</v>
      </c>
      <c r="AA733" s="81">
        <f t="shared" si="433"/>
        <v>45000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9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75">
        <f t="shared" si="422"/>
        <v>44993</v>
      </c>
      <c r="B734" s="76">
        <f t="shared" si="423"/>
        <v>976.42367688000002</v>
      </c>
      <c r="C734" s="76">
        <f t="shared" si="430"/>
        <v>841.42617337000001</v>
      </c>
      <c r="D734" s="77">
        <f t="shared" si="424"/>
        <v>6508.4</v>
      </c>
      <c r="E734" s="78">
        <f>IF(K734=1,VLOOKUP(A733,[1]Plan1!$G$155:$I$350,3),E733)</f>
        <v>6563.07</v>
      </c>
      <c r="F734" s="79">
        <f t="shared" si="425"/>
        <v>44973</v>
      </c>
      <c r="G734" s="80">
        <f t="shared" si="414"/>
        <v>8.3999139573474046E-3</v>
      </c>
      <c r="H734" s="81">
        <f t="shared" si="426"/>
        <v>45000</v>
      </c>
      <c r="I734" s="81">
        <f t="shared" si="415"/>
        <v>45000</v>
      </c>
      <c r="J734" s="82">
        <f t="shared" si="427"/>
        <v>18</v>
      </c>
      <c r="K734" s="82">
        <f t="shared" si="411"/>
        <v>13</v>
      </c>
      <c r="L734" s="76">
        <f t="shared" si="416"/>
        <v>1.00605955</v>
      </c>
      <c r="M734" s="83">
        <f t="shared" si="413"/>
        <v>1.00529958</v>
      </c>
      <c r="N734" s="83">
        <f t="shared" si="409"/>
        <v>1.1488431316294438</v>
      </c>
      <c r="O734" s="76">
        <f t="shared" si="412"/>
        <v>1.1558046</v>
      </c>
      <c r="P734" s="76">
        <f t="shared" si="417"/>
        <v>972.52424173999998</v>
      </c>
      <c r="Q734" s="84">
        <f t="shared" si="431"/>
        <v>0</v>
      </c>
      <c r="R734" s="86">
        <f t="shared" si="428"/>
        <v>0</v>
      </c>
      <c r="S734" s="76">
        <f t="shared" si="418"/>
        <v>0</v>
      </c>
      <c r="T734" s="86">
        <f t="shared" si="429"/>
        <v>8.0657000000000006E-2</v>
      </c>
      <c r="U734" s="84">
        <f t="shared" si="410"/>
        <v>13</v>
      </c>
      <c r="V734" s="84">
        <v>252</v>
      </c>
      <c r="W734" s="83">
        <f t="shared" si="419"/>
        <v>1.004009602</v>
      </c>
      <c r="X734" s="76">
        <f t="shared" si="420"/>
        <v>3.89943514</v>
      </c>
      <c r="Y734" s="76">
        <f t="shared" si="421"/>
        <v>0</v>
      </c>
      <c r="Z734" s="90" t="str">
        <f t="shared" si="432"/>
        <v>A+J=</v>
      </c>
      <c r="AA734" s="81">
        <f t="shared" si="433"/>
        <v>45000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9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75">
        <f t="shared" si="422"/>
        <v>44994</v>
      </c>
      <c r="B735" s="76">
        <f t="shared" si="423"/>
        <v>977.17827182999997</v>
      </c>
      <c r="C735" s="76">
        <f t="shared" si="430"/>
        <v>841.42617337000001</v>
      </c>
      <c r="D735" s="77">
        <f t="shared" si="424"/>
        <v>6508.4</v>
      </c>
      <c r="E735" s="78">
        <f>IF(K735=1,VLOOKUP(A734,[1]Plan1!$G$155:$I$350,3),E734)</f>
        <v>6563.07</v>
      </c>
      <c r="F735" s="79">
        <f t="shared" si="425"/>
        <v>44973</v>
      </c>
      <c r="G735" s="80">
        <f t="shared" si="414"/>
        <v>8.3999139573474046E-3</v>
      </c>
      <c r="H735" s="81">
        <f t="shared" si="426"/>
        <v>45000</v>
      </c>
      <c r="I735" s="81">
        <f t="shared" si="415"/>
        <v>45000</v>
      </c>
      <c r="J735" s="82">
        <f t="shared" si="427"/>
        <v>18</v>
      </c>
      <c r="K735" s="82">
        <f t="shared" si="411"/>
        <v>14</v>
      </c>
      <c r="L735" s="76">
        <f t="shared" si="416"/>
        <v>1.00652718</v>
      </c>
      <c r="M735" s="83">
        <f t="shared" si="413"/>
        <v>1.00529958</v>
      </c>
      <c r="N735" s="83">
        <f t="shared" si="409"/>
        <v>1.1488431316294438</v>
      </c>
      <c r="O735" s="76">
        <f t="shared" si="412"/>
        <v>1.1563418299999999</v>
      </c>
      <c r="P735" s="76">
        <f t="shared" si="417"/>
        <v>972.97628111999995</v>
      </c>
      <c r="Q735" s="84">
        <f t="shared" si="431"/>
        <v>0</v>
      </c>
      <c r="R735" s="86">
        <f t="shared" si="428"/>
        <v>0</v>
      </c>
      <c r="S735" s="76">
        <f t="shared" si="418"/>
        <v>0</v>
      </c>
      <c r="T735" s="86">
        <f t="shared" si="429"/>
        <v>8.0657000000000006E-2</v>
      </c>
      <c r="U735" s="84">
        <f t="shared" si="410"/>
        <v>14</v>
      </c>
      <c r="V735" s="84">
        <v>252</v>
      </c>
      <c r="W735" s="83">
        <f t="shared" si="419"/>
        <v>1.0043186980000001</v>
      </c>
      <c r="X735" s="76">
        <f t="shared" si="420"/>
        <v>4.2019907099999996</v>
      </c>
      <c r="Y735" s="76">
        <f t="shared" si="421"/>
        <v>0</v>
      </c>
      <c r="Z735" s="90" t="str">
        <f t="shared" si="432"/>
        <v>A+J=</v>
      </c>
      <c r="AA735" s="81">
        <f t="shared" si="433"/>
        <v>45000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9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75">
        <f t="shared" si="422"/>
        <v>44995</v>
      </c>
      <c r="B736" s="76">
        <f t="shared" si="423"/>
        <v>977.93346694999991</v>
      </c>
      <c r="C736" s="76">
        <f t="shared" si="430"/>
        <v>841.42617337000001</v>
      </c>
      <c r="D736" s="77">
        <f t="shared" si="424"/>
        <v>6508.4</v>
      </c>
      <c r="E736" s="78">
        <f>IF(K736=1,VLOOKUP(A735,[1]Plan1!$G$155:$I$350,3),E735)</f>
        <v>6563.07</v>
      </c>
      <c r="F736" s="79">
        <f t="shared" si="425"/>
        <v>44973</v>
      </c>
      <c r="G736" s="80">
        <f t="shared" si="414"/>
        <v>8.3999139573474046E-3</v>
      </c>
      <c r="H736" s="81">
        <f t="shared" si="426"/>
        <v>45000</v>
      </c>
      <c r="I736" s="81">
        <f t="shared" si="415"/>
        <v>45000</v>
      </c>
      <c r="J736" s="82">
        <f t="shared" si="427"/>
        <v>18</v>
      </c>
      <c r="K736" s="82">
        <f t="shared" si="411"/>
        <v>15</v>
      </c>
      <c r="L736" s="76">
        <f t="shared" si="416"/>
        <v>1.0069950400000001</v>
      </c>
      <c r="M736" s="83">
        <f t="shared" si="413"/>
        <v>1.00529958</v>
      </c>
      <c r="N736" s="83">
        <f t="shared" ref="N736:N799" si="434">IF(I736&gt;I735,N735*M736,N735)</f>
        <v>1.1488431316294438</v>
      </c>
      <c r="O736" s="76">
        <f t="shared" si="412"/>
        <v>1.15687933</v>
      </c>
      <c r="P736" s="76">
        <f t="shared" si="417"/>
        <v>973.42854768999996</v>
      </c>
      <c r="Q736" s="84">
        <f t="shared" si="431"/>
        <v>0</v>
      </c>
      <c r="R736" s="86">
        <f t="shared" si="428"/>
        <v>0</v>
      </c>
      <c r="S736" s="76">
        <f t="shared" si="418"/>
        <v>0</v>
      </c>
      <c r="T736" s="86">
        <f t="shared" si="429"/>
        <v>8.0657000000000006E-2</v>
      </c>
      <c r="U736" s="84">
        <f t="shared" si="410"/>
        <v>15</v>
      </c>
      <c r="V736" s="84">
        <v>252</v>
      </c>
      <c r="W736" s="83">
        <f t="shared" si="419"/>
        <v>1.004627889</v>
      </c>
      <c r="X736" s="76">
        <f t="shared" si="420"/>
        <v>4.5049192600000003</v>
      </c>
      <c r="Y736" s="76">
        <f t="shared" si="421"/>
        <v>0</v>
      </c>
      <c r="Z736" s="90" t="str">
        <f t="shared" si="432"/>
        <v>A+J=</v>
      </c>
      <c r="AA736" s="81">
        <f t="shared" si="433"/>
        <v>45000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9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75">
        <f t="shared" si="422"/>
        <v>44996</v>
      </c>
      <c r="B737" s="76">
        <f t="shared" si="423"/>
        <v>978.68923817999996</v>
      </c>
      <c r="C737" s="76">
        <f t="shared" si="430"/>
        <v>841.42617337000001</v>
      </c>
      <c r="D737" s="77">
        <f t="shared" si="424"/>
        <v>6508.4</v>
      </c>
      <c r="E737" s="78">
        <f>IF(K737=1,VLOOKUP(A736,[1]Plan1!$G$155:$I$350,3),E736)</f>
        <v>6563.07</v>
      </c>
      <c r="F737" s="79">
        <f t="shared" si="425"/>
        <v>44973</v>
      </c>
      <c r="G737" s="80">
        <f t="shared" si="414"/>
        <v>8.3999139573474046E-3</v>
      </c>
      <c r="H737" s="81">
        <f t="shared" si="426"/>
        <v>45000</v>
      </c>
      <c r="I737" s="81">
        <f t="shared" si="415"/>
        <v>45000</v>
      </c>
      <c r="J737" s="82">
        <f t="shared" si="427"/>
        <v>18</v>
      </c>
      <c r="K737" s="82">
        <f t="shared" si="411"/>
        <v>16</v>
      </c>
      <c r="L737" s="76">
        <f t="shared" si="416"/>
        <v>1.00746311</v>
      </c>
      <c r="M737" s="83">
        <f t="shared" si="413"/>
        <v>1.00529958</v>
      </c>
      <c r="N737" s="83">
        <f t="shared" si="434"/>
        <v>1.1488431316294438</v>
      </c>
      <c r="O737" s="76">
        <f t="shared" si="412"/>
        <v>1.1574170699999999</v>
      </c>
      <c r="P737" s="76">
        <f t="shared" si="417"/>
        <v>973.88101619999998</v>
      </c>
      <c r="Q737" s="84">
        <f t="shared" si="431"/>
        <v>0</v>
      </c>
      <c r="R737" s="86">
        <f t="shared" si="428"/>
        <v>0</v>
      </c>
      <c r="S737" s="76">
        <f t="shared" si="418"/>
        <v>0</v>
      </c>
      <c r="T737" s="86">
        <f t="shared" si="429"/>
        <v>8.0657000000000006E-2</v>
      </c>
      <c r="U737" s="84">
        <f t="shared" si="410"/>
        <v>16</v>
      </c>
      <c r="V737" s="84">
        <v>252</v>
      </c>
      <c r="W737" s="83">
        <f t="shared" si="419"/>
        <v>1.0049371760000001</v>
      </c>
      <c r="X737" s="76">
        <f t="shared" si="420"/>
        <v>4.8082219799999999</v>
      </c>
      <c r="Y737" s="76">
        <f t="shared" si="421"/>
        <v>0</v>
      </c>
      <c r="Z737" s="90" t="str">
        <f t="shared" si="432"/>
        <v>A+J=</v>
      </c>
      <c r="AA737" s="81">
        <f t="shared" si="433"/>
        <v>45000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9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75">
        <f t="shared" si="422"/>
        <v>44997</v>
      </c>
      <c r="B738" s="76">
        <f t="shared" si="423"/>
        <v>978.68923817999996</v>
      </c>
      <c r="C738" s="76">
        <f t="shared" si="430"/>
        <v>841.42617337000001</v>
      </c>
      <c r="D738" s="77">
        <f t="shared" si="424"/>
        <v>6508.4</v>
      </c>
      <c r="E738" s="78">
        <f>IF(K738=1,VLOOKUP(A737,[1]Plan1!$G$155:$I$350,3),E737)</f>
        <v>6563.07</v>
      </c>
      <c r="F738" s="79">
        <f t="shared" si="425"/>
        <v>44973</v>
      </c>
      <c r="G738" s="80">
        <f t="shared" si="414"/>
        <v>8.3999139573474046E-3</v>
      </c>
      <c r="H738" s="81">
        <f t="shared" si="426"/>
        <v>45000</v>
      </c>
      <c r="I738" s="81">
        <f t="shared" si="415"/>
        <v>45000</v>
      </c>
      <c r="J738" s="82">
        <f t="shared" si="427"/>
        <v>18</v>
      </c>
      <c r="K738" s="82">
        <f t="shared" si="411"/>
        <v>16</v>
      </c>
      <c r="L738" s="76">
        <f t="shared" si="416"/>
        <v>1.00746311</v>
      </c>
      <c r="M738" s="83">
        <f t="shared" si="413"/>
        <v>1.00529958</v>
      </c>
      <c r="N738" s="83">
        <f t="shared" si="434"/>
        <v>1.1488431316294438</v>
      </c>
      <c r="O738" s="76">
        <f t="shared" si="412"/>
        <v>1.1574170699999999</v>
      </c>
      <c r="P738" s="76">
        <f t="shared" si="417"/>
        <v>973.88101619999998</v>
      </c>
      <c r="Q738" s="84">
        <f t="shared" si="431"/>
        <v>0</v>
      </c>
      <c r="R738" s="86">
        <f t="shared" si="428"/>
        <v>0</v>
      </c>
      <c r="S738" s="76">
        <f t="shared" si="418"/>
        <v>0</v>
      </c>
      <c r="T738" s="86">
        <f t="shared" si="429"/>
        <v>8.0657000000000006E-2</v>
      </c>
      <c r="U738" s="84">
        <f t="shared" si="410"/>
        <v>16</v>
      </c>
      <c r="V738" s="84">
        <v>252</v>
      </c>
      <c r="W738" s="83">
        <f t="shared" si="419"/>
        <v>1.0049371760000001</v>
      </c>
      <c r="X738" s="76">
        <f t="shared" si="420"/>
        <v>4.8082219799999999</v>
      </c>
      <c r="Y738" s="76">
        <f t="shared" si="421"/>
        <v>0</v>
      </c>
      <c r="Z738" s="90" t="str">
        <f t="shared" si="432"/>
        <v>A+J=</v>
      </c>
      <c r="AA738" s="81">
        <f t="shared" si="433"/>
        <v>45000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9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75">
        <f t="shared" si="422"/>
        <v>44998</v>
      </c>
      <c r="B739" s="76">
        <f t="shared" si="423"/>
        <v>978.68923817999996</v>
      </c>
      <c r="C739" s="76">
        <f t="shared" si="430"/>
        <v>841.42617337000001</v>
      </c>
      <c r="D739" s="77">
        <f t="shared" si="424"/>
        <v>6508.4</v>
      </c>
      <c r="E739" s="78">
        <f>IF(K739=1,VLOOKUP(A738,[1]Plan1!$G$155:$I$350,3),E738)</f>
        <v>6563.07</v>
      </c>
      <c r="F739" s="79">
        <f t="shared" si="425"/>
        <v>44973</v>
      </c>
      <c r="G739" s="80">
        <f t="shared" si="414"/>
        <v>8.3999139573474046E-3</v>
      </c>
      <c r="H739" s="81">
        <f t="shared" si="426"/>
        <v>45000</v>
      </c>
      <c r="I739" s="81">
        <f t="shared" si="415"/>
        <v>45000</v>
      </c>
      <c r="J739" s="82">
        <f t="shared" si="427"/>
        <v>18</v>
      </c>
      <c r="K739" s="82">
        <f t="shared" si="411"/>
        <v>16</v>
      </c>
      <c r="L739" s="76">
        <f t="shared" si="416"/>
        <v>1.00746311</v>
      </c>
      <c r="M739" s="83">
        <f t="shared" si="413"/>
        <v>1.00529958</v>
      </c>
      <c r="N739" s="83">
        <f t="shared" si="434"/>
        <v>1.1488431316294438</v>
      </c>
      <c r="O739" s="76">
        <f t="shared" si="412"/>
        <v>1.1574170699999999</v>
      </c>
      <c r="P739" s="76">
        <f t="shared" si="417"/>
        <v>973.88101619999998</v>
      </c>
      <c r="Q739" s="84">
        <f t="shared" si="431"/>
        <v>0</v>
      </c>
      <c r="R739" s="86">
        <f t="shared" si="428"/>
        <v>0</v>
      </c>
      <c r="S739" s="76">
        <f t="shared" si="418"/>
        <v>0</v>
      </c>
      <c r="T739" s="86">
        <f t="shared" si="429"/>
        <v>8.0657000000000006E-2</v>
      </c>
      <c r="U739" s="84">
        <f t="shared" si="410"/>
        <v>16</v>
      </c>
      <c r="V739" s="84">
        <v>252</v>
      </c>
      <c r="W739" s="83">
        <f t="shared" si="419"/>
        <v>1.0049371760000001</v>
      </c>
      <c r="X739" s="76">
        <f t="shared" si="420"/>
        <v>4.8082219799999999</v>
      </c>
      <c r="Y739" s="76">
        <f t="shared" si="421"/>
        <v>0</v>
      </c>
      <c r="Z739" s="90" t="str">
        <f t="shared" si="432"/>
        <v>A+J=</v>
      </c>
      <c r="AA739" s="81">
        <f t="shared" si="433"/>
        <v>45000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9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75">
        <f t="shared" si="422"/>
        <v>44999</v>
      </c>
      <c r="B740" s="76">
        <f t="shared" si="423"/>
        <v>979.44559232999995</v>
      </c>
      <c r="C740" s="76">
        <f t="shared" si="430"/>
        <v>841.42617337000001</v>
      </c>
      <c r="D740" s="77">
        <f t="shared" si="424"/>
        <v>6508.4</v>
      </c>
      <c r="E740" s="78">
        <f>IF(K740=1,VLOOKUP(A739,[1]Plan1!$G$155:$I$350,3),E739)</f>
        <v>6563.07</v>
      </c>
      <c r="F740" s="79">
        <f t="shared" si="425"/>
        <v>44973</v>
      </c>
      <c r="G740" s="80">
        <f t="shared" si="414"/>
        <v>8.3999139573474046E-3</v>
      </c>
      <c r="H740" s="81">
        <f t="shared" si="426"/>
        <v>45000</v>
      </c>
      <c r="I740" s="81">
        <f t="shared" si="415"/>
        <v>45000</v>
      </c>
      <c r="J740" s="82">
        <f t="shared" si="427"/>
        <v>18</v>
      </c>
      <c r="K740" s="82">
        <f t="shared" si="411"/>
        <v>17</v>
      </c>
      <c r="L740" s="76">
        <f t="shared" si="416"/>
        <v>1.0079313999999999</v>
      </c>
      <c r="M740" s="83">
        <f t="shared" si="413"/>
        <v>1.00529958</v>
      </c>
      <c r="N740" s="83">
        <f t="shared" si="434"/>
        <v>1.1488431316294438</v>
      </c>
      <c r="O740" s="76">
        <f t="shared" si="412"/>
        <v>1.1579550599999999</v>
      </c>
      <c r="P740" s="76">
        <f t="shared" si="417"/>
        <v>974.33369506999998</v>
      </c>
      <c r="Q740" s="84">
        <f t="shared" si="431"/>
        <v>0</v>
      </c>
      <c r="R740" s="86">
        <f t="shared" si="428"/>
        <v>0</v>
      </c>
      <c r="S740" s="76">
        <f t="shared" si="418"/>
        <v>0</v>
      </c>
      <c r="T740" s="86">
        <f t="shared" si="429"/>
        <v>8.0657000000000006E-2</v>
      </c>
      <c r="U740" s="84">
        <f t="shared" si="410"/>
        <v>17</v>
      </c>
      <c r="V740" s="84">
        <v>252</v>
      </c>
      <c r="W740" s="83">
        <f t="shared" si="419"/>
        <v>1.005246557</v>
      </c>
      <c r="X740" s="76">
        <f t="shared" si="420"/>
        <v>5.1118972600000001</v>
      </c>
      <c r="Y740" s="76">
        <f t="shared" si="421"/>
        <v>0</v>
      </c>
      <c r="Z740" s="90" t="str">
        <f t="shared" si="432"/>
        <v>A+J=</v>
      </c>
      <c r="AA740" s="81">
        <f t="shared" si="433"/>
        <v>45000</v>
      </c>
      <c r="AB740" s="4"/>
      <c r="AC740" s="1"/>
      <c r="AD740" s="8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9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75">
        <f t="shared" si="422"/>
        <v>45000</v>
      </c>
      <c r="B741" s="76">
        <f t="shared" si="423"/>
        <v>980.20254015</v>
      </c>
      <c r="C741" s="76">
        <f t="shared" si="430"/>
        <v>841.42617337000001</v>
      </c>
      <c r="D741" s="77">
        <f t="shared" si="424"/>
        <v>6508.4</v>
      </c>
      <c r="E741" s="78">
        <f>IF(K741=1,VLOOKUP(A740,[1]Plan1!$G$155:$I$350,3),E740)</f>
        <v>6563.07</v>
      </c>
      <c r="F741" s="79">
        <f t="shared" si="425"/>
        <v>44973</v>
      </c>
      <c r="G741" s="80">
        <f t="shared" si="414"/>
        <v>8.3999139573474046E-3</v>
      </c>
      <c r="H741" s="81">
        <f t="shared" si="426"/>
        <v>45033</v>
      </c>
      <c r="I741" s="81">
        <f t="shared" si="415"/>
        <v>45000</v>
      </c>
      <c r="J741" s="82">
        <f t="shared" si="427"/>
        <v>18</v>
      </c>
      <c r="K741" s="82">
        <f t="shared" si="411"/>
        <v>18</v>
      </c>
      <c r="L741" s="76">
        <f t="shared" si="416"/>
        <v>1.0083999100000001</v>
      </c>
      <c r="M741" s="83">
        <f t="shared" si="413"/>
        <v>1.00529958</v>
      </c>
      <c r="N741" s="83">
        <f t="shared" si="434"/>
        <v>1.1488431316294438</v>
      </c>
      <c r="O741" s="76">
        <f t="shared" si="412"/>
        <v>1.1584933100000001</v>
      </c>
      <c r="P741" s="76">
        <f t="shared" si="417"/>
        <v>974.78659270000003</v>
      </c>
      <c r="Q741" s="84">
        <f t="shared" si="431"/>
        <v>24</v>
      </c>
      <c r="R741" s="86">
        <f t="shared" si="428"/>
        <v>8.3590000000000001E-3</v>
      </c>
      <c r="S741" s="76">
        <f t="shared" si="418"/>
        <v>8.1482411199999998</v>
      </c>
      <c r="T741" s="86">
        <f t="shared" si="429"/>
        <v>8.0657000000000006E-2</v>
      </c>
      <c r="U741" s="84">
        <f t="shared" si="410"/>
        <v>18</v>
      </c>
      <c r="V741" s="84">
        <v>252</v>
      </c>
      <c r="W741" s="83">
        <f t="shared" si="419"/>
        <v>1.005556034</v>
      </c>
      <c r="X741" s="76">
        <f t="shared" si="420"/>
        <v>5.41594745</v>
      </c>
      <c r="Y741" s="76">
        <f t="shared" si="421"/>
        <v>13.564188569999999</v>
      </c>
      <c r="Z741" s="90" t="str">
        <f t="shared" si="432"/>
        <v>A+J=</v>
      </c>
      <c r="AA741" s="81">
        <f t="shared" si="433"/>
        <v>45000</v>
      </c>
      <c r="AB741" s="23"/>
      <c r="AC741" s="3"/>
      <c r="AD741" s="36"/>
      <c r="AE741" s="26"/>
      <c r="AF741" s="3"/>
      <c r="AG741" s="3"/>
      <c r="AH741" s="3"/>
      <c r="AI741" s="25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1"/>
      <c r="CK741" s="22"/>
      <c r="CL741" s="1"/>
      <c r="CM741" s="3"/>
      <c r="CN741" s="3"/>
      <c r="CO741" s="3"/>
      <c r="CP741" s="3"/>
      <c r="CQ741" s="1"/>
      <c r="CR741" s="3"/>
      <c r="CS741" s="1"/>
      <c r="CT741" s="3"/>
      <c r="CU741" s="3"/>
      <c r="CV741" s="3"/>
      <c r="CW741" s="3"/>
      <c r="CX741" s="3"/>
      <c r="CY741" s="1"/>
      <c r="CZ741" s="3"/>
      <c r="DA741" s="3"/>
      <c r="DB741" s="3"/>
      <c r="DC741" s="3"/>
      <c r="DD741" s="1"/>
      <c r="DE741" s="3"/>
      <c r="DF741" s="3"/>
      <c r="DG741" s="3"/>
      <c r="DH741" s="3"/>
      <c r="DI741" s="3"/>
      <c r="DJ741" s="23"/>
      <c r="DK741" s="3"/>
      <c r="DL741" s="3"/>
      <c r="DM741" s="3"/>
      <c r="DN741" s="3"/>
      <c r="DO741" s="3"/>
      <c r="DP741" s="3"/>
    </row>
    <row r="742" spans="1:120" ht="12.75" x14ac:dyDescent="0.2">
      <c r="A742" s="75">
        <f t="shared" si="422"/>
        <v>45001</v>
      </c>
      <c r="B742" s="76">
        <f t="shared" si="423"/>
        <v>967.24694991000001</v>
      </c>
      <c r="C742" s="76">
        <f t="shared" si="430"/>
        <v>834.39269199</v>
      </c>
      <c r="D742" s="77">
        <f t="shared" si="424"/>
        <v>6563.07</v>
      </c>
      <c r="E742" s="78">
        <f>IF(K742=1,VLOOKUP(A741,[1]Plan1!$G$155:$I$350,3),E741)</f>
        <v>6609.67</v>
      </c>
      <c r="F742" s="79">
        <f t="shared" si="425"/>
        <v>45001</v>
      </c>
      <c r="G742" s="80">
        <f t="shared" si="414"/>
        <v>7.1003356660832573E-3</v>
      </c>
      <c r="H742" s="81">
        <f t="shared" si="426"/>
        <v>45033</v>
      </c>
      <c r="I742" s="81">
        <f t="shared" si="415"/>
        <v>45033</v>
      </c>
      <c r="J742" s="82">
        <f t="shared" si="427"/>
        <v>22</v>
      </c>
      <c r="K742" s="82">
        <f t="shared" si="411"/>
        <v>1</v>
      </c>
      <c r="L742" s="76">
        <f t="shared" si="416"/>
        <v>1.0003216500000001</v>
      </c>
      <c r="M742" s="83">
        <f t="shared" si="413"/>
        <v>1.0083999100000001</v>
      </c>
      <c r="N742" s="83">
        <f t="shared" si="434"/>
        <v>1.1584933105392494</v>
      </c>
      <c r="O742" s="76">
        <f t="shared" si="412"/>
        <v>1.1588659299999999</v>
      </c>
      <c r="P742" s="76">
        <f t="shared" si="417"/>
        <v>966.94926297999996</v>
      </c>
      <c r="Q742" s="84">
        <f t="shared" si="431"/>
        <v>0</v>
      </c>
      <c r="R742" s="86">
        <f t="shared" si="428"/>
        <v>0</v>
      </c>
      <c r="S742" s="76">
        <f t="shared" si="418"/>
        <v>0</v>
      </c>
      <c r="T742" s="86">
        <f t="shared" si="429"/>
        <v>8.0657000000000006E-2</v>
      </c>
      <c r="U742" s="84">
        <f t="shared" ref="U742:U805" si="435">IF(Q741&gt;0,1,IF(K742=K741,U741,U741+1))</f>
        <v>1</v>
      </c>
      <c r="V742" s="84">
        <v>252</v>
      </c>
      <c r="W742" s="83">
        <f t="shared" si="419"/>
        <v>1.0003078620000001</v>
      </c>
      <c r="X742" s="76">
        <f t="shared" si="420"/>
        <v>0.29768693000000002</v>
      </c>
      <c r="Y742" s="76">
        <f t="shared" si="421"/>
        <v>0</v>
      </c>
      <c r="Z742" s="90" t="str">
        <f t="shared" si="432"/>
        <v>A+J=</v>
      </c>
      <c r="AA742" s="81">
        <f t="shared" si="433"/>
        <v>45033</v>
      </c>
      <c r="AB742" s="23"/>
      <c r="AC742" s="3"/>
      <c r="AD742" s="36"/>
      <c r="AE742" s="26"/>
      <c r="AF742" s="3"/>
      <c r="AG742" s="3"/>
      <c r="AH742" s="3"/>
      <c r="AI742" s="25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1"/>
      <c r="CJ742" s="1"/>
      <c r="CK742" s="19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23"/>
      <c r="DK742" s="3"/>
      <c r="DL742" s="3"/>
      <c r="DM742" s="3"/>
      <c r="DN742" s="3"/>
      <c r="DO742" s="3"/>
      <c r="DP742" s="3"/>
    </row>
    <row r="743" spans="1:120" ht="12.75" x14ac:dyDescent="0.2">
      <c r="A743" s="75">
        <f t="shared" si="422"/>
        <v>45002</v>
      </c>
      <c r="B743" s="76">
        <f t="shared" si="423"/>
        <v>967.85594748999995</v>
      </c>
      <c r="C743" s="76">
        <f t="shared" si="430"/>
        <v>834.39269199</v>
      </c>
      <c r="D743" s="77">
        <f t="shared" si="424"/>
        <v>6563.07</v>
      </c>
      <c r="E743" s="78">
        <f>IF(K743=1,VLOOKUP(A742,[1]Plan1!$G$155:$I$350,3),E742)</f>
        <v>6609.67</v>
      </c>
      <c r="F743" s="79">
        <f t="shared" si="425"/>
        <v>45001</v>
      </c>
      <c r="G743" s="80">
        <f t="shared" si="414"/>
        <v>7.1003356660832573E-3</v>
      </c>
      <c r="H743" s="81">
        <f t="shared" si="426"/>
        <v>45033</v>
      </c>
      <c r="I743" s="81">
        <f t="shared" si="415"/>
        <v>45033</v>
      </c>
      <c r="J743" s="82">
        <f t="shared" si="427"/>
        <v>22</v>
      </c>
      <c r="K743" s="82">
        <f t="shared" si="411"/>
        <v>2</v>
      </c>
      <c r="L743" s="76">
        <f t="shared" si="416"/>
        <v>1.0006434099999999</v>
      </c>
      <c r="M743" s="83">
        <f t="shared" si="413"/>
        <v>1.0083999100000001</v>
      </c>
      <c r="N743" s="83">
        <f t="shared" si="434"/>
        <v>1.1584933105392494</v>
      </c>
      <c r="O743" s="76">
        <f t="shared" si="412"/>
        <v>1.15923869</v>
      </c>
      <c r="P743" s="76">
        <f t="shared" si="417"/>
        <v>967.26029119999998</v>
      </c>
      <c r="Q743" s="84">
        <f t="shared" si="431"/>
        <v>0</v>
      </c>
      <c r="R743" s="86">
        <f t="shared" si="428"/>
        <v>0</v>
      </c>
      <c r="S743" s="76">
        <f t="shared" si="418"/>
        <v>0</v>
      </c>
      <c r="T743" s="86">
        <f t="shared" si="429"/>
        <v>8.0657000000000006E-2</v>
      </c>
      <c r="U743" s="84">
        <f t="shared" si="435"/>
        <v>2</v>
      </c>
      <c r="V743" s="84">
        <v>252</v>
      </c>
      <c r="W743" s="83">
        <f t="shared" si="419"/>
        <v>1.000615818</v>
      </c>
      <c r="X743" s="76">
        <f t="shared" si="420"/>
        <v>0.59565628999999998</v>
      </c>
      <c r="Y743" s="76">
        <f t="shared" si="421"/>
        <v>0</v>
      </c>
      <c r="Z743" s="90" t="str">
        <f t="shared" si="432"/>
        <v>A+J=</v>
      </c>
      <c r="AA743" s="81">
        <f t="shared" si="433"/>
        <v>45033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9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75">
        <f t="shared" si="422"/>
        <v>45003</v>
      </c>
      <c r="B744" s="76">
        <f t="shared" si="423"/>
        <v>968.46532043999991</v>
      </c>
      <c r="C744" s="76">
        <f t="shared" si="430"/>
        <v>834.39269199</v>
      </c>
      <c r="D744" s="77">
        <f t="shared" si="424"/>
        <v>6563.07</v>
      </c>
      <c r="E744" s="78">
        <f>IF(K744=1,VLOOKUP(A743,[1]Plan1!$G$155:$I$350,3),E743)</f>
        <v>6609.67</v>
      </c>
      <c r="F744" s="79">
        <f t="shared" si="425"/>
        <v>45001</v>
      </c>
      <c r="G744" s="80">
        <f t="shared" si="414"/>
        <v>7.1003356660832573E-3</v>
      </c>
      <c r="H744" s="81">
        <f t="shared" si="426"/>
        <v>45033</v>
      </c>
      <c r="I744" s="81">
        <f t="shared" si="415"/>
        <v>45033</v>
      </c>
      <c r="J744" s="82">
        <f t="shared" si="427"/>
        <v>22</v>
      </c>
      <c r="K744" s="82">
        <f t="shared" si="411"/>
        <v>3</v>
      </c>
      <c r="L744" s="76">
        <f t="shared" si="416"/>
        <v>1.00096527</v>
      </c>
      <c r="M744" s="83">
        <f t="shared" si="413"/>
        <v>1.0083999100000001</v>
      </c>
      <c r="N744" s="83">
        <f t="shared" si="434"/>
        <v>1.1584933105392494</v>
      </c>
      <c r="O744" s="76">
        <f t="shared" si="412"/>
        <v>1.1596115600000001</v>
      </c>
      <c r="P744" s="76">
        <f t="shared" si="417"/>
        <v>967.57141120999995</v>
      </c>
      <c r="Q744" s="84">
        <f t="shared" si="431"/>
        <v>0</v>
      </c>
      <c r="R744" s="86">
        <f t="shared" si="428"/>
        <v>0</v>
      </c>
      <c r="S744" s="76">
        <f t="shared" si="418"/>
        <v>0</v>
      </c>
      <c r="T744" s="86">
        <f t="shared" si="429"/>
        <v>8.0657000000000006E-2</v>
      </c>
      <c r="U744" s="84">
        <f t="shared" si="435"/>
        <v>3</v>
      </c>
      <c r="V744" s="84">
        <v>252</v>
      </c>
      <c r="W744" s="83">
        <f t="shared" si="419"/>
        <v>1.000923869</v>
      </c>
      <c r="X744" s="76">
        <f t="shared" si="420"/>
        <v>0.89390923</v>
      </c>
      <c r="Y744" s="76">
        <f t="shared" si="421"/>
        <v>0</v>
      </c>
      <c r="Z744" s="90" t="str">
        <f t="shared" si="432"/>
        <v>A+J=</v>
      </c>
      <c r="AA744" s="81">
        <f t="shared" si="433"/>
        <v>45033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9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75">
        <f t="shared" si="422"/>
        <v>45004</v>
      </c>
      <c r="B745" s="76">
        <f t="shared" si="423"/>
        <v>968.46532043999991</v>
      </c>
      <c r="C745" s="76">
        <f t="shared" si="430"/>
        <v>834.39269199</v>
      </c>
      <c r="D745" s="77">
        <f t="shared" si="424"/>
        <v>6563.07</v>
      </c>
      <c r="E745" s="78">
        <f>IF(K745=1,VLOOKUP(A744,[1]Plan1!$G$155:$I$350,3),E744)</f>
        <v>6609.67</v>
      </c>
      <c r="F745" s="79">
        <f t="shared" si="425"/>
        <v>45001</v>
      </c>
      <c r="G745" s="80">
        <f t="shared" si="414"/>
        <v>7.1003356660832573E-3</v>
      </c>
      <c r="H745" s="81">
        <f t="shared" si="426"/>
        <v>45033</v>
      </c>
      <c r="I745" s="81">
        <f t="shared" si="415"/>
        <v>45033</v>
      </c>
      <c r="J745" s="82">
        <f t="shared" si="427"/>
        <v>22</v>
      </c>
      <c r="K745" s="82">
        <f t="shared" si="411"/>
        <v>3</v>
      </c>
      <c r="L745" s="76">
        <f t="shared" si="416"/>
        <v>1.00096527</v>
      </c>
      <c r="M745" s="83">
        <f t="shared" si="413"/>
        <v>1.0083999100000001</v>
      </c>
      <c r="N745" s="83">
        <f t="shared" si="434"/>
        <v>1.1584933105392494</v>
      </c>
      <c r="O745" s="76">
        <f t="shared" si="412"/>
        <v>1.1596115600000001</v>
      </c>
      <c r="P745" s="76">
        <f t="shared" si="417"/>
        <v>967.57141120999995</v>
      </c>
      <c r="Q745" s="84">
        <f t="shared" si="431"/>
        <v>0</v>
      </c>
      <c r="R745" s="86">
        <f t="shared" si="428"/>
        <v>0</v>
      </c>
      <c r="S745" s="76">
        <f t="shared" si="418"/>
        <v>0</v>
      </c>
      <c r="T745" s="86">
        <f t="shared" si="429"/>
        <v>8.0657000000000006E-2</v>
      </c>
      <c r="U745" s="84">
        <f t="shared" si="435"/>
        <v>3</v>
      </c>
      <c r="V745" s="84">
        <v>252</v>
      </c>
      <c r="W745" s="83">
        <f t="shared" si="419"/>
        <v>1.000923869</v>
      </c>
      <c r="X745" s="76">
        <f t="shared" si="420"/>
        <v>0.89390923</v>
      </c>
      <c r="Y745" s="76">
        <f t="shared" si="421"/>
        <v>0</v>
      </c>
      <c r="Z745" s="90" t="str">
        <f t="shared" si="432"/>
        <v>A+J=</v>
      </c>
      <c r="AA745" s="81">
        <f t="shared" si="433"/>
        <v>45033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9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75">
        <f t="shared" si="422"/>
        <v>45005</v>
      </c>
      <c r="B746" s="76">
        <f t="shared" si="423"/>
        <v>968.46532043999991</v>
      </c>
      <c r="C746" s="76">
        <f t="shared" si="430"/>
        <v>834.39269199</v>
      </c>
      <c r="D746" s="77">
        <f t="shared" si="424"/>
        <v>6563.07</v>
      </c>
      <c r="E746" s="78">
        <f>IF(K746=1,VLOOKUP(A745,[1]Plan1!$G$155:$I$350,3),E745)</f>
        <v>6609.67</v>
      </c>
      <c r="F746" s="79">
        <f t="shared" si="425"/>
        <v>45001</v>
      </c>
      <c r="G746" s="80">
        <f t="shared" si="414"/>
        <v>7.1003356660832573E-3</v>
      </c>
      <c r="H746" s="81">
        <f t="shared" si="426"/>
        <v>45033</v>
      </c>
      <c r="I746" s="81">
        <f t="shared" si="415"/>
        <v>45033</v>
      </c>
      <c r="J746" s="82">
        <f t="shared" si="427"/>
        <v>22</v>
      </c>
      <c r="K746" s="82">
        <f t="shared" ref="K746:K809" si="436">(J746-(NETWORKDAYS(A746,I746,AD$165:AD$503)-1))</f>
        <v>3</v>
      </c>
      <c r="L746" s="76">
        <f t="shared" si="416"/>
        <v>1.00096527</v>
      </c>
      <c r="M746" s="83">
        <f t="shared" si="413"/>
        <v>1.0083999100000001</v>
      </c>
      <c r="N746" s="83">
        <f t="shared" si="434"/>
        <v>1.1584933105392494</v>
      </c>
      <c r="O746" s="76">
        <f t="shared" ref="O746:O809" si="437">TRUNC(TRUNC((L746*N746),15),8)</f>
        <v>1.1596115600000001</v>
      </c>
      <c r="P746" s="76">
        <f t="shared" si="417"/>
        <v>967.57141120999995</v>
      </c>
      <c r="Q746" s="84">
        <f t="shared" si="431"/>
        <v>0</v>
      </c>
      <c r="R746" s="86">
        <f t="shared" si="428"/>
        <v>0</v>
      </c>
      <c r="S746" s="76">
        <f t="shared" si="418"/>
        <v>0</v>
      </c>
      <c r="T746" s="86">
        <f t="shared" si="429"/>
        <v>8.0657000000000006E-2</v>
      </c>
      <c r="U746" s="84">
        <f t="shared" si="435"/>
        <v>3</v>
      </c>
      <c r="V746" s="84">
        <v>252</v>
      </c>
      <c r="W746" s="83">
        <f t="shared" si="419"/>
        <v>1.000923869</v>
      </c>
      <c r="X746" s="76">
        <f t="shared" si="420"/>
        <v>0.89390923</v>
      </c>
      <c r="Y746" s="76">
        <f t="shared" si="421"/>
        <v>0</v>
      </c>
      <c r="Z746" s="90" t="str">
        <f t="shared" si="432"/>
        <v>A+J=</v>
      </c>
      <c r="AA746" s="81">
        <f t="shared" si="433"/>
        <v>45033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9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75">
        <f t="shared" si="422"/>
        <v>45006</v>
      </c>
      <c r="B747" s="76">
        <f t="shared" si="423"/>
        <v>969.07507725999994</v>
      </c>
      <c r="C747" s="76">
        <f t="shared" si="430"/>
        <v>834.39269199</v>
      </c>
      <c r="D747" s="77">
        <f t="shared" si="424"/>
        <v>6563.07</v>
      </c>
      <c r="E747" s="78">
        <f>IF(K747=1,VLOOKUP(A746,[1]Plan1!$G$155:$I$350,3),E746)</f>
        <v>6609.67</v>
      </c>
      <c r="F747" s="79">
        <f t="shared" si="425"/>
        <v>45001</v>
      </c>
      <c r="G747" s="80">
        <f t="shared" si="414"/>
        <v>7.1003356660832573E-3</v>
      </c>
      <c r="H747" s="81">
        <f t="shared" si="426"/>
        <v>45033</v>
      </c>
      <c r="I747" s="81">
        <f t="shared" si="415"/>
        <v>45033</v>
      </c>
      <c r="J747" s="82">
        <f t="shared" si="427"/>
        <v>22</v>
      </c>
      <c r="K747" s="82">
        <f t="shared" si="436"/>
        <v>4</v>
      </c>
      <c r="L747" s="76">
        <f t="shared" si="416"/>
        <v>1.00128723</v>
      </c>
      <c r="M747" s="83">
        <f t="shared" ref="M747:M810" si="438">IF(I747&gt;I746,L746,M746)</f>
        <v>1.0083999100000001</v>
      </c>
      <c r="N747" s="83">
        <f t="shared" si="434"/>
        <v>1.1584933105392494</v>
      </c>
      <c r="O747" s="76">
        <f t="shared" si="437"/>
        <v>1.1599845499999999</v>
      </c>
      <c r="P747" s="76">
        <f t="shared" si="417"/>
        <v>967.88263133999999</v>
      </c>
      <c r="Q747" s="84">
        <f t="shared" si="431"/>
        <v>0</v>
      </c>
      <c r="R747" s="86">
        <f t="shared" si="428"/>
        <v>0</v>
      </c>
      <c r="S747" s="76">
        <f t="shared" si="418"/>
        <v>0</v>
      </c>
      <c r="T747" s="86">
        <f t="shared" si="429"/>
        <v>8.0657000000000006E-2</v>
      </c>
      <c r="U747" s="84">
        <f t="shared" si="435"/>
        <v>4</v>
      </c>
      <c r="V747" s="84">
        <v>252</v>
      </c>
      <c r="W747" s="83">
        <f t="shared" si="419"/>
        <v>1.001232015</v>
      </c>
      <c r="X747" s="76">
        <f t="shared" si="420"/>
        <v>1.1924459199999999</v>
      </c>
      <c r="Y747" s="76">
        <f t="shared" si="421"/>
        <v>0</v>
      </c>
      <c r="Z747" s="90" t="str">
        <f t="shared" si="432"/>
        <v>A+J=</v>
      </c>
      <c r="AA747" s="81">
        <f t="shared" si="433"/>
        <v>45033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9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75">
        <f t="shared" si="422"/>
        <v>45007</v>
      </c>
      <c r="B748" s="76">
        <f t="shared" si="423"/>
        <v>969.68522648999999</v>
      </c>
      <c r="C748" s="76">
        <f t="shared" si="430"/>
        <v>834.39269199</v>
      </c>
      <c r="D748" s="77">
        <f t="shared" si="424"/>
        <v>6563.07</v>
      </c>
      <c r="E748" s="78">
        <f>IF(K748=1,VLOOKUP(A747,[1]Plan1!$G$155:$I$350,3),E747)</f>
        <v>6609.67</v>
      </c>
      <c r="F748" s="79">
        <f t="shared" si="425"/>
        <v>45001</v>
      </c>
      <c r="G748" s="80">
        <f t="shared" si="414"/>
        <v>7.1003356660832573E-3</v>
      </c>
      <c r="H748" s="81">
        <f t="shared" si="426"/>
        <v>45033</v>
      </c>
      <c r="I748" s="81">
        <f t="shared" si="415"/>
        <v>45033</v>
      </c>
      <c r="J748" s="82">
        <f t="shared" si="427"/>
        <v>22</v>
      </c>
      <c r="K748" s="82">
        <f t="shared" si="436"/>
        <v>5</v>
      </c>
      <c r="L748" s="76">
        <f t="shared" si="416"/>
        <v>1.0016092999999999</v>
      </c>
      <c r="M748" s="83">
        <f t="shared" si="438"/>
        <v>1.0083999100000001</v>
      </c>
      <c r="N748" s="83">
        <f t="shared" si="434"/>
        <v>1.1584933105392494</v>
      </c>
      <c r="O748" s="76">
        <f t="shared" si="437"/>
        <v>1.16035767</v>
      </c>
      <c r="P748" s="76">
        <f t="shared" si="417"/>
        <v>968.19395994000001</v>
      </c>
      <c r="Q748" s="84">
        <f t="shared" si="431"/>
        <v>0</v>
      </c>
      <c r="R748" s="86">
        <f t="shared" si="428"/>
        <v>0</v>
      </c>
      <c r="S748" s="76">
        <f t="shared" si="418"/>
        <v>0</v>
      </c>
      <c r="T748" s="86">
        <f t="shared" si="429"/>
        <v>8.0657000000000006E-2</v>
      </c>
      <c r="U748" s="84">
        <f t="shared" si="435"/>
        <v>5</v>
      </c>
      <c r="V748" s="84">
        <v>252</v>
      </c>
      <c r="W748" s="83">
        <f t="shared" si="419"/>
        <v>1.001540256</v>
      </c>
      <c r="X748" s="76">
        <f t="shared" si="420"/>
        <v>1.49126655</v>
      </c>
      <c r="Y748" s="76">
        <f t="shared" si="421"/>
        <v>0</v>
      </c>
      <c r="Z748" s="90" t="str">
        <f t="shared" si="432"/>
        <v>A+J=</v>
      </c>
      <c r="AA748" s="81">
        <f t="shared" si="433"/>
        <v>45033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9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75">
        <f t="shared" si="422"/>
        <v>45008</v>
      </c>
      <c r="B749" s="76">
        <f t="shared" si="423"/>
        <v>970.29575161000002</v>
      </c>
      <c r="C749" s="76">
        <f t="shared" si="430"/>
        <v>834.39269199</v>
      </c>
      <c r="D749" s="77">
        <f t="shared" si="424"/>
        <v>6563.07</v>
      </c>
      <c r="E749" s="78">
        <f>IF(K749=1,VLOOKUP(A748,[1]Plan1!$G$155:$I$350,3),E748)</f>
        <v>6609.67</v>
      </c>
      <c r="F749" s="79">
        <f t="shared" si="425"/>
        <v>45001</v>
      </c>
      <c r="G749" s="80">
        <f t="shared" si="414"/>
        <v>7.1003356660832573E-3</v>
      </c>
      <c r="H749" s="81">
        <f t="shared" si="426"/>
        <v>45033</v>
      </c>
      <c r="I749" s="81">
        <f t="shared" si="415"/>
        <v>45033</v>
      </c>
      <c r="J749" s="82">
        <f t="shared" si="427"/>
        <v>22</v>
      </c>
      <c r="K749" s="82">
        <f t="shared" si="436"/>
        <v>6</v>
      </c>
      <c r="L749" s="76">
        <f t="shared" si="416"/>
        <v>1.0019314699999999</v>
      </c>
      <c r="M749" s="83">
        <f t="shared" si="438"/>
        <v>1.0083999100000001</v>
      </c>
      <c r="N749" s="83">
        <f t="shared" si="434"/>
        <v>1.1584933105392494</v>
      </c>
      <c r="O749" s="76">
        <f t="shared" si="437"/>
        <v>1.1607308999999999</v>
      </c>
      <c r="P749" s="76">
        <f t="shared" si="417"/>
        <v>968.50538031999997</v>
      </c>
      <c r="Q749" s="84">
        <f t="shared" si="431"/>
        <v>0</v>
      </c>
      <c r="R749" s="86">
        <f t="shared" si="428"/>
        <v>0</v>
      </c>
      <c r="S749" s="76">
        <f t="shared" si="418"/>
        <v>0</v>
      </c>
      <c r="T749" s="86">
        <f t="shared" si="429"/>
        <v>8.0657000000000006E-2</v>
      </c>
      <c r="U749" s="84">
        <f t="shared" si="435"/>
        <v>6</v>
      </c>
      <c r="V749" s="84">
        <v>252</v>
      </c>
      <c r="W749" s="83">
        <f t="shared" si="419"/>
        <v>1.001848592</v>
      </c>
      <c r="X749" s="76">
        <f t="shared" si="420"/>
        <v>1.7903712899999999</v>
      </c>
      <c r="Y749" s="76">
        <f t="shared" si="421"/>
        <v>0</v>
      </c>
      <c r="Z749" s="90" t="str">
        <f t="shared" si="432"/>
        <v>A+J=</v>
      </c>
      <c r="AA749" s="81">
        <f t="shared" si="433"/>
        <v>45033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9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75">
        <f t="shared" si="422"/>
        <v>45009</v>
      </c>
      <c r="B750" s="76">
        <f t="shared" si="423"/>
        <v>970.90666953000004</v>
      </c>
      <c r="C750" s="76">
        <f t="shared" si="430"/>
        <v>834.39269199</v>
      </c>
      <c r="D750" s="77">
        <f t="shared" si="424"/>
        <v>6563.07</v>
      </c>
      <c r="E750" s="78">
        <f>IF(K750=1,VLOOKUP(A749,[1]Plan1!$G$155:$I$350,3),E749)</f>
        <v>6609.67</v>
      </c>
      <c r="F750" s="79">
        <f t="shared" si="425"/>
        <v>45001</v>
      </c>
      <c r="G750" s="80">
        <f t="shared" si="414"/>
        <v>7.1003356660832573E-3</v>
      </c>
      <c r="H750" s="81">
        <f t="shared" si="426"/>
        <v>45033</v>
      </c>
      <c r="I750" s="81">
        <f t="shared" si="415"/>
        <v>45033</v>
      </c>
      <c r="J750" s="82">
        <f t="shared" si="427"/>
        <v>22</v>
      </c>
      <c r="K750" s="82">
        <f t="shared" si="436"/>
        <v>7</v>
      </c>
      <c r="L750" s="76">
        <f t="shared" si="416"/>
        <v>1.0022537499999999</v>
      </c>
      <c r="M750" s="83">
        <f t="shared" si="438"/>
        <v>1.0083999100000001</v>
      </c>
      <c r="N750" s="83">
        <f t="shared" si="434"/>
        <v>1.1584933105392494</v>
      </c>
      <c r="O750" s="76">
        <f t="shared" si="437"/>
        <v>1.1611042600000001</v>
      </c>
      <c r="P750" s="76">
        <f t="shared" si="417"/>
        <v>968.81690918000004</v>
      </c>
      <c r="Q750" s="84">
        <f t="shared" si="431"/>
        <v>0</v>
      </c>
      <c r="R750" s="86">
        <f t="shared" si="428"/>
        <v>0</v>
      </c>
      <c r="S750" s="76">
        <f t="shared" si="418"/>
        <v>0</v>
      </c>
      <c r="T750" s="86">
        <f t="shared" si="429"/>
        <v>8.0657000000000006E-2</v>
      </c>
      <c r="U750" s="84">
        <f t="shared" si="435"/>
        <v>7</v>
      </c>
      <c r="V750" s="84">
        <v>252</v>
      </c>
      <c r="W750" s="83">
        <f t="shared" si="419"/>
        <v>1.0021570230000001</v>
      </c>
      <c r="X750" s="76">
        <f t="shared" si="420"/>
        <v>2.0897603500000002</v>
      </c>
      <c r="Y750" s="76">
        <f t="shared" si="421"/>
        <v>0</v>
      </c>
      <c r="Z750" s="90" t="str">
        <f t="shared" si="432"/>
        <v>A+J=</v>
      </c>
      <c r="AA750" s="81">
        <f t="shared" si="433"/>
        <v>45033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9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75">
        <f t="shared" si="422"/>
        <v>45010</v>
      </c>
      <c r="B751" s="76">
        <f t="shared" si="423"/>
        <v>971.51795434999997</v>
      </c>
      <c r="C751" s="76">
        <f t="shared" si="430"/>
        <v>834.39269199</v>
      </c>
      <c r="D751" s="77">
        <f t="shared" si="424"/>
        <v>6563.07</v>
      </c>
      <c r="E751" s="78">
        <f>IF(K751=1,VLOOKUP(A750,[1]Plan1!$G$155:$I$350,3),E750)</f>
        <v>6609.67</v>
      </c>
      <c r="F751" s="79">
        <f t="shared" si="425"/>
        <v>45001</v>
      </c>
      <c r="G751" s="80">
        <f t="shared" si="414"/>
        <v>7.1003356660832573E-3</v>
      </c>
      <c r="H751" s="81">
        <f t="shared" si="426"/>
        <v>45033</v>
      </c>
      <c r="I751" s="81">
        <f t="shared" si="415"/>
        <v>45033</v>
      </c>
      <c r="J751" s="82">
        <f t="shared" si="427"/>
        <v>22</v>
      </c>
      <c r="K751" s="82">
        <f t="shared" si="436"/>
        <v>8</v>
      </c>
      <c r="L751" s="76">
        <f t="shared" si="416"/>
        <v>1.0025761200000001</v>
      </c>
      <c r="M751" s="83">
        <f t="shared" si="438"/>
        <v>1.0083999100000001</v>
      </c>
      <c r="N751" s="83">
        <f t="shared" si="434"/>
        <v>1.1584933105392494</v>
      </c>
      <c r="O751" s="76">
        <f t="shared" si="437"/>
        <v>1.1614777199999999</v>
      </c>
      <c r="P751" s="76">
        <f t="shared" si="417"/>
        <v>969.12852147000001</v>
      </c>
      <c r="Q751" s="84">
        <f t="shared" si="431"/>
        <v>0</v>
      </c>
      <c r="R751" s="86">
        <f t="shared" si="428"/>
        <v>0</v>
      </c>
      <c r="S751" s="76">
        <f t="shared" si="418"/>
        <v>0</v>
      </c>
      <c r="T751" s="86">
        <f t="shared" si="429"/>
        <v>8.0657000000000006E-2</v>
      </c>
      <c r="U751" s="84">
        <f t="shared" si="435"/>
        <v>8</v>
      </c>
      <c r="V751" s="84">
        <v>252</v>
      </c>
      <c r="W751" s="83">
        <f t="shared" si="419"/>
        <v>1.002465548</v>
      </c>
      <c r="X751" s="76">
        <f t="shared" si="420"/>
        <v>2.3894328800000002</v>
      </c>
      <c r="Y751" s="76">
        <f t="shared" si="421"/>
        <v>0</v>
      </c>
      <c r="Z751" s="90" t="str">
        <f t="shared" si="432"/>
        <v>A+J=</v>
      </c>
      <c r="AA751" s="81">
        <f t="shared" si="433"/>
        <v>45033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9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75">
        <f t="shared" si="422"/>
        <v>45011</v>
      </c>
      <c r="B752" s="76">
        <f t="shared" si="423"/>
        <v>971.51795434999997</v>
      </c>
      <c r="C752" s="76">
        <f t="shared" si="430"/>
        <v>834.39269199</v>
      </c>
      <c r="D752" s="77">
        <f t="shared" si="424"/>
        <v>6563.07</v>
      </c>
      <c r="E752" s="78">
        <f>IF(K752=1,VLOOKUP(A751,[1]Plan1!$G$155:$I$350,3),E751)</f>
        <v>6609.67</v>
      </c>
      <c r="F752" s="79">
        <f t="shared" si="425"/>
        <v>45001</v>
      </c>
      <c r="G752" s="80">
        <f t="shared" si="414"/>
        <v>7.1003356660832573E-3</v>
      </c>
      <c r="H752" s="81">
        <f t="shared" si="426"/>
        <v>45033</v>
      </c>
      <c r="I752" s="81">
        <f t="shared" si="415"/>
        <v>45033</v>
      </c>
      <c r="J752" s="82">
        <f t="shared" si="427"/>
        <v>22</v>
      </c>
      <c r="K752" s="82">
        <f t="shared" si="436"/>
        <v>8</v>
      </c>
      <c r="L752" s="76">
        <f t="shared" si="416"/>
        <v>1.0025761200000001</v>
      </c>
      <c r="M752" s="83">
        <f t="shared" si="438"/>
        <v>1.0083999100000001</v>
      </c>
      <c r="N752" s="83">
        <f t="shared" si="434"/>
        <v>1.1584933105392494</v>
      </c>
      <c r="O752" s="76">
        <f t="shared" si="437"/>
        <v>1.1614777199999999</v>
      </c>
      <c r="P752" s="76">
        <f t="shared" si="417"/>
        <v>969.12852147000001</v>
      </c>
      <c r="Q752" s="84">
        <f t="shared" si="431"/>
        <v>0</v>
      </c>
      <c r="R752" s="86">
        <f t="shared" si="428"/>
        <v>0</v>
      </c>
      <c r="S752" s="76">
        <f t="shared" si="418"/>
        <v>0</v>
      </c>
      <c r="T752" s="86">
        <f t="shared" si="429"/>
        <v>8.0657000000000006E-2</v>
      </c>
      <c r="U752" s="84">
        <f t="shared" si="435"/>
        <v>8</v>
      </c>
      <c r="V752" s="84">
        <v>252</v>
      </c>
      <c r="W752" s="83">
        <f t="shared" si="419"/>
        <v>1.002465548</v>
      </c>
      <c r="X752" s="76">
        <f t="shared" si="420"/>
        <v>2.3894328800000002</v>
      </c>
      <c r="Y752" s="76">
        <f t="shared" si="421"/>
        <v>0</v>
      </c>
      <c r="Z752" s="90" t="str">
        <f t="shared" si="432"/>
        <v>A+J=</v>
      </c>
      <c r="AA752" s="81">
        <f t="shared" si="433"/>
        <v>45033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9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75">
        <f t="shared" si="422"/>
        <v>45012</v>
      </c>
      <c r="B753" s="76">
        <f t="shared" si="423"/>
        <v>971.51795434999997</v>
      </c>
      <c r="C753" s="76">
        <f t="shared" si="430"/>
        <v>834.39269199</v>
      </c>
      <c r="D753" s="77">
        <f t="shared" si="424"/>
        <v>6563.07</v>
      </c>
      <c r="E753" s="78">
        <f>IF(K753=1,VLOOKUP(A752,[1]Plan1!$G$155:$I$350,3),E752)</f>
        <v>6609.67</v>
      </c>
      <c r="F753" s="79">
        <f t="shared" si="425"/>
        <v>45001</v>
      </c>
      <c r="G753" s="80">
        <f t="shared" si="414"/>
        <v>7.1003356660832573E-3</v>
      </c>
      <c r="H753" s="81">
        <f t="shared" si="426"/>
        <v>45033</v>
      </c>
      <c r="I753" s="81">
        <f t="shared" si="415"/>
        <v>45033</v>
      </c>
      <c r="J753" s="82">
        <f t="shared" si="427"/>
        <v>22</v>
      </c>
      <c r="K753" s="82">
        <f t="shared" si="436"/>
        <v>8</v>
      </c>
      <c r="L753" s="76">
        <f t="shared" si="416"/>
        <v>1.0025761200000001</v>
      </c>
      <c r="M753" s="83">
        <f t="shared" si="438"/>
        <v>1.0083999100000001</v>
      </c>
      <c r="N753" s="83">
        <f t="shared" si="434"/>
        <v>1.1584933105392494</v>
      </c>
      <c r="O753" s="76">
        <f t="shared" si="437"/>
        <v>1.1614777199999999</v>
      </c>
      <c r="P753" s="76">
        <f t="shared" si="417"/>
        <v>969.12852147000001</v>
      </c>
      <c r="Q753" s="84">
        <f t="shared" si="431"/>
        <v>0</v>
      </c>
      <c r="R753" s="86">
        <f t="shared" si="428"/>
        <v>0</v>
      </c>
      <c r="S753" s="76">
        <f t="shared" si="418"/>
        <v>0</v>
      </c>
      <c r="T753" s="86">
        <f t="shared" si="429"/>
        <v>8.0657000000000006E-2</v>
      </c>
      <c r="U753" s="84">
        <f t="shared" si="435"/>
        <v>8</v>
      </c>
      <c r="V753" s="84">
        <v>252</v>
      </c>
      <c r="W753" s="83">
        <f t="shared" si="419"/>
        <v>1.002465548</v>
      </c>
      <c r="X753" s="76">
        <f t="shared" si="420"/>
        <v>2.3894328800000002</v>
      </c>
      <c r="Y753" s="76">
        <f t="shared" si="421"/>
        <v>0</v>
      </c>
      <c r="Z753" s="90" t="str">
        <f t="shared" si="432"/>
        <v>A+J=</v>
      </c>
      <c r="AA753" s="81">
        <f t="shared" si="433"/>
        <v>45033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9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75">
        <f t="shared" si="422"/>
        <v>45013</v>
      </c>
      <c r="B754" s="76">
        <f t="shared" si="423"/>
        <v>972.12965004</v>
      </c>
      <c r="C754" s="76">
        <f t="shared" si="430"/>
        <v>834.39269199</v>
      </c>
      <c r="D754" s="77">
        <f t="shared" si="424"/>
        <v>6563.07</v>
      </c>
      <c r="E754" s="78">
        <f>IF(K754=1,VLOOKUP(A753,[1]Plan1!$G$155:$I$350,3),E753)</f>
        <v>6609.67</v>
      </c>
      <c r="F754" s="79">
        <f t="shared" si="425"/>
        <v>45001</v>
      </c>
      <c r="G754" s="80">
        <f t="shared" si="414"/>
        <v>7.1003356660832573E-3</v>
      </c>
      <c r="H754" s="81">
        <f t="shared" si="426"/>
        <v>45033</v>
      </c>
      <c r="I754" s="81">
        <f t="shared" si="415"/>
        <v>45033</v>
      </c>
      <c r="J754" s="82">
        <f t="shared" si="427"/>
        <v>22</v>
      </c>
      <c r="K754" s="82">
        <f t="shared" si="436"/>
        <v>9</v>
      </c>
      <c r="L754" s="76">
        <f t="shared" si="416"/>
        <v>1.0028986099999999</v>
      </c>
      <c r="M754" s="83">
        <f t="shared" si="438"/>
        <v>1.0083999100000001</v>
      </c>
      <c r="N754" s="83">
        <f t="shared" si="434"/>
        <v>1.1584933105392494</v>
      </c>
      <c r="O754" s="76">
        <f t="shared" si="437"/>
        <v>1.16185133</v>
      </c>
      <c r="P754" s="76">
        <f t="shared" si="417"/>
        <v>969.44025893000003</v>
      </c>
      <c r="Q754" s="84">
        <f t="shared" si="431"/>
        <v>0</v>
      </c>
      <c r="R754" s="86">
        <f t="shared" si="428"/>
        <v>0</v>
      </c>
      <c r="S754" s="76">
        <f t="shared" si="418"/>
        <v>0</v>
      </c>
      <c r="T754" s="86">
        <f t="shared" si="429"/>
        <v>8.0657000000000006E-2</v>
      </c>
      <c r="U754" s="84">
        <f t="shared" si="435"/>
        <v>9</v>
      </c>
      <c r="V754" s="84">
        <v>252</v>
      </c>
      <c r="W754" s="83">
        <f t="shared" si="419"/>
        <v>1.002774169</v>
      </c>
      <c r="X754" s="76">
        <f t="shared" si="420"/>
        <v>2.6893911099999999</v>
      </c>
      <c r="Y754" s="76">
        <f t="shared" si="421"/>
        <v>0</v>
      </c>
      <c r="Z754" s="90" t="str">
        <f t="shared" si="432"/>
        <v>A+J=</v>
      </c>
      <c r="AA754" s="81">
        <f t="shared" si="433"/>
        <v>45033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9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75">
        <f t="shared" si="422"/>
        <v>45014</v>
      </c>
      <c r="B755" s="76">
        <f t="shared" si="423"/>
        <v>972.74170558000003</v>
      </c>
      <c r="C755" s="76">
        <f t="shared" si="430"/>
        <v>834.39269199</v>
      </c>
      <c r="D755" s="77">
        <f t="shared" si="424"/>
        <v>6563.07</v>
      </c>
      <c r="E755" s="78">
        <f>IF(K755=1,VLOOKUP(A754,[1]Plan1!$G$155:$I$350,3),E754)</f>
        <v>6609.67</v>
      </c>
      <c r="F755" s="79">
        <f t="shared" si="425"/>
        <v>45001</v>
      </c>
      <c r="G755" s="80">
        <f t="shared" si="414"/>
        <v>7.1003356660832573E-3</v>
      </c>
      <c r="H755" s="81">
        <f t="shared" si="426"/>
        <v>45033</v>
      </c>
      <c r="I755" s="81">
        <f t="shared" si="415"/>
        <v>45033</v>
      </c>
      <c r="J755" s="82">
        <f t="shared" si="427"/>
        <v>22</v>
      </c>
      <c r="K755" s="82">
        <f t="shared" si="436"/>
        <v>10</v>
      </c>
      <c r="L755" s="76">
        <f t="shared" si="416"/>
        <v>1.0032211900000001</v>
      </c>
      <c r="M755" s="83">
        <f t="shared" si="438"/>
        <v>1.0083999100000001</v>
      </c>
      <c r="N755" s="83">
        <f t="shared" si="434"/>
        <v>1.1584933105392494</v>
      </c>
      <c r="O755" s="76">
        <f t="shared" si="437"/>
        <v>1.1622250300000001</v>
      </c>
      <c r="P755" s="76">
        <f t="shared" si="417"/>
        <v>969.75207147000003</v>
      </c>
      <c r="Q755" s="84">
        <f t="shared" si="431"/>
        <v>0</v>
      </c>
      <c r="R755" s="86">
        <f t="shared" si="428"/>
        <v>0</v>
      </c>
      <c r="S755" s="76">
        <f t="shared" si="418"/>
        <v>0</v>
      </c>
      <c r="T755" s="86">
        <f t="shared" si="429"/>
        <v>8.0657000000000006E-2</v>
      </c>
      <c r="U755" s="84">
        <f t="shared" si="435"/>
        <v>10</v>
      </c>
      <c r="V755" s="84">
        <v>252</v>
      </c>
      <c r="W755" s="83">
        <f t="shared" si="419"/>
        <v>1.003082885</v>
      </c>
      <c r="X755" s="76">
        <f t="shared" si="420"/>
        <v>2.9896341099999999</v>
      </c>
      <c r="Y755" s="76">
        <f t="shared" si="421"/>
        <v>0</v>
      </c>
      <c r="Z755" s="90" t="str">
        <f t="shared" si="432"/>
        <v>A+J=</v>
      </c>
      <c r="AA755" s="81">
        <f t="shared" si="433"/>
        <v>45033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9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75">
        <f t="shared" si="422"/>
        <v>45015</v>
      </c>
      <c r="B756" s="76">
        <f t="shared" si="423"/>
        <v>973.35416205999991</v>
      </c>
      <c r="C756" s="76">
        <f t="shared" si="430"/>
        <v>834.39269199</v>
      </c>
      <c r="D756" s="77">
        <f t="shared" si="424"/>
        <v>6563.07</v>
      </c>
      <c r="E756" s="78">
        <f>IF(K756=1,VLOOKUP(A755,[1]Plan1!$G$155:$I$350,3),E755)</f>
        <v>6609.67</v>
      </c>
      <c r="F756" s="79">
        <f t="shared" si="425"/>
        <v>45001</v>
      </c>
      <c r="G756" s="80">
        <f t="shared" si="414"/>
        <v>7.1003356660832573E-3</v>
      </c>
      <c r="H756" s="81">
        <f t="shared" si="426"/>
        <v>45033</v>
      </c>
      <c r="I756" s="81">
        <f t="shared" si="415"/>
        <v>45033</v>
      </c>
      <c r="J756" s="82">
        <f t="shared" si="427"/>
        <v>22</v>
      </c>
      <c r="K756" s="82">
        <f t="shared" si="436"/>
        <v>11</v>
      </c>
      <c r="L756" s="76">
        <f t="shared" si="416"/>
        <v>1.0035438800000001</v>
      </c>
      <c r="M756" s="83">
        <f t="shared" si="438"/>
        <v>1.0083999100000001</v>
      </c>
      <c r="N756" s="83">
        <f t="shared" si="434"/>
        <v>1.1584933105392494</v>
      </c>
      <c r="O756" s="76">
        <f t="shared" si="437"/>
        <v>1.1625988700000001</v>
      </c>
      <c r="P756" s="76">
        <f t="shared" si="417"/>
        <v>970.06400083999995</v>
      </c>
      <c r="Q756" s="84">
        <f t="shared" si="431"/>
        <v>0</v>
      </c>
      <c r="R756" s="86">
        <f t="shared" si="428"/>
        <v>0</v>
      </c>
      <c r="S756" s="76">
        <f t="shared" si="418"/>
        <v>0</v>
      </c>
      <c r="T756" s="86">
        <f t="shared" si="429"/>
        <v>8.0657000000000006E-2</v>
      </c>
      <c r="U756" s="84">
        <f t="shared" si="435"/>
        <v>11</v>
      </c>
      <c r="V756" s="84">
        <v>252</v>
      </c>
      <c r="W756" s="83">
        <f t="shared" si="419"/>
        <v>1.0033916949999999</v>
      </c>
      <c r="X756" s="76">
        <f t="shared" si="420"/>
        <v>3.2901612199999999</v>
      </c>
      <c r="Y756" s="76">
        <f t="shared" si="421"/>
        <v>0</v>
      </c>
      <c r="Z756" s="90" t="str">
        <f t="shared" si="432"/>
        <v>A+J=</v>
      </c>
      <c r="AA756" s="81">
        <f t="shared" si="433"/>
        <v>45033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9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75">
        <f t="shared" si="422"/>
        <v>45016</v>
      </c>
      <c r="B757" s="76">
        <f t="shared" si="423"/>
        <v>973.96700483000006</v>
      </c>
      <c r="C757" s="76">
        <f t="shared" si="430"/>
        <v>834.39269199</v>
      </c>
      <c r="D757" s="77">
        <f t="shared" si="424"/>
        <v>6563.07</v>
      </c>
      <c r="E757" s="78">
        <f>IF(K757=1,VLOOKUP(A756,[1]Plan1!$G$155:$I$350,3),E756)</f>
        <v>6609.67</v>
      </c>
      <c r="F757" s="79">
        <f t="shared" si="425"/>
        <v>45001</v>
      </c>
      <c r="G757" s="80">
        <f t="shared" si="414"/>
        <v>7.1003356660832573E-3</v>
      </c>
      <c r="H757" s="81">
        <f t="shared" si="426"/>
        <v>45033</v>
      </c>
      <c r="I757" s="81">
        <f t="shared" si="415"/>
        <v>45033</v>
      </c>
      <c r="J757" s="82">
        <f t="shared" si="427"/>
        <v>22</v>
      </c>
      <c r="K757" s="82">
        <f t="shared" si="436"/>
        <v>12</v>
      </c>
      <c r="L757" s="76">
        <f t="shared" si="416"/>
        <v>1.00386668</v>
      </c>
      <c r="M757" s="83">
        <f t="shared" si="438"/>
        <v>1.0083999100000001</v>
      </c>
      <c r="N757" s="83">
        <f t="shared" si="434"/>
        <v>1.1584933105392494</v>
      </c>
      <c r="O757" s="76">
        <f t="shared" si="437"/>
        <v>1.16297283</v>
      </c>
      <c r="P757" s="76">
        <f t="shared" si="417"/>
        <v>970.37603033000005</v>
      </c>
      <c r="Q757" s="84">
        <f t="shared" si="431"/>
        <v>0</v>
      </c>
      <c r="R757" s="86">
        <f t="shared" si="428"/>
        <v>0</v>
      </c>
      <c r="S757" s="76">
        <f t="shared" si="418"/>
        <v>0</v>
      </c>
      <c r="T757" s="86">
        <f t="shared" si="429"/>
        <v>8.0657000000000006E-2</v>
      </c>
      <c r="U757" s="84">
        <f t="shared" si="435"/>
        <v>12</v>
      </c>
      <c r="V757" s="84">
        <v>252</v>
      </c>
      <c r="W757" s="83">
        <f t="shared" si="419"/>
        <v>1.003700601</v>
      </c>
      <c r="X757" s="76">
        <f t="shared" si="420"/>
        <v>3.5909745000000002</v>
      </c>
      <c r="Y757" s="76">
        <f t="shared" si="421"/>
        <v>0</v>
      </c>
      <c r="Z757" s="90" t="str">
        <f t="shared" si="432"/>
        <v>A+J=</v>
      </c>
      <c r="AA757" s="81">
        <f t="shared" si="433"/>
        <v>45033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9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75">
        <f t="shared" si="422"/>
        <v>45017</v>
      </c>
      <c r="B758" s="76">
        <f t="shared" si="423"/>
        <v>974.58021637999991</v>
      </c>
      <c r="C758" s="76">
        <f t="shared" si="430"/>
        <v>834.39269199</v>
      </c>
      <c r="D758" s="77">
        <f t="shared" si="424"/>
        <v>6563.07</v>
      </c>
      <c r="E758" s="78">
        <f>IF(K758=1,VLOOKUP(A757,[1]Plan1!$G$155:$I$350,3),E757)</f>
        <v>6609.67</v>
      </c>
      <c r="F758" s="79">
        <f t="shared" si="425"/>
        <v>45001</v>
      </c>
      <c r="G758" s="80">
        <f t="shared" si="414"/>
        <v>7.1003356660832573E-3</v>
      </c>
      <c r="H758" s="81">
        <f t="shared" si="426"/>
        <v>45033</v>
      </c>
      <c r="I758" s="81">
        <f t="shared" si="415"/>
        <v>45033</v>
      </c>
      <c r="J758" s="82">
        <f t="shared" si="427"/>
        <v>22</v>
      </c>
      <c r="K758" s="82">
        <f t="shared" si="436"/>
        <v>13</v>
      </c>
      <c r="L758" s="76">
        <f t="shared" si="416"/>
        <v>1.0041895700000001</v>
      </c>
      <c r="M758" s="83">
        <f t="shared" si="438"/>
        <v>1.0083999100000001</v>
      </c>
      <c r="N758" s="83">
        <f t="shared" si="434"/>
        <v>1.1584933105392494</v>
      </c>
      <c r="O758" s="76">
        <f t="shared" si="437"/>
        <v>1.1633468899999999</v>
      </c>
      <c r="P758" s="76">
        <f t="shared" si="417"/>
        <v>970.68814325999995</v>
      </c>
      <c r="Q758" s="84">
        <f t="shared" si="431"/>
        <v>0</v>
      </c>
      <c r="R758" s="86">
        <f t="shared" si="428"/>
        <v>0</v>
      </c>
      <c r="S758" s="76">
        <f t="shared" si="418"/>
        <v>0</v>
      </c>
      <c r="T758" s="86">
        <f t="shared" si="429"/>
        <v>8.0657000000000006E-2</v>
      </c>
      <c r="U758" s="84">
        <f t="shared" si="435"/>
        <v>13</v>
      </c>
      <c r="V758" s="84">
        <v>252</v>
      </c>
      <c r="W758" s="83">
        <f t="shared" si="419"/>
        <v>1.004009602</v>
      </c>
      <c r="X758" s="76">
        <f t="shared" si="420"/>
        <v>3.8920731200000001</v>
      </c>
      <c r="Y758" s="76">
        <f t="shared" si="421"/>
        <v>0</v>
      </c>
      <c r="Z758" s="90" t="str">
        <f t="shared" si="432"/>
        <v>A+J=</v>
      </c>
      <c r="AA758" s="81">
        <f t="shared" si="433"/>
        <v>45033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9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75">
        <f t="shared" si="422"/>
        <v>45018</v>
      </c>
      <c r="B759" s="76">
        <f t="shared" si="423"/>
        <v>974.58021637999991</v>
      </c>
      <c r="C759" s="76">
        <f t="shared" si="430"/>
        <v>834.39269199</v>
      </c>
      <c r="D759" s="77">
        <f t="shared" si="424"/>
        <v>6563.07</v>
      </c>
      <c r="E759" s="78">
        <f>IF(K759=1,VLOOKUP(A758,[1]Plan1!$G$155:$I$350,3),E758)</f>
        <v>6609.67</v>
      </c>
      <c r="F759" s="79">
        <f t="shared" si="425"/>
        <v>45001</v>
      </c>
      <c r="G759" s="80">
        <f t="shared" si="414"/>
        <v>7.1003356660832573E-3</v>
      </c>
      <c r="H759" s="81">
        <f t="shared" si="426"/>
        <v>45033</v>
      </c>
      <c r="I759" s="81">
        <f t="shared" si="415"/>
        <v>45033</v>
      </c>
      <c r="J759" s="82">
        <f t="shared" si="427"/>
        <v>22</v>
      </c>
      <c r="K759" s="82">
        <f t="shared" si="436"/>
        <v>13</v>
      </c>
      <c r="L759" s="76">
        <f t="shared" si="416"/>
        <v>1.0041895700000001</v>
      </c>
      <c r="M759" s="83">
        <f t="shared" si="438"/>
        <v>1.0083999100000001</v>
      </c>
      <c r="N759" s="83">
        <f t="shared" si="434"/>
        <v>1.1584933105392494</v>
      </c>
      <c r="O759" s="76">
        <f t="shared" si="437"/>
        <v>1.1633468899999999</v>
      </c>
      <c r="P759" s="76">
        <f t="shared" si="417"/>
        <v>970.68814325999995</v>
      </c>
      <c r="Q759" s="84">
        <f t="shared" si="431"/>
        <v>0</v>
      </c>
      <c r="R759" s="86">
        <f t="shared" si="428"/>
        <v>0</v>
      </c>
      <c r="S759" s="76">
        <f t="shared" si="418"/>
        <v>0</v>
      </c>
      <c r="T759" s="86">
        <f t="shared" si="429"/>
        <v>8.0657000000000006E-2</v>
      </c>
      <c r="U759" s="84">
        <f t="shared" si="435"/>
        <v>13</v>
      </c>
      <c r="V759" s="84">
        <v>252</v>
      </c>
      <c r="W759" s="83">
        <f t="shared" si="419"/>
        <v>1.004009602</v>
      </c>
      <c r="X759" s="76">
        <f t="shared" si="420"/>
        <v>3.8920731200000001</v>
      </c>
      <c r="Y759" s="76">
        <f t="shared" si="421"/>
        <v>0</v>
      </c>
      <c r="Z759" s="90" t="str">
        <f t="shared" si="432"/>
        <v>A+J=</v>
      </c>
      <c r="AA759" s="81">
        <f t="shared" si="433"/>
        <v>45033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9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75">
        <f t="shared" si="422"/>
        <v>45019</v>
      </c>
      <c r="B760" s="76">
        <f t="shared" si="423"/>
        <v>974.58021637999991</v>
      </c>
      <c r="C760" s="76">
        <f t="shared" si="430"/>
        <v>834.39269199</v>
      </c>
      <c r="D760" s="77">
        <f t="shared" si="424"/>
        <v>6563.07</v>
      </c>
      <c r="E760" s="78">
        <f>IF(K760=1,VLOOKUP(A759,[1]Plan1!$G$155:$I$350,3),E759)</f>
        <v>6609.67</v>
      </c>
      <c r="F760" s="79">
        <f t="shared" si="425"/>
        <v>45001</v>
      </c>
      <c r="G760" s="80">
        <f t="shared" si="414"/>
        <v>7.1003356660832573E-3</v>
      </c>
      <c r="H760" s="81">
        <f t="shared" si="426"/>
        <v>45033</v>
      </c>
      <c r="I760" s="81">
        <f t="shared" si="415"/>
        <v>45033</v>
      </c>
      <c r="J760" s="82">
        <f t="shared" si="427"/>
        <v>22</v>
      </c>
      <c r="K760" s="82">
        <f t="shared" si="436"/>
        <v>13</v>
      </c>
      <c r="L760" s="76">
        <f t="shared" si="416"/>
        <v>1.0041895700000001</v>
      </c>
      <c r="M760" s="83">
        <f t="shared" si="438"/>
        <v>1.0083999100000001</v>
      </c>
      <c r="N760" s="83">
        <f t="shared" si="434"/>
        <v>1.1584933105392494</v>
      </c>
      <c r="O760" s="76">
        <f t="shared" si="437"/>
        <v>1.1633468899999999</v>
      </c>
      <c r="P760" s="76">
        <f t="shared" si="417"/>
        <v>970.68814325999995</v>
      </c>
      <c r="Q760" s="84">
        <f t="shared" si="431"/>
        <v>0</v>
      </c>
      <c r="R760" s="86">
        <f t="shared" si="428"/>
        <v>0</v>
      </c>
      <c r="S760" s="76">
        <f t="shared" si="418"/>
        <v>0</v>
      </c>
      <c r="T760" s="86">
        <f t="shared" si="429"/>
        <v>8.0657000000000006E-2</v>
      </c>
      <c r="U760" s="84">
        <f t="shared" si="435"/>
        <v>13</v>
      </c>
      <c r="V760" s="84">
        <v>252</v>
      </c>
      <c r="W760" s="83">
        <f t="shared" si="419"/>
        <v>1.004009602</v>
      </c>
      <c r="X760" s="76">
        <f t="shared" si="420"/>
        <v>3.8920731200000001</v>
      </c>
      <c r="Y760" s="76">
        <f t="shared" si="421"/>
        <v>0</v>
      </c>
      <c r="Z760" s="90" t="str">
        <f t="shared" si="432"/>
        <v>A+J=</v>
      </c>
      <c r="AA760" s="81">
        <f t="shared" si="433"/>
        <v>45033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9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75">
        <f t="shared" si="422"/>
        <v>45020</v>
      </c>
      <c r="B761" s="76">
        <f t="shared" si="423"/>
        <v>975.19383874999994</v>
      </c>
      <c r="C761" s="76">
        <f t="shared" si="430"/>
        <v>834.39269199</v>
      </c>
      <c r="D761" s="77">
        <f t="shared" si="424"/>
        <v>6563.07</v>
      </c>
      <c r="E761" s="78">
        <f>IF(K761=1,VLOOKUP(A760,[1]Plan1!$G$155:$I$350,3),E760)</f>
        <v>6609.67</v>
      </c>
      <c r="F761" s="79">
        <f t="shared" si="425"/>
        <v>45001</v>
      </c>
      <c r="G761" s="80">
        <f t="shared" si="414"/>
        <v>7.1003356660832573E-3</v>
      </c>
      <c r="H761" s="81">
        <f t="shared" si="426"/>
        <v>45033</v>
      </c>
      <c r="I761" s="81">
        <f t="shared" si="415"/>
        <v>45033</v>
      </c>
      <c r="J761" s="82">
        <f t="shared" si="427"/>
        <v>22</v>
      </c>
      <c r="K761" s="82">
        <f t="shared" si="436"/>
        <v>14</v>
      </c>
      <c r="L761" s="76">
        <f t="shared" si="416"/>
        <v>1.0045125800000001</v>
      </c>
      <c r="M761" s="83">
        <f t="shared" si="438"/>
        <v>1.0083999100000001</v>
      </c>
      <c r="N761" s="83">
        <f t="shared" si="434"/>
        <v>1.1584933105392494</v>
      </c>
      <c r="O761" s="76">
        <f t="shared" si="437"/>
        <v>1.1637211000000001</v>
      </c>
      <c r="P761" s="76">
        <f t="shared" si="417"/>
        <v>971.00038135</v>
      </c>
      <c r="Q761" s="84">
        <f t="shared" si="431"/>
        <v>0</v>
      </c>
      <c r="R761" s="86">
        <f t="shared" si="428"/>
        <v>0</v>
      </c>
      <c r="S761" s="76">
        <f t="shared" si="418"/>
        <v>0</v>
      </c>
      <c r="T761" s="86">
        <f t="shared" si="429"/>
        <v>8.0657000000000006E-2</v>
      </c>
      <c r="U761" s="84">
        <f t="shared" si="435"/>
        <v>14</v>
      </c>
      <c r="V761" s="84">
        <v>252</v>
      </c>
      <c r="W761" s="83">
        <f t="shared" si="419"/>
        <v>1.0043186980000001</v>
      </c>
      <c r="X761" s="76">
        <f t="shared" si="420"/>
        <v>4.1934573999999998</v>
      </c>
      <c r="Y761" s="76">
        <f t="shared" si="421"/>
        <v>0</v>
      </c>
      <c r="Z761" s="90" t="str">
        <f t="shared" si="432"/>
        <v>A+J=</v>
      </c>
      <c r="AA761" s="81">
        <f t="shared" si="433"/>
        <v>45033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9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75">
        <f t="shared" si="422"/>
        <v>45021</v>
      </c>
      <c r="B762" s="76">
        <f t="shared" si="423"/>
        <v>975.80783024999994</v>
      </c>
      <c r="C762" s="76">
        <f t="shared" si="430"/>
        <v>834.39269199</v>
      </c>
      <c r="D762" s="77">
        <f t="shared" si="424"/>
        <v>6563.07</v>
      </c>
      <c r="E762" s="78">
        <f>IF(K762=1,VLOOKUP(A761,[1]Plan1!$G$155:$I$350,3),E761)</f>
        <v>6609.67</v>
      </c>
      <c r="F762" s="79">
        <f t="shared" si="425"/>
        <v>45001</v>
      </c>
      <c r="G762" s="80">
        <f t="shared" si="414"/>
        <v>7.1003356660832573E-3</v>
      </c>
      <c r="H762" s="81">
        <f t="shared" si="426"/>
        <v>45033</v>
      </c>
      <c r="I762" s="81">
        <f t="shared" si="415"/>
        <v>45033</v>
      </c>
      <c r="J762" s="82">
        <f t="shared" si="427"/>
        <v>22</v>
      </c>
      <c r="K762" s="82">
        <f t="shared" si="436"/>
        <v>15</v>
      </c>
      <c r="L762" s="76">
        <f t="shared" si="416"/>
        <v>1.00483568</v>
      </c>
      <c r="M762" s="83">
        <f t="shared" si="438"/>
        <v>1.0083999100000001</v>
      </c>
      <c r="N762" s="83">
        <f t="shared" si="434"/>
        <v>1.1584933105392494</v>
      </c>
      <c r="O762" s="76">
        <f t="shared" si="437"/>
        <v>1.1640954100000001</v>
      </c>
      <c r="P762" s="76">
        <f t="shared" si="417"/>
        <v>971.31270287999996</v>
      </c>
      <c r="Q762" s="84">
        <f t="shared" si="431"/>
        <v>0</v>
      </c>
      <c r="R762" s="86">
        <f t="shared" si="428"/>
        <v>0</v>
      </c>
      <c r="S762" s="76">
        <f t="shared" si="418"/>
        <v>0</v>
      </c>
      <c r="T762" s="86">
        <f t="shared" si="429"/>
        <v>8.0657000000000006E-2</v>
      </c>
      <c r="U762" s="84">
        <f t="shared" si="435"/>
        <v>15</v>
      </c>
      <c r="V762" s="84">
        <v>252</v>
      </c>
      <c r="W762" s="83">
        <f t="shared" si="419"/>
        <v>1.004627889</v>
      </c>
      <c r="X762" s="76">
        <f t="shared" si="420"/>
        <v>4.4951273699999996</v>
      </c>
      <c r="Y762" s="76">
        <f t="shared" si="421"/>
        <v>0</v>
      </c>
      <c r="Z762" s="90" t="str">
        <f t="shared" si="432"/>
        <v>A+J=</v>
      </c>
      <c r="AA762" s="81">
        <f t="shared" si="433"/>
        <v>45033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9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75">
        <f t="shared" si="422"/>
        <v>45022</v>
      </c>
      <c r="B763" s="76">
        <f t="shared" si="423"/>
        <v>976.42221716000006</v>
      </c>
      <c r="C763" s="76">
        <f t="shared" si="430"/>
        <v>834.39269199</v>
      </c>
      <c r="D763" s="77">
        <f t="shared" si="424"/>
        <v>6563.07</v>
      </c>
      <c r="E763" s="78">
        <f>IF(K763=1,VLOOKUP(A762,[1]Plan1!$G$155:$I$350,3),E762)</f>
        <v>6609.67</v>
      </c>
      <c r="F763" s="79">
        <f t="shared" si="425"/>
        <v>45001</v>
      </c>
      <c r="G763" s="80">
        <f t="shared" si="414"/>
        <v>7.1003356660832573E-3</v>
      </c>
      <c r="H763" s="81">
        <f t="shared" si="426"/>
        <v>45033</v>
      </c>
      <c r="I763" s="81">
        <f t="shared" si="415"/>
        <v>45033</v>
      </c>
      <c r="J763" s="82">
        <f t="shared" si="427"/>
        <v>22</v>
      </c>
      <c r="K763" s="82">
        <f t="shared" si="436"/>
        <v>16</v>
      </c>
      <c r="L763" s="76">
        <f t="shared" si="416"/>
        <v>1.0051588899999999</v>
      </c>
      <c r="M763" s="83">
        <f t="shared" si="438"/>
        <v>1.0083999100000001</v>
      </c>
      <c r="N763" s="83">
        <f t="shared" si="434"/>
        <v>1.1584933105392494</v>
      </c>
      <c r="O763" s="76">
        <f t="shared" si="437"/>
        <v>1.1644698499999999</v>
      </c>
      <c r="P763" s="76">
        <f t="shared" si="417"/>
        <v>971.62513288000002</v>
      </c>
      <c r="Q763" s="84">
        <f t="shared" si="431"/>
        <v>0</v>
      </c>
      <c r="R763" s="86">
        <f t="shared" si="428"/>
        <v>0</v>
      </c>
      <c r="S763" s="76">
        <f t="shared" si="418"/>
        <v>0</v>
      </c>
      <c r="T763" s="86">
        <f t="shared" si="429"/>
        <v>8.0657000000000006E-2</v>
      </c>
      <c r="U763" s="84">
        <f t="shared" si="435"/>
        <v>16</v>
      </c>
      <c r="V763" s="84">
        <v>252</v>
      </c>
      <c r="W763" s="83">
        <f t="shared" si="419"/>
        <v>1.0049371760000001</v>
      </c>
      <c r="X763" s="76">
        <f t="shared" si="420"/>
        <v>4.79708428</v>
      </c>
      <c r="Y763" s="76">
        <f t="shared" si="421"/>
        <v>0</v>
      </c>
      <c r="Z763" s="90" t="str">
        <f t="shared" si="432"/>
        <v>A+J=</v>
      </c>
      <c r="AA763" s="81">
        <f t="shared" si="433"/>
        <v>45033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9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75">
        <f t="shared" si="422"/>
        <v>45023</v>
      </c>
      <c r="B764" s="76">
        <f t="shared" si="423"/>
        <v>977.03698096000005</v>
      </c>
      <c r="C764" s="76">
        <f t="shared" si="430"/>
        <v>834.39269199</v>
      </c>
      <c r="D764" s="77">
        <f t="shared" si="424"/>
        <v>6563.07</v>
      </c>
      <c r="E764" s="78">
        <f>IF(K764=1,VLOOKUP(A763,[1]Plan1!$G$155:$I$350,3),E763)</f>
        <v>6609.67</v>
      </c>
      <c r="F764" s="79">
        <f t="shared" si="425"/>
        <v>45001</v>
      </c>
      <c r="G764" s="80">
        <f t="shared" si="414"/>
        <v>7.1003356660832573E-3</v>
      </c>
      <c r="H764" s="81">
        <f t="shared" si="426"/>
        <v>45033</v>
      </c>
      <c r="I764" s="81">
        <f t="shared" si="415"/>
        <v>45033</v>
      </c>
      <c r="J764" s="82">
        <f t="shared" si="427"/>
        <v>22</v>
      </c>
      <c r="K764" s="82">
        <f t="shared" si="436"/>
        <v>17</v>
      </c>
      <c r="L764" s="76">
        <f t="shared" si="416"/>
        <v>1.0054822000000001</v>
      </c>
      <c r="M764" s="83">
        <f t="shared" si="438"/>
        <v>1.0083999100000001</v>
      </c>
      <c r="N764" s="83">
        <f t="shared" si="434"/>
        <v>1.1584933105392494</v>
      </c>
      <c r="O764" s="76">
        <f t="shared" si="437"/>
        <v>1.1648444</v>
      </c>
      <c r="P764" s="76">
        <f t="shared" si="417"/>
        <v>971.93765466000002</v>
      </c>
      <c r="Q764" s="84">
        <f t="shared" si="431"/>
        <v>0</v>
      </c>
      <c r="R764" s="86">
        <f t="shared" si="428"/>
        <v>0</v>
      </c>
      <c r="S764" s="76">
        <f t="shared" si="418"/>
        <v>0</v>
      </c>
      <c r="T764" s="86">
        <f t="shared" si="429"/>
        <v>8.0657000000000006E-2</v>
      </c>
      <c r="U764" s="84">
        <f t="shared" si="435"/>
        <v>17</v>
      </c>
      <c r="V764" s="84">
        <v>252</v>
      </c>
      <c r="W764" s="83">
        <f t="shared" si="419"/>
        <v>1.005246557</v>
      </c>
      <c r="X764" s="76">
        <f t="shared" si="420"/>
        <v>5.0993263000000004</v>
      </c>
      <c r="Y764" s="76">
        <f t="shared" si="421"/>
        <v>0</v>
      </c>
      <c r="Z764" s="90" t="str">
        <f t="shared" si="432"/>
        <v>A+J=</v>
      </c>
      <c r="AA764" s="81">
        <f t="shared" si="433"/>
        <v>45033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9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75">
        <f t="shared" si="422"/>
        <v>45024</v>
      </c>
      <c r="B765" s="76">
        <f t="shared" si="423"/>
        <v>977.03698096000005</v>
      </c>
      <c r="C765" s="76">
        <f t="shared" si="430"/>
        <v>834.39269199</v>
      </c>
      <c r="D765" s="77">
        <f t="shared" si="424"/>
        <v>6563.07</v>
      </c>
      <c r="E765" s="78">
        <f>IF(K765=1,VLOOKUP(A764,[1]Plan1!$G$155:$I$350,3),E764)</f>
        <v>6609.67</v>
      </c>
      <c r="F765" s="79">
        <f t="shared" si="425"/>
        <v>45001</v>
      </c>
      <c r="G765" s="80">
        <f t="shared" si="414"/>
        <v>7.1003356660832573E-3</v>
      </c>
      <c r="H765" s="81">
        <f t="shared" si="426"/>
        <v>45033</v>
      </c>
      <c r="I765" s="81">
        <f t="shared" si="415"/>
        <v>45033</v>
      </c>
      <c r="J765" s="82">
        <f t="shared" si="427"/>
        <v>22</v>
      </c>
      <c r="K765" s="82">
        <f t="shared" si="436"/>
        <v>17</v>
      </c>
      <c r="L765" s="76">
        <f t="shared" si="416"/>
        <v>1.0054822000000001</v>
      </c>
      <c r="M765" s="83">
        <f t="shared" si="438"/>
        <v>1.0083999100000001</v>
      </c>
      <c r="N765" s="83">
        <f t="shared" si="434"/>
        <v>1.1584933105392494</v>
      </c>
      <c r="O765" s="76">
        <f t="shared" si="437"/>
        <v>1.1648444</v>
      </c>
      <c r="P765" s="76">
        <f t="shared" si="417"/>
        <v>971.93765466000002</v>
      </c>
      <c r="Q765" s="84">
        <f t="shared" si="431"/>
        <v>0</v>
      </c>
      <c r="R765" s="86">
        <f t="shared" si="428"/>
        <v>0</v>
      </c>
      <c r="S765" s="76">
        <f t="shared" si="418"/>
        <v>0</v>
      </c>
      <c r="T765" s="86">
        <f t="shared" si="429"/>
        <v>8.0657000000000006E-2</v>
      </c>
      <c r="U765" s="84">
        <f t="shared" si="435"/>
        <v>17</v>
      </c>
      <c r="V765" s="84">
        <v>252</v>
      </c>
      <c r="W765" s="83">
        <f t="shared" si="419"/>
        <v>1.005246557</v>
      </c>
      <c r="X765" s="76">
        <f t="shared" si="420"/>
        <v>5.0993263000000004</v>
      </c>
      <c r="Y765" s="76">
        <f t="shared" si="421"/>
        <v>0</v>
      </c>
      <c r="Z765" s="90" t="str">
        <f t="shared" si="432"/>
        <v>A+J=</v>
      </c>
      <c r="AA765" s="81">
        <f t="shared" si="433"/>
        <v>45033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9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75">
        <f t="shared" si="422"/>
        <v>45025</v>
      </c>
      <c r="B766" s="76">
        <f t="shared" si="423"/>
        <v>977.03698096000005</v>
      </c>
      <c r="C766" s="76">
        <f t="shared" si="430"/>
        <v>834.39269199</v>
      </c>
      <c r="D766" s="77">
        <f t="shared" si="424"/>
        <v>6563.07</v>
      </c>
      <c r="E766" s="78">
        <f>IF(K766=1,VLOOKUP(A765,[1]Plan1!$G$155:$I$350,3),E765)</f>
        <v>6609.67</v>
      </c>
      <c r="F766" s="79">
        <f t="shared" si="425"/>
        <v>45001</v>
      </c>
      <c r="G766" s="80">
        <f t="shared" si="414"/>
        <v>7.1003356660832573E-3</v>
      </c>
      <c r="H766" s="81">
        <f t="shared" si="426"/>
        <v>45033</v>
      </c>
      <c r="I766" s="81">
        <f t="shared" si="415"/>
        <v>45033</v>
      </c>
      <c r="J766" s="82">
        <f t="shared" si="427"/>
        <v>22</v>
      </c>
      <c r="K766" s="82">
        <f t="shared" si="436"/>
        <v>17</v>
      </c>
      <c r="L766" s="76">
        <f t="shared" si="416"/>
        <v>1.0054822000000001</v>
      </c>
      <c r="M766" s="83">
        <f t="shared" si="438"/>
        <v>1.0083999100000001</v>
      </c>
      <c r="N766" s="83">
        <f t="shared" si="434"/>
        <v>1.1584933105392494</v>
      </c>
      <c r="O766" s="76">
        <f t="shared" si="437"/>
        <v>1.1648444</v>
      </c>
      <c r="P766" s="76">
        <f t="shared" si="417"/>
        <v>971.93765466000002</v>
      </c>
      <c r="Q766" s="84">
        <f t="shared" si="431"/>
        <v>0</v>
      </c>
      <c r="R766" s="86">
        <f t="shared" si="428"/>
        <v>0</v>
      </c>
      <c r="S766" s="76">
        <f t="shared" si="418"/>
        <v>0</v>
      </c>
      <c r="T766" s="86">
        <f t="shared" si="429"/>
        <v>8.0657000000000006E-2</v>
      </c>
      <c r="U766" s="84">
        <f t="shared" si="435"/>
        <v>17</v>
      </c>
      <c r="V766" s="84">
        <v>252</v>
      </c>
      <c r="W766" s="83">
        <f t="shared" si="419"/>
        <v>1.005246557</v>
      </c>
      <c r="X766" s="76">
        <f t="shared" si="420"/>
        <v>5.0993263000000004</v>
      </c>
      <c r="Y766" s="76">
        <f t="shared" si="421"/>
        <v>0</v>
      </c>
      <c r="Z766" s="90" t="str">
        <f t="shared" si="432"/>
        <v>A+J=</v>
      </c>
      <c r="AA766" s="81">
        <f t="shared" si="433"/>
        <v>45033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9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75">
        <f t="shared" si="422"/>
        <v>45026</v>
      </c>
      <c r="B767" s="76">
        <f t="shared" si="423"/>
        <v>977.03698096000005</v>
      </c>
      <c r="C767" s="76">
        <f t="shared" si="430"/>
        <v>834.39269199</v>
      </c>
      <c r="D767" s="77">
        <f t="shared" si="424"/>
        <v>6563.07</v>
      </c>
      <c r="E767" s="78">
        <f>IF(K767=1,VLOOKUP(A766,[1]Plan1!$G$155:$I$350,3),E766)</f>
        <v>6609.67</v>
      </c>
      <c r="F767" s="79">
        <f t="shared" si="425"/>
        <v>45001</v>
      </c>
      <c r="G767" s="80">
        <f t="shared" si="414"/>
        <v>7.1003356660832573E-3</v>
      </c>
      <c r="H767" s="81">
        <f t="shared" si="426"/>
        <v>45033</v>
      </c>
      <c r="I767" s="81">
        <f t="shared" si="415"/>
        <v>45033</v>
      </c>
      <c r="J767" s="82">
        <f t="shared" si="427"/>
        <v>22</v>
      </c>
      <c r="K767" s="82">
        <f t="shared" si="436"/>
        <v>17</v>
      </c>
      <c r="L767" s="76">
        <f t="shared" si="416"/>
        <v>1.0054822000000001</v>
      </c>
      <c r="M767" s="83">
        <f t="shared" si="438"/>
        <v>1.0083999100000001</v>
      </c>
      <c r="N767" s="83">
        <f t="shared" si="434"/>
        <v>1.1584933105392494</v>
      </c>
      <c r="O767" s="76">
        <f t="shared" si="437"/>
        <v>1.1648444</v>
      </c>
      <c r="P767" s="76">
        <f t="shared" si="417"/>
        <v>971.93765466000002</v>
      </c>
      <c r="Q767" s="84">
        <f t="shared" si="431"/>
        <v>0</v>
      </c>
      <c r="R767" s="86">
        <f t="shared" si="428"/>
        <v>0</v>
      </c>
      <c r="S767" s="76">
        <f t="shared" si="418"/>
        <v>0</v>
      </c>
      <c r="T767" s="86">
        <f t="shared" si="429"/>
        <v>8.0657000000000006E-2</v>
      </c>
      <c r="U767" s="84">
        <f t="shared" si="435"/>
        <v>17</v>
      </c>
      <c r="V767" s="84">
        <v>252</v>
      </c>
      <c r="W767" s="83">
        <f t="shared" si="419"/>
        <v>1.005246557</v>
      </c>
      <c r="X767" s="76">
        <f t="shared" si="420"/>
        <v>5.0993263000000004</v>
      </c>
      <c r="Y767" s="76">
        <f t="shared" si="421"/>
        <v>0</v>
      </c>
      <c r="Z767" s="90" t="str">
        <f t="shared" si="432"/>
        <v>A+J=</v>
      </c>
      <c r="AA767" s="81">
        <f t="shared" si="433"/>
        <v>45033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9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75">
        <f t="shared" si="422"/>
        <v>45027</v>
      </c>
      <c r="B768" s="76">
        <f t="shared" si="423"/>
        <v>977.65214054</v>
      </c>
      <c r="C768" s="76">
        <f t="shared" si="430"/>
        <v>834.39269199</v>
      </c>
      <c r="D768" s="77">
        <f t="shared" si="424"/>
        <v>6563.07</v>
      </c>
      <c r="E768" s="78">
        <f>IF(K768=1,VLOOKUP(A767,[1]Plan1!$G$155:$I$350,3),E767)</f>
        <v>6609.67</v>
      </c>
      <c r="F768" s="79">
        <f t="shared" si="425"/>
        <v>45001</v>
      </c>
      <c r="G768" s="80">
        <f t="shared" si="414"/>
        <v>7.1003356660832573E-3</v>
      </c>
      <c r="H768" s="81">
        <f t="shared" si="426"/>
        <v>45033</v>
      </c>
      <c r="I768" s="81">
        <f t="shared" si="415"/>
        <v>45033</v>
      </c>
      <c r="J768" s="82">
        <f t="shared" si="427"/>
        <v>22</v>
      </c>
      <c r="K768" s="82">
        <f t="shared" si="436"/>
        <v>18</v>
      </c>
      <c r="L768" s="76">
        <f t="shared" si="416"/>
        <v>1.0058056200000001</v>
      </c>
      <c r="M768" s="83">
        <f t="shared" si="438"/>
        <v>1.0083999100000001</v>
      </c>
      <c r="N768" s="83">
        <f t="shared" si="434"/>
        <v>1.1584933105392494</v>
      </c>
      <c r="O768" s="76">
        <f t="shared" si="437"/>
        <v>1.16521908</v>
      </c>
      <c r="P768" s="76">
        <f t="shared" si="417"/>
        <v>972.25028491</v>
      </c>
      <c r="Q768" s="84">
        <f t="shared" si="431"/>
        <v>0</v>
      </c>
      <c r="R768" s="86">
        <f t="shared" si="428"/>
        <v>0</v>
      </c>
      <c r="S768" s="76">
        <f t="shared" si="418"/>
        <v>0</v>
      </c>
      <c r="T768" s="86">
        <f t="shared" si="429"/>
        <v>8.0657000000000006E-2</v>
      </c>
      <c r="U768" s="84">
        <f t="shared" si="435"/>
        <v>18</v>
      </c>
      <c r="V768" s="84">
        <v>252</v>
      </c>
      <c r="W768" s="83">
        <f t="shared" si="419"/>
        <v>1.005556034</v>
      </c>
      <c r="X768" s="76">
        <f t="shared" si="420"/>
        <v>5.40185563</v>
      </c>
      <c r="Y768" s="76">
        <f t="shared" si="421"/>
        <v>0</v>
      </c>
      <c r="Z768" s="90" t="str">
        <f t="shared" si="432"/>
        <v>A+J=</v>
      </c>
      <c r="AA768" s="81">
        <f t="shared" si="433"/>
        <v>45033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9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75">
        <f t="shared" si="422"/>
        <v>45028</v>
      </c>
      <c r="B769" s="76">
        <f t="shared" si="423"/>
        <v>978.2676783500001</v>
      </c>
      <c r="C769" s="76">
        <f t="shared" si="430"/>
        <v>834.39269199</v>
      </c>
      <c r="D769" s="77">
        <f t="shared" si="424"/>
        <v>6563.07</v>
      </c>
      <c r="E769" s="78">
        <f>IF(K769=1,VLOOKUP(A768,[1]Plan1!$G$155:$I$350,3),E768)</f>
        <v>6609.67</v>
      </c>
      <c r="F769" s="79">
        <f t="shared" si="425"/>
        <v>45001</v>
      </c>
      <c r="G769" s="80">
        <f t="shared" si="414"/>
        <v>7.1003356660832573E-3</v>
      </c>
      <c r="H769" s="81">
        <f t="shared" si="426"/>
        <v>45033</v>
      </c>
      <c r="I769" s="81">
        <f t="shared" si="415"/>
        <v>45033</v>
      </c>
      <c r="J769" s="82">
        <f t="shared" si="427"/>
        <v>22</v>
      </c>
      <c r="K769" s="82">
        <f t="shared" si="436"/>
        <v>19</v>
      </c>
      <c r="L769" s="76">
        <f t="shared" si="416"/>
        <v>1.0061291400000001</v>
      </c>
      <c r="M769" s="83">
        <f t="shared" si="438"/>
        <v>1.0083999100000001</v>
      </c>
      <c r="N769" s="83">
        <f t="shared" si="434"/>
        <v>1.1584933105392494</v>
      </c>
      <c r="O769" s="76">
        <f t="shared" si="437"/>
        <v>1.1655938699999999</v>
      </c>
      <c r="P769" s="76">
        <f t="shared" si="417"/>
        <v>972.56300695000004</v>
      </c>
      <c r="Q769" s="84">
        <f t="shared" si="431"/>
        <v>0</v>
      </c>
      <c r="R769" s="86">
        <f t="shared" si="428"/>
        <v>0</v>
      </c>
      <c r="S769" s="76">
        <f t="shared" si="418"/>
        <v>0</v>
      </c>
      <c r="T769" s="86">
        <f t="shared" si="429"/>
        <v>8.0657000000000006E-2</v>
      </c>
      <c r="U769" s="84">
        <f t="shared" si="435"/>
        <v>19</v>
      </c>
      <c r="V769" s="84">
        <v>252</v>
      </c>
      <c r="W769" s="83">
        <f t="shared" si="419"/>
        <v>1.005865606</v>
      </c>
      <c r="X769" s="76">
        <f t="shared" si="420"/>
        <v>5.7046713999999996</v>
      </c>
      <c r="Y769" s="76">
        <f t="shared" si="421"/>
        <v>0</v>
      </c>
      <c r="Z769" s="90" t="str">
        <f t="shared" si="432"/>
        <v>A+J=</v>
      </c>
      <c r="AA769" s="81">
        <f t="shared" si="433"/>
        <v>45033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9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75">
        <f t="shared" si="422"/>
        <v>45029</v>
      </c>
      <c r="B770" s="76">
        <f t="shared" si="423"/>
        <v>978.88362070999995</v>
      </c>
      <c r="C770" s="76">
        <f t="shared" si="430"/>
        <v>834.39269199</v>
      </c>
      <c r="D770" s="77">
        <f t="shared" si="424"/>
        <v>6563.07</v>
      </c>
      <c r="E770" s="78">
        <f>IF(K770=1,VLOOKUP(A769,[1]Plan1!$G$155:$I$350,3),E769)</f>
        <v>6609.67</v>
      </c>
      <c r="F770" s="79">
        <f t="shared" si="425"/>
        <v>45001</v>
      </c>
      <c r="G770" s="80">
        <f t="shared" si="414"/>
        <v>7.1003356660832573E-3</v>
      </c>
      <c r="H770" s="81">
        <f t="shared" si="426"/>
        <v>45033</v>
      </c>
      <c r="I770" s="81">
        <f t="shared" si="415"/>
        <v>45033</v>
      </c>
      <c r="J770" s="82">
        <f t="shared" si="427"/>
        <v>22</v>
      </c>
      <c r="K770" s="82">
        <f t="shared" si="436"/>
        <v>20</v>
      </c>
      <c r="L770" s="76">
        <f t="shared" si="416"/>
        <v>1.0064527700000001</v>
      </c>
      <c r="M770" s="83">
        <f t="shared" si="438"/>
        <v>1.0083999100000001</v>
      </c>
      <c r="N770" s="83">
        <f t="shared" si="434"/>
        <v>1.1584933105392494</v>
      </c>
      <c r="O770" s="76">
        <f t="shared" si="437"/>
        <v>1.1659687999999999</v>
      </c>
      <c r="P770" s="76">
        <f t="shared" si="417"/>
        <v>972.87584579999998</v>
      </c>
      <c r="Q770" s="84">
        <f t="shared" si="431"/>
        <v>0</v>
      </c>
      <c r="R770" s="86">
        <f t="shared" si="428"/>
        <v>0</v>
      </c>
      <c r="S770" s="76">
        <f t="shared" si="418"/>
        <v>0</v>
      </c>
      <c r="T770" s="86">
        <f t="shared" si="429"/>
        <v>8.0657000000000006E-2</v>
      </c>
      <c r="U770" s="84">
        <f t="shared" si="435"/>
        <v>20</v>
      </c>
      <c r="V770" s="84">
        <v>252</v>
      </c>
      <c r="W770" s="83">
        <f t="shared" si="419"/>
        <v>1.0061752740000001</v>
      </c>
      <c r="X770" s="76">
        <f t="shared" si="420"/>
        <v>6.0077749100000002</v>
      </c>
      <c r="Y770" s="76">
        <f t="shared" si="421"/>
        <v>0</v>
      </c>
      <c r="Z770" s="90" t="str">
        <f t="shared" si="432"/>
        <v>A+J=</v>
      </c>
      <c r="AA770" s="81">
        <f t="shared" si="433"/>
        <v>45033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9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75">
        <f t="shared" si="422"/>
        <v>45030</v>
      </c>
      <c r="B771" s="76">
        <f t="shared" si="423"/>
        <v>979.49994069000002</v>
      </c>
      <c r="C771" s="76">
        <f t="shared" si="430"/>
        <v>834.39269199</v>
      </c>
      <c r="D771" s="77">
        <f t="shared" si="424"/>
        <v>6563.07</v>
      </c>
      <c r="E771" s="78">
        <f>IF(K771=1,VLOOKUP(A770,[1]Plan1!$G$155:$I$350,3),E770)</f>
        <v>6609.67</v>
      </c>
      <c r="F771" s="79">
        <f t="shared" si="425"/>
        <v>45001</v>
      </c>
      <c r="G771" s="80">
        <f t="shared" si="414"/>
        <v>7.1003356660832573E-3</v>
      </c>
      <c r="H771" s="81">
        <f t="shared" si="426"/>
        <v>45033</v>
      </c>
      <c r="I771" s="81">
        <f t="shared" si="415"/>
        <v>45033</v>
      </c>
      <c r="J771" s="82">
        <f t="shared" si="427"/>
        <v>22</v>
      </c>
      <c r="K771" s="82">
        <f t="shared" si="436"/>
        <v>21</v>
      </c>
      <c r="L771" s="76">
        <f t="shared" si="416"/>
        <v>1.0067765</v>
      </c>
      <c r="M771" s="83">
        <f t="shared" si="438"/>
        <v>1.0083999100000001</v>
      </c>
      <c r="N771" s="83">
        <f t="shared" si="434"/>
        <v>1.1584933105392494</v>
      </c>
      <c r="O771" s="76">
        <f t="shared" si="437"/>
        <v>1.1663438399999999</v>
      </c>
      <c r="P771" s="76">
        <f t="shared" si="417"/>
        <v>973.18877643999997</v>
      </c>
      <c r="Q771" s="84">
        <f t="shared" si="431"/>
        <v>0</v>
      </c>
      <c r="R771" s="86">
        <f t="shared" si="428"/>
        <v>0</v>
      </c>
      <c r="S771" s="76">
        <f t="shared" si="418"/>
        <v>0</v>
      </c>
      <c r="T771" s="86">
        <f t="shared" si="429"/>
        <v>8.0657000000000006E-2</v>
      </c>
      <c r="U771" s="84">
        <f t="shared" si="435"/>
        <v>21</v>
      </c>
      <c r="V771" s="84">
        <v>252</v>
      </c>
      <c r="W771" s="83">
        <f t="shared" si="419"/>
        <v>1.0064850359999999</v>
      </c>
      <c r="X771" s="76">
        <f t="shared" si="420"/>
        <v>6.31116425</v>
      </c>
      <c r="Y771" s="76">
        <f t="shared" si="421"/>
        <v>0</v>
      </c>
      <c r="Z771" s="90" t="str">
        <f t="shared" si="432"/>
        <v>A+J=</v>
      </c>
      <c r="AA771" s="81">
        <f t="shared" si="433"/>
        <v>45033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9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75">
        <f t="shared" si="422"/>
        <v>45031</v>
      </c>
      <c r="B772" s="76">
        <f t="shared" si="423"/>
        <v>980.11664136000002</v>
      </c>
      <c r="C772" s="76">
        <f t="shared" si="430"/>
        <v>834.39269199</v>
      </c>
      <c r="D772" s="77">
        <f t="shared" si="424"/>
        <v>6563.07</v>
      </c>
      <c r="E772" s="78">
        <f>IF(K772=1,VLOOKUP(A771,[1]Plan1!$G$155:$I$350,3),E771)</f>
        <v>6609.67</v>
      </c>
      <c r="F772" s="79">
        <f t="shared" si="425"/>
        <v>45001</v>
      </c>
      <c r="G772" s="80">
        <f t="shared" si="414"/>
        <v>7.1003356660832573E-3</v>
      </c>
      <c r="H772" s="81">
        <f t="shared" si="426"/>
        <v>45061</v>
      </c>
      <c r="I772" s="81">
        <f t="shared" si="415"/>
        <v>45033</v>
      </c>
      <c r="J772" s="82">
        <f t="shared" si="427"/>
        <v>22</v>
      </c>
      <c r="K772" s="82">
        <f t="shared" si="436"/>
        <v>22</v>
      </c>
      <c r="L772" s="76">
        <f t="shared" si="416"/>
        <v>1.0071003300000001</v>
      </c>
      <c r="M772" s="83">
        <f t="shared" si="438"/>
        <v>1.0083999100000001</v>
      </c>
      <c r="N772" s="83">
        <f t="shared" si="434"/>
        <v>1.1584933105392494</v>
      </c>
      <c r="O772" s="76">
        <f t="shared" si="437"/>
        <v>1.1667189899999999</v>
      </c>
      <c r="P772" s="76">
        <f t="shared" si="417"/>
        <v>973.50179886000001</v>
      </c>
      <c r="Q772" s="84">
        <f t="shared" si="431"/>
        <v>0</v>
      </c>
      <c r="R772" s="86">
        <f t="shared" si="428"/>
        <v>0</v>
      </c>
      <c r="S772" s="76">
        <f t="shared" si="418"/>
        <v>0</v>
      </c>
      <c r="T772" s="86">
        <f t="shared" si="429"/>
        <v>8.0657000000000006E-2</v>
      </c>
      <c r="U772" s="84">
        <f t="shared" si="435"/>
        <v>22</v>
      </c>
      <c r="V772" s="84">
        <v>252</v>
      </c>
      <c r="W772" s="83">
        <f t="shared" si="419"/>
        <v>1.0067948950000001</v>
      </c>
      <c r="X772" s="76">
        <f t="shared" si="420"/>
        <v>6.6148425</v>
      </c>
      <c r="Y772" s="76">
        <f t="shared" si="421"/>
        <v>0</v>
      </c>
      <c r="Z772" s="90" t="str">
        <f t="shared" si="432"/>
        <v>A+J=</v>
      </c>
      <c r="AA772" s="81">
        <f t="shared" si="433"/>
        <v>45033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9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75">
        <f t="shared" si="422"/>
        <v>45032</v>
      </c>
      <c r="B773" s="76">
        <f t="shared" si="423"/>
        <v>980.11664136000002</v>
      </c>
      <c r="C773" s="76">
        <f t="shared" si="430"/>
        <v>834.39269199</v>
      </c>
      <c r="D773" s="77">
        <f t="shared" si="424"/>
        <v>6563.07</v>
      </c>
      <c r="E773" s="78">
        <f>IF(K773=1,VLOOKUP(A772,[1]Plan1!$G$155:$I$350,3),E772)</f>
        <v>6609.67</v>
      </c>
      <c r="F773" s="79">
        <f t="shared" si="425"/>
        <v>45001</v>
      </c>
      <c r="G773" s="80">
        <f t="shared" si="414"/>
        <v>7.1003356660832573E-3</v>
      </c>
      <c r="H773" s="81">
        <f t="shared" si="426"/>
        <v>45061</v>
      </c>
      <c r="I773" s="81">
        <f t="shared" si="415"/>
        <v>45033</v>
      </c>
      <c r="J773" s="82">
        <f t="shared" si="427"/>
        <v>22</v>
      </c>
      <c r="K773" s="82">
        <f t="shared" si="436"/>
        <v>22</v>
      </c>
      <c r="L773" s="76">
        <f t="shared" si="416"/>
        <v>1.0071003300000001</v>
      </c>
      <c r="M773" s="83">
        <f t="shared" si="438"/>
        <v>1.0083999100000001</v>
      </c>
      <c r="N773" s="83">
        <f t="shared" si="434"/>
        <v>1.1584933105392494</v>
      </c>
      <c r="O773" s="76">
        <f t="shared" si="437"/>
        <v>1.1667189899999999</v>
      </c>
      <c r="P773" s="76">
        <f t="shared" si="417"/>
        <v>973.50179886000001</v>
      </c>
      <c r="Q773" s="84">
        <f t="shared" si="431"/>
        <v>0</v>
      </c>
      <c r="R773" s="86">
        <f t="shared" si="428"/>
        <v>0</v>
      </c>
      <c r="S773" s="76">
        <f t="shared" si="418"/>
        <v>0</v>
      </c>
      <c r="T773" s="86">
        <f t="shared" si="429"/>
        <v>8.0657000000000006E-2</v>
      </c>
      <c r="U773" s="84">
        <f t="shared" si="435"/>
        <v>22</v>
      </c>
      <c r="V773" s="84">
        <v>252</v>
      </c>
      <c r="W773" s="83">
        <f t="shared" si="419"/>
        <v>1.0067948950000001</v>
      </c>
      <c r="X773" s="76">
        <f t="shared" si="420"/>
        <v>6.6148425</v>
      </c>
      <c r="Y773" s="76">
        <f t="shared" si="421"/>
        <v>0</v>
      </c>
      <c r="Z773" s="90" t="str">
        <f t="shared" si="432"/>
        <v>A+J=</v>
      </c>
      <c r="AA773" s="81">
        <f t="shared" si="433"/>
        <v>45033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9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75">
        <f t="shared" si="422"/>
        <v>45033</v>
      </c>
      <c r="B774" s="76">
        <f t="shared" si="423"/>
        <v>980.11664136000002</v>
      </c>
      <c r="C774" s="76">
        <f t="shared" si="430"/>
        <v>834.39269199</v>
      </c>
      <c r="D774" s="77">
        <f t="shared" si="424"/>
        <v>6563.07</v>
      </c>
      <c r="E774" s="78">
        <f>IF(K774=1,VLOOKUP(A773,[1]Plan1!$G$155:$I$350,3),E773)</f>
        <v>6609.67</v>
      </c>
      <c r="F774" s="79">
        <f t="shared" si="425"/>
        <v>45001</v>
      </c>
      <c r="G774" s="80">
        <f t="shared" si="414"/>
        <v>7.1003356660832573E-3</v>
      </c>
      <c r="H774" s="81">
        <f t="shared" si="426"/>
        <v>45061</v>
      </c>
      <c r="I774" s="81">
        <f t="shared" si="415"/>
        <v>45033</v>
      </c>
      <c r="J774" s="82">
        <f t="shared" si="427"/>
        <v>22</v>
      </c>
      <c r="K774" s="82">
        <f t="shared" si="436"/>
        <v>22</v>
      </c>
      <c r="L774" s="76">
        <f t="shared" si="416"/>
        <v>1.0071003300000001</v>
      </c>
      <c r="M774" s="83">
        <f t="shared" si="438"/>
        <v>1.0083999100000001</v>
      </c>
      <c r="N774" s="83">
        <f t="shared" si="434"/>
        <v>1.1584933105392494</v>
      </c>
      <c r="O774" s="76">
        <f t="shared" si="437"/>
        <v>1.1667189899999999</v>
      </c>
      <c r="P774" s="76">
        <f t="shared" si="417"/>
        <v>973.50179886000001</v>
      </c>
      <c r="Q774" s="84">
        <f t="shared" si="431"/>
        <v>25</v>
      </c>
      <c r="R774" s="86">
        <f t="shared" si="428"/>
        <v>8.4229999999999999E-3</v>
      </c>
      <c r="S774" s="76">
        <f t="shared" si="418"/>
        <v>8.1998056500000001</v>
      </c>
      <c r="T774" s="86">
        <f t="shared" si="429"/>
        <v>8.0657000000000006E-2</v>
      </c>
      <c r="U774" s="84">
        <f t="shared" si="435"/>
        <v>22</v>
      </c>
      <c r="V774" s="84">
        <v>252</v>
      </c>
      <c r="W774" s="83">
        <f t="shared" si="419"/>
        <v>1.0067948950000001</v>
      </c>
      <c r="X774" s="76">
        <f t="shared" si="420"/>
        <v>6.6148425</v>
      </c>
      <c r="Y774" s="76">
        <f t="shared" si="421"/>
        <v>14.81464815</v>
      </c>
      <c r="Z774" s="90" t="str">
        <f t="shared" si="432"/>
        <v>A+J=</v>
      </c>
      <c r="AA774" s="81">
        <f t="shared" si="433"/>
        <v>45033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9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75">
        <f t="shared" si="422"/>
        <v>45034</v>
      </c>
      <c r="B775" s="76">
        <f t="shared" si="423"/>
        <v>965.92547019999995</v>
      </c>
      <c r="C775" s="76">
        <f t="shared" si="430"/>
        <v>827.36460235000004</v>
      </c>
      <c r="D775" s="77">
        <f t="shared" si="424"/>
        <v>6609.67</v>
      </c>
      <c r="E775" s="78">
        <f>IF(K775=1,VLOOKUP(A774,[1]Plan1!$G$155:$I$350,3),E774)</f>
        <v>6649.99</v>
      </c>
      <c r="F775" s="79">
        <f t="shared" si="425"/>
        <v>45034</v>
      </c>
      <c r="G775" s="80">
        <f t="shared" si="414"/>
        <v>6.1001532602988906E-3</v>
      </c>
      <c r="H775" s="81">
        <f t="shared" si="426"/>
        <v>45061</v>
      </c>
      <c r="I775" s="81">
        <f t="shared" si="415"/>
        <v>45061</v>
      </c>
      <c r="J775" s="82">
        <f t="shared" si="427"/>
        <v>18</v>
      </c>
      <c r="K775" s="82">
        <f t="shared" si="436"/>
        <v>1</v>
      </c>
      <c r="L775" s="76">
        <f t="shared" si="416"/>
        <v>1.00033792</v>
      </c>
      <c r="M775" s="83">
        <f t="shared" si="438"/>
        <v>1.0071003300000001</v>
      </c>
      <c r="N775" s="83">
        <f t="shared" si="434"/>
        <v>1.1667189953468706</v>
      </c>
      <c r="O775" s="76">
        <f t="shared" si="437"/>
        <v>1.1671132500000001</v>
      </c>
      <c r="P775" s="76">
        <f t="shared" si="417"/>
        <v>965.62818998</v>
      </c>
      <c r="Q775" s="84">
        <f t="shared" si="431"/>
        <v>0</v>
      </c>
      <c r="R775" s="86">
        <f t="shared" si="428"/>
        <v>0</v>
      </c>
      <c r="S775" s="76">
        <f t="shared" si="418"/>
        <v>0</v>
      </c>
      <c r="T775" s="86">
        <f t="shared" si="429"/>
        <v>8.0657000000000006E-2</v>
      </c>
      <c r="U775" s="84">
        <f t="shared" si="435"/>
        <v>1</v>
      </c>
      <c r="V775" s="84">
        <v>252</v>
      </c>
      <c r="W775" s="83">
        <f t="shared" si="419"/>
        <v>1.0003078620000001</v>
      </c>
      <c r="X775" s="76">
        <f t="shared" si="420"/>
        <v>0.29728021999999998</v>
      </c>
      <c r="Y775" s="76">
        <f t="shared" si="421"/>
        <v>0</v>
      </c>
      <c r="Z775" s="90" t="str">
        <f t="shared" si="432"/>
        <v>A+J=</v>
      </c>
      <c r="AA775" s="81">
        <f t="shared" si="433"/>
        <v>45061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9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75">
        <f t="shared" si="422"/>
        <v>45035</v>
      </c>
      <c r="B776" s="76">
        <f t="shared" si="423"/>
        <v>966.54935474000001</v>
      </c>
      <c r="C776" s="76">
        <f t="shared" si="430"/>
        <v>827.36460235000004</v>
      </c>
      <c r="D776" s="77">
        <f t="shared" si="424"/>
        <v>6609.67</v>
      </c>
      <c r="E776" s="78">
        <f>IF(K776=1,VLOOKUP(A775,[1]Plan1!$G$155:$I$350,3),E775)</f>
        <v>6649.99</v>
      </c>
      <c r="F776" s="79">
        <f t="shared" si="425"/>
        <v>45034</v>
      </c>
      <c r="G776" s="80">
        <f t="shared" si="414"/>
        <v>6.1001532602988906E-3</v>
      </c>
      <c r="H776" s="81">
        <f t="shared" si="426"/>
        <v>45061</v>
      </c>
      <c r="I776" s="81">
        <f t="shared" si="415"/>
        <v>45061</v>
      </c>
      <c r="J776" s="82">
        <f t="shared" si="427"/>
        <v>18</v>
      </c>
      <c r="K776" s="82">
        <f t="shared" si="436"/>
        <v>2</v>
      </c>
      <c r="L776" s="76">
        <f t="shared" si="416"/>
        <v>1.0006759599999999</v>
      </c>
      <c r="M776" s="83">
        <f t="shared" si="438"/>
        <v>1.0071003300000001</v>
      </c>
      <c r="N776" s="83">
        <f t="shared" si="434"/>
        <v>1.1667189953468706</v>
      </c>
      <c r="O776" s="76">
        <f t="shared" si="437"/>
        <v>1.1675076499999999</v>
      </c>
      <c r="P776" s="76">
        <f t="shared" si="417"/>
        <v>965.95450258000005</v>
      </c>
      <c r="Q776" s="84">
        <f t="shared" si="431"/>
        <v>0</v>
      </c>
      <c r="R776" s="86">
        <f t="shared" si="428"/>
        <v>0</v>
      </c>
      <c r="S776" s="76">
        <f t="shared" si="418"/>
        <v>0</v>
      </c>
      <c r="T776" s="86">
        <f t="shared" si="429"/>
        <v>8.0657000000000006E-2</v>
      </c>
      <c r="U776" s="84">
        <f t="shared" si="435"/>
        <v>2</v>
      </c>
      <c r="V776" s="84">
        <v>252</v>
      </c>
      <c r="W776" s="83">
        <f t="shared" si="419"/>
        <v>1.000615818</v>
      </c>
      <c r="X776" s="76">
        <f t="shared" si="420"/>
        <v>0.59485215999999996</v>
      </c>
      <c r="Y776" s="76">
        <f t="shared" si="421"/>
        <v>0</v>
      </c>
      <c r="Z776" s="90" t="str">
        <f t="shared" si="432"/>
        <v>A+J=</v>
      </c>
      <c r="AA776" s="81">
        <f t="shared" si="433"/>
        <v>45061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9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75">
        <f t="shared" si="422"/>
        <v>45036</v>
      </c>
      <c r="B777" s="76">
        <f t="shared" si="423"/>
        <v>967.17363144000001</v>
      </c>
      <c r="C777" s="76">
        <f t="shared" si="430"/>
        <v>827.36460235000004</v>
      </c>
      <c r="D777" s="77">
        <f t="shared" si="424"/>
        <v>6609.67</v>
      </c>
      <c r="E777" s="78">
        <f>IF(K777=1,VLOOKUP(A776,[1]Plan1!$G$155:$I$350,3),E776)</f>
        <v>6649.99</v>
      </c>
      <c r="F777" s="79">
        <f t="shared" si="425"/>
        <v>45034</v>
      </c>
      <c r="G777" s="80">
        <f t="shared" si="414"/>
        <v>6.1001532602988906E-3</v>
      </c>
      <c r="H777" s="81">
        <f t="shared" si="426"/>
        <v>45061</v>
      </c>
      <c r="I777" s="81">
        <f t="shared" si="415"/>
        <v>45061</v>
      </c>
      <c r="J777" s="82">
        <f t="shared" si="427"/>
        <v>18</v>
      </c>
      <c r="K777" s="82">
        <f t="shared" si="436"/>
        <v>3</v>
      </c>
      <c r="L777" s="76">
        <f t="shared" si="416"/>
        <v>1.0010141100000001</v>
      </c>
      <c r="M777" s="83">
        <f t="shared" si="438"/>
        <v>1.0071003300000001</v>
      </c>
      <c r="N777" s="83">
        <f t="shared" si="434"/>
        <v>1.1667189953468706</v>
      </c>
      <c r="O777" s="76">
        <f t="shared" si="437"/>
        <v>1.1679021700000001</v>
      </c>
      <c r="P777" s="76">
        <f t="shared" si="417"/>
        <v>966.28091445999996</v>
      </c>
      <c r="Q777" s="84">
        <f t="shared" si="431"/>
        <v>0</v>
      </c>
      <c r="R777" s="86">
        <f t="shared" si="428"/>
        <v>0</v>
      </c>
      <c r="S777" s="76">
        <f t="shared" si="418"/>
        <v>0</v>
      </c>
      <c r="T777" s="86">
        <f t="shared" si="429"/>
        <v>8.0657000000000006E-2</v>
      </c>
      <c r="U777" s="84">
        <f t="shared" si="435"/>
        <v>3</v>
      </c>
      <c r="V777" s="84">
        <v>252</v>
      </c>
      <c r="W777" s="83">
        <f t="shared" si="419"/>
        <v>1.000923869</v>
      </c>
      <c r="X777" s="76">
        <f t="shared" si="420"/>
        <v>0.89271697999999999</v>
      </c>
      <c r="Y777" s="76">
        <f t="shared" si="421"/>
        <v>0</v>
      </c>
      <c r="Z777" s="90" t="str">
        <f t="shared" si="432"/>
        <v>A+J=</v>
      </c>
      <c r="AA777" s="81">
        <f t="shared" si="433"/>
        <v>45061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9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75">
        <f t="shared" si="422"/>
        <v>45037</v>
      </c>
      <c r="B778" s="76">
        <f t="shared" si="423"/>
        <v>967.79832532</v>
      </c>
      <c r="C778" s="76">
        <f t="shared" si="430"/>
        <v>827.36460235000004</v>
      </c>
      <c r="D778" s="77">
        <f t="shared" si="424"/>
        <v>6609.67</v>
      </c>
      <c r="E778" s="78">
        <f>IF(K778=1,VLOOKUP(A777,[1]Plan1!$G$155:$I$350,3),E777)</f>
        <v>6649.99</v>
      </c>
      <c r="F778" s="79">
        <f t="shared" si="425"/>
        <v>45034</v>
      </c>
      <c r="G778" s="80">
        <f t="shared" si="414"/>
        <v>6.1001532602988906E-3</v>
      </c>
      <c r="H778" s="81">
        <f t="shared" si="426"/>
        <v>45061</v>
      </c>
      <c r="I778" s="81">
        <f t="shared" si="415"/>
        <v>45061</v>
      </c>
      <c r="J778" s="82">
        <f t="shared" si="427"/>
        <v>18</v>
      </c>
      <c r="K778" s="82">
        <f t="shared" si="436"/>
        <v>4</v>
      </c>
      <c r="L778" s="76">
        <f t="shared" si="416"/>
        <v>1.0013523799999999</v>
      </c>
      <c r="M778" s="83">
        <f t="shared" si="438"/>
        <v>1.0071003300000001</v>
      </c>
      <c r="N778" s="83">
        <f t="shared" si="434"/>
        <v>1.1667189953468706</v>
      </c>
      <c r="O778" s="76">
        <f t="shared" si="437"/>
        <v>1.16829684</v>
      </c>
      <c r="P778" s="76">
        <f t="shared" si="417"/>
        <v>966.60745044999999</v>
      </c>
      <c r="Q778" s="84">
        <f t="shared" si="431"/>
        <v>0</v>
      </c>
      <c r="R778" s="86">
        <f t="shared" si="428"/>
        <v>0</v>
      </c>
      <c r="S778" s="76">
        <f t="shared" si="418"/>
        <v>0</v>
      </c>
      <c r="T778" s="86">
        <f t="shared" si="429"/>
        <v>8.0657000000000006E-2</v>
      </c>
      <c r="U778" s="84">
        <f t="shared" si="435"/>
        <v>4</v>
      </c>
      <c r="V778" s="84">
        <v>252</v>
      </c>
      <c r="W778" s="83">
        <f t="shared" si="419"/>
        <v>1.001232015</v>
      </c>
      <c r="X778" s="76">
        <f t="shared" si="420"/>
        <v>1.19087487</v>
      </c>
      <c r="Y778" s="76">
        <f t="shared" si="421"/>
        <v>0</v>
      </c>
      <c r="Z778" s="90" t="str">
        <f t="shared" si="432"/>
        <v>A+J=</v>
      </c>
      <c r="AA778" s="81">
        <f t="shared" si="433"/>
        <v>45061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9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75">
        <f t="shared" si="422"/>
        <v>45038</v>
      </c>
      <c r="B779" s="76">
        <f t="shared" si="423"/>
        <v>967.79832532</v>
      </c>
      <c r="C779" s="76">
        <f t="shared" si="430"/>
        <v>827.36460235000004</v>
      </c>
      <c r="D779" s="77">
        <f t="shared" si="424"/>
        <v>6609.67</v>
      </c>
      <c r="E779" s="78">
        <f>IF(K779=1,VLOOKUP(A778,[1]Plan1!$G$155:$I$350,3),E778)</f>
        <v>6649.99</v>
      </c>
      <c r="F779" s="79">
        <f t="shared" si="425"/>
        <v>45034</v>
      </c>
      <c r="G779" s="80">
        <f t="shared" ref="G779:G842" si="439">(E779/D779)-1</f>
        <v>6.1001532602988906E-3</v>
      </c>
      <c r="H779" s="81">
        <f t="shared" si="426"/>
        <v>45061</v>
      </c>
      <c r="I779" s="81">
        <f t="shared" ref="I779:I842" si="440">IF(A779&gt;I778,H779,I778)</f>
        <v>45061</v>
      </c>
      <c r="J779" s="82">
        <f t="shared" si="427"/>
        <v>18</v>
      </c>
      <c r="K779" s="82">
        <f t="shared" si="436"/>
        <v>4</v>
      </c>
      <c r="L779" s="76">
        <f t="shared" ref="L779:L842" si="441">TRUNC((E779/D779)^TRUNC((K779/J779),9),8)</f>
        <v>1.0013523799999999</v>
      </c>
      <c r="M779" s="83">
        <f t="shared" si="438"/>
        <v>1.0071003300000001</v>
      </c>
      <c r="N779" s="83">
        <f t="shared" si="434"/>
        <v>1.1667189953468706</v>
      </c>
      <c r="O779" s="76">
        <f t="shared" si="437"/>
        <v>1.16829684</v>
      </c>
      <c r="P779" s="76">
        <f t="shared" ref="P779:P842" si="442">TRUNC(C779*O779,8)</f>
        <v>966.60745044999999</v>
      </c>
      <c r="Q779" s="84">
        <f t="shared" si="431"/>
        <v>0</v>
      </c>
      <c r="R779" s="86">
        <f t="shared" si="428"/>
        <v>0</v>
      </c>
      <c r="S779" s="76">
        <f t="shared" ref="S779:S842" si="443">IF(R779&gt;0,TRUNC(R779*P779,8),0)</f>
        <v>0</v>
      </c>
      <c r="T779" s="86">
        <f t="shared" si="429"/>
        <v>8.0657000000000006E-2</v>
      </c>
      <c r="U779" s="84">
        <f t="shared" si="435"/>
        <v>4</v>
      </c>
      <c r="V779" s="84">
        <v>252</v>
      </c>
      <c r="W779" s="83">
        <f t="shared" ref="W779:W842" si="444">ROUND((1+T779)^TRUNC((U779/V779),9),9)</f>
        <v>1.001232015</v>
      </c>
      <c r="X779" s="76">
        <f t="shared" ref="X779:X842" si="445">TRUNC((P779*(W779-1)),8)</f>
        <v>1.19087487</v>
      </c>
      <c r="Y779" s="76">
        <f t="shared" ref="Y779:Y842" si="446">IF(Q779&gt;0,S779+X779,0)</f>
        <v>0</v>
      </c>
      <c r="Z779" s="90" t="str">
        <f t="shared" si="432"/>
        <v>A+J=</v>
      </c>
      <c r="AA779" s="81">
        <f t="shared" si="433"/>
        <v>45061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9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75">
        <f t="shared" ref="A780:A843" si="447">(A779+1)</f>
        <v>45039</v>
      </c>
      <c r="B780" s="76">
        <f t="shared" ref="B780:B843" si="448">P780+X780</f>
        <v>967.79832532</v>
      </c>
      <c r="C780" s="76">
        <f t="shared" si="430"/>
        <v>827.36460235000004</v>
      </c>
      <c r="D780" s="77">
        <f t="shared" ref="D780:D843" si="449">IF(E780=E779,D779,E779)</f>
        <v>6609.67</v>
      </c>
      <c r="E780" s="78">
        <f>IF(K780=1,VLOOKUP(A779,[1]Plan1!$G$155:$I$350,3),E779)</f>
        <v>6649.99</v>
      </c>
      <c r="F780" s="79">
        <f t="shared" ref="F780:F843" si="450">IF(D780=D779,F779,A780)</f>
        <v>45034</v>
      </c>
      <c r="G780" s="80">
        <f t="shared" si="439"/>
        <v>6.1001532602988906E-3</v>
      </c>
      <c r="H780" s="81">
        <f t="shared" ref="H780:H843" si="451">IF(DAY(A780)=15,VLOOKUP(A780,AH$119:AN$451,4),H779)</f>
        <v>45061</v>
      </c>
      <c r="I780" s="81">
        <f t="shared" si="440"/>
        <v>45061</v>
      </c>
      <c r="J780" s="82">
        <f t="shared" ref="J780:J843" si="452">IF(I780=I779,J779,NETWORKDAYS(I779,I780,$AD$165:$AD$503)-1)</f>
        <v>18</v>
      </c>
      <c r="K780" s="82">
        <f t="shared" si="436"/>
        <v>4</v>
      </c>
      <c r="L780" s="76">
        <f t="shared" si="441"/>
        <v>1.0013523799999999</v>
      </c>
      <c r="M780" s="83">
        <f t="shared" si="438"/>
        <v>1.0071003300000001</v>
      </c>
      <c r="N780" s="83">
        <f t="shared" si="434"/>
        <v>1.1667189953468706</v>
      </c>
      <c r="O780" s="76">
        <f t="shared" si="437"/>
        <v>1.16829684</v>
      </c>
      <c r="P780" s="76">
        <f t="shared" si="442"/>
        <v>966.60745044999999</v>
      </c>
      <c r="Q780" s="84">
        <f t="shared" si="431"/>
        <v>0</v>
      </c>
      <c r="R780" s="86">
        <f t="shared" ref="R780:R843" si="453">IF(Q780&gt;0,VLOOKUP($A780,$AD$11:$AI$161,6),0)</f>
        <v>0</v>
      </c>
      <c r="S780" s="76">
        <f t="shared" si="443"/>
        <v>0</v>
      </c>
      <c r="T780" s="86">
        <f t="shared" ref="T780:T843" si="454">(T779)</f>
        <v>8.0657000000000006E-2</v>
      </c>
      <c r="U780" s="84">
        <f t="shared" si="435"/>
        <v>4</v>
      </c>
      <c r="V780" s="84">
        <v>252</v>
      </c>
      <c r="W780" s="83">
        <f t="shared" si="444"/>
        <v>1.001232015</v>
      </c>
      <c r="X780" s="76">
        <f t="shared" si="445"/>
        <v>1.19087487</v>
      </c>
      <c r="Y780" s="76">
        <f t="shared" si="446"/>
        <v>0</v>
      </c>
      <c r="Z780" s="90" t="str">
        <f t="shared" si="432"/>
        <v>A+J=</v>
      </c>
      <c r="AA780" s="81">
        <f t="shared" si="433"/>
        <v>45061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9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75">
        <f t="shared" si="447"/>
        <v>45040</v>
      </c>
      <c r="B781" s="76">
        <f t="shared" si="448"/>
        <v>967.79832532</v>
      </c>
      <c r="C781" s="76">
        <f t="shared" ref="C781:C844" si="455">TRUNC(IF(Q780&gt;0,VLOOKUP(A780,$AD$13:$AE$161,2),C780),8)</f>
        <v>827.36460235000004</v>
      </c>
      <c r="D781" s="77">
        <f t="shared" si="449"/>
        <v>6609.67</v>
      </c>
      <c r="E781" s="78">
        <f>IF(K781=1,VLOOKUP(A780,[1]Plan1!$G$155:$I$350,3),E780)</f>
        <v>6649.99</v>
      </c>
      <c r="F781" s="79">
        <f t="shared" si="450"/>
        <v>45034</v>
      </c>
      <c r="G781" s="80">
        <f t="shared" si="439"/>
        <v>6.1001532602988906E-3</v>
      </c>
      <c r="H781" s="81">
        <f t="shared" si="451"/>
        <v>45061</v>
      </c>
      <c r="I781" s="81">
        <f t="shared" si="440"/>
        <v>45061</v>
      </c>
      <c r="J781" s="82">
        <f t="shared" si="452"/>
        <v>18</v>
      </c>
      <c r="K781" s="82">
        <f t="shared" si="436"/>
        <v>4</v>
      </c>
      <c r="L781" s="76">
        <f t="shared" si="441"/>
        <v>1.0013523799999999</v>
      </c>
      <c r="M781" s="83">
        <f t="shared" si="438"/>
        <v>1.0071003300000001</v>
      </c>
      <c r="N781" s="83">
        <f t="shared" si="434"/>
        <v>1.1667189953468706</v>
      </c>
      <c r="O781" s="76">
        <f t="shared" si="437"/>
        <v>1.16829684</v>
      </c>
      <c r="P781" s="76">
        <f t="shared" si="442"/>
        <v>966.60745044999999</v>
      </c>
      <c r="Q781" s="84">
        <f t="shared" ref="Q781:Q844" si="456">IF(VLOOKUP(A781,AD$11:AK$161,8)=VLOOKUP(A780,AD$11:AK$161,8),0,VLOOKUP(A781,AD$11:AK$161,8))</f>
        <v>0</v>
      </c>
      <c r="R781" s="86">
        <f t="shared" si="453"/>
        <v>0</v>
      </c>
      <c r="S781" s="76">
        <f t="shared" si="443"/>
        <v>0</v>
      </c>
      <c r="T781" s="86">
        <f t="shared" si="454"/>
        <v>8.0657000000000006E-2</v>
      </c>
      <c r="U781" s="84">
        <f t="shared" si="435"/>
        <v>4</v>
      </c>
      <c r="V781" s="84">
        <v>252</v>
      </c>
      <c r="W781" s="83">
        <f t="shared" si="444"/>
        <v>1.001232015</v>
      </c>
      <c r="X781" s="76">
        <f t="shared" si="445"/>
        <v>1.19087487</v>
      </c>
      <c r="Y781" s="76">
        <f t="shared" si="446"/>
        <v>0</v>
      </c>
      <c r="Z781" s="90" t="str">
        <f t="shared" ref="Z781:Z844" si="457">IF($Q780&gt;0,VLOOKUP($A780,$AD$11:$AM$115,9),Z780)</f>
        <v>A+J=</v>
      </c>
      <c r="AA781" s="81">
        <f t="shared" ref="AA781:AA844" si="458">IF(Q780&gt;0,VLOOKUP(A780,$AD$11:$AM$115,10),AA780)</f>
        <v>45061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9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75">
        <f t="shared" si="447"/>
        <v>45041</v>
      </c>
      <c r="B782" s="76">
        <f t="shared" si="448"/>
        <v>968.42341174000001</v>
      </c>
      <c r="C782" s="76">
        <f t="shared" si="455"/>
        <v>827.36460235000004</v>
      </c>
      <c r="D782" s="77">
        <f t="shared" si="449"/>
        <v>6609.67</v>
      </c>
      <c r="E782" s="78">
        <f>IF(K782=1,VLOOKUP(A781,[1]Plan1!$G$155:$I$350,3),E781)</f>
        <v>6649.99</v>
      </c>
      <c r="F782" s="79">
        <f t="shared" si="450"/>
        <v>45034</v>
      </c>
      <c r="G782" s="80">
        <f t="shared" si="439"/>
        <v>6.1001532602988906E-3</v>
      </c>
      <c r="H782" s="81">
        <f t="shared" si="451"/>
        <v>45061</v>
      </c>
      <c r="I782" s="81">
        <f t="shared" si="440"/>
        <v>45061</v>
      </c>
      <c r="J782" s="82">
        <f t="shared" si="452"/>
        <v>18</v>
      </c>
      <c r="K782" s="82">
        <f t="shared" si="436"/>
        <v>5</v>
      </c>
      <c r="L782" s="76">
        <f t="shared" si="441"/>
        <v>1.00169076</v>
      </c>
      <c r="M782" s="83">
        <f t="shared" si="438"/>
        <v>1.0071003300000001</v>
      </c>
      <c r="N782" s="83">
        <f t="shared" si="434"/>
        <v>1.1667189953468706</v>
      </c>
      <c r="O782" s="76">
        <f t="shared" si="437"/>
        <v>1.1686916300000001</v>
      </c>
      <c r="P782" s="76">
        <f t="shared" si="442"/>
        <v>966.93408571999998</v>
      </c>
      <c r="Q782" s="84">
        <f t="shared" si="456"/>
        <v>0</v>
      </c>
      <c r="R782" s="86">
        <f t="shared" si="453"/>
        <v>0</v>
      </c>
      <c r="S782" s="76">
        <f t="shared" si="443"/>
        <v>0</v>
      </c>
      <c r="T782" s="86">
        <f t="shared" si="454"/>
        <v>8.0657000000000006E-2</v>
      </c>
      <c r="U782" s="84">
        <f t="shared" si="435"/>
        <v>5</v>
      </c>
      <c r="V782" s="84">
        <v>252</v>
      </c>
      <c r="W782" s="83">
        <f t="shared" si="444"/>
        <v>1.001540256</v>
      </c>
      <c r="X782" s="76">
        <f t="shared" si="445"/>
        <v>1.48932602</v>
      </c>
      <c r="Y782" s="76">
        <f t="shared" si="446"/>
        <v>0</v>
      </c>
      <c r="Z782" s="90" t="str">
        <f t="shared" si="457"/>
        <v>A+J=</v>
      </c>
      <c r="AA782" s="81">
        <f t="shared" si="458"/>
        <v>45061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9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75">
        <f t="shared" si="447"/>
        <v>45042</v>
      </c>
      <c r="B783" s="76">
        <f t="shared" si="448"/>
        <v>969.04891576</v>
      </c>
      <c r="C783" s="76">
        <f t="shared" si="455"/>
        <v>827.36460235000004</v>
      </c>
      <c r="D783" s="77">
        <f t="shared" si="449"/>
        <v>6609.67</v>
      </c>
      <c r="E783" s="78">
        <f>IF(K783=1,VLOOKUP(A782,[1]Plan1!$G$155:$I$350,3),E782)</f>
        <v>6649.99</v>
      </c>
      <c r="F783" s="79">
        <f t="shared" si="450"/>
        <v>45034</v>
      </c>
      <c r="G783" s="80">
        <f t="shared" si="439"/>
        <v>6.1001532602988906E-3</v>
      </c>
      <c r="H783" s="81">
        <f t="shared" si="451"/>
        <v>45061</v>
      </c>
      <c r="I783" s="81">
        <f t="shared" si="440"/>
        <v>45061</v>
      </c>
      <c r="J783" s="82">
        <f t="shared" si="452"/>
        <v>18</v>
      </c>
      <c r="K783" s="82">
        <f t="shared" si="436"/>
        <v>6</v>
      </c>
      <c r="L783" s="76">
        <f t="shared" si="441"/>
        <v>1.00202926</v>
      </c>
      <c r="M783" s="83">
        <f t="shared" si="438"/>
        <v>1.0071003300000001</v>
      </c>
      <c r="N783" s="83">
        <f t="shared" si="434"/>
        <v>1.1667189953468706</v>
      </c>
      <c r="O783" s="76">
        <f t="shared" si="437"/>
        <v>1.1690865699999999</v>
      </c>
      <c r="P783" s="76">
        <f t="shared" si="442"/>
        <v>967.26084509999998</v>
      </c>
      <c r="Q783" s="84">
        <f t="shared" si="456"/>
        <v>0</v>
      </c>
      <c r="R783" s="86">
        <f t="shared" si="453"/>
        <v>0</v>
      </c>
      <c r="S783" s="76">
        <f t="shared" si="443"/>
        <v>0</v>
      </c>
      <c r="T783" s="86">
        <f t="shared" si="454"/>
        <v>8.0657000000000006E-2</v>
      </c>
      <c r="U783" s="84">
        <f t="shared" si="435"/>
        <v>6</v>
      </c>
      <c r="V783" s="84">
        <v>252</v>
      </c>
      <c r="W783" s="83">
        <f t="shared" si="444"/>
        <v>1.001848592</v>
      </c>
      <c r="X783" s="76">
        <f t="shared" si="445"/>
        <v>1.78807066</v>
      </c>
      <c r="Y783" s="76">
        <f t="shared" si="446"/>
        <v>0</v>
      </c>
      <c r="Z783" s="90" t="str">
        <f t="shared" si="457"/>
        <v>A+J=</v>
      </c>
      <c r="AA783" s="81">
        <f t="shared" si="458"/>
        <v>45061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9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75">
        <f t="shared" si="447"/>
        <v>45043</v>
      </c>
      <c r="B784" s="76">
        <f t="shared" si="448"/>
        <v>969.67481268999995</v>
      </c>
      <c r="C784" s="76">
        <f t="shared" si="455"/>
        <v>827.36460235000004</v>
      </c>
      <c r="D784" s="77">
        <f t="shared" si="449"/>
        <v>6609.67</v>
      </c>
      <c r="E784" s="78">
        <f>IF(K784=1,VLOOKUP(A783,[1]Plan1!$G$155:$I$350,3),E783)</f>
        <v>6649.99</v>
      </c>
      <c r="F784" s="79">
        <f t="shared" si="450"/>
        <v>45034</v>
      </c>
      <c r="G784" s="80">
        <f t="shared" si="439"/>
        <v>6.1001532602988906E-3</v>
      </c>
      <c r="H784" s="81">
        <f t="shared" si="451"/>
        <v>45061</v>
      </c>
      <c r="I784" s="81">
        <f t="shared" si="440"/>
        <v>45061</v>
      </c>
      <c r="J784" s="82">
        <f t="shared" si="452"/>
        <v>18</v>
      </c>
      <c r="K784" s="82">
        <f t="shared" si="436"/>
        <v>7</v>
      </c>
      <c r="L784" s="76">
        <f t="shared" si="441"/>
        <v>1.00236787</v>
      </c>
      <c r="M784" s="83">
        <f t="shared" si="438"/>
        <v>1.0071003300000001</v>
      </c>
      <c r="N784" s="83">
        <f t="shared" si="434"/>
        <v>1.1667189953468706</v>
      </c>
      <c r="O784" s="76">
        <f t="shared" si="437"/>
        <v>1.1694816299999999</v>
      </c>
      <c r="P784" s="76">
        <f t="shared" si="442"/>
        <v>967.58770375999995</v>
      </c>
      <c r="Q784" s="84">
        <f t="shared" si="456"/>
        <v>0</v>
      </c>
      <c r="R784" s="86">
        <f t="shared" si="453"/>
        <v>0</v>
      </c>
      <c r="S784" s="76">
        <f t="shared" si="443"/>
        <v>0</v>
      </c>
      <c r="T784" s="86">
        <f t="shared" si="454"/>
        <v>8.0657000000000006E-2</v>
      </c>
      <c r="U784" s="84">
        <f t="shared" si="435"/>
        <v>7</v>
      </c>
      <c r="V784" s="84">
        <v>252</v>
      </c>
      <c r="W784" s="83">
        <f t="shared" si="444"/>
        <v>1.0021570230000001</v>
      </c>
      <c r="X784" s="76">
        <f t="shared" si="445"/>
        <v>2.0871089299999999</v>
      </c>
      <c r="Y784" s="76">
        <f t="shared" si="446"/>
        <v>0</v>
      </c>
      <c r="Z784" s="90" t="str">
        <f t="shared" si="457"/>
        <v>A+J=</v>
      </c>
      <c r="AA784" s="81">
        <f t="shared" si="458"/>
        <v>45061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9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75">
        <f t="shared" si="447"/>
        <v>45044</v>
      </c>
      <c r="B785" s="76">
        <f t="shared" si="448"/>
        <v>970.30111004000003</v>
      </c>
      <c r="C785" s="76">
        <f t="shared" si="455"/>
        <v>827.36460235000004</v>
      </c>
      <c r="D785" s="77">
        <f t="shared" si="449"/>
        <v>6609.67</v>
      </c>
      <c r="E785" s="78">
        <f>IF(K785=1,VLOOKUP(A784,[1]Plan1!$G$155:$I$350,3),E784)</f>
        <v>6649.99</v>
      </c>
      <c r="F785" s="79">
        <f t="shared" si="450"/>
        <v>45034</v>
      </c>
      <c r="G785" s="80">
        <f t="shared" si="439"/>
        <v>6.1001532602988906E-3</v>
      </c>
      <c r="H785" s="81">
        <f t="shared" si="451"/>
        <v>45061</v>
      </c>
      <c r="I785" s="81">
        <f t="shared" si="440"/>
        <v>45061</v>
      </c>
      <c r="J785" s="82">
        <f t="shared" si="452"/>
        <v>18</v>
      </c>
      <c r="K785" s="82">
        <f t="shared" si="436"/>
        <v>8</v>
      </c>
      <c r="L785" s="76">
        <f t="shared" si="441"/>
        <v>1.0027065900000001</v>
      </c>
      <c r="M785" s="83">
        <f t="shared" si="438"/>
        <v>1.0071003300000001</v>
      </c>
      <c r="N785" s="83">
        <f t="shared" si="434"/>
        <v>1.1667189953468706</v>
      </c>
      <c r="O785" s="76">
        <f t="shared" si="437"/>
        <v>1.16987682</v>
      </c>
      <c r="P785" s="76">
        <f t="shared" si="442"/>
        <v>967.91466996999998</v>
      </c>
      <c r="Q785" s="84">
        <f t="shared" si="456"/>
        <v>0</v>
      </c>
      <c r="R785" s="86">
        <f t="shared" si="453"/>
        <v>0</v>
      </c>
      <c r="S785" s="76">
        <f t="shared" si="443"/>
        <v>0</v>
      </c>
      <c r="T785" s="86">
        <f t="shared" si="454"/>
        <v>8.0657000000000006E-2</v>
      </c>
      <c r="U785" s="84">
        <f t="shared" si="435"/>
        <v>8</v>
      </c>
      <c r="V785" s="84">
        <v>252</v>
      </c>
      <c r="W785" s="83">
        <f t="shared" si="444"/>
        <v>1.002465548</v>
      </c>
      <c r="X785" s="76">
        <f t="shared" si="445"/>
        <v>2.3864400699999999</v>
      </c>
      <c r="Y785" s="76">
        <f t="shared" si="446"/>
        <v>0</v>
      </c>
      <c r="Z785" s="90" t="str">
        <f t="shared" si="457"/>
        <v>A+J=</v>
      </c>
      <c r="AA785" s="81">
        <f t="shared" si="458"/>
        <v>45061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9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75">
        <f t="shared" si="447"/>
        <v>45045</v>
      </c>
      <c r="B786" s="76">
        <f t="shared" si="448"/>
        <v>970.92781826999999</v>
      </c>
      <c r="C786" s="76">
        <f t="shared" si="455"/>
        <v>827.36460235000004</v>
      </c>
      <c r="D786" s="77">
        <f t="shared" si="449"/>
        <v>6609.67</v>
      </c>
      <c r="E786" s="78">
        <f>IF(K786=1,VLOOKUP(A785,[1]Plan1!$G$155:$I$350,3),E785)</f>
        <v>6649.99</v>
      </c>
      <c r="F786" s="79">
        <f t="shared" si="450"/>
        <v>45034</v>
      </c>
      <c r="G786" s="80">
        <f t="shared" si="439"/>
        <v>6.1001532602988906E-3</v>
      </c>
      <c r="H786" s="81">
        <f t="shared" si="451"/>
        <v>45061</v>
      </c>
      <c r="I786" s="81">
        <f t="shared" si="440"/>
        <v>45061</v>
      </c>
      <c r="J786" s="82">
        <f t="shared" si="452"/>
        <v>18</v>
      </c>
      <c r="K786" s="82">
        <f t="shared" si="436"/>
        <v>9</v>
      </c>
      <c r="L786" s="76">
        <f t="shared" si="441"/>
        <v>1.00304543</v>
      </c>
      <c r="M786" s="83">
        <f t="shared" si="438"/>
        <v>1.0071003300000001</v>
      </c>
      <c r="N786" s="83">
        <f t="shared" si="434"/>
        <v>1.1667189953468706</v>
      </c>
      <c r="O786" s="76">
        <f t="shared" si="437"/>
        <v>1.17027215</v>
      </c>
      <c r="P786" s="76">
        <f t="shared" si="442"/>
        <v>968.24175202000004</v>
      </c>
      <c r="Q786" s="84">
        <f t="shared" si="456"/>
        <v>0</v>
      </c>
      <c r="R786" s="86">
        <f t="shared" si="453"/>
        <v>0</v>
      </c>
      <c r="S786" s="76">
        <f t="shared" si="443"/>
        <v>0</v>
      </c>
      <c r="T786" s="86">
        <f t="shared" si="454"/>
        <v>8.0657000000000006E-2</v>
      </c>
      <c r="U786" s="84">
        <f t="shared" si="435"/>
        <v>9</v>
      </c>
      <c r="V786" s="84">
        <v>252</v>
      </c>
      <c r="W786" s="83">
        <f t="shared" si="444"/>
        <v>1.002774169</v>
      </c>
      <c r="X786" s="76">
        <f t="shared" si="445"/>
        <v>2.6860662500000001</v>
      </c>
      <c r="Y786" s="76">
        <f t="shared" si="446"/>
        <v>0</v>
      </c>
      <c r="Z786" s="90" t="str">
        <f t="shared" si="457"/>
        <v>A+J=</v>
      </c>
      <c r="AA786" s="81">
        <f t="shared" si="458"/>
        <v>45061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9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75">
        <f t="shared" si="447"/>
        <v>45046</v>
      </c>
      <c r="B787" s="76">
        <f t="shared" si="448"/>
        <v>970.92781826999999</v>
      </c>
      <c r="C787" s="76">
        <f t="shared" si="455"/>
        <v>827.36460235000004</v>
      </c>
      <c r="D787" s="77">
        <f t="shared" si="449"/>
        <v>6609.67</v>
      </c>
      <c r="E787" s="78">
        <f>IF(K787=1,VLOOKUP(A786,[1]Plan1!$G$155:$I$350,3),E786)</f>
        <v>6649.99</v>
      </c>
      <c r="F787" s="79">
        <f t="shared" si="450"/>
        <v>45034</v>
      </c>
      <c r="G787" s="80">
        <f t="shared" si="439"/>
        <v>6.1001532602988906E-3</v>
      </c>
      <c r="H787" s="81">
        <f t="shared" si="451"/>
        <v>45061</v>
      </c>
      <c r="I787" s="81">
        <f t="shared" si="440"/>
        <v>45061</v>
      </c>
      <c r="J787" s="82">
        <f t="shared" si="452"/>
        <v>18</v>
      </c>
      <c r="K787" s="82">
        <f t="shared" si="436"/>
        <v>9</v>
      </c>
      <c r="L787" s="76">
        <f t="shared" si="441"/>
        <v>1.00304543</v>
      </c>
      <c r="M787" s="83">
        <f t="shared" si="438"/>
        <v>1.0071003300000001</v>
      </c>
      <c r="N787" s="83">
        <f t="shared" si="434"/>
        <v>1.1667189953468706</v>
      </c>
      <c r="O787" s="76">
        <f t="shared" si="437"/>
        <v>1.17027215</v>
      </c>
      <c r="P787" s="76">
        <f t="shared" si="442"/>
        <v>968.24175202000004</v>
      </c>
      <c r="Q787" s="84">
        <f t="shared" si="456"/>
        <v>0</v>
      </c>
      <c r="R787" s="86">
        <f t="shared" si="453"/>
        <v>0</v>
      </c>
      <c r="S787" s="76">
        <f t="shared" si="443"/>
        <v>0</v>
      </c>
      <c r="T787" s="86">
        <f t="shared" si="454"/>
        <v>8.0657000000000006E-2</v>
      </c>
      <c r="U787" s="84">
        <f t="shared" si="435"/>
        <v>9</v>
      </c>
      <c r="V787" s="84">
        <v>252</v>
      </c>
      <c r="W787" s="83">
        <f t="shared" si="444"/>
        <v>1.002774169</v>
      </c>
      <c r="X787" s="76">
        <f t="shared" si="445"/>
        <v>2.6860662500000001</v>
      </c>
      <c r="Y787" s="76">
        <f t="shared" si="446"/>
        <v>0</v>
      </c>
      <c r="Z787" s="90" t="str">
        <f t="shared" si="457"/>
        <v>A+J=</v>
      </c>
      <c r="AA787" s="81">
        <f t="shared" si="458"/>
        <v>45061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9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75">
        <f t="shared" si="447"/>
        <v>45047</v>
      </c>
      <c r="B788" s="76">
        <f t="shared" si="448"/>
        <v>970.92781826999999</v>
      </c>
      <c r="C788" s="76">
        <f t="shared" si="455"/>
        <v>827.36460235000004</v>
      </c>
      <c r="D788" s="77">
        <f t="shared" si="449"/>
        <v>6609.67</v>
      </c>
      <c r="E788" s="78">
        <f>IF(K788=1,VLOOKUP(A787,[1]Plan1!$G$155:$I$350,3),E787)</f>
        <v>6649.99</v>
      </c>
      <c r="F788" s="79">
        <f t="shared" si="450"/>
        <v>45034</v>
      </c>
      <c r="G788" s="80">
        <f t="shared" si="439"/>
        <v>6.1001532602988906E-3</v>
      </c>
      <c r="H788" s="81">
        <f t="shared" si="451"/>
        <v>45061</v>
      </c>
      <c r="I788" s="81">
        <f t="shared" si="440"/>
        <v>45061</v>
      </c>
      <c r="J788" s="82">
        <f t="shared" si="452"/>
        <v>18</v>
      </c>
      <c r="K788" s="82">
        <f t="shared" si="436"/>
        <v>9</v>
      </c>
      <c r="L788" s="76">
        <f t="shared" si="441"/>
        <v>1.00304543</v>
      </c>
      <c r="M788" s="83">
        <f t="shared" si="438"/>
        <v>1.0071003300000001</v>
      </c>
      <c r="N788" s="83">
        <f t="shared" si="434"/>
        <v>1.1667189953468706</v>
      </c>
      <c r="O788" s="76">
        <f t="shared" si="437"/>
        <v>1.17027215</v>
      </c>
      <c r="P788" s="76">
        <f t="shared" si="442"/>
        <v>968.24175202000004</v>
      </c>
      <c r="Q788" s="84">
        <f t="shared" si="456"/>
        <v>0</v>
      </c>
      <c r="R788" s="86">
        <f t="shared" si="453"/>
        <v>0</v>
      </c>
      <c r="S788" s="76">
        <f t="shared" si="443"/>
        <v>0</v>
      </c>
      <c r="T788" s="86">
        <f t="shared" si="454"/>
        <v>8.0657000000000006E-2</v>
      </c>
      <c r="U788" s="84">
        <f t="shared" si="435"/>
        <v>9</v>
      </c>
      <c r="V788" s="84">
        <v>252</v>
      </c>
      <c r="W788" s="83">
        <f t="shared" si="444"/>
        <v>1.002774169</v>
      </c>
      <c r="X788" s="76">
        <f t="shared" si="445"/>
        <v>2.6860662500000001</v>
      </c>
      <c r="Y788" s="76">
        <f t="shared" si="446"/>
        <v>0</v>
      </c>
      <c r="Z788" s="90" t="str">
        <f t="shared" si="457"/>
        <v>A+J=</v>
      </c>
      <c r="AA788" s="81">
        <f t="shared" si="458"/>
        <v>45061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9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75">
        <f t="shared" si="447"/>
        <v>45048</v>
      </c>
      <c r="B789" s="76">
        <f t="shared" si="448"/>
        <v>970.92781826999999</v>
      </c>
      <c r="C789" s="76">
        <f t="shared" si="455"/>
        <v>827.36460235000004</v>
      </c>
      <c r="D789" s="77">
        <f t="shared" si="449"/>
        <v>6609.67</v>
      </c>
      <c r="E789" s="78">
        <f>IF(K789=1,VLOOKUP(A788,[1]Plan1!$G$155:$I$350,3),E788)</f>
        <v>6649.99</v>
      </c>
      <c r="F789" s="79">
        <f t="shared" si="450"/>
        <v>45034</v>
      </c>
      <c r="G789" s="80">
        <f t="shared" si="439"/>
        <v>6.1001532602988906E-3</v>
      </c>
      <c r="H789" s="81">
        <f t="shared" si="451"/>
        <v>45061</v>
      </c>
      <c r="I789" s="81">
        <f t="shared" si="440"/>
        <v>45061</v>
      </c>
      <c r="J789" s="82">
        <f t="shared" si="452"/>
        <v>18</v>
      </c>
      <c r="K789" s="82">
        <f t="shared" si="436"/>
        <v>9</v>
      </c>
      <c r="L789" s="76">
        <f t="shared" si="441"/>
        <v>1.00304543</v>
      </c>
      <c r="M789" s="83">
        <f t="shared" si="438"/>
        <v>1.0071003300000001</v>
      </c>
      <c r="N789" s="83">
        <f t="shared" si="434"/>
        <v>1.1667189953468706</v>
      </c>
      <c r="O789" s="76">
        <f t="shared" si="437"/>
        <v>1.17027215</v>
      </c>
      <c r="P789" s="76">
        <f t="shared" si="442"/>
        <v>968.24175202000004</v>
      </c>
      <c r="Q789" s="84">
        <f t="shared" si="456"/>
        <v>0</v>
      </c>
      <c r="R789" s="86">
        <f t="shared" si="453"/>
        <v>0</v>
      </c>
      <c r="S789" s="76">
        <f t="shared" si="443"/>
        <v>0</v>
      </c>
      <c r="T789" s="86">
        <f t="shared" si="454"/>
        <v>8.0657000000000006E-2</v>
      </c>
      <c r="U789" s="84">
        <f t="shared" si="435"/>
        <v>9</v>
      </c>
      <c r="V789" s="84">
        <v>252</v>
      </c>
      <c r="W789" s="83">
        <f t="shared" si="444"/>
        <v>1.002774169</v>
      </c>
      <c r="X789" s="76">
        <f t="shared" si="445"/>
        <v>2.6860662500000001</v>
      </c>
      <c r="Y789" s="76">
        <f t="shared" si="446"/>
        <v>0</v>
      </c>
      <c r="Z789" s="90" t="str">
        <f t="shared" si="457"/>
        <v>A+J=</v>
      </c>
      <c r="AA789" s="81">
        <f t="shared" si="458"/>
        <v>45061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9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75">
        <f t="shared" si="447"/>
        <v>45049</v>
      </c>
      <c r="B790" s="76">
        <f t="shared" si="448"/>
        <v>971.55493658</v>
      </c>
      <c r="C790" s="76">
        <f t="shared" si="455"/>
        <v>827.36460235000004</v>
      </c>
      <c r="D790" s="77">
        <f t="shared" si="449"/>
        <v>6609.67</v>
      </c>
      <c r="E790" s="78">
        <f>IF(K790=1,VLOOKUP(A789,[1]Plan1!$G$155:$I$350,3),E789)</f>
        <v>6649.99</v>
      </c>
      <c r="F790" s="79">
        <f t="shared" si="450"/>
        <v>45034</v>
      </c>
      <c r="G790" s="80">
        <f t="shared" si="439"/>
        <v>6.1001532602988906E-3</v>
      </c>
      <c r="H790" s="81">
        <f t="shared" si="451"/>
        <v>45061</v>
      </c>
      <c r="I790" s="81">
        <f t="shared" si="440"/>
        <v>45061</v>
      </c>
      <c r="J790" s="82">
        <f t="shared" si="452"/>
        <v>18</v>
      </c>
      <c r="K790" s="82">
        <f t="shared" si="436"/>
        <v>10</v>
      </c>
      <c r="L790" s="76">
        <f t="shared" si="441"/>
        <v>1.0033843899999999</v>
      </c>
      <c r="M790" s="83">
        <f t="shared" si="438"/>
        <v>1.0071003300000001</v>
      </c>
      <c r="N790" s="83">
        <f t="shared" si="434"/>
        <v>1.1667189953468706</v>
      </c>
      <c r="O790" s="76">
        <f t="shared" si="437"/>
        <v>1.1706676199999999</v>
      </c>
      <c r="P790" s="76">
        <f t="shared" si="442"/>
        <v>968.56894990000001</v>
      </c>
      <c r="Q790" s="84">
        <f t="shared" si="456"/>
        <v>0</v>
      </c>
      <c r="R790" s="86">
        <f t="shared" si="453"/>
        <v>0</v>
      </c>
      <c r="S790" s="76">
        <f t="shared" si="443"/>
        <v>0</v>
      </c>
      <c r="T790" s="86">
        <f t="shared" si="454"/>
        <v>8.0657000000000006E-2</v>
      </c>
      <c r="U790" s="84">
        <f t="shared" si="435"/>
        <v>10</v>
      </c>
      <c r="V790" s="84">
        <v>252</v>
      </c>
      <c r="W790" s="83">
        <f t="shared" si="444"/>
        <v>1.003082885</v>
      </c>
      <c r="X790" s="76">
        <f t="shared" si="445"/>
        <v>2.9859866799999999</v>
      </c>
      <c r="Y790" s="76">
        <f t="shared" si="446"/>
        <v>0</v>
      </c>
      <c r="Z790" s="90" t="str">
        <f t="shared" si="457"/>
        <v>A+J=</v>
      </c>
      <c r="AA790" s="81">
        <f t="shared" si="458"/>
        <v>45061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9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75">
        <f t="shared" si="447"/>
        <v>45050</v>
      </c>
      <c r="B791" s="76">
        <f t="shared" si="448"/>
        <v>972.18245592000005</v>
      </c>
      <c r="C791" s="76">
        <f t="shared" si="455"/>
        <v>827.36460235000004</v>
      </c>
      <c r="D791" s="77">
        <f t="shared" si="449"/>
        <v>6609.67</v>
      </c>
      <c r="E791" s="78">
        <f>IF(K791=1,VLOOKUP(A790,[1]Plan1!$G$155:$I$350,3),E790)</f>
        <v>6649.99</v>
      </c>
      <c r="F791" s="79">
        <f t="shared" si="450"/>
        <v>45034</v>
      </c>
      <c r="G791" s="80">
        <f t="shared" si="439"/>
        <v>6.1001532602988906E-3</v>
      </c>
      <c r="H791" s="81">
        <f t="shared" si="451"/>
        <v>45061</v>
      </c>
      <c r="I791" s="81">
        <f t="shared" si="440"/>
        <v>45061</v>
      </c>
      <c r="J791" s="82">
        <f t="shared" si="452"/>
        <v>18</v>
      </c>
      <c r="K791" s="82">
        <f t="shared" si="436"/>
        <v>11</v>
      </c>
      <c r="L791" s="76">
        <f t="shared" si="441"/>
        <v>1.00372346</v>
      </c>
      <c r="M791" s="83">
        <f t="shared" si="438"/>
        <v>1.0071003300000001</v>
      </c>
      <c r="N791" s="83">
        <f t="shared" si="434"/>
        <v>1.1667189953468706</v>
      </c>
      <c r="O791" s="76">
        <f t="shared" si="437"/>
        <v>1.17106322</v>
      </c>
      <c r="P791" s="76">
        <f t="shared" si="442"/>
        <v>968.89625534000004</v>
      </c>
      <c r="Q791" s="84">
        <f t="shared" si="456"/>
        <v>0</v>
      </c>
      <c r="R791" s="86">
        <f t="shared" si="453"/>
        <v>0</v>
      </c>
      <c r="S791" s="76">
        <f t="shared" si="443"/>
        <v>0</v>
      </c>
      <c r="T791" s="86">
        <f t="shared" si="454"/>
        <v>8.0657000000000006E-2</v>
      </c>
      <c r="U791" s="84">
        <f t="shared" si="435"/>
        <v>11</v>
      </c>
      <c r="V791" s="84">
        <v>252</v>
      </c>
      <c r="W791" s="83">
        <f t="shared" si="444"/>
        <v>1.0033916949999999</v>
      </c>
      <c r="X791" s="76">
        <f t="shared" si="445"/>
        <v>3.28620058</v>
      </c>
      <c r="Y791" s="76">
        <f t="shared" si="446"/>
        <v>0</v>
      </c>
      <c r="Z791" s="90" t="str">
        <f t="shared" si="457"/>
        <v>A+J=</v>
      </c>
      <c r="AA791" s="81">
        <f t="shared" si="458"/>
        <v>45061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9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75">
        <f t="shared" si="447"/>
        <v>45051</v>
      </c>
      <c r="B792" s="76">
        <f t="shared" si="448"/>
        <v>972.81037839999999</v>
      </c>
      <c r="C792" s="76">
        <f t="shared" si="455"/>
        <v>827.36460235000004</v>
      </c>
      <c r="D792" s="77">
        <f t="shared" si="449"/>
        <v>6609.67</v>
      </c>
      <c r="E792" s="78">
        <f>IF(K792=1,VLOOKUP(A791,[1]Plan1!$G$155:$I$350,3),E791)</f>
        <v>6649.99</v>
      </c>
      <c r="F792" s="79">
        <f t="shared" si="450"/>
        <v>45034</v>
      </c>
      <c r="G792" s="80">
        <f t="shared" si="439"/>
        <v>6.1001532602988906E-3</v>
      </c>
      <c r="H792" s="81">
        <f t="shared" si="451"/>
        <v>45061</v>
      </c>
      <c r="I792" s="81">
        <f t="shared" si="440"/>
        <v>45061</v>
      </c>
      <c r="J792" s="82">
        <f t="shared" si="452"/>
        <v>18</v>
      </c>
      <c r="K792" s="82">
        <f t="shared" si="436"/>
        <v>12</v>
      </c>
      <c r="L792" s="76">
        <f t="shared" si="441"/>
        <v>1.0040626399999999</v>
      </c>
      <c r="M792" s="83">
        <f t="shared" si="438"/>
        <v>1.0071003300000001</v>
      </c>
      <c r="N792" s="83">
        <f t="shared" si="434"/>
        <v>1.1667189953468706</v>
      </c>
      <c r="O792" s="76">
        <f t="shared" si="437"/>
        <v>1.1714589500000001</v>
      </c>
      <c r="P792" s="76">
        <f t="shared" si="442"/>
        <v>969.22366833000001</v>
      </c>
      <c r="Q792" s="84">
        <f t="shared" si="456"/>
        <v>0</v>
      </c>
      <c r="R792" s="86">
        <f t="shared" si="453"/>
        <v>0</v>
      </c>
      <c r="S792" s="76">
        <f t="shared" si="443"/>
        <v>0</v>
      </c>
      <c r="T792" s="86">
        <f t="shared" si="454"/>
        <v>8.0657000000000006E-2</v>
      </c>
      <c r="U792" s="84">
        <f t="shared" si="435"/>
        <v>12</v>
      </c>
      <c r="V792" s="84">
        <v>252</v>
      </c>
      <c r="W792" s="83">
        <f t="shared" si="444"/>
        <v>1.003700601</v>
      </c>
      <c r="X792" s="76">
        <f t="shared" si="445"/>
        <v>3.5867100700000001</v>
      </c>
      <c r="Y792" s="76">
        <f t="shared" si="446"/>
        <v>0</v>
      </c>
      <c r="Z792" s="90" t="str">
        <f t="shared" si="457"/>
        <v>A+J=</v>
      </c>
      <c r="AA792" s="81">
        <f t="shared" si="458"/>
        <v>45061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9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75">
        <f t="shared" si="447"/>
        <v>45052</v>
      </c>
      <c r="B793" s="76">
        <f t="shared" si="448"/>
        <v>973.43871157000001</v>
      </c>
      <c r="C793" s="76">
        <f t="shared" si="455"/>
        <v>827.36460235000004</v>
      </c>
      <c r="D793" s="77">
        <f t="shared" si="449"/>
        <v>6609.67</v>
      </c>
      <c r="E793" s="78">
        <f>IF(K793=1,VLOOKUP(A792,[1]Plan1!$G$155:$I$350,3),E792)</f>
        <v>6649.99</v>
      </c>
      <c r="F793" s="79">
        <f t="shared" si="450"/>
        <v>45034</v>
      </c>
      <c r="G793" s="80">
        <f t="shared" si="439"/>
        <v>6.1001532602988906E-3</v>
      </c>
      <c r="H793" s="81">
        <f t="shared" si="451"/>
        <v>45061</v>
      </c>
      <c r="I793" s="81">
        <f t="shared" si="440"/>
        <v>45061</v>
      </c>
      <c r="J793" s="82">
        <f t="shared" si="452"/>
        <v>18</v>
      </c>
      <c r="K793" s="82">
        <f t="shared" si="436"/>
        <v>13</v>
      </c>
      <c r="L793" s="76">
        <f t="shared" si="441"/>
        <v>1.0044019399999999</v>
      </c>
      <c r="M793" s="83">
        <f t="shared" si="438"/>
        <v>1.0071003300000001</v>
      </c>
      <c r="N793" s="83">
        <f t="shared" si="434"/>
        <v>1.1667189953468706</v>
      </c>
      <c r="O793" s="76">
        <f t="shared" si="437"/>
        <v>1.1718548200000001</v>
      </c>
      <c r="P793" s="76">
        <f t="shared" si="442"/>
        <v>969.55119716000002</v>
      </c>
      <c r="Q793" s="84">
        <f t="shared" si="456"/>
        <v>0</v>
      </c>
      <c r="R793" s="86">
        <f t="shared" si="453"/>
        <v>0</v>
      </c>
      <c r="S793" s="76">
        <f t="shared" si="443"/>
        <v>0</v>
      </c>
      <c r="T793" s="86">
        <f t="shared" si="454"/>
        <v>8.0657000000000006E-2</v>
      </c>
      <c r="U793" s="84">
        <f t="shared" si="435"/>
        <v>13</v>
      </c>
      <c r="V793" s="84">
        <v>252</v>
      </c>
      <c r="W793" s="83">
        <f t="shared" si="444"/>
        <v>1.004009602</v>
      </c>
      <c r="X793" s="76">
        <f t="shared" si="445"/>
        <v>3.8875144100000001</v>
      </c>
      <c r="Y793" s="76">
        <f t="shared" si="446"/>
        <v>0</v>
      </c>
      <c r="Z793" s="90" t="str">
        <f t="shared" si="457"/>
        <v>A+J=</v>
      </c>
      <c r="AA793" s="81">
        <f t="shared" si="458"/>
        <v>45061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9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75">
        <f t="shared" si="447"/>
        <v>45053</v>
      </c>
      <c r="B794" s="76">
        <f t="shared" si="448"/>
        <v>973.43871157000001</v>
      </c>
      <c r="C794" s="76">
        <f t="shared" si="455"/>
        <v>827.36460235000004</v>
      </c>
      <c r="D794" s="77">
        <f t="shared" si="449"/>
        <v>6609.67</v>
      </c>
      <c r="E794" s="78">
        <f>IF(K794=1,VLOOKUP(A793,[1]Plan1!$G$155:$I$350,3),E793)</f>
        <v>6649.99</v>
      </c>
      <c r="F794" s="79">
        <f t="shared" si="450"/>
        <v>45034</v>
      </c>
      <c r="G794" s="80">
        <f t="shared" si="439"/>
        <v>6.1001532602988906E-3</v>
      </c>
      <c r="H794" s="81">
        <f t="shared" si="451"/>
        <v>45061</v>
      </c>
      <c r="I794" s="81">
        <f t="shared" si="440"/>
        <v>45061</v>
      </c>
      <c r="J794" s="82">
        <f t="shared" si="452"/>
        <v>18</v>
      </c>
      <c r="K794" s="82">
        <f t="shared" si="436"/>
        <v>13</v>
      </c>
      <c r="L794" s="76">
        <f t="shared" si="441"/>
        <v>1.0044019399999999</v>
      </c>
      <c r="M794" s="83">
        <f t="shared" si="438"/>
        <v>1.0071003300000001</v>
      </c>
      <c r="N794" s="83">
        <f t="shared" si="434"/>
        <v>1.1667189953468706</v>
      </c>
      <c r="O794" s="76">
        <f t="shared" si="437"/>
        <v>1.1718548200000001</v>
      </c>
      <c r="P794" s="76">
        <f t="shared" si="442"/>
        <v>969.55119716000002</v>
      </c>
      <c r="Q794" s="84">
        <f t="shared" si="456"/>
        <v>0</v>
      </c>
      <c r="R794" s="86">
        <f t="shared" si="453"/>
        <v>0</v>
      </c>
      <c r="S794" s="76">
        <f t="shared" si="443"/>
        <v>0</v>
      </c>
      <c r="T794" s="86">
        <f t="shared" si="454"/>
        <v>8.0657000000000006E-2</v>
      </c>
      <c r="U794" s="84">
        <f t="shared" si="435"/>
        <v>13</v>
      </c>
      <c r="V794" s="84">
        <v>252</v>
      </c>
      <c r="W794" s="83">
        <f t="shared" si="444"/>
        <v>1.004009602</v>
      </c>
      <c r="X794" s="76">
        <f t="shared" si="445"/>
        <v>3.8875144100000001</v>
      </c>
      <c r="Y794" s="76">
        <f t="shared" si="446"/>
        <v>0</v>
      </c>
      <c r="Z794" s="90" t="str">
        <f t="shared" si="457"/>
        <v>A+J=</v>
      </c>
      <c r="AA794" s="81">
        <f t="shared" si="458"/>
        <v>45061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9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75">
        <f t="shared" si="447"/>
        <v>45054</v>
      </c>
      <c r="B795" s="76">
        <f t="shared" si="448"/>
        <v>973.43871157000001</v>
      </c>
      <c r="C795" s="76">
        <f t="shared" si="455"/>
        <v>827.36460235000004</v>
      </c>
      <c r="D795" s="77">
        <f t="shared" si="449"/>
        <v>6609.67</v>
      </c>
      <c r="E795" s="78">
        <f>IF(K795=1,VLOOKUP(A794,[1]Plan1!$G$155:$I$350,3),E794)</f>
        <v>6649.99</v>
      </c>
      <c r="F795" s="79">
        <f t="shared" si="450"/>
        <v>45034</v>
      </c>
      <c r="G795" s="80">
        <f t="shared" si="439"/>
        <v>6.1001532602988906E-3</v>
      </c>
      <c r="H795" s="81">
        <f t="shared" si="451"/>
        <v>45061</v>
      </c>
      <c r="I795" s="81">
        <f t="shared" si="440"/>
        <v>45061</v>
      </c>
      <c r="J795" s="82">
        <f t="shared" si="452"/>
        <v>18</v>
      </c>
      <c r="K795" s="82">
        <f t="shared" si="436"/>
        <v>13</v>
      </c>
      <c r="L795" s="76">
        <f t="shared" si="441"/>
        <v>1.0044019399999999</v>
      </c>
      <c r="M795" s="83">
        <f t="shared" si="438"/>
        <v>1.0071003300000001</v>
      </c>
      <c r="N795" s="83">
        <f t="shared" si="434"/>
        <v>1.1667189953468706</v>
      </c>
      <c r="O795" s="76">
        <f t="shared" si="437"/>
        <v>1.1718548200000001</v>
      </c>
      <c r="P795" s="76">
        <f t="shared" si="442"/>
        <v>969.55119716000002</v>
      </c>
      <c r="Q795" s="84">
        <f t="shared" si="456"/>
        <v>0</v>
      </c>
      <c r="R795" s="86">
        <f t="shared" si="453"/>
        <v>0</v>
      </c>
      <c r="S795" s="76">
        <f t="shared" si="443"/>
        <v>0</v>
      </c>
      <c r="T795" s="86">
        <f t="shared" si="454"/>
        <v>8.0657000000000006E-2</v>
      </c>
      <c r="U795" s="84">
        <f t="shared" si="435"/>
        <v>13</v>
      </c>
      <c r="V795" s="84">
        <v>252</v>
      </c>
      <c r="W795" s="83">
        <f t="shared" si="444"/>
        <v>1.004009602</v>
      </c>
      <c r="X795" s="76">
        <f t="shared" si="445"/>
        <v>3.8875144100000001</v>
      </c>
      <c r="Y795" s="76">
        <f t="shared" si="446"/>
        <v>0</v>
      </c>
      <c r="Z795" s="90" t="str">
        <f t="shared" si="457"/>
        <v>A+J=</v>
      </c>
      <c r="AA795" s="81">
        <f t="shared" si="458"/>
        <v>45061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9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75">
        <f t="shared" si="447"/>
        <v>45055</v>
      </c>
      <c r="B796" s="76">
        <f t="shared" si="448"/>
        <v>974.06743901000004</v>
      </c>
      <c r="C796" s="76">
        <f t="shared" si="455"/>
        <v>827.36460235000004</v>
      </c>
      <c r="D796" s="77">
        <f t="shared" si="449"/>
        <v>6609.67</v>
      </c>
      <c r="E796" s="78">
        <f>IF(K796=1,VLOOKUP(A795,[1]Plan1!$G$155:$I$350,3),E795)</f>
        <v>6649.99</v>
      </c>
      <c r="F796" s="79">
        <f t="shared" si="450"/>
        <v>45034</v>
      </c>
      <c r="G796" s="80">
        <f t="shared" si="439"/>
        <v>6.1001532602988906E-3</v>
      </c>
      <c r="H796" s="81">
        <f t="shared" si="451"/>
        <v>45061</v>
      </c>
      <c r="I796" s="81">
        <f t="shared" si="440"/>
        <v>45061</v>
      </c>
      <c r="J796" s="82">
        <f t="shared" si="452"/>
        <v>18</v>
      </c>
      <c r="K796" s="82">
        <f t="shared" si="436"/>
        <v>14</v>
      </c>
      <c r="L796" s="76">
        <f t="shared" si="441"/>
        <v>1.00474135</v>
      </c>
      <c r="M796" s="83">
        <f t="shared" si="438"/>
        <v>1.0071003300000001</v>
      </c>
      <c r="N796" s="83">
        <f t="shared" si="434"/>
        <v>1.1667189953468706</v>
      </c>
      <c r="O796" s="76">
        <f t="shared" si="437"/>
        <v>1.17225081</v>
      </c>
      <c r="P796" s="76">
        <f t="shared" si="442"/>
        <v>969.87882526999999</v>
      </c>
      <c r="Q796" s="84">
        <f t="shared" si="456"/>
        <v>0</v>
      </c>
      <c r="R796" s="86">
        <f t="shared" si="453"/>
        <v>0</v>
      </c>
      <c r="S796" s="76">
        <f t="shared" si="443"/>
        <v>0</v>
      </c>
      <c r="T796" s="86">
        <f t="shared" si="454"/>
        <v>8.0657000000000006E-2</v>
      </c>
      <c r="U796" s="84">
        <f t="shared" si="435"/>
        <v>14</v>
      </c>
      <c r="V796" s="84">
        <v>252</v>
      </c>
      <c r="W796" s="83">
        <f t="shared" si="444"/>
        <v>1.0043186980000001</v>
      </c>
      <c r="X796" s="76">
        <f t="shared" si="445"/>
        <v>4.1886137400000001</v>
      </c>
      <c r="Y796" s="76">
        <f t="shared" si="446"/>
        <v>0</v>
      </c>
      <c r="Z796" s="90" t="str">
        <f t="shared" si="457"/>
        <v>A+J=</v>
      </c>
      <c r="AA796" s="81">
        <f t="shared" si="458"/>
        <v>45061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9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75">
        <f t="shared" si="447"/>
        <v>45056</v>
      </c>
      <c r="B797" s="76">
        <f t="shared" si="448"/>
        <v>974.69658582</v>
      </c>
      <c r="C797" s="76">
        <f t="shared" si="455"/>
        <v>827.36460235000004</v>
      </c>
      <c r="D797" s="77">
        <f t="shared" si="449"/>
        <v>6609.67</v>
      </c>
      <c r="E797" s="78">
        <f>IF(K797=1,VLOOKUP(A796,[1]Plan1!$G$155:$I$350,3),E796)</f>
        <v>6649.99</v>
      </c>
      <c r="F797" s="79">
        <f t="shared" si="450"/>
        <v>45034</v>
      </c>
      <c r="G797" s="80">
        <f t="shared" si="439"/>
        <v>6.1001532602988906E-3</v>
      </c>
      <c r="H797" s="81">
        <f t="shared" si="451"/>
        <v>45061</v>
      </c>
      <c r="I797" s="81">
        <f t="shared" si="440"/>
        <v>45061</v>
      </c>
      <c r="J797" s="82">
        <f t="shared" si="452"/>
        <v>18</v>
      </c>
      <c r="K797" s="82">
        <f t="shared" si="436"/>
        <v>15</v>
      </c>
      <c r="L797" s="76">
        <f t="shared" si="441"/>
        <v>1.00508088</v>
      </c>
      <c r="M797" s="83">
        <f t="shared" si="438"/>
        <v>1.0071003300000001</v>
      </c>
      <c r="N797" s="83">
        <f t="shared" si="434"/>
        <v>1.1667189953468706</v>
      </c>
      <c r="O797" s="76">
        <f t="shared" si="437"/>
        <v>1.1726469500000001</v>
      </c>
      <c r="P797" s="76">
        <f t="shared" si="442"/>
        <v>970.20657747999996</v>
      </c>
      <c r="Q797" s="84">
        <f t="shared" si="456"/>
        <v>0</v>
      </c>
      <c r="R797" s="86">
        <f t="shared" si="453"/>
        <v>0</v>
      </c>
      <c r="S797" s="76">
        <f t="shared" si="443"/>
        <v>0</v>
      </c>
      <c r="T797" s="86">
        <f t="shared" si="454"/>
        <v>8.0657000000000006E-2</v>
      </c>
      <c r="U797" s="84">
        <f t="shared" si="435"/>
        <v>15</v>
      </c>
      <c r="V797" s="84">
        <v>252</v>
      </c>
      <c r="W797" s="83">
        <f t="shared" si="444"/>
        <v>1.004627889</v>
      </c>
      <c r="X797" s="76">
        <f t="shared" si="445"/>
        <v>4.4900083400000002</v>
      </c>
      <c r="Y797" s="76">
        <f t="shared" si="446"/>
        <v>0</v>
      </c>
      <c r="Z797" s="90" t="str">
        <f t="shared" si="457"/>
        <v>A+J=</v>
      </c>
      <c r="AA797" s="81">
        <f t="shared" si="458"/>
        <v>45061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9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75">
        <f t="shared" si="447"/>
        <v>45057</v>
      </c>
      <c r="B798" s="76">
        <f t="shared" si="448"/>
        <v>975.32612826000002</v>
      </c>
      <c r="C798" s="76">
        <f t="shared" si="455"/>
        <v>827.36460235000004</v>
      </c>
      <c r="D798" s="77">
        <f t="shared" si="449"/>
        <v>6609.67</v>
      </c>
      <c r="E798" s="78">
        <f>IF(K798=1,VLOOKUP(A797,[1]Plan1!$G$155:$I$350,3),E797)</f>
        <v>6649.99</v>
      </c>
      <c r="F798" s="79">
        <f t="shared" si="450"/>
        <v>45034</v>
      </c>
      <c r="G798" s="80">
        <f t="shared" si="439"/>
        <v>6.1001532602988906E-3</v>
      </c>
      <c r="H798" s="81">
        <f t="shared" si="451"/>
        <v>45061</v>
      </c>
      <c r="I798" s="81">
        <f t="shared" si="440"/>
        <v>45061</v>
      </c>
      <c r="J798" s="82">
        <f t="shared" si="452"/>
        <v>18</v>
      </c>
      <c r="K798" s="82">
        <f t="shared" si="436"/>
        <v>16</v>
      </c>
      <c r="L798" s="76">
        <f t="shared" si="441"/>
        <v>1.0054205199999999</v>
      </c>
      <c r="M798" s="83">
        <f t="shared" si="438"/>
        <v>1.0071003300000001</v>
      </c>
      <c r="N798" s="83">
        <f t="shared" si="434"/>
        <v>1.1667189953468706</v>
      </c>
      <c r="O798" s="76">
        <f t="shared" si="437"/>
        <v>1.1730432099999999</v>
      </c>
      <c r="P798" s="76">
        <f t="shared" si="442"/>
        <v>970.53442898000003</v>
      </c>
      <c r="Q798" s="84">
        <f t="shared" si="456"/>
        <v>0</v>
      </c>
      <c r="R798" s="86">
        <f t="shared" si="453"/>
        <v>0</v>
      </c>
      <c r="S798" s="76">
        <f t="shared" si="443"/>
        <v>0</v>
      </c>
      <c r="T798" s="86">
        <f t="shared" si="454"/>
        <v>8.0657000000000006E-2</v>
      </c>
      <c r="U798" s="84">
        <f t="shared" si="435"/>
        <v>16</v>
      </c>
      <c r="V798" s="84">
        <v>252</v>
      </c>
      <c r="W798" s="83">
        <f t="shared" si="444"/>
        <v>1.0049371760000001</v>
      </c>
      <c r="X798" s="76">
        <f t="shared" si="445"/>
        <v>4.7916992799999996</v>
      </c>
      <c r="Y798" s="76">
        <f t="shared" si="446"/>
        <v>0</v>
      </c>
      <c r="Z798" s="90" t="str">
        <f t="shared" si="457"/>
        <v>A+J=</v>
      </c>
      <c r="AA798" s="81">
        <f t="shared" si="458"/>
        <v>45061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9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75">
        <f t="shared" si="447"/>
        <v>45058</v>
      </c>
      <c r="B799" s="76">
        <f t="shared" si="448"/>
        <v>975.95608951999998</v>
      </c>
      <c r="C799" s="76">
        <f t="shared" si="455"/>
        <v>827.36460235000004</v>
      </c>
      <c r="D799" s="77">
        <f t="shared" si="449"/>
        <v>6609.67</v>
      </c>
      <c r="E799" s="78">
        <f>IF(K799=1,VLOOKUP(A798,[1]Plan1!$G$155:$I$350,3),E798)</f>
        <v>6649.99</v>
      </c>
      <c r="F799" s="79">
        <f t="shared" si="450"/>
        <v>45034</v>
      </c>
      <c r="G799" s="80">
        <f t="shared" si="439"/>
        <v>6.1001532602988906E-3</v>
      </c>
      <c r="H799" s="81">
        <f t="shared" si="451"/>
        <v>45061</v>
      </c>
      <c r="I799" s="81">
        <f t="shared" si="440"/>
        <v>45061</v>
      </c>
      <c r="J799" s="82">
        <f t="shared" si="452"/>
        <v>18</v>
      </c>
      <c r="K799" s="82">
        <f t="shared" si="436"/>
        <v>17</v>
      </c>
      <c r="L799" s="76">
        <f t="shared" si="441"/>
        <v>1.0057602800000001</v>
      </c>
      <c r="M799" s="83">
        <f t="shared" si="438"/>
        <v>1.0071003300000001</v>
      </c>
      <c r="N799" s="83">
        <f t="shared" si="434"/>
        <v>1.1667189953468706</v>
      </c>
      <c r="O799" s="76">
        <f t="shared" si="437"/>
        <v>1.1734396199999999</v>
      </c>
      <c r="P799" s="76">
        <f t="shared" si="442"/>
        <v>970.86240457999997</v>
      </c>
      <c r="Q799" s="84">
        <f t="shared" si="456"/>
        <v>0</v>
      </c>
      <c r="R799" s="86">
        <f t="shared" si="453"/>
        <v>0</v>
      </c>
      <c r="S799" s="76">
        <f t="shared" si="443"/>
        <v>0</v>
      </c>
      <c r="T799" s="86">
        <f t="shared" si="454"/>
        <v>8.0657000000000006E-2</v>
      </c>
      <c r="U799" s="84">
        <f t="shared" si="435"/>
        <v>17</v>
      </c>
      <c r="V799" s="84">
        <v>252</v>
      </c>
      <c r="W799" s="83">
        <f t="shared" si="444"/>
        <v>1.005246557</v>
      </c>
      <c r="X799" s="76">
        <f t="shared" si="445"/>
        <v>5.0936849400000002</v>
      </c>
      <c r="Y799" s="76">
        <f t="shared" si="446"/>
        <v>0</v>
      </c>
      <c r="Z799" s="90" t="str">
        <f t="shared" si="457"/>
        <v>A+J=</v>
      </c>
      <c r="AA799" s="81">
        <f t="shared" si="458"/>
        <v>45061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9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75">
        <f t="shared" si="447"/>
        <v>45059</v>
      </c>
      <c r="B800" s="76">
        <f t="shared" si="448"/>
        <v>976.58644677999996</v>
      </c>
      <c r="C800" s="76">
        <f t="shared" si="455"/>
        <v>827.36460235000004</v>
      </c>
      <c r="D800" s="77">
        <f t="shared" si="449"/>
        <v>6609.67</v>
      </c>
      <c r="E800" s="78">
        <f>IF(K800=1,VLOOKUP(A799,[1]Plan1!$G$155:$I$350,3),E799)</f>
        <v>6649.99</v>
      </c>
      <c r="F800" s="79">
        <f t="shared" si="450"/>
        <v>45034</v>
      </c>
      <c r="G800" s="80">
        <f t="shared" si="439"/>
        <v>6.1001532602988906E-3</v>
      </c>
      <c r="H800" s="81">
        <f t="shared" si="451"/>
        <v>45061</v>
      </c>
      <c r="I800" s="81">
        <f t="shared" si="440"/>
        <v>45061</v>
      </c>
      <c r="J800" s="82">
        <f t="shared" si="452"/>
        <v>18</v>
      </c>
      <c r="K800" s="82">
        <f t="shared" si="436"/>
        <v>18</v>
      </c>
      <c r="L800" s="76">
        <f t="shared" si="441"/>
        <v>1.00610015</v>
      </c>
      <c r="M800" s="83">
        <f t="shared" si="438"/>
        <v>1.0071003300000001</v>
      </c>
      <c r="N800" s="83">
        <f t="shared" ref="N800:N863" si="459">IF(I800&gt;I799,N799*M800,N799)</f>
        <v>1.1667189953468706</v>
      </c>
      <c r="O800" s="76">
        <f t="shared" si="437"/>
        <v>1.1738361500000001</v>
      </c>
      <c r="P800" s="76">
        <f t="shared" si="442"/>
        <v>971.19047946000001</v>
      </c>
      <c r="Q800" s="84">
        <f t="shared" si="456"/>
        <v>0</v>
      </c>
      <c r="R800" s="86">
        <f t="shared" si="453"/>
        <v>0</v>
      </c>
      <c r="S800" s="76">
        <f t="shared" si="443"/>
        <v>0</v>
      </c>
      <c r="T800" s="86">
        <f t="shared" si="454"/>
        <v>8.0657000000000006E-2</v>
      </c>
      <c r="U800" s="84">
        <f t="shared" si="435"/>
        <v>18</v>
      </c>
      <c r="V800" s="84">
        <v>252</v>
      </c>
      <c r="W800" s="83">
        <f t="shared" si="444"/>
        <v>1.005556034</v>
      </c>
      <c r="X800" s="76">
        <f t="shared" si="445"/>
        <v>5.3959673199999996</v>
      </c>
      <c r="Y800" s="76">
        <f t="shared" si="446"/>
        <v>0</v>
      </c>
      <c r="Z800" s="90" t="str">
        <f t="shared" si="457"/>
        <v>A+J=</v>
      </c>
      <c r="AA800" s="81">
        <f t="shared" si="458"/>
        <v>45061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9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75">
        <f t="shared" si="447"/>
        <v>45060</v>
      </c>
      <c r="B801" s="76">
        <f t="shared" si="448"/>
        <v>976.58644677999996</v>
      </c>
      <c r="C801" s="76">
        <f t="shared" si="455"/>
        <v>827.36460235000004</v>
      </c>
      <c r="D801" s="77">
        <f t="shared" si="449"/>
        <v>6609.67</v>
      </c>
      <c r="E801" s="78">
        <f>IF(K801=1,VLOOKUP(A800,[1]Plan1!$G$155:$I$350,3),E800)</f>
        <v>6649.99</v>
      </c>
      <c r="F801" s="79">
        <f t="shared" si="450"/>
        <v>45034</v>
      </c>
      <c r="G801" s="80">
        <f t="shared" si="439"/>
        <v>6.1001532602988906E-3</v>
      </c>
      <c r="H801" s="81">
        <f t="shared" si="451"/>
        <v>45061</v>
      </c>
      <c r="I801" s="81">
        <f t="shared" si="440"/>
        <v>45061</v>
      </c>
      <c r="J801" s="82">
        <f t="shared" si="452"/>
        <v>18</v>
      </c>
      <c r="K801" s="82">
        <f t="shared" si="436"/>
        <v>18</v>
      </c>
      <c r="L801" s="76">
        <f t="shared" si="441"/>
        <v>1.00610015</v>
      </c>
      <c r="M801" s="83">
        <f t="shared" si="438"/>
        <v>1.0071003300000001</v>
      </c>
      <c r="N801" s="83">
        <f t="shared" si="459"/>
        <v>1.1667189953468706</v>
      </c>
      <c r="O801" s="76">
        <f t="shared" si="437"/>
        <v>1.1738361500000001</v>
      </c>
      <c r="P801" s="76">
        <f t="shared" si="442"/>
        <v>971.19047946000001</v>
      </c>
      <c r="Q801" s="84">
        <f t="shared" si="456"/>
        <v>0</v>
      </c>
      <c r="R801" s="86">
        <f t="shared" si="453"/>
        <v>0</v>
      </c>
      <c r="S801" s="76">
        <f t="shared" si="443"/>
        <v>0</v>
      </c>
      <c r="T801" s="86">
        <f t="shared" si="454"/>
        <v>8.0657000000000006E-2</v>
      </c>
      <c r="U801" s="84">
        <f t="shared" si="435"/>
        <v>18</v>
      </c>
      <c r="V801" s="84">
        <v>252</v>
      </c>
      <c r="W801" s="83">
        <f t="shared" si="444"/>
        <v>1.005556034</v>
      </c>
      <c r="X801" s="76">
        <f t="shared" si="445"/>
        <v>5.3959673199999996</v>
      </c>
      <c r="Y801" s="76">
        <f t="shared" si="446"/>
        <v>0</v>
      </c>
      <c r="Z801" s="90" t="str">
        <f t="shared" si="457"/>
        <v>A+J=</v>
      </c>
      <c r="AA801" s="81">
        <f t="shared" si="458"/>
        <v>45061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9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75">
        <f t="shared" si="447"/>
        <v>45061</v>
      </c>
      <c r="B802" s="76">
        <f t="shared" si="448"/>
        <v>976.58644677999996</v>
      </c>
      <c r="C802" s="76">
        <f t="shared" si="455"/>
        <v>827.36460235000004</v>
      </c>
      <c r="D802" s="77">
        <f t="shared" si="449"/>
        <v>6609.67</v>
      </c>
      <c r="E802" s="78">
        <f>IF(K802=1,VLOOKUP(A801,[1]Plan1!$G$155:$I$350,3),E801)</f>
        <v>6649.99</v>
      </c>
      <c r="F802" s="79">
        <f t="shared" si="450"/>
        <v>45034</v>
      </c>
      <c r="G802" s="80">
        <f t="shared" si="439"/>
        <v>6.1001532602988906E-3</v>
      </c>
      <c r="H802" s="81">
        <f t="shared" si="451"/>
        <v>45092</v>
      </c>
      <c r="I802" s="81">
        <f t="shared" si="440"/>
        <v>45061</v>
      </c>
      <c r="J802" s="82">
        <f t="shared" si="452"/>
        <v>18</v>
      </c>
      <c r="K802" s="82">
        <f t="shared" si="436"/>
        <v>18</v>
      </c>
      <c r="L802" s="76">
        <f t="shared" si="441"/>
        <v>1.00610015</v>
      </c>
      <c r="M802" s="83">
        <f t="shared" si="438"/>
        <v>1.0071003300000001</v>
      </c>
      <c r="N802" s="83">
        <f t="shared" si="459"/>
        <v>1.1667189953468706</v>
      </c>
      <c r="O802" s="76">
        <f t="shared" si="437"/>
        <v>1.1738361500000001</v>
      </c>
      <c r="P802" s="76">
        <f t="shared" si="442"/>
        <v>971.19047946000001</v>
      </c>
      <c r="Q802" s="84">
        <f t="shared" si="456"/>
        <v>26</v>
      </c>
      <c r="R802" s="86">
        <f t="shared" si="453"/>
        <v>8.489E-3</v>
      </c>
      <c r="S802" s="76">
        <f t="shared" si="443"/>
        <v>8.2444359800000004</v>
      </c>
      <c r="T802" s="86">
        <f t="shared" si="454"/>
        <v>8.0657000000000006E-2</v>
      </c>
      <c r="U802" s="84">
        <f t="shared" si="435"/>
        <v>18</v>
      </c>
      <c r="V802" s="84">
        <v>252</v>
      </c>
      <c r="W802" s="83">
        <f t="shared" si="444"/>
        <v>1.005556034</v>
      </c>
      <c r="X802" s="76">
        <f t="shared" si="445"/>
        <v>5.3959673199999996</v>
      </c>
      <c r="Y802" s="76">
        <f t="shared" si="446"/>
        <v>13.640403299999999</v>
      </c>
      <c r="Z802" s="90" t="str">
        <f t="shared" si="457"/>
        <v>A+J=</v>
      </c>
      <c r="AA802" s="81">
        <f t="shared" si="458"/>
        <v>45061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9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75">
        <f t="shared" si="447"/>
        <v>45062</v>
      </c>
      <c r="B803" s="76">
        <f t="shared" si="448"/>
        <v>963.34305353000002</v>
      </c>
      <c r="C803" s="76">
        <f t="shared" si="455"/>
        <v>820.34110424999994</v>
      </c>
      <c r="D803" s="77">
        <f t="shared" si="449"/>
        <v>6649.99</v>
      </c>
      <c r="E803" s="78">
        <f>IF(K803=1,VLOOKUP(A802,[1]Plan1!$G$155:$I$350,3),E802)</f>
        <v>6665.28</v>
      </c>
      <c r="F803" s="79">
        <f t="shared" si="450"/>
        <v>45062</v>
      </c>
      <c r="G803" s="80">
        <f t="shared" si="439"/>
        <v>2.2992515778219591E-3</v>
      </c>
      <c r="H803" s="81">
        <f t="shared" si="451"/>
        <v>45092</v>
      </c>
      <c r="I803" s="81">
        <f t="shared" si="440"/>
        <v>45092</v>
      </c>
      <c r="J803" s="82">
        <f t="shared" si="452"/>
        <v>22</v>
      </c>
      <c r="K803" s="82">
        <f t="shared" si="436"/>
        <v>1</v>
      </c>
      <c r="L803" s="76">
        <f t="shared" si="441"/>
        <v>1.00010439</v>
      </c>
      <c r="M803" s="83">
        <f t="shared" si="438"/>
        <v>1.00610015</v>
      </c>
      <c r="N803" s="83">
        <f t="shared" si="459"/>
        <v>1.1738361562263357</v>
      </c>
      <c r="O803" s="76">
        <f t="shared" si="437"/>
        <v>1.1739586900000001</v>
      </c>
      <c r="P803" s="76">
        <f t="shared" si="442"/>
        <v>963.04656809000005</v>
      </c>
      <c r="Q803" s="84">
        <f t="shared" si="456"/>
        <v>0</v>
      </c>
      <c r="R803" s="86">
        <f t="shared" si="453"/>
        <v>0</v>
      </c>
      <c r="S803" s="76">
        <f t="shared" si="443"/>
        <v>0</v>
      </c>
      <c r="T803" s="86">
        <f t="shared" si="454"/>
        <v>8.0657000000000006E-2</v>
      </c>
      <c r="U803" s="84">
        <f t="shared" si="435"/>
        <v>1</v>
      </c>
      <c r="V803" s="84">
        <v>252</v>
      </c>
      <c r="W803" s="83">
        <f t="shared" si="444"/>
        <v>1.0003078620000001</v>
      </c>
      <c r="X803" s="76">
        <f t="shared" si="445"/>
        <v>0.29648543999999999</v>
      </c>
      <c r="Y803" s="76">
        <f t="shared" si="446"/>
        <v>0</v>
      </c>
      <c r="Z803" s="90" t="str">
        <f t="shared" si="457"/>
        <v>A+J=</v>
      </c>
      <c r="AA803" s="81">
        <f t="shared" si="458"/>
        <v>45092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9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75">
        <f t="shared" si="447"/>
        <v>45063</v>
      </c>
      <c r="B804" s="76">
        <f t="shared" si="448"/>
        <v>963.74023241999998</v>
      </c>
      <c r="C804" s="76">
        <f t="shared" si="455"/>
        <v>820.34110424999994</v>
      </c>
      <c r="D804" s="77">
        <f t="shared" si="449"/>
        <v>6649.99</v>
      </c>
      <c r="E804" s="78">
        <f>IF(K804=1,VLOOKUP(A803,[1]Plan1!$G$155:$I$350,3),E803)</f>
        <v>6665.28</v>
      </c>
      <c r="F804" s="79">
        <f t="shared" si="450"/>
        <v>45062</v>
      </c>
      <c r="G804" s="80">
        <f t="shared" si="439"/>
        <v>2.2992515778219591E-3</v>
      </c>
      <c r="H804" s="81">
        <f t="shared" si="451"/>
        <v>45092</v>
      </c>
      <c r="I804" s="81">
        <f t="shared" si="440"/>
        <v>45092</v>
      </c>
      <c r="J804" s="82">
        <f t="shared" si="452"/>
        <v>22</v>
      </c>
      <c r="K804" s="82">
        <f t="shared" si="436"/>
        <v>2</v>
      </c>
      <c r="L804" s="76">
        <f t="shared" si="441"/>
        <v>1.0002088</v>
      </c>
      <c r="M804" s="83">
        <f t="shared" si="438"/>
        <v>1.00610015</v>
      </c>
      <c r="N804" s="83">
        <f t="shared" si="459"/>
        <v>1.1738361562263357</v>
      </c>
      <c r="O804" s="76">
        <f t="shared" si="437"/>
        <v>1.17408125</v>
      </c>
      <c r="P804" s="76">
        <f t="shared" si="442"/>
        <v>963.14710909999997</v>
      </c>
      <c r="Q804" s="84">
        <f t="shared" si="456"/>
        <v>0</v>
      </c>
      <c r="R804" s="86">
        <f t="shared" si="453"/>
        <v>0</v>
      </c>
      <c r="S804" s="76">
        <f t="shared" si="443"/>
        <v>0</v>
      </c>
      <c r="T804" s="86">
        <f t="shared" si="454"/>
        <v>8.0657000000000006E-2</v>
      </c>
      <c r="U804" s="84">
        <f t="shared" si="435"/>
        <v>2</v>
      </c>
      <c r="V804" s="84">
        <v>252</v>
      </c>
      <c r="W804" s="83">
        <f t="shared" si="444"/>
        <v>1.000615818</v>
      </c>
      <c r="X804" s="76">
        <f t="shared" si="445"/>
        <v>0.59312332000000001</v>
      </c>
      <c r="Y804" s="76">
        <f t="shared" si="446"/>
        <v>0</v>
      </c>
      <c r="Z804" s="90" t="str">
        <f t="shared" si="457"/>
        <v>A+J=</v>
      </c>
      <c r="AA804" s="81">
        <f t="shared" si="458"/>
        <v>45092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9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75">
        <f t="shared" si="447"/>
        <v>45064</v>
      </c>
      <c r="B805" s="76">
        <f t="shared" si="448"/>
        <v>964.13757296000006</v>
      </c>
      <c r="C805" s="76">
        <f t="shared" si="455"/>
        <v>820.34110424999994</v>
      </c>
      <c r="D805" s="77">
        <f t="shared" si="449"/>
        <v>6649.99</v>
      </c>
      <c r="E805" s="78">
        <f>IF(K805=1,VLOOKUP(A804,[1]Plan1!$G$155:$I$350,3),E804)</f>
        <v>6665.28</v>
      </c>
      <c r="F805" s="79">
        <f t="shared" si="450"/>
        <v>45062</v>
      </c>
      <c r="G805" s="80">
        <f t="shared" si="439"/>
        <v>2.2992515778219591E-3</v>
      </c>
      <c r="H805" s="81">
        <f t="shared" si="451"/>
        <v>45092</v>
      </c>
      <c r="I805" s="81">
        <f t="shared" si="440"/>
        <v>45092</v>
      </c>
      <c r="J805" s="82">
        <f t="shared" si="452"/>
        <v>22</v>
      </c>
      <c r="K805" s="82">
        <f t="shared" si="436"/>
        <v>3</v>
      </c>
      <c r="L805" s="76">
        <f t="shared" si="441"/>
        <v>1.00031322</v>
      </c>
      <c r="M805" s="83">
        <f t="shared" si="438"/>
        <v>1.00610015</v>
      </c>
      <c r="N805" s="83">
        <f t="shared" si="459"/>
        <v>1.1738361562263357</v>
      </c>
      <c r="O805" s="76">
        <f t="shared" si="437"/>
        <v>1.17420382</v>
      </c>
      <c r="P805" s="76">
        <f t="shared" si="442"/>
        <v>963.24765831000002</v>
      </c>
      <c r="Q805" s="84">
        <f t="shared" si="456"/>
        <v>0</v>
      </c>
      <c r="R805" s="86">
        <f t="shared" si="453"/>
        <v>0</v>
      </c>
      <c r="S805" s="76">
        <f t="shared" si="443"/>
        <v>0</v>
      </c>
      <c r="T805" s="86">
        <f t="shared" si="454"/>
        <v>8.0657000000000006E-2</v>
      </c>
      <c r="U805" s="84">
        <f t="shared" si="435"/>
        <v>3</v>
      </c>
      <c r="V805" s="84">
        <v>252</v>
      </c>
      <c r="W805" s="83">
        <f t="shared" si="444"/>
        <v>1.000923869</v>
      </c>
      <c r="X805" s="76">
        <f t="shared" si="445"/>
        <v>0.88991465000000003</v>
      </c>
      <c r="Y805" s="76">
        <f t="shared" si="446"/>
        <v>0</v>
      </c>
      <c r="Z805" s="90" t="str">
        <f t="shared" si="457"/>
        <v>A+J=</v>
      </c>
      <c r="AA805" s="81">
        <f t="shared" si="458"/>
        <v>45092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9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75">
        <f t="shared" si="447"/>
        <v>45065</v>
      </c>
      <c r="B806" s="76">
        <f t="shared" si="448"/>
        <v>964.53507517000003</v>
      </c>
      <c r="C806" s="76">
        <f t="shared" si="455"/>
        <v>820.34110424999994</v>
      </c>
      <c r="D806" s="77">
        <f t="shared" si="449"/>
        <v>6649.99</v>
      </c>
      <c r="E806" s="78">
        <f>IF(K806=1,VLOOKUP(A805,[1]Plan1!$G$155:$I$350,3),E805)</f>
        <v>6665.28</v>
      </c>
      <c r="F806" s="79">
        <f t="shared" si="450"/>
        <v>45062</v>
      </c>
      <c r="G806" s="80">
        <f t="shared" si="439"/>
        <v>2.2992515778219591E-3</v>
      </c>
      <c r="H806" s="81">
        <f t="shared" si="451"/>
        <v>45092</v>
      </c>
      <c r="I806" s="81">
        <f t="shared" si="440"/>
        <v>45092</v>
      </c>
      <c r="J806" s="82">
        <f t="shared" si="452"/>
        <v>22</v>
      </c>
      <c r="K806" s="82">
        <f t="shared" si="436"/>
        <v>4</v>
      </c>
      <c r="L806" s="76">
        <f t="shared" si="441"/>
        <v>1.0004176499999999</v>
      </c>
      <c r="M806" s="83">
        <f t="shared" si="438"/>
        <v>1.00610015</v>
      </c>
      <c r="N806" s="83">
        <f t="shared" si="459"/>
        <v>1.1738361562263357</v>
      </c>
      <c r="O806" s="76">
        <f t="shared" si="437"/>
        <v>1.1743264</v>
      </c>
      <c r="P806" s="76">
        <f t="shared" si="442"/>
        <v>963.34821571999998</v>
      </c>
      <c r="Q806" s="84">
        <f t="shared" si="456"/>
        <v>0</v>
      </c>
      <c r="R806" s="86">
        <f t="shared" si="453"/>
        <v>0</v>
      </c>
      <c r="S806" s="76">
        <f t="shared" si="443"/>
        <v>0</v>
      </c>
      <c r="T806" s="86">
        <f t="shared" si="454"/>
        <v>8.0657000000000006E-2</v>
      </c>
      <c r="U806" s="84">
        <f t="shared" ref="U806:U869" si="460">IF(Q805&gt;0,1,IF(K806=K805,U805,U805+1))</f>
        <v>4</v>
      </c>
      <c r="V806" s="84">
        <v>252</v>
      </c>
      <c r="W806" s="83">
        <f t="shared" si="444"/>
        <v>1.001232015</v>
      </c>
      <c r="X806" s="76">
        <f t="shared" si="445"/>
        <v>1.18685945</v>
      </c>
      <c r="Y806" s="76">
        <f t="shared" si="446"/>
        <v>0</v>
      </c>
      <c r="Z806" s="90" t="str">
        <f t="shared" si="457"/>
        <v>A+J=</v>
      </c>
      <c r="AA806" s="81">
        <f t="shared" si="458"/>
        <v>45092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9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75">
        <f t="shared" si="447"/>
        <v>45066</v>
      </c>
      <c r="B807" s="76">
        <f t="shared" si="448"/>
        <v>964.93274730999997</v>
      </c>
      <c r="C807" s="76">
        <f t="shared" si="455"/>
        <v>820.34110424999994</v>
      </c>
      <c r="D807" s="77">
        <f t="shared" si="449"/>
        <v>6649.99</v>
      </c>
      <c r="E807" s="78">
        <f>IF(K807=1,VLOOKUP(A806,[1]Plan1!$G$155:$I$350,3),E806)</f>
        <v>6665.28</v>
      </c>
      <c r="F807" s="79">
        <f t="shared" si="450"/>
        <v>45062</v>
      </c>
      <c r="G807" s="80">
        <f t="shared" si="439"/>
        <v>2.2992515778219591E-3</v>
      </c>
      <c r="H807" s="81">
        <f t="shared" si="451"/>
        <v>45092</v>
      </c>
      <c r="I807" s="81">
        <f t="shared" si="440"/>
        <v>45092</v>
      </c>
      <c r="J807" s="82">
        <f t="shared" si="452"/>
        <v>22</v>
      </c>
      <c r="K807" s="82">
        <f t="shared" si="436"/>
        <v>5</v>
      </c>
      <c r="L807" s="76">
        <f t="shared" si="441"/>
        <v>1.00052209</v>
      </c>
      <c r="M807" s="83">
        <f t="shared" si="438"/>
        <v>1.00610015</v>
      </c>
      <c r="N807" s="83">
        <f t="shared" si="459"/>
        <v>1.1738361562263357</v>
      </c>
      <c r="O807" s="76">
        <f t="shared" si="437"/>
        <v>1.1744490000000001</v>
      </c>
      <c r="P807" s="76">
        <f t="shared" si="442"/>
        <v>963.44878954000001</v>
      </c>
      <c r="Q807" s="84">
        <f t="shared" si="456"/>
        <v>0</v>
      </c>
      <c r="R807" s="86">
        <f t="shared" si="453"/>
        <v>0</v>
      </c>
      <c r="S807" s="76">
        <f t="shared" si="443"/>
        <v>0</v>
      </c>
      <c r="T807" s="86">
        <f t="shared" si="454"/>
        <v>8.0657000000000006E-2</v>
      </c>
      <c r="U807" s="84">
        <f t="shared" si="460"/>
        <v>5</v>
      </c>
      <c r="V807" s="84">
        <v>252</v>
      </c>
      <c r="W807" s="83">
        <f t="shared" si="444"/>
        <v>1.001540256</v>
      </c>
      <c r="X807" s="76">
        <f t="shared" si="445"/>
        <v>1.48395777</v>
      </c>
      <c r="Y807" s="76">
        <f t="shared" si="446"/>
        <v>0</v>
      </c>
      <c r="Z807" s="90" t="str">
        <f t="shared" si="457"/>
        <v>A+J=</v>
      </c>
      <c r="AA807" s="81">
        <f t="shared" si="458"/>
        <v>45092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9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75">
        <f t="shared" si="447"/>
        <v>45067</v>
      </c>
      <c r="B808" s="76">
        <f t="shared" si="448"/>
        <v>964.93274730999997</v>
      </c>
      <c r="C808" s="76">
        <f t="shared" si="455"/>
        <v>820.34110424999994</v>
      </c>
      <c r="D808" s="77">
        <f t="shared" si="449"/>
        <v>6649.99</v>
      </c>
      <c r="E808" s="78">
        <f>IF(K808=1,VLOOKUP(A807,[1]Plan1!$G$155:$I$350,3),E807)</f>
        <v>6665.28</v>
      </c>
      <c r="F808" s="79">
        <f t="shared" si="450"/>
        <v>45062</v>
      </c>
      <c r="G808" s="80">
        <f t="shared" si="439"/>
        <v>2.2992515778219591E-3</v>
      </c>
      <c r="H808" s="81">
        <f t="shared" si="451"/>
        <v>45092</v>
      </c>
      <c r="I808" s="81">
        <f t="shared" si="440"/>
        <v>45092</v>
      </c>
      <c r="J808" s="82">
        <f t="shared" si="452"/>
        <v>22</v>
      </c>
      <c r="K808" s="82">
        <f t="shared" si="436"/>
        <v>5</v>
      </c>
      <c r="L808" s="76">
        <f t="shared" si="441"/>
        <v>1.00052209</v>
      </c>
      <c r="M808" s="83">
        <f t="shared" si="438"/>
        <v>1.00610015</v>
      </c>
      <c r="N808" s="83">
        <f t="shared" si="459"/>
        <v>1.1738361562263357</v>
      </c>
      <c r="O808" s="76">
        <f t="shared" si="437"/>
        <v>1.1744490000000001</v>
      </c>
      <c r="P808" s="76">
        <f t="shared" si="442"/>
        <v>963.44878954000001</v>
      </c>
      <c r="Q808" s="84">
        <f t="shared" si="456"/>
        <v>0</v>
      </c>
      <c r="R808" s="86">
        <f t="shared" si="453"/>
        <v>0</v>
      </c>
      <c r="S808" s="76">
        <f t="shared" si="443"/>
        <v>0</v>
      </c>
      <c r="T808" s="86">
        <f t="shared" si="454"/>
        <v>8.0657000000000006E-2</v>
      </c>
      <c r="U808" s="84">
        <f t="shared" si="460"/>
        <v>5</v>
      </c>
      <c r="V808" s="84">
        <v>252</v>
      </c>
      <c r="W808" s="83">
        <f t="shared" si="444"/>
        <v>1.001540256</v>
      </c>
      <c r="X808" s="76">
        <f t="shared" si="445"/>
        <v>1.48395777</v>
      </c>
      <c r="Y808" s="76">
        <f t="shared" si="446"/>
        <v>0</v>
      </c>
      <c r="Z808" s="90" t="str">
        <f t="shared" si="457"/>
        <v>A+J=</v>
      </c>
      <c r="AA808" s="81">
        <f t="shared" si="458"/>
        <v>45092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9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75">
        <f t="shared" si="447"/>
        <v>45068</v>
      </c>
      <c r="B809" s="76">
        <f t="shared" si="448"/>
        <v>964.93274730999997</v>
      </c>
      <c r="C809" s="76">
        <f t="shared" si="455"/>
        <v>820.34110424999994</v>
      </c>
      <c r="D809" s="77">
        <f t="shared" si="449"/>
        <v>6649.99</v>
      </c>
      <c r="E809" s="78">
        <f>IF(K809=1,VLOOKUP(A808,[1]Plan1!$G$155:$I$350,3),E808)</f>
        <v>6665.28</v>
      </c>
      <c r="F809" s="79">
        <f t="shared" si="450"/>
        <v>45062</v>
      </c>
      <c r="G809" s="80">
        <f t="shared" si="439"/>
        <v>2.2992515778219591E-3</v>
      </c>
      <c r="H809" s="81">
        <f t="shared" si="451"/>
        <v>45092</v>
      </c>
      <c r="I809" s="81">
        <f t="shared" si="440"/>
        <v>45092</v>
      </c>
      <c r="J809" s="82">
        <f t="shared" si="452"/>
        <v>22</v>
      </c>
      <c r="K809" s="82">
        <f t="shared" si="436"/>
        <v>5</v>
      </c>
      <c r="L809" s="76">
        <f t="shared" si="441"/>
        <v>1.00052209</v>
      </c>
      <c r="M809" s="83">
        <f t="shared" si="438"/>
        <v>1.00610015</v>
      </c>
      <c r="N809" s="83">
        <f t="shared" si="459"/>
        <v>1.1738361562263357</v>
      </c>
      <c r="O809" s="76">
        <f t="shared" si="437"/>
        <v>1.1744490000000001</v>
      </c>
      <c r="P809" s="76">
        <f t="shared" si="442"/>
        <v>963.44878954000001</v>
      </c>
      <c r="Q809" s="84">
        <f t="shared" si="456"/>
        <v>0</v>
      </c>
      <c r="R809" s="86">
        <f t="shared" si="453"/>
        <v>0</v>
      </c>
      <c r="S809" s="76">
        <f t="shared" si="443"/>
        <v>0</v>
      </c>
      <c r="T809" s="86">
        <f t="shared" si="454"/>
        <v>8.0657000000000006E-2</v>
      </c>
      <c r="U809" s="84">
        <f t="shared" si="460"/>
        <v>5</v>
      </c>
      <c r="V809" s="84">
        <v>252</v>
      </c>
      <c r="W809" s="83">
        <f t="shared" si="444"/>
        <v>1.001540256</v>
      </c>
      <c r="X809" s="76">
        <f t="shared" si="445"/>
        <v>1.48395777</v>
      </c>
      <c r="Y809" s="76">
        <f t="shared" si="446"/>
        <v>0</v>
      </c>
      <c r="Z809" s="90" t="str">
        <f t="shared" si="457"/>
        <v>A+J=</v>
      </c>
      <c r="AA809" s="81">
        <f t="shared" si="458"/>
        <v>45092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9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75">
        <f t="shared" si="447"/>
        <v>45069</v>
      </c>
      <c r="B810" s="76">
        <f t="shared" si="448"/>
        <v>965.3305812100001</v>
      </c>
      <c r="C810" s="76">
        <f t="shared" si="455"/>
        <v>820.34110424999994</v>
      </c>
      <c r="D810" s="77">
        <f t="shared" si="449"/>
        <v>6649.99</v>
      </c>
      <c r="E810" s="78">
        <f>IF(K810=1,VLOOKUP(A809,[1]Plan1!$G$155:$I$350,3),E809)</f>
        <v>6665.28</v>
      </c>
      <c r="F810" s="79">
        <f t="shared" si="450"/>
        <v>45062</v>
      </c>
      <c r="G810" s="80">
        <f t="shared" si="439"/>
        <v>2.2992515778219591E-3</v>
      </c>
      <c r="H810" s="81">
        <f t="shared" si="451"/>
        <v>45092</v>
      </c>
      <c r="I810" s="81">
        <f t="shared" si="440"/>
        <v>45092</v>
      </c>
      <c r="J810" s="82">
        <f t="shared" si="452"/>
        <v>22</v>
      </c>
      <c r="K810" s="82">
        <f t="shared" ref="K810:K873" si="461">(J810-(NETWORKDAYS(A810,I810,AD$165:AD$503)-1))</f>
        <v>6</v>
      </c>
      <c r="L810" s="76">
        <f t="shared" si="441"/>
        <v>1.0006265400000001</v>
      </c>
      <c r="M810" s="83">
        <f t="shared" si="438"/>
        <v>1.00610015</v>
      </c>
      <c r="N810" s="83">
        <f t="shared" si="459"/>
        <v>1.1738361562263357</v>
      </c>
      <c r="O810" s="76">
        <f t="shared" ref="O810:O873" si="462">TRUNC(TRUNC((L810*N810),15),8)</f>
        <v>1.1745716100000001</v>
      </c>
      <c r="P810" s="76">
        <f t="shared" si="442"/>
        <v>963.54937156000005</v>
      </c>
      <c r="Q810" s="84">
        <f t="shared" si="456"/>
        <v>0</v>
      </c>
      <c r="R810" s="86">
        <f t="shared" si="453"/>
        <v>0</v>
      </c>
      <c r="S810" s="76">
        <f t="shared" si="443"/>
        <v>0</v>
      </c>
      <c r="T810" s="86">
        <f t="shared" si="454"/>
        <v>8.0657000000000006E-2</v>
      </c>
      <c r="U810" s="84">
        <f t="shared" si="460"/>
        <v>6</v>
      </c>
      <c r="V810" s="84">
        <v>252</v>
      </c>
      <c r="W810" s="83">
        <f t="shared" si="444"/>
        <v>1.001848592</v>
      </c>
      <c r="X810" s="76">
        <f t="shared" si="445"/>
        <v>1.7812096500000001</v>
      </c>
      <c r="Y810" s="76">
        <f t="shared" si="446"/>
        <v>0</v>
      </c>
      <c r="Z810" s="90" t="str">
        <f t="shared" si="457"/>
        <v>A+J=</v>
      </c>
      <c r="AA810" s="81">
        <f t="shared" si="458"/>
        <v>45092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9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75">
        <f t="shared" si="447"/>
        <v>45070</v>
      </c>
      <c r="B811" s="76">
        <f t="shared" si="448"/>
        <v>965.72857692000002</v>
      </c>
      <c r="C811" s="76">
        <f t="shared" si="455"/>
        <v>820.34110424999994</v>
      </c>
      <c r="D811" s="77">
        <f t="shared" si="449"/>
        <v>6649.99</v>
      </c>
      <c r="E811" s="78">
        <f>IF(K811=1,VLOOKUP(A810,[1]Plan1!$G$155:$I$350,3),E810)</f>
        <v>6665.28</v>
      </c>
      <c r="F811" s="79">
        <f t="shared" si="450"/>
        <v>45062</v>
      </c>
      <c r="G811" s="80">
        <f t="shared" si="439"/>
        <v>2.2992515778219591E-3</v>
      </c>
      <c r="H811" s="81">
        <f t="shared" si="451"/>
        <v>45092</v>
      </c>
      <c r="I811" s="81">
        <f t="shared" si="440"/>
        <v>45092</v>
      </c>
      <c r="J811" s="82">
        <f t="shared" si="452"/>
        <v>22</v>
      </c>
      <c r="K811" s="82">
        <f t="shared" si="461"/>
        <v>7</v>
      </c>
      <c r="L811" s="76">
        <f t="shared" si="441"/>
        <v>1.000731</v>
      </c>
      <c r="M811" s="83">
        <f t="shared" ref="M811:M874" si="463">IF(I811&gt;I810,L810,M810)</f>
        <v>1.00610015</v>
      </c>
      <c r="N811" s="83">
        <f t="shared" si="459"/>
        <v>1.1738361562263357</v>
      </c>
      <c r="O811" s="76">
        <f t="shared" si="462"/>
        <v>1.1746942300000001</v>
      </c>
      <c r="P811" s="76">
        <f t="shared" si="442"/>
        <v>963.64996179000002</v>
      </c>
      <c r="Q811" s="84">
        <f t="shared" si="456"/>
        <v>0</v>
      </c>
      <c r="R811" s="86">
        <f t="shared" si="453"/>
        <v>0</v>
      </c>
      <c r="S811" s="76">
        <f t="shared" si="443"/>
        <v>0</v>
      </c>
      <c r="T811" s="86">
        <f t="shared" si="454"/>
        <v>8.0657000000000006E-2</v>
      </c>
      <c r="U811" s="84">
        <f t="shared" si="460"/>
        <v>7</v>
      </c>
      <c r="V811" s="84">
        <v>252</v>
      </c>
      <c r="W811" s="83">
        <f t="shared" si="444"/>
        <v>1.0021570230000001</v>
      </c>
      <c r="X811" s="76">
        <f t="shared" si="445"/>
        <v>2.0786151300000002</v>
      </c>
      <c r="Y811" s="76">
        <f t="shared" si="446"/>
        <v>0</v>
      </c>
      <c r="Z811" s="90" t="str">
        <f t="shared" si="457"/>
        <v>A+J=</v>
      </c>
      <c r="AA811" s="81">
        <f t="shared" si="458"/>
        <v>45092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9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75">
        <f t="shared" si="447"/>
        <v>45071</v>
      </c>
      <c r="B812" s="76">
        <f t="shared" si="448"/>
        <v>966.12674170000003</v>
      </c>
      <c r="C812" s="76">
        <f t="shared" si="455"/>
        <v>820.34110424999994</v>
      </c>
      <c r="D812" s="77">
        <f t="shared" si="449"/>
        <v>6649.99</v>
      </c>
      <c r="E812" s="78">
        <f>IF(K812=1,VLOOKUP(A811,[1]Plan1!$G$155:$I$350,3),E811)</f>
        <v>6665.28</v>
      </c>
      <c r="F812" s="79">
        <f t="shared" si="450"/>
        <v>45062</v>
      </c>
      <c r="G812" s="80">
        <f t="shared" si="439"/>
        <v>2.2992515778219591E-3</v>
      </c>
      <c r="H812" s="81">
        <f t="shared" si="451"/>
        <v>45092</v>
      </c>
      <c r="I812" s="81">
        <f t="shared" si="440"/>
        <v>45092</v>
      </c>
      <c r="J812" s="82">
        <f t="shared" si="452"/>
        <v>22</v>
      </c>
      <c r="K812" s="82">
        <f t="shared" si="461"/>
        <v>8</v>
      </c>
      <c r="L812" s="76">
        <f t="shared" si="441"/>
        <v>1.0008354800000001</v>
      </c>
      <c r="M812" s="83">
        <f t="shared" si="463"/>
        <v>1.00610015</v>
      </c>
      <c r="N812" s="83">
        <f t="shared" si="459"/>
        <v>1.1738361562263357</v>
      </c>
      <c r="O812" s="76">
        <f t="shared" si="462"/>
        <v>1.1748168699999999</v>
      </c>
      <c r="P812" s="76">
        <f t="shared" si="442"/>
        <v>963.75056842000004</v>
      </c>
      <c r="Q812" s="84">
        <f t="shared" si="456"/>
        <v>0</v>
      </c>
      <c r="R812" s="86">
        <f t="shared" si="453"/>
        <v>0</v>
      </c>
      <c r="S812" s="76">
        <f t="shared" si="443"/>
        <v>0</v>
      </c>
      <c r="T812" s="86">
        <f t="shared" si="454"/>
        <v>8.0657000000000006E-2</v>
      </c>
      <c r="U812" s="84">
        <f t="shared" si="460"/>
        <v>8</v>
      </c>
      <c r="V812" s="84">
        <v>252</v>
      </c>
      <c r="W812" s="83">
        <f t="shared" si="444"/>
        <v>1.002465548</v>
      </c>
      <c r="X812" s="76">
        <f t="shared" si="445"/>
        <v>2.3761732800000002</v>
      </c>
      <c r="Y812" s="76">
        <f t="shared" si="446"/>
        <v>0</v>
      </c>
      <c r="Z812" s="90" t="str">
        <f t="shared" si="457"/>
        <v>A+J=</v>
      </c>
      <c r="AA812" s="81">
        <f t="shared" si="458"/>
        <v>45092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9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75">
        <f t="shared" si="447"/>
        <v>45072</v>
      </c>
      <c r="B813" s="76">
        <f t="shared" si="448"/>
        <v>966.52506110999991</v>
      </c>
      <c r="C813" s="76">
        <f t="shared" si="455"/>
        <v>820.34110424999994</v>
      </c>
      <c r="D813" s="77">
        <f t="shared" si="449"/>
        <v>6649.99</v>
      </c>
      <c r="E813" s="78">
        <f>IF(K813=1,VLOOKUP(A812,[1]Plan1!$G$155:$I$350,3),E812)</f>
        <v>6665.28</v>
      </c>
      <c r="F813" s="79">
        <f t="shared" si="450"/>
        <v>45062</v>
      </c>
      <c r="G813" s="80">
        <f t="shared" si="439"/>
        <v>2.2992515778219591E-3</v>
      </c>
      <c r="H813" s="81">
        <f t="shared" si="451"/>
        <v>45092</v>
      </c>
      <c r="I813" s="81">
        <f t="shared" si="440"/>
        <v>45092</v>
      </c>
      <c r="J813" s="82">
        <f t="shared" si="452"/>
        <v>22</v>
      </c>
      <c r="K813" s="82">
        <f t="shared" si="461"/>
        <v>9</v>
      </c>
      <c r="L813" s="76">
        <f t="shared" si="441"/>
        <v>1.00093996</v>
      </c>
      <c r="M813" s="83">
        <f t="shared" si="463"/>
        <v>1.00610015</v>
      </c>
      <c r="N813" s="83">
        <f t="shared" si="459"/>
        <v>1.1738361562263357</v>
      </c>
      <c r="O813" s="76">
        <f t="shared" si="462"/>
        <v>1.17493951</v>
      </c>
      <c r="P813" s="76">
        <f t="shared" si="442"/>
        <v>963.85117505999995</v>
      </c>
      <c r="Q813" s="84">
        <f t="shared" si="456"/>
        <v>0</v>
      </c>
      <c r="R813" s="86">
        <f t="shared" si="453"/>
        <v>0</v>
      </c>
      <c r="S813" s="76">
        <f t="shared" si="443"/>
        <v>0</v>
      </c>
      <c r="T813" s="86">
        <f t="shared" si="454"/>
        <v>8.0657000000000006E-2</v>
      </c>
      <c r="U813" s="84">
        <f t="shared" si="460"/>
        <v>9</v>
      </c>
      <c r="V813" s="84">
        <v>252</v>
      </c>
      <c r="W813" s="83">
        <f t="shared" si="444"/>
        <v>1.002774169</v>
      </c>
      <c r="X813" s="76">
        <f t="shared" si="445"/>
        <v>2.6738860500000001</v>
      </c>
      <c r="Y813" s="76">
        <f t="shared" si="446"/>
        <v>0</v>
      </c>
      <c r="Z813" s="90" t="str">
        <f t="shared" si="457"/>
        <v>A+J=</v>
      </c>
      <c r="AA813" s="81">
        <f t="shared" si="458"/>
        <v>45092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9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75">
        <f t="shared" si="447"/>
        <v>45073</v>
      </c>
      <c r="B814" s="76">
        <f t="shared" si="448"/>
        <v>966.92354239999997</v>
      </c>
      <c r="C814" s="76">
        <f t="shared" si="455"/>
        <v>820.34110424999994</v>
      </c>
      <c r="D814" s="77">
        <f t="shared" si="449"/>
        <v>6649.99</v>
      </c>
      <c r="E814" s="78">
        <f>IF(K814=1,VLOOKUP(A813,[1]Plan1!$G$155:$I$350,3),E813)</f>
        <v>6665.28</v>
      </c>
      <c r="F814" s="79">
        <f t="shared" si="450"/>
        <v>45062</v>
      </c>
      <c r="G814" s="80">
        <f t="shared" si="439"/>
        <v>2.2992515778219591E-3</v>
      </c>
      <c r="H814" s="81">
        <f t="shared" si="451"/>
        <v>45092</v>
      </c>
      <c r="I814" s="81">
        <f t="shared" si="440"/>
        <v>45092</v>
      </c>
      <c r="J814" s="82">
        <f t="shared" si="452"/>
        <v>22</v>
      </c>
      <c r="K814" s="82">
        <f t="shared" si="461"/>
        <v>10</v>
      </c>
      <c r="L814" s="76">
        <f t="shared" si="441"/>
        <v>1.00104445</v>
      </c>
      <c r="M814" s="83">
        <f t="shared" si="463"/>
        <v>1.00610015</v>
      </c>
      <c r="N814" s="83">
        <f t="shared" si="459"/>
        <v>1.1738361562263357</v>
      </c>
      <c r="O814" s="76">
        <f t="shared" si="462"/>
        <v>1.17506216</v>
      </c>
      <c r="P814" s="76">
        <f t="shared" si="442"/>
        <v>963.95178988999999</v>
      </c>
      <c r="Q814" s="84">
        <f t="shared" si="456"/>
        <v>0</v>
      </c>
      <c r="R814" s="86">
        <f t="shared" si="453"/>
        <v>0</v>
      </c>
      <c r="S814" s="76">
        <f t="shared" si="443"/>
        <v>0</v>
      </c>
      <c r="T814" s="86">
        <f t="shared" si="454"/>
        <v>8.0657000000000006E-2</v>
      </c>
      <c r="U814" s="84">
        <f t="shared" si="460"/>
        <v>10</v>
      </c>
      <c r="V814" s="84">
        <v>252</v>
      </c>
      <c r="W814" s="83">
        <f t="shared" si="444"/>
        <v>1.003082885</v>
      </c>
      <c r="X814" s="76">
        <f t="shared" si="445"/>
        <v>2.97175251</v>
      </c>
      <c r="Y814" s="76">
        <f t="shared" si="446"/>
        <v>0</v>
      </c>
      <c r="Z814" s="90" t="str">
        <f t="shared" si="457"/>
        <v>A+J=</v>
      </c>
      <c r="AA814" s="81">
        <f t="shared" si="458"/>
        <v>45092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9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75">
        <f t="shared" si="447"/>
        <v>45074</v>
      </c>
      <c r="B815" s="76">
        <f t="shared" si="448"/>
        <v>966.92354239999997</v>
      </c>
      <c r="C815" s="76">
        <f t="shared" si="455"/>
        <v>820.34110424999994</v>
      </c>
      <c r="D815" s="77">
        <f t="shared" si="449"/>
        <v>6649.99</v>
      </c>
      <c r="E815" s="78">
        <f>IF(K815=1,VLOOKUP(A814,[1]Plan1!$G$155:$I$350,3),E814)</f>
        <v>6665.28</v>
      </c>
      <c r="F815" s="79">
        <f t="shared" si="450"/>
        <v>45062</v>
      </c>
      <c r="G815" s="80">
        <f t="shared" si="439"/>
        <v>2.2992515778219591E-3</v>
      </c>
      <c r="H815" s="81">
        <f t="shared" si="451"/>
        <v>45092</v>
      </c>
      <c r="I815" s="81">
        <f t="shared" si="440"/>
        <v>45092</v>
      </c>
      <c r="J815" s="82">
        <f t="shared" si="452"/>
        <v>22</v>
      </c>
      <c r="K815" s="82">
        <f t="shared" si="461"/>
        <v>10</v>
      </c>
      <c r="L815" s="76">
        <f t="shared" si="441"/>
        <v>1.00104445</v>
      </c>
      <c r="M815" s="83">
        <f t="shared" si="463"/>
        <v>1.00610015</v>
      </c>
      <c r="N815" s="83">
        <f t="shared" si="459"/>
        <v>1.1738361562263357</v>
      </c>
      <c r="O815" s="76">
        <f t="shared" si="462"/>
        <v>1.17506216</v>
      </c>
      <c r="P815" s="76">
        <f t="shared" si="442"/>
        <v>963.95178988999999</v>
      </c>
      <c r="Q815" s="84">
        <f t="shared" si="456"/>
        <v>0</v>
      </c>
      <c r="R815" s="86">
        <f t="shared" si="453"/>
        <v>0</v>
      </c>
      <c r="S815" s="76">
        <f t="shared" si="443"/>
        <v>0</v>
      </c>
      <c r="T815" s="86">
        <f t="shared" si="454"/>
        <v>8.0657000000000006E-2</v>
      </c>
      <c r="U815" s="84">
        <f t="shared" si="460"/>
        <v>10</v>
      </c>
      <c r="V815" s="84">
        <v>252</v>
      </c>
      <c r="W815" s="83">
        <f t="shared" si="444"/>
        <v>1.003082885</v>
      </c>
      <c r="X815" s="76">
        <f t="shared" si="445"/>
        <v>2.97175251</v>
      </c>
      <c r="Y815" s="76">
        <f t="shared" si="446"/>
        <v>0</v>
      </c>
      <c r="Z815" s="90" t="str">
        <f t="shared" si="457"/>
        <v>A+J=</v>
      </c>
      <c r="AA815" s="81">
        <f t="shared" si="458"/>
        <v>45092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9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75">
        <f t="shared" si="447"/>
        <v>45075</v>
      </c>
      <c r="B816" s="76">
        <f t="shared" si="448"/>
        <v>966.92354239999997</v>
      </c>
      <c r="C816" s="76">
        <f t="shared" si="455"/>
        <v>820.34110424999994</v>
      </c>
      <c r="D816" s="77">
        <f t="shared" si="449"/>
        <v>6649.99</v>
      </c>
      <c r="E816" s="78">
        <f>IF(K816=1,VLOOKUP(A815,[1]Plan1!$G$155:$I$350,3),E815)</f>
        <v>6665.28</v>
      </c>
      <c r="F816" s="79">
        <f t="shared" si="450"/>
        <v>45062</v>
      </c>
      <c r="G816" s="80">
        <f t="shared" si="439"/>
        <v>2.2992515778219591E-3</v>
      </c>
      <c r="H816" s="81">
        <f t="shared" si="451"/>
        <v>45092</v>
      </c>
      <c r="I816" s="81">
        <f t="shared" si="440"/>
        <v>45092</v>
      </c>
      <c r="J816" s="82">
        <f t="shared" si="452"/>
        <v>22</v>
      </c>
      <c r="K816" s="82">
        <f t="shared" si="461"/>
        <v>10</v>
      </c>
      <c r="L816" s="76">
        <f t="shared" si="441"/>
        <v>1.00104445</v>
      </c>
      <c r="M816" s="83">
        <f t="shared" si="463"/>
        <v>1.00610015</v>
      </c>
      <c r="N816" s="83">
        <f t="shared" si="459"/>
        <v>1.1738361562263357</v>
      </c>
      <c r="O816" s="76">
        <f t="shared" si="462"/>
        <v>1.17506216</v>
      </c>
      <c r="P816" s="76">
        <f t="shared" si="442"/>
        <v>963.95178988999999</v>
      </c>
      <c r="Q816" s="84">
        <f t="shared" si="456"/>
        <v>0</v>
      </c>
      <c r="R816" s="86">
        <f t="shared" si="453"/>
        <v>0</v>
      </c>
      <c r="S816" s="76">
        <f t="shared" si="443"/>
        <v>0</v>
      </c>
      <c r="T816" s="86">
        <f t="shared" si="454"/>
        <v>8.0657000000000006E-2</v>
      </c>
      <c r="U816" s="84">
        <f t="shared" si="460"/>
        <v>10</v>
      </c>
      <c r="V816" s="84">
        <v>252</v>
      </c>
      <c r="W816" s="83">
        <f t="shared" si="444"/>
        <v>1.003082885</v>
      </c>
      <c r="X816" s="76">
        <f t="shared" si="445"/>
        <v>2.97175251</v>
      </c>
      <c r="Y816" s="76">
        <f t="shared" si="446"/>
        <v>0</v>
      </c>
      <c r="Z816" s="90" t="str">
        <f t="shared" si="457"/>
        <v>A+J=</v>
      </c>
      <c r="AA816" s="81">
        <f t="shared" si="458"/>
        <v>45092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9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75">
        <f t="shared" si="447"/>
        <v>45076</v>
      </c>
      <c r="B817" s="76">
        <f t="shared" si="448"/>
        <v>967.32220113999995</v>
      </c>
      <c r="C817" s="76">
        <f t="shared" si="455"/>
        <v>820.34110424999994</v>
      </c>
      <c r="D817" s="77">
        <f t="shared" si="449"/>
        <v>6649.99</v>
      </c>
      <c r="E817" s="78">
        <f>IF(K817=1,VLOOKUP(A816,[1]Plan1!$G$155:$I$350,3),E816)</f>
        <v>6665.28</v>
      </c>
      <c r="F817" s="79">
        <f t="shared" si="450"/>
        <v>45062</v>
      </c>
      <c r="G817" s="80">
        <f t="shared" si="439"/>
        <v>2.2992515778219591E-3</v>
      </c>
      <c r="H817" s="81">
        <f t="shared" si="451"/>
        <v>45092</v>
      </c>
      <c r="I817" s="81">
        <f t="shared" si="440"/>
        <v>45092</v>
      </c>
      <c r="J817" s="82">
        <f t="shared" si="452"/>
        <v>22</v>
      </c>
      <c r="K817" s="82">
        <f t="shared" si="461"/>
        <v>11</v>
      </c>
      <c r="L817" s="76">
        <f t="shared" si="441"/>
        <v>1.0011489600000001</v>
      </c>
      <c r="M817" s="83">
        <f t="shared" si="463"/>
        <v>1.00610015</v>
      </c>
      <c r="N817" s="83">
        <f t="shared" si="459"/>
        <v>1.1738361562263357</v>
      </c>
      <c r="O817" s="76">
        <f t="shared" si="462"/>
        <v>1.17518484</v>
      </c>
      <c r="P817" s="76">
        <f t="shared" si="442"/>
        <v>964.05242934</v>
      </c>
      <c r="Q817" s="84">
        <f t="shared" si="456"/>
        <v>0</v>
      </c>
      <c r="R817" s="86">
        <f t="shared" si="453"/>
        <v>0</v>
      </c>
      <c r="S817" s="76">
        <f t="shared" si="443"/>
        <v>0</v>
      </c>
      <c r="T817" s="86">
        <f t="shared" si="454"/>
        <v>8.0657000000000006E-2</v>
      </c>
      <c r="U817" s="84">
        <f t="shared" si="460"/>
        <v>11</v>
      </c>
      <c r="V817" s="84">
        <v>252</v>
      </c>
      <c r="W817" s="83">
        <f t="shared" si="444"/>
        <v>1.0033916949999999</v>
      </c>
      <c r="X817" s="76">
        <f t="shared" si="445"/>
        <v>3.2697718</v>
      </c>
      <c r="Y817" s="76">
        <f t="shared" si="446"/>
        <v>0</v>
      </c>
      <c r="Z817" s="90" t="str">
        <f t="shared" si="457"/>
        <v>A+J=</v>
      </c>
      <c r="AA817" s="81">
        <f t="shared" si="458"/>
        <v>45092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9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75">
        <f t="shared" si="447"/>
        <v>45077</v>
      </c>
      <c r="B818" s="76">
        <f t="shared" si="448"/>
        <v>967.72102283000004</v>
      </c>
      <c r="C818" s="76">
        <f t="shared" si="455"/>
        <v>820.34110424999994</v>
      </c>
      <c r="D818" s="77">
        <f t="shared" si="449"/>
        <v>6649.99</v>
      </c>
      <c r="E818" s="78">
        <f>IF(K818=1,VLOOKUP(A817,[1]Plan1!$G$155:$I$350,3),E817)</f>
        <v>6665.28</v>
      </c>
      <c r="F818" s="79">
        <f t="shared" si="450"/>
        <v>45062</v>
      </c>
      <c r="G818" s="80">
        <f t="shared" si="439"/>
        <v>2.2992515778219591E-3</v>
      </c>
      <c r="H818" s="81">
        <f t="shared" si="451"/>
        <v>45092</v>
      </c>
      <c r="I818" s="81">
        <f t="shared" si="440"/>
        <v>45092</v>
      </c>
      <c r="J818" s="82">
        <f t="shared" si="452"/>
        <v>22</v>
      </c>
      <c r="K818" s="82">
        <f t="shared" si="461"/>
        <v>12</v>
      </c>
      <c r="L818" s="76">
        <f t="shared" si="441"/>
        <v>1.0012534799999999</v>
      </c>
      <c r="M818" s="83">
        <f t="shared" si="463"/>
        <v>1.00610015</v>
      </c>
      <c r="N818" s="83">
        <f t="shared" si="459"/>
        <v>1.1738361562263357</v>
      </c>
      <c r="O818" s="76">
        <f t="shared" si="462"/>
        <v>1.17530753</v>
      </c>
      <c r="P818" s="76">
        <f t="shared" si="442"/>
        <v>964.15307699000005</v>
      </c>
      <c r="Q818" s="84">
        <f t="shared" si="456"/>
        <v>0</v>
      </c>
      <c r="R818" s="86">
        <f t="shared" si="453"/>
        <v>0</v>
      </c>
      <c r="S818" s="76">
        <f t="shared" si="443"/>
        <v>0</v>
      </c>
      <c r="T818" s="86">
        <f t="shared" si="454"/>
        <v>8.0657000000000006E-2</v>
      </c>
      <c r="U818" s="84">
        <f t="shared" si="460"/>
        <v>12</v>
      </c>
      <c r="V818" s="84">
        <v>252</v>
      </c>
      <c r="W818" s="83">
        <f t="shared" si="444"/>
        <v>1.003700601</v>
      </c>
      <c r="X818" s="76">
        <f t="shared" si="445"/>
        <v>3.5679458400000001</v>
      </c>
      <c r="Y818" s="76">
        <f t="shared" si="446"/>
        <v>0</v>
      </c>
      <c r="Z818" s="90" t="str">
        <f t="shared" si="457"/>
        <v>A+J=</v>
      </c>
      <c r="AA818" s="81">
        <f t="shared" si="458"/>
        <v>45092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9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75">
        <f t="shared" si="447"/>
        <v>45078</v>
      </c>
      <c r="B819" s="76">
        <f t="shared" si="448"/>
        <v>968.12000652999996</v>
      </c>
      <c r="C819" s="76">
        <f t="shared" si="455"/>
        <v>820.34110424999994</v>
      </c>
      <c r="D819" s="77">
        <f t="shared" si="449"/>
        <v>6649.99</v>
      </c>
      <c r="E819" s="78">
        <f>IF(K819=1,VLOOKUP(A818,[1]Plan1!$G$155:$I$350,3),E818)</f>
        <v>6665.28</v>
      </c>
      <c r="F819" s="79">
        <f t="shared" si="450"/>
        <v>45062</v>
      </c>
      <c r="G819" s="80">
        <f t="shared" si="439"/>
        <v>2.2992515778219591E-3</v>
      </c>
      <c r="H819" s="81">
        <f t="shared" si="451"/>
        <v>45092</v>
      </c>
      <c r="I819" s="81">
        <f t="shared" si="440"/>
        <v>45092</v>
      </c>
      <c r="J819" s="82">
        <f t="shared" si="452"/>
        <v>22</v>
      </c>
      <c r="K819" s="82">
        <f t="shared" si="461"/>
        <v>13</v>
      </c>
      <c r="L819" s="76">
        <f t="shared" si="441"/>
        <v>1.0013580099999999</v>
      </c>
      <c r="M819" s="83">
        <f t="shared" si="463"/>
        <v>1.00610015</v>
      </c>
      <c r="N819" s="83">
        <f t="shared" si="459"/>
        <v>1.1738361562263357</v>
      </c>
      <c r="O819" s="76">
        <f t="shared" si="462"/>
        <v>1.1754302299999999</v>
      </c>
      <c r="P819" s="76">
        <f t="shared" si="442"/>
        <v>964.25373284</v>
      </c>
      <c r="Q819" s="84">
        <f t="shared" si="456"/>
        <v>0</v>
      </c>
      <c r="R819" s="86">
        <f t="shared" si="453"/>
        <v>0</v>
      </c>
      <c r="S819" s="76">
        <f t="shared" si="443"/>
        <v>0</v>
      </c>
      <c r="T819" s="86">
        <f t="shared" si="454"/>
        <v>8.0657000000000006E-2</v>
      </c>
      <c r="U819" s="84">
        <f t="shared" si="460"/>
        <v>13</v>
      </c>
      <c r="V819" s="84">
        <v>252</v>
      </c>
      <c r="W819" s="83">
        <f t="shared" si="444"/>
        <v>1.004009602</v>
      </c>
      <c r="X819" s="76">
        <f t="shared" si="445"/>
        <v>3.8662736899999999</v>
      </c>
      <c r="Y819" s="76">
        <f t="shared" si="446"/>
        <v>0</v>
      </c>
      <c r="Z819" s="90" t="str">
        <f t="shared" si="457"/>
        <v>A+J=</v>
      </c>
      <c r="AA819" s="81">
        <f t="shared" si="458"/>
        <v>45092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9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75">
        <f t="shared" si="447"/>
        <v>45079</v>
      </c>
      <c r="B820" s="76">
        <f t="shared" si="448"/>
        <v>968.51914405999992</v>
      </c>
      <c r="C820" s="76">
        <f t="shared" si="455"/>
        <v>820.34110424999994</v>
      </c>
      <c r="D820" s="77">
        <f t="shared" si="449"/>
        <v>6649.99</v>
      </c>
      <c r="E820" s="78">
        <f>IF(K820=1,VLOOKUP(A819,[1]Plan1!$G$155:$I$350,3),E819)</f>
        <v>6665.28</v>
      </c>
      <c r="F820" s="79">
        <f t="shared" si="450"/>
        <v>45062</v>
      </c>
      <c r="G820" s="80">
        <f t="shared" si="439"/>
        <v>2.2992515778219591E-3</v>
      </c>
      <c r="H820" s="81">
        <f t="shared" si="451"/>
        <v>45092</v>
      </c>
      <c r="I820" s="81">
        <f t="shared" si="440"/>
        <v>45092</v>
      </c>
      <c r="J820" s="82">
        <f t="shared" si="452"/>
        <v>22</v>
      </c>
      <c r="K820" s="82">
        <f t="shared" si="461"/>
        <v>14</v>
      </c>
      <c r="L820" s="76">
        <f t="shared" si="441"/>
        <v>1.0014625399999999</v>
      </c>
      <c r="M820" s="83">
        <f t="shared" si="463"/>
        <v>1.00610015</v>
      </c>
      <c r="N820" s="83">
        <f t="shared" si="459"/>
        <v>1.1738361562263357</v>
      </c>
      <c r="O820" s="76">
        <f t="shared" si="462"/>
        <v>1.1755529300000001</v>
      </c>
      <c r="P820" s="76">
        <f t="shared" si="442"/>
        <v>964.35438869999996</v>
      </c>
      <c r="Q820" s="84">
        <f t="shared" si="456"/>
        <v>0</v>
      </c>
      <c r="R820" s="86">
        <f t="shared" si="453"/>
        <v>0</v>
      </c>
      <c r="S820" s="76">
        <f t="shared" si="443"/>
        <v>0</v>
      </c>
      <c r="T820" s="86">
        <f t="shared" si="454"/>
        <v>8.0657000000000006E-2</v>
      </c>
      <c r="U820" s="84">
        <f t="shared" si="460"/>
        <v>14</v>
      </c>
      <c r="V820" s="84">
        <v>252</v>
      </c>
      <c r="W820" s="83">
        <f t="shared" si="444"/>
        <v>1.0043186980000001</v>
      </c>
      <c r="X820" s="76">
        <f t="shared" si="445"/>
        <v>4.16475536</v>
      </c>
      <c r="Y820" s="76">
        <f t="shared" si="446"/>
        <v>0</v>
      </c>
      <c r="Z820" s="90" t="str">
        <f t="shared" si="457"/>
        <v>A+J=</v>
      </c>
      <c r="AA820" s="81">
        <f t="shared" si="458"/>
        <v>45092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9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75">
        <f t="shared" si="447"/>
        <v>45080</v>
      </c>
      <c r="B821" s="76">
        <f t="shared" si="448"/>
        <v>968.91846016</v>
      </c>
      <c r="C821" s="76">
        <f t="shared" si="455"/>
        <v>820.34110424999994</v>
      </c>
      <c r="D821" s="77">
        <f t="shared" si="449"/>
        <v>6649.99</v>
      </c>
      <c r="E821" s="78">
        <f>IF(K821=1,VLOOKUP(A820,[1]Plan1!$G$155:$I$350,3),E820)</f>
        <v>6665.28</v>
      </c>
      <c r="F821" s="79">
        <f t="shared" si="450"/>
        <v>45062</v>
      </c>
      <c r="G821" s="80">
        <f t="shared" si="439"/>
        <v>2.2992515778219591E-3</v>
      </c>
      <c r="H821" s="81">
        <f t="shared" si="451"/>
        <v>45092</v>
      </c>
      <c r="I821" s="81">
        <f t="shared" si="440"/>
        <v>45092</v>
      </c>
      <c r="J821" s="82">
        <f t="shared" si="452"/>
        <v>22</v>
      </c>
      <c r="K821" s="82">
        <f t="shared" si="461"/>
        <v>15</v>
      </c>
      <c r="L821" s="76">
        <f t="shared" si="441"/>
        <v>1.00156709</v>
      </c>
      <c r="M821" s="83">
        <f t="shared" si="463"/>
        <v>1.00610015</v>
      </c>
      <c r="N821" s="83">
        <f t="shared" si="459"/>
        <v>1.1738361562263357</v>
      </c>
      <c r="O821" s="76">
        <f t="shared" si="462"/>
        <v>1.17567566</v>
      </c>
      <c r="P821" s="76">
        <f t="shared" si="442"/>
        <v>964.45506915999999</v>
      </c>
      <c r="Q821" s="84">
        <f t="shared" si="456"/>
        <v>0</v>
      </c>
      <c r="R821" s="86">
        <f t="shared" si="453"/>
        <v>0</v>
      </c>
      <c r="S821" s="76">
        <f t="shared" si="443"/>
        <v>0</v>
      </c>
      <c r="T821" s="86">
        <f t="shared" si="454"/>
        <v>8.0657000000000006E-2</v>
      </c>
      <c r="U821" s="84">
        <f t="shared" si="460"/>
        <v>15</v>
      </c>
      <c r="V821" s="84">
        <v>252</v>
      </c>
      <c r="W821" s="83">
        <f t="shared" si="444"/>
        <v>1.004627889</v>
      </c>
      <c r="X821" s="76">
        <f t="shared" si="445"/>
        <v>4.4633909999999997</v>
      </c>
      <c r="Y821" s="76">
        <f t="shared" si="446"/>
        <v>0</v>
      </c>
      <c r="Z821" s="90" t="str">
        <f t="shared" si="457"/>
        <v>A+J=</v>
      </c>
      <c r="AA821" s="81">
        <f t="shared" si="458"/>
        <v>45092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9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75">
        <f t="shared" si="447"/>
        <v>45081</v>
      </c>
      <c r="B822" s="76">
        <f t="shared" si="448"/>
        <v>968.91846016</v>
      </c>
      <c r="C822" s="76">
        <f t="shared" si="455"/>
        <v>820.34110424999994</v>
      </c>
      <c r="D822" s="77">
        <f t="shared" si="449"/>
        <v>6649.99</v>
      </c>
      <c r="E822" s="78">
        <f>IF(K822=1,VLOOKUP(A821,[1]Plan1!$G$155:$I$350,3),E821)</f>
        <v>6665.28</v>
      </c>
      <c r="F822" s="79">
        <f t="shared" si="450"/>
        <v>45062</v>
      </c>
      <c r="G822" s="80">
        <f t="shared" si="439"/>
        <v>2.2992515778219591E-3</v>
      </c>
      <c r="H822" s="81">
        <f t="shared" si="451"/>
        <v>45092</v>
      </c>
      <c r="I822" s="81">
        <f t="shared" si="440"/>
        <v>45092</v>
      </c>
      <c r="J822" s="82">
        <f t="shared" si="452"/>
        <v>22</v>
      </c>
      <c r="K822" s="82">
        <f t="shared" si="461"/>
        <v>15</v>
      </c>
      <c r="L822" s="76">
        <f t="shared" si="441"/>
        <v>1.00156709</v>
      </c>
      <c r="M822" s="83">
        <f t="shared" si="463"/>
        <v>1.00610015</v>
      </c>
      <c r="N822" s="83">
        <f t="shared" si="459"/>
        <v>1.1738361562263357</v>
      </c>
      <c r="O822" s="76">
        <f t="shared" si="462"/>
        <v>1.17567566</v>
      </c>
      <c r="P822" s="76">
        <f t="shared" si="442"/>
        <v>964.45506915999999</v>
      </c>
      <c r="Q822" s="84">
        <f t="shared" si="456"/>
        <v>0</v>
      </c>
      <c r="R822" s="86">
        <f t="shared" si="453"/>
        <v>0</v>
      </c>
      <c r="S822" s="76">
        <f t="shared" si="443"/>
        <v>0</v>
      </c>
      <c r="T822" s="86">
        <f t="shared" si="454"/>
        <v>8.0657000000000006E-2</v>
      </c>
      <c r="U822" s="84">
        <f t="shared" si="460"/>
        <v>15</v>
      </c>
      <c r="V822" s="84">
        <v>252</v>
      </c>
      <c r="W822" s="83">
        <f t="shared" si="444"/>
        <v>1.004627889</v>
      </c>
      <c r="X822" s="76">
        <f t="shared" si="445"/>
        <v>4.4633909999999997</v>
      </c>
      <c r="Y822" s="76">
        <f t="shared" si="446"/>
        <v>0</v>
      </c>
      <c r="Z822" s="90" t="str">
        <f t="shared" si="457"/>
        <v>A+J=</v>
      </c>
      <c r="AA822" s="81">
        <f t="shared" si="458"/>
        <v>45092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9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75">
        <f t="shared" si="447"/>
        <v>45082</v>
      </c>
      <c r="B823" s="76">
        <f t="shared" si="448"/>
        <v>968.91846016</v>
      </c>
      <c r="C823" s="76">
        <f t="shared" si="455"/>
        <v>820.34110424999994</v>
      </c>
      <c r="D823" s="77">
        <f t="shared" si="449"/>
        <v>6649.99</v>
      </c>
      <c r="E823" s="78">
        <f>IF(K823=1,VLOOKUP(A822,[1]Plan1!$G$155:$I$350,3),E822)</f>
        <v>6665.28</v>
      </c>
      <c r="F823" s="79">
        <f t="shared" si="450"/>
        <v>45062</v>
      </c>
      <c r="G823" s="80">
        <f t="shared" si="439"/>
        <v>2.2992515778219591E-3</v>
      </c>
      <c r="H823" s="81">
        <f t="shared" si="451"/>
        <v>45092</v>
      </c>
      <c r="I823" s="81">
        <f t="shared" si="440"/>
        <v>45092</v>
      </c>
      <c r="J823" s="82">
        <f t="shared" si="452"/>
        <v>22</v>
      </c>
      <c r="K823" s="82">
        <f t="shared" si="461"/>
        <v>15</v>
      </c>
      <c r="L823" s="76">
        <f t="shared" si="441"/>
        <v>1.00156709</v>
      </c>
      <c r="M823" s="83">
        <f t="shared" si="463"/>
        <v>1.00610015</v>
      </c>
      <c r="N823" s="83">
        <f t="shared" si="459"/>
        <v>1.1738361562263357</v>
      </c>
      <c r="O823" s="76">
        <f t="shared" si="462"/>
        <v>1.17567566</v>
      </c>
      <c r="P823" s="76">
        <f t="shared" si="442"/>
        <v>964.45506915999999</v>
      </c>
      <c r="Q823" s="84">
        <f t="shared" si="456"/>
        <v>0</v>
      </c>
      <c r="R823" s="86">
        <f t="shared" si="453"/>
        <v>0</v>
      </c>
      <c r="S823" s="76">
        <f t="shared" si="443"/>
        <v>0</v>
      </c>
      <c r="T823" s="86">
        <f t="shared" si="454"/>
        <v>8.0657000000000006E-2</v>
      </c>
      <c r="U823" s="84">
        <f t="shared" si="460"/>
        <v>15</v>
      </c>
      <c r="V823" s="84">
        <v>252</v>
      </c>
      <c r="W823" s="83">
        <f t="shared" si="444"/>
        <v>1.004627889</v>
      </c>
      <c r="X823" s="76">
        <f t="shared" si="445"/>
        <v>4.4633909999999997</v>
      </c>
      <c r="Y823" s="76">
        <f t="shared" si="446"/>
        <v>0</v>
      </c>
      <c r="Z823" s="90" t="str">
        <f t="shared" si="457"/>
        <v>A+J=</v>
      </c>
      <c r="AA823" s="81">
        <f t="shared" si="458"/>
        <v>45092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9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75">
        <f t="shared" si="447"/>
        <v>45083</v>
      </c>
      <c r="B824" s="76">
        <f t="shared" si="448"/>
        <v>969.31793111000002</v>
      </c>
      <c r="C824" s="76">
        <f t="shared" si="455"/>
        <v>820.34110424999994</v>
      </c>
      <c r="D824" s="77">
        <f t="shared" si="449"/>
        <v>6649.99</v>
      </c>
      <c r="E824" s="78">
        <f>IF(K824=1,VLOOKUP(A823,[1]Plan1!$G$155:$I$350,3),E823)</f>
        <v>6665.28</v>
      </c>
      <c r="F824" s="79">
        <f t="shared" si="450"/>
        <v>45062</v>
      </c>
      <c r="G824" s="80">
        <f t="shared" si="439"/>
        <v>2.2992515778219591E-3</v>
      </c>
      <c r="H824" s="81">
        <f t="shared" si="451"/>
        <v>45092</v>
      </c>
      <c r="I824" s="81">
        <f t="shared" si="440"/>
        <v>45092</v>
      </c>
      <c r="J824" s="82">
        <f t="shared" si="452"/>
        <v>22</v>
      </c>
      <c r="K824" s="82">
        <f t="shared" si="461"/>
        <v>16</v>
      </c>
      <c r="L824" s="76">
        <f t="shared" si="441"/>
        <v>1.00167165</v>
      </c>
      <c r="M824" s="83">
        <f t="shared" si="463"/>
        <v>1.00610015</v>
      </c>
      <c r="N824" s="83">
        <f t="shared" si="459"/>
        <v>1.1738361562263357</v>
      </c>
      <c r="O824" s="76">
        <f t="shared" si="462"/>
        <v>1.17579839</v>
      </c>
      <c r="P824" s="76">
        <f t="shared" si="442"/>
        <v>964.55574962000003</v>
      </c>
      <c r="Q824" s="84">
        <f t="shared" si="456"/>
        <v>0</v>
      </c>
      <c r="R824" s="86">
        <f t="shared" si="453"/>
        <v>0</v>
      </c>
      <c r="S824" s="76">
        <f t="shared" si="443"/>
        <v>0</v>
      </c>
      <c r="T824" s="86">
        <f t="shared" si="454"/>
        <v>8.0657000000000006E-2</v>
      </c>
      <c r="U824" s="84">
        <f t="shared" si="460"/>
        <v>16</v>
      </c>
      <c r="V824" s="84">
        <v>252</v>
      </c>
      <c r="W824" s="83">
        <f t="shared" si="444"/>
        <v>1.0049371760000001</v>
      </c>
      <c r="X824" s="76">
        <f t="shared" si="445"/>
        <v>4.7621814899999997</v>
      </c>
      <c r="Y824" s="76">
        <f t="shared" si="446"/>
        <v>0</v>
      </c>
      <c r="Z824" s="90" t="str">
        <f t="shared" si="457"/>
        <v>A+J=</v>
      </c>
      <c r="AA824" s="81">
        <f t="shared" si="458"/>
        <v>45092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9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75">
        <f t="shared" si="447"/>
        <v>45084</v>
      </c>
      <c r="B825" s="76">
        <f t="shared" si="448"/>
        <v>969.71757977000004</v>
      </c>
      <c r="C825" s="76">
        <f t="shared" si="455"/>
        <v>820.34110424999994</v>
      </c>
      <c r="D825" s="77">
        <f t="shared" si="449"/>
        <v>6649.99</v>
      </c>
      <c r="E825" s="78">
        <f>IF(K825=1,VLOOKUP(A824,[1]Plan1!$G$155:$I$350,3),E824)</f>
        <v>6665.28</v>
      </c>
      <c r="F825" s="79">
        <f t="shared" si="450"/>
        <v>45062</v>
      </c>
      <c r="G825" s="80">
        <f t="shared" si="439"/>
        <v>2.2992515778219591E-3</v>
      </c>
      <c r="H825" s="81">
        <f t="shared" si="451"/>
        <v>45092</v>
      </c>
      <c r="I825" s="81">
        <f t="shared" si="440"/>
        <v>45092</v>
      </c>
      <c r="J825" s="82">
        <f t="shared" si="452"/>
        <v>22</v>
      </c>
      <c r="K825" s="82">
        <f t="shared" si="461"/>
        <v>17</v>
      </c>
      <c r="L825" s="76">
        <f t="shared" si="441"/>
        <v>1.0017762299999999</v>
      </c>
      <c r="M825" s="83">
        <f t="shared" si="463"/>
        <v>1.00610015</v>
      </c>
      <c r="N825" s="83">
        <f t="shared" si="459"/>
        <v>1.1738361562263357</v>
      </c>
      <c r="O825" s="76">
        <f t="shared" si="462"/>
        <v>1.17592115</v>
      </c>
      <c r="P825" s="76">
        <f t="shared" si="442"/>
        <v>964.65645470000004</v>
      </c>
      <c r="Q825" s="84">
        <f t="shared" si="456"/>
        <v>0</v>
      </c>
      <c r="R825" s="86">
        <f t="shared" si="453"/>
        <v>0</v>
      </c>
      <c r="S825" s="76">
        <f t="shared" si="443"/>
        <v>0</v>
      </c>
      <c r="T825" s="86">
        <f t="shared" si="454"/>
        <v>8.0657000000000006E-2</v>
      </c>
      <c r="U825" s="84">
        <f t="shared" si="460"/>
        <v>17</v>
      </c>
      <c r="V825" s="84">
        <v>252</v>
      </c>
      <c r="W825" s="83">
        <f t="shared" si="444"/>
        <v>1.005246557</v>
      </c>
      <c r="X825" s="76">
        <f t="shared" si="445"/>
        <v>5.0611250700000001</v>
      </c>
      <c r="Y825" s="76">
        <f t="shared" si="446"/>
        <v>0</v>
      </c>
      <c r="Z825" s="90" t="str">
        <f t="shared" si="457"/>
        <v>A+J=</v>
      </c>
      <c r="AA825" s="81">
        <f t="shared" si="458"/>
        <v>45092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9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75">
        <f t="shared" si="447"/>
        <v>45085</v>
      </c>
      <c r="B826" s="76">
        <f t="shared" si="448"/>
        <v>970.11738335000007</v>
      </c>
      <c r="C826" s="76">
        <f t="shared" si="455"/>
        <v>820.34110424999994</v>
      </c>
      <c r="D826" s="77">
        <f t="shared" si="449"/>
        <v>6649.99</v>
      </c>
      <c r="E826" s="78">
        <f>IF(K826=1,VLOOKUP(A825,[1]Plan1!$G$155:$I$350,3),E825)</f>
        <v>6665.28</v>
      </c>
      <c r="F826" s="79">
        <f t="shared" si="450"/>
        <v>45062</v>
      </c>
      <c r="G826" s="80">
        <f t="shared" si="439"/>
        <v>2.2992515778219591E-3</v>
      </c>
      <c r="H826" s="81">
        <f t="shared" si="451"/>
        <v>45092</v>
      </c>
      <c r="I826" s="81">
        <f t="shared" si="440"/>
        <v>45092</v>
      </c>
      <c r="J826" s="82">
        <f t="shared" si="452"/>
        <v>22</v>
      </c>
      <c r="K826" s="82">
        <f t="shared" si="461"/>
        <v>18</v>
      </c>
      <c r="L826" s="76">
        <f t="shared" si="441"/>
        <v>1.0018808100000001</v>
      </c>
      <c r="M826" s="83">
        <f t="shared" si="463"/>
        <v>1.00610015</v>
      </c>
      <c r="N826" s="83">
        <f t="shared" si="459"/>
        <v>1.1738361562263357</v>
      </c>
      <c r="O826" s="76">
        <f t="shared" si="462"/>
        <v>1.17604391</v>
      </c>
      <c r="P826" s="76">
        <f t="shared" si="442"/>
        <v>964.75715977000004</v>
      </c>
      <c r="Q826" s="84">
        <f t="shared" si="456"/>
        <v>0</v>
      </c>
      <c r="R826" s="86">
        <f t="shared" si="453"/>
        <v>0</v>
      </c>
      <c r="S826" s="76">
        <f t="shared" si="443"/>
        <v>0</v>
      </c>
      <c r="T826" s="86">
        <f t="shared" si="454"/>
        <v>8.0657000000000006E-2</v>
      </c>
      <c r="U826" s="84">
        <f t="shared" si="460"/>
        <v>18</v>
      </c>
      <c r="V826" s="84">
        <v>252</v>
      </c>
      <c r="W826" s="83">
        <f t="shared" si="444"/>
        <v>1.005556034</v>
      </c>
      <c r="X826" s="76">
        <f t="shared" si="445"/>
        <v>5.3602235800000004</v>
      </c>
      <c r="Y826" s="76">
        <f t="shared" si="446"/>
        <v>0</v>
      </c>
      <c r="Z826" s="90" t="str">
        <f t="shared" si="457"/>
        <v>A+J=</v>
      </c>
      <c r="AA826" s="81">
        <f t="shared" si="458"/>
        <v>45092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9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75">
        <f t="shared" si="447"/>
        <v>45086</v>
      </c>
      <c r="B827" s="76">
        <f t="shared" si="448"/>
        <v>970.11738335000007</v>
      </c>
      <c r="C827" s="76">
        <f t="shared" si="455"/>
        <v>820.34110424999994</v>
      </c>
      <c r="D827" s="77">
        <f t="shared" si="449"/>
        <v>6649.99</v>
      </c>
      <c r="E827" s="78">
        <f>IF(K827=1,VLOOKUP(A826,[1]Plan1!$G$155:$I$350,3),E826)</f>
        <v>6665.28</v>
      </c>
      <c r="F827" s="79">
        <f t="shared" si="450"/>
        <v>45062</v>
      </c>
      <c r="G827" s="80">
        <f t="shared" si="439"/>
        <v>2.2992515778219591E-3</v>
      </c>
      <c r="H827" s="81">
        <f t="shared" si="451"/>
        <v>45092</v>
      </c>
      <c r="I827" s="81">
        <f t="shared" si="440"/>
        <v>45092</v>
      </c>
      <c r="J827" s="82">
        <f t="shared" si="452"/>
        <v>22</v>
      </c>
      <c r="K827" s="82">
        <f t="shared" si="461"/>
        <v>18</v>
      </c>
      <c r="L827" s="76">
        <f t="shared" si="441"/>
        <v>1.0018808100000001</v>
      </c>
      <c r="M827" s="83">
        <f t="shared" si="463"/>
        <v>1.00610015</v>
      </c>
      <c r="N827" s="83">
        <f t="shared" si="459"/>
        <v>1.1738361562263357</v>
      </c>
      <c r="O827" s="76">
        <f t="shared" si="462"/>
        <v>1.17604391</v>
      </c>
      <c r="P827" s="76">
        <f t="shared" si="442"/>
        <v>964.75715977000004</v>
      </c>
      <c r="Q827" s="84">
        <f t="shared" si="456"/>
        <v>0</v>
      </c>
      <c r="R827" s="86">
        <f t="shared" si="453"/>
        <v>0</v>
      </c>
      <c r="S827" s="76">
        <f t="shared" si="443"/>
        <v>0</v>
      </c>
      <c r="T827" s="86">
        <f t="shared" si="454"/>
        <v>8.0657000000000006E-2</v>
      </c>
      <c r="U827" s="84">
        <f t="shared" si="460"/>
        <v>18</v>
      </c>
      <c r="V827" s="84">
        <v>252</v>
      </c>
      <c r="W827" s="83">
        <f t="shared" si="444"/>
        <v>1.005556034</v>
      </c>
      <c r="X827" s="76">
        <f t="shared" si="445"/>
        <v>5.3602235800000004</v>
      </c>
      <c r="Y827" s="76">
        <f t="shared" si="446"/>
        <v>0</v>
      </c>
      <c r="Z827" s="90" t="str">
        <f t="shared" si="457"/>
        <v>A+J=</v>
      </c>
      <c r="AA827" s="81">
        <f t="shared" si="458"/>
        <v>45092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9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75">
        <f t="shared" si="447"/>
        <v>45087</v>
      </c>
      <c r="B828" s="76">
        <f t="shared" si="448"/>
        <v>970.51735741999994</v>
      </c>
      <c r="C828" s="76">
        <f t="shared" si="455"/>
        <v>820.34110424999994</v>
      </c>
      <c r="D828" s="77">
        <f t="shared" si="449"/>
        <v>6649.99</v>
      </c>
      <c r="E828" s="78">
        <f>IF(K828=1,VLOOKUP(A827,[1]Plan1!$G$155:$I$350,3),E827)</f>
        <v>6665.28</v>
      </c>
      <c r="F828" s="79">
        <f t="shared" si="450"/>
        <v>45062</v>
      </c>
      <c r="G828" s="80">
        <f t="shared" si="439"/>
        <v>2.2992515778219591E-3</v>
      </c>
      <c r="H828" s="81">
        <f t="shared" si="451"/>
        <v>45092</v>
      </c>
      <c r="I828" s="81">
        <f t="shared" si="440"/>
        <v>45092</v>
      </c>
      <c r="J828" s="82">
        <f t="shared" si="452"/>
        <v>22</v>
      </c>
      <c r="K828" s="82">
        <f t="shared" si="461"/>
        <v>19</v>
      </c>
      <c r="L828" s="76">
        <f t="shared" si="441"/>
        <v>1.0019853999999999</v>
      </c>
      <c r="M828" s="83">
        <f t="shared" si="463"/>
        <v>1.00610015</v>
      </c>
      <c r="N828" s="83">
        <f t="shared" si="459"/>
        <v>1.1738361562263357</v>
      </c>
      <c r="O828" s="76">
        <f t="shared" si="462"/>
        <v>1.1761666900000001</v>
      </c>
      <c r="P828" s="76">
        <f t="shared" si="442"/>
        <v>964.85788124999999</v>
      </c>
      <c r="Q828" s="84">
        <f t="shared" si="456"/>
        <v>0</v>
      </c>
      <c r="R828" s="86">
        <f t="shared" si="453"/>
        <v>0</v>
      </c>
      <c r="S828" s="76">
        <f t="shared" si="443"/>
        <v>0</v>
      </c>
      <c r="T828" s="86">
        <f t="shared" si="454"/>
        <v>8.0657000000000006E-2</v>
      </c>
      <c r="U828" s="84">
        <f t="shared" si="460"/>
        <v>19</v>
      </c>
      <c r="V828" s="84">
        <v>252</v>
      </c>
      <c r="W828" s="83">
        <f t="shared" si="444"/>
        <v>1.005865606</v>
      </c>
      <c r="X828" s="76">
        <f t="shared" si="445"/>
        <v>5.6594761699999996</v>
      </c>
      <c r="Y828" s="76">
        <f t="shared" si="446"/>
        <v>0</v>
      </c>
      <c r="Z828" s="90" t="str">
        <f t="shared" si="457"/>
        <v>A+J=</v>
      </c>
      <c r="AA828" s="81">
        <f t="shared" si="458"/>
        <v>45092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9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75">
        <f t="shared" si="447"/>
        <v>45088</v>
      </c>
      <c r="B829" s="76">
        <f t="shared" si="448"/>
        <v>970.51735741999994</v>
      </c>
      <c r="C829" s="76">
        <f t="shared" si="455"/>
        <v>820.34110424999994</v>
      </c>
      <c r="D829" s="77">
        <f t="shared" si="449"/>
        <v>6649.99</v>
      </c>
      <c r="E829" s="78">
        <f>IF(K829=1,VLOOKUP(A828,[1]Plan1!$G$155:$I$350,3),E828)</f>
        <v>6665.28</v>
      </c>
      <c r="F829" s="79">
        <f t="shared" si="450"/>
        <v>45062</v>
      </c>
      <c r="G829" s="80">
        <f t="shared" si="439"/>
        <v>2.2992515778219591E-3</v>
      </c>
      <c r="H829" s="81">
        <f t="shared" si="451"/>
        <v>45092</v>
      </c>
      <c r="I829" s="81">
        <f t="shared" si="440"/>
        <v>45092</v>
      </c>
      <c r="J829" s="82">
        <f t="shared" si="452"/>
        <v>22</v>
      </c>
      <c r="K829" s="82">
        <f t="shared" si="461"/>
        <v>19</v>
      </c>
      <c r="L829" s="76">
        <f t="shared" si="441"/>
        <v>1.0019853999999999</v>
      </c>
      <c r="M829" s="83">
        <f t="shared" si="463"/>
        <v>1.00610015</v>
      </c>
      <c r="N829" s="83">
        <f t="shared" si="459"/>
        <v>1.1738361562263357</v>
      </c>
      <c r="O829" s="76">
        <f t="shared" si="462"/>
        <v>1.1761666900000001</v>
      </c>
      <c r="P829" s="76">
        <f t="shared" si="442"/>
        <v>964.85788124999999</v>
      </c>
      <c r="Q829" s="84">
        <f t="shared" si="456"/>
        <v>0</v>
      </c>
      <c r="R829" s="86">
        <f t="shared" si="453"/>
        <v>0</v>
      </c>
      <c r="S829" s="76">
        <f t="shared" si="443"/>
        <v>0</v>
      </c>
      <c r="T829" s="86">
        <f t="shared" si="454"/>
        <v>8.0657000000000006E-2</v>
      </c>
      <c r="U829" s="84">
        <f t="shared" si="460"/>
        <v>19</v>
      </c>
      <c r="V829" s="84">
        <v>252</v>
      </c>
      <c r="W829" s="83">
        <f t="shared" si="444"/>
        <v>1.005865606</v>
      </c>
      <c r="X829" s="76">
        <f t="shared" si="445"/>
        <v>5.6594761699999996</v>
      </c>
      <c r="Y829" s="76">
        <f t="shared" si="446"/>
        <v>0</v>
      </c>
      <c r="Z829" s="90" t="str">
        <f t="shared" si="457"/>
        <v>A+J=</v>
      </c>
      <c r="AA829" s="81">
        <f t="shared" si="458"/>
        <v>45092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9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75">
        <f t="shared" si="447"/>
        <v>45089</v>
      </c>
      <c r="B830" s="76">
        <f t="shared" si="448"/>
        <v>970.51735741999994</v>
      </c>
      <c r="C830" s="76">
        <f t="shared" si="455"/>
        <v>820.34110424999994</v>
      </c>
      <c r="D830" s="77">
        <f t="shared" si="449"/>
        <v>6649.99</v>
      </c>
      <c r="E830" s="78">
        <f>IF(K830=1,VLOOKUP(A829,[1]Plan1!$G$155:$I$350,3),E829)</f>
        <v>6665.28</v>
      </c>
      <c r="F830" s="79">
        <f t="shared" si="450"/>
        <v>45062</v>
      </c>
      <c r="G830" s="80">
        <f t="shared" si="439"/>
        <v>2.2992515778219591E-3</v>
      </c>
      <c r="H830" s="81">
        <f t="shared" si="451"/>
        <v>45092</v>
      </c>
      <c r="I830" s="81">
        <f t="shared" si="440"/>
        <v>45092</v>
      </c>
      <c r="J830" s="82">
        <f t="shared" si="452"/>
        <v>22</v>
      </c>
      <c r="K830" s="82">
        <f t="shared" si="461"/>
        <v>19</v>
      </c>
      <c r="L830" s="76">
        <f t="shared" si="441"/>
        <v>1.0019853999999999</v>
      </c>
      <c r="M830" s="83">
        <f t="shared" si="463"/>
        <v>1.00610015</v>
      </c>
      <c r="N830" s="83">
        <f t="shared" si="459"/>
        <v>1.1738361562263357</v>
      </c>
      <c r="O830" s="76">
        <f t="shared" si="462"/>
        <v>1.1761666900000001</v>
      </c>
      <c r="P830" s="76">
        <f t="shared" si="442"/>
        <v>964.85788124999999</v>
      </c>
      <c r="Q830" s="84">
        <f t="shared" si="456"/>
        <v>0</v>
      </c>
      <c r="R830" s="86">
        <f t="shared" si="453"/>
        <v>0</v>
      </c>
      <c r="S830" s="76">
        <f t="shared" si="443"/>
        <v>0</v>
      </c>
      <c r="T830" s="86">
        <f t="shared" si="454"/>
        <v>8.0657000000000006E-2</v>
      </c>
      <c r="U830" s="84">
        <f t="shared" si="460"/>
        <v>19</v>
      </c>
      <c r="V830" s="84">
        <v>252</v>
      </c>
      <c r="W830" s="83">
        <f t="shared" si="444"/>
        <v>1.005865606</v>
      </c>
      <c r="X830" s="76">
        <f t="shared" si="445"/>
        <v>5.6594761699999996</v>
      </c>
      <c r="Y830" s="76">
        <f t="shared" si="446"/>
        <v>0</v>
      </c>
      <c r="Z830" s="90" t="str">
        <f t="shared" si="457"/>
        <v>A+J=</v>
      </c>
      <c r="AA830" s="81">
        <f t="shared" si="458"/>
        <v>45092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9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75">
        <f t="shared" si="447"/>
        <v>45090</v>
      </c>
      <c r="B831" s="76">
        <f t="shared" si="448"/>
        <v>970.91749475999995</v>
      </c>
      <c r="C831" s="76">
        <f t="shared" si="455"/>
        <v>820.34110424999994</v>
      </c>
      <c r="D831" s="77">
        <f t="shared" si="449"/>
        <v>6649.99</v>
      </c>
      <c r="E831" s="78">
        <f>IF(K831=1,VLOOKUP(A830,[1]Plan1!$G$155:$I$350,3),E830)</f>
        <v>6665.28</v>
      </c>
      <c r="F831" s="79">
        <f t="shared" si="450"/>
        <v>45062</v>
      </c>
      <c r="G831" s="80">
        <f t="shared" si="439"/>
        <v>2.2992515778219591E-3</v>
      </c>
      <c r="H831" s="81">
        <f t="shared" si="451"/>
        <v>45092</v>
      </c>
      <c r="I831" s="81">
        <f t="shared" si="440"/>
        <v>45092</v>
      </c>
      <c r="J831" s="82">
        <f t="shared" si="452"/>
        <v>22</v>
      </c>
      <c r="K831" s="82">
        <f t="shared" si="461"/>
        <v>20</v>
      </c>
      <c r="L831" s="76">
        <f t="shared" si="441"/>
        <v>1.0020900100000001</v>
      </c>
      <c r="M831" s="83">
        <f t="shared" si="463"/>
        <v>1.00610015</v>
      </c>
      <c r="N831" s="83">
        <f t="shared" si="459"/>
        <v>1.1738361562263357</v>
      </c>
      <c r="O831" s="76">
        <f t="shared" si="462"/>
        <v>1.1762894800000001</v>
      </c>
      <c r="P831" s="76">
        <f t="shared" si="442"/>
        <v>964.95861093999997</v>
      </c>
      <c r="Q831" s="84">
        <f t="shared" si="456"/>
        <v>0</v>
      </c>
      <c r="R831" s="86">
        <f t="shared" si="453"/>
        <v>0</v>
      </c>
      <c r="S831" s="76">
        <f t="shared" si="443"/>
        <v>0</v>
      </c>
      <c r="T831" s="86">
        <f t="shared" si="454"/>
        <v>8.0657000000000006E-2</v>
      </c>
      <c r="U831" s="84">
        <f t="shared" si="460"/>
        <v>20</v>
      </c>
      <c r="V831" s="84">
        <v>252</v>
      </c>
      <c r="W831" s="83">
        <f t="shared" si="444"/>
        <v>1.0061752740000001</v>
      </c>
      <c r="X831" s="76">
        <f t="shared" si="445"/>
        <v>5.9588838199999996</v>
      </c>
      <c r="Y831" s="76">
        <f t="shared" si="446"/>
        <v>0</v>
      </c>
      <c r="Z831" s="90" t="str">
        <f t="shared" si="457"/>
        <v>A+J=</v>
      </c>
      <c r="AA831" s="81">
        <f t="shared" si="458"/>
        <v>45092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9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75">
        <f t="shared" si="447"/>
        <v>45091</v>
      </c>
      <c r="B832" s="76">
        <f t="shared" si="448"/>
        <v>971.31779342999994</v>
      </c>
      <c r="C832" s="76">
        <f t="shared" si="455"/>
        <v>820.34110424999994</v>
      </c>
      <c r="D832" s="77">
        <f t="shared" si="449"/>
        <v>6649.99</v>
      </c>
      <c r="E832" s="78">
        <f>IF(K832=1,VLOOKUP(A831,[1]Plan1!$G$155:$I$350,3),E831)</f>
        <v>6665.28</v>
      </c>
      <c r="F832" s="79">
        <f t="shared" si="450"/>
        <v>45062</v>
      </c>
      <c r="G832" s="80">
        <f t="shared" si="439"/>
        <v>2.2992515778219591E-3</v>
      </c>
      <c r="H832" s="81">
        <f t="shared" si="451"/>
        <v>45092</v>
      </c>
      <c r="I832" s="81">
        <f t="shared" si="440"/>
        <v>45092</v>
      </c>
      <c r="J832" s="82">
        <f t="shared" si="452"/>
        <v>22</v>
      </c>
      <c r="K832" s="82">
        <f t="shared" si="461"/>
        <v>21</v>
      </c>
      <c r="L832" s="76">
        <f t="shared" si="441"/>
        <v>1.00219462</v>
      </c>
      <c r="M832" s="83">
        <f t="shared" si="463"/>
        <v>1.00610015</v>
      </c>
      <c r="N832" s="83">
        <f t="shared" si="459"/>
        <v>1.1738361562263357</v>
      </c>
      <c r="O832" s="76">
        <f t="shared" si="462"/>
        <v>1.1764122800000001</v>
      </c>
      <c r="P832" s="76">
        <f t="shared" si="442"/>
        <v>965.05934881999997</v>
      </c>
      <c r="Q832" s="84">
        <f t="shared" si="456"/>
        <v>0</v>
      </c>
      <c r="R832" s="86">
        <f t="shared" si="453"/>
        <v>0</v>
      </c>
      <c r="S832" s="76">
        <f t="shared" si="443"/>
        <v>0</v>
      </c>
      <c r="T832" s="86">
        <f t="shared" si="454"/>
        <v>8.0657000000000006E-2</v>
      </c>
      <c r="U832" s="84">
        <f t="shared" si="460"/>
        <v>21</v>
      </c>
      <c r="V832" s="84">
        <v>252</v>
      </c>
      <c r="W832" s="83">
        <f t="shared" si="444"/>
        <v>1.0064850359999999</v>
      </c>
      <c r="X832" s="76">
        <f t="shared" si="445"/>
        <v>6.2584446099999997</v>
      </c>
      <c r="Y832" s="76">
        <f t="shared" si="446"/>
        <v>0</v>
      </c>
      <c r="Z832" s="90" t="str">
        <f t="shared" si="457"/>
        <v>A+J=</v>
      </c>
      <c r="AA832" s="81">
        <f t="shared" si="458"/>
        <v>45092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9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75">
        <f t="shared" si="447"/>
        <v>45092</v>
      </c>
      <c r="B833" s="76">
        <f t="shared" si="448"/>
        <v>971.71825640999998</v>
      </c>
      <c r="C833" s="76">
        <f t="shared" si="455"/>
        <v>820.34110424999994</v>
      </c>
      <c r="D833" s="77">
        <f t="shared" si="449"/>
        <v>6649.99</v>
      </c>
      <c r="E833" s="78">
        <f>IF(K833=1,VLOOKUP(A832,[1]Plan1!$G$155:$I$350,3),E832)</f>
        <v>6665.28</v>
      </c>
      <c r="F833" s="79">
        <f t="shared" si="450"/>
        <v>45062</v>
      </c>
      <c r="G833" s="80">
        <f t="shared" si="439"/>
        <v>2.2992515778219591E-3</v>
      </c>
      <c r="H833" s="81">
        <f t="shared" si="451"/>
        <v>45124</v>
      </c>
      <c r="I833" s="81">
        <f t="shared" si="440"/>
        <v>45092</v>
      </c>
      <c r="J833" s="82">
        <f t="shared" si="452"/>
        <v>22</v>
      </c>
      <c r="K833" s="82">
        <f t="shared" si="461"/>
        <v>22</v>
      </c>
      <c r="L833" s="76">
        <f t="shared" si="441"/>
        <v>1.0022992500000001</v>
      </c>
      <c r="M833" s="83">
        <f t="shared" si="463"/>
        <v>1.00610015</v>
      </c>
      <c r="N833" s="83">
        <f t="shared" si="459"/>
        <v>1.1738361562263357</v>
      </c>
      <c r="O833" s="76">
        <f t="shared" si="462"/>
        <v>1.17653509</v>
      </c>
      <c r="P833" s="76">
        <f t="shared" si="442"/>
        <v>965.16009491</v>
      </c>
      <c r="Q833" s="84">
        <f t="shared" si="456"/>
        <v>27</v>
      </c>
      <c r="R833" s="86">
        <f t="shared" si="453"/>
        <v>8.5559999999999994E-3</v>
      </c>
      <c r="S833" s="76">
        <f t="shared" si="443"/>
        <v>8.2579097699999995</v>
      </c>
      <c r="T833" s="86">
        <f t="shared" si="454"/>
        <v>8.0657000000000006E-2</v>
      </c>
      <c r="U833" s="84">
        <f t="shared" si="460"/>
        <v>22</v>
      </c>
      <c r="V833" s="84">
        <v>252</v>
      </c>
      <c r="W833" s="83">
        <f t="shared" si="444"/>
        <v>1.0067948950000001</v>
      </c>
      <c r="X833" s="76">
        <f t="shared" si="445"/>
        <v>6.5581614999999998</v>
      </c>
      <c r="Y833" s="76">
        <f t="shared" si="446"/>
        <v>14.816071269999998</v>
      </c>
      <c r="Z833" s="90" t="str">
        <f t="shared" si="457"/>
        <v>A+J=</v>
      </c>
      <c r="AA833" s="81">
        <f t="shared" si="458"/>
        <v>45092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9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75">
        <f t="shared" si="447"/>
        <v>45093</v>
      </c>
      <c r="B834" s="76">
        <f t="shared" si="448"/>
        <v>957.16196618999993</v>
      </c>
      <c r="C834" s="76">
        <f t="shared" si="455"/>
        <v>813.32226576999994</v>
      </c>
      <c r="D834" s="77">
        <f t="shared" si="449"/>
        <v>6665.28</v>
      </c>
      <c r="E834" s="78">
        <f>IF(K834=1,VLOOKUP(A833,[1]Plan1!$G$155:$I$350,3),E833)</f>
        <v>6659.95</v>
      </c>
      <c r="F834" s="79">
        <f t="shared" si="450"/>
        <v>45093</v>
      </c>
      <c r="G834" s="80">
        <f t="shared" si="439"/>
        <v>-7.9966633059680436E-4</v>
      </c>
      <c r="H834" s="81">
        <f t="shared" si="451"/>
        <v>45124</v>
      </c>
      <c r="I834" s="81">
        <f t="shared" si="440"/>
        <v>45124</v>
      </c>
      <c r="J834" s="82">
        <f t="shared" si="452"/>
        <v>22</v>
      </c>
      <c r="K834" s="82">
        <f t="shared" si="461"/>
        <v>1</v>
      </c>
      <c r="L834" s="76">
        <f t="shared" si="441"/>
        <v>0.99996362999999999</v>
      </c>
      <c r="M834" s="83">
        <f t="shared" si="463"/>
        <v>1.0022992500000001</v>
      </c>
      <c r="N834" s="83">
        <f t="shared" si="459"/>
        <v>1.1765350990085393</v>
      </c>
      <c r="O834" s="76">
        <f t="shared" si="462"/>
        <v>1.1764923</v>
      </c>
      <c r="P834" s="76">
        <f t="shared" si="442"/>
        <v>956.86738308999998</v>
      </c>
      <c r="Q834" s="84">
        <f t="shared" si="456"/>
        <v>0</v>
      </c>
      <c r="R834" s="86">
        <f t="shared" si="453"/>
        <v>0</v>
      </c>
      <c r="S834" s="76">
        <f t="shared" si="443"/>
        <v>0</v>
      </c>
      <c r="T834" s="86">
        <f t="shared" si="454"/>
        <v>8.0657000000000006E-2</v>
      </c>
      <c r="U834" s="84">
        <f t="shared" si="460"/>
        <v>1</v>
      </c>
      <c r="V834" s="84">
        <v>252</v>
      </c>
      <c r="W834" s="83">
        <f t="shared" si="444"/>
        <v>1.0003078620000001</v>
      </c>
      <c r="X834" s="76">
        <f t="shared" si="445"/>
        <v>0.29458309999999999</v>
      </c>
      <c r="Y834" s="76">
        <f t="shared" si="446"/>
        <v>0</v>
      </c>
      <c r="Z834" s="90" t="str">
        <f t="shared" si="457"/>
        <v>A+J=</v>
      </c>
      <c r="AA834" s="81">
        <f t="shared" si="458"/>
        <v>45124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9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75">
        <f t="shared" si="447"/>
        <v>45094</v>
      </c>
      <c r="B835" s="76">
        <f t="shared" si="448"/>
        <v>957.42182390000005</v>
      </c>
      <c r="C835" s="76">
        <f t="shared" si="455"/>
        <v>813.32226576999994</v>
      </c>
      <c r="D835" s="77">
        <f t="shared" si="449"/>
        <v>6665.28</v>
      </c>
      <c r="E835" s="78">
        <f>IF(K835=1,VLOOKUP(A834,[1]Plan1!$G$155:$I$350,3),E834)</f>
        <v>6659.95</v>
      </c>
      <c r="F835" s="79">
        <f t="shared" si="450"/>
        <v>45093</v>
      </c>
      <c r="G835" s="80">
        <f t="shared" si="439"/>
        <v>-7.9966633059680436E-4</v>
      </c>
      <c r="H835" s="81">
        <f t="shared" si="451"/>
        <v>45124</v>
      </c>
      <c r="I835" s="81">
        <f t="shared" si="440"/>
        <v>45124</v>
      </c>
      <c r="J835" s="82">
        <f t="shared" si="452"/>
        <v>22</v>
      </c>
      <c r="K835" s="82">
        <f t="shared" si="461"/>
        <v>2</v>
      </c>
      <c r="L835" s="76">
        <f t="shared" si="441"/>
        <v>0.99992727000000003</v>
      </c>
      <c r="M835" s="83">
        <f t="shared" si="463"/>
        <v>1.0022992500000001</v>
      </c>
      <c r="N835" s="83">
        <f t="shared" si="459"/>
        <v>1.1765350990085393</v>
      </c>
      <c r="O835" s="76">
        <f t="shared" si="462"/>
        <v>1.17644952</v>
      </c>
      <c r="P835" s="76">
        <f t="shared" si="442"/>
        <v>956.83258917000001</v>
      </c>
      <c r="Q835" s="84">
        <f t="shared" si="456"/>
        <v>0</v>
      </c>
      <c r="R835" s="86">
        <f t="shared" si="453"/>
        <v>0</v>
      </c>
      <c r="S835" s="76">
        <f t="shared" si="443"/>
        <v>0</v>
      </c>
      <c r="T835" s="86">
        <f t="shared" si="454"/>
        <v>8.0657000000000006E-2</v>
      </c>
      <c r="U835" s="84">
        <f t="shared" si="460"/>
        <v>2</v>
      </c>
      <c r="V835" s="84">
        <v>252</v>
      </c>
      <c r="W835" s="83">
        <f t="shared" si="444"/>
        <v>1.000615818</v>
      </c>
      <c r="X835" s="76">
        <f t="shared" si="445"/>
        <v>0.58923473000000004</v>
      </c>
      <c r="Y835" s="76">
        <f t="shared" si="446"/>
        <v>0</v>
      </c>
      <c r="Z835" s="90" t="str">
        <f t="shared" si="457"/>
        <v>A+J=</v>
      </c>
      <c r="AA835" s="81">
        <f t="shared" si="458"/>
        <v>45124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9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75">
        <f t="shared" si="447"/>
        <v>45095</v>
      </c>
      <c r="B836" s="76">
        <f t="shared" si="448"/>
        <v>957.42182390000005</v>
      </c>
      <c r="C836" s="76">
        <f t="shared" si="455"/>
        <v>813.32226576999994</v>
      </c>
      <c r="D836" s="77">
        <f t="shared" si="449"/>
        <v>6665.28</v>
      </c>
      <c r="E836" s="78">
        <f>IF(K836=1,VLOOKUP(A835,[1]Plan1!$G$155:$I$350,3),E835)</f>
        <v>6659.95</v>
      </c>
      <c r="F836" s="79">
        <f t="shared" si="450"/>
        <v>45093</v>
      </c>
      <c r="G836" s="80">
        <f t="shared" si="439"/>
        <v>-7.9966633059680436E-4</v>
      </c>
      <c r="H836" s="81">
        <f t="shared" si="451"/>
        <v>45124</v>
      </c>
      <c r="I836" s="81">
        <f t="shared" si="440"/>
        <v>45124</v>
      </c>
      <c r="J836" s="82">
        <f t="shared" si="452"/>
        <v>22</v>
      </c>
      <c r="K836" s="82">
        <f t="shared" si="461"/>
        <v>2</v>
      </c>
      <c r="L836" s="76">
        <f t="shared" si="441"/>
        <v>0.99992727000000003</v>
      </c>
      <c r="M836" s="83">
        <f t="shared" si="463"/>
        <v>1.0022992500000001</v>
      </c>
      <c r="N836" s="83">
        <f t="shared" si="459"/>
        <v>1.1765350990085393</v>
      </c>
      <c r="O836" s="76">
        <f t="shared" si="462"/>
        <v>1.17644952</v>
      </c>
      <c r="P836" s="76">
        <f t="shared" si="442"/>
        <v>956.83258917000001</v>
      </c>
      <c r="Q836" s="84">
        <f t="shared" si="456"/>
        <v>0</v>
      </c>
      <c r="R836" s="86">
        <f t="shared" si="453"/>
        <v>0</v>
      </c>
      <c r="S836" s="76">
        <f t="shared" si="443"/>
        <v>0</v>
      </c>
      <c r="T836" s="86">
        <f t="shared" si="454"/>
        <v>8.0657000000000006E-2</v>
      </c>
      <c r="U836" s="84">
        <f t="shared" si="460"/>
        <v>2</v>
      </c>
      <c r="V836" s="84">
        <v>252</v>
      </c>
      <c r="W836" s="83">
        <f t="shared" si="444"/>
        <v>1.000615818</v>
      </c>
      <c r="X836" s="76">
        <f t="shared" si="445"/>
        <v>0.58923473000000004</v>
      </c>
      <c r="Y836" s="76">
        <f t="shared" si="446"/>
        <v>0</v>
      </c>
      <c r="Z836" s="90" t="str">
        <f t="shared" si="457"/>
        <v>A+J=</v>
      </c>
      <c r="AA836" s="81">
        <f t="shared" si="458"/>
        <v>45124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9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75">
        <f t="shared" si="447"/>
        <v>45096</v>
      </c>
      <c r="B837" s="76">
        <f t="shared" si="448"/>
        <v>957.42182390000005</v>
      </c>
      <c r="C837" s="76">
        <f t="shared" si="455"/>
        <v>813.32226576999994</v>
      </c>
      <c r="D837" s="77">
        <f t="shared" si="449"/>
        <v>6665.28</v>
      </c>
      <c r="E837" s="78">
        <f>IF(K837=1,VLOOKUP(A836,[1]Plan1!$G$155:$I$350,3),E836)</f>
        <v>6659.95</v>
      </c>
      <c r="F837" s="79">
        <f t="shared" si="450"/>
        <v>45093</v>
      </c>
      <c r="G837" s="80">
        <f t="shared" si="439"/>
        <v>-7.9966633059680436E-4</v>
      </c>
      <c r="H837" s="81">
        <f t="shared" si="451"/>
        <v>45124</v>
      </c>
      <c r="I837" s="81">
        <f t="shared" si="440"/>
        <v>45124</v>
      </c>
      <c r="J837" s="82">
        <f t="shared" si="452"/>
        <v>22</v>
      </c>
      <c r="K837" s="82">
        <f t="shared" si="461"/>
        <v>2</v>
      </c>
      <c r="L837" s="76">
        <f t="shared" si="441"/>
        <v>0.99992727000000003</v>
      </c>
      <c r="M837" s="83">
        <f t="shared" si="463"/>
        <v>1.0022992500000001</v>
      </c>
      <c r="N837" s="83">
        <f t="shared" si="459"/>
        <v>1.1765350990085393</v>
      </c>
      <c r="O837" s="76">
        <f t="shared" si="462"/>
        <v>1.17644952</v>
      </c>
      <c r="P837" s="76">
        <f t="shared" si="442"/>
        <v>956.83258917000001</v>
      </c>
      <c r="Q837" s="84">
        <f t="shared" si="456"/>
        <v>0</v>
      </c>
      <c r="R837" s="86">
        <f t="shared" si="453"/>
        <v>0</v>
      </c>
      <c r="S837" s="76">
        <f t="shared" si="443"/>
        <v>0</v>
      </c>
      <c r="T837" s="86">
        <f t="shared" si="454"/>
        <v>8.0657000000000006E-2</v>
      </c>
      <c r="U837" s="84">
        <f t="shared" si="460"/>
        <v>2</v>
      </c>
      <c r="V837" s="84">
        <v>252</v>
      </c>
      <c r="W837" s="83">
        <f t="shared" si="444"/>
        <v>1.000615818</v>
      </c>
      <c r="X837" s="76">
        <f t="shared" si="445"/>
        <v>0.58923473000000004</v>
      </c>
      <c r="Y837" s="76">
        <f t="shared" si="446"/>
        <v>0</v>
      </c>
      <c r="Z837" s="90" t="str">
        <f t="shared" si="457"/>
        <v>A+J=</v>
      </c>
      <c r="AA837" s="81">
        <f t="shared" si="458"/>
        <v>45124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9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75">
        <f t="shared" si="447"/>
        <v>45097</v>
      </c>
      <c r="B838" s="76">
        <f t="shared" si="448"/>
        <v>957.68175918999998</v>
      </c>
      <c r="C838" s="76">
        <f t="shared" si="455"/>
        <v>813.32226576999994</v>
      </c>
      <c r="D838" s="77">
        <f t="shared" si="449"/>
        <v>6665.28</v>
      </c>
      <c r="E838" s="78">
        <f>IF(K838=1,VLOOKUP(A837,[1]Plan1!$G$155:$I$350,3),E837)</f>
        <v>6659.95</v>
      </c>
      <c r="F838" s="79">
        <f t="shared" si="450"/>
        <v>45093</v>
      </c>
      <c r="G838" s="80">
        <f t="shared" si="439"/>
        <v>-7.9966633059680436E-4</v>
      </c>
      <c r="H838" s="81">
        <f t="shared" si="451"/>
        <v>45124</v>
      </c>
      <c r="I838" s="81">
        <f t="shared" si="440"/>
        <v>45124</v>
      </c>
      <c r="J838" s="82">
        <f t="shared" si="452"/>
        <v>22</v>
      </c>
      <c r="K838" s="82">
        <f t="shared" si="461"/>
        <v>3</v>
      </c>
      <c r="L838" s="76">
        <f t="shared" si="441"/>
        <v>0.99989090999999997</v>
      </c>
      <c r="M838" s="83">
        <f t="shared" si="463"/>
        <v>1.0022992500000001</v>
      </c>
      <c r="N838" s="83">
        <f t="shared" si="459"/>
        <v>1.1765350990085393</v>
      </c>
      <c r="O838" s="76">
        <f t="shared" si="462"/>
        <v>1.1764067499999999</v>
      </c>
      <c r="P838" s="76">
        <f t="shared" si="442"/>
        <v>956.79780337</v>
      </c>
      <c r="Q838" s="84">
        <f t="shared" si="456"/>
        <v>0</v>
      </c>
      <c r="R838" s="86">
        <f t="shared" si="453"/>
        <v>0</v>
      </c>
      <c r="S838" s="76">
        <f t="shared" si="443"/>
        <v>0</v>
      </c>
      <c r="T838" s="86">
        <f t="shared" si="454"/>
        <v>8.0657000000000006E-2</v>
      </c>
      <c r="U838" s="84">
        <f t="shared" si="460"/>
        <v>3</v>
      </c>
      <c r="V838" s="84">
        <v>252</v>
      </c>
      <c r="W838" s="83">
        <f t="shared" si="444"/>
        <v>1.000923869</v>
      </c>
      <c r="X838" s="76">
        <f t="shared" si="445"/>
        <v>0.88395581999999995</v>
      </c>
      <c r="Y838" s="76">
        <f t="shared" si="446"/>
        <v>0</v>
      </c>
      <c r="Z838" s="90" t="str">
        <f t="shared" si="457"/>
        <v>A+J=</v>
      </c>
      <c r="AA838" s="81">
        <f t="shared" si="458"/>
        <v>45124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9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75">
        <f t="shared" si="447"/>
        <v>45098</v>
      </c>
      <c r="B839" s="76">
        <f t="shared" si="448"/>
        <v>957.94175582000003</v>
      </c>
      <c r="C839" s="76">
        <f t="shared" si="455"/>
        <v>813.32226576999994</v>
      </c>
      <c r="D839" s="77">
        <f t="shared" si="449"/>
        <v>6665.28</v>
      </c>
      <c r="E839" s="78">
        <f>IF(K839=1,VLOOKUP(A838,[1]Plan1!$G$155:$I$350,3),E838)</f>
        <v>6659.95</v>
      </c>
      <c r="F839" s="79">
        <f t="shared" si="450"/>
        <v>45093</v>
      </c>
      <c r="G839" s="80">
        <f t="shared" si="439"/>
        <v>-7.9966633059680436E-4</v>
      </c>
      <c r="H839" s="81">
        <f t="shared" si="451"/>
        <v>45124</v>
      </c>
      <c r="I839" s="81">
        <f t="shared" si="440"/>
        <v>45124</v>
      </c>
      <c r="J839" s="82">
        <f t="shared" si="452"/>
        <v>22</v>
      </c>
      <c r="K839" s="82">
        <f t="shared" si="461"/>
        <v>4</v>
      </c>
      <c r="L839" s="76">
        <f t="shared" si="441"/>
        <v>0.99985455000000001</v>
      </c>
      <c r="M839" s="83">
        <f t="shared" si="463"/>
        <v>1.0022992500000001</v>
      </c>
      <c r="N839" s="83">
        <f t="shared" si="459"/>
        <v>1.1765350990085393</v>
      </c>
      <c r="O839" s="76">
        <f t="shared" si="462"/>
        <v>1.1763639699999999</v>
      </c>
      <c r="P839" s="76">
        <f t="shared" si="442"/>
        <v>956.76300945000003</v>
      </c>
      <c r="Q839" s="84">
        <f t="shared" si="456"/>
        <v>0</v>
      </c>
      <c r="R839" s="86">
        <f t="shared" si="453"/>
        <v>0</v>
      </c>
      <c r="S839" s="76">
        <f t="shared" si="443"/>
        <v>0</v>
      </c>
      <c r="T839" s="86">
        <f t="shared" si="454"/>
        <v>8.0657000000000006E-2</v>
      </c>
      <c r="U839" s="84">
        <f t="shared" si="460"/>
        <v>4</v>
      </c>
      <c r="V839" s="84">
        <v>252</v>
      </c>
      <c r="W839" s="83">
        <f t="shared" si="444"/>
        <v>1.001232015</v>
      </c>
      <c r="X839" s="76">
        <f t="shared" si="445"/>
        <v>1.17874637</v>
      </c>
      <c r="Y839" s="76">
        <f t="shared" si="446"/>
        <v>0</v>
      </c>
      <c r="Z839" s="90" t="str">
        <f t="shared" si="457"/>
        <v>A+J=</v>
      </c>
      <c r="AA839" s="81">
        <f t="shared" si="458"/>
        <v>45124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9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75">
        <f t="shared" si="447"/>
        <v>45099</v>
      </c>
      <c r="B840" s="76">
        <f t="shared" si="448"/>
        <v>958.20183003</v>
      </c>
      <c r="C840" s="76">
        <f t="shared" si="455"/>
        <v>813.32226576999994</v>
      </c>
      <c r="D840" s="77">
        <f t="shared" si="449"/>
        <v>6665.28</v>
      </c>
      <c r="E840" s="78">
        <f>IF(K840=1,VLOOKUP(A839,[1]Plan1!$G$155:$I$350,3),E839)</f>
        <v>6659.95</v>
      </c>
      <c r="F840" s="79">
        <f t="shared" si="450"/>
        <v>45093</v>
      </c>
      <c r="G840" s="80">
        <f t="shared" si="439"/>
        <v>-7.9966633059680436E-4</v>
      </c>
      <c r="H840" s="81">
        <f t="shared" si="451"/>
        <v>45124</v>
      </c>
      <c r="I840" s="81">
        <f t="shared" si="440"/>
        <v>45124</v>
      </c>
      <c r="J840" s="82">
        <f t="shared" si="452"/>
        <v>22</v>
      </c>
      <c r="K840" s="82">
        <f t="shared" si="461"/>
        <v>5</v>
      </c>
      <c r="L840" s="76">
        <f t="shared" si="441"/>
        <v>0.99981819999999999</v>
      </c>
      <c r="M840" s="83">
        <f t="shared" si="463"/>
        <v>1.0022992500000001</v>
      </c>
      <c r="N840" s="83">
        <f t="shared" si="459"/>
        <v>1.1765350990085393</v>
      </c>
      <c r="O840" s="76">
        <f t="shared" si="462"/>
        <v>1.1763212000000001</v>
      </c>
      <c r="P840" s="76">
        <f t="shared" si="442"/>
        <v>956.72822365000002</v>
      </c>
      <c r="Q840" s="84">
        <f t="shared" si="456"/>
        <v>0</v>
      </c>
      <c r="R840" s="86">
        <f t="shared" si="453"/>
        <v>0</v>
      </c>
      <c r="S840" s="76">
        <f t="shared" si="443"/>
        <v>0</v>
      </c>
      <c r="T840" s="86">
        <f t="shared" si="454"/>
        <v>8.0657000000000006E-2</v>
      </c>
      <c r="U840" s="84">
        <f t="shared" si="460"/>
        <v>5</v>
      </c>
      <c r="V840" s="84">
        <v>252</v>
      </c>
      <c r="W840" s="83">
        <f t="shared" si="444"/>
        <v>1.001540256</v>
      </c>
      <c r="X840" s="76">
        <f t="shared" si="445"/>
        <v>1.4736063800000001</v>
      </c>
      <c r="Y840" s="76">
        <f t="shared" si="446"/>
        <v>0</v>
      </c>
      <c r="Z840" s="90" t="str">
        <f t="shared" si="457"/>
        <v>A+J=</v>
      </c>
      <c r="AA840" s="81">
        <f t="shared" si="458"/>
        <v>45124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9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75">
        <f t="shared" si="447"/>
        <v>45100</v>
      </c>
      <c r="B841" s="76">
        <f t="shared" si="448"/>
        <v>958.46196555000006</v>
      </c>
      <c r="C841" s="76">
        <f t="shared" si="455"/>
        <v>813.32226576999994</v>
      </c>
      <c r="D841" s="77">
        <f t="shared" si="449"/>
        <v>6665.28</v>
      </c>
      <c r="E841" s="78">
        <f>IF(K841=1,VLOOKUP(A840,[1]Plan1!$G$155:$I$350,3),E840)</f>
        <v>6659.95</v>
      </c>
      <c r="F841" s="79">
        <f t="shared" si="450"/>
        <v>45093</v>
      </c>
      <c r="G841" s="80">
        <f t="shared" si="439"/>
        <v>-7.9966633059680436E-4</v>
      </c>
      <c r="H841" s="81">
        <f t="shared" si="451"/>
        <v>45124</v>
      </c>
      <c r="I841" s="81">
        <f t="shared" si="440"/>
        <v>45124</v>
      </c>
      <c r="J841" s="82">
        <f t="shared" si="452"/>
        <v>22</v>
      </c>
      <c r="K841" s="82">
        <f t="shared" si="461"/>
        <v>6</v>
      </c>
      <c r="L841" s="76">
        <f t="shared" si="441"/>
        <v>0.99978184000000003</v>
      </c>
      <c r="M841" s="83">
        <f t="shared" si="463"/>
        <v>1.0022992500000001</v>
      </c>
      <c r="N841" s="83">
        <f t="shared" si="459"/>
        <v>1.1765350990085393</v>
      </c>
      <c r="O841" s="76">
        <f t="shared" si="462"/>
        <v>1.17627842</v>
      </c>
      <c r="P841" s="76">
        <f t="shared" si="442"/>
        <v>956.69342973000005</v>
      </c>
      <c r="Q841" s="84">
        <f t="shared" si="456"/>
        <v>0</v>
      </c>
      <c r="R841" s="86">
        <f t="shared" si="453"/>
        <v>0</v>
      </c>
      <c r="S841" s="76">
        <f t="shared" si="443"/>
        <v>0</v>
      </c>
      <c r="T841" s="86">
        <f t="shared" si="454"/>
        <v>8.0657000000000006E-2</v>
      </c>
      <c r="U841" s="84">
        <f t="shared" si="460"/>
        <v>6</v>
      </c>
      <c r="V841" s="84">
        <v>252</v>
      </c>
      <c r="W841" s="83">
        <f t="shared" si="444"/>
        <v>1.001848592</v>
      </c>
      <c r="X841" s="76">
        <f t="shared" si="445"/>
        <v>1.7685358200000001</v>
      </c>
      <c r="Y841" s="76">
        <f t="shared" si="446"/>
        <v>0</v>
      </c>
      <c r="Z841" s="90" t="str">
        <f t="shared" si="457"/>
        <v>A+J=</v>
      </c>
      <c r="AA841" s="81">
        <f t="shared" si="458"/>
        <v>45124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9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75">
        <f t="shared" si="447"/>
        <v>45101</v>
      </c>
      <c r="B842" s="76">
        <f t="shared" si="448"/>
        <v>958.72217862000002</v>
      </c>
      <c r="C842" s="76">
        <f t="shared" si="455"/>
        <v>813.32226576999994</v>
      </c>
      <c r="D842" s="77">
        <f t="shared" si="449"/>
        <v>6665.28</v>
      </c>
      <c r="E842" s="78">
        <f>IF(K842=1,VLOOKUP(A841,[1]Plan1!$G$155:$I$350,3),E841)</f>
        <v>6659.95</v>
      </c>
      <c r="F842" s="79">
        <f t="shared" si="450"/>
        <v>45093</v>
      </c>
      <c r="G842" s="80">
        <f t="shared" si="439"/>
        <v>-7.9966633059680436E-4</v>
      </c>
      <c r="H842" s="81">
        <f t="shared" si="451"/>
        <v>45124</v>
      </c>
      <c r="I842" s="81">
        <f t="shared" si="440"/>
        <v>45124</v>
      </c>
      <c r="J842" s="82">
        <f t="shared" si="452"/>
        <v>22</v>
      </c>
      <c r="K842" s="82">
        <f t="shared" si="461"/>
        <v>7</v>
      </c>
      <c r="L842" s="76">
        <f t="shared" si="441"/>
        <v>0.99974549000000001</v>
      </c>
      <c r="M842" s="83">
        <f t="shared" si="463"/>
        <v>1.0022992500000001</v>
      </c>
      <c r="N842" s="83">
        <f t="shared" si="459"/>
        <v>1.1765350990085393</v>
      </c>
      <c r="O842" s="76">
        <f t="shared" si="462"/>
        <v>1.17623565</v>
      </c>
      <c r="P842" s="76">
        <f t="shared" si="442"/>
        <v>956.65864393000004</v>
      </c>
      <c r="Q842" s="84">
        <f t="shared" si="456"/>
        <v>0</v>
      </c>
      <c r="R842" s="86">
        <f t="shared" si="453"/>
        <v>0</v>
      </c>
      <c r="S842" s="76">
        <f t="shared" si="443"/>
        <v>0</v>
      </c>
      <c r="T842" s="86">
        <f t="shared" si="454"/>
        <v>8.0657000000000006E-2</v>
      </c>
      <c r="U842" s="84">
        <f t="shared" si="460"/>
        <v>7</v>
      </c>
      <c r="V842" s="84">
        <v>252</v>
      </c>
      <c r="W842" s="83">
        <f t="shared" si="444"/>
        <v>1.0021570230000001</v>
      </c>
      <c r="X842" s="76">
        <f t="shared" si="445"/>
        <v>2.06353469</v>
      </c>
      <c r="Y842" s="76">
        <f t="shared" si="446"/>
        <v>0</v>
      </c>
      <c r="Z842" s="90" t="str">
        <f t="shared" si="457"/>
        <v>A+J=</v>
      </c>
      <c r="AA842" s="81">
        <f t="shared" si="458"/>
        <v>45124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9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75">
        <f t="shared" si="447"/>
        <v>45102</v>
      </c>
      <c r="B843" s="76">
        <f t="shared" si="448"/>
        <v>958.72217862000002</v>
      </c>
      <c r="C843" s="76">
        <f t="shared" si="455"/>
        <v>813.32226576999994</v>
      </c>
      <c r="D843" s="77">
        <f t="shared" si="449"/>
        <v>6665.28</v>
      </c>
      <c r="E843" s="78">
        <f>IF(K843=1,VLOOKUP(A842,[1]Plan1!$G$155:$I$350,3),E842)</f>
        <v>6659.95</v>
      </c>
      <c r="F843" s="79">
        <f t="shared" si="450"/>
        <v>45093</v>
      </c>
      <c r="G843" s="80">
        <f t="shared" ref="G843:G906" si="464">(E843/D843)-1</f>
        <v>-7.9966633059680436E-4</v>
      </c>
      <c r="H843" s="81">
        <f t="shared" si="451"/>
        <v>45124</v>
      </c>
      <c r="I843" s="81">
        <f t="shared" ref="I843:I906" si="465">IF(A843&gt;I842,H843,I842)</f>
        <v>45124</v>
      </c>
      <c r="J843" s="82">
        <f t="shared" si="452"/>
        <v>22</v>
      </c>
      <c r="K843" s="82">
        <f t="shared" si="461"/>
        <v>7</v>
      </c>
      <c r="L843" s="76">
        <f t="shared" ref="L843:L906" si="466">TRUNC((E843/D843)^TRUNC((K843/J843),9),8)</f>
        <v>0.99974549000000001</v>
      </c>
      <c r="M843" s="83">
        <f t="shared" si="463"/>
        <v>1.0022992500000001</v>
      </c>
      <c r="N843" s="83">
        <f t="shared" si="459"/>
        <v>1.1765350990085393</v>
      </c>
      <c r="O843" s="76">
        <f t="shared" si="462"/>
        <v>1.17623565</v>
      </c>
      <c r="P843" s="76">
        <f t="shared" ref="P843:P906" si="467">TRUNC(C843*O843,8)</f>
        <v>956.65864393000004</v>
      </c>
      <c r="Q843" s="84">
        <f t="shared" si="456"/>
        <v>0</v>
      </c>
      <c r="R843" s="86">
        <f t="shared" si="453"/>
        <v>0</v>
      </c>
      <c r="S843" s="76">
        <f t="shared" ref="S843:S906" si="468">IF(R843&gt;0,TRUNC(R843*P843,8),0)</f>
        <v>0</v>
      </c>
      <c r="T843" s="86">
        <f t="shared" si="454"/>
        <v>8.0657000000000006E-2</v>
      </c>
      <c r="U843" s="84">
        <f t="shared" si="460"/>
        <v>7</v>
      </c>
      <c r="V843" s="84">
        <v>252</v>
      </c>
      <c r="W843" s="83">
        <f t="shared" ref="W843:W906" si="469">ROUND((1+T843)^TRUNC((U843/V843),9),9)</f>
        <v>1.0021570230000001</v>
      </c>
      <c r="X843" s="76">
        <f t="shared" ref="X843:X906" si="470">TRUNC((P843*(W843-1)),8)</f>
        <v>2.06353469</v>
      </c>
      <c r="Y843" s="76">
        <f t="shared" ref="Y843:Y906" si="471">IF(Q843&gt;0,S843+X843,0)</f>
        <v>0</v>
      </c>
      <c r="Z843" s="90" t="str">
        <f t="shared" si="457"/>
        <v>A+J=</v>
      </c>
      <c r="AA843" s="81">
        <f t="shared" si="458"/>
        <v>45124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9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75">
        <f t="shared" ref="A844:A907" si="472">(A843+1)</f>
        <v>45103</v>
      </c>
      <c r="B844" s="76">
        <f t="shared" ref="B844:B907" si="473">P844+X844</f>
        <v>958.72217862000002</v>
      </c>
      <c r="C844" s="76">
        <f t="shared" si="455"/>
        <v>813.32226576999994</v>
      </c>
      <c r="D844" s="77">
        <f t="shared" ref="D844:D907" si="474">IF(E844=E843,D843,E843)</f>
        <v>6665.28</v>
      </c>
      <c r="E844" s="78">
        <f>IF(K844=1,VLOOKUP(A843,[1]Plan1!$G$155:$I$350,3),E843)</f>
        <v>6659.95</v>
      </c>
      <c r="F844" s="79">
        <f t="shared" ref="F844:F907" si="475">IF(D844=D843,F843,A844)</f>
        <v>45093</v>
      </c>
      <c r="G844" s="80">
        <f t="shared" si="464"/>
        <v>-7.9966633059680436E-4</v>
      </c>
      <c r="H844" s="81">
        <f t="shared" ref="H844:H907" si="476">IF(DAY(A844)=15,VLOOKUP(A844,AH$119:AN$451,4),H843)</f>
        <v>45124</v>
      </c>
      <c r="I844" s="81">
        <f t="shared" si="465"/>
        <v>45124</v>
      </c>
      <c r="J844" s="82">
        <f t="shared" ref="J844:J907" si="477">IF(I844=I843,J843,NETWORKDAYS(I843,I844,$AD$165:$AD$503)-1)</f>
        <v>22</v>
      </c>
      <c r="K844" s="82">
        <f t="shared" si="461"/>
        <v>7</v>
      </c>
      <c r="L844" s="76">
        <f t="shared" si="466"/>
        <v>0.99974549000000001</v>
      </c>
      <c r="M844" s="83">
        <f t="shared" si="463"/>
        <v>1.0022992500000001</v>
      </c>
      <c r="N844" s="83">
        <f t="shared" si="459"/>
        <v>1.1765350990085393</v>
      </c>
      <c r="O844" s="76">
        <f t="shared" si="462"/>
        <v>1.17623565</v>
      </c>
      <c r="P844" s="76">
        <f t="shared" si="467"/>
        <v>956.65864393000004</v>
      </c>
      <c r="Q844" s="84">
        <f t="shared" si="456"/>
        <v>0</v>
      </c>
      <c r="R844" s="86">
        <f t="shared" ref="R844:R907" si="478">IF(Q844&gt;0,VLOOKUP($A844,$AD$11:$AI$161,6),0)</f>
        <v>0</v>
      </c>
      <c r="S844" s="76">
        <f t="shared" si="468"/>
        <v>0</v>
      </c>
      <c r="T844" s="86">
        <f t="shared" ref="T844:T907" si="479">(T843)</f>
        <v>8.0657000000000006E-2</v>
      </c>
      <c r="U844" s="84">
        <f t="shared" si="460"/>
        <v>7</v>
      </c>
      <c r="V844" s="84">
        <v>252</v>
      </c>
      <c r="W844" s="83">
        <f t="shared" si="469"/>
        <v>1.0021570230000001</v>
      </c>
      <c r="X844" s="76">
        <f t="shared" si="470"/>
        <v>2.06353469</v>
      </c>
      <c r="Y844" s="76">
        <f t="shared" si="471"/>
        <v>0</v>
      </c>
      <c r="Z844" s="90" t="str">
        <f t="shared" si="457"/>
        <v>A+J=</v>
      </c>
      <c r="AA844" s="81">
        <f t="shared" si="458"/>
        <v>45124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9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75">
        <f t="shared" si="472"/>
        <v>45104</v>
      </c>
      <c r="B845" s="76">
        <f t="shared" si="473"/>
        <v>958.98246018000009</v>
      </c>
      <c r="C845" s="76">
        <f t="shared" ref="C845:C908" si="480">TRUNC(IF(Q844&gt;0,VLOOKUP(A844,$AD$13:$AE$161,2),C844),8)</f>
        <v>813.32226576999994</v>
      </c>
      <c r="D845" s="77">
        <f t="shared" si="474"/>
        <v>6665.28</v>
      </c>
      <c r="E845" s="78">
        <f>IF(K845=1,VLOOKUP(A844,[1]Plan1!$G$155:$I$350,3),E844)</f>
        <v>6659.95</v>
      </c>
      <c r="F845" s="79">
        <f t="shared" si="475"/>
        <v>45093</v>
      </c>
      <c r="G845" s="80">
        <f t="shared" si="464"/>
        <v>-7.9966633059680436E-4</v>
      </c>
      <c r="H845" s="81">
        <f t="shared" si="476"/>
        <v>45124</v>
      </c>
      <c r="I845" s="81">
        <f t="shared" si="465"/>
        <v>45124</v>
      </c>
      <c r="J845" s="82">
        <f t="shared" si="477"/>
        <v>22</v>
      </c>
      <c r="K845" s="82">
        <f t="shared" si="461"/>
        <v>8</v>
      </c>
      <c r="L845" s="76">
        <f t="shared" si="466"/>
        <v>0.99970912999999995</v>
      </c>
      <c r="M845" s="83">
        <f t="shared" si="463"/>
        <v>1.0022992500000001</v>
      </c>
      <c r="N845" s="83">
        <f t="shared" si="459"/>
        <v>1.1765350990085393</v>
      </c>
      <c r="O845" s="76">
        <f t="shared" si="462"/>
        <v>1.1761928800000001</v>
      </c>
      <c r="P845" s="76">
        <f t="shared" si="467"/>
        <v>956.62385814000004</v>
      </c>
      <c r="Q845" s="84">
        <f t="shared" ref="Q845:Q908" si="481">IF(VLOOKUP(A845,AD$11:AK$161,8)=VLOOKUP(A844,AD$11:AK$161,8),0,VLOOKUP(A845,AD$11:AK$161,8))</f>
        <v>0</v>
      </c>
      <c r="R845" s="86">
        <f t="shared" si="478"/>
        <v>0</v>
      </c>
      <c r="S845" s="76">
        <f t="shared" si="468"/>
        <v>0</v>
      </c>
      <c r="T845" s="86">
        <f t="shared" si="479"/>
        <v>8.0657000000000006E-2</v>
      </c>
      <c r="U845" s="84">
        <f t="shared" si="460"/>
        <v>8</v>
      </c>
      <c r="V845" s="84">
        <v>252</v>
      </c>
      <c r="W845" s="83">
        <f t="shared" si="469"/>
        <v>1.002465548</v>
      </c>
      <c r="X845" s="76">
        <f t="shared" si="470"/>
        <v>2.3586020400000001</v>
      </c>
      <c r="Y845" s="76">
        <f t="shared" si="471"/>
        <v>0</v>
      </c>
      <c r="Z845" s="90" t="str">
        <f t="shared" ref="Z845:Z908" si="482">IF($Q844&gt;0,VLOOKUP($A844,$AD$11:$AM$115,9),Z844)</f>
        <v>A+J=</v>
      </c>
      <c r="AA845" s="81">
        <f t="shared" ref="AA845:AA908" si="483">IF(Q844&gt;0,VLOOKUP(A844,$AD$11:$AM$115,10),AA844)</f>
        <v>45124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9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75">
        <f t="shared" si="472"/>
        <v>45105</v>
      </c>
      <c r="B846" s="76">
        <f t="shared" si="473"/>
        <v>959.24281210000004</v>
      </c>
      <c r="C846" s="76">
        <f t="shared" si="480"/>
        <v>813.32226576999994</v>
      </c>
      <c r="D846" s="77">
        <f t="shared" si="474"/>
        <v>6665.28</v>
      </c>
      <c r="E846" s="78">
        <f>IF(K846=1,VLOOKUP(A845,[1]Plan1!$G$155:$I$350,3),E845)</f>
        <v>6659.95</v>
      </c>
      <c r="F846" s="79">
        <f t="shared" si="475"/>
        <v>45093</v>
      </c>
      <c r="G846" s="80">
        <f t="shared" si="464"/>
        <v>-7.9966633059680436E-4</v>
      </c>
      <c r="H846" s="81">
        <f t="shared" si="476"/>
        <v>45124</v>
      </c>
      <c r="I846" s="81">
        <f t="shared" si="465"/>
        <v>45124</v>
      </c>
      <c r="J846" s="82">
        <f t="shared" si="477"/>
        <v>22</v>
      </c>
      <c r="K846" s="82">
        <f t="shared" si="461"/>
        <v>9</v>
      </c>
      <c r="L846" s="76">
        <f t="shared" si="466"/>
        <v>0.99967278000000004</v>
      </c>
      <c r="M846" s="83">
        <f t="shared" si="463"/>
        <v>1.0022992500000001</v>
      </c>
      <c r="N846" s="83">
        <f t="shared" si="459"/>
        <v>1.1765350990085393</v>
      </c>
      <c r="O846" s="76">
        <f t="shared" si="462"/>
        <v>1.17615011</v>
      </c>
      <c r="P846" s="76">
        <f t="shared" si="467"/>
        <v>956.58907235000004</v>
      </c>
      <c r="Q846" s="84">
        <f t="shared" si="481"/>
        <v>0</v>
      </c>
      <c r="R846" s="86">
        <f t="shared" si="478"/>
        <v>0</v>
      </c>
      <c r="S846" s="76">
        <f t="shared" si="468"/>
        <v>0</v>
      </c>
      <c r="T846" s="86">
        <f t="shared" si="479"/>
        <v>8.0657000000000006E-2</v>
      </c>
      <c r="U846" s="84">
        <f t="shared" si="460"/>
        <v>9</v>
      </c>
      <c r="V846" s="84">
        <v>252</v>
      </c>
      <c r="W846" s="83">
        <f t="shared" si="469"/>
        <v>1.002774169</v>
      </c>
      <c r="X846" s="76">
        <f t="shared" si="470"/>
        <v>2.6537397500000002</v>
      </c>
      <c r="Y846" s="76">
        <f t="shared" si="471"/>
        <v>0</v>
      </c>
      <c r="Z846" s="90" t="str">
        <f t="shared" si="482"/>
        <v>A+J=</v>
      </c>
      <c r="AA846" s="81">
        <f t="shared" si="483"/>
        <v>45124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9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75">
        <f t="shared" si="472"/>
        <v>45106</v>
      </c>
      <c r="B847" s="76">
        <f t="shared" si="473"/>
        <v>959.50323341000001</v>
      </c>
      <c r="C847" s="76">
        <f t="shared" si="480"/>
        <v>813.32226576999994</v>
      </c>
      <c r="D847" s="77">
        <f t="shared" si="474"/>
        <v>6665.28</v>
      </c>
      <c r="E847" s="78">
        <f>IF(K847=1,VLOOKUP(A846,[1]Plan1!$G$155:$I$350,3),E846)</f>
        <v>6659.95</v>
      </c>
      <c r="F847" s="79">
        <f t="shared" si="475"/>
        <v>45093</v>
      </c>
      <c r="G847" s="80">
        <f t="shared" si="464"/>
        <v>-7.9966633059680436E-4</v>
      </c>
      <c r="H847" s="81">
        <f t="shared" si="476"/>
        <v>45124</v>
      </c>
      <c r="I847" s="81">
        <f t="shared" si="465"/>
        <v>45124</v>
      </c>
      <c r="J847" s="82">
        <f t="shared" si="477"/>
        <v>22</v>
      </c>
      <c r="K847" s="82">
        <f t="shared" si="461"/>
        <v>10</v>
      </c>
      <c r="L847" s="76">
        <f t="shared" si="466"/>
        <v>0.99963643000000002</v>
      </c>
      <c r="M847" s="83">
        <f t="shared" si="463"/>
        <v>1.0022992500000001</v>
      </c>
      <c r="N847" s="83">
        <f t="shared" si="459"/>
        <v>1.1765350990085393</v>
      </c>
      <c r="O847" s="76">
        <f t="shared" si="462"/>
        <v>1.1761073399999999</v>
      </c>
      <c r="P847" s="76">
        <f t="shared" si="467"/>
        <v>956.55428655000003</v>
      </c>
      <c r="Q847" s="84">
        <f t="shared" si="481"/>
        <v>0</v>
      </c>
      <c r="R847" s="86">
        <f t="shared" si="478"/>
        <v>0</v>
      </c>
      <c r="S847" s="76">
        <f t="shared" si="468"/>
        <v>0</v>
      </c>
      <c r="T847" s="86">
        <f t="shared" si="479"/>
        <v>8.0657000000000006E-2</v>
      </c>
      <c r="U847" s="84">
        <f t="shared" si="460"/>
        <v>10</v>
      </c>
      <c r="V847" s="84">
        <v>252</v>
      </c>
      <c r="W847" s="83">
        <f t="shared" si="469"/>
        <v>1.003082885</v>
      </c>
      <c r="X847" s="76">
        <f t="shared" si="470"/>
        <v>2.9489468599999999</v>
      </c>
      <c r="Y847" s="76">
        <f t="shared" si="471"/>
        <v>0</v>
      </c>
      <c r="Z847" s="90" t="str">
        <f t="shared" si="482"/>
        <v>A+J=</v>
      </c>
      <c r="AA847" s="81">
        <f t="shared" si="483"/>
        <v>45124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9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75">
        <f t="shared" si="472"/>
        <v>45107</v>
      </c>
      <c r="B848" s="76">
        <f t="shared" si="473"/>
        <v>959.76372316000004</v>
      </c>
      <c r="C848" s="76">
        <f t="shared" si="480"/>
        <v>813.32226576999994</v>
      </c>
      <c r="D848" s="77">
        <f t="shared" si="474"/>
        <v>6665.28</v>
      </c>
      <c r="E848" s="78">
        <f>IF(K848=1,VLOOKUP(A847,[1]Plan1!$G$155:$I$350,3),E847)</f>
        <v>6659.95</v>
      </c>
      <c r="F848" s="79">
        <f t="shared" si="475"/>
        <v>45093</v>
      </c>
      <c r="G848" s="80">
        <f t="shared" si="464"/>
        <v>-7.9966633059680436E-4</v>
      </c>
      <c r="H848" s="81">
        <f t="shared" si="476"/>
        <v>45124</v>
      </c>
      <c r="I848" s="81">
        <f t="shared" si="465"/>
        <v>45124</v>
      </c>
      <c r="J848" s="82">
        <f t="shared" si="477"/>
        <v>22</v>
      </c>
      <c r="K848" s="82">
        <f t="shared" si="461"/>
        <v>11</v>
      </c>
      <c r="L848" s="76">
        <f t="shared" si="466"/>
        <v>0.99960008</v>
      </c>
      <c r="M848" s="83">
        <f t="shared" si="463"/>
        <v>1.0022992500000001</v>
      </c>
      <c r="N848" s="83">
        <f t="shared" si="459"/>
        <v>1.1765350990085393</v>
      </c>
      <c r="O848" s="76">
        <f t="shared" si="462"/>
        <v>1.1760645700000001</v>
      </c>
      <c r="P848" s="76">
        <f t="shared" si="467"/>
        <v>956.51950076000003</v>
      </c>
      <c r="Q848" s="84">
        <f t="shared" si="481"/>
        <v>0</v>
      </c>
      <c r="R848" s="86">
        <f t="shared" si="478"/>
        <v>0</v>
      </c>
      <c r="S848" s="76">
        <f t="shared" si="468"/>
        <v>0</v>
      </c>
      <c r="T848" s="86">
        <f t="shared" si="479"/>
        <v>8.0657000000000006E-2</v>
      </c>
      <c r="U848" s="84">
        <f t="shared" si="460"/>
        <v>11</v>
      </c>
      <c r="V848" s="84">
        <v>252</v>
      </c>
      <c r="W848" s="83">
        <f t="shared" si="469"/>
        <v>1.0033916949999999</v>
      </c>
      <c r="X848" s="76">
        <f t="shared" si="470"/>
        <v>3.2442224</v>
      </c>
      <c r="Y848" s="76">
        <f t="shared" si="471"/>
        <v>0</v>
      </c>
      <c r="Z848" s="90" t="str">
        <f t="shared" si="482"/>
        <v>A+J=</v>
      </c>
      <c r="AA848" s="81">
        <f t="shared" si="483"/>
        <v>45124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9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75">
        <f t="shared" si="472"/>
        <v>45108</v>
      </c>
      <c r="B849" s="76">
        <f t="shared" si="473"/>
        <v>960.02429141999994</v>
      </c>
      <c r="C849" s="76">
        <f t="shared" si="480"/>
        <v>813.32226576999994</v>
      </c>
      <c r="D849" s="77">
        <f t="shared" si="474"/>
        <v>6665.28</v>
      </c>
      <c r="E849" s="78">
        <f>IF(K849=1,VLOOKUP(A848,[1]Plan1!$G$155:$I$350,3),E848)</f>
        <v>6659.95</v>
      </c>
      <c r="F849" s="79">
        <f t="shared" si="475"/>
        <v>45093</v>
      </c>
      <c r="G849" s="80">
        <f t="shared" si="464"/>
        <v>-7.9966633059680436E-4</v>
      </c>
      <c r="H849" s="81">
        <f t="shared" si="476"/>
        <v>45124</v>
      </c>
      <c r="I849" s="81">
        <f t="shared" si="465"/>
        <v>45124</v>
      </c>
      <c r="J849" s="82">
        <f t="shared" si="477"/>
        <v>22</v>
      </c>
      <c r="K849" s="82">
        <f t="shared" si="461"/>
        <v>12</v>
      </c>
      <c r="L849" s="76">
        <f t="shared" si="466"/>
        <v>0.99956372999999998</v>
      </c>
      <c r="M849" s="83">
        <f t="shared" si="463"/>
        <v>1.0022992500000001</v>
      </c>
      <c r="N849" s="83">
        <f t="shared" si="459"/>
        <v>1.1765350990085393</v>
      </c>
      <c r="O849" s="76">
        <f t="shared" si="462"/>
        <v>1.1760218099999999</v>
      </c>
      <c r="P849" s="76">
        <f t="shared" si="467"/>
        <v>956.4847231</v>
      </c>
      <c r="Q849" s="84">
        <f t="shared" si="481"/>
        <v>0</v>
      </c>
      <c r="R849" s="86">
        <f t="shared" si="478"/>
        <v>0</v>
      </c>
      <c r="S849" s="76">
        <f t="shared" si="468"/>
        <v>0</v>
      </c>
      <c r="T849" s="86">
        <f t="shared" si="479"/>
        <v>8.0657000000000006E-2</v>
      </c>
      <c r="U849" s="84">
        <f t="shared" si="460"/>
        <v>12</v>
      </c>
      <c r="V849" s="84">
        <v>252</v>
      </c>
      <c r="W849" s="83">
        <f t="shared" si="469"/>
        <v>1.003700601</v>
      </c>
      <c r="X849" s="76">
        <f t="shared" si="470"/>
        <v>3.5395683199999999</v>
      </c>
      <c r="Y849" s="76">
        <f t="shared" si="471"/>
        <v>0</v>
      </c>
      <c r="Z849" s="90" t="str">
        <f t="shared" si="482"/>
        <v>A+J=</v>
      </c>
      <c r="AA849" s="81">
        <f t="shared" si="483"/>
        <v>45124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9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75">
        <f t="shared" si="472"/>
        <v>45109</v>
      </c>
      <c r="B850" s="76">
        <f t="shared" si="473"/>
        <v>960.02429141999994</v>
      </c>
      <c r="C850" s="76">
        <f t="shared" si="480"/>
        <v>813.32226576999994</v>
      </c>
      <c r="D850" s="77">
        <f t="shared" si="474"/>
        <v>6665.28</v>
      </c>
      <c r="E850" s="78">
        <f>IF(K850=1,VLOOKUP(A849,[1]Plan1!$G$155:$I$350,3),E849)</f>
        <v>6659.95</v>
      </c>
      <c r="F850" s="79">
        <f t="shared" si="475"/>
        <v>45093</v>
      </c>
      <c r="G850" s="80">
        <f t="shared" si="464"/>
        <v>-7.9966633059680436E-4</v>
      </c>
      <c r="H850" s="81">
        <f t="shared" si="476"/>
        <v>45124</v>
      </c>
      <c r="I850" s="81">
        <f t="shared" si="465"/>
        <v>45124</v>
      </c>
      <c r="J850" s="82">
        <f t="shared" si="477"/>
        <v>22</v>
      </c>
      <c r="K850" s="82">
        <f t="shared" si="461"/>
        <v>12</v>
      </c>
      <c r="L850" s="76">
        <f t="shared" si="466"/>
        <v>0.99956372999999998</v>
      </c>
      <c r="M850" s="83">
        <f t="shared" si="463"/>
        <v>1.0022992500000001</v>
      </c>
      <c r="N850" s="83">
        <f t="shared" si="459"/>
        <v>1.1765350990085393</v>
      </c>
      <c r="O850" s="76">
        <f t="shared" si="462"/>
        <v>1.1760218099999999</v>
      </c>
      <c r="P850" s="76">
        <f t="shared" si="467"/>
        <v>956.4847231</v>
      </c>
      <c r="Q850" s="84">
        <f t="shared" si="481"/>
        <v>0</v>
      </c>
      <c r="R850" s="86">
        <f t="shared" si="478"/>
        <v>0</v>
      </c>
      <c r="S850" s="76">
        <f t="shared" si="468"/>
        <v>0</v>
      </c>
      <c r="T850" s="86">
        <f t="shared" si="479"/>
        <v>8.0657000000000006E-2</v>
      </c>
      <c r="U850" s="84">
        <f t="shared" si="460"/>
        <v>12</v>
      </c>
      <c r="V850" s="84">
        <v>252</v>
      </c>
      <c r="W850" s="83">
        <f t="shared" si="469"/>
        <v>1.003700601</v>
      </c>
      <c r="X850" s="76">
        <f t="shared" si="470"/>
        <v>3.5395683199999999</v>
      </c>
      <c r="Y850" s="76">
        <f t="shared" si="471"/>
        <v>0</v>
      </c>
      <c r="Z850" s="90" t="str">
        <f t="shared" si="482"/>
        <v>A+J=</v>
      </c>
      <c r="AA850" s="81">
        <f t="shared" si="483"/>
        <v>45124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9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75">
        <f t="shared" si="472"/>
        <v>45110</v>
      </c>
      <c r="B851" s="76">
        <f t="shared" si="473"/>
        <v>960.02429141999994</v>
      </c>
      <c r="C851" s="76">
        <f t="shared" si="480"/>
        <v>813.32226576999994</v>
      </c>
      <c r="D851" s="77">
        <f t="shared" si="474"/>
        <v>6665.28</v>
      </c>
      <c r="E851" s="78">
        <f>IF(K851=1,VLOOKUP(A850,[1]Plan1!$G$155:$I$350,3),E850)</f>
        <v>6659.95</v>
      </c>
      <c r="F851" s="79">
        <f t="shared" si="475"/>
        <v>45093</v>
      </c>
      <c r="G851" s="80">
        <f t="shared" si="464"/>
        <v>-7.9966633059680436E-4</v>
      </c>
      <c r="H851" s="81">
        <f t="shared" si="476"/>
        <v>45124</v>
      </c>
      <c r="I851" s="81">
        <f t="shared" si="465"/>
        <v>45124</v>
      </c>
      <c r="J851" s="82">
        <f t="shared" si="477"/>
        <v>22</v>
      </c>
      <c r="K851" s="82">
        <f t="shared" si="461"/>
        <v>12</v>
      </c>
      <c r="L851" s="76">
        <f t="shared" si="466"/>
        <v>0.99956372999999998</v>
      </c>
      <c r="M851" s="83">
        <f t="shared" si="463"/>
        <v>1.0022992500000001</v>
      </c>
      <c r="N851" s="83">
        <f t="shared" si="459"/>
        <v>1.1765350990085393</v>
      </c>
      <c r="O851" s="76">
        <f t="shared" si="462"/>
        <v>1.1760218099999999</v>
      </c>
      <c r="P851" s="76">
        <f t="shared" si="467"/>
        <v>956.4847231</v>
      </c>
      <c r="Q851" s="84">
        <f t="shared" si="481"/>
        <v>0</v>
      </c>
      <c r="R851" s="86">
        <f t="shared" si="478"/>
        <v>0</v>
      </c>
      <c r="S851" s="76">
        <f t="shared" si="468"/>
        <v>0</v>
      </c>
      <c r="T851" s="86">
        <f t="shared" si="479"/>
        <v>8.0657000000000006E-2</v>
      </c>
      <c r="U851" s="84">
        <f t="shared" si="460"/>
        <v>12</v>
      </c>
      <c r="V851" s="84">
        <v>252</v>
      </c>
      <c r="W851" s="83">
        <f t="shared" si="469"/>
        <v>1.003700601</v>
      </c>
      <c r="X851" s="76">
        <f t="shared" si="470"/>
        <v>3.5395683199999999</v>
      </c>
      <c r="Y851" s="76">
        <f t="shared" si="471"/>
        <v>0</v>
      </c>
      <c r="Z851" s="90" t="str">
        <f t="shared" si="482"/>
        <v>A+J=</v>
      </c>
      <c r="AA851" s="81">
        <f t="shared" si="483"/>
        <v>45124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9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75">
        <f t="shared" si="472"/>
        <v>45111</v>
      </c>
      <c r="B852" s="76">
        <f t="shared" si="473"/>
        <v>960.28492904999996</v>
      </c>
      <c r="C852" s="76">
        <f t="shared" si="480"/>
        <v>813.32226576999994</v>
      </c>
      <c r="D852" s="77">
        <f t="shared" si="474"/>
        <v>6665.28</v>
      </c>
      <c r="E852" s="78">
        <f>IF(K852=1,VLOOKUP(A851,[1]Plan1!$G$155:$I$350,3),E851)</f>
        <v>6659.95</v>
      </c>
      <c r="F852" s="79">
        <f t="shared" si="475"/>
        <v>45093</v>
      </c>
      <c r="G852" s="80">
        <f t="shared" si="464"/>
        <v>-7.9966633059680436E-4</v>
      </c>
      <c r="H852" s="81">
        <f t="shared" si="476"/>
        <v>45124</v>
      </c>
      <c r="I852" s="81">
        <f t="shared" si="465"/>
        <v>45124</v>
      </c>
      <c r="J852" s="82">
        <f t="shared" si="477"/>
        <v>22</v>
      </c>
      <c r="K852" s="82">
        <f t="shared" si="461"/>
        <v>13</v>
      </c>
      <c r="L852" s="76">
        <f t="shared" si="466"/>
        <v>0.99952739000000002</v>
      </c>
      <c r="M852" s="83">
        <f t="shared" si="463"/>
        <v>1.0022992500000001</v>
      </c>
      <c r="N852" s="83">
        <f t="shared" si="459"/>
        <v>1.1765350990085393</v>
      </c>
      <c r="O852" s="76">
        <f t="shared" si="462"/>
        <v>1.17597905</v>
      </c>
      <c r="P852" s="76">
        <f t="shared" si="467"/>
        <v>956.44994543999996</v>
      </c>
      <c r="Q852" s="84">
        <f t="shared" si="481"/>
        <v>0</v>
      </c>
      <c r="R852" s="86">
        <f t="shared" si="478"/>
        <v>0</v>
      </c>
      <c r="S852" s="76">
        <f t="shared" si="468"/>
        <v>0</v>
      </c>
      <c r="T852" s="86">
        <f t="shared" si="479"/>
        <v>8.0657000000000006E-2</v>
      </c>
      <c r="U852" s="84">
        <f t="shared" si="460"/>
        <v>13</v>
      </c>
      <c r="V852" s="84">
        <v>252</v>
      </c>
      <c r="W852" s="83">
        <f t="shared" si="469"/>
        <v>1.004009602</v>
      </c>
      <c r="X852" s="76">
        <f t="shared" si="470"/>
        <v>3.8349836100000001</v>
      </c>
      <c r="Y852" s="76">
        <f t="shared" si="471"/>
        <v>0</v>
      </c>
      <c r="Z852" s="90" t="str">
        <f t="shared" si="482"/>
        <v>A+J=</v>
      </c>
      <c r="AA852" s="81">
        <f t="shared" si="483"/>
        <v>45124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9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75">
        <f t="shared" si="472"/>
        <v>45112</v>
      </c>
      <c r="B853" s="76">
        <f t="shared" si="473"/>
        <v>960.54562787999998</v>
      </c>
      <c r="C853" s="76">
        <f t="shared" si="480"/>
        <v>813.32226576999994</v>
      </c>
      <c r="D853" s="77">
        <f t="shared" si="474"/>
        <v>6665.28</v>
      </c>
      <c r="E853" s="78">
        <f>IF(K853=1,VLOOKUP(A852,[1]Plan1!$G$155:$I$350,3),E852)</f>
        <v>6659.95</v>
      </c>
      <c r="F853" s="79">
        <f t="shared" si="475"/>
        <v>45093</v>
      </c>
      <c r="G853" s="80">
        <f t="shared" si="464"/>
        <v>-7.9966633059680436E-4</v>
      </c>
      <c r="H853" s="81">
        <f t="shared" si="476"/>
        <v>45124</v>
      </c>
      <c r="I853" s="81">
        <f t="shared" si="465"/>
        <v>45124</v>
      </c>
      <c r="J853" s="82">
        <f t="shared" si="477"/>
        <v>22</v>
      </c>
      <c r="K853" s="82">
        <f t="shared" si="461"/>
        <v>14</v>
      </c>
      <c r="L853" s="76">
        <f t="shared" si="466"/>
        <v>0.99949104</v>
      </c>
      <c r="M853" s="83">
        <f t="shared" si="463"/>
        <v>1.0022992500000001</v>
      </c>
      <c r="N853" s="83">
        <f t="shared" si="459"/>
        <v>1.1765350990085393</v>
      </c>
      <c r="O853" s="76">
        <f t="shared" si="462"/>
        <v>1.1759362799999999</v>
      </c>
      <c r="P853" s="76">
        <f t="shared" si="467"/>
        <v>956.41515964999996</v>
      </c>
      <c r="Q853" s="84">
        <f t="shared" si="481"/>
        <v>0</v>
      </c>
      <c r="R853" s="86">
        <f t="shared" si="478"/>
        <v>0</v>
      </c>
      <c r="S853" s="76">
        <f t="shared" si="468"/>
        <v>0</v>
      </c>
      <c r="T853" s="86">
        <f t="shared" si="479"/>
        <v>8.0657000000000006E-2</v>
      </c>
      <c r="U853" s="84">
        <f t="shared" si="460"/>
        <v>14</v>
      </c>
      <c r="V853" s="84">
        <v>252</v>
      </c>
      <c r="W853" s="83">
        <f t="shared" si="469"/>
        <v>1.0043186980000001</v>
      </c>
      <c r="X853" s="76">
        <f t="shared" si="470"/>
        <v>4.13046823</v>
      </c>
      <c r="Y853" s="76">
        <f t="shared" si="471"/>
        <v>0</v>
      </c>
      <c r="Z853" s="90" t="str">
        <f t="shared" si="482"/>
        <v>A+J=</v>
      </c>
      <c r="AA853" s="81">
        <f t="shared" si="483"/>
        <v>45124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9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75">
        <f t="shared" si="472"/>
        <v>45113</v>
      </c>
      <c r="B854" s="76">
        <f t="shared" si="473"/>
        <v>960.8064124</v>
      </c>
      <c r="C854" s="76">
        <f t="shared" si="480"/>
        <v>813.32226576999994</v>
      </c>
      <c r="D854" s="77">
        <f t="shared" si="474"/>
        <v>6665.28</v>
      </c>
      <c r="E854" s="78">
        <f>IF(K854=1,VLOOKUP(A853,[1]Plan1!$G$155:$I$350,3),E853)</f>
        <v>6659.95</v>
      </c>
      <c r="F854" s="79">
        <f t="shared" si="475"/>
        <v>45093</v>
      </c>
      <c r="G854" s="80">
        <f t="shared" si="464"/>
        <v>-7.9966633059680436E-4</v>
      </c>
      <c r="H854" s="81">
        <f t="shared" si="476"/>
        <v>45124</v>
      </c>
      <c r="I854" s="81">
        <f t="shared" si="465"/>
        <v>45124</v>
      </c>
      <c r="J854" s="82">
        <f t="shared" si="477"/>
        <v>22</v>
      </c>
      <c r="K854" s="82">
        <f t="shared" si="461"/>
        <v>15</v>
      </c>
      <c r="L854" s="76">
        <f t="shared" si="466"/>
        <v>0.99945470000000003</v>
      </c>
      <c r="M854" s="83">
        <f t="shared" si="463"/>
        <v>1.0022992500000001</v>
      </c>
      <c r="N854" s="83">
        <f t="shared" si="459"/>
        <v>1.1765350990085393</v>
      </c>
      <c r="O854" s="76">
        <f t="shared" si="462"/>
        <v>1.17589353</v>
      </c>
      <c r="P854" s="76">
        <f t="shared" si="467"/>
        <v>956.38039012000002</v>
      </c>
      <c r="Q854" s="84">
        <f t="shared" si="481"/>
        <v>0</v>
      </c>
      <c r="R854" s="86">
        <f t="shared" si="478"/>
        <v>0</v>
      </c>
      <c r="S854" s="76">
        <f t="shared" si="468"/>
        <v>0</v>
      </c>
      <c r="T854" s="86">
        <f t="shared" si="479"/>
        <v>8.0657000000000006E-2</v>
      </c>
      <c r="U854" s="84">
        <f t="shared" si="460"/>
        <v>15</v>
      </c>
      <c r="V854" s="84">
        <v>252</v>
      </c>
      <c r="W854" s="83">
        <f t="shared" si="469"/>
        <v>1.004627889</v>
      </c>
      <c r="X854" s="76">
        <f t="shared" si="470"/>
        <v>4.4260222799999998</v>
      </c>
      <c r="Y854" s="76">
        <f t="shared" si="471"/>
        <v>0</v>
      </c>
      <c r="Z854" s="90" t="str">
        <f t="shared" si="482"/>
        <v>A+J=</v>
      </c>
      <c r="AA854" s="81">
        <f t="shared" si="483"/>
        <v>45124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9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75">
        <f t="shared" si="472"/>
        <v>45114</v>
      </c>
      <c r="B855" s="76">
        <f t="shared" si="473"/>
        <v>961.06725905999997</v>
      </c>
      <c r="C855" s="76">
        <f t="shared" si="480"/>
        <v>813.32226576999994</v>
      </c>
      <c r="D855" s="77">
        <f t="shared" si="474"/>
        <v>6665.28</v>
      </c>
      <c r="E855" s="78">
        <f>IF(K855=1,VLOOKUP(A854,[1]Plan1!$G$155:$I$350,3),E854)</f>
        <v>6659.95</v>
      </c>
      <c r="F855" s="79">
        <f t="shared" si="475"/>
        <v>45093</v>
      </c>
      <c r="G855" s="80">
        <f t="shared" si="464"/>
        <v>-7.9966633059680436E-4</v>
      </c>
      <c r="H855" s="81">
        <f t="shared" si="476"/>
        <v>45124</v>
      </c>
      <c r="I855" s="81">
        <f t="shared" si="465"/>
        <v>45124</v>
      </c>
      <c r="J855" s="82">
        <f t="shared" si="477"/>
        <v>22</v>
      </c>
      <c r="K855" s="82">
        <f t="shared" si="461"/>
        <v>16</v>
      </c>
      <c r="L855" s="76">
        <f t="shared" si="466"/>
        <v>0.99941835999999995</v>
      </c>
      <c r="M855" s="83">
        <f t="shared" si="463"/>
        <v>1.0022992500000001</v>
      </c>
      <c r="N855" s="83">
        <f t="shared" si="459"/>
        <v>1.1765350990085393</v>
      </c>
      <c r="O855" s="76">
        <f t="shared" si="462"/>
        <v>1.17585077</v>
      </c>
      <c r="P855" s="76">
        <f t="shared" si="467"/>
        <v>956.34561245999998</v>
      </c>
      <c r="Q855" s="84">
        <f t="shared" si="481"/>
        <v>0</v>
      </c>
      <c r="R855" s="86">
        <f t="shared" si="478"/>
        <v>0</v>
      </c>
      <c r="S855" s="76">
        <f t="shared" si="468"/>
        <v>0</v>
      </c>
      <c r="T855" s="86">
        <f t="shared" si="479"/>
        <v>8.0657000000000006E-2</v>
      </c>
      <c r="U855" s="84">
        <f t="shared" si="460"/>
        <v>16</v>
      </c>
      <c r="V855" s="84">
        <v>252</v>
      </c>
      <c r="W855" s="83">
        <f t="shared" si="469"/>
        <v>1.0049371760000001</v>
      </c>
      <c r="X855" s="76">
        <f t="shared" si="470"/>
        <v>4.7216465999999997</v>
      </c>
      <c r="Y855" s="76">
        <f t="shared" si="471"/>
        <v>0</v>
      </c>
      <c r="Z855" s="90" t="str">
        <f t="shared" si="482"/>
        <v>A+J=</v>
      </c>
      <c r="AA855" s="81">
        <f t="shared" si="483"/>
        <v>45124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9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75">
        <f t="shared" si="472"/>
        <v>45115</v>
      </c>
      <c r="B856" s="76">
        <f t="shared" si="473"/>
        <v>961.32817409999996</v>
      </c>
      <c r="C856" s="76">
        <f t="shared" si="480"/>
        <v>813.32226576999994</v>
      </c>
      <c r="D856" s="77">
        <f t="shared" si="474"/>
        <v>6665.28</v>
      </c>
      <c r="E856" s="78">
        <f>IF(K856=1,VLOOKUP(A855,[1]Plan1!$G$155:$I$350,3),E855)</f>
        <v>6659.95</v>
      </c>
      <c r="F856" s="79">
        <f t="shared" si="475"/>
        <v>45093</v>
      </c>
      <c r="G856" s="80">
        <f t="shared" si="464"/>
        <v>-7.9966633059680436E-4</v>
      </c>
      <c r="H856" s="81">
        <f t="shared" si="476"/>
        <v>45124</v>
      </c>
      <c r="I856" s="81">
        <f t="shared" si="465"/>
        <v>45124</v>
      </c>
      <c r="J856" s="82">
        <f t="shared" si="477"/>
        <v>22</v>
      </c>
      <c r="K856" s="82">
        <f t="shared" si="461"/>
        <v>17</v>
      </c>
      <c r="L856" s="76">
        <f t="shared" si="466"/>
        <v>0.99938201000000004</v>
      </c>
      <c r="M856" s="83">
        <f t="shared" si="463"/>
        <v>1.0022992500000001</v>
      </c>
      <c r="N856" s="83">
        <f t="shared" si="459"/>
        <v>1.1765350990085393</v>
      </c>
      <c r="O856" s="76">
        <f t="shared" si="462"/>
        <v>1.1758080099999999</v>
      </c>
      <c r="P856" s="76">
        <f t="shared" si="467"/>
        <v>956.31083479999995</v>
      </c>
      <c r="Q856" s="84">
        <f t="shared" si="481"/>
        <v>0</v>
      </c>
      <c r="R856" s="86">
        <f t="shared" si="478"/>
        <v>0</v>
      </c>
      <c r="S856" s="76">
        <f t="shared" si="468"/>
        <v>0</v>
      </c>
      <c r="T856" s="86">
        <f t="shared" si="479"/>
        <v>8.0657000000000006E-2</v>
      </c>
      <c r="U856" s="84">
        <f t="shared" si="460"/>
        <v>17</v>
      </c>
      <c r="V856" s="84">
        <v>252</v>
      </c>
      <c r="W856" s="83">
        <f t="shared" si="469"/>
        <v>1.005246557</v>
      </c>
      <c r="X856" s="76">
        <f t="shared" si="470"/>
        <v>5.0173392999999997</v>
      </c>
      <c r="Y856" s="76">
        <f t="shared" si="471"/>
        <v>0</v>
      </c>
      <c r="Z856" s="90" t="str">
        <f t="shared" si="482"/>
        <v>A+J=</v>
      </c>
      <c r="AA856" s="81">
        <f t="shared" si="483"/>
        <v>45124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9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75">
        <f t="shared" si="472"/>
        <v>45116</v>
      </c>
      <c r="B857" s="76">
        <f t="shared" si="473"/>
        <v>961.32817409999996</v>
      </c>
      <c r="C857" s="76">
        <f t="shared" si="480"/>
        <v>813.32226576999994</v>
      </c>
      <c r="D857" s="77">
        <f t="shared" si="474"/>
        <v>6665.28</v>
      </c>
      <c r="E857" s="78">
        <f>IF(K857=1,VLOOKUP(A856,[1]Plan1!$G$155:$I$350,3),E856)</f>
        <v>6659.95</v>
      </c>
      <c r="F857" s="79">
        <f t="shared" si="475"/>
        <v>45093</v>
      </c>
      <c r="G857" s="80">
        <f t="shared" si="464"/>
        <v>-7.9966633059680436E-4</v>
      </c>
      <c r="H857" s="81">
        <f t="shared" si="476"/>
        <v>45124</v>
      </c>
      <c r="I857" s="81">
        <f t="shared" si="465"/>
        <v>45124</v>
      </c>
      <c r="J857" s="82">
        <f t="shared" si="477"/>
        <v>22</v>
      </c>
      <c r="K857" s="82">
        <f t="shared" si="461"/>
        <v>17</v>
      </c>
      <c r="L857" s="76">
        <f t="shared" si="466"/>
        <v>0.99938201000000004</v>
      </c>
      <c r="M857" s="83">
        <f t="shared" si="463"/>
        <v>1.0022992500000001</v>
      </c>
      <c r="N857" s="83">
        <f t="shared" si="459"/>
        <v>1.1765350990085393</v>
      </c>
      <c r="O857" s="76">
        <f t="shared" si="462"/>
        <v>1.1758080099999999</v>
      </c>
      <c r="P857" s="76">
        <f t="shared" si="467"/>
        <v>956.31083479999995</v>
      </c>
      <c r="Q857" s="84">
        <f t="shared" si="481"/>
        <v>0</v>
      </c>
      <c r="R857" s="86">
        <f t="shared" si="478"/>
        <v>0</v>
      </c>
      <c r="S857" s="76">
        <f t="shared" si="468"/>
        <v>0</v>
      </c>
      <c r="T857" s="86">
        <f t="shared" si="479"/>
        <v>8.0657000000000006E-2</v>
      </c>
      <c r="U857" s="84">
        <f t="shared" si="460"/>
        <v>17</v>
      </c>
      <c r="V857" s="84">
        <v>252</v>
      </c>
      <c r="W857" s="83">
        <f t="shared" si="469"/>
        <v>1.005246557</v>
      </c>
      <c r="X857" s="76">
        <f t="shared" si="470"/>
        <v>5.0173392999999997</v>
      </c>
      <c r="Y857" s="76">
        <f t="shared" si="471"/>
        <v>0</v>
      </c>
      <c r="Z857" s="90" t="str">
        <f t="shared" si="482"/>
        <v>A+J=</v>
      </c>
      <c r="AA857" s="81">
        <f t="shared" si="483"/>
        <v>45124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9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75">
        <f t="shared" si="472"/>
        <v>45117</v>
      </c>
      <c r="B858" s="76">
        <f t="shared" si="473"/>
        <v>961.32817409999996</v>
      </c>
      <c r="C858" s="76">
        <f t="shared" si="480"/>
        <v>813.32226576999994</v>
      </c>
      <c r="D858" s="77">
        <f t="shared" si="474"/>
        <v>6665.28</v>
      </c>
      <c r="E858" s="78">
        <f>IF(K858=1,VLOOKUP(A857,[1]Plan1!$G$155:$I$350,3),E857)</f>
        <v>6659.95</v>
      </c>
      <c r="F858" s="79">
        <f t="shared" si="475"/>
        <v>45093</v>
      </c>
      <c r="G858" s="80">
        <f t="shared" si="464"/>
        <v>-7.9966633059680436E-4</v>
      </c>
      <c r="H858" s="81">
        <f t="shared" si="476"/>
        <v>45124</v>
      </c>
      <c r="I858" s="81">
        <f t="shared" si="465"/>
        <v>45124</v>
      </c>
      <c r="J858" s="82">
        <f t="shared" si="477"/>
        <v>22</v>
      </c>
      <c r="K858" s="82">
        <f t="shared" si="461"/>
        <v>17</v>
      </c>
      <c r="L858" s="76">
        <f t="shared" si="466"/>
        <v>0.99938201000000004</v>
      </c>
      <c r="M858" s="83">
        <f t="shared" si="463"/>
        <v>1.0022992500000001</v>
      </c>
      <c r="N858" s="83">
        <f t="shared" si="459"/>
        <v>1.1765350990085393</v>
      </c>
      <c r="O858" s="76">
        <f t="shared" si="462"/>
        <v>1.1758080099999999</v>
      </c>
      <c r="P858" s="76">
        <f t="shared" si="467"/>
        <v>956.31083479999995</v>
      </c>
      <c r="Q858" s="84">
        <f t="shared" si="481"/>
        <v>0</v>
      </c>
      <c r="R858" s="86">
        <f t="shared" si="478"/>
        <v>0</v>
      </c>
      <c r="S858" s="76">
        <f t="shared" si="468"/>
        <v>0</v>
      </c>
      <c r="T858" s="86">
        <f t="shared" si="479"/>
        <v>8.0657000000000006E-2</v>
      </c>
      <c r="U858" s="84">
        <f t="shared" si="460"/>
        <v>17</v>
      </c>
      <c r="V858" s="84">
        <v>252</v>
      </c>
      <c r="W858" s="83">
        <f t="shared" si="469"/>
        <v>1.005246557</v>
      </c>
      <c r="X858" s="76">
        <f t="shared" si="470"/>
        <v>5.0173392999999997</v>
      </c>
      <c r="Y858" s="76">
        <f t="shared" si="471"/>
        <v>0</v>
      </c>
      <c r="Z858" s="90" t="str">
        <f t="shared" si="482"/>
        <v>A+J=</v>
      </c>
      <c r="AA858" s="81">
        <f t="shared" si="483"/>
        <v>45124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9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75">
        <f t="shared" si="472"/>
        <v>45118</v>
      </c>
      <c r="B859" s="76">
        <f t="shared" si="473"/>
        <v>961.58915941999999</v>
      </c>
      <c r="C859" s="76">
        <f t="shared" si="480"/>
        <v>813.32226576999994</v>
      </c>
      <c r="D859" s="77">
        <f t="shared" si="474"/>
        <v>6665.28</v>
      </c>
      <c r="E859" s="78">
        <f>IF(K859=1,VLOOKUP(A858,[1]Plan1!$G$155:$I$350,3),E858)</f>
        <v>6659.95</v>
      </c>
      <c r="F859" s="79">
        <f t="shared" si="475"/>
        <v>45093</v>
      </c>
      <c r="G859" s="80">
        <f t="shared" si="464"/>
        <v>-7.9966633059680436E-4</v>
      </c>
      <c r="H859" s="81">
        <f t="shared" si="476"/>
        <v>45124</v>
      </c>
      <c r="I859" s="81">
        <f t="shared" si="465"/>
        <v>45124</v>
      </c>
      <c r="J859" s="82">
        <f t="shared" si="477"/>
        <v>22</v>
      </c>
      <c r="K859" s="82">
        <f t="shared" si="461"/>
        <v>18</v>
      </c>
      <c r="L859" s="76">
        <f t="shared" si="466"/>
        <v>0.99934566999999996</v>
      </c>
      <c r="M859" s="83">
        <f t="shared" si="463"/>
        <v>1.0022992500000001</v>
      </c>
      <c r="N859" s="83">
        <f t="shared" si="459"/>
        <v>1.1765350990085393</v>
      </c>
      <c r="O859" s="76">
        <f t="shared" si="462"/>
        <v>1.17576525</v>
      </c>
      <c r="P859" s="76">
        <f t="shared" si="467"/>
        <v>956.27605714000003</v>
      </c>
      <c r="Q859" s="84">
        <f t="shared" si="481"/>
        <v>0</v>
      </c>
      <c r="R859" s="86">
        <f t="shared" si="478"/>
        <v>0</v>
      </c>
      <c r="S859" s="76">
        <f t="shared" si="468"/>
        <v>0</v>
      </c>
      <c r="T859" s="86">
        <f t="shared" si="479"/>
        <v>8.0657000000000006E-2</v>
      </c>
      <c r="U859" s="84">
        <f t="shared" si="460"/>
        <v>18</v>
      </c>
      <c r="V859" s="84">
        <v>252</v>
      </c>
      <c r="W859" s="83">
        <f t="shared" si="469"/>
        <v>1.005556034</v>
      </c>
      <c r="X859" s="76">
        <f t="shared" si="470"/>
        <v>5.3131022799999998</v>
      </c>
      <c r="Y859" s="76">
        <f t="shared" si="471"/>
        <v>0</v>
      </c>
      <c r="Z859" s="90" t="str">
        <f t="shared" si="482"/>
        <v>A+J=</v>
      </c>
      <c r="AA859" s="81">
        <f t="shared" si="483"/>
        <v>45124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9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75">
        <f t="shared" si="472"/>
        <v>45119</v>
      </c>
      <c r="B860" s="76">
        <f t="shared" si="473"/>
        <v>961.85023042</v>
      </c>
      <c r="C860" s="76">
        <f t="shared" si="480"/>
        <v>813.32226576999994</v>
      </c>
      <c r="D860" s="77">
        <f t="shared" si="474"/>
        <v>6665.28</v>
      </c>
      <c r="E860" s="78">
        <f>IF(K860=1,VLOOKUP(A859,[1]Plan1!$G$155:$I$350,3),E859)</f>
        <v>6659.95</v>
      </c>
      <c r="F860" s="79">
        <f t="shared" si="475"/>
        <v>45093</v>
      </c>
      <c r="G860" s="80">
        <f t="shared" si="464"/>
        <v>-7.9966633059680436E-4</v>
      </c>
      <c r="H860" s="81">
        <f t="shared" si="476"/>
        <v>45124</v>
      </c>
      <c r="I860" s="81">
        <f t="shared" si="465"/>
        <v>45124</v>
      </c>
      <c r="J860" s="82">
        <f t="shared" si="477"/>
        <v>22</v>
      </c>
      <c r="K860" s="82">
        <f t="shared" si="461"/>
        <v>19</v>
      </c>
      <c r="L860" s="76">
        <f t="shared" si="466"/>
        <v>0.99930934000000005</v>
      </c>
      <c r="M860" s="83">
        <f t="shared" si="463"/>
        <v>1.0022992500000001</v>
      </c>
      <c r="N860" s="83">
        <f t="shared" si="459"/>
        <v>1.1765350990085393</v>
      </c>
      <c r="O860" s="76">
        <f t="shared" si="462"/>
        <v>1.1757225099999999</v>
      </c>
      <c r="P860" s="76">
        <f t="shared" si="467"/>
        <v>956.24129574000006</v>
      </c>
      <c r="Q860" s="84">
        <f t="shared" si="481"/>
        <v>0</v>
      </c>
      <c r="R860" s="86">
        <f t="shared" si="478"/>
        <v>0</v>
      </c>
      <c r="S860" s="76">
        <f t="shared" si="468"/>
        <v>0</v>
      </c>
      <c r="T860" s="86">
        <f t="shared" si="479"/>
        <v>8.0657000000000006E-2</v>
      </c>
      <c r="U860" s="84">
        <f t="shared" si="460"/>
        <v>19</v>
      </c>
      <c r="V860" s="84">
        <v>252</v>
      </c>
      <c r="W860" s="83">
        <f t="shared" si="469"/>
        <v>1.005865606</v>
      </c>
      <c r="X860" s="76">
        <f t="shared" si="470"/>
        <v>5.60893468</v>
      </c>
      <c r="Y860" s="76">
        <f t="shared" si="471"/>
        <v>0</v>
      </c>
      <c r="Z860" s="90" t="str">
        <f t="shared" si="482"/>
        <v>A+J=</v>
      </c>
      <c r="AA860" s="81">
        <f t="shared" si="483"/>
        <v>45124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9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75">
        <f t="shared" si="472"/>
        <v>45120</v>
      </c>
      <c r="B861" s="76">
        <f t="shared" si="473"/>
        <v>962.11135532000003</v>
      </c>
      <c r="C861" s="76">
        <f t="shared" si="480"/>
        <v>813.32226576999994</v>
      </c>
      <c r="D861" s="77">
        <f t="shared" si="474"/>
        <v>6665.28</v>
      </c>
      <c r="E861" s="78">
        <f>IF(K861=1,VLOOKUP(A860,[1]Plan1!$G$155:$I$350,3),E860)</f>
        <v>6659.95</v>
      </c>
      <c r="F861" s="79">
        <f t="shared" si="475"/>
        <v>45093</v>
      </c>
      <c r="G861" s="80">
        <f t="shared" si="464"/>
        <v>-7.9966633059680436E-4</v>
      </c>
      <c r="H861" s="81">
        <f t="shared" si="476"/>
        <v>45124</v>
      </c>
      <c r="I861" s="81">
        <f t="shared" si="465"/>
        <v>45124</v>
      </c>
      <c r="J861" s="82">
        <f t="shared" si="477"/>
        <v>22</v>
      </c>
      <c r="K861" s="82">
        <f t="shared" si="461"/>
        <v>20</v>
      </c>
      <c r="L861" s="76">
        <f t="shared" si="466"/>
        <v>0.99927299999999997</v>
      </c>
      <c r="M861" s="83">
        <f t="shared" si="463"/>
        <v>1.0022992500000001</v>
      </c>
      <c r="N861" s="83">
        <f t="shared" si="459"/>
        <v>1.1765350990085393</v>
      </c>
      <c r="O861" s="76">
        <f t="shared" si="462"/>
        <v>1.17567975</v>
      </c>
      <c r="P861" s="76">
        <f t="shared" si="467"/>
        <v>956.20651808000002</v>
      </c>
      <c r="Q861" s="84">
        <f t="shared" si="481"/>
        <v>0</v>
      </c>
      <c r="R861" s="86">
        <f t="shared" si="478"/>
        <v>0</v>
      </c>
      <c r="S861" s="76">
        <f t="shared" si="468"/>
        <v>0</v>
      </c>
      <c r="T861" s="86">
        <f t="shared" si="479"/>
        <v>8.0657000000000006E-2</v>
      </c>
      <c r="U861" s="84">
        <f t="shared" si="460"/>
        <v>20</v>
      </c>
      <c r="V861" s="84">
        <v>252</v>
      </c>
      <c r="W861" s="83">
        <f t="shared" si="469"/>
        <v>1.0061752740000001</v>
      </c>
      <c r="X861" s="76">
        <f t="shared" si="470"/>
        <v>5.90483724</v>
      </c>
      <c r="Y861" s="76">
        <f t="shared" si="471"/>
        <v>0</v>
      </c>
      <c r="Z861" s="90" t="str">
        <f t="shared" si="482"/>
        <v>A+J=</v>
      </c>
      <c r="AA861" s="81">
        <f t="shared" si="483"/>
        <v>45124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9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75">
        <f t="shared" si="472"/>
        <v>45121</v>
      </c>
      <c r="B862" s="76">
        <f t="shared" si="473"/>
        <v>962.37255676999996</v>
      </c>
      <c r="C862" s="76">
        <f t="shared" si="480"/>
        <v>813.32226576999994</v>
      </c>
      <c r="D862" s="77">
        <f t="shared" si="474"/>
        <v>6665.28</v>
      </c>
      <c r="E862" s="78">
        <f>IF(K862=1,VLOOKUP(A861,[1]Plan1!$G$155:$I$350,3),E861)</f>
        <v>6659.95</v>
      </c>
      <c r="F862" s="79">
        <f t="shared" si="475"/>
        <v>45093</v>
      </c>
      <c r="G862" s="80">
        <f t="shared" si="464"/>
        <v>-7.9966633059680436E-4</v>
      </c>
      <c r="H862" s="81">
        <f t="shared" si="476"/>
        <v>45124</v>
      </c>
      <c r="I862" s="81">
        <f t="shared" si="465"/>
        <v>45124</v>
      </c>
      <c r="J862" s="82">
        <f t="shared" si="477"/>
        <v>22</v>
      </c>
      <c r="K862" s="82">
        <f t="shared" si="461"/>
        <v>21</v>
      </c>
      <c r="L862" s="76">
        <f t="shared" si="466"/>
        <v>0.99923666</v>
      </c>
      <c r="M862" s="83">
        <f t="shared" si="463"/>
        <v>1.0022992500000001</v>
      </c>
      <c r="N862" s="83">
        <f t="shared" si="459"/>
        <v>1.1765350990085393</v>
      </c>
      <c r="O862" s="76">
        <f t="shared" si="462"/>
        <v>1.175637</v>
      </c>
      <c r="P862" s="76">
        <f t="shared" si="467"/>
        <v>956.17174855999997</v>
      </c>
      <c r="Q862" s="84">
        <f t="shared" si="481"/>
        <v>0</v>
      </c>
      <c r="R862" s="86">
        <f t="shared" si="478"/>
        <v>0</v>
      </c>
      <c r="S862" s="76">
        <f t="shared" si="468"/>
        <v>0</v>
      </c>
      <c r="T862" s="86">
        <f t="shared" si="479"/>
        <v>8.0657000000000006E-2</v>
      </c>
      <c r="U862" s="84">
        <f t="shared" si="460"/>
        <v>21</v>
      </c>
      <c r="V862" s="84">
        <v>252</v>
      </c>
      <c r="W862" s="83">
        <f t="shared" si="469"/>
        <v>1.0064850359999999</v>
      </c>
      <c r="X862" s="76">
        <f t="shared" si="470"/>
        <v>6.2008082099999999</v>
      </c>
      <c r="Y862" s="76">
        <f t="shared" si="471"/>
        <v>0</v>
      </c>
      <c r="Z862" s="90" t="str">
        <f t="shared" si="482"/>
        <v>A+J=</v>
      </c>
      <c r="AA862" s="81">
        <f t="shared" si="483"/>
        <v>45124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9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75">
        <f t="shared" si="472"/>
        <v>45122</v>
      </c>
      <c r="B863" s="76">
        <f t="shared" si="473"/>
        <v>962.63382939999997</v>
      </c>
      <c r="C863" s="76">
        <f t="shared" si="480"/>
        <v>813.32226576999994</v>
      </c>
      <c r="D863" s="77">
        <f t="shared" si="474"/>
        <v>6665.28</v>
      </c>
      <c r="E863" s="78">
        <f>IF(K863=1,VLOOKUP(A862,[1]Plan1!$G$155:$I$350,3),E862)</f>
        <v>6659.95</v>
      </c>
      <c r="F863" s="79">
        <f t="shared" si="475"/>
        <v>45093</v>
      </c>
      <c r="G863" s="80">
        <f t="shared" si="464"/>
        <v>-7.9966633059680436E-4</v>
      </c>
      <c r="H863" s="81">
        <f t="shared" si="476"/>
        <v>45153</v>
      </c>
      <c r="I863" s="81">
        <f t="shared" si="465"/>
        <v>45124</v>
      </c>
      <c r="J863" s="82">
        <f t="shared" si="477"/>
        <v>22</v>
      </c>
      <c r="K863" s="82">
        <f t="shared" si="461"/>
        <v>22</v>
      </c>
      <c r="L863" s="76">
        <f t="shared" si="466"/>
        <v>0.99920032999999997</v>
      </c>
      <c r="M863" s="83">
        <f t="shared" si="463"/>
        <v>1.0022992500000001</v>
      </c>
      <c r="N863" s="83">
        <f t="shared" si="459"/>
        <v>1.1765350990085393</v>
      </c>
      <c r="O863" s="76">
        <f t="shared" si="462"/>
        <v>1.1755942500000001</v>
      </c>
      <c r="P863" s="76">
        <f t="shared" si="467"/>
        <v>956.13697903000002</v>
      </c>
      <c r="Q863" s="84">
        <f t="shared" si="481"/>
        <v>0</v>
      </c>
      <c r="R863" s="86">
        <f t="shared" si="478"/>
        <v>0</v>
      </c>
      <c r="S863" s="76">
        <f t="shared" si="468"/>
        <v>0</v>
      </c>
      <c r="T863" s="86">
        <f t="shared" si="479"/>
        <v>8.0657000000000006E-2</v>
      </c>
      <c r="U863" s="84">
        <f t="shared" si="460"/>
        <v>22</v>
      </c>
      <c r="V863" s="84">
        <v>252</v>
      </c>
      <c r="W863" s="83">
        <f t="shared" si="469"/>
        <v>1.0067948950000001</v>
      </c>
      <c r="X863" s="76">
        <f t="shared" si="470"/>
        <v>6.4968503699999998</v>
      </c>
      <c r="Y863" s="76">
        <f t="shared" si="471"/>
        <v>0</v>
      </c>
      <c r="Z863" s="90" t="str">
        <f t="shared" si="482"/>
        <v>A+J=</v>
      </c>
      <c r="AA863" s="81">
        <f t="shared" si="483"/>
        <v>45124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9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75">
        <f t="shared" si="472"/>
        <v>45123</v>
      </c>
      <c r="B864" s="76">
        <f t="shared" si="473"/>
        <v>962.63382939999997</v>
      </c>
      <c r="C864" s="76">
        <f t="shared" si="480"/>
        <v>813.32226576999994</v>
      </c>
      <c r="D864" s="77">
        <f t="shared" si="474"/>
        <v>6665.28</v>
      </c>
      <c r="E864" s="78">
        <f>IF(K864=1,VLOOKUP(A863,[1]Plan1!$G$155:$I$350,3),E863)</f>
        <v>6659.95</v>
      </c>
      <c r="F864" s="79">
        <f t="shared" si="475"/>
        <v>45093</v>
      </c>
      <c r="G864" s="80">
        <f t="shared" si="464"/>
        <v>-7.9966633059680436E-4</v>
      </c>
      <c r="H864" s="81">
        <f t="shared" si="476"/>
        <v>45153</v>
      </c>
      <c r="I864" s="81">
        <f t="shared" si="465"/>
        <v>45124</v>
      </c>
      <c r="J864" s="82">
        <f t="shared" si="477"/>
        <v>22</v>
      </c>
      <c r="K864" s="82">
        <f t="shared" si="461"/>
        <v>22</v>
      </c>
      <c r="L864" s="76">
        <f t="shared" si="466"/>
        <v>0.99920032999999997</v>
      </c>
      <c r="M864" s="83">
        <f t="shared" si="463"/>
        <v>1.0022992500000001</v>
      </c>
      <c r="N864" s="83">
        <f t="shared" ref="N864:N927" si="484">IF(I864&gt;I863,N863*M864,N863)</f>
        <v>1.1765350990085393</v>
      </c>
      <c r="O864" s="76">
        <f t="shared" si="462"/>
        <v>1.1755942500000001</v>
      </c>
      <c r="P864" s="76">
        <f t="shared" si="467"/>
        <v>956.13697903000002</v>
      </c>
      <c r="Q864" s="84">
        <f t="shared" si="481"/>
        <v>0</v>
      </c>
      <c r="R864" s="86">
        <f t="shared" si="478"/>
        <v>0</v>
      </c>
      <c r="S864" s="76">
        <f t="shared" si="468"/>
        <v>0</v>
      </c>
      <c r="T864" s="86">
        <f t="shared" si="479"/>
        <v>8.0657000000000006E-2</v>
      </c>
      <c r="U864" s="84">
        <f t="shared" si="460"/>
        <v>22</v>
      </c>
      <c r="V864" s="84">
        <v>252</v>
      </c>
      <c r="W864" s="83">
        <f t="shared" si="469"/>
        <v>1.0067948950000001</v>
      </c>
      <c r="X864" s="76">
        <f t="shared" si="470"/>
        <v>6.4968503699999998</v>
      </c>
      <c r="Y864" s="76">
        <f t="shared" si="471"/>
        <v>0</v>
      </c>
      <c r="Z864" s="90" t="str">
        <f t="shared" si="482"/>
        <v>A+J=</v>
      </c>
      <c r="AA864" s="81">
        <f t="shared" si="483"/>
        <v>45124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9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75">
        <f t="shared" si="472"/>
        <v>45124</v>
      </c>
      <c r="B865" s="76">
        <f t="shared" si="473"/>
        <v>962.63382939999997</v>
      </c>
      <c r="C865" s="76">
        <f t="shared" si="480"/>
        <v>813.32226576999994</v>
      </c>
      <c r="D865" s="77">
        <f t="shared" si="474"/>
        <v>6665.28</v>
      </c>
      <c r="E865" s="78">
        <f>IF(K865=1,VLOOKUP(A864,[1]Plan1!$G$155:$I$350,3),E864)</f>
        <v>6659.95</v>
      </c>
      <c r="F865" s="79">
        <f t="shared" si="475"/>
        <v>45093</v>
      </c>
      <c r="G865" s="80">
        <f t="shared" si="464"/>
        <v>-7.9966633059680436E-4</v>
      </c>
      <c r="H865" s="81">
        <f t="shared" si="476"/>
        <v>45153</v>
      </c>
      <c r="I865" s="81">
        <f t="shared" si="465"/>
        <v>45124</v>
      </c>
      <c r="J865" s="82">
        <f t="shared" si="477"/>
        <v>22</v>
      </c>
      <c r="K865" s="82">
        <f t="shared" si="461"/>
        <v>22</v>
      </c>
      <c r="L865" s="76">
        <f t="shared" si="466"/>
        <v>0.99920032999999997</v>
      </c>
      <c r="M865" s="83">
        <f t="shared" si="463"/>
        <v>1.0022992500000001</v>
      </c>
      <c r="N865" s="83">
        <f t="shared" si="484"/>
        <v>1.1765350990085393</v>
      </c>
      <c r="O865" s="76">
        <f t="shared" si="462"/>
        <v>1.1755942500000001</v>
      </c>
      <c r="P865" s="76">
        <f t="shared" si="467"/>
        <v>956.13697903000002</v>
      </c>
      <c r="Q865" s="84">
        <f t="shared" si="481"/>
        <v>28</v>
      </c>
      <c r="R865" s="86">
        <f t="shared" si="478"/>
        <v>8.6239999999999997E-3</v>
      </c>
      <c r="S865" s="76">
        <f t="shared" si="468"/>
        <v>8.2457253000000001</v>
      </c>
      <c r="T865" s="86">
        <f t="shared" si="479"/>
        <v>8.0657000000000006E-2</v>
      </c>
      <c r="U865" s="84">
        <f t="shared" si="460"/>
        <v>22</v>
      </c>
      <c r="V865" s="84">
        <v>252</v>
      </c>
      <c r="W865" s="83">
        <f t="shared" si="469"/>
        <v>1.0067948950000001</v>
      </c>
      <c r="X865" s="76">
        <f t="shared" si="470"/>
        <v>6.4968503699999998</v>
      </c>
      <c r="Y865" s="76">
        <f t="shared" si="471"/>
        <v>14.742575670000001</v>
      </c>
      <c r="Z865" s="90" t="str">
        <f t="shared" si="482"/>
        <v>A+J=</v>
      </c>
      <c r="AA865" s="81">
        <f t="shared" si="483"/>
        <v>45124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9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75">
        <f t="shared" si="472"/>
        <v>45125</v>
      </c>
      <c r="B866" s="76">
        <f t="shared" si="473"/>
        <v>948.23720948000005</v>
      </c>
      <c r="C866" s="76">
        <f t="shared" si="480"/>
        <v>806.30817454999999</v>
      </c>
      <c r="D866" s="77">
        <f t="shared" si="474"/>
        <v>6659.95</v>
      </c>
      <c r="E866" s="78">
        <f>IF(K866=1,VLOOKUP(A865,[1]Plan1!$G$155:$I$350,3),E865)</f>
        <v>6667.94</v>
      </c>
      <c r="F866" s="79">
        <f t="shared" si="475"/>
        <v>45125</v>
      </c>
      <c r="G866" s="80">
        <f t="shared" si="464"/>
        <v>1.1997087065218626E-3</v>
      </c>
      <c r="H866" s="81">
        <f t="shared" si="476"/>
        <v>45153</v>
      </c>
      <c r="I866" s="81">
        <f t="shared" si="465"/>
        <v>45153</v>
      </c>
      <c r="J866" s="82">
        <f t="shared" si="477"/>
        <v>21</v>
      </c>
      <c r="K866" s="82">
        <f t="shared" si="461"/>
        <v>1</v>
      </c>
      <c r="L866" s="76">
        <f t="shared" si="466"/>
        <v>1.0000570900000001</v>
      </c>
      <c r="M866" s="83">
        <f t="shared" si="463"/>
        <v>0.99920032999999997</v>
      </c>
      <c r="N866" s="83">
        <f t="shared" si="484"/>
        <v>1.175594259185915</v>
      </c>
      <c r="O866" s="76">
        <f t="shared" si="462"/>
        <v>1.17566137</v>
      </c>
      <c r="P866" s="76">
        <f t="shared" si="467"/>
        <v>947.94537313000001</v>
      </c>
      <c r="Q866" s="84">
        <f t="shared" si="481"/>
        <v>0</v>
      </c>
      <c r="R866" s="86">
        <f t="shared" si="478"/>
        <v>0</v>
      </c>
      <c r="S866" s="76">
        <f t="shared" si="468"/>
        <v>0</v>
      </c>
      <c r="T866" s="86">
        <f t="shared" si="479"/>
        <v>8.0657000000000006E-2</v>
      </c>
      <c r="U866" s="84">
        <f t="shared" si="460"/>
        <v>1</v>
      </c>
      <c r="V866" s="84">
        <v>252</v>
      </c>
      <c r="W866" s="83">
        <f t="shared" si="469"/>
        <v>1.0003078620000001</v>
      </c>
      <c r="X866" s="76">
        <f t="shared" si="470"/>
        <v>0.29183635000000002</v>
      </c>
      <c r="Y866" s="76">
        <f t="shared" si="471"/>
        <v>0</v>
      </c>
      <c r="Z866" s="90" t="str">
        <f t="shared" si="482"/>
        <v>A+J=</v>
      </c>
      <c r="AA866" s="81">
        <f t="shared" si="483"/>
        <v>45153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9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75">
        <f t="shared" si="472"/>
        <v>45126</v>
      </c>
      <c r="B867" s="76">
        <f t="shared" si="473"/>
        <v>948.58329575000005</v>
      </c>
      <c r="C867" s="76">
        <f t="shared" si="480"/>
        <v>806.30817454999999</v>
      </c>
      <c r="D867" s="77">
        <f t="shared" si="474"/>
        <v>6659.95</v>
      </c>
      <c r="E867" s="78">
        <f>IF(K867=1,VLOOKUP(A866,[1]Plan1!$G$155:$I$350,3),E866)</f>
        <v>6667.94</v>
      </c>
      <c r="F867" s="79">
        <f t="shared" si="475"/>
        <v>45125</v>
      </c>
      <c r="G867" s="80">
        <f t="shared" si="464"/>
        <v>1.1997087065218626E-3</v>
      </c>
      <c r="H867" s="81">
        <f t="shared" si="476"/>
        <v>45153</v>
      </c>
      <c r="I867" s="81">
        <f t="shared" si="465"/>
        <v>45153</v>
      </c>
      <c r="J867" s="82">
        <f t="shared" si="477"/>
        <v>21</v>
      </c>
      <c r="K867" s="82">
        <f t="shared" si="461"/>
        <v>2</v>
      </c>
      <c r="L867" s="76">
        <f t="shared" si="466"/>
        <v>1.0001141899999999</v>
      </c>
      <c r="M867" s="83">
        <f t="shared" si="463"/>
        <v>0.99920032999999997</v>
      </c>
      <c r="N867" s="83">
        <f t="shared" si="484"/>
        <v>1.175594259185915</v>
      </c>
      <c r="O867" s="76">
        <f t="shared" si="462"/>
        <v>1.1757285</v>
      </c>
      <c r="P867" s="76">
        <f t="shared" si="467"/>
        <v>947.99950060000003</v>
      </c>
      <c r="Q867" s="84">
        <f t="shared" si="481"/>
        <v>0</v>
      </c>
      <c r="R867" s="86">
        <f t="shared" si="478"/>
        <v>0</v>
      </c>
      <c r="S867" s="76">
        <f t="shared" si="468"/>
        <v>0</v>
      </c>
      <c r="T867" s="86">
        <f t="shared" si="479"/>
        <v>8.0657000000000006E-2</v>
      </c>
      <c r="U867" s="84">
        <f t="shared" si="460"/>
        <v>2</v>
      </c>
      <c r="V867" s="84">
        <v>252</v>
      </c>
      <c r="W867" s="83">
        <f t="shared" si="469"/>
        <v>1.000615818</v>
      </c>
      <c r="X867" s="76">
        <f t="shared" si="470"/>
        <v>0.58379515000000004</v>
      </c>
      <c r="Y867" s="76">
        <f t="shared" si="471"/>
        <v>0</v>
      </c>
      <c r="Z867" s="90" t="str">
        <f t="shared" si="482"/>
        <v>A+J=</v>
      </c>
      <c r="AA867" s="81">
        <f t="shared" si="483"/>
        <v>45153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9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75">
        <f t="shared" si="472"/>
        <v>45127</v>
      </c>
      <c r="B868" s="76">
        <f t="shared" si="473"/>
        <v>948.92949734000001</v>
      </c>
      <c r="C868" s="76">
        <f t="shared" si="480"/>
        <v>806.30817454999999</v>
      </c>
      <c r="D868" s="77">
        <f t="shared" si="474"/>
        <v>6659.95</v>
      </c>
      <c r="E868" s="78">
        <f>IF(K868=1,VLOOKUP(A867,[1]Plan1!$G$155:$I$350,3),E867)</f>
        <v>6667.94</v>
      </c>
      <c r="F868" s="79">
        <f t="shared" si="475"/>
        <v>45125</v>
      </c>
      <c r="G868" s="80">
        <f t="shared" si="464"/>
        <v>1.1997087065218626E-3</v>
      </c>
      <c r="H868" s="81">
        <f t="shared" si="476"/>
        <v>45153</v>
      </c>
      <c r="I868" s="81">
        <f t="shared" si="465"/>
        <v>45153</v>
      </c>
      <c r="J868" s="82">
        <f t="shared" si="477"/>
        <v>21</v>
      </c>
      <c r="K868" s="82">
        <f t="shared" si="461"/>
        <v>3</v>
      </c>
      <c r="L868" s="76">
        <f t="shared" si="466"/>
        <v>1.0001712899999999</v>
      </c>
      <c r="M868" s="83">
        <f t="shared" si="463"/>
        <v>0.99920032999999997</v>
      </c>
      <c r="N868" s="83">
        <f t="shared" si="484"/>
        <v>1.175594259185915</v>
      </c>
      <c r="O868" s="76">
        <f t="shared" si="462"/>
        <v>1.1757956199999999</v>
      </c>
      <c r="P868" s="76">
        <f t="shared" si="467"/>
        <v>948.05362000000002</v>
      </c>
      <c r="Q868" s="84">
        <f t="shared" si="481"/>
        <v>0</v>
      </c>
      <c r="R868" s="86">
        <f t="shared" si="478"/>
        <v>0</v>
      </c>
      <c r="S868" s="76">
        <f t="shared" si="468"/>
        <v>0</v>
      </c>
      <c r="T868" s="86">
        <f t="shared" si="479"/>
        <v>8.0657000000000006E-2</v>
      </c>
      <c r="U868" s="84">
        <f t="shared" si="460"/>
        <v>3</v>
      </c>
      <c r="V868" s="84">
        <v>252</v>
      </c>
      <c r="W868" s="83">
        <f t="shared" si="469"/>
        <v>1.000923869</v>
      </c>
      <c r="X868" s="76">
        <f t="shared" si="470"/>
        <v>0.87587733999999995</v>
      </c>
      <c r="Y868" s="76">
        <f t="shared" si="471"/>
        <v>0</v>
      </c>
      <c r="Z868" s="90" t="str">
        <f t="shared" si="482"/>
        <v>A+J=</v>
      </c>
      <c r="AA868" s="81">
        <f t="shared" si="483"/>
        <v>45153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9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75">
        <f t="shared" si="472"/>
        <v>45128</v>
      </c>
      <c r="B869" s="76">
        <f t="shared" si="473"/>
        <v>949.27583849999996</v>
      </c>
      <c r="C869" s="76">
        <f t="shared" si="480"/>
        <v>806.30817454999999</v>
      </c>
      <c r="D869" s="77">
        <f t="shared" si="474"/>
        <v>6659.95</v>
      </c>
      <c r="E869" s="78">
        <f>IF(K869=1,VLOOKUP(A868,[1]Plan1!$G$155:$I$350,3),E868)</f>
        <v>6667.94</v>
      </c>
      <c r="F869" s="79">
        <f t="shared" si="475"/>
        <v>45125</v>
      </c>
      <c r="G869" s="80">
        <f t="shared" si="464"/>
        <v>1.1997087065218626E-3</v>
      </c>
      <c r="H869" s="81">
        <f t="shared" si="476"/>
        <v>45153</v>
      </c>
      <c r="I869" s="81">
        <f t="shared" si="465"/>
        <v>45153</v>
      </c>
      <c r="J869" s="82">
        <f t="shared" si="477"/>
        <v>21</v>
      </c>
      <c r="K869" s="82">
        <f t="shared" si="461"/>
        <v>4</v>
      </c>
      <c r="L869" s="76">
        <f t="shared" si="466"/>
        <v>1.0002283999999999</v>
      </c>
      <c r="M869" s="83">
        <f t="shared" si="463"/>
        <v>0.99920032999999997</v>
      </c>
      <c r="N869" s="83">
        <f t="shared" si="484"/>
        <v>1.175594259185915</v>
      </c>
      <c r="O869" s="76">
        <f t="shared" si="462"/>
        <v>1.17586276</v>
      </c>
      <c r="P869" s="76">
        <f t="shared" si="467"/>
        <v>948.10775552999996</v>
      </c>
      <c r="Q869" s="84">
        <f t="shared" si="481"/>
        <v>0</v>
      </c>
      <c r="R869" s="86">
        <f t="shared" si="478"/>
        <v>0</v>
      </c>
      <c r="S869" s="76">
        <f t="shared" si="468"/>
        <v>0</v>
      </c>
      <c r="T869" s="86">
        <f t="shared" si="479"/>
        <v>8.0657000000000006E-2</v>
      </c>
      <c r="U869" s="84">
        <f t="shared" si="460"/>
        <v>4</v>
      </c>
      <c r="V869" s="84">
        <v>252</v>
      </c>
      <c r="W869" s="83">
        <f t="shared" si="469"/>
        <v>1.001232015</v>
      </c>
      <c r="X869" s="76">
        <f t="shared" si="470"/>
        <v>1.1680829699999999</v>
      </c>
      <c r="Y869" s="76">
        <f t="shared" si="471"/>
        <v>0</v>
      </c>
      <c r="Z869" s="90" t="str">
        <f t="shared" si="482"/>
        <v>A+J=</v>
      </c>
      <c r="AA869" s="81">
        <f t="shared" si="483"/>
        <v>45153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9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75">
        <f t="shared" si="472"/>
        <v>45129</v>
      </c>
      <c r="B870" s="76">
        <f t="shared" si="473"/>
        <v>949.62230310000007</v>
      </c>
      <c r="C870" s="76">
        <f t="shared" si="480"/>
        <v>806.30817454999999</v>
      </c>
      <c r="D870" s="77">
        <f t="shared" si="474"/>
        <v>6659.95</v>
      </c>
      <c r="E870" s="78">
        <f>IF(K870=1,VLOOKUP(A869,[1]Plan1!$G$155:$I$350,3),E869)</f>
        <v>6667.94</v>
      </c>
      <c r="F870" s="79">
        <f t="shared" si="475"/>
        <v>45125</v>
      </c>
      <c r="G870" s="80">
        <f t="shared" si="464"/>
        <v>1.1997087065218626E-3</v>
      </c>
      <c r="H870" s="81">
        <f t="shared" si="476"/>
        <v>45153</v>
      </c>
      <c r="I870" s="81">
        <f t="shared" si="465"/>
        <v>45153</v>
      </c>
      <c r="J870" s="82">
        <f t="shared" si="477"/>
        <v>21</v>
      </c>
      <c r="K870" s="82">
        <f t="shared" si="461"/>
        <v>5</v>
      </c>
      <c r="L870" s="76">
        <f t="shared" si="466"/>
        <v>1.0002855100000001</v>
      </c>
      <c r="M870" s="83">
        <f t="shared" si="463"/>
        <v>0.99920032999999997</v>
      </c>
      <c r="N870" s="83">
        <f t="shared" si="484"/>
        <v>1.175594259185915</v>
      </c>
      <c r="O870" s="76">
        <f t="shared" si="462"/>
        <v>1.1759299000000001</v>
      </c>
      <c r="P870" s="76">
        <f t="shared" si="467"/>
        <v>948.16189106000002</v>
      </c>
      <c r="Q870" s="84">
        <f t="shared" si="481"/>
        <v>0</v>
      </c>
      <c r="R870" s="86">
        <f t="shared" si="478"/>
        <v>0</v>
      </c>
      <c r="S870" s="76">
        <f t="shared" si="468"/>
        <v>0</v>
      </c>
      <c r="T870" s="86">
        <f t="shared" si="479"/>
        <v>8.0657000000000006E-2</v>
      </c>
      <c r="U870" s="84">
        <f t="shared" ref="U870:U933" si="485">IF(Q869&gt;0,1,IF(K870=K869,U869,U869+1))</f>
        <v>5</v>
      </c>
      <c r="V870" s="84">
        <v>252</v>
      </c>
      <c r="W870" s="83">
        <f t="shared" si="469"/>
        <v>1.001540256</v>
      </c>
      <c r="X870" s="76">
        <f t="shared" si="470"/>
        <v>1.46041204</v>
      </c>
      <c r="Y870" s="76">
        <f t="shared" si="471"/>
        <v>0</v>
      </c>
      <c r="Z870" s="90" t="str">
        <f t="shared" si="482"/>
        <v>A+J=</v>
      </c>
      <c r="AA870" s="81">
        <f t="shared" si="483"/>
        <v>45153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9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75">
        <f t="shared" si="472"/>
        <v>45130</v>
      </c>
      <c r="B871" s="76">
        <f t="shared" si="473"/>
        <v>949.62230310000007</v>
      </c>
      <c r="C871" s="76">
        <f t="shared" si="480"/>
        <v>806.30817454999999</v>
      </c>
      <c r="D871" s="77">
        <f t="shared" si="474"/>
        <v>6659.95</v>
      </c>
      <c r="E871" s="78">
        <f>IF(K871=1,VLOOKUP(A870,[1]Plan1!$G$155:$I$350,3),E870)</f>
        <v>6667.94</v>
      </c>
      <c r="F871" s="79">
        <f t="shared" si="475"/>
        <v>45125</v>
      </c>
      <c r="G871" s="80">
        <f t="shared" si="464"/>
        <v>1.1997087065218626E-3</v>
      </c>
      <c r="H871" s="81">
        <f t="shared" si="476"/>
        <v>45153</v>
      </c>
      <c r="I871" s="81">
        <f t="shared" si="465"/>
        <v>45153</v>
      </c>
      <c r="J871" s="82">
        <f t="shared" si="477"/>
        <v>21</v>
      </c>
      <c r="K871" s="82">
        <f t="shared" si="461"/>
        <v>5</v>
      </c>
      <c r="L871" s="76">
        <f t="shared" si="466"/>
        <v>1.0002855100000001</v>
      </c>
      <c r="M871" s="83">
        <f t="shared" si="463"/>
        <v>0.99920032999999997</v>
      </c>
      <c r="N871" s="83">
        <f t="shared" si="484"/>
        <v>1.175594259185915</v>
      </c>
      <c r="O871" s="76">
        <f t="shared" si="462"/>
        <v>1.1759299000000001</v>
      </c>
      <c r="P871" s="76">
        <f t="shared" si="467"/>
        <v>948.16189106000002</v>
      </c>
      <c r="Q871" s="84">
        <f t="shared" si="481"/>
        <v>0</v>
      </c>
      <c r="R871" s="86">
        <f t="shared" si="478"/>
        <v>0</v>
      </c>
      <c r="S871" s="76">
        <f t="shared" si="468"/>
        <v>0</v>
      </c>
      <c r="T871" s="86">
        <f t="shared" si="479"/>
        <v>8.0657000000000006E-2</v>
      </c>
      <c r="U871" s="84">
        <f t="shared" si="485"/>
        <v>5</v>
      </c>
      <c r="V871" s="84">
        <v>252</v>
      </c>
      <c r="W871" s="83">
        <f t="shared" si="469"/>
        <v>1.001540256</v>
      </c>
      <c r="X871" s="76">
        <f t="shared" si="470"/>
        <v>1.46041204</v>
      </c>
      <c r="Y871" s="76">
        <f t="shared" si="471"/>
        <v>0</v>
      </c>
      <c r="Z871" s="90" t="str">
        <f t="shared" si="482"/>
        <v>A+J=</v>
      </c>
      <c r="AA871" s="81">
        <f t="shared" si="483"/>
        <v>45153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9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75">
        <f t="shared" si="472"/>
        <v>45131</v>
      </c>
      <c r="B872" s="76">
        <f t="shared" si="473"/>
        <v>949.62230310000007</v>
      </c>
      <c r="C872" s="76">
        <f t="shared" si="480"/>
        <v>806.30817454999999</v>
      </c>
      <c r="D872" s="77">
        <f t="shared" si="474"/>
        <v>6659.95</v>
      </c>
      <c r="E872" s="78">
        <f>IF(K872=1,VLOOKUP(A871,[1]Plan1!$G$155:$I$350,3),E871)</f>
        <v>6667.94</v>
      </c>
      <c r="F872" s="79">
        <f t="shared" si="475"/>
        <v>45125</v>
      </c>
      <c r="G872" s="80">
        <f t="shared" si="464"/>
        <v>1.1997087065218626E-3</v>
      </c>
      <c r="H872" s="81">
        <f t="shared" si="476"/>
        <v>45153</v>
      </c>
      <c r="I872" s="81">
        <f t="shared" si="465"/>
        <v>45153</v>
      </c>
      <c r="J872" s="82">
        <f t="shared" si="477"/>
        <v>21</v>
      </c>
      <c r="K872" s="82">
        <f t="shared" si="461"/>
        <v>5</v>
      </c>
      <c r="L872" s="76">
        <f t="shared" si="466"/>
        <v>1.0002855100000001</v>
      </c>
      <c r="M872" s="83">
        <f t="shared" si="463"/>
        <v>0.99920032999999997</v>
      </c>
      <c r="N872" s="83">
        <f t="shared" si="484"/>
        <v>1.175594259185915</v>
      </c>
      <c r="O872" s="76">
        <f t="shared" si="462"/>
        <v>1.1759299000000001</v>
      </c>
      <c r="P872" s="76">
        <f t="shared" si="467"/>
        <v>948.16189106000002</v>
      </c>
      <c r="Q872" s="84">
        <f t="shared" si="481"/>
        <v>0</v>
      </c>
      <c r="R872" s="86">
        <f t="shared" si="478"/>
        <v>0</v>
      </c>
      <c r="S872" s="76">
        <f t="shared" si="468"/>
        <v>0</v>
      </c>
      <c r="T872" s="86">
        <f t="shared" si="479"/>
        <v>8.0657000000000006E-2</v>
      </c>
      <c r="U872" s="84">
        <f t="shared" si="485"/>
        <v>5</v>
      </c>
      <c r="V872" s="84">
        <v>252</v>
      </c>
      <c r="W872" s="83">
        <f t="shared" si="469"/>
        <v>1.001540256</v>
      </c>
      <c r="X872" s="76">
        <f t="shared" si="470"/>
        <v>1.46041204</v>
      </c>
      <c r="Y872" s="76">
        <f t="shared" si="471"/>
        <v>0</v>
      </c>
      <c r="Z872" s="90" t="str">
        <f t="shared" si="482"/>
        <v>A+J=</v>
      </c>
      <c r="AA872" s="81">
        <f t="shared" si="483"/>
        <v>45153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9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75">
        <f t="shared" si="472"/>
        <v>45132</v>
      </c>
      <c r="B873" s="76">
        <f t="shared" si="473"/>
        <v>949.96889114999999</v>
      </c>
      <c r="C873" s="76">
        <f t="shared" si="480"/>
        <v>806.30817454999999</v>
      </c>
      <c r="D873" s="77">
        <f t="shared" si="474"/>
        <v>6659.95</v>
      </c>
      <c r="E873" s="78">
        <f>IF(K873=1,VLOOKUP(A872,[1]Plan1!$G$155:$I$350,3),E872)</f>
        <v>6667.94</v>
      </c>
      <c r="F873" s="79">
        <f t="shared" si="475"/>
        <v>45125</v>
      </c>
      <c r="G873" s="80">
        <f t="shared" si="464"/>
        <v>1.1997087065218626E-3</v>
      </c>
      <c r="H873" s="81">
        <f t="shared" si="476"/>
        <v>45153</v>
      </c>
      <c r="I873" s="81">
        <f t="shared" si="465"/>
        <v>45153</v>
      </c>
      <c r="J873" s="82">
        <f t="shared" si="477"/>
        <v>21</v>
      </c>
      <c r="K873" s="82">
        <f t="shared" si="461"/>
        <v>6</v>
      </c>
      <c r="L873" s="76">
        <f t="shared" si="466"/>
        <v>1.0003426200000001</v>
      </c>
      <c r="M873" s="83">
        <f t="shared" si="463"/>
        <v>0.99920032999999997</v>
      </c>
      <c r="N873" s="83">
        <f t="shared" si="484"/>
        <v>1.175594259185915</v>
      </c>
      <c r="O873" s="76">
        <f t="shared" si="462"/>
        <v>1.1759970399999999</v>
      </c>
      <c r="P873" s="76">
        <f t="shared" si="467"/>
        <v>948.21602658999996</v>
      </c>
      <c r="Q873" s="84">
        <f t="shared" si="481"/>
        <v>0</v>
      </c>
      <c r="R873" s="86">
        <f t="shared" si="478"/>
        <v>0</v>
      </c>
      <c r="S873" s="76">
        <f t="shared" si="468"/>
        <v>0</v>
      </c>
      <c r="T873" s="86">
        <f t="shared" si="479"/>
        <v>8.0657000000000006E-2</v>
      </c>
      <c r="U873" s="84">
        <f t="shared" si="485"/>
        <v>6</v>
      </c>
      <c r="V873" s="84">
        <v>252</v>
      </c>
      <c r="W873" s="83">
        <f t="shared" si="469"/>
        <v>1.001848592</v>
      </c>
      <c r="X873" s="76">
        <f t="shared" si="470"/>
        <v>1.7528645599999999</v>
      </c>
      <c r="Y873" s="76">
        <f t="shared" si="471"/>
        <v>0</v>
      </c>
      <c r="Z873" s="90" t="str">
        <f t="shared" si="482"/>
        <v>A+J=</v>
      </c>
      <c r="AA873" s="81">
        <f t="shared" si="483"/>
        <v>45153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9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75">
        <f t="shared" si="472"/>
        <v>45133</v>
      </c>
      <c r="B874" s="76">
        <f t="shared" si="473"/>
        <v>950.31561075000002</v>
      </c>
      <c r="C874" s="76">
        <f t="shared" si="480"/>
        <v>806.30817454999999</v>
      </c>
      <c r="D874" s="77">
        <f t="shared" si="474"/>
        <v>6659.95</v>
      </c>
      <c r="E874" s="78">
        <f>IF(K874=1,VLOOKUP(A873,[1]Plan1!$G$155:$I$350,3),E873)</f>
        <v>6667.94</v>
      </c>
      <c r="F874" s="79">
        <f t="shared" si="475"/>
        <v>45125</v>
      </c>
      <c r="G874" s="80">
        <f t="shared" si="464"/>
        <v>1.1997087065218626E-3</v>
      </c>
      <c r="H874" s="81">
        <f t="shared" si="476"/>
        <v>45153</v>
      </c>
      <c r="I874" s="81">
        <f t="shared" si="465"/>
        <v>45153</v>
      </c>
      <c r="J874" s="82">
        <f t="shared" si="477"/>
        <v>21</v>
      </c>
      <c r="K874" s="82">
        <f t="shared" ref="K874:K937" si="486">(J874-(NETWORKDAYS(A874,I874,AD$165:AD$503)-1))</f>
        <v>7</v>
      </c>
      <c r="L874" s="76">
        <f t="shared" si="466"/>
        <v>1.00039974</v>
      </c>
      <c r="M874" s="83">
        <f t="shared" si="463"/>
        <v>0.99920032999999997</v>
      </c>
      <c r="N874" s="83">
        <f t="shared" si="484"/>
        <v>1.175594259185915</v>
      </c>
      <c r="O874" s="76">
        <f t="shared" ref="O874:O937" si="487">TRUNC(TRUNC((L874*N874),15),8)</f>
        <v>1.17606419</v>
      </c>
      <c r="P874" s="76">
        <f t="shared" si="467"/>
        <v>948.27017019000004</v>
      </c>
      <c r="Q874" s="84">
        <f t="shared" si="481"/>
        <v>0</v>
      </c>
      <c r="R874" s="86">
        <f t="shared" si="478"/>
        <v>0</v>
      </c>
      <c r="S874" s="76">
        <f t="shared" si="468"/>
        <v>0</v>
      </c>
      <c r="T874" s="86">
        <f t="shared" si="479"/>
        <v>8.0657000000000006E-2</v>
      </c>
      <c r="U874" s="84">
        <f t="shared" si="485"/>
        <v>7</v>
      </c>
      <c r="V874" s="84">
        <v>252</v>
      </c>
      <c r="W874" s="83">
        <f t="shared" si="469"/>
        <v>1.0021570230000001</v>
      </c>
      <c r="X874" s="76">
        <f t="shared" si="470"/>
        <v>2.0454405599999999</v>
      </c>
      <c r="Y874" s="76">
        <f t="shared" si="471"/>
        <v>0</v>
      </c>
      <c r="Z874" s="90" t="str">
        <f t="shared" si="482"/>
        <v>A+J=</v>
      </c>
      <c r="AA874" s="81">
        <f t="shared" si="483"/>
        <v>45153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9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75">
        <f t="shared" si="472"/>
        <v>45134</v>
      </c>
      <c r="B875" s="76">
        <f t="shared" si="473"/>
        <v>950.66245289000005</v>
      </c>
      <c r="C875" s="76">
        <f t="shared" si="480"/>
        <v>806.30817454999999</v>
      </c>
      <c r="D875" s="77">
        <f t="shared" si="474"/>
        <v>6659.95</v>
      </c>
      <c r="E875" s="78">
        <f>IF(K875=1,VLOOKUP(A874,[1]Plan1!$G$155:$I$350,3),E874)</f>
        <v>6667.94</v>
      </c>
      <c r="F875" s="79">
        <f t="shared" si="475"/>
        <v>45125</v>
      </c>
      <c r="G875" s="80">
        <f t="shared" si="464"/>
        <v>1.1997087065218626E-3</v>
      </c>
      <c r="H875" s="81">
        <f t="shared" si="476"/>
        <v>45153</v>
      </c>
      <c r="I875" s="81">
        <f t="shared" si="465"/>
        <v>45153</v>
      </c>
      <c r="J875" s="82">
        <f t="shared" si="477"/>
        <v>21</v>
      </c>
      <c r="K875" s="82">
        <f t="shared" si="486"/>
        <v>8</v>
      </c>
      <c r="L875" s="76">
        <f t="shared" si="466"/>
        <v>1.0004568599999999</v>
      </c>
      <c r="M875" s="83">
        <f t="shared" ref="M875:M938" si="488">IF(I875&gt;I874,L874,M874)</f>
        <v>0.99920032999999997</v>
      </c>
      <c r="N875" s="83">
        <f t="shared" si="484"/>
        <v>1.175594259185915</v>
      </c>
      <c r="O875" s="76">
        <f t="shared" si="487"/>
        <v>1.17613134</v>
      </c>
      <c r="P875" s="76">
        <f t="shared" si="467"/>
        <v>948.32431378000001</v>
      </c>
      <c r="Q875" s="84">
        <f t="shared" si="481"/>
        <v>0</v>
      </c>
      <c r="R875" s="86">
        <f t="shared" si="478"/>
        <v>0</v>
      </c>
      <c r="S875" s="76">
        <f t="shared" si="468"/>
        <v>0</v>
      </c>
      <c r="T875" s="86">
        <f t="shared" si="479"/>
        <v>8.0657000000000006E-2</v>
      </c>
      <c r="U875" s="84">
        <f t="shared" si="485"/>
        <v>8</v>
      </c>
      <c r="V875" s="84">
        <v>252</v>
      </c>
      <c r="W875" s="83">
        <f t="shared" si="469"/>
        <v>1.002465548</v>
      </c>
      <c r="X875" s="76">
        <f t="shared" si="470"/>
        <v>2.3381391100000002</v>
      </c>
      <c r="Y875" s="76">
        <f t="shared" si="471"/>
        <v>0</v>
      </c>
      <c r="Z875" s="90" t="str">
        <f t="shared" si="482"/>
        <v>A+J=</v>
      </c>
      <c r="AA875" s="81">
        <f t="shared" si="483"/>
        <v>45153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9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75">
        <f t="shared" si="472"/>
        <v>45135</v>
      </c>
      <c r="B876" s="76">
        <f t="shared" si="473"/>
        <v>951.00941949000003</v>
      </c>
      <c r="C876" s="76">
        <f t="shared" si="480"/>
        <v>806.30817454999999</v>
      </c>
      <c r="D876" s="77">
        <f t="shared" si="474"/>
        <v>6659.95</v>
      </c>
      <c r="E876" s="78">
        <f>IF(K876=1,VLOOKUP(A875,[1]Plan1!$G$155:$I$350,3),E875)</f>
        <v>6667.94</v>
      </c>
      <c r="F876" s="79">
        <f t="shared" si="475"/>
        <v>45125</v>
      </c>
      <c r="G876" s="80">
        <f t="shared" si="464"/>
        <v>1.1997087065218626E-3</v>
      </c>
      <c r="H876" s="81">
        <f t="shared" si="476"/>
        <v>45153</v>
      </c>
      <c r="I876" s="81">
        <f t="shared" si="465"/>
        <v>45153</v>
      </c>
      <c r="J876" s="82">
        <f t="shared" si="477"/>
        <v>21</v>
      </c>
      <c r="K876" s="82">
        <f t="shared" si="486"/>
        <v>9</v>
      </c>
      <c r="L876" s="76">
        <f t="shared" si="466"/>
        <v>1.00051398</v>
      </c>
      <c r="M876" s="83">
        <f t="shared" si="488"/>
        <v>0.99920032999999997</v>
      </c>
      <c r="N876" s="83">
        <f t="shared" si="484"/>
        <v>1.175594259185915</v>
      </c>
      <c r="O876" s="76">
        <f t="shared" si="487"/>
        <v>1.17619849</v>
      </c>
      <c r="P876" s="76">
        <f t="shared" si="467"/>
        <v>948.37845737999999</v>
      </c>
      <c r="Q876" s="84">
        <f t="shared" si="481"/>
        <v>0</v>
      </c>
      <c r="R876" s="86">
        <f t="shared" si="478"/>
        <v>0</v>
      </c>
      <c r="S876" s="76">
        <f t="shared" si="468"/>
        <v>0</v>
      </c>
      <c r="T876" s="86">
        <f t="shared" si="479"/>
        <v>8.0657000000000006E-2</v>
      </c>
      <c r="U876" s="84">
        <f t="shared" si="485"/>
        <v>9</v>
      </c>
      <c r="V876" s="84">
        <v>252</v>
      </c>
      <c r="W876" s="83">
        <f t="shared" si="469"/>
        <v>1.002774169</v>
      </c>
      <c r="X876" s="76">
        <f t="shared" si="470"/>
        <v>2.63096211</v>
      </c>
      <c r="Y876" s="76">
        <f t="shared" si="471"/>
        <v>0</v>
      </c>
      <c r="Z876" s="90" t="str">
        <f t="shared" si="482"/>
        <v>A+J=</v>
      </c>
      <c r="AA876" s="81">
        <f t="shared" si="483"/>
        <v>45153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9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75">
        <f t="shared" si="472"/>
        <v>45136</v>
      </c>
      <c r="B877" s="76">
        <f t="shared" si="473"/>
        <v>951.35651769000003</v>
      </c>
      <c r="C877" s="76">
        <f t="shared" si="480"/>
        <v>806.30817454999999</v>
      </c>
      <c r="D877" s="77">
        <f t="shared" si="474"/>
        <v>6659.95</v>
      </c>
      <c r="E877" s="78">
        <f>IF(K877=1,VLOOKUP(A876,[1]Plan1!$G$155:$I$350,3),E876)</f>
        <v>6667.94</v>
      </c>
      <c r="F877" s="79">
        <f t="shared" si="475"/>
        <v>45125</v>
      </c>
      <c r="G877" s="80">
        <f t="shared" si="464"/>
        <v>1.1997087065218626E-3</v>
      </c>
      <c r="H877" s="81">
        <f t="shared" si="476"/>
        <v>45153</v>
      </c>
      <c r="I877" s="81">
        <f t="shared" si="465"/>
        <v>45153</v>
      </c>
      <c r="J877" s="82">
        <f t="shared" si="477"/>
        <v>21</v>
      </c>
      <c r="K877" s="82">
        <f t="shared" si="486"/>
        <v>10</v>
      </c>
      <c r="L877" s="76">
        <f t="shared" si="466"/>
        <v>1.0005711100000001</v>
      </c>
      <c r="M877" s="83">
        <f t="shared" si="488"/>
        <v>0.99920032999999997</v>
      </c>
      <c r="N877" s="83">
        <f t="shared" si="484"/>
        <v>1.175594259185915</v>
      </c>
      <c r="O877" s="76">
        <f t="shared" si="487"/>
        <v>1.1762656499999999</v>
      </c>
      <c r="P877" s="76">
        <f t="shared" si="467"/>
        <v>948.43260902999998</v>
      </c>
      <c r="Q877" s="84">
        <f t="shared" si="481"/>
        <v>0</v>
      </c>
      <c r="R877" s="86">
        <f t="shared" si="478"/>
        <v>0</v>
      </c>
      <c r="S877" s="76">
        <f t="shared" si="468"/>
        <v>0</v>
      </c>
      <c r="T877" s="86">
        <f t="shared" si="479"/>
        <v>8.0657000000000006E-2</v>
      </c>
      <c r="U877" s="84">
        <f t="shared" si="485"/>
        <v>10</v>
      </c>
      <c r="V877" s="84">
        <v>252</v>
      </c>
      <c r="W877" s="83">
        <f t="shared" si="469"/>
        <v>1.003082885</v>
      </c>
      <c r="X877" s="76">
        <f t="shared" si="470"/>
        <v>2.9239086599999999</v>
      </c>
      <c r="Y877" s="76">
        <f t="shared" si="471"/>
        <v>0</v>
      </c>
      <c r="Z877" s="90" t="str">
        <f t="shared" si="482"/>
        <v>A+J=</v>
      </c>
      <c r="AA877" s="81">
        <f t="shared" si="483"/>
        <v>45153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9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75">
        <f t="shared" si="472"/>
        <v>45137</v>
      </c>
      <c r="B878" s="76">
        <f t="shared" si="473"/>
        <v>951.35651769000003</v>
      </c>
      <c r="C878" s="76">
        <f t="shared" si="480"/>
        <v>806.30817454999999</v>
      </c>
      <c r="D878" s="77">
        <f t="shared" si="474"/>
        <v>6659.95</v>
      </c>
      <c r="E878" s="78">
        <f>IF(K878=1,VLOOKUP(A877,[1]Plan1!$G$155:$I$350,3),E877)</f>
        <v>6667.94</v>
      </c>
      <c r="F878" s="79">
        <f t="shared" si="475"/>
        <v>45125</v>
      </c>
      <c r="G878" s="80">
        <f t="shared" si="464"/>
        <v>1.1997087065218626E-3</v>
      </c>
      <c r="H878" s="81">
        <f t="shared" si="476"/>
        <v>45153</v>
      </c>
      <c r="I878" s="81">
        <f t="shared" si="465"/>
        <v>45153</v>
      </c>
      <c r="J878" s="82">
        <f t="shared" si="477"/>
        <v>21</v>
      </c>
      <c r="K878" s="82">
        <f t="shared" si="486"/>
        <v>10</v>
      </c>
      <c r="L878" s="76">
        <f t="shared" si="466"/>
        <v>1.0005711100000001</v>
      </c>
      <c r="M878" s="83">
        <f t="shared" si="488"/>
        <v>0.99920032999999997</v>
      </c>
      <c r="N878" s="83">
        <f t="shared" si="484"/>
        <v>1.175594259185915</v>
      </c>
      <c r="O878" s="76">
        <f t="shared" si="487"/>
        <v>1.1762656499999999</v>
      </c>
      <c r="P878" s="76">
        <f t="shared" si="467"/>
        <v>948.43260902999998</v>
      </c>
      <c r="Q878" s="84">
        <f t="shared" si="481"/>
        <v>0</v>
      </c>
      <c r="R878" s="86">
        <f t="shared" si="478"/>
        <v>0</v>
      </c>
      <c r="S878" s="76">
        <f t="shared" si="468"/>
        <v>0</v>
      </c>
      <c r="T878" s="86">
        <f t="shared" si="479"/>
        <v>8.0657000000000006E-2</v>
      </c>
      <c r="U878" s="84">
        <f t="shared" si="485"/>
        <v>10</v>
      </c>
      <c r="V878" s="84">
        <v>252</v>
      </c>
      <c r="W878" s="83">
        <f t="shared" si="469"/>
        <v>1.003082885</v>
      </c>
      <c r="X878" s="76">
        <f t="shared" si="470"/>
        <v>2.9239086599999999</v>
      </c>
      <c r="Y878" s="76">
        <f t="shared" si="471"/>
        <v>0</v>
      </c>
      <c r="Z878" s="90" t="str">
        <f t="shared" si="482"/>
        <v>A+J=</v>
      </c>
      <c r="AA878" s="81">
        <f t="shared" si="483"/>
        <v>45153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9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75">
        <f t="shared" si="472"/>
        <v>45138</v>
      </c>
      <c r="B879" s="76">
        <f t="shared" si="473"/>
        <v>951.35651769000003</v>
      </c>
      <c r="C879" s="76">
        <f t="shared" si="480"/>
        <v>806.30817454999999</v>
      </c>
      <c r="D879" s="77">
        <f t="shared" si="474"/>
        <v>6659.95</v>
      </c>
      <c r="E879" s="78">
        <f>IF(K879=1,VLOOKUP(A878,[1]Plan1!$G$155:$I$350,3),E878)</f>
        <v>6667.94</v>
      </c>
      <c r="F879" s="79">
        <f t="shared" si="475"/>
        <v>45125</v>
      </c>
      <c r="G879" s="80">
        <f t="shared" si="464"/>
        <v>1.1997087065218626E-3</v>
      </c>
      <c r="H879" s="81">
        <f t="shared" si="476"/>
        <v>45153</v>
      </c>
      <c r="I879" s="81">
        <f t="shared" si="465"/>
        <v>45153</v>
      </c>
      <c r="J879" s="82">
        <f t="shared" si="477"/>
        <v>21</v>
      </c>
      <c r="K879" s="82">
        <f t="shared" si="486"/>
        <v>10</v>
      </c>
      <c r="L879" s="76">
        <f t="shared" si="466"/>
        <v>1.0005711100000001</v>
      </c>
      <c r="M879" s="83">
        <f t="shared" si="488"/>
        <v>0.99920032999999997</v>
      </c>
      <c r="N879" s="83">
        <f t="shared" si="484"/>
        <v>1.175594259185915</v>
      </c>
      <c r="O879" s="76">
        <f t="shared" si="487"/>
        <v>1.1762656499999999</v>
      </c>
      <c r="P879" s="76">
        <f t="shared" si="467"/>
        <v>948.43260902999998</v>
      </c>
      <c r="Q879" s="84">
        <f t="shared" si="481"/>
        <v>0</v>
      </c>
      <c r="R879" s="86">
        <f t="shared" si="478"/>
        <v>0</v>
      </c>
      <c r="S879" s="76">
        <f t="shared" si="468"/>
        <v>0</v>
      </c>
      <c r="T879" s="86">
        <f t="shared" si="479"/>
        <v>8.0657000000000006E-2</v>
      </c>
      <c r="U879" s="84">
        <f t="shared" si="485"/>
        <v>10</v>
      </c>
      <c r="V879" s="84">
        <v>252</v>
      </c>
      <c r="W879" s="83">
        <f t="shared" si="469"/>
        <v>1.003082885</v>
      </c>
      <c r="X879" s="76">
        <f t="shared" si="470"/>
        <v>2.9239086599999999</v>
      </c>
      <c r="Y879" s="76">
        <f t="shared" si="471"/>
        <v>0</v>
      </c>
      <c r="Z879" s="90" t="str">
        <f t="shared" si="482"/>
        <v>A+J=</v>
      </c>
      <c r="AA879" s="81">
        <f t="shared" si="483"/>
        <v>45153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9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75">
        <f t="shared" si="472"/>
        <v>45139</v>
      </c>
      <c r="B880" s="76">
        <f t="shared" si="473"/>
        <v>951.70373039999993</v>
      </c>
      <c r="C880" s="76">
        <f t="shared" si="480"/>
        <v>806.30817454999999</v>
      </c>
      <c r="D880" s="77">
        <f t="shared" si="474"/>
        <v>6659.95</v>
      </c>
      <c r="E880" s="78">
        <f>IF(K880=1,VLOOKUP(A879,[1]Plan1!$G$155:$I$350,3),E879)</f>
        <v>6667.94</v>
      </c>
      <c r="F880" s="79">
        <f t="shared" si="475"/>
        <v>45125</v>
      </c>
      <c r="G880" s="80">
        <f t="shared" si="464"/>
        <v>1.1997087065218626E-3</v>
      </c>
      <c r="H880" s="81">
        <f t="shared" si="476"/>
        <v>45153</v>
      </c>
      <c r="I880" s="81">
        <f t="shared" si="465"/>
        <v>45153</v>
      </c>
      <c r="J880" s="82">
        <f t="shared" si="477"/>
        <v>21</v>
      </c>
      <c r="K880" s="82">
        <f t="shared" si="486"/>
        <v>11</v>
      </c>
      <c r="L880" s="76">
        <f t="shared" si="466"/>
        <v>1.00062823</v>
      </c>
      <c r="M880" s="83">
        <f t="shared" si="488"/>
        <v>0.99920032999999997</v>
      </c>
      <c r="N880" s="83">
        <f t="shared" si="484"/>
        <v>1.175594259185915</v>
      </c>
      <c r="O880" s="76">
        <f t="shared" si="487"/>
        <v>1.1763328</v>
      </c>
      <c r="P880" s="76">
        <f t="shared" si="467"/>
        <v>948.48675262999996</v>
      </c>
      <c r="Q880" s="84">
        <f t="shared" si="481"/>
        <v>0</v>
      </c>
      <c r="R880" s="86">
        <f t="shared" si="478"/>
        <v>0</v>
      </c>
      <c r="S880" s="76">
        <f t="shared" si="468"/>
        <v>0</v>
      </c>
      <c r="T880" s="86">
        <f t="shared" si="479"/>
        <v>8.0657000000000006E-2</v>
      </c>
      <c r="U880" s="84">
        <f t="shared" si="485"/>
        <v>11</v>
      </c>
      <c r="V880" s="84">
        <v>252</v>
      </c>
      <c r="W880" s="83">
        <f t="shared" si="469"/>
        <v>1.0033916949999999</v>
      </c>
      <c r="X880" s="76">
        <f t="shared" si="470"/>
        <v>3.2169777700000002</v>
      </c>
      <c r="Y880" s="76">
        <f t="shared" si="471"/>
        <v>0</v>
      </c>
      <c r="Z880" s="90" t="str">
        <f t="shared" si="482"/>
        <v>A+J=</v>
      </c>
      <c r="AA880" s="81">
        <f t="shared" si="483"/>
        <v>45153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9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75">
        <f t="shared" si="472"/>
        <v>45140</v>
      </c>
      <c r="B881" s="76">
        <f t="shared" si="473"/>
        <v>952.05108379000001</v>
      </c>
      <c r="C881" s="76">
        <f t="shared" si="480"/>
        <v>806.30817454999999</v>
      </c>
      <c r="D881" s="77">
        <f t="shared" si="474"/>
        <v>6659.95</v>
      </c>
      <c r="E881" s="78">
        <f>IF(K881=1,VLOOKUP(A880,[1]Plan1!$G$155:$I$350,3),E880)</f>
        <v>6667.94</v>
      </c>
      <c r="F881" s="79">
        <f t="shared" si="475"/>
        <v>45125</v>
      </c>
      <c r="G881" s="80">
        <f t="shared" si="464"/>
        <v>1.1997087065218626E-3</v>
      </c>
      <c r="H881" s="81">
        <f t="shared" si="476"/>
        <v>45153</v>
      </c>
      <c r="I881" s="81">
        <f t="shared" si="465"/>
        <v>45153</v>
      </c>
      <c r="J881" s="82">
        <f t="shared" si="477"/>
        <v>21</v>
      </c>
      <c r="K881" s="82">
        <f t="shared" si="486"/>
        <v>12</v>
      </c>
      <c r="L881" s="76">
        <f t="shared" si="466"/>
        <v>1.00068537</v>
      </c>
      <c r="M881" s="83">
        <f t="shared" si="488"/>
        <v>0.99920032999999997</v>
      </c>
      <c r="N881" s="83">
        <f t="shared" si="484"/>
        <v>1.175594259185915</v>
      </c>
      <c r="O881" s="76">
        <f t="shared" si="487"/>
        <v>1.1763999700000001</v>
      </c>
      <c r="P881" s="76">
        <f t="shared" si="467"/>
        <v>948.54091234999999</v>
      </c>
      <c r="Q881" s="84">
        <f t="shared" si="481"/>
        <v>0</v>
      </c>
      <c r="R881" s="86">
        <f t="shared" si="478"/>
        <v>0</v>
      </c>
      <c r="S881" s="76">
        <f t="shared" si="468"/>
        <v>0</v>
      </c>
      <c r="T881" s="86">
        <f t="shared" si="479"/>
        <v>8.0657000000000006E-2</v>
      </c>
      <c r="U881" s="84">
        <f t="shared" si="485"/>
        <v>12</v>
      </c>
      <c r="V881" s="84">
        <v>252</v>
      </c>
      <c r="W881" s="83">
        <f t="shared" si="469"/>
        <v>1.003700601</v>
      </c>
      <c r="X881" s="76">
        <f t="shared" si="470"/>
        <v>3.5101714400000001</v>
      </c>
      <c r="Y881" s="76">
        <f t="shared" si="471"/>
        <v>0</v>
      </c>
      <c r="Z881" s="90" t="str">
        <f t="shared" si="482"/>
        <v>A+J=</v>
      </c>
      <c r="AA881" s="81">
        <f t="shared" si="483"/>
        <v>45153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9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75">
        <f t="shared" si="472"/>
        <v>45141</v>
      </c>
      <c r="B882" s="76">
        <f t="shared" si="473"/>
        <v>952.39855265999995</v>
      </c>
      <c r="C882" s="76">
        <f t="shared" si="480"/>
        <v>806.30817454999999</v>
      </c>
      <c r="D882" s="77">
        <f t="shared" si="474"/>
        <v>6659.95</v>
      </c>
      <c r="E882" s="78">
        <f>IF(K882=1,VLOOKUP(A881,[1]Plan1!$G$155:$I$350,3),E881)</f>
        <v>6667.94</v>
      </c>
      <c r="F882" s="79">
        <f t="shared" si="475"/>
        <v>45125</v>
      </c>
      <c r="G882" s="80">
        <f t="shared" si="464"/>
        <v>1.1997087065218626E-3</v>
      </c>
      <c r="H882" s="81">
        <f t="shared" si="476"/>
        <v>45153</v>
      </c>
      <c r="I882" s="81">
        <f t="shared" si="465"/>
        <v>45153</v>
      </c>
      <c r="J882" s="82">
        <f t="shared" si="477"/>
        <v>21</v>
      </c>
      <c r="K882" s="82">
        <f t="shared" si="486"/>
        <v>13</v>
      </c>
      <c r="L882" s="76">
        <f t="shared" si="466"/>
        <v>1.0007425000000001</v>
      </c>
      <c r="M882" s="83">
        <f t="shared" si="488"/>
        <v>0.99920032999999997</v>
      </c>
      <c r="N882" s="83">
        <f t="shared" si="484"/>
        <v>1.175594259185915</v>
      </c>
      <c r="O882" s="76">
        <f t="shared" si="487"/>
        <v>1.17646713</v>
      </c>
      <c r="P882" s="76">
        <f t="shared" si="467"/>
        <v>948.59506399999998</v>
      </c>
      <c r="Q882" s="84">
        <f t="shared" si="481"/>
        <v>0</v>
      </c>
      <c r="R882" s="86">
        <f t="shared" si="478"/>
        <v>0</v>
      </c>
      <c r="S882" s="76">
        <f t="shared" si="468"/>
        <v>0</v>
      </c>
      <c r="T882" s="86">
        <f t="shared" si="479"/>
        <v>8.0657000000000006E-2</v>
      </c>
      <c r="U882" s="84">
        <f t="shared" si="485"/>
        <v>13</v>
      </c>
      <c r="V882" s="84">
        <v>252</v>
      </c>
      <c r="W882" s="83">
        <f t="shared" si="469"/>
        <v>1.004009602</v>
      </c>
      <c r="X882" s="76">
        <f t="shared" si="470"/>
        <v>3.8034886600000002</v>
      </c>
      <c r="Y882" s="76">
        <f t="shared" si="471"/>
        <v>0</v>
      </c>
      <c r="Z882" s="90" t="str">
        <f t="shared" si="482"/>
        <v>A+J=</v>
      </c>
      <c r="AA882" s="81">
        <f t="shared" si="483"/>
        <v>45153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9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75">
        <f t="shared" si="472"/>
        <v>45142</v>
      </c>
      <c r="B883" s="76">
        <f t="shared" si="473"/>
        <v>952.74616133000006</v>
      </c>
      <c r="C883" s="76">
        <f t="shared" si="480"/>
        <v>806.30817454999999</v>
      </c>
      <c r="D883" s="77">
        <f t="shared" si="474"/>
        <v>6659.95</v>
      </c>
      <c r="E883" s="78">
        <f>IF(K883=1,VLOOKUP(A882,[1]Plan1!$G$155:$I$350,3),E882)</f>
        <v>6667.94</v>
      </c>
      <c r="F883" s="79">
        <f t="shared" si="475"/>
        <v>45125</v>
      </c>
      <c r="G883" s="80">
        <f t="shared" si="464"/>
        <v>1.1997087065218626E-3</v>
      </c>
      <c r="H883" s="81">
        <f t="shared" si="476"/>
        <v>45153</v>
      </c>
      <c r="I883" s="81">
        <f t="shared" si="465"/>
        <v>45153</v>
      </c>
      <c r="J883" s="82">
        <f t="shared" si="477"/>
        <v>21</v>
      </c>
      <c r="K883" s="82">
        <f t="shared" si="486"/>
        <v>14</v>
      </c>
      <c r="L883" s="76">
        <f t="shared" si="466"/>
        <v>1.0007996400000001</v>
      </c>
      <c r="M883" s="83">
        <f t="shared" si="488"/>
        <v>0.99920032999999997</v>
      </c>
      <c r="N883" s="83">
        <f t="shared" si="484"/>
        <v>1.175594259185915</v>
      </c>
      <c r="O883" s="76">
        <f t="shared" si="487"/>
        <v>1.1765343100000001</v>
      </c>
      <c r="P883" s="76">
        <f t="shared" si="467"/>
        <v>948.64923179000004</v>
      </c>
      <c r="Q883" s="84">
        <f t="shared" si="481"/>
        <v>0</v>
      </c>
      <c r="R883" s="86">
        <f t="shared" si="478"/>
        <v>0</v>
      </c>
      <c r="S883" s="76">
        <f t="shared" si="468"/>
        <v>0</v>
      </c>
      <c r="T883" s="86">
        <f t="shared" si="479"/>
        <v>8.0657000000000006E-2</v>
      </c>
      <c r="U883" s="84">
        <f t="shared" si="485"/>
        <v>14</v>
      </c>
      <c r="V883" s="84">
        <v>252</v>
      </c>
      <c r="W883" s="83">
        <f t="shared" si="469"/>
        <v>1.0043186980000001</v>
      </c>
      <c r="X883" s="76">
        <f t="shared" si="470"/>
        <v>4.0969295399999996</v>
      </c>
      <c r="Y883" s="76">
        <f t="shared" si="471"/>
        <v>0</v>
      </c>
      <c r="Z883" s="90" t="str">
        <f t="shared" si="482"/>
        <v>A+J=</v>
      </c>
      <c r="AA883" s="81">
        <f t="shared" si="483"/>
        <v>45153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9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75">
        <f t="shared" si="472"/>
        <v>45143</v>
      </c>
      <c r="B884" s="76">
        <f t="shared" si="473"/>
        <v>953.09388548999993</v>
      </c>
      <c r="C884" s="76">
        <f t="shared" si="480"/>
        <v>806.30817454999999</v>
      </c>
      <c r="D884" s="77">
        <f t="shared" si="474"/>
        <v>6659.95</v>
      </c>
      <c r="E884" s="78">
        <f>IF(K884=1,VLOOKUP(A883,[1]Plan1!$G$155:$I$350,3),E883)</f>
        <v>6667.94</v>
      </c>
      <c r="F884" s="79">
        <f t="shared" si="475"/>
        <v>45125</v>
      </c>
      <c r="G884" s="80">
        <f t="shared" si="464"/>
        <v>1.1997087065218626E-3</v>
      </c>
      <c r="H884" s="81">
        <f t="shared" si="476"/>
        <v>45153</v>
      </c>
      <c r="I884" s="81">
        <f t="shared" si="465"/>
        <v>45153</v>
      </c>
      <c r="J884" s="82">
        <f t="shared" si="477"/>
        <v>21</v>
      </c>
      <c r="K884" s="82">
        <f t="shared" si="486"/>
        <v>15</v>
      </c>
      <c r="L884" s="76">
        <f t="shared" si="466"/>
        <v>1.0008567799999999</v>
      </c>
      <c r="M884" s="83">
        <f t="shared" si="488"/>
        <v>0.99920032999999997</v>
      </c>
      <c r="N884" s="83">
        <f t="shared" si="484"/>
        <v>1.175594259185915</v>
      </c>
      <c r="O884" s="76">
        <f t="shared" si="487"/>
        <v>1.17660148</v>
      </c>
      <c r="P884" s="76">
        <f t="shared" si="467"/>
        <v>948.70339150999996</v>
      </c>
      <c r="Q884" s="84">
        <f t="shared" si="481"/>
        <v>0</v>
      </c>
      <c r="R884" s="86">
        <f t="shared" si="478"/>
        <v>0</v>
      </c>
      <c r="S884" s="76">
        <f t="shared" si="468"/>
        <v>0</v>
      </c>
      <c r="T884" s="86">
        <f t="shared" si="479"/>
        <v>8.0657000000000006E-2</v>
      </c>
      <c r="U884" s="84">
        <f t="shared" si="485"/>
        <v>15</v>
      </c>
      <c r="V884" s="84">
        <v>252</v>
      </c>
      <c r="W884" s="83">
        <f t="shared" si="469"/>
        <v>1.004627889</v>
      </c>
      <c r="X884" s="76">
        <f t="shared" si="470"/>
        <v>4.3904939799999996</v>
      </c>
      <c r="Y884" s="76">
        <f t="shared" si="471"/>
        <v>0</v>
      </c>
      <c r="Z884" s="90" t="str">
        <f t="shared" si="482"/>
        <v>A+J=</v>
      </c>
      <c r="AA884" s="81">
        <f t="shared" si="483"/>
        <v>45153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9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75">
        <f t="shared" si="472"/>
        <v>45144</v>
      </c>
      <c r="B885" s="76">
        <f t="shared" si="473"/>
        <v>953.09388548999993</v>
      </c>
      <c r="C885" s="76">
        <f t="shared" si="480"/>
        <v>806.30817454999999</v>
      </c>
      <c r="D885" s="77">
        <f t="shared" si="474"/>
        <v>6659.95</v>
      </c>
      <c r="E885" s="78">
        <f>IF(K885=1,VLOOKUP(A884,[1]Plan1!$G$155:$I$350,3),E884)</f>
        <v>6667.94</v>
      </c>
      <c r="F885" s="79">
        <f t="shared" si="475"/>
        <v>45125</v>
      </c>
      <c r="G885" s="80">
        <f t="shared" si="464"/>
        <v>1.1997087065218626E-3</v>
      </c>
      <c r="H885" s="81">
        <f t="shared" si="476"/>
        <v>45153</v>
      </c>
      <c r="I885" s="81">
        <f t="shared" si="465"/>
        <v>45153</v>
      </c>
      <c r="J885" s="82">
        <f t="shared" si="477"/>
        <v>21</v>
      </c>
      <c r="K885" s="82">
        <f t="shared" si="486"/>
        <v>15</v>
      </c>
      <c r="L885" s="76">
        <f t="shared" si="466"/>
        <v>1.0008567799999999</v>
      </c>
      <c r="M885" s="83">
        <f t="shared" si="488"/>
        <v>0.99920032999999997</v>
      </c>
      <c r="N885" s="83">
        <f t="shared" si="484"/>
        <v>1.175594259185915</v>
      </c>
      <c r="O885" s="76">
        <f t="shared" si="487"/>
        <v>1.17660148</v>
      </c>
      <c r="P885" s="76">
        <f t="shared" si="467"/>
        <v>948.70339150999996</v>
      </c>
      <c r="Q885" s="84">
        <f t="shared" si="481"/>
        <v>0</v>
      </c>
      <c r="R885" s="86">
        <f t="shared" si="478"/>
        <v>0</v>
      </c>
      <c r="S885" s="76">
        <f t="shared" si="468"/>
        <v>0</v>
      </c>
      <c r="T885" s="86">
        <f t="shared" si="479"/>
        <v>8.0657000000000006E-2</v>
      </c>
      <c r="U885" s="84">
        <f t="shared" si="485"/>
        <v>15</v>
      </c>
      <c r="V885" s="84">
        <v>252</v>
      </c>
      <c r="W885" s="83">
        <f t="shared" si="469"/>
        <v>1.004627889</v>
      </c>
      <c r="X885" s="76">
        <f t="shared" si="470"/>
        <v>4.3904939799999996</v>
      </c>
      <c r="Y885" s="76">
        <f t="shared" si="471"/>
        <v>0</v>
      </c>
      <c r="Z885" s="90" t="str">
        <f t="shared" si="482"/>
        <v>A+J=</v>
      </c>
      <c r="AA885" s="81">
        <f t="shared" si="483"/>
        <v>45153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9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75">
        <f t="shared" si="472"/>
        <v>45145</v>
      </c>
      <c r="B886" s="76">
        <f t="shared" si="473"/>
        <v>953.09388548999993</v>
      </c>
      <c r="C886" s="76">
        <f t="shared" si="480"/>
        <v>806.30817454999999</v>
      </c>
      <c r="D886" s="77">
        <f t="shared" si="474"/>
        <v>6659.95</v>
      </c>
      <c r="E886" s="78">
        <f>IF(K886=1,VLOOKUP(A885,[1]Plan1!$G$155:$I$350,3),E885)</f>
        <v>6667.94</v>
      </c>
      <c r="F886" s="79">
        <f t="shared" si="475"/>
        <v>45125</v>
      </c>
      <c r="G886" s="80">
        <f t="shared" si="464"/>
        <v>1.1997087065218626E-3</v>
      </c>
      <c r="H886" s="81">
        <f t="shared" si="476"/>
        <v>45153</v>
      </c>
      <c r="I886" s="81">
        <f t="shared" si="465"/>
        <v>45153</v>
      </c>
      <c r="J886" s="82">
        <f t="shared" si="477"/>
        <v>21</v>
      </c>
      <c r="K886" s="82">
        <f t="shared" si="486"/>
        <v>15</v>
      </c>
      <c r="L886" s="76">
        <f t="shared" si="466"/>
        <v>1.0008567799999999</v>
      </c>
      <c r="M886" s="83">
        <f t="shared" si="488"/>
        <v>0.99920032999999997</v>
      </c>
      <c r="N886" s="83">
        <f t="shared" si="484"/>
        <v>1.175594259185915</v>
      </c>
      <c r="O886" s="76">
        <f t="shared" si="487"/>
        <v>1.17660148</v>
      </c>
      <c r="P886" s="76">
        <f t="shared" si="467"/>
        <v>948.70339150999996</v>
      </c>
      <c r="Q886" s="84">
        <f t="shared" si="481"/>
        <v>0</v>
      </c>
      <c r="R886" s="86">
        <f t="shared" si="478"/>
        <v>0</v>
      </c>
      <c r="S886" s="76">
        <f t="shared" si="468"/>
        <v>0</v>
      </c>
      <c r="T886" s="86">
        <f t="shared" si="479"/>
        <v>8.0657000000000006E-2</v>
      </c>
      <c r="U886" s="84">
        <f t="shared" si="485"/>
        <v>15</v>
      </c>
      <c r="V886" s="84">
        <v>252</v>
      </c>
      <c r="W886" s="83">
        <f t="shared" si="469"/>
        <v>1.004627889</v>
      </c>
      <c r="X886" s="76">
        <f t="shared" si="470"/>
        <v>4.3904939799999996</v>
      </c>
      <c r="Y886" s="76">
        <f t="shared" si="471"/>
        <v>0</v>
      </c>
      <c r="Z886" s="90" t="str">
        <f t="shared" si="482"/>
        <v>A+J=</v>
      </c>
      <c r="AA886" s="81">
        <f t="shared" si="483"/>
        <v>45153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9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75">
        <f t="shared" si="472"/>
        <v>45146</v>
      </c>
      <c r="B887" s="76">
        <f t="shared" si="473"/>
        <v>953.44175044000008</v>
      </c>
      <c r="C887" s="76">
        <f t="shared" si="480"/>
        <v>806.30817454999999</v>
      </c>
      <c r="D887" s="77">
        <f t="shared" si="474"/>
        <v>6659.95</v>
      </c>
      <c r="E887" s="78">
        <f>IF(K887=1,VLOOKUP(A886,[1]Plan1!$G$155:$I$350,3),E886)</f>
        <v>6667.94</v>
      </c>
      <c r="F887" s="79">
        <f t="shared" si="475"/>
        <v>45125</v>
      </c>
      <c r="G887" s="80">
        <f t="shared" si="464"/>
        <v>1.1997087065218626E-3</v>
      </c>
      <c r="H887" s="81">
        <f t="shared" si="476"/>
        <v>45153</v>
      </c>
      <c r="I887" s="81">
        <f t="shared" si="465"/>
        <v>45153</v>
      </c>
      <c r="J887" s="82">
        <f t="shared" si="477"/>
        <v>21</v>
      </c>
      <c r="K887" s="82">
        <f t="shared" si="486"/>
        <v>16</v>
      </c>
      <c r="L887" s="76">
        <f t="shared" si="466"/>
        <v>1.0009139300000001</v>
      </c>
      <c r="M887" s="83">
        <f t="shared" si="488"/>
        <v>0.99920032999999997</v>
      </c>
      <c r="N887" s="83">
        <f t="shared" si="484"/>
        <v>1.175594259185915</v>
      </c>
      <c r="O887" s="76">
        <f t="shared" si="487"/>
        <v>1.17666867</v>
      </c>
      <c r="P887" s="76">
        <f t="shared" si="467"/>
        <v>948.75756735000004</v>
      </c>
      <c r="Q887" s="84">
        <f t="shared" si="481"/>
        <v>0</v>
      </c>
      <c r="R887" s="86">
        <f t="shared" si="478"/>
        <v>0</v>
      </c>
      <c r="S887" s="76">
        <f t="shared" si="468"/>
        <v>0</v>
      </c>
      <c r="T887" s="86">
        <f t="shared" si="479"/>
        <v>8.0657000000000006E-2</v>
      </c>
      <c r="U887" s="84">
        <f t="shared" si="485"/>
        <v>16</v>
      </c>
      <c r="V887" s="84">
        <v>252</v>
      </c>
      <c r="W887" s="83">
        <f t="shared" si="469"/>
        <v>1.0049371760000001</v>
      </c>
      <c r="X887" s="76">
        <f t="shared" si="470"/>
        <v>4.6841830900000003</v>
      </c>
      <c r="Y887" s="76">
        <f t="shared" si="471"/>
        <v>0</v>
      </c>
      <c r="Z887" s="90" t="str">
        <f t="shared" si="482"/>
        <v>A+J=</v>
      </c>
      <c r="AA887" s="81">
        <f t="shared" si="483"/>
        <v>45153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9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75">
        <f t="shared" si="472"/>
        <v>45147</v>
      </c>
      <c r="B888" s="76">
        <f t="shared" si="473"/>
        <v>953.78972998999996</v>
      </c>
      <c r="C888" s="76">
        <f t="shared" si="480"/>
        <v>806.30817454999999</v>
      </c>
      <c r="D888" s="77">
        <f t="shared" si="474"/>
        <v>6659.95</v>
      </c>
      <c r="E888" s="78">
        <f>IF(K888=1,VLOOKUP(A887,[1]Plan1!$G$155:$I$350,3),E887)</f>
        <v>6667.94</v>
      </c>
      <c r="F888" s="79">
        <f t="shared" si="475"/>
        <v>45125</v>
      </c>
      <c r="G888" s="80">
        <f t="shared" si="464"/>
        <v>1.1997087065218626E-3</v>
      </c>
      <c r="H888" s="81">
        <f t="shared" si="476"/>
        <v>45153</v>
      </c>
      <c r="I888" s="81">
        <f t="shared" si="465"/>
        <v>45153</v>
      </c>
      <c r="J888" s="82">
        <f t="shared" si="477"/>
        <v>21</v>
      </c>
      <c r="K888" s="82">
        <f t="shared" si="486"/>
        <v>17</v>
      </c>
      <c r="L888" s="76">
        <f t="shared" si="466"/>
        <v>1.00097108</v>
      </c>
      <c r="M888" s="83">
        <f t="shared" si="488"/>
        <v>0.99920032999999997</v>
      </c>
      <c r="N888" s="83">
        <f t="shared" si="484"/>
        <v>1.175594259185915</v>
      </c>
      <c r="O888" s="76">
        <f t="shared" si="487"/>
        <v>1.17673585</v>
      </c>
      <c r="P888" s="76">
        <f t="shared" si="467"/>
        <v>948.81173514</v>
      </c>
      <c r="Q888" s="84">
        <f t="shared" si="481"/>
        <v>0</v>
      </c>
      <c r="R888" s="86">
        <f t="shared" si="478"/>
        <v>0</v>
      </c>
      <c r="S888" s="76">
        <f t="shared" si="468"/>
        <v>0</v>
      </c>
      <c r="T888" s="86">
        <f t="shared" si="479"/>
        <v>8.0657000000000006E-2</v>
      </c>
      <c r="U888" s="84">
        <f t="shared" si="485"/>
        <v>17</v>
      </c>
      <c r="V888" s="84">
        <v>252</v>
      </c>
      <c r="W888" s="83">
        <f t="shared" si="469"/>
        <v>1.005246557</v>
      </c>
      <c r="X888" s="76">
        <f t="shared" si="470"/>
        <v>4.97799485</v>
      </c>
      <c r="Y888" s="76">
        <f t="shared" si="471"/>
        <v>0</v>
      </c>
      <c r="Z888" s="90" t="str">
        <f t="shared" si="482"/>
        <v>A+J=</v>
      </c>
      <c r="AA888" s="81">
        <f t="shared" si="483"/>
        <v>45153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9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75">
        <f t="shared" si="472"/>
        <v>45148</v>
      </c>
      <c r="B889" s="76">
        <f t="shared" si="473"/>
        <v>954.13784223999994</v>
      </c>
      <c r="C889" s="76">
        <f t="shared" si="480"/>
        <v>806.30817454999999</v>
      </c>
      <c r="D889" s="77">
        <f t="shared" si="474"/>
        <v>6659.95</v>
      </c>
      <c r="E889" s="78">
        <f>IF(K889=1,VLOOKUP(A888,[1]Plan1!$G$155:$I$350,3),E888)</f>
        <v>6667.94</v>
      </c>
      <c r="F889" s="79">
        <f t="shared" si="475"/>
        <v>45125</v>
      </c>
      <c r="G889" s="80">
        <f t="shared" si="464"/>
        <v>1.1997087065218626E-3</v>
      </c>
      <c r="H889" s="81">
        <f t="shared" si="476"/>
        <v>45153</v>
      </c>
      <c r="I889" s="81">
        <f t="shared" si="465"/>
        <v>45153</v>
      </c>
      <c r="J889" s="82">
        <f t="shared" si="477"/>
        <v>21</v>
      </c>
      <c r="K889" s="82">
        <f t="shared" si="486"/>
        <v>18</v>
      </c>
      <c r="L889" s="76">
        <f t="shared" si="466"/>
        <v>1.00102823</v>
      </c>
      <c r="M889" s="83">
        <f t="shared" si="488"/>
        <v>0.99920032999999997</v>
      </c>
      <c r="N889" s="83">
        <f t="shared" si="484"/>
        <v>1.175594259185915</v>
      </c>
      <c r="O889" s="76">
        <f t="shared" si="487"/>
        <v>1.17680304</v>
      </c>
      <c r="P889" s="76">
        <f t="shared" si="467"/>
        <v>948.86591097999997</v>
      </c>
      <c r="Q889" s="84">
        <f t="shared" si="481"/>
        <v>0</v>
      </c>
      <c r="R889" s="86">
        <f t="shared" si="478"/>
        <v>0</v>
      </c>
      <c r="S889" s="76">
        <f t="shared" si="468"/>
        <v>0</v>
      </c>
      <c r="T889" s="86">
        <f t="shared" si="479"/>
        <v>8.0657000000000006E-2</v>
      </c>
      <c r="U889" s="84">
        <f t="shared" si="485"/>
        <v>18</v>
      </c>
      <c r="V889" s="84">
        <v>252</v>
      </c>
      <c r="W889" s="83">
        <f t="shared" si="469"/>
        <v>1.005556034</v>
      </c>
      <c r="X889" s="76">
        <f t="shared" si="470"/>
        <v>5.2719312599999997</v>
      </c>
      <c r="Y889" s="76">
        <f t="shared" si="471"/>
        <v>0</v>
      </c>
      <c r="Z889" s="90" t="str">
        <f t="shared" si="482"/>
        <v>A+J=</v>
      </c>
      <c r="AA889" s="81">
        <f t="shared" si="483"/>
        <v>45153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9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75">
        <f t="shared" si="472"/>
        <v>45149</v>
      </c>
      <c r="B890" s="76">
        <f t="shared" si="473"/>
        <v>954.48607006999998</v>
      </c>
      <c r="C890" s="76">
        <f t="shared" si="480"/>
        <v>806.30817454999999</v>
      </c>
      <c r="D890" s="77">
        <f t="shared" si="474"/>
        <v>6659.95</v>
      </c>
      <c r="E890" s="78">
        <f>IF(K890=1,VLOOKUP(A889,[1]Plan1!$G$155:$I$350,3),E889)</f>
        <v>6667.94</v>
      </c>
      <c r="F890" s="79">
        <f t="shared" si="475"/>
        <v>45125</v>
      </c>
      <c r="G890" s="80">
        <f t="shared" si="464"/>
        <v>1.1997087065218626E-3</v>
      </c>
      <c r="H890" s="81">
        <f t="shared" si="476"/>
        <v>45153</v>
      </c>
      <c r="I890" s="81">
        <f t="shared" si="465"/>
        <v>45153</v>
      </c>
      <c r="J890" s="82">
        <f t="shared" si="477"/>
        <v>21</v>
      </c>
      <c r="K890" s="82">
        <f t="shared" si="486"/>
        <v>19</v>
      </c>
      <c r="L890" s="76">
        <f t="shared" si="466"/>
        <v>1.0010853799999999</v>
      </c>
      <c r="M890" s="83">
        <f t="shared" si="488"/>
        <v>0.99920032999999997</v>
      </c>
      <c r="N890" s="83">
        <f t="shared" si="484"/>
        <v>1.175594259185915</v>
      </c>
      <c r="O890" s="76">
        <f t="shared" si="487"/>
        <v>1.1768702200000001</v>
      </c>
      <c r="P890" s="76">
        <f t="shared" si="467"/>
        <v>948.92007877000003</v>
      </c>
      <c r="Q890" s="84">
        <f t="shared" si="481"/>
        <v>0</v>
      </c>
      <c r="R890" s="86">
        <f t="shared" si="478"/>
        <v>0</v>
      </c>
      <c r="S890" s="76">
        <f t="shared" si="468"/>
        <v>0</v>
      </c>
      <c r="T890" s="86">
        <f t="shared" si="479"/>
        <v>8.0657000000000006E-2</v>
      </c>
      <c r="U890" s="84">
        <f t="shared" si="485"/>
        <v>19</v>
      </c>
      <c r="V890" s="84">
        <v>252</v>
      </c>
      <c r="W890" s="83">
        <f t="shared" si="469"/>
        <v>1.005865606</v>
      </c>
      <c r="X890" s="76">
        <f t="shared" si="470"/>
        <v>5.5659913000000003</v>
      </c>
      <c r="Y890" s="76">
        <f t="shared" si="471"/>
        <v>0</v>
      </c>
      <c r="Z890" s="90" t="str">
        <f t="shared" si="482"/>
        <v>A+J=</v>
      </c>
      <c r="AA890" s="81">
        <f t="shared" si="483"/>
        <v>45153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9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75">
        <f t="shared" si="472"/>
        <v>45150</v>
      </c>
      <c r="B891" s="76">
        <f t="shared" si="473"/>
        <v>954.83443876000001</v>
      </c>
      <c r="C891" s="76">
        <f t="shared" si="480"/>
        <v>806.30817454999999</v>
      </c>
      <c r="D891" s="77">
        <f t="shared" si="474"/>
        <v>6659.95</v>
      </c>
      <c r="E891" s="78">
        <f>IF(K891=1,VLOOKUP(A890,[1]Plan1!$G$155:$I$350,3),E890)</f>
        <v>6667.94</v>
      </c>
      <c r="F891" s="79">
        <f t="shared" si="475"/>
        <v>45125</v>
      </c>
      <c r="G891" s="80">
        <f t="shared" si="464"/>
        <v>1.1997087065218626E-3</v>
      </c>
      <c r="H891" s="81">
        <f t="shared" si="476"/>
        <v>45153</v>
      </c>
      <c r="I891" s="81">
        <f t="shared" si="465"/>
        <v>45153</v>
      </c>
      <c r="J891" s="82">
        <f t="shared" si="477"/>
        <v>21</v>
      </c>
      <c r="K891" s="82">
        <f t="shared" si="486"/>
        <v>20</v>
      </c>
      <c r="L891" s="76">
        <f t="shared" si="466"/>
        <v>1.00114254</v>
      </c>
      <c r="M891" s="83">
        <f t="shared" si="488"/>
        <v>0.99920032999999997</v>
      </c>
      <c r="N891" s="83">
        <f t="shared" si="484"/>
        <v>1.175594259185915</v>
      </c>
      <c r="O891" s="76">
        <f t="shared" si="487"/>
        <v>1.17693742</v>
      </c>
      <c r="P891" s="76">
        <f t="shared" si="467"/>
        <v>948.97426267000003</v>
      </c>
      <c r="Q891" s="84">
        <f t="shared" si="481"/>
        <v>0</v>
      </c>
      <c r="R891" s="86">
        <f t="shared" si="478"/>
        <v>0</v>
      </c>
      <c r="S891" s="76">
        <f t="shared" si="468"/>
        <v>0</v>
      </c>
      <c r="T891" s="86">
        <f t="shared" si="479"/>
        <v>8.0657000000000006E-2</v>
      </c>
      <c r="U891" s="84">
        <f t="shared" si="485"/>
        <v>20</v>
      </c>
      <c r="V891" s="84">
        <v>252</v>
      </c>
      <c r="W891" s="83">
        <f t="shared" si="469"/>
        <v>1.0061752740000001</v>
      </c>
      <c r="X891" s="76">
        <f t="shared" si="470"/>
        <v>5.8601760900000004</v>
      </c>
      <c r="Y891" s="76">
        <f t="shared" si="471"/>
        <v>0</v>
      </c>
      <c r="Z891" s="90" t="str">
        <f t="shared" si="482"/>
        <v>A+J=</v>
      </c>
      <c r="AA891" s="81">
        <f t="shared" si="483"/>
        <v>45153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9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75">
        <f t="shared" si="472"/>
        <v>45151</v>
      </c>
      <c r="B892" s="76">
        <f t="shared" si="473"/>
        <v>954.83443876000001</v>
      </c>
      <c r="C892" s="76">
        <f t="shared" si="480"/>
        <v>806.30817454999999</v>
      </c>
      <c r="D892" s="77">
        <f t="shared" si="474"/>
        <v>6659.95</v>
      </c>
      <c r="E892" s="78">
        <f>IF(K892=1,VLOOKUP(A891,[1]Plan1!$G$155:$I$350,3),E891)</f>
        <v>6667.94</v>
      </c>
      <c r="F892" s="79">
        <f t="shared" si="475"/>
        <v>45125</v>
      </c>
      <c r="G892" s="80">
        <f t="shared" si="464"/>
        <v>1.1997087065218626E-3</v>
      </c>
      <c r="H892" s="81">
        <f t="shared" si="476"/>
        <v>45153</v>
      </c>
      <c r="I892" s="81">
        <f t="shared" si="465"/>
        <v>45153</v>
      </c>
      <c r="J892" s="82">
        <f t="shared" si="477"/>
        <v>21</v>
      </c>
      <c r="K892" s="82">
        <f t="shared" si="486"/>
        <v>20</v>
      </c>
      <c r="L892" s="76">
        <f t="shared" si="466"/>
        <v>1.00114254</v>
      </c>
      <c r="M892" s="83">
        <f t="shared" si="488"/>
        <v>0.99920032999999997</v>
      </c>
      <c r="N892" s="83">
        <f t="shared" si="484"/>
        <v>1.175594259185915</v>
      </c>
      <c r="O892" s="76">
        <f t="shared" si="487"/>
        <v>1.17693742</v>
      </c>
      <c r="P892" s="76">
        <f t="shared" si="467"/>
        <v>948.97426267000003</v>
      </c>
      <c r="Q892" s="84">
        <f t="shared" si="481"/>
        <v>0</v>
      </c>
      <c r="R892" s="86">
        <f t="shared" si="478"/>
        <v>0</v>
      </c>
      <c r="S892" s="76">
        <f t="shared" si="468"/>
        <v>0</v>
      </c>
      <c r="T892" s="86">
        <f t="shared" si="479"/>
        <v>8.0657000000000006E-2</v>
      </c>
      <c r="U892" s="84">
        <f t="shared" si="485"/>
        <v>20</v>
      </c>
      <c r="V892" s="84">
        <v>252</v>
      </c>
      <c r="W892" s="83">
        <f t="shared" si="469"/>
        <v>1.0061752740000001</v>
      </c>
      <c r="X892" s="76">
        <f t="shared" si="470"/>
        <v>5.8601760900000004</v>
      </c>
      <c r="Y892" s="76">
        <f t="shared" si="471"/>
        <v>0</v>
      </c>
      <c r="Z892" s="90" t="str">
        <f t="shared" si="482"/>
        <v>A+J=</v>
      </c>
      <c r="AA892" s="81">
        <f t="shared" si="483"/>
        <v>45153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9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75">
        <f t="shared" si="472"/>
        <v>45152</v>
      </c>
      <c r="B893" s="76">
        <f t="shared" si="473"/>
        <v>954.83443876000001</v>
      </c>
      <c r="C893" s="76">
        <f t="shared" si="480"/>
        <v>806.30817454999999</v>
      </c>
      <c r="D893" s="77">
        <f t="shared" si="474"/>
        <v>6659.95</v>
      </c>
      <c r="E893" s="78">
        <f>IF(K893=1,VLOOKUP(A892,[1]Plan1!$G$155:$I$350,3),E892)</f>
        <v>6667.94</v>
      </c>
      <c r="F893" s="79">
        <f t="shared" si="475"/>
        <v>45125</v>
      </c>
      <c r="G893" s="80">
        <f t="shared" si="464"/>
        <v>1.1997087065218626E-3</v>
      </c>
      <c r="H893" s="81">
        <f t="shared" si="476"/>
        <v>45153</v>
      </c>
      <c r="I893" s="81">
        <f t="shared" si="465"/>
        <v>45153</v>
      </c>
      <c r="J893" s="82">
        <f t="shared" si="477"/>
        <v>21</v>
      </c>
      <c r="K893" s="82">
        <f t="shared" si="486"/>
        <v>20</v>
      </c>
      <c r="L893" s="76">
        <f t="shared" si="466"/>
        <v>1.00114254</v>
      </c>
      <c r="M893" s="83">
        <f t="shared" si="488"/>
        <v>0.99920032999999997</v>
      </c>
      <c r="N893" s="83">
        <f t="shared" si="484"/>
        <v>1.175594259185915</v>
      </c>
      <c r="O893" s="76">
        <f t="shared" si="487"/>
        <v>1.17693742</v>
      </c>
      <c r="P893" s="76">
        <f t="shared" si="467"/>
        <v>948.97426267000003</v>
      </c>
      <c r="Q893" s="84">
        <f t="shared" si="481"/>
        <v>0</v>
      </c>
      <c r="R893" s="86">
        <f t="shared" si="478"/>
        <v>0</v>
      </c>
      <c r="S893" s="76">
        <f t="shared" si="468"/>
        <v>0</v>
      </c>
      <c r="T893" s="86">
        <f t="shared" si="479"/>
        <v>8.0657000000000006E-2</v>
      </c>
      <c r="U893" s="84">
        <f t="shared" si="485"/>
        <v>20</v>
      </c>
      <c r="V893" s="84">
        <v>252</v>
      </c>
      <c r="W893" s="83">
        <f t="shared" si="469"/>
        <v>1.0061752740000001</v>
      </c>
      <c r="X893" s="76">
        <f t="shared" si="470"/>
        <v>5.8601760900000004</v>
      </c>
      <c r="Y893" s="76">
        <f t="shared" si="471"/>
        <v>0</v>
      </c>
      <c r="Z893" s="90" t="str">
        <f t="shared" si="482"/>
        <v>A+J=</v>
      </c>
      <c r="AA893" s="81">
        <f t="shared" si="483"/>
        <v>45153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9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75">
        <f t="shared" si="472"/>
        <v>45153</v>
      </c>
      <c r="B894" s="76">
        <f t="shared" si="473"/>
        <v>955.18292210000004</v>
      </c>
      <c r="C894" s="76">
        <f t="shared" si="480"/>
        <v>806.30817454999999</v>
      </c>
      <c r="D894" s="77">
        <f t="shared" si="474"/>
        <v>6659.95</v>
      </c>
      <c r="E894" s="78">
        <f>IF(K894=1,VLOOKUP(A893,[1]Plan1!$G$155:$I$350,3),E893)</f>
        <v>6667.94</v>
      </c>
      <c r="F894" s="79">
        <f t="shared" si="475"/>
        <v>45125</v>
      </c>
      <c r="G894" s="80">
        <f t="shared" si="464"/>
        <v>1.1997087065218626E-3</v>
      </c>
      <c r="H894" s="81">
        <f t="shared" si="476"/>
        <v>45184</v>
      </c>
      <c r="I894" s="81">
        <f t="shared" si="465"/>
        <v>45153</v>
      </c>
      <c r="J894" s="82">
        <f t="shared" si="477"/>
        <v>21</v>
      </c>
      <c r="K894" s="82">
        <f t="shared" si="486"/>
        <v>21</v>
      </c>
      <c r="L894" s="76">
        <f t="shared" si="466"/>
        <v>1.0011996999999999</v>
      </c>
      <c r="M894" s="83">
        <f t="shared" si="488"/>
        <v>0.99920032999999997</v>
      </c>
      <c r="N894" s="83">
        <f t="shared" si="484"/>
        <v>1.175594259185915</v>
      </c>
      <c r="O894" s="76">
        <f t="shared" si="487"/>
        <v>1.17700461</v>
      </c>
      <c r="P894" s="76">
        <f t="shared" si="467"/>
        <v>949.02843852000001</v>
      </c>
      <c r="Q894" s="84">
        <f t="shared" si="481"/>
        <v>29</v>
      </c>
      <c r="R894" s="86">
        <f t="shared" si="478"/>
        <v>8.6929999999999993E-3</v>
      </c>
      <c r="S894" s="76">
        <f t="shared" si="468"/>
        <v>8.2499042100000004</v>
      </c>
      <c r="T894" s="86">
        <f t="shared" si="479"/>
        <v>8.0657000000000006E-2</v>
      </c>
      <c r="U894" s="84">
        <f t="shared" si="485"/>
        <v>21</v>
      </c>
      <c r="V894" s="84">
        <v>252</v>
      </c>
      <c r="W894" s="83">
        <f t="shared" si="469"/>
        <v>1.0064850359999999</v>
      </c>
      <c r="X894" s="76">
        <f t="shared" si="470"/>
        <v>6.15448358</v>
      </c>
      <c r="Y894" s="76">
        <f t="shared" si="471"/>
        <v>14.404387790000001</v>
      </c>
      <c r="Z894" s="90" t="str">
        <f t="shared" si="482"/>
        <v>A+J=</v>
      </c>
      <c r="AA894" s="81">
        <f t="shared" si="483"/>
        <v>45153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9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75">
        <f t="shared" si="472"/>
        <v>45154</v>
      </c>
      <c r="B895" s="76">
        <f t="shared" si="473"/>
        <v>941.16646032999995</v>
      </c>
      <c r="C895" s="76">
        <f t="shared" si="480"/>
        <v>799.29893759000004</v>
      </c>
      <c r="D895" s="77">
        <f t="shared" si="474"/>
        <v>6667.94</v>
      </c>
      <c r="E895" s="78">
        <f>IF(K895=1,VLOOKUP(A894,[1]Plan1!$G$155:$I$350,3),E894)</f>
        <v>6683.28</v>
      </c>
      <c r="F895" s="79">
        <f t="shared" si="475"/>
        <v>45154</v>
      </c>
      <c r="G895" s="80">
        <f t="shared" si="464"/>
        <v>2.3005605929267148E-3</v>
      </c>
      <c r="H895" s="81">
        <f t="shared" si="476"/>
        <v>45184</v>
      </c>
      <c r="I895" s="81">
        <f t="shared" si="465"/>
        <v>45184</v>
      </c>
      <c r="J895" s="82">
        <f t="shared" si="477"/>
        <v>22</v>
      </c>
      <c r="K895" s="82">
        <f t="shared" si="486"/>
        <v>1</v>
      </c>
      <c r="L895" s="76">
        <f t="shared" si="466"/>
        <v>1.00010445</v>
      </c>
      <c r="M895" s="83">
        <f t="shared" si="488"/>
        <v>1.0011996999999999</v>
      </c>
      <c r="N895" s="83">
        <f t="shared" si="484"/>
        <v>1.1770046196186603</v>
      </c>
      <c r="O895" s="76">
        <f t="shared" si="487"/>
        <v>1.17712755</v>
      </c>
      <c r="P895" s="76">
        <f t="shared" si="467"/>
        <v>940.87680011999998</v>
      </c>
      <c r="Q895" s="84">
        <f t="shared" si="481"/>
        <v>0</v>
      </c>
      <c r="R895" s="86">
        <f t="shared" si="478"/>
        <v>0</v>
      </c>
      <c r="S895" s="76">
        <f t="shared" si="468"/>
        <v>0</v>
      </c>
      <c r="T895" s="86">
        <f t="shared" si="479"/>
        <v>8.0657000000000006E-2</v>
      </c>
      <c r="U895" s="84">
        <f t="shared" si="485"/>
        <v>1</v>
      </c>
      <c r="V895" s="84">
        <v>252</v>
      </c>
      <c r="W895" s="83">
        <f t="shared" si="469"/>
        <v>1.0003078620000001</v>
      </c>
      <c r="X895" s="76">
        <f t="shared" si="470"/>
        <v>0.28966020999999997</v>
      </c>
      <c r="Y895" s="76">
        <f t="shared" si="471"/>
        <v>0</v>
      </c>
      <c r="Z895" s="90" t="str">
        <f t="shared" si="482"/>
        <v>A+J=</v>
      </c>
      <c r="AA895" s="81">
        <f t="shared" si="483"/>
        <v>45184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9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75">
        <f t="shared" si="472"/>
        <v>45155</v>
      </c>
      <c r="B896" s="76">
        <f t="shared" si="473"/>
        <v>941.55455130999997</v>
      </c>
      <c r="C896" s="76">
        <f t="shared" si="480"/>
        <v>799.29893759000004</v>
      </c>
      <c r="D896" s="77">
        <f t="shared" si="474"/>
        <v>6667.94</v>
      </c>
      <c r="E896" s="78">
        <f>IF(K896=1,VLOOKUP(A895,[1]Plan1!$G$155:$I$350,3),E895)</f>
        <v>6683.28</v>
      </c>
      <c r="F896" s="79">
        <f t="shared" si="475"/>
        <v>45154</v>
      </c>
      <c r="G896" s="80">
        <f t="shared" si="464"/>
        <v>2.3005605929267148E-3</v>
      </c>
      <c r="H896" s="81">
        <f t="shared" si="476"/>
        <v>45184</v>
      </c>
      <c r="I896" s="81">
        <f t="shared" si="465"/>
        <v>45184</v>
      </c>
      <c r="J896" s="82">
        <f t="shared" si="477"/>
        <v>22</v>
      </c>
      <c r="K896" s="82">
        <f t="shared" si="486"/>
        <v>2</v>
      </c>
      <c r="L896" s="76">
        <f t="shared" si="466"/>
        <v>1.0002089199999999</v>
      </c>
      <c r="M896" s="83">
        <f t="shared" si="488"/>
        <v>1.0011996999999999</v>
      </c>
      <c r="N896" s="83">
        <f t="shared" si="484"/>
        <v>1.1770046196186603</v>
      </c>
      <c r="O896" s="76">
        <f t="shared" si="487"/>
        <v>1.1772505099999999</v>
      </c>
      <c r="P896" s="76">
        <f t="shared" si="467"/>
        <v>940.97508191999998</v>
      </c>
      <c r="Q896" s="84">
        <f t="shared" si="481"/>
        <v>0</v>
      </c>
      <c r="R896" s="86">
        <f t="shared" si="478"/>
        <v>0</v>
      </c>
      <c r="S896" s="76">
        <f t="shared" si="468"/>
        <v>0</v>
      </c>
      <c r="T896" s="86">
        <f t="shared" si="479"/>
        <v>8.0657000000000006E-2</v>
      </c>
      <c r="U896" s="84">
        <f t="shared" si="485"/>
        <v>2</v>
      </c>
      <c r="V896" s="84">
        <v>252</v>
      </c>
      <c r="W896" s="83">
        <f t="shared" si="469"/>
        <v>1.000615818</v>
      </c>
      <c r="X896" s="76">
        <f t="shared" si="470"/>
        <v>0.57946938999999997</v>
      </c>
      <c r="Y896" s="76">
        <f t="shared" si="471"/>
        <v>0</v>
      </c>
      <c r="Z896" s="90" t="str">
        <f t="shared" si="482"/>
        <v>A+J=</v>
      </c>
      <c r="AA896" s="81">
        <f t="shared" si="483"/>
        <v>45184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9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75">
        <f t="shared" si="472"/>
        <v>45156</v>
      </c>
      <c r="B897" s="76">
        <f t="shared" si="473"/>
        <v>941.94280822000007</v>
      </c>
      <c r="C897" s="76">
        <f t="shared" si="480"/>
        <v>799.29893759000004</v>
      </c>
      <c r="D897" s="77">
        <f t="shared" si="474"/>
        <v>6667.94</v>
      </c>
      <c r="E897" s="78">
        <f>IF(K897=1,VLOOKUP(A896,[1]Plan1!$G$155:$I$350,3),E896)</f>
        <v>6683.28</v>
      </c>
      <c r="F897" s="79">
        <f t="shared" si="475"/>
        <v>45154</v>
      </c>
      <c r="G897" s="80">
        <f t="shared" si="464"/>
        <v>2.3005605929267148E-3</v>
      </c>
      <c r="H897" s="81">
        <f t="shared" si="476"/>
        <v>45184</v>
      </c>
      <c r="I897" s="81">
        <f t="shared" si="465"/>
        <v>45184</v>
      </c>
      <c r="J897" s="82">
        <f t="shared" si="477"/>
        <v>22</v>
      </c>
      <c r="K897" s="82">
        <f t="shared" si="486"/>
        <v>3</v>
      </c>
      <c r="L897" s="76">
        <f t="shared" si="466"/>
        <v>1.0003134</v>
      </c>
      <c r="M897" s="83">
        <f t="shared" si="488"/>
        <v>1.0011996999999999</v>
      </c>
      <c r="N897" s="83">
        <f t="shared" si="484"/>
        <v>1.1770046196186603</v>
      </c>
      <c r="O897" s="76">
        <f t="shared" si="487"/>
        <v>1.1773734899999999</v>
      </c>
      <c r="P897" s="76">
        <f t="shared" si="467"/>
        <v>941.07337970000003</v>
      </c>
      <c r="Q897" s="84">
        <f t="shared" si="481"/>
        <v>0</v>
      </c>
      <c r="R897" s="86">
        <f t="shared" si="478"/>
        <v>0</v>
      </c>
      <c r="S897" s="76">
        <f t="shared" si="468"/>
        <v>0</v>
      </c>
      <c r="T897" s="86">
        <f t="shared" si="479"/>
        <v>8.0657000000000006E-2</v>
      </c>
      <c r="U897" s="84">
        <f t="shared" si="485"/>
        <v>3</v>
      </c>
      <c r="V897" s="84">
        <v>252</v>
      </c>
      <c r="W897" s="83">
        <f t="shared" si="469"/>
        <v>1.000923869</v>
      </c>
      <c r="X897" s="76">
        <f t="shared" si="470"/>
        <v>0.86942852000000004</v>
      </c>
      <c r="Y897" s="76">
        <f t="shared" si="471"/>
        <v>0</v>
      </c>
      <c r="Z897" s="90" t="str">
        <f t="shared" si="482"/>
        <v>A+J=</v>
      </c>
      <c r="AA897" s="81">
        <f t="shared" si="483"/>
        <v>45184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9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75">
        <f t="shared" si="472"/>
        <v>45157</v>
      </c>
      <c r="B898" s="76">
        <f t="shared" si="473"/>
        <v>942.33121510000001</v>
      </c>
      <c r="C898" s="76">
        <f t="shared" si="480"/>
        <v>799.29893759000004</v>
      </c>
      <c r="D898" s="77">
        <f t="shared" si="474"/>
        <v>6667.94</v>
      </c>
      <c r="E898" s="78">
        <f>IF(K898=1,VLOOKUP(A897,[1]Plan1!$G$155:$I$350,3),E897)</f>
        <v>6683.28</v>
      </c>
      <c r="F898" s="79">
        <f t="shared" si="475"/>
        <v>45154</v>
      </c>
      <c r="G898" s="80">
        <f t="shared" si="464"/>
        <v>2.3005605929267148E-3</v>
      </c>
      <c r="H898" s="81">
        <f t="shared" si="476"/>
        <v>45184</v>
      </c>
      <c r="I898" s="81">
        <f t="shared" si="465"/>
        <v>45184</v>
      </c>
      <c r="J898" s="82">
        <f t="shared" si="477"/>
        <v>22</v>
      </c>
      <c r="K898" s="82">
        <f t="shared" si="486"/>
        <v>4</v>
      </c>
      <c r="L898" s="76">
        <f t="shared" si="466"/>
        <v>1.00041789</v>
      </c>
      <c r="M898" s="83">
        <f t="shared" si="488"/>
        <v>1.0011996999999999</v>
      </c>
      <c r="N898" s="83">
        <f t="shared" si="484"/>
        <v>1.1770046196186603</v>
      </c>
      <c r="O898" s="76">
        <f t="shared" si="487"/>
        <v>1.1774964699999999</v>
      </c>
      <c r="P898" s="76">
        <f t="shared" si="467"/>
        <v>941.17167747999997</v>
      </c>
      <c r="Q898" s="84">
        <f t="shared" si="481"/>
        <v>0</v>
      </c>
      <c r="R898" s="86">
        <f t="shared" si="478"/>
        <v>0</v>
      </c>
      <c r="S898" s="76">
        <f t="shared" si="468"/>
        <v>0</v>
      </c>
      <c r="T898" s="86">
        <f t="shared" si="479"/>
        <v>8.0657000000000006E-2</v>
      </c>
      <c r="U898" s="84">
        <f t="shared" si="485"/>
        <v>4</v>
      </c>
      <c r="V898" s="84">
        <v>252</v>
      </c>
      <c r="W898" s="83">
        <f t="shared" si="469"/>
        <v>1.001232015</v>
      </c>
      <c r="X898" s="76">
        <f t="shared" si="470"/>
        <v>1.15953762</v>
      </c>
      <c r="Y898" s="76">
        <f t="shared" si="471"/>
        <v>0</v>
      </c>
      <c r="Z898" s="90" t="str">
        <f t="shared" si="482"/>
        <v>A+J=</v>
      </c>
      <c r="AA898" s="81">
        <f t="shared" si="483"/>
        <v>45184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9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75">
        <f t="shared" si="472"/>
        <v>45158</v>
      </c>
      <c r="B899" s="76">
        <f t="shared" si="473"/>
        <v>942.33121510000001</v>
      </c>
      <c r="C899" s="76">
        <f t="shared" si="480"/>
        <v>799.29893759000004</v>
      </c>
      <c r="D899" s="77">
        <f t="shared" si="474"/>
        <v>6667.94</v>
      </c>
      <c r="E899" s="78">
        <f>IF(K899=1,VLOOKUP(A898,[1]Plan1!$G$155:$I$350,3),E898)</f>
        <v>6683.28</v>
      </c>
      <c r="F899" s="79">
        <f t="shared" si="475"/>
        <v>45154</v>
      </c>
      <c r="G899" s="80">
        <f t="shared" si="464"/>
        <v>2.3005605929267148E-3</v>
      </c>
      <c r="H899" s="81">
        <f t="shared" si="476"/>
        <v>45184</v>
      </c>
      <c r="I899" s="81">
        <f t="shared" si="465"/>
        <v>45184</v>
      </c>
      <c r="J899" s="82">
        <f t="shared" si="477"/>
        <v>22</v>
      </c>
      <c r="K899" s="82">
        <f t="shared" si="486"/>
        <v>4</v>
      </c>
      <c r="L899" s="76">
        <f t="shared" si="466"/>
        <v>1.00041789</v>
      </c>
      <c r="M899" s="83">
        <f t="shared" si="488"/>
        <v>1.0011996999999999</v>
      </c>
      <c r="N899" s="83">
        <f t="shared" si="484"/>
        <v>1.1770046196186603</v>
      </c>
      <c r="O899" s="76">
        <f t="shared" si="487"/>
        <v>1.1774964699999999</v>
      </c>
      <c r="P899" s="76">
        <f t="shared" si="467"/>
        <v>941.17167747999997</v>
      </c>
      <c r="Q899" s="84">
        <f t="shared" si="481"/>
        <v>0</v>
      </c>
      <c r="R899" s="86">
        <f t="shared" si="478"/>
        <v>0</v>
      </c>
      <c r="S899" s="76">
        <f t="shared" si="468"/>
        <v>0</v>
      </c>
      <c r="T899" s="86">
        <f t="shared" si="479"/>
        <v>8.0657000000000006E-2</v>
      </c>
      <c r="U899" s="84">
        <f t="shared" si="485"/>
        <v>4</v>
      </c>
      <c r="V899" s="84">
        <v>252</v>
      </c>
      <c r="W899" s="83">
        <f t="shared" si="469"/>
        <v>1.001232015</v>
      </c>
      <c r="X899" s="76">
        <f t="shared" si="470"/>
        <v>1.15953762</v>
      </c>
      <c r="Y899" s="76">
        <f t="shared" si="471"/>
        <v>0</v>
      </c>
      <c r="Z899" s="90" t="str">
        <f t="shared" si="482"/>
        <v>A+J=</v>
      </c>
      <c r="AA899" s="81">
        <f t="shared" si="483"/>
        <v>45184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9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75">
        <f t="shared" si="472"/>
        <v>45159</v>
      </c>
      <c r="B900" s="76">
        <f t="shared" si="473"/>
        <v>942.33121510000001</v>
      </c>
      <c r="C900" s="76">
        <f t="shared" si="480"/>
        <v>799.29893759000004</v>
      </c>
      <c r="D900" s="77">
        <f t="shared" si="474"/>
        <v>6667.94</v>
      </c>
      <c r="E900" s="78">
        <f>IF(K900=1,VLOOKUP(A899,[1]Plan1!$G$155:$I$350,3),E899)</f>
        <v>6683.28</v>
      </c>
      <c r="F900" s="79">
        <f t="shared" si="475"/>
        <v>45154</v>
      </c>
      <c r="G900" s="80">
        <f t="shared" si="464"/>
        <v>2.3005605929267148E-3</v>
      </c>
      <c r="H900" s="81">
        <f t="shared" si="476"/>
        <v>45184</v>
      </c>
      <c r="I900" s="81">
        <f t="shared" si="465"/>
        <v>45184</v>
      </c>
      <c r="J900" s="82">
        <f t="shared" si="477"/>
        <v>22</v>
      </c>
      <c r="K900" s="82">
        <f t="shared" si="486"/>
        <v>4</v>
      </c>
      <c r="L900" s="76">
        <f t="shared" si="466"/>
        <v>1.00041789</v>
      </c>
      <c r="M900" s="83">
        <f t="shared" si="488"/>
        <v>1.0011996999999999</v>
      </c>
      <c r="N900" s="83">
        <f t="shared" si="484"/>
        <v>1.1770046196186603</v>
      </c>
      <c r="O900" s="76">
        <f t="shared" si="487"/>
        <v>1.1774964699999999</v>
      </c>
      <c r="P900" s="76">
        <f t="shared" si="467"/>
        <v>941.17167747999997</v>
      </c>
      <c r="Q900" s="84">
        <f t="shared" si="481"/>
        <v>0</v>
      </c>
      <c r="R900" s="86">
        <f t="shared" si="478"/>
        <v>0</v>
      </c>
      <c r="S900" s="76">
        <f t="shared" si="468"/>
        <v>0</v>
      </c>
      <c r="T900" s="86">
        <f t="shared" si="479"/>
        <v>8.0657000000000006E-2</v>
      </c>
      <c r="U900" s="84">
        <f t="shared" si="485"/>
        <v>4</v>
      </c>
      <c r="V900" s="84">
        <v>252</v>
      </c>
      <c r="W900" s="83">
        <f t="shared" si="469"/>
        <v>1.001232015</v>
      </c>
      <c r="X900" s="76">
        <f t="shared" si="470"/>
        <v>1.15953762</v>
      </c>
      <c r="Y900" s="76">
        <f t="shared" si="471"/>
        <v>0</v>
      </c>
      <c r="Z900" s="90" t="str">
        <f t="shared" si="482"/>
        <v>A+J=</v>
      </c>
      <c r="AA900" s="81">
        <f t="shared" si="483"/>
        <v>45184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9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75">
        <f t="shared" si="472"/>
        <v>45160</v>
      </c>
      <c r="B901" s="76">
        <f t="shared" si="473"/>
        <v>942.71978799999999</v>
      </c>
      <c r="C901" s="76">
        <f t="shared" si="480"/>
        <v>799.29893759000004</v>
      </c>
      <c r="D901" s="77">
        <f t="shared" si="474"/>
        <v>6667.94</v>
      </c>
      <c r="E901" s="78">
        <f>IF(K901=1,VLOOKUP(A900,[1]Plan1!$G$155:$I$350,3),E900)</f>
        <v>6683.28</v>
      </c>
      <c r="F901" s="79">
        <f t="shared" si="475"/>
        <v>45154</v>
      </c>
      <c r="G901" s="80">
        <f t="shared" si="464"/>
        <v>2.3005605929267148E-3</v>
      </c>
      <c r="H901" s="81">
        <f t="shared" si="476"/>
        <v>45184</v>
      </c>
      <c r="I901" s="81">
        <f t="shared" si="465"/>
        <v>45184</v>
      </c>
      <c r="J901" s="82">
        <f t="shared" si="477"/>
        <v>22</v>
      </c>
      <c r="K901" s="82">
        <f t="shared" si="486"/>
        <v>5</v>
      </c>
      <c r="L901" s="76">
        <f t="shared" si="466"/>
        <v>1.00052239</v>
      </c>
      <c r="M901" s="83">
        <f t="shared" si="488"/>
        <v>1.0011996999999999</v>
      </c>
      <c r="N901" s="83">
        <f t="shared" si="484"/>
        <v>1.1770046196186603</v>
      </c>
      <c r="O901" s="76">
        <f t="shared" si="487"/>
        <v>1.17761947</v>
      </c>
      <c r="P901" s="76">
        <f t="shared" si="467"/>
        <v>941.26999124999998</v>
      </c>
      <c r="Q901" s="84">
        <f t="shared" si="481"/>
        <v>0</v>
      </c>
      <c r="R901" s="86">
        <f t="shared" si="478"/>
        <v>0</v>
      </c>
      <c r="S901" s="76">
        <f t="shared" si="468"/>
        <v>0</v>
      </c>
      <c r="T901" s="86">
        <f t="shared" si="479"/>
        <v>8.0657000000000006E-2</v>
      </c>
      <c r="U901" s="84">
        <f t="shared" si="485"/>
        <v>5</v>
      </c>
      <c r="V901" s="84">
        <v>252</v>
      </c>
      <c r="W901" s="83">
        <f t="shared" si="469"/>
        <v>1.001540256</v>
      </c>
      <c r="X901" s="76">
        <f t="shared" si="470"/>
        <v>1.44979675</v>
      </c>
      <c r="Y901" s="76">
        <f t="shared" si="471"/>
        <v>0</v>
      </c>
      <c r="Z901" s="90" t="str">
        <f t="shared" si="482"/>
        <v>A+J=</v>
      </c>
      <c r="AA901" s="81">
        <f t="shared" si="483"/>
        <v>45184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9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75">
        <f t="shared" si="472"/>
        <v>45161</v>
      </c>
      <c r="B902" s="76">
        <f t="shared" si="473"/>
        <v>943.10851893999995</v>
      </c>
      <c r="C902" s="76">
        <f t="shared" si="480"/>
        <v>799.29893759000004</v>
      </c>
      <c r="D902" s="77">
        <f t="shared" si="474"/>
        <v>6667.94</v>
      </c>
      <c r="E902" s="78">
        <f>IF(K902=1,VLOOKUP(A901,[1]Plan1!$G$155:$I$350,3),E901)</f>
        <v>6683.28</v>
      </c>
      <c r="F902" s="79">
        <f t="shared" si="475"/>
        <v>45154</v>
      </c>
      <c r="G902" s="80">
        <f t="shared" si="464"/>
        <v>2.3005605929267148E-3</v>
      </c>
      <c r="H902" s="81">
        <f t="shared" si="476"/>
        <v>45184</v>
      </c>
      <c r="I902" s="81">
        <f t="shared" si="465"/>
        <v>45184</v>
      </c>
      <c r="J902" s="82">
        <f t="shared" si="477"/>
        <v>22</v>
      </c>
      <c r="K902" s="82">
        <f t="shared" si="486"/>
        <v>6</v>
      </c>
      <c r="L902" s="76">
        <f t="shared" si="466"/>
        <v>1.0006269000000001</v>
      </c>
      <c r="M902" s="83">
        <f t="shared" si="488"/>
        <v>1.0011996999999999</v>
      </c>
      <c r="N902" s="83">
        <f t="shared" si="484"/>
        <v>1.1770046196186603</v>
      </c>
      <c r="O902" s="76">
        <f t="shared" si="487"/>
        <v>1.17774248</v>
      </c>
      <c r="P902" s="76">
        <f t="shared" si="467"/>
        <v>941.36831300999995</v>
      </c>
      <c r="Q902" s="84">
        <f t="shared" si="481"/>
        <v>0</v>
      </c>
      <c r="R902" s="86">
        <f t="shared" si="478"/>
        <v>0</v>
      </c>
      <c r="S902" s="76">
        <f t="shared" si="468"/>
        <v>0</v>
      </c>
      <c r="T902" s="86">
        <f t="shared" si="479"/>
        <v>8.0657000000000006E-2</v>
      </c>
      <c r="U902" s="84">
        <f t="shared" si="485"/>
        <v>6</v>
      </c>
      <c r="V902" s="84">
        <v>252</v>
      </c>
      <c r="W902" s="83">
        <f t="shared" si="469"/>
        <v>1.001848592</v>
      </c>
      <c r="X902" s="76">
        <f t="shared" si="470"/>
        <v>1.7402059299999999</v>
      </c>
      <c r="Y902" s="76">
        <f t="shared" si="471"/>
        <v>0</v>
      </c>
      <c r="Z902" s="90" t="str">
        <f t="shared" si="482"/>
        <v>A+J=</v>
      </c>
      <c r="AA902" s="81">
        <f t="shared" si="483"/>
        <v>45184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9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75">
        <f t="shared" si="472"/>
        <v>45162</v>
      </c>
      <c r="B903" s="76">
        <f t="shared" si="473"/>
        <v>943.49740797000004</v>
      </c>
      <c r="C903" s="76">
        <f t="shared" si="480"/>
        <v>799.29893759000004</v>
      </c>
      <c r="D903" s="77">
        <f t="shared" si="474"/>
        <v>6667.94</v>
      </c>
      <c r="E903" s="78">
        <f>IF(K903=1,VLOOKUP(A902,[1]Plan1!$G$155:$I$350,3),E902)</f>
        <v>6683.28</v>
      </c>
      <c r="F903" s="79">
        <f t="shared" si="475"/>
        <v>45154</v>
      </c>
      <c r="G903" s="80">
        <f t="shared" si="464"/>
        <v>2.3005605929267148E-3</v>
      </c>
      <c r="H903" s="81">
        <f t="shared" si="476"/>
        <v>45184</v>
      </c>
      <c r="I903" s="81">
        <f t="shared" si="465"/>
        <v>45184</v>
      </c>
      <c r="J903" s="82">
        <f t="shared" si="477"/>
        <v>22</v>
      </c>
      <c r="K903" s="82">
        <f t="shared" si="486"/>
        <v>7</v>
      </c>
      <c r="L903" s="76">
        <f t="shared" si="466"/>
        <v>1.0007314199999999</v>
      </c>
      <c r="M903" s="83">
        <f t="shared" si="488"/>
        <v>1.0011996999999999</v>
      </c>
      <c r="N903" s="83">
        <f t="shared" si="484"/>
        <v>1.1770046196186603</v>
      </c>
      <c r="O903" s="76">
        <f t="shared" si="487"/>
        <v>1.1778655</v>
      </c>
      <c r="P903" s="76">
        <f t="shared" si="467"/>
        <v>941.46664277000002</v>
      </c>
      <c r="Q903" s="84">
        <f t="shared" si="481"/>
        <v>0</v>
      </c>
      <c r="R903" s="86">
        <f t="shared" si="478"/>
        <v>0</v>
      </c>
      <c r="S903" s="76">
        <f t="shared" si="468"/>
        <v>0</v>
      </c>
      <c r="T903" s="86">
        <f t="shared" si="479"/>
        <v>8.0657000000000006E-2</v>
      </c>
      <c r="U903" s="84">
        <f t="shared" si="485"/>
        <v>7</v>
      </c>
      <c r="V903" s="84">
        <v>252</v>
      </c>
      <c r="W903" s="83">
        <f t="shared" si="469"/>
        <v>1.0021570230000001</v>
      </c>
      <c r="X903" s="76">
        <f t="shared" si="470"/>
        <v>2.0307651999999998</v>
      </c>
      <c r="Y903" s="76">
        <f t="shared" si="471"/>
        <v>0</v>
      </c>
      <c r="Z903" s="90" t="str">
        <f t="shared" si="482"/>
        <v>A+J=</v>
      </c>
      <c r="AA903" s="81">
        <f t="shared" si="483"/>
        <v>45184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9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75">
        <f t="shared" si="472"/>
        <v>45163</v>
      </c>
      <c r="B904" s="76">
        <f t="shared" si="473"/>
        <v>943.88645416999998</v>
      </c>
      <c r="C904" s="76">
        <f t="shared" si="480"/>
        <v>799.29893759000004</v>
      </c>
      <c r="D904" s="77">
        <f t="shared" si="474"/>
        <v>6667.94</v>
      </c>
      <c r="E904" s="78">
        <f>IF(K904=1,VLOOKUP(A903,[1]Plan1!$G$155:$I$350,3),E903)</f>
        <v>6683.28</v>
      </c>
      <c r="F904" s="79">
        <f t="shared" si="475"/>
        <v>45154</v>
      </c>
      <c r="G904" s="80">
        <f t="shared" si="464"/>
        <v>2.3005605929267148E-3</v>
      </c>
      <c r="H904" s="81">
        <f t="shared" si="476"/>
        <v>45184</v>
      </c>
      <c r="I904" s="81">
        <f t="shared" si="465"/>
        <v>45184</v>
      </c>
      <c r="J904" s="82">
        <f t="shared" si="477"/>
        <v>22</v>
      </c>
      <c r="K904" s="82">
        <f t="shared" si="486"/>
        <v>8</v>
      </c>
      <c r="L904" s="76">
        <f t="shared" si="466"/>
        <v>1.0008359499999999</v>
      </c>
      <c r="M904" s="83">
        <f t="shared" si="488"/>
        <v>1.0011996999999999</v>
      </c>
      <c r="N904" s="83">
        <f t="shared" si="484"/>
        <v>1.1770046196186603</v>
      </c>
      <c r="O904" s="76">
        <f t="shared" si="487"/>
        <v>1.1779885299999999</v>
      </c>
      <c r="P904" s="76">
        <f t="shared" si="467"/>
        <v>941.56498051999995</v>
      </c>
      <c r="Q904" s="84">
        <f t="shared" si="481"/>
        <v>0</v>
      </c>
      <c r="R904" s="86">
        <f t="shared" si="478"/>
        <v>0</v>
      </c>
      <c r="S904" s="76">
        <f t="shared" si="468"/>
        <v>0</v>
      </c>
      <c r="T904" s="86">
        <f t="shared" si="479"/>
        <v>8.0657000000000006E-2</v>
      </c>
      <c r="U904" s="84">
        <f t="shared" si="485"/>
        <v>8</v>
      </c>
      <c r="V904" s="84">
        <v>252</v>
      </c>
      <c r="W904" s="83">
        <f t="shared" si="469"/>
        <v>1.002465548</v>
      </c>
      <c r="X904" s="76">
        <f t="shared" si="470"/>
        <v>2.3214736500000002</v>
      </c>
      <c r="Y904" s="76">
        <f t="shared" si="471"/>
        <v>0</v>
      </c>
      <c r="Z904" s="90" t="str">
        <f t="shared" si="482"/>
        <v>A+J=</v>
      </c>
      <c r="AA904" s="81">
        <f t="shared" si="483"/>
        <v>45184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9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75">
        <f t="shared" si="472"/>
        <v>45164</v>
      </c>
      <c r="B905" s="76">
        <f t="shared" si="473"/>
        <v>944.27566748000004</v>
      </c>
      <c r="C905" s="76">
        <f t="shared" si="480"/>
        <v>799.29893759000004</v>
      </c>
      <c r="D905" s="77">
        <f t="shared" si="474"/>
        <v>6667.94</v>
      </c>
      <c r="E905" s="78">
        <f>IF(K905=1,VLOOKUP(A904,[1]Plan1!$G$155:$I$350,3),E904)</f>
        <v>6683.28</v>
      </c>
      <c r="F905" s="79">
        <f t="shared" si="475"/>
        <v>45154</v>
      </c>
      <c r="G905" s="80">
        <f t="shared" si="464"/>
        <v>2.3005605929267148E-3</v>
      </c>
      <c r="H905" s="81">
        <f t="shared" si="476"/>
        <v>45184</v>
      </c>
      <c r="I905" s="81">
        <f t="shared" si="465"/>
        <v>45184</v>
      </c>
      <c r="J905" s="82">
        <f t="shared" si="477"/>
        <v>22</v>
      </c>
      <c r="K905" s="82">
        <f t="shared" si="486"/>
        <v>9</v>
      </c>
      <c r="L905" s="76">
        <f t="shared" si="466"/>
        <v>1.0009404900000001</v>
      </c>
      <c r="M905" s="83">
        <f t="shared" si="488"/>
        <v>1.0011996999999999</v>
      </c>
      <c r="N905" s="83">
        <f t="shared" si="484"/>
        <v>1.1770046196186603</v>
      </c>
      <c r="O905" s="76">
        <f t="shared" si="487"/>
        <v>1.1781115799999999</v>
      </c>
      <c r="P905" s="76">
        <f t="shared" si="467"/>
        <v>941.66333425000005</v>
      </c>
      <c r="Q905" s="84">
        <f t="shared" si="481"/>
        <v>0</v>
      </c>
      <c r="R905" s="86">
        <f t="shared" si="478"/>
        <v>0</v>
      </c>
      <c r="S905" s="76">
        <f t="shared" si="468"/>
        <v>0</v>
      </c>
      <c r="T905" s="86">
        <f t="shared" si="479"/>
        <v>8.0657000000000006E-2</v>
      </c>
      <c r="U905" s="84">
        <f t="shared" si="485"/>
        <v>9</v>
      </c>
      <c r="V905" s="84">
        <v>252</v>
      </c>
      <c r="W905" s="83">
        <f t="shared" si="469"/>
        <v>1.002774169</v>
      </c>
      <c r="X905" s="76">
        <f t="shared" si="470"/>
        <v>2.61233323</v>
      </c>
      <c r="Y905" s="76">
        <f t="shared" si="471"/>
        <v>0</v>
      </c>
      <c r="Z905" s="90" t="str">
        <f t="shared" si="482"/>
        <v>A+J=</v>
      </c>
      <c r="AA905" s="81">
        <f t="shared" si="483"/>
        <v>45184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9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75">
        <f t="shared" si="472"/>
        <v>45165</v>
      </c>
      <c r="B906" s="76">
        <f t="shared" si="473"/>
        <v>944.27566748000004</v>
      </c>
      <c r="C906" s="76">
        <f t="shared" si="480"/>
        <v>799.29893759000004</v>
      </c>
      <c r="D906" s="77">
        <f t="shared" si="474"/>
        <v>6667.94</v>
      </c>
      <c r="E906" s="78">
        <f>IF(K906=1,VLOOKUP(A905,[1]Plan1!$G$155:$I$350,3),E905)</f>
        <v>6683.28</v>
      </c>
      <c r="F906" s="79">
        <f t="shared" si="475"/>
        <v>45154</v>
      </c>
      <c r="G906" s="80">
        <f t="shared" si="464"/>
        <v>2.3005605929267148E-3</v>
      </c>
      <c r="H906" s="81">
        <f t="shared" si="476"/>
        <v>45184</v>
      </c>
      <c r="I906" s="81">
        <f t="shared" si="465"/>
        <v>45184</v>
      </c>
      <c r="J906" s="82">
        <f t="shared" si="477"/>
        <v>22</v>
      </c>
      <c r="K906" s="82">
        <f t="shared" si="486"/>
        <v>9</v>
      </c>
      <c r="L906" s="76">
        <f t="shared" si="466"/>
        <v>1.0009404900000001</v>
      </c>
      <c r="M906" s="83">
        <f t="shared" si="488"/>
        <v>1.0011996999999999</v>
      </c>
      <c r="N906" s="83">
        <f t="shared" si="484"/>
        <v>1.1770046196186603</v>
      </c>
      <c r="O906" s="76">
        <f t="shared" si="487"/>
        <v>1.1781115799999999</v>
      </c>
      <c r="P906" s="76">
        <f t="shared" si="467"/>
        <v>941.66333425000005</v>
      </c>
      <c r="Q906" s="84">
        <f t="shared" si="481"/>
        <v>0</v>
      </c>
      <c r="R906" s="86">
        <f t="shared" si="478"/>
        <v>0</v>
      </c>
      <c r="S906" s="76">
        <f t="shared" si="468"/>
        <v>0</v>
      </c>
      <c r="T906" s="86">
        <f t="shared" si="479"/>
        <v>8.0657000000000006E-2</v>
      </c>
      <c r="U906" s="84">
        <f t="shared" si="485"/>
        <v>9</v>
      </c>
      <c r="V906" s="84">
        <v>252</v>
      </c>
      <c r="W906" s="83">
        <f t="shared" si="469"/>
        <v>1.002774169</v>
      </c>
      <c r="X906" s="76">
        <f t="shared" si="470"/>
        <v>2.61233323</v>
      </c>
      <c r="Y906" s="76">
        <f t="shared" si="471"/>
        <v>0</v>
      </c>
      <c r="Z906" s="90" t="str">
        <f t="shared" si="482"/>
        <v>A+J=</v>
      </c>
      <c r="AA906" s="81">
        <f t="shared" si="483"/>
        <v>45184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9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75">
        <f t="shared" si="472"/>
        <v>45166</v>
      </c>
      <c r="B907" s="76">
        <f t="shared" si="473"/>
        <v>944.27566748000004</v>
      </c>
      <c r="C907" s="76">
        <f t="shared" si="480"/>
        <v>799.29893759000004</v>
      </c>
      <c r="D907" s="77">
        <f t="shared" si="474"/>
        <v>6667.94</v>
      </c>
      <c r="E907" s="78">
        <f>IF(K907=1,VLOOKUP(A906,[1]Plan1!$G$155:$I$350,3),E906)</f>
        <v>6683.28</v>
      </c>
      <c r="F907" s="79">
        <f t="shared" si="475"/>
        <v>45154</v>
      </c>
      <c r="G907" s="80">
        <f t="shared" ref="G907:G970" si="489">(E907/D907)-1</f>
        <v>2.3005605929267148E-3</v>
      </c>
      <c r="H907" s="81">
        <f t="shared" si="476"/>
        <v>45184</v>
      </c>
      <c r="I907" s="81">
        <f t="shared" ref="I907:I970" si="490">IF(A907&gt;I906,H907,I906)</f>
        <v>45184</v>
      </c>
      <c r="J907" s="82">
        <f t="shared" si="477"/>
        <v>22</v>
      </c>
      <c r="K907" s="82">
        <f t="shared" si="486"/>
        <v>9</v>
      </c>
      <c r="L907" s="76">
        <f t="shared" ref="L907:L970" si="491">TRUNC((E907/D907)^TRUNC((K907/J907),9),8)</f>
        <v>1.0009404900000001</v>
      </c>
      <c r="M907" s="83">
        <f t="shared" si="488"/>
        <v>1.0011996999999999</v>
      </c>
      <c r="N907" s="83">
        <f t="shared" si="484"/>
        <v>1.1770046196186603</v>
      </c>
      <c r="O907" s="76">
        <f t="shared" si="487"/>
        <v>1.1781115799999999</v>
      </c>
      <c r="P907" s="76">
        <f t="shared" ref="P907:P970" si="492">TRUNC(C907*O907,8)</f>
        <v>941.66333425000005</v>
      </c>
      <c r="Q907" s="84">
        <f t="shared" si="481"/>
        <v>0</v>
      </c>
      <c r="R907" s="86">
        <f t="shared" si="478"/>
        <v>0</v>
      </c>
      <c r="S907" s="76">
        <f t="shared" ref="S907:S970" si="493">IF(R907&gt;0,TRUNC(R907*P907,8),0)</f>
        <v>0</v>
      </c>
      <c r="T907" s="86">
        <f t="shared" si="479"/>
        <v>8.0657000000000006E-2</v>
      </c>
      <c r="U907" s="84">
        <f t="shared" si="485"/>
        <v>9</v>
      </c>
      <c r="V907" s="84">
        <v>252</v>
      </c>
      <c r="W907" s="83">
        <f t="shared" ref="W907:W970" si="494">ROUND((1+T907)^TRUNC((U907/V907),9),9)</f>
        <v>1.002774169</v>
      </c>
      <c r="X907" s="76">
        <f t="shared" ref="X907:X970" si="495">TRUNC((P907*(W907-1)),8)</f>
        <v>2.61233323</v>
      </c>
      <c r="Y907" s="76">
        <f t="shared" ref="Y907:Y970" si="496">IF(Q907&gt;0,S907+X907,0)</f>
        <v>0</v>
      </c>
      <c r="Z907" s="90" t="str">
        <f t="shared" si="482"/>
        <v>A+J=</v>
      </c>
      <c r="AA907" s="81">
        <f t="shared" si="483"/>
        <v>45184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9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75">
        <f t="shared" ref="A908:A971" si="497">(A907+1)</f>
        <v>45167</v>
      </c>
      <c r="B908" s="76">
        <f t="shared" ref="B908:B971" si="498">P908+X908</f>
        <v>944.66503897999996</v>
      </c>
      <c r="C908" s="76">
        <f t="shared" si="480"/>
        <v>799.29893759000004</v>
      </c>
      <c r="D908" s="77">
        <f t="shared" ref="D908:D971" si="499">IF(E908=E907,D907,E907)</f>
        <v>6667.94</v>
      </c>
      <c r="E908" s="78">
        <f>IF(K908=1,VLOOKUP(A907,[1]Plan1!$G$155:$I$350,3),E907)</f>
        <v>6683.28</v>
      </c>
      <c r="F908" s="79">
        <f t="shared" ref="F908:F971" si="500">IF(D908=D907,F907,A908)</f>
        <v>45154</v>
      </c>
      <c r="G908" s="80">
        <f t="shared" si="489"/>
        <v>2.3005605929267148E-3</v>
      </c>
      <c r="H908" s="81">
        <f t="shared" ref="H908:H971" si="501">IF(DAY(A908)=15,VLOOKUP(A908,AH$119:AN$451,4),H907)</f>
        <v>45184</v>
      </c>
      <c r="I908" s="81">
        <f t="shared" si="490"/>
        <v>45184</v>
      </c>
      <c r="J908" s="82">
        <f t="shared" ref="J908:J971" si="502">IF(I908=I907,J907,NETWORKDAYS(I907,I908,$AD$165:$AD$503)-1)</f>
        <v>22</v>
      </c>
      <c r="K908" s="82">
        <f t="shared" si="486"/>
        <v>10</v>
      </c>
      <c r="L908" s="76">
        <f t="shared" si="491"/>
        <v>1.0010450500000001</v>
      </c>
      <c r="M908" s="83">
        <f t="shared" si="488"/>
        <v>1.0011996999999999</v>
      </c>
      <c r="N908" s="83">
        <f t="shared" si="484"/>
        <v>1.1770046196186603</v>
      </c>
      <c r="O908" s="76">
        <f t="shared" si="487"/>
        <v>1.1782346400000001</v>
      </c>
      <c r="P908" s="76">
        <f t="shared" si="492"/>
        <v>941.76169598000001</v>
      </c>
      <c r="Q908" s="84">
        <f t="shared" si="481"/>
        <v>0</v>
      </c>
      <c r="R908" s="86">
        <f t="shared" ref="R908:R971" si="503">IF(Q908&gt;0,VLOOKUP($A908,$AD$11:$AI$161,6),0)</f>
        <v>0</v>
      </c>
      <c r="S908" s="76">
        <f t="shared" si="493"/>
        <v>0</v>
      </c>
      <c r="T908" s="86">
        <f t="shared" ref="T908:T971" si="504">(T907)</f>
        <v>8.0657000000000006E-2</v>
      </c>
      <c r="U908" s="84">
        <f t="shared" si="485"/>
        <v>10</v>
      </c>
      <c r="V908" s="84">
        <v>252</v>
      </c>
      <c r="W908" s="83">
        <f t="shared" si="494"/>
        <v>1.003082885</v>
      </c>
      <c r="X908" s="76">
        <f t="shared" si="495"/>
        <v>2.903343</v>
      </c>
      <c r="Y908" s="76">
        <f t="shared" si="496"/>
        <v>0</v>
      </c>
      <c r="Z908" s="90" t="str">
        <f t="shared" si="482"/>
        <v>A+J=</v>
      </c>
      <c r="AA908" s="81">
        <f t="shared" si="483"/>
        <v>45184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9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75">
        <f t="shared" si="497"/>
        <v>45168</v>
      </c>
      <c r="B909" s="76">
        <f t="shared" si="498"/>
        <v>945.05456776999995</v>
      </c>
      <c r="C909" s="76">
        <f t="shared" ref="C909:C972" si="505">TRUNC(IF(Q908&gt;0,VLOOKUP(A908,$AD$13:$AE$161,2),C908),8)</f>
        <v>799.29893759000004</v>
      </c>
      <c r="D909" s="77">
        <f t="shared" si="499"/>
        <v>6667.94</v>
      </c>
      <c r="E909" s="78">
        <f>IF(K909=1,VLOOKUP(A908,[1]Plan1!$G$155:$I$350,3),E908)</f>
        <v>6683.28</v>
      </c>
      <c r="F909" s="79">
        <f t="shared" si="500"/>
        <v>45154</v>
      </c>
      <c r="G909" s="80">
        <f t="shared" si="489"/>
        <v>2.3005605929267148E-3</v>
      </c>
      <c r="H909" s="81">
        <f t="shared" si="501"/>
        <v>45184</v>
      </c>
      <c r="I909" s="81">
        <f t="shared" si="490"/>
        <v>45184</v>
      </c>
      <c r="J909" s="82">
        <f t="shared" si="502"/>
        <v>22</v>
      </c>
      <c r="K909" s="82">
        <f t="shared" si="486"/>
        <v>11</v>
      </c>
      <c r="L909" s="76">
        <f t="shared" si="491"/>
        <v>1.0011496099999999</v>
      </c>
      <c r="M909" s="83">
        <f t="shared" si="488"/>
        <v>1.0011996999999999</v>
      </c>
      <c r="N909" s="83">
        <f t="shared" si="484"/>
        <v>1.1770046196186603</v>
      </c>
      <c r="O909" s="76">
        <f t="shared" si="487"/>
        <v>1.17835771</v>
      </c>
      <c r="P909" s="76">
        <f t="shared" si="492"/>
        <v>941.86006569999995</v>
      </c>
      <c r="Q909" s="84">
        <f t="shared" ref="Q909:Q972" si="506">IF(VLOOKUP(A909,AD$11:AK$161,8)=VLOOKUP(A908,AD$11:AK$161,8),0,VLOOKUP(A909,AD$11:AK$161,8))</f>
        <v>0</v>
      </c>
      <c r="R909" s="86">
        <f t="shared" si="503"/>
        <v>0</v>
      </c>
      <c r="S909" s="76">
        <f t="shared" si="493"/>
        <v>0</v>
      </c>
      <c r="T909" s="86">
        <f t="shared" si="504"/>
        <v>8.0657000000000006E-2</v>
      </c>
      <c r="U909" s="84">
        <f t="shared" si="485"/>
        <v>11</v>
      </c>
      <c r="V909" s="84">
        <v>252</v>
      </c>
      <c r="W909" s="83">
        <f t="shared" si="494"/>
        <v>1.0033916949999999</v>
      </c>
      <c r="X909" s="76">
        <f t="shared" si="495"/>
        <v>3.19450207</v>
      </c>
      <c r="Y909" s="76">
        <f t="shared" si="496"/>
        <v>0</v>
      </c>
      <c r="Z909" s="90" t="str">
        <f t="shared" ref="Z909:Z972" si="507">IF($Q908&gt;0,VLOOKUP($A908,$AD$11:$AM$115,9),Z908)</f>
        <v>A+J=</v>
      </c>
      <c r="AA909" s="81">
        <f t="shared" ref="AA909:AA972" si="508">IF(Q908&gt;0,VLOOKUP(A908,$AD$11:$AM$115,10),AA908)</f>
        <v>45184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9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75">
        <f t="shared" si="497"/>
        <v>45169</v>
      </c>
      <c r="B910" s="76">
        <f t="shared" si="498"/>
        <v>945.44426378999992</v>
      </c>
      <c r="C910" s="76">
        <f t="shared" si="505"/>
        <v>799.29893759000004</v>
      </c>
      <c r="D910" s="77">
        <f t="shared" si="499"/>
        <v>6667.94</v>
      </c>
      <c r="E910" s="78">
        <f>IF(K910=1,VLOOKUP(A909,[1]Plan1!$G$155:$I$350,3),E909)</f>
        <v>6683.28</v>
      </c>
      <c r="F910" s="79">
        <f t="shared" si="500"/>
        <v>45154</v>
      </c>
      <c r="G910" s="80">
        <f t="shared" si="489"/>
        <v>2.3005605929267148E-3</v>
      </c>
      <c r="H910" s="81">
        <f t="shared" si="501"/>
        <v>45184</v>
      </c>
      <c r="I910" s="81">
        <f t="shared" si="490"/>
        <v>45184</v>
      </c>
      <c r="J910" s="82">
        <f t="shared" si="502"/>
        <v>22</v>
      </c>
      <c r="K910" s="82">
        <f t="shared" si="486"/>
        <v>12</v>
      </c>
      <c r="L910" s="76">
        <f t="shared" si="491"/>
        <v>1.00125419</v>
      </c>
      <c r="M910" s="83">
        <f t="shared" si="488"/>
        <v>1.0011996999999999</v>
      </c>
      <c r="N910" s="83">
        <f t="shared" si="484"/>
        <v>1.1770046196186603</v>
      </c>
      <c r="O910" s="76">
        <f t="shared" si="487"/>
        <v>1.1784808</v>
      </c>
      <c r="P910" s="76">
        <f t="shared" si="492"/>
        <v>941.95845140999995</v>
      </c>
      <c r="Q910" s="84">
        <f t="shared" si="506"/>
        <v>0</v>
      </c>
      <c r="R910" s="86">
        <f t="shared" si="503"/>
        <v>0</v>
      </c>
      <c r="S910" s="76">
        <f t="shared" si="493"/>
        <v>0</v>
      </c>
      <c r="T910" s="86">
        <f t="shared" si="504"/>
        <v>8.0657000000000006E-2</v>
      </c>
      <c r="U910" s="84">
        <f t="shared" si="485"/>
        <v>12</v>
      </c>
      <c r="V910" s="84">
        <v>252</v>
      </c>
      <c r="W910" s="83">
        <f t="shared" si="494"/>
        <v>1.003700601</v>
      </c>
      <c r="X910" s="76">
        <f t="shared" si="495"/>
        <v>3.48581238</v>
      </c>
      <c r="Y910" s="76">
        <f t="shared" si="496"/>
        <v>0</v>
      </c>
      <c r="Z910" s="90" t="str">
        <f t="shared" si="507"/>
        <v>A+J=</v>
      </c>
      <c r="AA910" s="81">
        <f t="shared" si="508"/>
        <v>45184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9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75">
        <f t="shared" si="497"/>
        <v>45170</v>
      </c>
      <c r="B911" s="76">
        <f t="shared" si="498"/>
        <v>945.83411811000008</v>
      </c>
      <c r="C911" s="76">
        <f t="shared" si="505"/>
        <v>799.29893759000004</v>
      </c>
      <c r="D911" s="77">
        <f t="shared" si="499"/>
        <v>6667.94</v>
      </c>
      <c r="E911" s="78">
        <f>IF(K911=1,VLOOKUP(A910,[1]Plan1!$G$155:$I$350,3),E910)</f>
        <v>6683.28</v>
      </c>
      <c r="F911" s="79">
        <f t="shared" si="500"/>
        <v>45154</v>
      </c>
      <c r="G911" s="80">
        <f t="shared" si="489"/>
        <v>2.3005605929267148E-3</v>
      </c>
      <c r="H911" s="81">
        <f t="shared" si="501"/>
        <v>45184</v>
      </c>
      <c r="I911" s="81">
        <f t="shared" si="490"/>
        <v>45184</v>
      </c>
      <c r="J911" s="82">
        <f t="shared" si="502"/>
        <v>22</v>
      </c>
      <c r="K911" s="82">
        <f t="shared" si="486"/>
        <v>13</v>
      </c>
      <c r="L911" s="76">
        <f t="shared" si="491"/>
        <v>1.0013587799999999</v>
      </c>
      <c r="M911" s="83">
        <f t="shared" si="488"/>
        <v>1.0011996999999999</v>
      </c>
      <c r="N911" s="83">
        <f t="shared" si="484"/>
        <v>1.1770046196186603</v>
      </c>
      <c r="O911" s="76">
        <f t="shared" si="487"/>
        <v>1.1786038999999999</v>
      </c>
      <c r="P911" s="76">
        <f t="shared" si="492"/>
        <v>942.05684510000003</v>
      </c>
      <c r="Q911" s="84">
        <f t="shared" si="506"/>
        <v>0</v>
      </c>
      <c r="R911" s="86">
        <f t="shared" si="503"/>
        <v>0</v>
      </c>
      <c r="S911" s="76">
        <f t="shared" si="493"/>
        <v>0</v>
      </c>
      <c r="T911" s="86">
        <f t="shared" si="504"/>
        <v>8.0657000000000006E-2</v>
      </c>
      <c r="U911" s="84">
        <f t="shared" si="485"/>
        <v>13</v>
      </c>
      <c r="V911" s="84">
        <v>252</v>
      </c>
      <c r="W911" s="83">
        <f t="shared" si="494"/>
        <v>1.004009602</v>
      </c>
      <c r="X911" s="76">
        <f t="shared" si="495"/>
        <v>3.77727301</v>
      </c>
      <c r="Y911" s="76">
        <f t="shared" si="496"/>
        <v>0</v>
      </c>
      <c r="Z911" s="90" t="str">
        <f t="shared" si="507"/>
        <v>A+J=</v>
      </c>
      <c r="AA911" s="81">
        <f t="shared" si="508"/>
        <v>45184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9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75">
        <f t="shared" si="497"/>
        <v>45171</v>
      </c>
      <c r="B912" s="76">
        <f t="shared" si="498"/>
        <v>946.22413879999999</v>
      </c>
      <c r="C912" s="76">
        <f t="shared" si="505"/>
        <v>799.29893759000004</v>
      </c>
      <c r="D912" s="77">
        <f t="shared" si="499"/>
        <v>6667.94</v>
      </c>
      <c r="E912" s="78">
        <f>IF(K912=1,VLOOKUP(A911,[1]Plan1!$G$155:$I$350,3),E911)</f>
        <v>6683.28</v>
      </c>
      <c r="F912" s="79">
        <f t="shared" si="500"/>
        <v>45154</v>
      </c>
      <c r="G912" s="80">
        <f t="shared" si="489"/>
        <v>2.3005605929267148E-3</v>
      </c>
      <c r="H912" s="81">
        <f t="shared" si="501"/>
        <v>45184</v>
      </c>
      <c r="I912" s="81">
        <f t="shared" si="490"/>
        <v>45184</v>
      </c>
      <c r="J912" s="82">
        <f t="shared" si="502"/>
        <v>22</v>
      </c>
      <c r="K912" s="82">
        <f t="shared" si="486"/>
        <v>14</v>
      </c>
      <c r="L912" s="76">
        <f t="shared" si="491"/>
        <v>1.0014633799999999</v>
      </c>
      <c r="M912" s="83">
        <f t="shared" si="488"/>
        <v>1.0011996999999999</v>
      </c>
      <c r="N912" s="83">
        <f t="shared" si="484"/>
        <v>1.1770046196186603</v>
      </c>
      <c r="O912" s="76">
        <f t="shared" si="487"/>
        <v>1.17872702</v>
      </c>
      <c r="P912" s="76">
        <f t="shared" si="492"/>
        <v>942.15525478999996</v>
      </c>
      <c r="Q912" s="84">
        <f t="shared" si="506"/>
        <v>0</v>
      </c>
      <c r="R912" s="86">
        <f t="shared" si="503"/>
        <v>0</v>
      </c>
      <c r="S912" s="76">
        <f t="shared" si="493"/>
        <v>0</v>
      </c>
      <c r="T912" s="86">
        <f t="shared" si="504"/>
        <v>8.0657000000000006E-2</v>
      </c>
      <c r="U912" s="84">
        <f t="shared" si="485"/>
        <v>14</v>
      </c>
      <c r="V912" s="84">
        <v>252</v>
      </c>
      <c r="W912" s="83">
        <f t="shared" si="494"/>
        <v>1.0043186980000001</v>
      </c>
      <c r="X912" s="76">
        <f t="shared" si="495"/>
        <v>4.0688840099999997</v>
      </c>
      <c r="Y912" s="76">
        <f t="shared" si="496"/>
        <v>0</v>
      </c>
      <c r="Z912" s="90" t="str">
        <f t="shared" si="507"/>
        <v>A+J=</v>
      </c>
      <c r="AA912" s="81">
        <f t="shared" si="508"/>
        <v>45184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9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75">
        <f t="shared" si="497"/>
        <v>45172</v>
      </c>
      <c r="B913" s="76">
        <f t="shared" si="498"/>
        <v>946.22413879999999</v>
      </c>
      <c r="C913" s="76">
        <f t="shared" si="505"/>
        <v>799.29893759000004</v>
      </c>
      <c r="D913" s="77">
        <f t="shared" si="499"/>
        <v>6667.94</v>
      </c>
      <c r="E913" s="78">
        <f>IF(K913=1,VLOOKUP(A912,[1]Plan1!$G$155:$I$350,3),E912)</f>
        <v>6683.28</v>
      </c>
      <c r="F913" s="79">
        <f t="shared" si="500"/>
        <v>45154</v>
      </c>
      <c r="G913" s="80">
        <f t="shared" si="489"/>
        <v>2.3005605929267148E-3</v>
      </c>
      <c r="H913" s="81">
        <f t="shared" si="501"/>
        <v>45184</v>
      </c>
      <c r="I913" s="81">
        <f t="shared" si="490"/>
        <v>45184</v>
      </c>
      <c r="J913" s="82">
        <f t="shared" si="502"/>
        <v>22</v>
      </c>
      <c r="K913" s="82">
        <f t="shared" si="486"/>
        <v>14</v>
      </c>
      <c r="L913" s="76">
        <f t="shared" si="491"/>
        <v>1.0014633799999999</v>
      </c>
      <c r="M913" s="83">
        <f t="shared" si="488"/>
        <v>1.0011996999999999</v>
      </c>
      <c r="N913" s="83">
        <f t="shared" si="484"/>
        <v>1.1770046196186603</v>
      </c>
      <c r="O913" s="76">
        <f t="shared" si="487"/>
        <v>1.17872702</v>
      </c>
      <c r="P913" s="76">
        <f t="shared" si="492"/>
        <v>942.15525478999996</v>
      </c>
      <c r="Q913" s="84">
        <f t="shared" si="506"/>
        <v>0</v>
      </c>
      <c r="R913" s="86">
        <f t="shared" si="503"/>
        <v>0</v>
      </c>
      <c r="S913" s="76">
        <f t="shared" si="493"/>
        <v>0</v>
      </c>
      <c r="T913" s="86">
        <f t="shared" si="504"/>
        <v>8.0657000000000006E-2</v>
      </c>
      <c r="U913" s="84">
        <f t="shared" si="485"/>
        <v>14</v>
      </c>
      <c r="V913" s="84">
        <v>252</v>
      </c>
      <c r="W913" s="83">
        <f t="shared" si="494"/>
        <v>1.0043186980000001</v>
      </c>
      <c r="X913" s="76">
        <f t="shared" si="495"/>
        <v>4.0688840099999997</v>
      </c>
      <c r="Y913" s="76">
        <f t="shared" si="496"/>
        <v>0</v>
      </c>
      <c r="Z913" s="90" t="str">
        <f t="shared" si="507"/>
        <v>A+J=</v>
      </c>
      <c r="AA913" s="81">
        <f t="shared" si="508"/>
        <v>45184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9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75">
        <f t="shared" si="497"/>
        <v>45173</v>
      </c>
      <c r="B914" s="76">
        <f t="shared" si="498"/>
        <v>946.22413879999999</v>
      </c>
      <c r="C914" s="76">
        <f t="shared" si="505"/>
        <v>799.29893759000004</v>
      </c>
      <c r="D914" s="77">
        <f t="shared" si="499"/>
        <v>6667.94</v>
      </c>
      <c r="E914" s="78">
        <f>IF(K914=1,VLOOKUP(A913,[1]Plan1!$G$155:$I$350,3),E913)</f>
        <v>6683.28</v>
      </c>
      <c r="F914" s="79">
        <f t="shared" si="500"/>
        <v>45154</v>
      </c>
      <c r="G914" s="80">
        <f t="shared" si="489"/>
        <v>2.3005605929267148E-3</v>
      </c>
      <c r="H914" s="81">
        <f t="shared" si="501"/>
        <v>45184</v>
      </c>
      <c r="I914" s="81">
        <f t="shared" si="490"/>
        <v>45184</v>
      </c>
      <c r="J914" s="82">
        <f t="shared" si="502"/>
        <v>22</v>
      </c>
      <c r="K914" s="82">
        <f t="shared" si="486"/>
        <v>14</v>
      </c>
      <c r="L914" s="76">
        <f t="shared" si="491"/>
        <v>1.0014633799999999</v>
      </c>
      <c r="M914" s="83">
        <f t="shared" si="488"/>
        <v>1.0011996999999999</v>
      </c>
      <c r="N914" s="83">
        <f t="shared" si="484"/>
        <v>1.1770046196186603</v>
      </c>
      <c r="O914" s="76">
        <f t="shared" si="487"/>
        <v>1.17872702</v>
      </c>
      <c r="P914" s="76">
        <f t="shared" si="492"/>
        <v>942.15525478999996</v>
      </c>
      <c r="Q914" s="84">
        <f t="shared" si="506"/>
        <v>0</v>
      </c>
      <c r="R914" s="86">
        <f t="shared" si="503"/>
        <v>0</v>
      </c>
      <c r="S914" s="76">
        <f t="shared" si="493"/>
        <v>0</v>
      </c>
      <c r="T914" s="86">
        <f t="shared" si="504"/>
        <v>8.0657000000000006E-2</v>
      </c>
      <c r="U914" s="84">
        <f t="shared" si="485"/>
        <v>14</v>
      </c>
      <c r="V914" s="84">
        <v>252</v>
      </c>
      <c r="W914" s="83">
        <f t="shared" si="494"/>
        <v>1.0043186980000001</v>
      </c>
      <c r="X914" s="76">
        <f t="shared" si="495"/>
        <v>4.0688840099999997</v>
      </c>
      <c r="Y914" s="76">
        <f t="shared" si="496"/>
        <v>0</v>
      </c>
      <c r="Z914" s="90" t="str">
        <f t="shared" si="507"/>
        <v>A+J=</v>
      </c>
      <c r="AA914" s="81">
        <f t="shared" si="508"/>
        <v>45184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9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75">
        <f t="shared" si="497"/>
        <v>45174</v>
      </c>
      <c r="B915" s="76">
        <f t="shared" si="498"/>
        <v>946.61431786999992</v>
      </c>
      <c r="C915" s="76">
        <f t="shared" si="505"/>
        <v>799.29893759000004</v>
      </c>
      <c r="D915" s="77">
        <f t="shared" si="499"/>
        <v>6667.94</v>
      </c>
      <c r="E915" s="78">
        <f>IF(K915=1,VLOOKUP(A914,[1]Plan1!$G$155:$I$350,3),E914)</f>
        <v>6683.28</v>
      </c>
      <c r="F915" s="79">
        <f t="shared" si="500"/>
        <v>45154</v>
      </c>
      <c r="G915" s="80">
        <f t="shared" si="489"/>
        <v>2.3005605929267148E-3</v>
      </c>
      <c r="H915" s="81">
        <f t="shared" si="501"/>
        <v>45184</v>
      </c>
      <c r="I915" s="81">
        <f t="shared" si="490"/>
        <v>45184</v>
      </c>
      <c r="J915" s="82">
        <f t="shared" si="502"/>
        <v>22</v>
      </c>
      <c r="K915" s="82">
        <f t="shared" si="486"/>
        <v>15</v>
      </c>
      <c r="L915" s="76">
        <f t="shared" si="491"/>
        <v>1.0015679900000001</v>
      </c>
      <c r="M915" s="83">
        <f t="shared" si="488"/>
        <v>1.0011996999999999</v>
      </c>
      <c r="N915" s="83">
        <f t="shared" si="484"/>
        <v>1.1770046196186603</v>
      </c>
      <c r="O915" s="76">
        <f t="shared" si="487"/>
        <v>1.1788501499999999</v>
      </c>
      <c r="P915" s="76">
        <f t="shared" si="492"/>
        <v>942.25367246999997</v>
      </c>
      <c r="Q915" s="84">
        <f t="shared" si="506"/>
        <v>0</v>
      </c>
      <c r="R915" s="86">
        <f t="shared" si="503"/>
        <v>0</v>
      </c>
      <c r="S915" s="76">
        <f t="shared" si="493"/>
        <v>0</v>
      </c>
      <c r="T915" s="86">
        <f t="shared" si="504"/>
        <v>8.0657000000000006E-2</v>
      </c>
      <c r="U915" s="84">
        <f t="shared" si="485"/>
        <v>15</v>
      </c>
      <c r="V915" s="84">
        <v>252</v>
      </c>
      <c r="W915" s="83">
        <f t="shared" si="494"/>
        <v>1.004627889</v>
      </c>
      <c r="X915" s="76">
        <f t="shared" si="495"/>
        <v>4.3606454000000001</v>
      </c>
      <c r="Y915" s="76">
        <f t="shared" si="496"/>
        <v>0</v>
      </c>
      <c r="Z915" s="90" t="str">
        <f t="shared" si="507"/>
        <v>A+J=</v>
      </c>
      <c r="AA915" s="81">
        <f t="shared" si="508"/>
        <v>45184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9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75">
        <f t="shared" si="497"/>
        <v>45175</v>
      </c>
      <c r="B916" s="76">
        <f t="shared" si="498"/>
        <v>947.00464826999996</v>
      </c>
      <c r="C916" s="76">
        <f t="shared" si="505"/>
        <v>799.29893759000004</v>
      </c>
      <c r="D916" s="77">
        <f t="shared" si="499"/>
        <v>6667.94</v>
      </c>
      <c r="E916" s="78">
        <f>IF(K916=1,VLOOKUP(A915,[1]Plan1!$G$155:$I$350,3),E915)</f>
        <v>6683.28</v>
      </c>
      <c r="F916" s="79">
        <f t="shared" si="500"/>
        <v>45154</v>
      </c>
      <c r="G916" s="80">
        <f t="shared" si="489"/>
        <v>2.3005605929267148E-3</v>
      </c>
      <c r="H916" s="81">
        <f t="shared" si="501"/>
        <v>45184</v>
      </c>
      <c r="I916" s="81">
        <f t="shared" si="490"/>
        <v>45184</v>
      </c>
      <c r="J916" s="82">
        <f t="shared" si="502"/>
        <v>22</v>
      </c>
      <c r="K916" s="82">
        <f t="shared" si="486"/>
        <v>16</v>
      </c>
      <c r="L916" s="76">
        <f t="shared" si="491"/>
        <v>1.00167261</v>
      </c>
      <c r="M916" s="83">
        <f t="shared" si="488"/>
        <v>1.0011996999999999</v>
      </c>
      <c r="N916" s="83">
        <f t="shared" si="484"/>
        <v>1.1770046196186603</v>
      </c>
      <c r="O916" s="76">
        <f t="shared" si="487"/>
        <v>1.1789732799999999</v>
      </c>
      <c r="P916" s="76">
        <f t="shared" si="492"/>
        <v>942.35209014999998</v>
      </c>
      <c r="Q916" s="84">
        <f t="shared" si="506"/>
        <v>0</v>
      </c>
      <c r="R916" s="86">
        <f t="shared" si="503"/>
        <v>0</v>
      </c>
      <c r="S916" s="76">
        <f t="shared" si="493"/>
        <v>0</v>
      </c>
      <c r="T916" s="86">
        <f t="shared" si="504"/>
        <v>8.0657000000000006E-2</v>
      </c>
      <c r="U916" s="84">
        <f t="shared" si="485"/>
        <v>16</v>
      </c>
      <c r="V916" s="84">
        <v>252</v>
      </c>
      <c r="W916" s="83">
        <f t="shared" si="494"/>
        <v>1.0049371760000001</v>
      </c>
      <c r="X916" s="76">
        <f t="shared" si="495"/>
        <v>4.6525581200000001</v>
      </c>
      <c r="Y916" s="76">
        <f t="shared" si="496"/>
        <v>0</v>
      </c>
      <c r="Z916" s="90" t="str">
        <f t="shared" si="507"/>
        <v>A+J=</v>
      </c>
      <c r="AA916" s="81">
        <f t="shared" si="508"/>
        <v>45184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9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75">
        <f t="shared" si="497"/>
        <v>45176</v>
      </c>
      <c r="B917" s="76">
        <f t="shared" si="498"/>
        <v>947.3951442</v>
      </c>
      <c r="C917" s="76">
        <f t="shared" si="505"/>
        <v>799.29893759000004</v>
      </c>
      <c r="D917" s="77">
        <f t="shared" si="499"/>
        <v>6667.94</v>
      </c>
      <c r="E917" s="78">
        <f>IF(K917=1,VLOOKUP(A916,[1]Plan1!$G$155:$I$350,3),E916)</f>
        <v>6683.28</v>
      </c>
      <c r="F917" s="79">
        <f t="shared" si="500"/>
        <v>45154</v>
      </c>
      <c r="G917" s="80">
        <f t="shared" si="489"/>
        <v>2.3005605929267148E-3</v>
      </c>
      <c r="H917" s="81">
        <f t="shared" si="501"/>
        <v>45184</v>
      </c>
      <c r="I917" s="81">
        <f t="shared" si="490"/>
        <v>45184</v>
      </c>
      <c r="J917" s="82">
        <f t="shared" si="502"/>
        <v>22</v>
      </c>
      <c r="K917" s="82">
        <f t="shared" si="486"/>
        <v>17</v>
      </c>
      <c r="L917" s="76">
        <f t="shared" si="491"/>
        <v>1.00177724</v>
      </c>
      <c r="M917" s="83">
        <f t="shared" si="488"/>
        <v>1.0011996999999999</v>
      </c>
      <c r="N917" s="83">
        <f t="shared" si="484"/>
        <v>1.1770046196186603</v>
      </c>
      <c r="O917" s="76">
        <f t="shared" si="487"/>
        <v>1.17909643</v>
      </c>
      <c r="P917" s="76">
        <f t="shared" si="492"/>
        <v>942.45052381000005</v>
      </c>
      <c r="Q917" s="84">
        <f t="shared" si="506"/>
        <v>0</v>
      </c>
      <c r="R917" s="86">
        <f t="shared" si="503"/>
        <v>0</v>
      </c>
      <c r="S917" s="76">
        <f t="shared" si="493"/>
        <v>0</v>
      </c>
      <c r="T917" s="86">
        <f t="shared" si="504"/>
        <v>8.0657000000000006E-2</v>
      </c>
      <c r="U917" s="84">
        <f t="shared" si="485"/>
        <v>17</v>
      </c>
      <c r="V917" s="84">
        <v>252</v>
      </c>
      <c r="W917" s="83">
        <f t="shared" si="494"/>
        <v>1.005246557</v>
      </c>
      <c r="X917" s="76">
        <f t="shared" si="495"/>
        <v>4.9446203899999999</v>
      </c>
      <c r="Y917" s="76">
        <f t="shared" si="496"/>
        <v>0</v>
      </c>
      <c r="Z917" s="90" t="str">
        <f t="shared" si="507"/>
        <v>A+J=</v>
      </c>
      <c r="AA917" s="81">
        <f t="shared" si="508"/>
        <v>45184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9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75">
        <f t="shared" si="497"/>
        <v>45177</v>
      </c>
      <c r="B918" s="76">
        <f t="shared" si="498"/>
        <v>947.3951442</v>
      </c>
      <c r="C918" s="76">
        <f t="shared" si="505"/>
        <v>799.29893759000004</v>
      </c>
      <c r="D918" s="77">
        <f t="shared" si="499"/>
        <v>6667.94</v>
      </c>
      <c r="E918" s="78">
        <f>IF(K918=1,VLOOKUP(A917,[1]Plan1!$G$155:$I$350,3),E917)</f>
        <v>6683.28</v>
      </c>
      <c r="F918" s="79">
        <f t="shared" si="500"/>
        <v>45154</v>
      </c>
      <c r="G918" s="80">
        <f t="shared" si="489"/>
        <v>2.3005605929267148E-3</v>
      </c>
      <c r="H918" s="81">
        <f t="shared" si="501"/>
        <v>45184</v>
      </c>
      <c r="I918" s="81">
        <f t="shared" si="490"/>
        <v>45184</v>
      </c>
      <c r="J918" s="82">
        <f t="shared" si="502"/>
        <v>22</v>
      </c>
      <c r="K918" s="82">
        <f t="shared" si="486"/>
        <v>17</v>
      </c>
      <c r="L918" s="76">
        <f t="shared" si="491"/>
        <v>1.00177724</v>
      </c>
      <c r="M918" s="83">
        <f t="shared" si="488"/>
        <v>1.0011996999999999</v>
      </c>
      <c r="N918" s="83">
        <f t="shared" si="484"/>
        <v>1.1770046196186603</v>
      </c>
      <c r="O918" s="76">
        <f t="shared" si="487"/>
        <v>1.17909643</v>
      </c>
      <c r="P918" s="76">
        <f t="shared" si="492"/>
        <v>942.45052381000005</v>
      </c>
      <c r="Q918" s="84">
        <f t="shared" si="506"/>
        <v>0</v>
      </c>
      <c r="R918" s="86">
        <f t="shared" si="503"/>
        <v>0</v>
      </c>
      <c r="S918" s="76">
        <f t="shared" si="493"/>
        <v>0</v>
      </c>
      <c r="T918" s="86">
        <f t="shared" si="504"/>
        <v>8.0657000000000006E-2</v>
      </c>
      <c r="U918" s="84">
        <f t="shared" si="485"/>
        <v>17</v>
      </c>
      <c r="V918" s="84">
        <v>252</v>
      </c>
      <c r="W918" s="83">
        <f t="shared" si="494"/>
        <v>1.005246557</v>
      </c>
      <c r="X918" s="76">
        <f t="shared" si="495"/>
        <v>4.9446203899999999</v>
      </c>
      <c r="Y918" s="76">
        <f t="shared" si="496"/>
        <v>0</v>
      </c>
      <c r="Z918" s="90" t="str">
        <f t="shared" si="507"/>
        <v>A+J=</v>
      </c>
      <c r="AA918" s="81">
        <f t="shared" si="508"/>
        <v>45184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9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75">
        <f t="shared" si="497"/>
        <v>45178</v>
      </c>
      <c r="B919" s="76">
        <f t="shared" si="498"/>
        <v>947.7858076</v>
      </c>
      <c r="C919" s="76">
        <f t="shared" si="505"/>
        <v>799.29893759000004</v>
      </c>
      <c r="D919" s="77">
        <f t="shared" si="499"/>
        <v>6667.94</v>
      </c>
      <c r="E919" s="78">
        <f>IF(K919=1,VLOOKUP(A918,[1]Plan1!$G$155:$I$350,3),E918)</f>
        <v>6683.28</v>
      </c>
      <c r="F919" s="79">
        <f t="shared" si="500"/>
        <v>45154</v>
      </c>
      <c r="G919" s="80">
        <f t="shared" si="489"/>
        <v>2.3005605929267148E-3</v>
      </c>
      <c r="H919" s="81">
        <f t="shared" si="501"/>
        <v>45184</v>
      </c>
      <c r="I919" s="81">
        <f t="shared" si="490"/>
        <v>45184</v>
      </c>
      <c r="J919" s="82">
        <f t="shared" si="502"/>
        <v>22</v>
      </c>
      <c r="K919" s="82">
        <f t="shared" si="486"/>
        <v>18</v>
      </c>
      <c r="L919" s="76">
        <f t="shared" si="491"/>
        <v>1.00188188</v>
      </c>
      <c r="M919" s="83">
        <f t="shared" si="488"/>
        <v>1.0011996999999999</v>
      </c>
      <c r="N919" s="83">
        <f t="shared" si="484"/>
        <v>1.1770046196186603</v>
      </c>
      <c r="O919" s="76">
        <f t="shared" si="487"/>
        <v>1.1792195999999999</v>
      </c>
      <c r="P919" s="76">
        <f t="shared" si="492"/>
        <v>942.54897345999996</v>
      </c>
      <c r="Q919" s="84">
        <f t="shared" si="506"/>
        <v>0</v>
      </c>
      <c r="R919" s="86">
        <f t="shared" si="503"/>
        <v>0</v>
      </c>
      <c r="S919" s="76">
        <f t="shared" si="493"/>
        <v>0</v>
      </c>
      <c r="T919" s="86">
        <f t="shared" si="504"/>
        <v>8.0657000000000006E-2</v>
      </c>
      <c r="U919" s="84">
        <f t="shared" si="485"/>
        <v>18</v>
      </c>
      <c r="V919" s="84">
        <v>252</v>
      </c>
      <c r="W919" s="83">
        <f t="shared" si="494"/>
        <v>1.005556034</v>
      </c>
      <c r="X919" s="76">
        <f t="shared" si="495"/>
        <v>5.23683414</v>
      </c>
      <c r="Y919" s="76">
        <f t="shared" si="496"/>
        <v>0</v>
      </c>
      <c r="Z919" s="90" t="str">
        <f t="shared" si="507"/>
        <v>A+J=</v>
      </c>
      <c r="AA919" s="81">
        <f t="shared" si="508"/>
        <v>45184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9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75">
        <f t="shared" si="497"/>
        <v>45179</v>
      </c>
      <c r="B920" s="76">
        <f t="shared" si="498"/>
        <v>947.7858076</v>
      </c>
      <c r="C920" s="76">
        <f t="shared" si="505"/>
        <v>799.29893759000004</v>
      </c>
      <c r="D920" s="77">
        <f t="shared" si="499"/>
        <v>6667.94</v>
      </c>
      <c r="E920" s="78">
        <f>IF(K920=1,VLOOKUP(A919,[1]Plan1!$G$155:$I$350,3),E919)</f>
        <v>6683.28</v>
      </c>
      <c r="F920" s="79">
        <f t="shared" si="500"/>
        <v>45154</v>
      </c>
      <c r="G920" s="80">
        <f t="shared" si="489"/>
        <v>2.3005605929267148E-3</v>
      </c>
      <c r="H920" s="81">
        <f t="shared" si="501"/>
        <v>45184</v>
      </c>
      <c r="I920" s="81">
        <f t="shared" si="490"/>
        <v>45184</v>
      </c>
      <c r="J920" s="82">
        <f t="shared" si="502"/>
        <v>22</v>
      </c>
      <c r="K920" s="82">
        <f t="shared" si="486"/>
        <v>18</v>
      </c>
      <c r="L920" s="76">
        <f t="shared" si="491"/>
        <v>1.00188188</v>
      </c>
      <c r="M920" s="83">
        <f t="shared" si="488"/>
        <v>1.0011996999999999</v>
      </c>
      <c r="N920" s="83">
        <f t="shared" si="484"/>
        <v>1.1770046196186603</v>
      </c>
      <c r="O920" s="76">
        <f t="shared" si="487"/>
        <v>1.1792195999999999</v>
      </c>
      <c r="P920" s="76">
        <f t="shared" si="492"/>
        <v>942.54897345999996</v>
      </c>
      <c r="Q920" s="84">
        <f t="shared" si="506"/>
        <v>0</v>
      </c>
      <c r="R920" s="86">
        <f t="shared" si="503"/>
        <v>0</v>
      </c>
      <c r="S920" s="76">
        <f t="shared" si="493"/>
        <v>0</v>
      </c>
      <c r="T920" s="86">
        <f t="shared" si="504"/>
        <v>8.0657000000000006E-2</v>
      </c>
      <c r="U920" s="84">
        <f t="shared" si="485"/>
        <v>18</v>
      </c>
      <c r="V920" s="84">
        <v>252</v>
      </c>
      <c r="W920" s="83">
        <f t="shared" si="494"/>
        <v>1.005556034</v>
      </c>
      <c r="X920" s="76">
        <f t="shared" si="495"/>
        <v>5.23683414</v>
      </c>
      <c r="Y920" s="76">
        <f t="shared" si="496"/>
        <v>0</v>
      </c>
      <c r="Z920" s="90" t="str">
        <f t="shared" si="507"/>
        <v>A+J=</v>
      </c>
      <c r="AA920" s="81">
        <f t="shared" si="508"/>
        <v>45184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9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75">
        <f t="shared" si="497"/>
        <v>45180</v>
      </c>
      <c r="B921" s="76">
        <f t="shared" si="498"/>
        <v>947.7858076</v>
      </c>
      <c r="C921" s="76">
        <f t="shared" si="505"/>
        <v>799.29893759000004</v>
      </c>
      <c r="D921" s="77">
        <f t="shared" si="499"/>
        <v>6667.94</v>
      </c>
      <c r="E921" s="78">
        <f>IF(K921=1,VLOOKUP(A920,[1]Plan1!$G$155:$I$350,3),E920)</f>
        <v>6683.28</v>
      </c>
      <c r="F921" s="79">
        <f t="shared" si="500"/>
        <v>45154</v>
      </c>
      <c r="G921" s="80">
        <f t="shared" si="489"/>
        <v>2.3005605929267148E-3</v>
      </c>
      <c r="H921" s="81">
        <f t="shared" si="501"/>
        <v>45184</v>
      </c>
      <c r="I921" s="81">
        <f t="shared" si="490"/>
        <v>45184</v>
      </c>
      <c r="J921" s="82">
        <f t="shared" si="502"/>
        <v>22</v>
      </c>
      <c r="K921" s="82">
        <f t="shared" si="486"/>
        <v>18</v>
      </c>
      <c r="L921" s="76">
        <f t="shared" si="491"/>
        <v>1.00188188</v>
      </c>
      <c r="M921" s="83">
        <f t="shared" si="488"/>
        <v>1.0011996999999999</v>
      </c>
      <c r="N921" s="83">
        <f t="shared" si="484"/>
        <v>1.1770046196186603</v>
      </c>
      <c r="O921" s="76">
        <f t="shared" si="487"/>
        <v>1.1792195999999999</v>
      </c>
      <c r="P921" s="76">
        <f t="shared" si="492"/>
        <v>942.54897345999996</v>
      </c>
      <c r="Q921" s="84">
        <f t="shared" si="506"/>
        <v>0</v>
      </c>
      <c r="R921" s="86">
        <f t="shared" si="503"/>
        <v>0</v>
      </c>
      <c r="S921" s="76">
        <f t="shared" si="493"/>
        <v>0</v>
      </c>
      <c r="T921" s="86">
        <f t="shared" si="504"/>
        <v>8.0657000000000006E-2</v>
      </c>
      <c r="U921" s="84">
        <f t="shared" si="485"/>
        <v>18</v>
      </c>
      <c r="V921" s="84">
        <v>252</v>
      </c>
      <c r="W921" s="83">
        <f t="shared" si="494"/>
        <v>1.005556034</v>
      </c>
      <c r="X921" s="76">
        <f t="shared" si="495"/>
        <v>5.23683414</v>
      </c>
      <c r="Y921" s="76">
        <f t="shared" si="496"/>
        <v>0</v>
      </c>
      <c r="Z921" s="90" t="str">
        <f t="shared" si="507"/>
        <v>A+J=</v>
      </c>
      <c r="AA921" s="81">
        <f t="shared" si="508"/>
        <v>45184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9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75">
        <f t="shared" si="497"/>
        <v>45181</v>
      </c>
      <c r="B922" s="76">
        <f t="shared" si="498"/>
        <v>948.17662149</v>
      </c>
      <c r="C922" s="76">
        <f t="shared" si="505"/>
        <v>799.29893759000004</v>
      </c>
      <c r="D922" s="77">
        <f t="shared" si="499"/>
        <v>6667.94</v>
      </c>
      <c r="E922" s="78">
        <f>IF(K922=1,VLOOKUP(A921,[1]Plan1!$G$155:$I$350,3),E921)</f>
        <v>6683.28</v>
      </c>
      <c r="F922" s="79">
        <f t="shared" si="500"/>
        <v>45154</v>
      </c>
      <c r="G922" s="80">
        <f t="shared" si="489"/>
        <v>2.3005605929267148E-3</v>
      </c>
      <c r="H922" s="81">
        <f t="shared" si="501"/>
        <v>45184</v>
      </c>
      <c r="I922" s="81">
        <f t="shared" si="490"/>
        <v>45184</v>
      </c>
      <c r="J922" s="82">
        <f t="shared" si="502"/>
        <v>22</v>
      </c>
      <c r="K922" s="82">
        <f t="shared" si="486"/>
        <v>19</v>
      </c>
      <c r="L922" s="76">
        <f t="shared" si="491"/>
        <v>1.0019865299999999</v>
      </c>
      <c r="M922" s="83">
        <f t="shared" si="488"/>
        <v>1.0011996999999999</v>
      </c>
      <c r="N922" s="83">
        <f t="shared" si="484"/>
        <v>1.1770046196186603</v>
      </c>
      <c r="O922" s="76">
        <f t="shared" si="487"/>
        <v>1.1793427700000001</v>
      </c>
      <c r="P922" s="76">
        <f t="shared" si="492"/>
        <v>942.64742310999998</v>
      </c>
      <c r="Q922" s="84">
        <f t="shared" si="506"/>
        <v>0</v>
      </c>
      <c r="R922" s="86">
        <f t="shared" si="503"/>
        <v>0</v>
      </c>
      <c r="S922" s="76">
        <f t="shared" si="493"/>
        <v>0</v>
      </c>
      <c r="T922" s="86">
        <f t="shared" si="504"/>
        <v>8.0657000000000006E-2</v>
      </c>
      <c r="U922" s="84">
        <f t="shared" si="485"/>
        <v>19</v>
      </c>
      <c r="V922" s="84">
        <v>252</v>
      </c>
      <c r="W922" s="83">
        <f t="shared" si="494"/>
        <v>1.005865606</v>
      </c>
      <c r="X922" s="76">
        <f t="shared" si="495"/>
        <v>5.5291983800000004</v>
      </c>
      <c r="Y922" s="76">
        <f t="shared" si="496"/>
        <v>0</v>
      </c>
      <c r="Z922" s="90" t="str">
        <f t="shared" si="507"/>
        <v>A+J=</v>
      </c>
      <c r="AA922" s="81">
        <f t="shared" si="508"/>
        <v>45184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9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75">
        <f t="shared" si="497"/>
        <v>45182</v>
      </c>
      <c r="B923" s="76">
        <f t="shared" si="498"/>
        <v>948.56761096000002</v>
      </c>
      <c r="C923" s="76">
        <f t="shared" si="505"/>
        <v>799.29893759000004</v>
      </c>
      <c r="D923" s="77">
        <f t="shared" si="499"/>
        <v>6667.94</v>
      </c>
      <c r="E923" s="78">
        <f>IF(K923=1,VLOOKUP(A922,[1]Plan1!$G$155:$I$350,3),E922)</f>
        <v>6683.28</v>
      </c>
      <c r="F923" s="79">
        <f t="shared" si="500"/>
        <v>45154</v>
      </c>
      <c r="G923" s="80">
        <f t="shared" si="489"/>
        <v>2.3005605929267148E-3</v>
      </c>
      <c r="H923" s="81">
        <f t="shared" si="501"/>
        <v>45184</v>
      </c>
      <c r="I923" s="81">
        <f t="shared" si="490"/>
        <v>45184</v>
      </c>
      <c r="J923" s="82">
        <f t="shared" si="502"/>
        <v>22</v>
      </c>
      <c r="K923" s="82">
        <f t="shared" si="486"/>
        <v>20</v>
      </c>
      <c r="L923" s="76">
        <f t="shared" si="491"/>
        <v>1.0020912</v>
      </c>
      <c r="M923" s="83">
        <f t="shared" si="488"/>
        <v>1.0011996999999999</v>
      </c>
      <c r="N923" s="83">
        <f t="shared" si="484"/>
        <v>1.1770046196186603</v>
      </c>
      <c r="O923" s="76">
        <f t="shared" si="487"/>
        <v>1.1794659700000001</v>
      </c>
      <c r="P923" s="76">
        <f t="shared" si="492"/>
        <v>942.74589674000003</v>
      </c>
      <c r="Q923" s="84">
        <f t="shared" si="506"/>
        <v>0</v>
      </c>
      <c r="R923" s="86">
        <f t="shared" si="503"/>
        <v>0</v>
      </c>
      <c r="S923" s="76">
        <f t="shared" si="493"/>
        <v>0</v>
      </c>
      <c r="T923" s="86">
        <f t="shared" si="504"/>
        <v>8.0657000000000006E-2</v>
      </c>
      <c r="U923" s="84">
        <f t="shared" si="485"/>
        <v>20</v>
      </c>
      <c r="V923" s="84">
        <v>252</v>
      </c>
      <c r="W923" s="83">
        <f t="shared" si="494"/>
        <v>1.0061752740000001</v>
      </c>
      <c r="X923" s="76">
        <f t="shared" si="495"/>
        <v>5.8217142199999996</v>
      </c>
      <c r="Y923" s="76">
        <f t="shared" si="496"/>
        <v>0</v>
      </c>
      <c r="Z923" s="90" t="str">
        <f t="shared" si="507"/>
        <v>A+J=</v>
      </c>
      <c r="AA923" s="81">
        <f t="shared" si="508"/>
        <v>45184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9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75">
        <f t="shared" si="497"/>
        <v>45183</v>
      </c>
      <c r="B924" s="76">
        <f t="shared" si="498"/>
        <v>948.95874201000004</v>
      </c>
      <c r="C924" s="76">
        <f t="shared" si="505"/>
        <v>799.29893759000004</v>
      </c>
      <c r="D924" s="77">
        <f t="shared" si="499"/>
        <v>6667.94</v>
      </c>
      <c r="E924" s="78">
        <f>IF(K924=1,VLOOKUP(A923,[1]Plan1!$G$155:$I$350,3),E923)</f>
        <v>6683.28</v>
      </c>
      <c r="F924" s="79">
        <f t="shared" si="500"/>
        <v>45154</v>
      </c>
      <c r="G924" s="80">
        <f t="shared" si="489"/>
        <v>2.3005605929267148E-3</v>
      </c>
      <c r="H924" s="81">
        <f t="shared" si="501"/>
        <v>45184</v>
      </c>
      <c r="I924" s="81">
        <f t="shared" si="490"/>
        <v>45184</v>
      </c>
      <c r="J924" s="82">
        <f t="shared" si="502"/>
        <v>22</v>
      </c>
      <c r="K924" s="82">
        <f t="shared" si="486"/>
        <v>21</v>
      </c>
      <c r="L924" s="76">
        <f t="shared" si="491"/>
        <v>1.00219587</v>
      </c>
      <c r="M924" s="83">
        <f t="shared" si="488"/>
        <v>1.0011996999999999</v>
      </c>
      <c r="N924" s="83">
        <f t="shared" si="484"/>
        <v>1.1770046196186603</v>
      </c>
      <c r="O924" s="76">
        <f t="shared" si="487"/>
        <v>1.1795891599999999</v>
      </c>
      <c r="P924" s="76">
        <f t="shared" si="492"/>
        <v>942.84436238000001</v>
      </c>
      <c r="Q924" s="84">
        <f t="shared" si="506"/>
        <v>0</v>
      </c>
      <c r="R924" s="86">
        <f t="shared" si="503"/>
        <v>0</v>
      </c>
      <c r="S924" s="76">
        <f t="shared" si="493"/>
        <v>0</v>
      </c>
      <c r="T924" s="86">
        <f t="shared" si="504"/>
        <v>8.0657000000000006E-2</v>
      </c>
      <c r="U924" s="84">
        <f t="shared" si="485"/>
        <v>21</v>
      </c>
      <c r="V924" s="84">
        <v>252</v>
      </c>
      <c r="W924" s="83">
        <f t="shared" si="494"/>
        <v>1.0064850359999999</v>
      </c>
      <c r="X924" s="76">
        <f t="shared" si="495"/>
        <v>6.1143796300000002</v>
      </c>
      <c r="Y924" s="76">
        <f t="shared" si="496"/>
        <v>0</v>
      </c>
      <c r="Z924" s="90" t="str">
        <f t="shared" si="507"/>
        <v>A+J=</v>
      </c>
      <c r="AA924" s="81">
        <f t="shared" si="508"/>
        <v>45184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9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75">
        <f t="shared" si="497"/>
        <v>45184</v>
      </c>
      <c r="B925" s="76">
        <f t="shared" si="498"/>
        <v>949.35004965999997</v>
      </c>
      <c r="C925" s="76">
        <f t="shared" si="505"/>
        <v>799.29893759000004</v>
      </c>
      <c r="D925" s="77">
        <f t="shared" si="499"/>
        <v>6667.94</v>
      </c>
      <c r="E925" s="78">
        <f>IF(K925=1,VLOOKUP(A924,[1]Plan1!$G$155:$I$350,3),E924)</f>
        <v>6683.28</v>
      </c>
      <c r="F925" s="79">
        <f t="shared" si="500"/>
        <v>45154</v>
      </c>
      <c r="G925" s="80">
        <f t="shared" si="489"/>
        <v>2.3005605929267148E-3</v>
      </c>
      <c r="H925" s="81">
        <f t="shared" si="501"/>
        <v>45215</v>
      </c>
      <c r="I925" s="81">
        <f t="shared" si="490"/>
        <v>45184</v>
      </c>
      <c r="J925" s="82">
        <f t="shared" si="502"/>
        <v>22</v>
      </c>
      <c r="K925" s="82">
        <f t="shared" si="486"/>
        <v>22</v>
      </c>
      <c r="L925" s="76">
        <f t="shared" si="491"/>
        <v>1.0023005599999999</v>
      </c>
      <c r="M925" s="83">
        <f t="shared" si="488"/>
        <v>1.0011996999999999</v>
      </c>
      <c r="N925" s="83">
        <f t="shared" si="484"/>
        <v>1.1770046196186603</v>
      </c>
      <c r="O925" s="76">
        <f t="shared" si="487"/>
        <v>1.17971238</v>
      </c>
      <c r="P925" s="76">
        <f t="shared" si="492"/>
        <v>942.94285199000001</v>
      </c>
      <c r="Q925" s="84">
        <f t="shared" si="506"/>
        <v>30</v>
      </c>
      <c r="R925" s="86">
        <f t="shared" si="503"/>
        <v>8.7639999999999992E-3</v>
      </c>
      <c r="S925" s="76">
        <f t="shared" si="493"/>
        <v>8.2639511500000005</v>
      </c>
      <c r="T925" s="86">
        <f t="shared" si="504"/>
        <v>8.0657000000000006E-2</v>
      </c>
      <c r="U925" s="84">
        <f t="shared" si="485"/>
        <v>22</v>
      </c>
      <c r="V925" s="84">
        <v>252</v>
      </c>
      <c r="W925" s="83">
        <f t="shared" si="494"/>
        <v>1.0067948950000001</v>
      </c>
      <c r="X925" s="76">
        <f t="shared" si="495"/>
        <v>6.4071976700000004</v>
      </c>
      <c r="Y925" s="76">
        <f t="shared" si="496"/>
        <v>14.671148820000001</v>
      </c>
      <c r="Z925" s="90" t="str">
        <f t="shared" si="507"/>
        <v>A+J=</v>
      </c>
      <c r="AA925" s="81">
        <f t="shared" si="508"/>
        <v>45184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9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75">
        <f t="shared" si="497"/>
        <v>45185</v>
      </c>
      <c r="B926" s="76">
        <f t="shared" si="498"/>
        <v>935.08806975000005</v>
      </c>
      <c r="C926" s="76">
        <f t="shared" si="505"/>
        <v>792.29388171000005</v>
      </c>
      <c r="D926" s="77">
        <f t="shared" si="499"/>
        <v>6683.28</v>
      </c>
      <c r="E926" s="78">
        <f>IF(K926=1,VLOOKUP(A925,[1]Plan1!$G$155:$I$350,3),E925)</f>
        <v>6700.66</v>
      </c>
      <c r="F926" s="79">
        <f t="shared" si="500"/>
        <v>45185</v>
      </c>
      <c r="G926" s="80">
        <f t="shared" si="489"/>
        <v>2.60051950539264E-3</v>
      </c>
      <c r="H926" s="81">
        <f t="shared" si="501"/>
        <v>45215</v>
      </c>
      <c r="I926" s="81">
        <f t="shared" si="490"/>
        <v>45215</v>
      </c>
      <c r="J926" s="82">
        <f t="shared" si="502"/>
        <v>20</v>
      </c>
      <c r="K926" s="82">
        <f t="shared" si="486"/>
        <v>1</v>
      </c>
      <c r="L926" s="76">
        <f t="shared" si="491"/>
        <v>1.0001298599999999</v>
      </c>
      <c r="M926" s="83">
        <f t="shared" si="488"/>
        <v>1.0023005599999999</v>
      </c>
      <c r="N926" s="83">
        <f t="shared" si="484"/>
        <v>1.1797123893663701</v>
      </c>
      <c r="O926" s="76">
        <f t="shared" si="487"/>
        <v>1.17986558</v>
      </c>
      <c r="P926" s="76">
        <f t="shared" si="492"/>
        <v>934.80028027000003</v>
      </c>
      <c r="Q926" s="84">
        <f t="shared" si="506"/>
        <v>0</v>
      </c>
      <c r="R926" s="86">
        <f t="shared" si="503"/>
        <v>0</v>
      </c>
      <c r="S926" s="76">
        <f t="shared" si="493"/>
        <v>0</v>
      </c>
      <c r="T926" s="86">
        <f t="shared" si="504"/>
        <v>8.0657000000000006E-2</v>
      </c>
      <c r="U926" s="84">
        <f t="shared" si="485"/>
        <v>1</v>
      </c>
      <c r="V926" s="84">
        <v>252</v>
      </c>
      <c r="W926" s="83">
        <f t="shared" si="494"/>
        <v>1.0003078620000001</v>
      </c>
      <c r="X926" s="76">
        <f t="shared" si="495"/>
        <v>0.28778947999999999</v>
      </c>
      <c r="Y926" s="76">
        <f t="shared" si="496"/>
        <v>0</v>
      </c>
      <c r="Z926" s="90" t="str">
        <f t="shared" si="507"/>
        <v>A+J=</v>
      </c>
      <c r="AA926" s="81">
        <f t="shared" si="508"/>
        <v>45215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9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75">
        <f t="shared" si="497"/>
        <v>45186</v>
      </c>
      <c r="B927" s="76">
        <f t="shared" si="498"/>
        <v>935.08806975000005</v>
      </c>
      <c r="C927" s="76">
        <f t="shared" si="505"/>
        <v>792.29388171000005</v>
      </c>
      <c r="D927" s="77">
        <f t="shared" si="499"/>
        <v>6683.28</v>
      </c>
      <c r="E927" s="78">
        <f>IF(K927=1,VLOOKUP(A926,[1]Plan1!$G$155:$I$350,3),E926)</f>
        <v>6700.66</v>
      </c>
      <c r="F927" s="79">
        <f t="shared" si="500"/>
        <v>45185</v>
      </c>
      <c r="G927" s="80">
        <f t="shared" si="489"/>
        <v>2.60051950539264E-3</v>
      </c>
      <c r="H927" s="81">
        <f t="shared" si="501"/>
        <v>45215</v>
      </c>
      <c r="I927" s="81">
        <f t="shared" si="490"/>
        <v>45215</v>
      </c>
      <c r="J927" s="82">
        <f t="shared" si="502"/>
        <v>20</v>
      </c>
      <c r="K927" s="82">
        <f t="shared" si="486"/>
        <v>1</v>
      </c>
      <c r="L927" s="76">
        <f t="shared" si="491"/>
        <v>1.0001298599999999</v>
      </c>
      <c r="M927" s="83">
        <f t="shared" si="488"/>
        <v>1.0023005599999999</v>
      </c>
      <c r="N927" s="83">
        <f t="shared" si="484"/>
        <v>1.1797123893663701</v>
      </c>
      <c r="O927" s="76">
        <f t="shared" si="487"/>
        <v>1.17986558</v>
      </c>
      <c r="P927" s="76">
        <f t="shared" si="492"/>
        <v>934.80028027000003</v>
      </c>
      <c r="Q927" s="84">
        <f t="shared" si="506"/>
        <v>0</v>
      </c>
      <c r="R927" s="86">
        <f t="shared" si="503"/>
        <v>0</v>
      </c>
      <c r="S927" s="76">
        <f t="shared" si="493"/>
        <v>0</v>
      </c>
      <c r="T927" s="86">
        <f t="shared" si="504"/>
        <v>8.0657000000000006E-2</v>
      </c>
      <c r="U927" s="84">
        <f t="shared" si="485"/>
        <v>1</v>
      </c>
      <c r="V927" s="84">
        <v>252</v>
      </c>
      <c r="W927" s="83">
        <f t="shared" si="494"/>
        <v>1.0003078620000001</v>
      </c>
      <c r="X927" s="76">
        <f t="shared" si="495"/>
        <v>0.28778947999999999</v>
      </c>
      <c r="Y927" s="76">
        <f t="shared" si="496"/>
        <v>0</v>
      </c>
      <c r="Z927" s="90" t="str">
        <f t="shared" si="507"/>
        <v>A+J=</v>
      </c>
      <c r="AA927" s="81">
        <f t="shared" si="508"/>
        <v>45215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75">
        <f t="shared" si="497"/>
        <v>45187</v>
      </c>
      <c r="B928" s="76">
        <f t="shared" si="498"/>
        <v>935.08806975000005</v>
      </c>
      <c r="C928" s="76">
        <f t="shared" si="505"/>
        <v>792.29388171000005</v>
      </c>
      <c r="D928" s="77">
        <f t="shared" si="499"/>
        <v>6683.28</v>
      </c>
      <c r="E928" s="78">
        <f>IF(K928=1,VLOOKUP(A927,[1]Plan1!$G$155:$I$350,3),E927)</f>
        <v>6700.66</v>
      </c>
      <c r="F928" s="79">
        <f t="shared" si="500"/>
        <v>45185</v>
      </c>
      <c r="G928" s="80">
        <f t="shared" si="489"/>
        <v>2.60051950539264E-3</v>
      </c>
      <c r="H928" s="81">
        <f t="shared" si="501"/>
        <v>45215</v>
      </c>
      <c r="I928" s="81">
        <f t="shared" si="490"/>
        <v>45215</v>
      </c>
      <c r="J928" s="82">
        <f t="shared" si="502"/>
        <v>20</v>
      </c>
      <c r="K928" s="82">
        <f t="shared" si="486"/>
        <v>1</v>
      </c>
      <c r="L928" s="76">
        <f t="shared" si="491"/>
        <v>1.0001298599999999</v>
      </c>
      <c r="M928" s="83">
        <f t="shared" si="488"/>
        <v>1.0023005599999999</v>
      </c>
      <c r="N928" s="83">
        <f t="shared" ref="N928:N991" si="509">IF(I928&gt;I927,N927*M928,N927)</f>
        <v>1.1797123893663701</v>
      </c>
      <c r="O928" s="76">
        <f t="shared" si="487"/>
        <v>1.17986558</v>
      </c>
      <c r="P928" s="76">
        <f t="shared" si="492"/>
        <v>934.80028027000003</v>
      </c>
      <c r="Q928" s="84">
        <f t="shared" si="506"/>
        <v>0</v>
      </c>
      <c r="R928" s="86">
        <f t="shared" si="503"/>
        <v>0</v>
      </c>
      <c r="S928" s="76">
        <f t="shared" si="493"/>
        <v>0</v>
      </c>
      <c r="T928" s="86">
        <f t="shared" si="504"/>
        <v>8.0657000000000006E-2</v>
      </c>
      <c r="U928" s="84">
        <f t="shared" si="485"/>
        <v>1</v>
      </c>
      <c r="V928" s="84">
        <v>252</v>
      </c>
      <c r="W928" s="83">
        <f t="shared" si="494"/>
        <v>1.0003078620000001</v>
      </c>
      <c r="X928" s="76">
        <f t="shared" si="495"/>
        <v>0.28778947999999999</v>
      </c>
      <c r="Y928" s="76">
        <f t="shared" si="496"/>
        <v>0</v>
      </c>
      <c r="Z928" s="90" t="str">
        <f t="shared" si="507"/>
        <v>A+J=</v>
      </c>
      <c r="AA928" s="81">
        <f t="shared" si="508"/>
        <v>45215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75">
        <f t="shared" si="497"/>
        <v>45188</v>
      </c>
      <c r="B929" s="76">
        <f t="shared" si="498"/>
        <v>935.49741713000003</v>
      </c>
      <c r="C929" s="76">
        <f t="shared" si="505"/>
        <v>792.29388171000005</v>
      </c>
      <c r="D929" s="77">
        <f t="shared" si="499"/>
        <v>6683.28</v>
      </c>
      <c r="E929" s="78">
        <f>IF(K929=1,VLOOKUP(A928,[1]Plan1!$G$155:$I$350,3),E928)</f>
        <v>6700.66</v>
      </c>
      <c r="F929" s="79">
        <f t="shared" si="500"/>
        <v>45185</v>
      </c>
      <c r="G929" s="80">
        <f t="shared" si="489"/>
        <v>2.60051950539264E-3</v>
      </c>
      <c r="H929" s="81">
        <f t="shared" si="501"/>
        <v>45215</v>
      </c>
      <c r="I929" s="81">
        <f t="shared" si="490"/>
        <v>45215</v>
      </c>
      <c r="J929" s="82">
        <f t="shared" si="502"/>
        <v>20</v>
      </c>
      <c r="K929" s="82">
        <f t="shared" si="486"/>
        <v>2</v>
      </c>
      <c r="L929" s="76">
        <f t="shared" si="491"/>
        <v>1.00025974</v>
      </c>
      <c r="M929" s="83">
        <f t="shared" si="488"/>
        <v>1.0023005599999999</v>
      </c>
      <c r="N929" s="83">
        <f t="shared" si="509"/>
        <v>1.1797123893663701</v>
      </c>
      <c r="O929" s="76">
        <f t="shared" si="487"/>
        <v>1.1800188</v>
      </c>
      <c r="P929" s="76">
        <f t="shared" si="492"/>
        <v>934.92167554000002</v>
      </c>
      <c r="Q929" s="84">
        <f t="shared" si="506"/>
        <v>0</v>
      </c>
      <c r="R929" s="86">
        <f t="shared" si="503"/>
        <v>0</v>
      </c>
      <c r="S929" s="76">
        <f t="shared" si="493"/>
        <v>0</v>
      </c>
      <c r="T929" s="86">
        <f t="shared" si="504"/>
        <v>8.0657000000000006E-2</v>
      </c>
      <c r="U929" s="84">
        <f t="shared" si="485"/>
        <v>2</v>
      </c>
      <c r="V929" s="84">
        <v>252</v>
      </c>
      <c r="W929" s="83">
        <f t="shared" si="494"/>
        <v>1.000615818</v>
      </c>
      <c r="X929" s="76">
        <f t="shared" si="495"/>
        <v>0.57574159000000003</v>
      </c>
      <c r="Y929" s="76">
        <f t="shared" si="496"/>
        <v>0</v>
      </c>
      <c r="Z929" s="90" t="str">
        <f t="shared" si="507"/>
        <v>A+J=</v>
      </c>
      <c r="AA929" s="81">
        <f t="shared" si="508"/>
        <v>45215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75">
        <f t="shared" si="497"/>
        <v>45189</v>
      </c>
      <c r="B930" s="76">
        <f t="shared" si="498"/>
        <v>935.90695189999997</v>
      </c>
      <c r="C930" s="76">
        <f t="shared" si="505"/>
        <v>792.29388171000005</v>
      </c>
      <c r="D930" s="77">
        <f t="shared" si="499"/>
        <v>6683.28</v>
      </c>
      <c r="E930" s="78">
        <f>IF(K930=1,VLOOKUP(A929,[1]Plan1!$G$155:$I$350,3),E929)</f>
        <v>6700.66</v>
      </c>
      <c r="F930" s="79">
        <f t="shared" si="500"/>
        <v>45185</v>
      </c>
      <c r="G930" s="80">
        <f t="shared" si="489"/>
        <v>2.60051950539264E-3</v>
      </c>
      <c r="H930" s="81">
        <f t="shared" si="501"/>
        <v>45215</v>
      </c>
      <c r="I930" s="81">
        <f t="shared" si="490"/>
        <v>45215</v>
      </c>
      <c r="J930" s="82">
        <f t="shared" si="502"/>
        <v>20</v>
      </c>
      <c r="K930" s="82">
        <f t="shared" si="486"/>
        <v>3</v>
      </c>
      <c r="L930" s="76">
        <f t="shared" si="491"/>
        <v>1.0003896400000001</v>
      </c>
      <c r="M930" s="83">
        <f t="shared" si="488"/>
        <v>1.0023005599999999</v>
      </c>
      <c r="N930" s="83">
        <f t="shared" si="509"/>
        <v>1.1797123893663701</v>
      </c>
      <c r="O930" s="76">
        <f t="shared" si="487"/>
        <v>1.1801720499999999</v>
      </c>
      <c r="P930" s="76">
        <f t="shared" si="492"/>
        <v>935.04309458</v>
      </c>
      <c r="Q930" s="84">
        <f t="shared" si="506"/>
        <v>0</v>
      </c>
      <c r="R930" s="86">
        <f t="shared" si="503"/>
        <v>0</v>
      </c>
      <c r="S930" s="76">
        <f t="shared" si="493"/>
        <v>0</v>
      </c>
      <c r="T930" s="86">
        <f t="shared" si="504"/>
        <v>8.0657000000000006E-2</v>
      </c>
      <c r="U930" s="84">
        <f t="shared" si="485"/>
        <v>3</v>
      </c>
      <c r="V930" s="84">
        <v>252</v>
      </c>
      <c r="W930" s="83">
        <f t="shared" si="494"/>
        <v>1.000923869</v>
      </c>
      <c r="X930" s="76">
        <f t="shared" si="495"/>
        <v>0.86385732000000004</v>
      </c>
      <c r="Y930" s="76">
        <f t="shared" si="496"/>
        <v>0</v>
      </c>
      <c r="Z930" s="90" t="str">
        <f t="shared" si="507"/>
        <v>A+J=</v>
      </c>
      <c r="AA930" s="81">
        <f t="shared" si="508"/>
        <v>45215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75">
        <f t="shared" si="497"/>
        <v>45190</v>
      </c>
      <c r="B931" s="76">
        <f t="shared" si="498"/>
        <v>936.31666618000008</v>
      </c>
      <c r="C931" s="76">
        <f t="shared" si="505"/>
        <v>792.29388171000005</v>
      </c>
      <c r="D931" s="77">
        <f t="shared" si="499"/>
        <v>6683.28</v>
      </c>
      <c r="E931" s="78">
        <f>IF(K931=1,VLOOKUP(A930,[1]Plan1!$G$155:$I$350,3),E930)</f>
        <v>6700.66</v>
      </c>
      <c r="F931" s="79">
        <f t="shared" si="500"/>
        <v>45185</v>
      </c>
      <c r="G931" s="80">
        <f t="shared" si="489"/>
        <v>2.60051950539264E-3</v>
      </c>
      <c r="H931" s="81">
        <f t="shared" si="501"/>
        <v>45215</v>
      </c>
      <c r="I931" s="81">
        <f t="shared" si="490"/>
        <v>45215</v>
      </c>
      <c r="J931" s="82">
        <f t="shared" si="502"/>
        <v>20</v>
      </c>
      <c r="K931" s="82">
        <f t="shared" si="486"/>
        <v>4</v>
      </c>
      <c r="L931" s="76">
        <f t="shared" si="491"/>
        <v>1.0005195600000001</v>
      </c>
      <c r="M931" s="83">
        <f t="shared" si="488"/>
        <v>1.0023005599999999</v>
      </c>
      <c r="N931" s="83">
        <f t="shared" si="509"/>
        <v>1.1797123893663701</v>
      </c>
      <c r="O931" s="76">
        <f t="shared" si="487"/>
        <v>1.1803253199999999</v>
      </c>
      <c r="P931" s="76">
        <f t="shared" si="492"/>
        <v>935.16452946000004</v>
      </c>
      <c r="Q931" s="84">
        <f t="shared" si="506"/>
        <v>0</v>
      </c>
      <c r="R931" s="86">
        <f t="shared" si="503"/>
        <v>0</v>
      </c>
      <c r="S931" s="76">
        <f t="shared" si="493"/>
        <v>0</v>
      </c>
      <c r="T931" s="86">
        <f t="shared" si="504"/>
        <v>8.0657000000000006E-2</v>
      </c>
      <c r="U931" s="84">
        <f t="shared" si="485"/>
        <v>4</v>
      </c>
      <c r="V931" s="84">
        <v>252</v>
      </c>
      <c r="W931" s="83">
        <f t="shared" si="494"/>
        <v>1.001232015</v>
      </c>
      <c r="X931" s="76">
        <f t="shared" si="495"/>
        <v>1.1521367199999999</v>
      </c>
      <c r="Y931" s="76">
        <f t="shared" si="496"/>
        <v>0</v>
      </c>
      <c r="Z931" s="90" t="str">
        <f t="shared" si="507"/>
        <v>A+J=</v>
      </c>
      <c r="AA931" s="81">
        <f t="shared" si="508"/>
        <v>45215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75">
        <f t="shared" si="497"/>
        <v>45191</v>
      </c>
      <c r="B932" s="76">
        <f t="shared" si="498"/>
        <v>936.72655209000004</v>
      </c>
      <c r="C932" s="76">
        <f t="shared" si="505"/>
        <v>792.29388171000005</v>
      </c>
      <c r="D932" s="77">
        <f t="shared" si="499"/>
        <v>6683.28</v>
      </c>
      <c r="E932" s="78">
        <f>IF(K932=1,VLOOKUP(A931,[1]Plan1!$G$155:$I$350,3),E931)</f>
        <v>6700.66</v>
      </c>
      <c r="F932" s="79">
        <f t="shared" si="500"/>
        <v>45185</v>
      </c>
      <c r="G932" s="80">
        <f t="shared" si="489"/>
        <v>2.60051950539264E-3</v>
      </c>
      <c r="H932" s="81">
        <f t="shared" si="501"/>
        <v>45215</v>
      </c>
      <c r="I932" s="81">
        <f t="shared" si="490"/>
        <v>45215</v>
      </c>
      <c r="J932" s="82">
        <f t="shared" si="502"/>
        <v>20</v>
      </c>
      <c r="K932" s="82">
        <f t="shared" si="486"/>
        <v>5</v>
      </c>
      <c r="L932" s="76">
        <f t="shared" si="491"/>
        <v>1.00064949</v>
      </c>
      <c r="M932" s="83">
        <f t="shared" si="488"/>
        <v>1.0023005599999999</v>
      </c>
      <c r="N932" s="83">
        <f t="shared" si="509"/>
        <v>1.1797123893663701</v>
      </c>
      <c r="O932" s="76">
        <f t="shared" si="487"/>
        <v>1.1804786</v>
      </c>
      <c r="P932" s="76">
        <f t="shared" si="492"/>
        <v>935.28597225999999</v>
      </c>
      <c r="Q932" s="84">
        <f t="shared" si="506"/>
        <v>0</v>
      </c>
      <c r="R932" s="86">
        <f t="shared" si="503"/>
        <v>0</v>
      </c>
      <c r="S932" s="76">
        <f t="shared" si="493"/>
        <v>0</v>
      </c>
      <c r="T932" s="86">
        <f t="shared" si="504"/>
        <v>8.0657000000000006E-2</v>
      </c>
      <c r="U932" s="84">
        <f t="shared" si="485"/>
        <v>5</v>
      </c>
      <c r="V932" s="84">
        <v>252</v>
      </c>
      <c r="W932" s="83">
        <f t="shared" si="494"/>
        <v>1.001540256</v>
      </c>
      <c r="X932" s="76">
        <f t="shared" si="495"/>
        <v>1.4405798299999999</v>
      </c>
      <c r="Y932" s="76">
        <f t="shared" si="496"/>
        <v>0</v>
      </c>
      <c r="Z932" s="90" t="str">
        <f t="shared" si="507"/>
        <v>A+J=</v>
      </c>
      <c r="AA932" s="81">
        <f t="shared" si="508"/>
        <v>45215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75">
        <f t="shared" si="497"/>
        <v>45192</v>
      </c>
      <c r="B933" s="76">
        <f t="shared" si="498"/>
        <v>937.13661761000003</v>
      </c>
      <c r="C933" s="76">
        <f t="shared" si="505"/>
        <v>792.29388171000005</v>
      </c>
      <c r="D933" s="77">
        <f t="shared" si="499"/>
        <v>6683.28</v>
      </c>
      <c r="E933" s="78">
        <f>IF(K933=1,VLOOKUP(A932,[1]Plan1!$G$155:$I$350,3),E932)</f>
        <v>6700.66</v>
      </c>
      <c r="F933" s="79">
        <f t="shared" si="500"/>
        <v>45185</v>
      </c>
      <c r="G933" s="80">
        <f t="shared" si="489"/>
        <v>2.60051950539264E-3</v>
      </c>
      <c r="H933" s="81">
        <f t="shared" si="501"/>
        <v>45215</v>
      </c>
      <c r="I933" s="81">
        <f t="shared" si="490"/>
        <v>45215</v>
      </c>
      <c r="J933" s="82">
        <f t="shared" si="502"/>
        <v>20</v>
      </c>
      <c r="K933" s="82">
        <f t="shared" si="486"/>
        <v>6</v>
      </c>
      <c r="L933" s="76">
        <f t="shared" si="491"/>
        <v>1.0007794400000001</v>
      </c>
      <c r="M933" s="83">
        <f t="shared" si="488"/>
        <v>1.0023005599999999</v>
      </c>
      <c r="N933" s="83">
        <f t="shared" si="509"/>
        <v>1.1797123893663701</v>
      </c>
      <c r="O933" s="76">
        <f t="shared" si="487"/>
        <v>1.1806319000000001</v>
      </c>
      <c r="P933" s="76">
        <f t="shared" si="492"/>
        <v>935.40743092000002</v>
      </c>
      <c r="Q933" s="84">
        <f t="shared" si="506"/>
        <v>0</v>
      </c>
      <c r="R933" s="86">
        <f t="shared" si="503"/>
        <v>0</v>
      </c>
      <c r="S933" s="76">
        <f t="shared" si="493"/>
        <v>0</v>
      </c>
      <c r="T933" s="86">
        <f t="shared" si="504"/>
        <v>8.0657000000000006E-2</v>
      </c>
      <c r="U933" s="84">
        <f t="shared" si="485"/>
        <v>6</v>
      </c>
      <c r="V933" s="84">
        <v>252</v>
      </c>
      <c r="W933" s="83">
        <f t="shared" si="494"/>
        <v>1.001848592</v>
      </c>
      <c r="X933" s="76">
        <f t="shared" si="495"/>
        <v>1.7291866899999999</v>
      </c>
      <c r="Y933" s="76">
        <f t="shared" si="496"/>
        <v>0</v>
      </c>
      <c r="Z933" s="90" t="str">
        <f t="shared" si="507"/>
        <v>A+J=</v>
      </c>
      <c r="AA933" s="81">
        <f t="shared" si="508"/>
        <v>45215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75">
        <f t="shared" si="497"/>
        <v>45193</v>
      </c>
      <c r="B934" s="76">
        <f t="shared" si="498"/>
        <v>937.13661761000003</v>
      </c>
      <c r="C934" s="76">
        <f t="shared" si="505"/>
        <v>792.29388171000005</v>
      </c>
      <c r="D934" s="77">
        <f t="shared" si="499"/>
        <v>6683.28</v>
      </c>
      <c r="E934" s="78">
        <f>IF(K934=1,VLOOKUP(A933,[1]Plan1!$G$155:$I$350,3),E933)</f>
        <v>6700.66</v>
      </c>
      <c r="F934" s="79">
        <f t="shared" si="500"/>
        <v>45185</v>
      </c>
      <c r="G934" s="80">
        <f t="shared" si="489"/>
        <v>2.60051950539264E-3</v>
      </c>
      <c r="H934" s="81">
        <f t="shared" si="501"/>
        <v>45215</v>
      </c>
      <c r="I934" s="81">
        <f t="shared" si="490"/>
        <v>45215</v>
      </c>
      <c r="J934" s="82">
        <f t="shared" si="502"/>
        <v>20</v>
      </c>
      <c r="K934" s="82">
        <f t="shared" si="486"/>
        <v>6</v>
      </c>
      <c r="L934" s="76">
        <f t="shared" si="491"/>
        <v>1.0007794400000001</v>
      </c>
      <c r="M934" s="83">
        <f t="shared" si="488"/>
        <v>1.0023005599999999</v>
      </c>
      <c r="N934" s="83">
        <f t="shared" si="509"/>
        <v>1.1797123893663701</v>
      </c>
      <c r="O934" s="76">
        <f t="shared" si="487"/>
        <v>1.1806319000000001</v>
      </c>
      <c r="P934" s="76">
        <f t="shared" si="492"/>
        <v>935.40743092000002</v>
      </c>
      <c r="Q934" s="84">
        <f t="shared" si="506"/>
        <v>0</v>
      </c>
      <c r="R934" s="86">
        <f t="shared" si="503"/>
        <v>0</v>
      </c>
      <c r="S934" s="76">
        <f t="shared" si="493"/>
        <v>0</v>
      </c>
      <c r="T934" s="86">
        <f t="shared" si="504"/>
        <v>8.0657000000000006E-2</v>
      </c>
      <c r="U934" s="84">
        <f t="shared" ref="U934:U997" si="510">IF(Q933&gt;0,1,IF(K934=K933,U933,U933+1))</f>
        <v>6</v>
      </c>
      <c r="V934" s="84">
        <v>252</v>
      </c>
      <c r="W934" s="83">
        <f t="shared" si="494"/>
        <v>1.001848592</v>
      </c>
      <c r="X934" s="76">
        <f t="shared" si="495"/>
        <v>1.7291866899999999</v>
      </c>
      <c r="Y934" s="76">
        <f t="shared" si="496"/>
        <v>0</v>
      </c>
      <c r="Z934" s="90" t="str">
        <f t="shared" si="507"/>
        <v>A+J=</v>
      </c>
      <c r="AA934" s="81">
        <f t="shared" si="508"/>
        <v>45215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75">
        <f t="shared" si="497"/>
        <v>45194</v>
      </c>
      <c r="B935" s="76">
        <f t="shared" si="498"/>
        <v>937.13661761000003</v>
      </c>
      <c r="C935" s="76">
        <f t="shared" si="505"/>
        <v>792.29388171000005</v>
      </c>
      <c r="D935" s="77">
        <f t="shared" si="499"/>
        <v>6683.28</v>
      </c>
      <c r="E935" s="78">
        <f>IF(K935=1,VLOOKUP(A934,[1]Plan1!$G$155:$I$350,3),E934)</f>
        <v>6700.66</v>
      </c>
      <c r="F935" s="79">
        <f t="shared" si="500"/>
        <v>45185</v>
      </c>
      <c r="G935" s="80">
        <f t="shared" si="489"/>
        <v>2.60051950539264E-3</v>
      </c>
      <c r="H935" s="81">
        <f t="shared" si="501"/>
        <v>45215</v>
      </c>
      <c r="I935" s="81">
        <f t="shared" si="490"/>
        <v>45215</v>
      </c>
      <c r="J935" s="82">
        <f t="shared" si="502"/>
        <v>20</v>
      </c>
      <c r="K935" s="82">
        <f t="shared" si="486"/>
        <v>6</v>
      </c>
      <c r="L935" s="76">
        <f t="shared" si="491"/>
        <v>1.0007794400000001</v>
      </c>
      <c r="M935" s="83">
        <f t="shared" si="488"/>
        <v>1.0023005599999999</v>
      </c>
      <c r="N935" s="83">
        <f t="shared" si="509"/>
        <v>1.1797123893663701</v>
      </c>
      <c r="O935" s="76">
        <f t="shared" si="487"/>
        <v>1.1806319000000001</v>
      </c>
      <c r="P935" s="76">
        <f t="shared" si="492"/>
        <v>935.40743092000002</v>
      </c>
      <c r="Q935" s="84">
        <f t="shared" si="506"/>
        <v>0</v>
      </c>
      <c r="R935" s="86">
        <f t="shared" si="503"/>
        <v>0</v>
      </c>
      <c r="S935" s="76">
        <f t="shared" si="493"/>
        <v>0</v>
      </c>
      <c r="T935" s="86">
        <f t="shared" si="504"/>
        <v>8.0657000000000006E-2</v>
      </c>
      <c r="U935" s="84">
        <f t="shared" si="510"/>
        <v>6</v>
      </c>
      <c r="V935" s="84">
        <v>252</v>
      </c>
      <c r="W935" s="83">
        <f t="shared" si="494"/>
        <v>1.001848592</v>
      </c>
      <c r="X935" s="76">
        <f t="shared" si="495"/>
        <v>1.7291866899999999</v>
      </c>
      <c r="Y935" s="76">
        <f t="shared" si="496"/>
        <v>0</v>
      </c>
      <c r="Z935" s="90" t="str">
        <f t="shared" si="507"/>
        <v>A+J=</v>
      </c>
      <c r="AA935" s="81">
        <f t="shared" si="508"/>
        <v>45215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75">
        <f t="shared" si="497"/>
        <v>45195</v>
      </c>
      <c r="B936" s="76">
        <f t="shared" si="498"/>
        <v>937.54687072000002</v>
      </c>
      <c r="C936" s="76">
        <f t="shared" si="505"/>
        <v>792.29388171000005</v>
      </c>
      <c r="D936" s="77">
        <f t="shared" si="499"/>
        <v>6683.28</v>
      </c>
      <c r="E936" s="78">
        <f>IF(K936=1,VLOOKUP(A935,[1]Plan1!$G$155:$I$350,3),E935)</f>
        <v>6700.66</v>
      </c>
      <c r="F936" s="79">
        <f t="shared" si="500"/>
        <v>45185</v>
      </c>
      <c r="G936" s="80">
        <f t="shared" si="489"/>
        <v>2.60051950539264E-3</v>
      </c>
      <c r="H936" s="81">
        <f t="shared" si="501"/>
        <v>45215</v>
      </c>
      <c r="I936" s="81">
        <f t="shared" si="490"/>
        <v>45215</v>
      </c>
      <c r="J936" s="82">
        <f t="shared" si="502"/>
        <v>20</v>
      </c>
      <c r="K936" s="82">
        <f t="shared" si="486"/>
        <v>7</v>
      </c>
      <c r="L936" s="76">
        <f t="shared" si="491"/>
        <v>1.00090941</v>
      </c>
      <c r="M936" s="83">
        <f t="shared" si="488"/>
        <v>1.0023005599999999</v>
      </c>
      <c r="N936" s="83">
        <f t="shared" si="509"/>
        <v>1.1797123893663701</v>
      </c>
      <c r="O936" s="76">
        <f t="shared" si="487"/>
        <v>1.1807852299999999</v>
      </c>
      <c r="P936" s="76">
        <f t="shared" si="492"/>
        <v>935.52891334000003</v>
      </c>
      <c r="Q936" s="84">
        <f t="shared" si="506"/>
        <v>0</v>
      </c>
      <c r="R936" s="86">
        <f t="shared" si="503"/>
        <v>0</v>
      </c>
      <c r="S936" s="76">
        <f t="shared" si="493"/>
        <v>0</v>
      </c>
      <c r="T936" s="86">
        <f t="shared" si="504"/>
        <v>8.0657000000000006E-2</v>
      </c>
      <c r="U936" s="84">
        <f t="shared" si="510"/>
        <v>7</v>
      </c>
      <c r="V936" s="84">
        <v>252</v>
      </c>
      <c r="W936" s="83">
        <f t="shared" si="494"/>
        <v>1.0021570230000001</v>
      </c>
      <c r="X936" s="76">
        <f t="shared" si="495"/>
        <v>2.0179573799999999</v>
      </c>
      <c r="Y936" s="76">
        <f t="shared" si="496"/>
        <v>0</v>
      </c>
      <c r="Z936" s="90" t="str">
        <f t="shared" si="507"/>
        <v>A+J=</v>
      </c>
      <c r="AA936" s="81">
        <f t="shared" si="508"/>
        <v>45215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75">
        <f t="shared" si="497"/>
        <v>45196</v>
      </c>
      <c r="B937" s="76">
        <f t="shared" si="498"/>
        <v>937.95729466</v>
      </c>
      <c r="C937" s="76">
        <f t="shared" si="505"/>
        <v>792.29388171000005</v>
      </c>
      <c r="D937" s="77">
        <f t="shared" si="499"/>
        <v>6683.28</v>
      </c>
      <c r="E937" s="78">
        <f>IF(K937=1,VLOOKUP(A936,[1]Plan1!$G$155:$I$350,3),E936)</f>
        <v>6700.66</v>
      </c>
      <c r="F937" s="79">
        <f t="shared" si="500"/>
        <v>45185</v>
      </c>
      <c r="G937" s="80">
        <f t="shared" si="489"/>
        <v>2.60051950539264E-3</v>
      </c>
      <c r="H937" s="81">
        <f t="shared" si="501"/>
        <v>45215</v>
      </c>
      <c r="I937" s="81">
        <f t="shared" si="490"/>
        <v>45215</v>
      </c>
      <c r="J937" s="82">
        <f t="shared" si="502"/>
        <v>20</v>
      </c>
      <c r="K937" s="82">
        <f t="shared" si="486"/>
        <v>8</v>
      </c>
      <c r="L937" s="76">
        <f t="shared" si="491"/>
        <v>1.0010393900000001</v>
      </c>
      <c r="M937" s="83">
        <f t="shared" si="488"/>
        <v>1.0023005599999999</v>
      </c>
      <c r="N937" s="83">
        <f t="shared" si="509"/>
        <v>1.1797123893663701</v>
      </c>
      <c r="O937" s="76">
        <f t="shared" si="487"/>
        <v>1.1809385699999999</v>
      </c>
      <c r="P937" s="76">
        <f t="shared" si="492"/>
        <v>935.65040367999995</v>
      </c>
      <c r="Q937" s="84">
        <f t="shared" si="506"/>
        <v>0</v>
      </c>
      <c r="R937" s="86">
        <f t="shared" si="503"/>
        <v>0</v>
      </c>
      <c r="S937" s="76">
        <f t="shared" si="493"/>
        <v>0</v>
      </c>
      <c r="T937" s="86">
        <f t="shared" si="504"/>
        <v>8.0657000000000006E-2</v>
      </c>
      <c r="U937" s="84">
        <f t="shared" si="510"/>
        <v>8</v>
      </c>
      <c r="V937" s="84">
        <v>252</v>
      </c>
      <c r="W937" s="83">
        <f t="shared" si="494"/>
        <v>1.002465548</v>
      </c>
      <c r="X937" s="76">
        <f t="shared" si="495"/>
        <v>2.3068909799999999</v>
      </c>
      <c r="Y937" s="76">
        <f t="shared" si="496"/>
        <v>0</v>
      </c>
      <c r="Z937" s="90" t="str">
        <f t="shared" si="507"/>
        <v>A+J=</v>
      </c>
      <c r="AA937" s="81">
        <f t="shared" si="508"/>
        <v>45215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75">
        <f t="shared" si="497"/>
        <v>45197</v>
      </c>
      <c r="B938" s="76">
        <f t="shared" si="498"/>
        <v>938.36789928999997</v>
      </c>
      <c r="C938" s="76">
        <f t="shared" si="505"/>
        <v>792.29388171000005</v>
      </c>
      <c r="D938" s="77">
        <f t="shared" si="499"/>
        <v>6683.28</v>
      </c>
      <c r="E938" s="78">
        <f>IF(K938=1,VLOOKUP(A937,[1]Plan1!$G$155:$I$350,3),E937)</f>
        <v>6700.66</v>
      </c>
      <c r="F938" s="79">
        <f t="shared" si="500"/>
        <v>45185</v>
      </c>
      <c r="G938" s="80">
        <f t="shared" si="489"/>
        <v>2.60051950539264E-3</v>
      </c>
      <c r="H938" s="81">
        <f t="shared" si="501"/>
        <v>45215</v>
      </c>
      <c r="I938" s="81">
        <f t="shared" si="490"/>
        <v>45215</v>
      </c>
      <c r="J938" s="82">
        <f t="shared" si="502"/>
        <v>20</v>
      </c>
      <c r="K938" s="82">
        <f t="shared" ref="K938:K1001" si="511">(J938-(NETWORKDAYS(A938,I938,AD$165:AD$503)-1))</f>
        <v>9</v>
      </c>
      <c r="L938" s="76">
        <f t="shared" si="491"/>
        <v>1.00116939</v>
      </c>
      <c r="M938" s="83">
        <f t="shared" si="488"/>
        <v>1.0023005599999999</v>
      </c>
      <c r="N938" s="83">
        <f t="shared" si="509"/>
        <v>1.1797123893663701</v>
      </c>
      <c r="O938" s="76">
        <f t="shared" ref="O938:O1001" si="512">TRUNC(TRUNC((L938*N938),15),8)</f>
        <v>1.18109193</v>
      </c>
      <c r="P938" s="76">
        <f t="shared" si="492"/>
        <v>935.77190986999994</v>
      </c>
      <c r="Q938" s="84">
        <f t="shared" si="506"/>
        <v>0</v>
      </c>
      <c r="R938" s="86">
        <f t="shared" si="503"/>
        <v>0</v>
      </c>
      <c r="S938" s="76">
        <f t="shared" si="493"/>
        <v>0</v>
      </c>
      <c r="T938" s="86">
        <f t="shared" si="504"/>
        <v>8.0657000000000006E-2</v>
      </c>
      <c r="U938" s="84">
        <f t="shared" si="510"/>
        <v>9</v>
      </c>
      <c r="V938" s="84">
        <v>252</v>
      </c>
      <c r="W938" s="83">
        <f t="shared" si="494"/>
        <v>1.002774169</v>
      </c>
      <c r="X938" s="76">
        <f t="shared" si="495"/>
        <v>2.59598942</v>
      </c>
      <c r="Y938" s="76">
        <f t="shared" si="496"/>
        <v>0</v>
      </c>
      <c r="Z938" s="90" t="str">
        <f t="shared" si="507"/>
        <v>A+J=</v>
      </c>
      <c r="AA938" s="81">
        <f t="shared" si="508"/>
        <v>45215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75">
        <f t="shared" si="497"/>
        <v>45198</v>
      </c>
      <c r="B939" s="76">
        <f t="shared" si="498"/>
        <v>938.77868373000001</v>
      </c>
      <c r="C939" s="76">
        <f t="shared" si="505"/>
        <v>792.29388171000005</v>
      </c>
      <c r="D939" s="77">
        <f t="shared" si="499"/>
        <v>6683.28</v>
      </c>
      <c r="E939" s="78">
        <f>IF(K939=1,VLOOKUP(A938,[1]Plan1!$G$155:$I$350,3),E938)</f>
        <v>6700.66</v>
      </c>
      <c r="F939" s="79">
        <f t="shared" si="500"/>
        <v>45185</v>
      </c>
      <c r="G939" s="80">
        <f t="shared" si="489"/>
        <v>2.60051950539264E-3</v>
      </c>
      <c r="H939" s="81">
        <f t="shared" si="501"/>
        <v>45215</v>
      </c>
      <c r="I939" s="81">
        <f t="shared" si="490"/>
        <v>45215</v>
      </c>
      <c r="J939" s="82">
        <f t="shared" si="502"/>
        <v>20</v>
      </c>
      <c r="K939" s="82">
        <f t="shared" si="511"/>
        <v>10</v>
      </c>
      <c r="L939" s="76">
        <f t="shared" si="491"/>
        <v>1.0012994099999999</v>
      </c>
      <c r="M939" s="83">
        <f t="shared" ref="M939:M1002" si="513">IF(I939&gt;I938,L938,M938)</f>
        <v>1.0023005599999999</v>
      </c>
      <c r="N939" s="83">
        <f t="shared" si="509"/>
        <v>1.1797123893663701</v>
      </c>
      <c r="O939" s="76">
        <f t="shared" si="512"/>
        <v>1.18124531</v>
      </c>
      <c r="P939" s="76">
        <f t="shared" si="492"/>
        <v>935.89343191</v>
      </c>
      <c r="Q939" s="84">
        <f t="shared" si="506"/>
        <v>0</v>
      </c>
      <c r="R939" s="86">
        <f t="shared" si="503"/>
        <v>0</v>
      </c>
      <c r="S939" s="76">
        <f t="shared" si="493"/>
        <v>0</v>
      </c>
      <c r="T939" s="86">
        <f t="shared" si="504"/>
        <v>8.0657000000000006E-2</v>
      </c>
      <c r="U939" s="84">
        <f t="shared" si="510"/>
        <v>10</v>
      </c>
      <c r="V939" s="84">
        <v>252</v>
      </c>
      <c r="W939" s="83">
        <f t="shared" si="494"/>
        <v>1.003082885</v>
      </c>
      <c r="X939" s="76">
        <f t="shared" si="495"/>
        <v>2.8852518200000001</v>
      </c>
      <c r="Y939" s="76">
        <f t="shared" si="496"/>
        <v>0</v>
      </c>
      <c r="Z939" s="90" t="str">
        <f t="shared" si="507"/>
        <v>A+J=</v>
      </c>
      <c r="AA939" s="81">
        <f t="shared" si="508"/>
        <v>45215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75">
        <f t="shared" si="497"/>
        <v>45199</v>
      </c>
      <c r="B940" s="76">
        <f t="shared" si="498"/>
        <v>939.18964707999999</v>
      </c>
      <c r="C940" s="76">
        <f t="shared" si="505"/>
        <v>792.29388171000005</v>
      </c>
      <c r="D940" s="77">
        <f t="shared" si="499"/>
        <v>6683.28</v>
      </c>
      <c r="E940" s="78">
        <f>IF(K940=1,VLOOKUP(A939,[1]Plan1!$G$155:$I$350,3),E939)</f>
        <v>6700.66</v>
      </c>
      <c r="F940" s="79">
        <f t="shared" si="500"/>
        <v>45185</v>
      </c>
      <c r="G940" s="80">
        <f t="shared" si="489"/>
        <v>2.60051950539264E-3</v>
      </c>
      <c r="H940" s="81">
        <f t="shared" si="501"/>
        <v>45215</v>
      </c>
      <c r="I940" s="81">
        <f t="shared" si="490"/>
        <v>45215</v>
      </c>
      <c r="J940" s="82">
        <f t="shared" si="502"/>
        <v>20</v>
      </c>
      <c r="K940" s="82">
        <f t="shared" si="511"/>
        <v>11</v>
      </c>
      <c r="L940" s="76">
        <f t="shared" si="491"/>
        <v>1.0014294399999999</v>
      </c>
      <c r="M940" s="83">
        <f t="shared" si="513"/>
        <v>1.0023005599999999</v>
      </c>
      <c r="N940" s="83">
        <f t="shared" si="509"/>
        <v>1.1797123893663701</v>
      </c>
      <c r="O940" s="76">
        <f t="shared" si="512"/>
        <v>1.1813987100000001</v>
      </c>
      <c r="P940" s="76">
        <f t="shared" si="492"/>
        <v>936.01496979000001</v>
      </c>
      <c r="Q940" s="84">
        <f t="shared" si="506"/>
        <v>0</v>
      </c>
      <c r="R940" s="86">
        <f t="shared" si="503"/>
        <v>0</v>
      </c>
      <c r="S940" s="76">
        <f t="shared" si="493"/>
        <v>0</v>
      </c>
      <c r="T940" s="86">
        <f t="shared" si="504"/>
        <v>8.0657000000000006E-2</v>
      </c>
      <c r="U940" s="84">
        <f t="shared" si="510"/>
        <v>11</v>
      </c>
      <c r="V940" s="84">
        <v>252</v>
      </c>
      <c r="W940" s="83">
        <f t="shared" si="494"/>
        <v>1.0033916949999999</v>
      </c>
      <c r="X940" s="76">
        <f t="shared" si="495"/>
        <v>3.17467729</v>
      </c>
      <c r="Y940" s="76">
        <f t="shared" si="496"/>
        <v>0</v>
      </c>
      <c r="Z940" s="90" t="str">
        <f t="shared" si="507"/>
        <v>A+J=</v>
      </c>
      <c r="AA940" s="81">
        <f t="shared" si="508"/>
        <v>45215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75">
        <f t="shared" si="497"/>
        <v>45200</v>
      </c>
      <c r="B941" s="76">
        <f t="shared" si="498"/>
        <v>939.18964707999999</v>
      </c>
      <c r="C941" s="76">
        <f t="shared" si="505"/>
        <v>792.29388171000005</v>
      </c>
      <c r="D941" s="77">
        <f t="shared" si="499"/>
        <v>6683.28</v>
      </c>
      <c r="E941" s="78">
        <f>IF(K941=1,VLOOKUP(A940,[1]Plan1!$G$155:$I$350,3),E940)</f>
        <v>6700.66</v>
      </c>
      <c r="F941" s="79">
        <f t="shared" si="500"/>
        <v>45185</v>
      </c>
      <c r="G941" s="80">
        <f t="shared" si="489"/>
        <v>2.60051950539264E-3</v>
      </c>
      <c r="H941" s="81">
        <f t="shared" si="501"/>
        <v>45215</v>
      </c>
      <c r="I941" s="81">
        <f t="shared" si="490"/>
        <v>45215</v>
      </c>
      <c r="J941" s="82">
        <f t="shared" si="502"/>
        <v>20</v>
      </c>
      <c r="K941" s="82">
        <f t="shared" si="511"/>
        <v>11</v>
      </c>
      <c r="L941" s="76">
        <f t="shared" si="491"/>
        <v>1.0014294399999999</v>
      </c>
      <c r="M941" s="83">
        <f t="shared" si="513"/>
        <v>1.0023005599999999</v>
      </c>
      <c r="N941" s="83">
        <f t="shared" si="509"/>
        <v>1.1797123893663701</v>
      </c>
      <c r="O941" s="76">
        <f t="shared" si="512"/>
        <v>1.1813987100000001</v>
      </c>
      <c r="P941" s="76">
        <f t="shared" si="492"/>
        <v>936.01496979000001</v>
      </c>
      <c r="Q941" s="84">
        <f t="shared" si="506"/>
        <v>0</v>
      </c>
      <c r="R941" s="86">
        <f t="shared" si="503"/>
        <v>0</v>
      </c>
      <c r="S941" s="76">
        <f t="shared" si="493"/>
        <v>0</v>
      </c>
      <c r="T941" s="86">
        <f t="shared" si="504"/>
        <v>8.0657000000000006E-2</v>
      </c>
      <c r="U941" s="84">
        <f t="shared" si="510"/>
        <v>11</v>
      </c>
      <c r="V941" s="84">
        <v>252</v>
      </c>
      <c r="W941" s="83">
        <f t="shared" si="494"/>
        <v>1.0033916949999999</v>
      </c>
      <c r="X941" s="76">
        <f t="shared" si="495"/>
        <v>3.17467729</v>
      </c>
      <c r="Y941" s="76">
        <f t="shared" si="496"/>
        <v>0</v>
      </c>
      <c r="Z941" s="90" t="str">
        <f t="shared" si="507"/>
        <v>A+J=</v>
      </c>
      <c r="AA941" s="81">
        <f t="shared" si="508"/>
        <v>45215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75">
        <f t="shared" si="497"/>
        <v>45201</v>
      </c>
      <c r="B942" s="76">
        <f t="shared" si="498"/>
        <v>939.18964707999999</v>
      </c>
      <c r="C942" s="76">
        <f t="shared" si="505"/>
        <v>792.29388171000005</v>
      </c>
      <c r="D942" s="77">
        <f t="shared" si="499"/>
        <v>6683.28</v>
      </c>
      <c r="E942" s="78">
        <f>IF(K942=1,VLOOKUP(A941,[1]Plan1!$G$155:$I$350,3),E941)</f>
        <v>6700.66</v>
      </c>
      <c r="F942" s="79">
        <f t="shared" si="500"/>
        <v>45185</v>
      </c>
      <c r="G942" s="80">
        <f t="shared" si="489"/>
        <v>2.60051950539264E-3</v>
      </c>
      <c r="H942" s="81">
        <f t="shared" si="501"/>
        <v>45215</v>
      </c>
      <c r="I942" s="81">
        <f t="shared" si="490"/>
        <v>45215</v>
      </c>
      <c r="J942" s="82">
        <f t="shared" si="502"/>
        <v>20</v>
      </c>
      <c r="K942" s="82">
        <f t="shared" si="511"/>
        <v>11</v>
      </c>
      <c r="L942" s="76">
        <f t="shared" si="491"/>
        <v>1.0014294399999999</v>
      </c>
      <c r="M942" s="83">
        <f t="shared" si="513"/>
        <v>1.0023005599999999</v>
      </c>
      <c r="N942" s="83">
        <f t="shared" si="509"/>
        <v>1.1797123893663701</v>
      </c>
      <c r="O942" s="76">
        <f t="shared" si="512"/>
        <v>1.1813987100000001</v>
      </c>
      <c r="P942" s="76">
        <f t="shared" si="492"/>
        <v>936.01496979000001</v>
      </c>
      <c r="Q942" s="84">
        <f t="shared" si="506"/>
        <v>0</v>
      </c>
      <c r="R942" s="86">
        <f t="shared" si="503"/>
        <v>0</v>
      </c>
      <c r="S942" s="76">
        <f t="shared" si="493"/>
        <v>0</v>
      </c>
      <c r="T942" s="86">
        <f t="shared" si="504"/>
        <v>8.0657000000000006E-2</v>
      </c>
      <c r="U942" s="84">
        <f t="shared" si="510"/>
        <v>11</v>
      </c>
      <c r="V942" s="84">
        <v>252</v>
      </c>
      <c r="W942" s="83">
        <f t="shared" si="494"/>
        <v>1.0033916949999999</v>
      </c>
      <c r="X942" s="76">
        <f t="shared" si="495"/>
        <v>3.17467729</v>
      </c>
      <c r="Y942" s="76">
        <f t="shared" si="496"/>
        <v>0</v>
      </c>
      <c r="Z942" s="90" t="str">
        <f t="shared" si="507"/>
        <v>A+J=</v>
      </c>
      <c r="AA942" s="81">
        <f t="shared" si="508"/>
        <v>45215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75">
        <f t="shared" si="497"/>
        <v>45202</v>
      </c>
      <c r="B943" s="76">
        <f t="shared" si="498"/>
        <v>939.60080717000005</v>
      </c>
      <c r="C943" s="76">
        <f t="shared" si="505"/>
        <v>792.29388171000005</v>
      </c>
      <c r="D943" s="77">
        <f t="shared" si="499"/>
        <v>6683.28</v>
      </c>
      <c r="E943" s="78">
        <f>IF(K943=1,VLOOKUP(A942,[1]Plan1!$G$155:$I$350,3),E942)</f>
        <v>6700.66</v>
      </c>
      <c r="F943" s="79">
        <f t="shared" si="500"/>
        <v>45185</v>
      </c>
      <c r="G943" s="80">
        <f t="shared" si="489"/>
        <v>2.60051950539264E-3</v>
      </c>
      <c r="H943" s="81">
        <f t="shared" si="501"/>
        <v>45215</v>
      </c>
      <c r="I943" s="81">
        <f t="shared" si="490"/>
        <v>45215</v>
      </c>
      <c r="J943" s="82">
        <f t="shared" si="502"/>
        <v>20</v>
      </c>
      <c r="K943" s="82">
        <f t="shared" si="511"/>
        <v>12</v>
      </c>
      <c r="L943" s="76">
        <f t="shared" si="491"/>
        <v>1.0015594999999999</v>
      </c>
      <c r="M943" s="83">
        <f t="shared" si="513"/>
        <v>1.0023005599999999</v>
      </c>
      <c r="N943" s="83">
        <f t="shared" si="509"/>
        <v>1.1797123893663701</v>
      </c>
      <c r="O943" s="76">
        <f t="shared" si="512"/>
        <v>1.1815521499999999</v>
      </c>
      <c r="P943" s="76">
        <f t="shared" si="492"/>
        <v>936.13653936000003</v>
      </c>
      <c r="Q943" s="84">
        <f t="shared" si="506"/>
        <v>0</v>
      </c>
      <c r="R943" s="86">
        <f t="shared" si="503"/>
        <v>0</v>
      </c>
      <c r="S943" s="76">
        <f t="shared" si="493"/>
        <v>0</v>
      </c>
      <c r="T943" s="86">
        <f t="shared" si="504"/>
        <v>8.0657000000000006E-2</v>
      </c>
      <c r="U943" s="84">
        <f t="shared" si="510"/>
        <v>12</v>
      </c>
      <c r="V943" s="84">
        <v>252</v>
      </c>
      <c r="W943" s="83">
        <f t="shared" si="494"/>
        <v>1.003700601</v>
      </c>
      <c r="X943" s="76">
        <f t="shared" si="495"/>
        <v>3.4642678099999999</v>
      </c>
      <c r="Y943" s="76">
        <f t="shared" si="496"/>
        <v>0</v>
      </c>
      <c r="Z943" s="90" t="str">
        <f t="shared" si="507"/>
        <v>A+J=</v>
      </c>
      <c r="AA943" s="81">
        <f t="shared" si="508"/>
        <v>45215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75">
        <f t="shared" si="497"/>
        <v>45203</v>
      </c>
      <c r="B944" s="76">
        <f t="shared" si="498"/>
        <v>940.01212336000003</v>
      </c>
      <c r="C944" s="76">
        <f t="shared" si="505"/>
        <v>792.29388171000005</v>
      </c>
      <c r="D944" s="77">
        <f t="shared" si="499"/>
        <v>6683.28</v>
      </c>
      <c r="E944" s="78">
        <f>IF(K944=1,VLOOKUP(A943,[1]Plan1!$G$155:$I$350,3),E943)</f>
        <v>6700.66</v>
      </c>
      <c r="F944" s="79">
        <f t="shared" si="500"/>
        <v>45185</v>
      </c>
      <c r="G944" s="80">
        <f t="shared" si="489"/>
        <v>2.60051950539264E-3</v>
      </c>
      <c r="H944" s="81">
        <f t="shared" si="501"/>
        <v>45215</v>
      </c>
      <c r="I944" s="81">
        <f t="shared" si="490"/>
        <v>45215</v>
      </c>
      <c r="J944" s="82">
        <f t="shared" si="502"/>
        <v>20</v>
      </c>
      <c r="K944" s="82">
        <f t="shared" si="511"/>
        <v>13</v>
      </c>
      <c r="L944" s="76">
        <f t="shared" si="491"/>
        <v>1.00168956</v>
      </c>
      <c r="M944" s="83">
        <f t="shared" si="513"/>
        <v>1.0023005599999999</v>
      </c>
      <c r="N944" s="83">
        <f t="shared" si="509"/>
        <v>1.1797123893663701</v>
      </c>
      <c r="O944" s="76">
        <f t="shared" si="512"/>
        <v>1.18170558</v>
      </c>
      <c r="P944" s="76">
        <f t="shared" si="492"/>
        <v>936.25810101000002</v>
      </c>
      <c r="Q944" s="84">
        <f t="shared" si="506"/>
        <v>0</v>
      </c>
      <c r="R944" s="86">
        <f t="shared" si="503"/>
        <v>0</v>
      </c>
      <c r="S944" s="76">
        <f t="shared" si="493"/>
        <v>0</v>
      </c>
      <c r="T944" s="86">
        <f t="shared" si="504"/>
        <v>8.0657000000000006E-2</v>
      </c>
      <c r="U944" s="84">
        <f t="shared" si="510"/>
        <v>13</v>
      </c>
      <c r="V944" s="84">
        <v>252</v>
      </c>
      <c r="W944" s="83">
        <f t="shared" si="494"/>
        <v>1.004009602</v>
      </c>
      <c r="X944" s="76">
        <f t="shared" si="495"/>
        <v>3.7540223500000001</v>
      </c>
      <c r="Y944" s="76">
        <f t="shared" si="496"/>
        <v>0</v>
      </c>
      <c r="Z944" s="90" t="str">
        <f t="shared" si="507"/>
        <v>A+J=</v>
      </c>
      <c r="AA944" s="81">
        <f t="shared" si="508"/>
        <v>45215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75">
        <f t="shared" si="497"/>
        <v>45204</v>
      </c>
      <c r="B945" s="76">
        <f t="shared" si="498"/>
        <v>940.42363546000001</v>
      </c>
      <c r="C945" s="76">
        <f t="shared" si="505"/>
        <v>792.29388171000005</v>
      </c>
      <c r="D945" s="77">
        <f t="shared" si="499"/>
        <v>6683.28</v>
      </c>
      <c r="E945" s="78">
        <f>IF(K945=1,VLOOKUP(A944,[1]Plan1!$G$155:$I$350,3),E944)</f>
        <v>6700.66</v>
      </c>
      <c r="F945" s="79">
        <f t="shared" si="500"/>
        <v>45185</v>
      </c>
      <c r="G945" s="80">
        <f t="shared" si="489"/>
        <v>2.60051950539264E-3</v>
      </c>
      <c r="H945" s="81">
        <f t="shared" si="501"/>
        <v>45215</v>
      </c>
      <c r="I945" s="81">
        <f t="shared" si="490"/>
        <v>45215</v>
      </c>
      <c r="J945" s="82">
        <f t="shared" si="502"/>
        <v>20</v>
      </c>
      <c r="K945" s="82">
        <f t="shared" si="511"/>
        <v>14</v>
      </c>
      <c r="L945" s="76">
        <f t="shared" si="491"/>
        <v>1.0018196500000001</v>
      </c>
      <c r="M945" s="83">
        <f t="shared" si="513"/>
        <v>1.0023005599999999</v>
      </c>
      <c r="N945" s="83">
        <f t="shared" si="509"/>
        <v>1.1797123893663701</v>
      </c>
      <c r="O945" s="76">
        <f t="shared" si="512"/>
        <v>1.1818590499999999</v>
      </c>
      <c r="P945" s="76">
        <f t="shared" si="492"/>
        <v>936.37969435000002</v>
      </c>
      <c r="Q945" s="84">
        <f t="shared" si="506"/>
        <v>0</v>
      </c>
      <c r="R945" s="86">
        <f t="shared" si="503"/>
        <v>0</v>
      </c>
      <c r="S945" s="76">
        <f t="shared" si="493"/>
        <v>0</v>
      </c>
      <c r="T945" s="86">
        <f t="shared" si="504"/>
        <v>8.0657000000000006E-2</v>
      </c>
      <c r="U945" s="84">
        <f t="shared" si="510"/>
        <v>14</v>
      </c>
      <c r="V945" s="84">
        <v>252</v>
      </c>
      <c r="W945" s="83">
        <f t="shared" si="494"/>
        <v>1.0043186980000001</v>
      </c>
      <c r="X945" s="76">
        <f t="shared" si="495"/>
        <v>4.0439411099999996</v>
      </c>
      <c r="Y945" s="76">
        <f t="shared" si="496"/>
        <v>0</v>
      </c>
      <c r="Z945" s="90" t="str">
        <f t="shared" si="507"/>
        <v>A+J=</v>
      </c>
      <c r="AA945" s="81">
        <f t="shared" si="508"/>
        <v>45215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75">
        <f t="shared" si="497"/>
        <v>45205</v>
      </c>
      <c r="B946" s="76">
        <f t="shared" si="498"/>
        <v>940.83531965999998</v>
      </c>
      <c r="C946" s="76">
        <f t="shared" si="505"/>
        <v>792.29388171000005</v>
      </c>
      <c r="D946" s="77">
        <f t="shared" si="499"/>
        <v>6683.28</v>
      </c>
      <c r="E946" s="78">
        <f>IF(K946=1,VLOOKUP(A945,[1]Plan1!$G$155:$I$350,3),E945)</f>
        <v>6700.66</v>
      </c>
      <c r="F946" s="79">
        <f t="shared" si="500"/>
        <v>45185</v>
      </c>
      <c r="G946" s="80">
        <f t="shared" si="489"/>
        <v>2.60051950539264E-3</v>
      </c>
      <c r="H946" s="81">
        <f t="shared" si="501"/>
        <v>45215</v>
      </c>
      <c r="I946" s="81">
        <f t="shared" si="490"/>
        <v>45215</v>
      </c>
      <c r="J946" s="82">
        <f t="shared" si="502"/>
        <v>20</v>
      </c>
      <c r="K946" s="82">
        <f t="shared" si="511"/>
        <v>15</v>
      </c>
      <c r="L946" s="76">
        <f t="shared" si="491"/>
        <v>1.0019497500000001</v>
      </c>
      <c r="M946" s="83">
        <f t="shared" si="513"/>
        <v>1.0023005599999999</v>
      </c>
      <c r="N946" s="83">
        <f t="shared" si="509"/>
        <v>1.1797123893663701</v>
      </c>
      <c r="O946" s="76">
        <f t="shared" si="512"/>
        <v>1.18201253</v>
      </c>
      <c r="P946" s="76">
        <f t="shared" si="492"/>
        <v>936.50129561999995</v>
      </c>
      <c r="Q946" s="84">
        <f t="shared" si="506"/>
        <v>0</v>
      </c>
      <c r="R946" s="86">
        <f t="shared" si="503"/>
        <v>0</v>
      </c>
      <c r="S946" s="76">
        <f t="shared" si="493"/>
        <v>0</v>
      </c>
      <c r="T946" s="86">
        <f t="shared" si="504"/>
        <v>8.0657000000000006E-2</v>
      </c>
      <c r="U946" s="84">
        <f t="shared" si="510"/>
        <v>15</v>
      </c>
      <c r="V946" s="84">
        <v>252</v>
      </c>
      <c r="W946" s="83">
        <f t="shared" si="494"/>
        <v>1.004627889</v>
      </c>
      <c r="X946" s="76">
        <f t="shared" si="495"/>
        <v>4.3340240400000001</v>
      </c>
      <c r="Y946" s="76">
        <f t="shared" si="496"/>
        <v>0</v>
      </c>
      <c r="Z946" s="90" t="str">
        <f t="shared" si="507"/>
        <v>A+J=</v>
      </c>
      <c r="AA946" s="81">
        <f t="shared" si="508"/>
        <v>45215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75">
        <f t="shared" si="497"/>
        <v>45206</v>
      </c>
      <c r="B947" s="76">
        <f t="shared" si="498"/>
        <v>941.24718489000009</v>
      </c>
      <c r="C947" s="76">
        <f t="shared" si="505"/>
        <v>792.29388171000005</v>
      </c>
      <c r="D947" s="77">
        <f t="shared" si="499"/>
        <v>6683.28</v>
      </c>
      <c r="E947" s="78">
        <f>IF(K947=1,VLOOKUP(A946,[1]Plan1!$G$155:$I$350,3),E946)</f>
        <v>6700.66</v>
      </c>
      <c r="F947" s="79">
        <f t="shared" si="500"/>
        <v>45185</v>
      </c>
      <c r="G947" s="80">
        <f t="shared" si="489"/>
        <v>2.60051950539264E-3</v>
      </c>
      <c r="H947" s="81">
        <f t="shared" si="501"/>
        <v>45215</v>
      </c>
      <c r="I947" s="81">
        <f t="shared" si="490"/>
        <v>45215</v>
      </c>
      <c r="J947" s="82">
        <f t="shared" si="502"/>
        <v>20</v>
      </c>
      <c r="K947" s="82">
        <f t="shared" si="511"/>
        <v>16</v>
      </c>
      <c r="L947" s="76">
        <f t="shared" si="491"/>
        <v>1.00207987</v>
      </c>
      <c r="M947" s="83">
        <f t="shared" si="513"/>
        <v>1.0023005599999999</v>
      </c>
      <c r="N947" s="83">
        <f t="shared" si="509"/>
        <v>1.1797123893663701</v>
      </c>
      <c r="O947" s="76">
        <f t="shared" si="512"/>
        <v>1.1821660300000001</v>
      </c>
      <c r="P947" s="76">
        <f t="shared" si="492"/>
        <v>936.62291273000005</v>
      </c>
      <c r="Q947" s="84">
        <f t="shared" si="506"/>
        <v>0</v>
      </c>
      <c r="R947" s="86">
        <f t="shared" si="503"/>
        <v>0</v>
      </c>
      <c r="S947" s="76">
        <f t="shared" si="493"/>
        <v>0</v>
      </c>
      <c r="T947" s="86">
        <f t="shared" si="504"/>
        <v>8.0657000000000006E-2</v>
      </c>
      <c r="U947" s="84">
        <f t="shared" si="510"/>
        <v>16</v>
      </c>
      <c r="V947" s="84">
        <v>252</v>
      </c>
      <c r="W947" s="83">
        <f t="shared" si="494"/>
        <v>1.0049371760000001</v>
      </c>
      <c r="X947" s="76">
        <f t="shared" si="495"/>
        <v>4.6242721600000003</v>
      </c>
      <c r="Y947" s="76">
        <f t="shared" si="496"/>
        <v>0</v>
      </c>
      <c r="Z947" s="90" t="str">
        <f t="shared" si="507"/>
        <v>A+J=</v>
      </c>
      <c r="AA947" s="81">
        <f t="shared" si="508"/>
        <v>45215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75">
        <f t="shared" si="497"/>
        <v>45207</v>
      </c>
      <c r="B948" s="76">
        <f t="shared" si="498"/>
        <v>941.24718489000009</v>
      </c>
      <c r="C948" s="76">
        <f t="shared" si="505"/>
        <v>792.29388171000005</v>
      </c>
      <c r="D948" s="77">
        <f t="shared" si="499"/>
        <v>6683.28</v>
      </c>
      <c r="E948" s="78">
        <f>IF(K948=1,VLOOKUP(A947,[1]Plan1!$G$155:$I$350,3),E947)</f>
        <v>6700.66</v>
      </c>
      <c r="F948" s="79">
        <f t="shared" si="500"/>
        <v>45185</v>
      </c>
      <c r="G948" s="80">
        <f t="shared" si="489"/>
        <v>2.60051950539264E-3</v>
      </c>
      <c r="H948" s="81">
        <f t="shared" si="501"/>
        <v>45215</v>
      </c>
      <c r="I948" s="81">
        <f t="shared" si="490"/>
        <v>45215</v>
      </c>
      <c r="J948" s="82">
        <f t="shared" si="502"/>
        <v>20</v>
      </c>
      <c r="K948" s="82">
        <f t="shared" si="511"/>
        <v>16</v>
      </c>
      <c r="L948" s="76">
        <f t="shared" si="491"/>
        <v>1.00207987</v>
      </c>
      <c r="M948" s="83">
        <f t="shared" si="513"/>
        <v>1.0023005599999999</v>
      </c>
      <c r="N948" s="83">
        <f t="shared" si="509"/>
        <v>1.1797123893663701</v>
      </c>
      <c r="O948" s="76">
        <f t="shared" si="512"/>
        <v>1.1821660300000001</v>
      </c>
      <c r="P948" s="76">
        <f t="shared" si="492"/>
        <v>936.62291273000005</v>
      </c>
      <c r="Q948" s="84">
        <f t="shared" si="506"/>
        <v>0</v>
      </c>
      <c r="R948" s="86">
        <f t="shared" si="503"/>
        <v>0</v>
      </c>
      <c r="S948" s="76">
        <f t="shared" si="493"/>
        <v>0</v>
      </c>
      <c r="T948" s="86">
        <f t="shared" si="504"/>
        <v>8.0657000000000006E-2</v>
      </c>
      <c r="U948" s="84">
        <f t="shared" si="510"/>
        <v>16</v>
      </c>
      <c r="V948" s="84">
        <v>252</v>
      </c>
      <c r="W948" s="83">
        <f t="shared" si="494"/>
        <v>1.0049371760000001</v>
      </c>
      <c r="X948" s="76">
        <f t="shared" si="495"/>
        <v>4.6242721600000003</v>
      </c>
      <c r="Y948" s="76">
        <f t="shared" si="496"/>
        <v>0</v>
      </c>
      <c r="Z948" s="90" t="str">
        <f t="shared" si="507"/>
        <v>A+J=</v>
      </c>
      <c r="AA948" s="81">
        <f t="shared" si="508"/>
        <v>45215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75">
        <f t="shared" si="497"/>
        <v>45208</v>
      </c>
      <c r="B949" s="76">
        <f t="shared" si="498"/>
        <v>941.24718489000009</v>
      </c>
      <c r="C949" s="76">
        <f t="shared" si="505"/>
        <v>792.29388171000005</v>
      </c>
      <c r="D949" s="77">
        <f t="shared" si="499"/>
        <v>6683.28</v>
      </c>
      <c r="E949" s="78">
        <f>IF(K949=1,VLOOKUP(A948,[1]Plan1!$G$155:$I$350,3),E948)</f>
        <v>6700.66</v>
      </c>
      <c r="F949" s="79">
        <f t="shared" si="500"/>
        <v>45185</v>
      </c>
      <c r="G949" s="80">
        <f t="shared" si="489"/>
        <v>2.60051950539264E-3</v>
      </c>
      <c r="H949" s="81">
        <f t="shared" si="501"/>
        <v>45215</v>
      </c>
      <c r="I949" s="81">
        <f t="shared" si="490"/>
        <v>45215</v>
      </c>
      <c r="J949" s="82">
        <f t="shared" si="502"/>
        <v>20</v>
      </c>
      <c r="K949" s="82">
        <f t="shared" si="511"/>
        <v>16</v>
      </c>
      <c r="L949" s="76">
        <f t="shared" si="491"/>
        <v>1.00207987</v>
      </c>
      <c r="M949" s="83">
        <f t="shared" si="513"/>
        <v>1.0023005599999999</v>
      </c>
      <c r="N949" s="83">
        <f t="shared" si="509"/>
        <v>1.1797123893663701</v>
      </c>
      <c r="O949" s="76">
        <f t="shared" si="512"/>
        <v>1.1821660300000001</v>
      </c>
      <c r="P949" s="76">
        <f t="shared" si="492"/>
        <v>936.62291273000005</v>
      </c>
      <c r="Q949" s="84">
        <f t="shared" si="506"/>
        <v>0</v>
      </c>
      <c r="R949" s="86">
        <f t="shared" si="503"/>
        <v>0</v>
      </c>
      <c r="S949" s="76">
        <f t="shared" si="493"/>
        <v>0</v>
      </c>
      <c r="T949" s="86">
        <f t="shared" si="504"/>
        <v>8.0657000000000006E-2</v>
      </c>
      <c r="U949" s="84">
        <f t="shared" si="510"/>
        <v>16</v>
      </c>
      <c r="V949" s="84">
        <v>252</v>
      </c>
      <c r="W949" s="83">
        <f t="shared" si="494"/>
        <v>1.0049371760000001</v>
      </c>
      <c r="X949" s="76">
        <f t="shared" si="495"/>
        <v>4.6242721600000003</v>
      </c>
      <c r="Y949" s="76">
        <f t="shared" si="496"/>
        <v>0</v>
      </c>
      <c r="Z949" s="90" t="str">
        <f t="shared" si="507"/>
        <v>A+J=</v>
      </c>
      <c r="AA949" s="81">
        <f t="shared" si="508"/>
        <v>45215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75">
        <f t="shared" si="497"/>
        <v>45209</v>
      </c>
      <c r="B950" s="76">
        <f t="shared" si="498"/>
        <v>941.65923729999997</v>
      </c>
      <c r="C950" s="76">
        <f t="shared" si="505"/>
        <v>792.29388171000005</v>
      </c>
      <c r="D950" s="77">
        <f t="shared" si="499"/>
        <v>6683.28</v>
      </c>
      <c r="E950" s="78">
        <f>IF(K950=1,VLOOKUP(A949,[1]Plan1!$G$155:$I$350,3),E949)</f>
        <v>6700.66</v>
      </c>
      <c r="F950" s="79">
        <f t="shared" si="500"/>
        <v>45185</v>
      </c>
      <c r="G950" s="80">
        <f t="shared" si="489"/>
        <v>2.60051950539264E-3</v>
      </c>
      <c r="H950" s="81">
        <f t="shared" si="501"/>
        <v>45215</v>
      </c>
      <c r="I950" s="81">
        <f t="shared" si="490"/>
        <v>45215</v>
      </c>
      <c r="J950" s="82">
        <f t="shared" si="502"/>
        <v>20</v>
      </c>
      <c r="K950" s="82">
        <f t="shared" si="511"/>
        <v>17</v>
      </c>
      <c r="L950" s="76">
        <f t="shared" si="491"/>
        <v>1.00221001</v>
      </c>
      <c r="M950" s="83">
        <f t="shared" si="513"/>
        <v>1.0023005599999999</v>
      </c>
      <c r="N950" s="83">
        <f t="shared" si="509"/>
        <v>1.1797123893663701</v>
      </c>
      <c r="O950" s="76">
        <f t="shared" si="512"/>
        <v>1.18231956</v>
      </c>
      <c r="P950" s="76">
        <f t="shared" si="492"/>
        <v>936.74455361000003</v>
      </c>
      <c r="Q950" s="84">
        <f t="shared" si="506"/>
        <v>0</v>
      </c>
      <c r="R950" s="86">
        <f t="shared" si="503"/>
        <v>0</v>
      </c>
      <c r="S950" s="76">
        <f t="shared" si="493"/>
        <v>0</v>
      </c>
      <c r="T950" s="86">
        <f t="shared" si="504"/>
        <v>8.0657000000000006E-2</v>
      </c>
      <c r="U950" s="84">
        <f t="shared" si="510"/>
        <v>17</v>
      </c>
      <c r="V950" s="84">
        <v>252</v>
      </c>
      <c r="W950" s="83">
        <f t="shared" si="494"/>
        <v>1.005246557</v>
      </c>
      <c r="X950" s="76">
        <f t="shared" si="495"/>
        <v>4.9146836900000004</v>
      </c>
      <c r="Y950" s="76">
        <f t="shared" si="496"/>
        <v>0</v>
      </c>
      <c r="Z950" s="90" t="str">
        <f t="shared" si="507"/>
        <v>A+J=</v>
      </c>
      <c r="AA950" s="81">
        <f t="shared" si="508"/>
        <v>45215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75">
        <f t="shared" si="497"/>
        <v>45210</v>
      </c>
      <c r="B951" s="76">
        <f t="shared" si="498"/>
        <v>942.07146288000001</v>
      </c>
      <c r="C951" s="76">
        <f t="shared" si="505"/>
        <v>792.29388171000005</v>
      </c>
      <c r="D951" s="77">
        <f t="shared" si="499"/>
        <v>6683.28</v>
      </c>
      <c r="E951" s="78">
        <f>IF(K951=1,VLOOKUP(A950,[1]Plan1!$G$155:$I$350,3),E950)</f>
        <v>6700.66</v>
      </c>
      <c r="F951" s="79">
        <f t="shared" si="500"/>
        <v>45185</v>
      </c>
      <c r="G951" s="80">
        <f t="shared" si="489"/>
        <v>2.60051950539264E-3</v>
      </c>
      <c r="H951" s="81">
        <f t="shared" si="501"/>
        <v>45215</v>
      </c>
      <c r="I951" s="81">
        <f t="shared" si="490"/>
        <v>45215</v>
      </c>
      <c r="J951" s="82">
        <f t="shared" si="502"/>
        <v>20</v>
      </c>
      <c r="K951" s="82">
        <f t="shared" si="511"/>
        <v>18</v>
      </c>
      <c r="L951" s="76">
        <f t="shared" si="491"/>
        <v>1.0023401599999999</v>
      </c>
      <c r="M951" s="83">
        <f t="shared" si="513"/>
        <v>1.0023005599999999</v>
      </c>
      <c r="N951" s="83">
        <f t="shared" si="509"/>
        <v>1.1797123893663701</v>
      </c>
      <c r="O951" s="76">
        <f t="shared" si="512"/>
        <v>1.1824730999999999</v>
      </c>
      <c r="P951" s="76">
        <f t="shared" si="492"/>
        <v>936.86620241000003</v>
      </c>
      <c r="Q951" s="84">
        <f t="shared" si="506"/>
        <v>0</v>
      </c>
      <c r="R951" s="86">
        <f t="shared" si="503"/>
        <v>0</v>
      </c>
      <c r="S951" s="76">
        <f t="shared" si="493"/>
        <v>0</v>
      </c>
      <c r="T951" s="86">
        <f t="shared" si="504"/>
        <v>8.0657000000000006E-2</v>
      </c>
      <c r="U951" s="84">
        <f t="shared" si="510"/>
        <v>18</v>
      </c>
      <c r="V951" s="84">
        <v>252</v>
      </c>
      <c r="W951" s="83">
        <f t="shared" si="494"/>
        <v>1.005556034</v>
      </c>
      <c r="X951" s="76">
        <f t="shared" si="495"/>
        <v>5.2052604699999998</v>
      </c>
      <c r="Y951" s="76">
        <f t="shared" si="496"/>
        <v>0</v>
      </c>
      <c r="Z951" s="90" t="str">
        <f t="shared" si="507"/>
        <v>A+J=</v>
      </c>
      <c r="AA951" s="81">
        <f t="shared" si="508"/>
        <v>45215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75">
        <f t="shared" si="497"/>
        <v>45211</v>
      </c>
      <c r="B952" s="76">
        <f t="shared" si="498"/>
        <v>942.48386871000002</v>
      </c>
      <c r="C952" s="76">
        <f t="shared" si="505"/>
        <v>792.29388171000005</v>
      </c>
      <c r="D952" s="77">
        <f t="shared" si="499"/>
        <v>6683.28</v>
      </c>
      <c r="E952" s="78">
        <f>IF(K952=1,VLOOKUP(A951,[1]Plan1!$G$155:$I$350,3),E951)</f>
        <v>6700.66</v>
      </c>
      <c r="F952" s="79">
        <f t="shared" si="500"/>
        <v>45185</v>
      </c>
      <c r="G952" s="80">
        <f t="shared" si="489"/>
        <v>2.60051950539264E-3</v>
      </c>
      <c r="H952" s="81">
        <f t="shared" si="501"/>
        <v>45215</v>
      </c>
      <c r="I952" s="81">
        <f t="shared" si="490"/>
        <v>45215</v>
      </c>
      <c r="J952" s="82">
        <f t="shared" si="502"/>
        <v>20</v>
      </c>
      <c r="K952" s="82">
        <f t="shared" si="511"/>
        <v>19</v>
      </c>
      <c r="L952" s="76">
        <f t="shared" si="491"/>
        <v>1.00247033</v>
      </c>
      <c r="M952" s="83">
        <f t="shared" si="513"/>
        <v>1.0023005599999999</v>
      </c>
      <c r="N952" s="83">
        <f t="shared" si="509"/>
        <v>1.1797123893663701</v>
      </c>
      <c r="O952" s="76">
        <f t="shared" si="512"/>
        <v>1.1826266599999999</v>
      </c>
      <c r="P952" s="76">
        <f t="shared" si="492"/>
        <v>936.98786705999999</v>
      </c>
      <c r="Q952" s="84">
        <f t="shared" si="506"/>
        <v>0</v>
      </c>
      <c r="R952" s="86">
        <f t="shared" si="503"/>
        <v>0</v>
      </c>
      <c r="S952" s="76">
        <f t="shared" si="493"/>
        <v>0</v>
      </c>
      <c r="T952" s="86">
        <f t="shared" si="504"/>
        <v>8.0657000000000006E-2</v>
      </c>
      <c r="U952" s="84">
        <f t="shared" si="510"/>
        <v>19</v>
      </c>
      <c r="V952" s="84">
        <v>252</v>
      </c>
      <c r="W952" s="83">
        <f t="shared" si="494"/>
        <v>1.005865606</v>
      </c>
      <c r="X952" s="76">
        <f t="shared" si="495"/>
        <v>5.4960016500000002</v>
      </c>
      <c r="Y952" s="76">
        <f t="shared" si="496"/>
        <v>0</v>
      </c>
      <c r="Z952" s="90" t="str">
        <f t="shared" si="507"/>
        <v>A+J=</v>
      </c>
      <c r="AA952" s="81">
        <f t="shared" si="508"/>
        <v>45215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75">
        <f t="shared" si="497"/>
        <v>45212</v>
      </c>
      <c r="B953" s="76">
        <f t="shared" si="498"/>
        <v>942.48386871000002</v>
      </c>
      <c r="C953" s="76">
        <f t="shared" si="505"/>
        <v>792.29388171000005</v>
      </c>
      <c r="D953" s="77">
        <f t="shared" si="499"/>
        <v>6683.28</v>
      </c>
      <c r="E953" s="78">
        <f>IF(K953=1,VLOOKUP(A952,[1]Plan1!$G$155:$I$350,3),E952)</f>
        <v>6700.66</v>
      </c>
      <c r="F953" s="79">
        <f t="shared" si="500"/>
        <v>45185</v>
      </c>
      <c r="G953" s="80">
        <f t="shared" si="489"/>
        <v>2.60051950539264E-3</v>
      </c>
      <c r="H953" s="81">
        <f t="shared" si="501"/>
        <v>45215</v>
      </c>
      <c r="I953" s="81">
        <f t="shared" si="490"/>
        <v>45215</v>
      </c>
      <c r="J953" s="82">
        <f t="shared" si="502"/>
        <v>20</v>
      </c>
      <c r="K953" s="82">
        <f t="shared" si="511"/>
        <v>19</v>
      </c>
      <c r="L953" s="76">
        <f t="shared" si="491"/>
        <v>1.00247033</v>
      </c>
      <c r="M953" s="83">
        <f t="shared" si="513"/>
        <v>1.0023005599999999</v>
      </c>
      <c r="N953" s="83">
        <f t="shared" si="509"/>
        <v>1.1797123893663701</v>
      </c>
      <c r="O953" s="76">
        <f t="shared" si="512"/>
        <v>1.1826266599999999</v>
      </c>
      <c r="P953" s="76">
        <f t="shared" si="492"/>
        <v>936.98786705999999</v>
      </c>
      <c r="Q953" s="84">
        <f t="shared" si="506"/>
        <v>0</v>
      </c>
      <c r="R953" s="86">
        <f t="shared" si="503"/>
        <v>0</v>
      </c>
      <c r="S953" s="76">
        <f t="shared" si="493"/>
        <v>0</v>
      </c>
      <c r="T953" s="86">
        <f t="shared" si="504"/>
        <v>8.0657000000000006E-2</v>
      </c>
      <c r="U953" s="84">
        <f t="shared" si="510"/>
        <v>19</v>
      </c>
      <c r="V953" s="84">
        <v>252</v>
      </c>
      <c r="W953" s="83">
        <f t="shared" si="494"/>
        <v>1.005865606</v>
      </c>
      <c r="X953" s="76">
        <f t="shared" si="495"/>
        <v>5.4960016500000002</v>
      </c>
      <c r="Y953" s="76">
        <f t="shared" si="496"/>
        <v>0</v>
      </c>
      <c r="Z953" s="90" t="str">
        <f t="shared" si="507"/>
        <v>A+J=</v>
      </c>
      <c r="AA953" s="81">
        <f t="shared" si="508"/>
        <v>45215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75">
        <f t="shared" si="497"/>
        <v>45213</v>
      </c>
      <c r="B954" s="76">
        <f t="shared" si="498"/>
        <v>942.89645576999999</v>
      </c>
      <c r="C954" s="76">
        <f t="shared" si="505"/>
        <v>792.29388171000005</v>
      </c>
      <c r="D954" s="77">
        <f t="shared" si="499"/>
        <v>6683.28</v>
      </c>
      <c r="E954" s="78">
        <f>IF(K954=1,VLOOKUP(A953,[1]Plan1!$G$155:$I$350,3),E953)</f>
        <v>6700.66</v>
      </c>
      <c r="F954" s="79">
        <f t="shared" si="500"/>
        <v>45185</v>
      </c>
      <c r="G954" s="80">
        <f t="shared" si="489"/>
        <v>2.60051950539264E-3</v>
      </c>
      <c r="H954" s="81">
        <f t="shared" si="501"/>
        <v>45215</v>
      </c>
      <c r="I954" s="81">
        <f t="shared" si="490"/>
        <v>45215</v>
      </c>
      <c r="J954" s="82">
        <f t="shared" si="502"/>
        <v>20</v>
      </c>
      <c r="K954" s="82">
        <f t="shared" si="511"/>
        <v>20</v>
      </c>
      <c r="L954" s="76">
        <f t="shared" si="491"/>
        <v>1.0026005099999999</v>
      </c>
      <c r="M954" s="83">
        <f t="shared" si="513"/>
        <v>1.0023005599999999</v>
      </c>
      <c r="N954" s="83">
        <f t="shared" si="509"/>
        <v>1.1797123893663701</v>
      </c>
      <c r="O954" s="76">
        <f t="shared" si="512"/>
        <v>1.18278024</v>
      </c>
      <c r="P954" s="76">
        <f t="shared" si="492"/>
        <v>937.10954755</v>
      </c>
      <c r="Q954" s="84">
        <f t="shared" si="506"/>
        <v>0</v>
      </c>
      <c r="R954" s="86">
        <f t="shared" si="503"/>
        <v>0</v>
      </c>
      <c r="S954" s="76">
        <f t="shared" si="493"/>
        <v>0</v>
      </c>
      <c r="T954" s="86">
        <f t="shared" si="504"/>
        <v>8.0657000000000006E-2</v>
      </c>
      <c r="U954" s="84">
        <f t="shared" si="510"/>
        <v>20</v>
      </c>
      <c r="V954" s="84">
        <v>252</v>
      </c>
      <c r="W954" s="83">
        <f t="shared" si="494"/>
        <v>1.0061752740000001</v>
      </c>
      <c r="X954" s="76">
        <f t="shared" si="495"/>
        <v>5.7869082199999999</v>
      </c>
      <c r="Y954" s="76">
        <f t="shared" si="496"/>
        <v>0</v>
      </c>
      <c r="Z954" s="90" t="str">
        <f t="shared" si="507"/>
        <v>A+J=</v>
      </c>
      <c r="AA954" s="81">
        <f t="shared" si="508"/>
        <v>45215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75">
        <f t="shared" si="497"/>
        <v>45214</v>
      </c>
      <c r="B955" s="76">
        <f t="shared" si="498"/>
        <v>942.89645576999999</v>
      </c>
      <c r="C955" s="76">
        <f t="shared" si="505"/>
        <v>792.29388171000005</v>
      </c>
      <c r="D955" s="77">
        <f t="shared" si="499"/>
        <v>6683.28</v>
      </c>
      <c r="E955" s="78">
        <f>IF(K955=1,VLOOKUP(A954,[1]Plan1!$G$155:$I$350,3),E954)</f>
        <v>6700.66</v>
      </c>
      <c r="F955" s="79">
        <f t="shared" si="500"/>
        <v>45185</v>
      </c>
      <c r="G955" s="80">
        <f t="shared" si="489"/>
        <v>2.60051950539264E-3</v>
      </c>
      <c r="H955" s="81">
        <f t="shared" si="501"/>
        <v>45246</v>
      </c>
      <c r="I955" s="81">
        <f t="shared" si="490"/>
        <v>45215</v>
      </c>
      <c r="J955" s="82">
        <f t="shared" si="502"/>
        <v>20</v>
      </c>
      <c r="K955" s="82">
        <f t="shared" si="511"/>
        <v>20</v>
      </c>
      <c r="L955" s="76">
        <f t="shared" si="491"/>
        <v>1.0026005099999999</v>
      </c>
      <c r="M955" s="83">
        <f t="shared" si="513"/>
        <v>1.0023005599999999</v>
      </c>
      <c r="N955" s="83">
        <f t="shared" si="509"/>
        <v>1.1797123893663701</v>
      </c>
      <c r="O955" s="76">
        <f t="shared" si="512"/>
        <v>1.18278024</v>
      </c>
      <c r="P955" s="76">
        <f t="shared" si="492"/>
        <v>937.10954755</v>
      </c>
      <c r="Q955" s="84">
        <f t="shared" si="506"/>
        <v>0</v>
      </c>
      <c r="R955" s="86">
        <f t="shared" si="503"/>
        <v>0</v>
      </c>
      <c r="S955" s="76">
        <f t="shared" si="493"/>
        <v>0</v>
      </c>
      <c r="T955" s="86">
        <f t="shared" si="504"/>
        <v>8.0657000000000006E-2</v>
      </c>
      <c r="U955" s="84">
        <f t="shared" si="510"/>
        <v>20</v>
      </c>
      <c r="V955" s="84">
        <v>252</v>
      </c>
      <c r="W955" s="83">
        <f t="shared" si="494"/>
        <v>1.0061752740000001</v>
      </c>
      <c r="X955" s="76">
        <f t="shared" si="495"/>
        <v>5.7869082199999999</v>
      </c>
      <c r="Y955" s="76">
        <f t="shared" si="496"/>
        <v>0</v>
      </c>
      <c r="Z955" s="90" t="str">
        <f t="shared" si="507"/>
        <v>A+J=</v>
      </c>
      <c r="AA955" s="81">
        <f t="shared" si="508"/>
        <v>45215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75">
        <f t="shared" si="497"/>
        <v>45215</v>
      </c>
      <c r="B956" s="76">
        <f t="shared" si="498"/>
        <v>942.89645576999999</v>
      </c>
      <c r="C956" s="76">
        <f t="shared" si="505"/>
        <v>792.29388171000005</v>
      </c>
      <c r="D956" s="77">
        <f t="shared" si="499"/>
        <v>6683.28</v>
      </c>
      <c r="E956" s="78">
        <f>IF(K956=1,VLOOKUP(A955,[1]Plan1!$G$155:$I$350,3),E955)</f>
        <v>6700.66</v>
      </c>
      <c r="F956" s="79">
        <f t="shared" si="500"/>
        <v>45185</v>
      </c>
      <c r="G956" s="80">
        <f t="shared" si="489"/>
        <v>2.60051950539264E-3</v>
      </c>
      <c r="H956" s="81">
        <f t="shared" si="501"/>
        <v>45246</v>
      </c>
      <c r="I956" s="81">
        <f t="shared" si="490"/>
        <v>45215</v>
      </c>
      <c r="J956" s="82">
        <f t="shared" si="502"/>
        <v>20</v>
      </c>
      <c r="K956" s="82">
        <f t="shared" si="511"/>
        <v>20</v>
      </c>
      <c r="L956" s="76">
        <f t="shared" si="491"/>
        <v>1.0026005099999999</v>
      </c>
      <c r="M956" s="83">
        <f t="shared" si="513"/>
        <v>1.0023005599999999</v>
      </c>
      <c r="N956" s="83">
        <f t="shared" si="509"/>
        <v>1.1797123893663701</v>
      </c>
      <c r="O956" s="76">
        <f t="shared" si="512"/>
        <v>1.18278024</v>
      </c>
      <c r="P956" s="76">
        <f t="shared" si="492"/>
        <v>937.10954755</v>
      </c>
      <c r="Q956" s="84">
        <f t="shared" si="506"/>
        <v>31</v>
      </c>
      <c r="R956" s="86">
        <f t="shared" si="503"/>
        <v>9.3439999999999999E-3</v>
      </c>
      <c r="S956" s="76">
        <f t="shared" si="493"/>
        <v>8.7563516099999994</v>
      </c>
      <c r="T956" s="86">
        <f t="shared" si="504"/>
        <v>8.0657000000000006E-2</v>
      </c>
      <c r="U956" s="84">
        <f t="shared" si="510"/>
        <v>20</v>
      </c>
      <c r="V956" s="84">
        <v>252</v>
      </c>
      <c r="W956" s="83">
        <f t="shared" si="494"/>
        <v>1.0061752740000001</v>
      </c>
      <c r="X956" s="76">
        <f t="shared" si="495"/>
        <v>5.7869082199999999</v>
      </c>
      <c r="Y956" s="76">
        <f t="shared" si="496"/>
        <v>14.54325983</v>
      </c>
      <c r="Z956" s="90" t="str">
        <f t="shared" si="507"/>
        <v>A+J=</v>
      </c>
      <c r="AA956" s="81">
        <f t="shared" si="508"/>
        <v>45215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75">
        <f t="shared" si="497"/>
        <v>45216</v>
      </c>
      <c r="B957" s="76">
        <f t="shared" si="498"/>
        <v>928.74499348000006</v>
      </c>
      <c r="C957" s="76">
        <f t="shared" si="505"/>
        <v>784.89068768000004</v>
      </c>
      <c r="D957" s="77">
        <f t="shared" si="499"/>
        <v>6700.66</v>
      </c>
      <c r="E957" s="78">
        <f>IF(K957=1,VLOOKUP(A956,[1]Plan1!$G$155:$I$350,3),E956)</f>
        <v>6716.74</v>
      </c>
      <c r="F957" s="79">
        <f t="shared" si="500"/>
        <v>45216</v>
      </c>
      <c r="G957" s="80">
        <f t="shared" si="489"/>
        <v>2.3997636053760818E-3</v>
      </c>
      <c r="H957" s="81">
        <f t="shared" si="501"/>
        <v>45246</v>
      </c>
      <c r="I957" s="81">
        <f t="shared" si="490"/>
        <v>45246</v>
      </c>
      <c r="J957" s="82">
        <f t="shared" si="502"/>
        <v>21</v>
      </c>
      <c r="K957" s="82">
        <f t="shared" si="511"/>
        <v>1</v>
      </c>
      <c r="L957" s="76">
        <f t="shared" si="491"/>
        <v>1.00011414</v>
      </c>
      <c r="M957" s="83">
        <f t="shared" si="513"/>
        <v>1.0026005099999999</v>
      </c>
      <c r="N957" s="83">
        <f t="shared" si="509"/>
        <v>1.1827802432320411</v>
      </c>
      <c r="O957" s="76">
        <f t="shared" si="512"/>
        <v>1.18291524</v>
      </c>
      <c r="P957" s="76">
        <f t="shared" si="492"/>
        <v>928.45915619000004</v>
      </c>
      <c r="Q957" s="84">
        <f t="shared" si="506"/>
        <v>0</v>
      </c>
      <c r="R957" s="86">
        <f t="shared" si="503"/>
        <v>0</v>
      </c>
      <c r="S957" s="76">
        <f t="shared" si="493"/>
        <v>0</v>
      </c>
      <c r="T957" s="86">
        <f t="shared" si="504"/>
        <v>8.0657000000000006E-2</v>
      </c>
      <c r="U957" s="84">
        <f t="shared" si="510"/>
        <v>1</v>
      </c>
      <c r="V957" s="84">
        <v>252</v>
      </c>
      <c r="W957" s="83">
        <f t="shared" si="494"/>
        <v>1.0003078620000001</v>
      </c>
      <c r="X957" s="76">
        <f t="shared" si="495"/>
        <v>0.28583729000000002</v>
      </c>
      <c r="Y957" s="76">
        <f t="shared" si="496"/>
        <v>0</v>
      </c>
      <c r="Z957" s="90" t="str">
        <f t="shared" si="507"/>
        <v>A+J=</v>
      </c>
      <c r="AA957" s="81">
        <f t="shared" si="508"/>
        <v>45246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75">
        <f t="shared" si="497"/>
        <v>45217</v>
      </c>
      <c r="B958" s="76">
        <f t="shared" si="498"/>
        <v>929.13696709999999</v>
      </c>
      <c r="C958" s="76">
        <f t="shared" si="505"/>
        <v>784.89068768000004</v>
      </c>
      <c r="D958" s="77">
        <f t="shared" si="499"/>
        <v>6700.66</v>
      </c>
      <c r="E958" s="78">
        <f>IF(K958=1,VLOOKUP(A957,[1]Plan1!$G$155:$I$350,3),E957)</f>
        <v>6716.74</v>
      </c>
      <c r="F958" s="79">
        <f t="shared" si="500"/>
        <v>45216</v>
      </c>
      <c r="G958" s="80">
        <f t="shared" si="489"/>
        <v>2.3997636053760818E-3</v>
      </c>
      <c r="H958" s="81">
        <f t="shared" si="501"/>
        <v>45246</v>
      </c>
      <c r="I958" s="81">
        <f t="shared" si="490"/>
        <v>45246</v>
      </c>
      <c r="J958" s="82">
        <f t="shared" si="502"/>
        <v>21</v>
      </c>
      <c r="K958" s="82">
        <f t="shared" si="511"/>
        <v>2</v>
      </c>
      <c r="L958" s="76">
        <f t="shared" si="491"/>
        <v>1.0002283000000001</v>
      </c>
      <c r="M958" s="83">
        <f t="shared" si="513"/>
        <v>1.0026005099999999</v>
      </c>
      <c r="N958" s="83">
        <f t="shared" si="509"/>
        <v>1.1827802432320411</v>
      </c>
      <c r="O958" s="76">
        <f t="shared" si="512"/>
        <v>1.1830502700000001</v>
      </c>
      <c r="P958" s="76">
        <f t="shared" si="492"/>
        <v>928.56513998000003</v>
      </c>
      <c r="Q958" s="84">
        <f t="shared" si="506"/>
        <v>0</v>
      </c>
      <c r="R958" s="86">
        <f t="shared" si="503"/>
        <v>0</v>
      </c>
      <c r="S958" s="76">
        <f t="shared" si="493"/>
        <v>0</v>
      </c>
      <c r="T958" s="86">
        <f t="shared" si="504"/>
        <v>8.0657000000000006E-2</v>
      </c>
      <c r="U958" s="84">
        <f t="shared" si="510"/>
        <v>2</v>
      </c>
      <c r="V958" s="84">
        <v>252</v>
      </c>
      <c r="W958" s="83">
        <f t="shared" si="494"/>
        <v>1.000615818</v>
      </c>
      <c r="X958" s="76">
        <f t="shared" si="495"/>
        <v>0.57182712000000002</v>
      </c>
      <c r="Y958" s="76">
        <f t="shared" si="496"/>
        <v>0</v>
      </c>
      <c r="Z958" s="90" t="str">
        <f t="shared" si="507"/>
        <v>A+J=</v>
      </c>
      <c r="AA958" s="81">
        <f t="shared" si="508"/>
        <v>45246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75">
        <f t="shared" si="497"/>
        <v>45218</v>
      </c>
      <c r="B959" s="76">
        <f t="shared" si="498"/>
        <v>929.52909422000005</v>
      </c>
      <c r="C959" s="76">
        <f t="shared" si="505"/>
        <v>784.89068768000004</v>
      </c>
      <c r="D959" s="77">
        <f t="shared" si="499"/>
        <v>6700.66</v>
      </c>
      <c r="E959" s="78">
        <f>IF(K959=1,VLOOKUP(A958,[1]Plan1!$G$155:$I$350,3),E958)</f>
        <v>6716.74</v>
      </c>
      <c r="F959" s="79">
        <f t="shared" si="500"/>
        <v>45216</v>
      </c>
      <c r="G959" s="80">
        <f t="shared" si="489"/>
        <v>2.3997636053760818E-3</v>
      </c>
      <c r="H959" s="81">
        <f t="shared" si="501"/>
        <v>45246</v>
      </c>
      <c r="I959" s="81">
        <f t="shared" si="490"/>
        <v>45246</v>
      </c>
      <c r="J959" s="82">
        <f t="shared" si="502"/>
        <v>21</v>
      </c>
      <c r="K959" s="82">
        <f t="shared" si="511"/>
        <v>3</v>
      </c>
      <c r="L959" s="76">
        <f t="shared" si="491"/>
        <v>1.0003424700000001</v>
      </c>
      <c r="M959" s="83">
        <f t="shared" si="513"/>
        <v>1.0026005099999999</v>
      </c>
      <c r="N959" s="83">
        <f t="shared" si="509"/>
        <v>1.1827802432320411</v>
      </c>
      <c r="O959" s="76">
        <f t="shared" si="512"/>
        <v>1.1831853000000001</v>
      </c>
      <c r="P959" s="76">
        <f t="shared" si="492"/>
        <v>928.67112376</v>
      </c>
      <c r="Q959" s="84">
        <f t="shared" si="506"/>
        <v>0</v>
      </c>
      <c r="R959" s="86">
        <f t="shared" si="503"/>
        <v>0</v>
      </c>
      <c r="S959" s="76">
        <f t="shared" si="493"/>
        <v>0</v>
      </c>
      <c r="T959" s="86">
        <f t="shared" si="504"/>
        <v>8.0657000000000006E-2</v>
      </c>
      <c r="U959" s="84">
        <f t="shared" si="510"/>
        <v>3</v>
      </c>
      <c r="V959" s="84">
        <v>252</v>
      </c>
      <c r="W959" s="83">
        <f t="shared" si="494"/>
        <v>1.000923869</v>
      </c>
      <c r="X959" s="76">
        <f t="shared" si="495"/>
        <v>0.85797045999999999</v>
      </c>
      <c r="Y959" s="76">
        <f t="shared" si="496"/>
        <v>0</v>
      </c>
      <c r="Z959" s="90" t="str">
        <f t="shared" si="507"/>
        <v>A+J=</v>
      </c>
      <c r="AA959" s="81">
        <f t="shared" si="508"/>
        <v>45246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75">
        <f t="shared" si="497"/>
        <v>45219</v>
      </c>
      <c r="B960" s="76">
        <f t="shared" si="498"/>
        <v>929.9213905900001</v>
      </c>
      <c r="C960" s="76">
        <f t="shared" si="505"/>
        <v>784.89068768000004</v>
      </c>
      <c r="D960" s="77">
        <f t="shared" si="499"/>
        <v>6700.66</v>
      </c>
      <c r="E960" s="78">
        <f>IF(K960=1,VLOOKUP(A959,[1]Plan1!$G$155:$I$350,3),E959)</f>
        <v>6716.74</v>
      </c>
      <c r="F960" s="79">
        <f t="shared" si="500"/>
        <v>45216</v>
      </c>
      <c r="G960" s="80">
        <f t="shared" si="489"/>
        <v>2.3997636053760818E-3</v>
      </c>
      <c r="H960" s="81">
        <f t="shared" si="501"/>
        <v>45246</v>
      </c>
      <c r="I960" s="81">
        <f t="shared" si="490"/>
        <v>45246</v>
      </c>
      <c r="J960" s="82">
        <f t="shared" si="502"/>
        <v>21</v>
      </c>
      <c r="K960" s="82">
        <f t="shared" si="511"/>
        <v>4</v>
      </c>
      <c r="L960" s="76">
        <f t="shared" si="491"/>
        <v>1.0004566500000001</v>
      </c>
      <c r="M960" s="83">
        <f t="shared" si="513"/>
        <v>1.0026005099999999</v>
      </c>
      <c r="N960" s="83">
        <f t="shared" si="509"/>
        <v>1.1827802432320411</v>
      </c>
      <c r="O960" s="76">
        <f t="shared" si="512"/>
        <v>1.18332035</v>
      </c>
      <c r="P960" s="76">
        <f t="shared" si="492"/>
        <v>928.77712325000005</v>
      </c>
      <c r="Q960" s="84">
        <f t="shared" si="506"/>
        <v>0</v>
      </c>
      <c r="R960" s="86">
        <f t="shared" si="503"/>
        <v>0</v>
      </c>
      <c r="S960" s="76">
        <f t="shared" si="493"/>
        <v>0</v>
      </c>
      <c r="T960" s="86">
        <f t="shared" si="504"/>
        <v>8.0657000000000006E-2</v>
      </c>
      <c r="U960" s="84">
        <f t="shared" si="510"/>
        <v>4</v>
      </c>
      <c r="V960" s="84">
        <v>252</v>
      </c>
      <c r="W960" s="83">
        <f t="shared" si="494"/>
        <v>1.001232015</v>
      </c>
      <c r="X960" s="76">
        <f t="shared" si="495"/>
        <v>1.1442673400000001</v>
      </c>
      <c r="Y960" s="76">
        <f t="shared" si="496"/>
        <v>0</v>
      </c>
      <c r="Z960" s="90" t="str">
        <f t="shared" si="507"/>
        <v>A+J=</v>
      </c>
      <c r="AA960" s="81">
        <f t="shared" si="508"/>
        <v>45246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75">
        <f t="shared" si="497"/>
        <v>45220</v>
      </c>
      <c r="B961" s="76">
        <f t="shared" si="498"/>
        <v>930.31386412000006</v>
      </c>
      <c r="C961" s="76">
        <f t="shared" si="505"/>
        <v>784.89068768000004</v>
      </c>
      <c r="D961" s="77">
        <f t="shared" si="499"/>
        <v>6700.66</v>
      </c>
      <c r="E961" s="78">
        <f>IF(K961=1,VLOOKUP(A960,[1]Plan1!$G$155:$I$350,3),E960)</f>
        <v>6716.74</v>
      </c>
      <c r="F961" s="79">
        <f t="shared" si="500"/>
        <v>45216</v>
      </c>
      <c r="G961" s="80">
        <f t="shared" si="489"/>
        <v>2.3997636053760818E-3</v>
      </c>
      <c r="H961" s="81">
        <f t="shared" si="501"/>
        <v>45246</v>
      </c>
      <c r="I961" s="81">
        <f t="shared" si="490"/>
        <v>45246</v>
      </c>
      <c r="J961" s="82">
        <f t="shared" si="502"/>
        <v>21</v>
      </c>
      <c r="K961" s="82">
        <f t="shared" si="511"/>
        <v>5</v>
      </c>
      <c r="L961" s="76">
        <f t="shared" si="491"/>
        <v>1.0005708499999999</v>
      </c>
      <c r="M961" s="83">
        <f t="shared" si="513"/>
        <v>1.0026005099999999</v>
      </c>
      <c r="N961" s="83">
        <f t="shared" si="509"/>
        <v>1.1827802432320411</v>
      </c>
      <c r="O961" s="76">
        <f t="shared" si="512"/>
        <v>1.18345543</v>
      </c>
      <c r="P961" s="76">
        <f t="shared" si="492"/>
        <v>928.88314629000001</v>
      </c>
      <c r="Q961" s="84">
        <f t="shared" si="506"/>
        <v>0</v>
      </c>
      <c r="R961" s="86">
        <f t="shared" si="503"/>
        <v>0</v>
      </c>
      <c r="S961" s="76">
        <f t="shared" si="493"/>
        <v>0</v>
      </c>
      <c r="T961" s="86">
        <f t="shared" si="504"/>
        <v>8.0657000000000006E-2</v>
      </c>
      <c r="U961" s="84">
        <f t="shared" si="510"/>
        <v>5</v>
      </c>
      <c r="V961" s="84">
        <v>252</v>
      </c>
      <c r="W961" s="83">
        <f t="shared" si="494"/>
        <v>1.001540256</v>
      </c>
      <c r="X961" s="76">
        <f t="shared" si="495"/>
        <v>1.4307178300000001</v>
      </c>
      <c r="Y961" s="76">
        <f t="shared" si="496"/>
        <v>0</v>
      </c>
      <c r="Z961" s="90" t="str">
        <f t="shared" si="507"/>
        <v>A+J=</v>
      </c>
      <c r="AA961" s="81">
        <f t="shared" si="508"/>
        <v>45246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75">
        <f t="shared" si="497"/>
        <v>45221</v>
      </c>
      <c r="B962" s="76">
        <f t="shared" si="498"/>
        <v>930.31386412000006</v>
      </c>
      <c r="C962" s="76">
        <f t="shared" si="505"/>
        <v>784.89068768000004</v>
      </c>
      <c r="D962" s="77">
        <f t="shared" si="499"/>
        <v>6700.66</v>
      </c>
      <c r="E962" s="78">
        <f>IF(K962=1,VLOOKUP(A961,[1]Plan1!$G$155:$I$350,3),E961)</f>
        <v>6716.74</v>
      </c>
      <c r="F962" s="79">
        <f t="shared" si="500"/>
        <v>45216</v>
      </c>
      <c r="G962" s="80">
        <f t="shared" si="489"/>
        <v>2.3997636053760818E-3</v>
      </c>
      <c r="H962" s="81">
        <f t="shared" si="501"/>
        <v>45246</v>
      </c>
      <c r="I962" s="81">
        <f t="shared" si="490"/>
        <v>45246</v>
      </c>
      <c r="J962" s="82">
        <f t="shared" si="502"/>
        <v>21</v>
      </c>
      <c r="K962" s="82">
        <f t="shared" si="511"/>
        <v>5</v>
      </c>
      <c r="L962" s="76">
        <f t="shared" si="491"/>
        <v>1.0005708499999999</v>
      </c>
      <c r="M962" s="83">
        <f t="shared" si="513"/>
        <v>1.0026005099999999</v>
      </c>
      <c r="N962" s="83">
        <f t="shared" si="509"/>
        <v>1.1827802432320411</v>
      </c>
      <c r="O962" s="76">
        <f t="shared" si="512"/>
        <v>1.18345543</v>
      </c>
      <c r="P962" s="76">
        <f t="shared" si="492"/>
        <v>928.88314629000001</v>
      </c>
      <c r="Q962" s="84">
        <f t="shared" si="506"/>
        <v>0</v>
      </c>
      <c r="R962" s="86">
        <f t="shared" si="503"/>
        <v>0</v>
      </c>
      <c r="S962" s="76">
        <f t="shared" si="493"/>
        <v>0</v>
      </c>
      <c r="T962" s="86">
        <f t="shared" si="504"/>
        <v>8.0657000000000006E-2</v>
      </c>
      <c r="U962" s="84">
        <f t="shared" si="510"/>
        <v>5</v>
      </c>
      <c r="V962" s="84">
        <v>252</v>
      </c>
      <c r="W962" s="83">
        <f t="shared" si="494"/>
        <v>1.001540256</v>
      </c>
      <c r="X962" s="76">
        <f t="shared" si="495"/>
        <v>1.4307178300000001</v>
      </c>
      <c r="Y962" s="76">
        <f t="shared" si="496"/>
        <v>0</v>
      </c>
      <c r="Z962" s="90" t="str">
        <f t="shared" si="507"/>
        <v>A+J=</v>
      </c>
      <c r="AA962" s="81">
        <f t="shared" si="508"/>
        <v>45246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75">
        <f t="shared" si="497"/>
        <v>45222</v>
      </c>
      <c r="B963" s="76">
        <f t="shared" si="498"/>
        <v>930.31386412000006</v>
      </c>
      <c r="C963" s="76">
        <f t="shared" si="505"/>
        <v>784.89068768000004</v>
      </c>
      <c r="D963" s="77">
        <f t="shared" si="499"/>
        <v>6700.66</v>
      </c>
      <c r="E963" s="78">
        <f>IF(K963=1,VLOOKUP(A962,[1]Plan1!$G$155:$I$350,3),E962)</f>
        <v>6716.74</v>
      </c>
      <c r="F963" s="79">
        <f t="shared" si="500"/>
        <v>45216</v>
      </c>
      <c r="G963" s="80">
        <f t="shared" si="489"/>
        <v>2.3997636053760818E-3</v>
      </c>
      <c r="H963" s="81">
        <f t="shared" si="501"/>
        <v>45246</v>
      </c>
      <c r="I963" s="81">
        <f t="shared" si="490"/>
        <v>45246</v>
      </c>
      <c r="J963" s="82">
        <f t="shared" si="502"/>
        <v>21</v>
      </c>
      <c r="K963" s="82">
        <f t="shared" si="511"/>
        <v>5</v>
      </c>
      <c r="L963" s="76">
        <f t="shared" si="491"/>
        <v>1.0005708499999999</v>
      </c>
      <c r="M963" s="83">
        <f t="shared" si="513"/>
        <v>1.0026005099999999</v>
      </c>
      <c r="N963" s="83">
        <f t="shared" si="509"/>
        <v>1.1827802432320411</v>
      </c>
      <c r="O963" s="76">
        <f t="shared" si="512"/>
        <v>1.18345543</v>
      </c>
      <c r="P963" s="76">
        <f t="shared" si="492"/>
        <v>928.88314629000001</v>
      </c>
      <c r="Q963" s="84">
        <f t="shared" si="506"/>
        <v>0</v>
      </c>
      <c r="R963" s="86">
        <f t="shared" si="503"/>
        <v>0</v>
      </c>
      <c r="S963" s="76">
        <f t="shared" si="493"/>
        <v>0</v>
      </c>
      <c r="T963" s="86">
        <f t="shared" si="504"/>
        <v>8.0657000000000006E-2</v>
      </c>
      <c r="U963" s="84">
        <f t="shared" si="510"/>
        <v>5</v>
      </c>
      <c r="V963" s="84">
        <v>252</v>
      </c>
      <c r="W963" s="83">
        <f t="shared" si="494"/>
        <v>1.001540256</v>
      </c>
      <c r="X963" s="76">
        <f t="shared" si="495"/>
        <v>1.4307178300000001</v>
      </c>
      <c r="Y963" s="76">
        <f t="shared" si="496"/>
        <v>0</v>
      </c>
      <c r="Z963" s="90" t="str">
        <f t="shared" si="507"/>
        <v>A+J=</v>
      </c>
      <c r="AA963" s="81">
        <f t="shared" si="508"/>
        <v>45246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75">
        <f t="shared" si="497"/>
        <v>45223</v>
      </c>
      <c r="B964" s="76">
        <f t="shared" si="498"/>
        <v>930.70648340000002</v>
      </c>
      <c r="C964" s="76">
        <f t="shared" si="505"/>
        <v>784.89068768000004</v>
      </c>
      <c r="D964" s="77">
        <f t="shared" si="499"/>
        <v>6700.66</v>
      </c>
      <c r="E964" s="78">
        <f>IF(K964=1,VLOOKUP(A963,[1]Plan1!$G$155:$I$350,3),E963)</f>
        <v>6716.74</v>
      </c>
      <c r="F964" s="79">
        <f t="shared" si="500"/>
        <v>45216</v>
      </c>
      <c r="G964" s="80">
        <f t="shared" si="489"/>
        <v>2.3997636053760818E-3</v>
      </c>
      <c r="H964" s="81">
        <f t="shared" si="501"/>
        <v>45246</v>
      </c>
      <c r="I964" s="81">
        <f t="shared" si="490"/>
        <v>45246</v>
      </c>
      <c r="J964" s="82">
        <f t="shared" si="502"/>
        <v>21</v>
      </c>
      <c r="K964" s="82">
        <f t="shared" si="511"/>
        <v>6</v>
      </c>
      <c r="L964" s="76">
        <f t="shared" si="491"/>
        <v>1.00068505</v>
      </c>
      <c r="M964" s="83">
        <f t="shared" si="513"/>
        <v>1.0026005099999999</v>
      </c>
      <c r="N964" s="83">
        <f t="shared" si="509"/>
        <v>1.1827802432320411</v>
      </c>
      <c r="O964" s="76">
        <f t="shared" si="512"/>
        <v>1.1835905</v>
      </c>
      <c r="P964" s="76">
        <f t="shared" si="492"/>
        <v>928.98916147</v>
      </c>
      <c r="Q964" s="84">
        <f t="shared" si="506"/>
        <v>0</v>
      </c>
      <c r="R964" s="86">
        <f t="shared" si="503"/>
        <v>0</v>
      </c>
      <c r="S964" s="76">
        <f t="shared" si="493"/>
        <v>0</v>
      </c>
      <c r="T964" s="86">
        <f t="shared" si="504"/>
        <v>8.0657000000000006E-2</v>
      </c>
      <c r="U964" s="84">
        <f t="shared" si="510"/>
        <v>6</v>
      </c>
      <c r="V964" s="84">
        <v>252</v>
      </c>
      <c r="W964" s="83">
        <f t="shared" si="494"/>
        <v>1.001848592</v>
      </c>
      <c r="X964" s="76">
        <f t="shared" si="495"/>
        <v>1.71732193</v>
      </c>
      <c r="Y964" s="76">
        <f t="shared" si="496"/>
        <v>0</v>
      </c>
      <c r="Z964" s="90" t="str">
        <f t="shared" si="507"/>
        <v>A+J=</v>
      </c>
      <c r="AA964" s="81">
        <f t="shared" si="508"/>
        <v>45246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75">
        <f t="shared" si="497"/>
        <v>45224</v>
      </c>
      <c r="B965" s="76">
        <f t="shared" si="498"/>
        <v>931.09928777999994</v>
      </c>
      <c r="C965" s="76">
        <f t="shared" si="505"/>
        <v>784.89068768000004</v>
      </c>
      <c r="D965" s="77">
        <f t="shared" si="499"/>
        <v>6700.66</v>
      </c>
      <c r="E965" s="78">
        <f>IF(K965=1,VLOOKUP(A964,[1]Plan1!$G$155:$I$350,3),E964)</f>
        <v>6716.74</v>
      </c>
      <c r="F965" s="79">
        <f t="shared" si="500"/>
        <v>45216</v>
      </c>
      <c r="G965" s="80">
        <f t="shared" si="489"/>
        <v>2.3997636053760818E-3</v>
      </c>
      <c r="H965" s="81">
        <f t="shared" si="501"/>
        <v>45246</v>
      </c>
      <c r="I965" s="81">
        <f t="shared" si="490"/>
        <v>45246</v>
      </c>
      <c r="J965" s="82">
        <f t="shared" si="502"/>
        <v>21</v>
      </c>
      <c r="K965" s="82">
        <f t="shared" si="511"/>
        <v>7</v>
      </c>
      <c r="L965" s="76">
        <f t="shared" si="491"/>
        <v>1.0007992800000001</v>
      </c>
      <c r="M965" s="83">
        <f t="shared" si="513"/>
        <v>1.0026005099999999</v>
      </c>
      <c r="N965" s="83">
        <f t="shared" si="509"/>
        <v>1.1827802432320411</v>
      </c>
      <c r="O965" s="76">
        <f t="shared" si="512"/>
        <v>1.18372561</v>
      </c>
      <c r="P965" s="76">
        <f t="shared" si="492"/>
        <v>929.09520805</v>
      </c>
      <c r="Q965" s="84">
        <f t="shared" si="506"/>
        <v>0</v>
      </c>
      <c r="R965" s="86">
        <f t="shared" si="503"/>
        <v>0</v>
      </c>
      <c r="S965" s="76">
        <f t="shared" si="493"/>
        <v>0</v>
      </c>
      <c r="T965" s="86">
        <f t="shared" si="504"/>
        <v>8.0657000000000006E-2</v>
      </c>
      <c r="U965" s="84">
        <f t="shared" si="510"/>
        <v>7</v>
      </c>
      <c r="V965" s="84">
        <v>252</v>
      </c>
      <c r="W965" s="83">
        <f t="shared" si="494"/>
        <v>1.0021570230000001</v>
      </c>
      <c r="X965" s="76">
        <f t="shared" si="495"/>
        <v>2.0040797299999999</v>
      </c>
      <c r="Y965" s="76">
        <f t="shared" si="496"/>
        <v>0</v>
      </c>
      <c r="Z965" s="90" t="str">
        <f t="shared" si="507"/>
        <v>A+J=</v>
      </c>
      <c r="AA965" s="81">
        <f t="shared" si="508"/>
        <v>45246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75">
        <f t="shared" si="497"/>
        <v>45225</v>
      </c>
      <c r="B966" s="76">
        <f t="shared" si="498"/>
        <v>931.49224491999996</v>
      </c>
      <c r="C966" s="76">
        <f t="shared" si="505"/>
        <v>784.89068768000004</v>
      </c>
      <c r="D966" s="77">
        <f t="shared" si="499"/>
        <v>6700.66</v>
      </c>
      <c r="E966" s="78">
        <f>IF(K966=1,VLOOKUP(A965,[1]Plan1!$G$155:$I$350,3),E965)</f>
        <v>6716.74</v>
      </c>
      <c r="F966" s="79">
        <f t="shared" si="500"/>
        <v>45216</v>
      </c>
      <c r="G966" s="80">
        <f t="shared" si="489"/>
        <v>2.3997636053760818E-3</v>
      </c>
      <c r="H966" s="81">
        <f t="shared" si="501"/>
        <v>45246</v>
      </c>
      <c r="I966" s="81">
        <f t="shared" si="490"/>
        <v>45246</v>
      </c>
      <c r="J966" s="82">
        <f t="shared" si="502"/>
        <v>21</v>
      </c>
      <c r="K966" s="82">
        <f t="shared" si="511"/>
        <v>8</v>
      </c>
      <c r="L966" s="76">
        <f t="shared" si="491"/>
        <v>1.00091351</v>
      </c>
      <c r="M966" s="83">
        <f t="shared" si="513"/>
        <v>1.0026005099999999</v>
      </c>
      <c r="N966" s="83">
        <f t="shared" si="509"/>
        <v>1.1827802432320411</v>
      </c>
      <c r="O966" s="76">
        <f t="shared" si="512"/>
        <v>1.18386072</v>
      </c>
      <c r="P966" s="76">
        <f t="shared" si="492"/>
        <v>929.20125462999999</v>
      </c>
      <c r="Q966" s="84">
        <f t="shared" si="506"/>
        <v>0</v>
      </c>
      <c r="R966" s="86">
        <f t="shared" si="503"/>
        <v>0</v>
      </c>
      <c r="S966" s="76">
        <f t="shared" si="493"/>
        <v>0</v>
      </c>
      <c r="T966" s="86">
        <f t="shared" si="504"/>
        <v>8.0657000000000006E-2</v>
      </c>
      <c r="U966" s="84">
        <f t="shared" si="510"/>
        <v>8</v>
      </c>
      <c r="V966" s="84">
        <v>252</v>
      </c>
      <c r="W966" s="83">
        <f t="shared" si="494"/>
        <v>1.002465548</v>
      </c>
      <c r="X966" s="76">
        <f t="shared" si="495"/>
        <v>2.2909902899999999</v>
      </c>
      <c r="Y966" s="76">
        <f t="shared" si="496"/>
        <v>0</v>
      </c>
      <c r="Z966" s="90" t="str">
        <f t="shared" si="507"/>
        <v>A+J=</v>
      </c>
      <c r="AA966" s="81">
        <f t="shared" si="508"/>
        <v>45246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75">
        <f t="shared" si="497"/>
        <v>45226</v>
      </c>
      <c r="B967" s="76">
        <f t="shared" si="498"/>
        <v>931.8853724600001</v>
      </c>
      <c r="C967" s="76">
        <f t="shared" si="505"/>
        <v>784.89068768000004</v>
      </c>
      <c r="D967" s="77">
        <f t="shared" si="499"/>
        <v>6700.66</v>
      </c>
      <c r="E967" s="78">
        <f>IF(K967=1,VLOOKUP(A966,[1]Plan1!$G$155:$I$350,3),E966)</f>
        <v>6716.74</v>
      </c>
      <c r="F967" s="79">
        <f t="shared" si="500"/>
        <v>45216</v>
      </c>
      <c r="G967" s="80">
        <f t="shared" si="489"/>
        <v>2.3997636053760818E-3</v>
      </c>
      <c r="H967" s="81">
        <f t="shared" si="501"/>
        <v>45246</v>
      </c>
      <c r="I967" s="81">
        <f t="shared" si="490"/>
        <v>45246</v>
      </c>
      <c r="J967" s="82">
        <f t="shared" si="502"/>
        <v>21</v>
      </c>
      <c r="K967" s="82">
        <f t="shared" si="511"/>
        <v>9</v>
      </c>
      <c r="L967" s="76">
        <f t="shared" si="491"/>
        <v>1.0010277599999999</v>
      </c>
      <c r="M967" s="83">
        <f t="shared" si="513"/>
        <v>1.0026005099999999</v>
      </c>
      <c r="N967" s="83">
        <f t="shared" si="509"/>
        <v>1.1827802432320411</v>
      </c>
      <c r="O967" s="76">
        <f t="shared" si="512"/>
        <v>1.1839958500000001</v>
      </c>
      <c r="P967" s="76">
        <f t="shared" si="492"/>
        <v>929.30731691000005</v>
      </c>
      <c r="Q967" s="84">
        <f t="shared" si="506"/>
        <v>0</v>
      </c>
      <c r="R967" s="86">
        <f t="shared" si="503"/>
        <v>0</v>
      </c>
      <c r="S967" s="76">
        <f t="shared" si="493"/>
        <v>0</v>
      </c>
      <c r="T967" s="86">
        <f t="shared" si="504"/>
        <v>8.0657000000000006E-2</v>
      </c>
      <c r="U967" s="84">
        <f t="shared" si="510"/>
        <v>9</v>
      </c>
      <c r="V967" s="84">
        <v>252</v>
      </c>
      <c r="W967" s="83">
        <f t="shared" si="494"/>
        <v>1.002774169</v>
      </c>
      <c r="X967" s="76">
        <f t="shared" si="495"/>
        <v>2.5780555500000002</v>
      </c>
      <c r="Y967" s="76">
        <f t="shared" si="496"/>
        <v>0</v>
      </c>
      <c r="Z967" s="90" t="str">
        <f t="shared" si="507"/>
        <v>A+J=</v>
      </c>
      <c r="AA967" s="81">
        <f t="shared" si="508"/>
        <v>45246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75">
        <f t="shared" si="497"/>
        <v>45227</v>
      </c>
      <c r="B968" s="76">
        <f t="shared" si="498"/>
        <v>932.27866949999998</v>
      </c>
      <c r="C968" s="76">
        <f t="shared" si="505"/>
        <v>784.89068768000004</v>
      </c>
      <c r="D968" s="77">
        <f t="shared" si="499"/>
        <v>6700.66</v>
      </c>
      <c r="E968" s="78">
        <f>IF(K968=1,VLOOKUP(A967,[1]Plan1!$G$155:$I$350,3),E967)</f>
        <v>6716.74</v>
      </c>
      <c r="F968" s="79">
        <f t="shared" si="500"/>
        <v>45216</v>
      </c>
      <c r="G968" s="80">
        <f t="shared" si="489"/>
        <v>2.3997636053760818E-3</v>
      </c>
      <c r="H968" s="81">
        <f t="shared" si="501"/>
        <v>45246</v>
      </c>
      <c r="I968" s="81">
        <f t="shared" si="490"/>
        <v>45246</v>
      </c>
      <c r="J968" s="82">
        <f t="shared" si="502"/>
        <v>21</v>
      </c>
      <c r="K968" s="82">
        <f t="shared" si="511"/>
        <v>10</v>
      </c>
      <c r="L968" s="76">
        <f t="shared" si="491"/>
        <v>1.0011420200000001</v>
      </c>
      <c r="M968" s="83">
        <f t="shared" si="513"/>
        <v>1.0026005099999999</v>
      </c>
      <c r="N968" s="83">
        <f t="shared" si="509"/>
        <v>1.1827802432320411</v>
      </c>
      <c r="O968" s="76">
        <f t="shared" si="512"/>
        <v>1.184131</v>
      </c>
      <c r="P968" s="76">
        <f t="shared" si="492"/>
        <v>929.41339488999995</v>
      </c>
      <c r="Q968" s="84">
        <f t="shared" si="506"/>
        <v>0</v>
      </c>
      <c r="R968" s="86">
        <f t="shared" si="503"/>
        <v>0</v>
      </c>
      <c r="S968" s="76">
        <f t="shared" si="493"/>
        <v>0</v>
      </c>
      <c r="T968" s="86">
        <f t="shared" si="504"/>
        <v>8.0657000000000006E-2</v>
      </c>
      <c r="U968" s="84">
        <f t="shared" si="510"/>
        <v>10</v>
      </c>
      <c r="V968" s="84">
        <v>252</v>
      </c>
      <c r="W968" s="83">
        <f t="shared" si="494"/>
        <v>1.003082885</v>
      </c>
      <c r="X968" s="76">
        <f t="shared" si="495"/>
        <v>2.8652746100000002</v>
      </c>
      <c r="Y968" s="76">
        <f t="shared" si="496"/>
        <v>0</v>
      </c>
      <c r="Z968" s="90" t="str">
        <f t="shared" si="507"/>
        <v>A+J=</v>
      </c>
      <c r="AA968" s="81">
        <f t="shared" si="508"/>
        <v>45246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75">
        <f t="shared" si="497"/>
        <v>45228</v>
      </c>
      <c r="B969" s="76">
        <f t="shared" si="498"/>
        <v>932.27866949999998</v>
      </c>
      <c r="C969" s="76">
        <f t="shared" si="505"/>
        <v>784.89068768000004</v>
      </c>
      <c r="D969" s="77">
        <f t="shared" si="499"/>
        <v>6700.66</v>
      </c>
      <c r="E969" s="78">
        <f>IF(K969=1,VLOOKUP(A968,[1]Plan1!$G$155:$I$350,3),E968)</f>
        <v>6716.74</v>
      </c>
      <c r="F969" s="79">
        <f t="shared" si="500"/>
        <v>45216</v>
      </c>
      <c r="G969" s="80">
        <f t="shared" si="489"/>
        <v>2.3997636053760818E-3</v>
      </c>
      <c r="H969" s="81">
        <f t="shared" si="501"/>
        <v>45246</v>
      </c>
      <c r="I969" s="81">
        <f t="shared" si="490"/>
        <v>45246</v>
      </c>
      <c r="J969" s="82">
        <f t="shared" si="502"/>
        <v>21</v>
      </c>
      <c r="K969" s="82">
        <f t="shared" si="511"/>
        <v>10</v>
      </c>
      <c r="L969" s="76">
        <f t="shared" si="491"/>
        <v>1.0011420200000001</v>
      </c>
      <c r="M969" s="83">
        <f t="shared" si="513"/>
        <v>1.0026005099999999</v>
      </c>
      <c r="N969" s="83">
        <f t="shared" si="509"/>
        <v>1.1827802432320411</v>
      </c>
      <c r="O969" s="76">
        <f t="shared" si="512"/>
        <v>1.184131</v>
      </c>
      <c r="P969" s="76">
        <f t="shared" si="492"/>
        <v>929.41339488999995</v>
      </c>
      <c r="Q969" s="84">
        <f t="shared" si="506"/>
        <v>0</v>
      </c>
      <c r="R969" s="86">
        <f t="shared" si="503"/>
        <v>0</v>
      </c>
      <c r="S969" s="76">
        <f t="shared" si="493"/>
        <v>0</v>
      </c>
      <c r="T969" s="86">
        <f t="shared" si="504"/>
        <v>8.0657000000000006E-2</v>
      </c>
      <c r="U969" s="84">
        <f t="shared" si="510"/>
        <v>10</v>
      </c>
      <c r="V969" s="84">
        <v>252</v>
      </c>
      <c r="W969" s="83">
        <f t="shared" si="494"/>
        <v>1.003082885</v>
      </c>
      <c r="X969" s="76">
        <f t="shared" si="495"/>
        <v>2.8652746100000002</v>
      </c>
      <c r="Y969" s="76">
        <f t="shared" si="496"/>
        <v>0</v>
      </c>
      <c r="Z969" s="90" t="str">
        <f t="shared" si="507"/>
        <v>A+J=</v>
      </c>
      <c r="AA969" s="81">
        <f t="shared" si="508"/>
        <v>45246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75">
        <f t="shared" si="497"/>
        <v>45229</v>
      </c>
      <c r="B970" s="76">
        <f t="shared" si="498"/>
        <v>932.27866949999998</v>
      </c>
      <c r="C970" s="76">
        <f t="shared" si="505"/>
        <v>784.89068768000004</v>
      </c>
      <c r="D970" s="77">
        <f t="shared" si="499"/>
        <v>6700.66</v>
      </c>
      <c r="E970" s="78">
        <f>IF(K970=1,VLOOKUP(A969,[1]Plan1!$G$155:$I$350,3),E969)</f>
        <v>6716.74</v>
      </c>
      <c r="F970" s="79">
        <f t="shared" si="500"/>
        <v>45216</v>
      </c>
      <c r="G970" s="80">
        <f t="shared" si="489"/>
        <v>2.3997636053760818E-3</v>
      </c>
      <c r="H970" s="81">
        <f t="shared" si="501"/>
        <v>45246</v>
      </c>
      <c r="I970" s="81">
        <f t="shared" si="490"/>
        <v>45246</v>
      </c>
      <c r="J970" s="82">
        <f t="shared" si="502"/>
        <v>21</v>
      </c>
      <c r="K970" s="82">
        <f t="shared" si="511"/>
        <v>10</v>
      </c>
      <c r="L970" s="76">
        <f t="shared" si="491"/>
        <v>1.0011420200000001</v>
      </c>
      <c r="M970" s="83">
        <f t="shared" si="513"/>
        <v>1.0026005099999999</v>
      </c>
      <c r="N970" s="83">
        <f t="shared" si="509"/>
        <v>1.1827802432320411</v>
      </c>
      <c r="O970" s="76">
        <f t="shared" si="512"/>
        <v>1.184131</v>
      </c>
      <c r="P970" s="76">
        <f t="shared" si="492"/>
        <v>929.41339488999995</v>
      </c>
      <c r="Q970" s="84">
        <f t="shared" si="506"/>
        <v>0</v>
      </c>
      <c r="R970" s="86">
        <f t="shared" si="503"/>
        <v>0</v>
      </c>
      <c r="S970" s="76">
        <f t="shared" si="493"/>
        <v>0</v>
      </c>
      <c r="T970" s="86">
        <f t="shared" si="504"/>
        <v>8.0657000000000006E-2</v>
      </c>
      <c r="U970" s="84">
        <f t="shared" si="510"/>
        <v>10</v>
      </c>
      <c r="V970" s="84">
        <v>252</v>
      </c>
      <c r="W970" s="83">
        <f t="shared" si="494"/>
        <v>1.003082885</v>
      </c>
      <c r="X970" s="76">
        <f t="shared" si="495"/>
        <v>2.8652746100000002</v>
      </c>
      <c r="Y970" s="76">
        <f t="shared" si="496"/>
        <v>0</v>
      </c>
      <c r="Z970" s="90" t="str">
        <f t="shared" si="507"/>
        <v>A+J=</v>
      </c>
      <c r="AA970" s="81">
        <f t="shared" si="508"/>
        <v>45246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75">
        <f t="shared" si="497"/>
        <v>45230</v>
      </c>
      <c r="B971" s="76">
        <f t="shared" si="498"/>
        <v>932.67213516000004</v>
      </c>
      <c r="C971" s="76">
        <f t="shared" si="505"/>
        <v>784.89068768000004</v>
      </c>
      <c r="D971" s="77">
        <f t="shared" si="499"/>
        <v>6700.66</v>
      </c>
      <c r="E971" s="78">
        <f>IF(K971=1,VLOOKUP(A970,[1]Plan1!$G$155:$I$350,3),E970)</f>
        <v>6716.74</v>
      </c>
      <c r="F971" s="79">
        <f t="shared" si="500"/>
        <v>45216</v>
      </c>
      <c r="G971" s="80">
        <f t="shared" ref="G971:G1034" si="514">(E971/D971)-1</f>
        <v>2.3997636053760818E-3</v>
      </c>
      <c r="H971" s="81">
        <f t="shared" si="501"/>
        <v>45246</v>
      </c>
      <c r="I971" s="81">
        <f t="shared" ref="I971:I1034" si="515">IF(A971&gt;I970,H971,I970)</f>
        <v>45246</v>
      </c>
      <c r="J971" s="82">
        <f t="shared" si="502"/>
        <v>21</v>
      </c>
      <c r="K971" s="82">
        <f t="shared" si="511"/>
        <v>11</v>
      </c>
      <c r="L971" s="76">
        <f t="shared" ref="L971:L1034" si="516">TRUNC((E971/D971)^TRUNC((K971/J971),9),8)</f>
        <v>1.0012563000000001</v>
      </c>
      <c r="M971" s="83">
        <f t="shared" si="513"/>
        <v>1.0026005099999999</v>
      </c>
      <c r="N971" s="83">
        <f t="shared" si="509"/>
        <v>1.1827802432320411</v>
      </c>
      <c r="O971" s="76">
        <f t="shared" si="512"/>
        <v>1.1842661699999999</v>
      </c>
      <c r="P971" s="76">
        <f t="shared" ref="P971:P1034" si="517">TRUNC(C971*O971,8)</f>
        <v>929.51948856000001</v>
      </c>
      <c r="Q971" s="84">
        <f t="shared" si="506"/>
        <v>0</v>
      </c>
      <c r="R971" s="86">
        <f t="shared" si="503"/>
        <v>0</v>
      </c>
      <c r="S971" s="76">
        <f t="shared" ref="S971:S1034" si="518">IF(R971&gt;0,TRUNC(R971*P971,8),0)</f>
        <v>0</v>
      </c>
      <c r="T971" s="86">
        <f t="shared" si="504"/>
        <v>8.0657000000000006E-2</v>
      </c>
      <c r="U971" s="84">
        <f t="shared" si="510"/>
        <v>11</v>
      </c>
      <c r="V971" s="84">
        <v>252</v>
      </c>
      <c r="W971" s="83">
        <f t="shared" ref="W971:W1034" si="519">ROUND((1+T971)^TRUNC((U971/V971),9),9)</f>
        <v>1.0033916949999999</v>
      </c>
      <c r="X971" s="76">
        <f t="shared" ref="X971:X1034" si="520">TRUNC((P971*(W971-1)),8)</f>
        <v>3.1526466000000002</v>
      </c>
      <c r="Y971" s="76">
        <f t="shared" ref="Y971:Y1034" si="521">IF(Q971&gt;0,S971+X971,0)</f>
        <v>0</v>
      </c>
      <c r="Z971" s="90" t="str">
        <f t="shared" si="507"/>
        <v>A+J=</v>
      </c>
      <c r="AA971" s="81">
        <f t="shared" si="508"/>
        <v>45246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75">
        <f t="shared" ref="A972:A1035" si="522">(A971+1)</f>
        <v>45231</v>
      </c>
      <c r="B972" s="76">
        <f t="shared" ref="B972:B1035" si="523">P972+X972</f>
        <v>933.06574771999999</v>
      </c>
      <c r="C972" s="76">
        <f t="shared" si="505"/>
        <v>784.89068768000004</v>
      </c>
      <c r="D972" s="77">
        <f t="shared" ref="D972:D1035" si="524">IF(E972=E971,D971,E971)</f>
        <v>6700.66</v>
      </c>
      <c r="E972" s="78">
        <f>IF(K972=1,VLOOKUP(A971,[1]Plan1!$G$155:$I$350,3),E971)</f>
        <v>6716.74</v>
      </c>
      <c r="F972" s="79">
        <f t="shared" ref="F972:F1035" si="525">IF(D972=D971,F971,A972)</f>
        <v>45216</v>
      </c>
      <c r="G972" s="80">
        <f t="shared" si="514"/>
        <v>2.3997636053760818E-3</v>
      </c>
      <c r="H972" s="81">
        <f t="shared" ref="H972:H1035" si="526">IF(DAY(A972)=15,VLOOKUP(A972,AH$119:AN$451,4),H971)</f>
        <v>45246</v>
      </c>
      <c r="I972" s="81">
        <f t="shared" si="515"/>
        <v>45246</v>
      </c>
      <c r="J972" s="82">
        <f t="shared" ref="J972:J1035" si="527">IF(I972=I971,J971,NETWORKDAYS(I971,I972,$AD$165:$AD$503)-1)</f>
        <v>21</v>
      </c>
      <c r="K972" s="82">
        <f t="shared" si="511"/>
        <v>12</v>
      </c>
      <c r="L972" s="76">
        <f t="shared" si="516"/>
        <v>1.0013705799999999</v>
      </c>
      <c r="M972" s="83">
        <f t="shared" si="513"/>
        <v>1.0026005099999999</v>
      </c>
      <c r="N972" s="83">
        <f t="shared" si="509"/>
        <v>1.1827802432320411</v>
      </c>
      <c r="O972" s="76">
        <f t="shared" si="512"/>
        <v>1.18440133</v>
      </c>
      <c r="P972" s="76">
        <f t="shared" si="517"/>
        <v>929.62557439</v>
      </c>
      <c r="Q972" s="84">
        <f t="shared" si="506"/>
        <v>0</v>
      </c>
      <c r="R972" s="86">
        <f t="shared" ref="R972:R1035" si="528">IF(Q972&gt;0,VLOOKUP($A972,$AD$11:$AI$161,6),0)</f>
        <v>0</v>
      </c>
      <c r="S972" s="76">
        <f t="shared" si="518"/>
        <v>0</v>
      </c>
      <c r="T972" s="86">
        <f t="shared" ref="T972:T1035" si="529">(T971)</f>
        <v>8.0657000000000006E-2</v>
      </c>
      <c r="U972" s="84">
        <f t="shared" si="510"/>
        <v>12</v>
      </c>
      <c r="V972" s="84">
        <v>252</v>
      </c>
      <c r="W972" s="83">
        <f t="shared" si="519"/>
        <v>1.003700601</v>
      </c>
      <c r="X972" s="76">
        <f t="shared" si="520"/>
        <v>3.4401733299999999</v>
      </c>
      <c r="Y972" s="76">
        <f t="shared" si="521"/>
        <v>0</v>
      </c>
      <c r="Z972" s="90" t="str">
        <f t="shared" si="507"/>
        <v>A+J=</v>
      </c>
      <c r="AA972" s="81">
        <f t="shared" si="508"/>
        <v>45246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75">
        <f t="shared" si="522"/>
        <v>45232</v>
      </c>
      <c r="B973" s="76">
        <f t="shared" si="523"/>
        <v>933.45953777</v>
      </c>
      <c r="C973" s="76">
        <f t="shared" ref="C973:C1036" si="530">TRUNC(IF(Q972&gt;0,VLOOKUP(A972,$AD$13:$AE$161,2),C972),8)</f>
        <v>784.89068768000004</v>
      </c>
      <c r="D973" s="77">
        <f t="shared" si="524"/>
        <v>6700.66</v>
      </c>
      <c r="E973" s="78">
        <f>IF(K973=1,VLOOKUP(A972,[1]Plan1!$G$155:$I$350,3),E972)</f>
        <v>6716.74</v>
      </c>
      <c r="F973" s="79">
        <f t="shared" si="525"/>
        <v>45216</v>
      </c>
      <c r="G973" s="80">
        <f t="shared" si="514"/>
        <v>2.3997636053760818E-3</v>
      </c>
      <c r="H973" s="81">
        <f t="shared" si="526"/>
        <v>45246</v>
      </c>
      <c r="I973" s="81">
        <f t="shared" si="515"/>
        <v>45246</v>
      </c>
      <c r="J973" s="82">
        <f t="shared" si="527"/>
        <v>21</v>
      </c>
      <c r="K973" s="82">
        <f t="shared" si="511"/>
        <v>13</v>
      </c>
      <c r="L973" s="76">
        <f t="shared" si="516"/>
        <v>1.00148488</v>
      </c>
      <c r="M973" s="83">
        <f t="shared" si="513"/>
        <v>1.0026005099999999</v>
      </c>
      <c r="N973" s="83">
        <f t="shared" si="509"/>
        <v>1.1827802432320411</v>
      </c>
      <c r="O973" s="76">
        <f t="shared" si="512"/>
        <v>1.18453652</v>
      </c>
      <c r="P973" s="76">
        <f t="shared" si="517"/>
        <v>929.73168376000001</v>
      </c>
      <c r="Q973" s="84">
        <f t="shared" ref="Q973:Q1036" si="531">IF(VLOOKUP(A973,AD$11:AK$161,8)=VLOOKUP(A972,AD$11:AK$161,8),0,VLOOKUP(A973,AD$11:AK$161,8))</f>
        <v>0</v>
      </c>
      <c r="R973" s="86">
        <f t="shared" si="528"/>
        <v>0</v>
      </c>
      <c r="S973" s="76">
        <f t="shared" si="518"/>
        <v>0</v>
      </c>
      <c r="T973" s="86">
        <f t="shared" si="529"/>
        <v>8.0657000000000006E-2</v>
      </c>
      <c r="U973" s="84">
        <f t="shared" si="510"/>
        <v>13</v>
      </c>
      <c r="V973" s="84">
        <v>252</v>
      </c>
      <c r="W973" s="83">
        <f t="shared" si="519"/>
        <v>1.004009602</v>
      </c>
      <c r="X973" s="76">
        <f t="shared" si="520"/>
        <v>3.7278540100000002</v>
      </c>
      <c r="Y973" s="76">
        <f t="shared" si="521"/>
        <v>0</v>
      </c>
      <c r="Z973" s="90" t="str">
        <f t="shared" ref="Z973:Z1036" si="532">IF($Q972&gt;0,VLOOKUP($A972,$AD$11:$AM$115,9),Z972)</f>
        <v>A+J=</v>
      </c>
      <c r="AA973" s="81">
        <f t="shared" ref="AA973:AA1036" si="533">IF(Q972&gt;0,VLOOKUP(A972,$AD$11:$AM$115,10),AA972)</f>
        <v>45246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75">
        <f t="shared" si="522"/>
        <v>45233</v>
      </c>
      <c r="B974" s="76">
        <f t="shared" si="523"/>
        <v>933.45953777</v>
      </c>
      <c r="C974" s="76">
        <f t="shared" si="530"/>
        <v>784.89068768000004</v>
      </c>
      <c r="D974" s="77">
        <f t="shared" si="524"/>
        <v>6700.66</v>
      </c>
      <c r="E974" s="78">
        <f>IF(K974=1,VLOOKUP(A973,[1]Plan1!$G$155:$I$350,3),E973)</f>
        <v>6716.74</v>
      </c>
      <c r="F974" s="79">
        <f t="shared" si="525"/>
        <v>45216</v>
      </c>
      <c r="G974" s="80">
        <f t="shared" si="514"/>
        <v>2.3997636053760818E-3</v>
      </c>
      <c r="H974" s="81">
        <f t="shared" si="526"/>
        <v>45246</v>
      </c>
      <c r="I974" s="81">
        <f t="shared" si="515"/>
        <v>45246</v>
      </c>
      <c r="J974" s="82">
        <f t="shared" si="527"/>
        <v>21</v>
      </c>
      <c r="K974" s="82">
        <f t="shared" si="511"/>
        <v>13</v>
      </c>
      <c r="L974" s="76">
        <f t="shared" si="516"/>
        <v>1.00148488</v>
      </c>
      <c r="M974" s="83">
        <f t="shared" si="513"/>
        <v>1.0026005099999999</v>
      </c>
      <c r="N974" s="83">
        <f t="shared" si="509"/>
        <v>1.1827802432320411</v>
      </c>
      <c r="O974" s="76">
        <f t="shared" si="512"/>
        <v>1.18453652</v>
      </c>
      <c r="P974" s="76">
        <f t="shared" si="517"/>
        <v>929.73168376000001</v>
      </c>
      <c r="Q974" s="84">
        <f t="shared" si="531"/>
        <v>0</v>
      </c>
      <c r="R974" s="86">
        <f t="shared" si="528"/>
        <v>0</v>
      </c>
      <c r="S974" s="76">
        <f t="shared" si="518"/>
        <v>0</v>
      </c>
      <c r="T974" s="86">
        <f t="shared" si="529"/>
        <v>8.0657000000000006E-2</v>
      </c>
      <c r="U974" s="84">
        <f t="shared" si="510"/>
        <v>13</v>
      </c>
      <c r="V974" s="84">
        <v>252</v>
      </c>
      <c r="W974" s="83">
        <f t="shared" si="519"/>
        <v>1.004009602</v>
      </c>
      <c r="X974" s="76">
        <f t="shared" si="520"/>
        <v>3.7278540100000002</v>
      </c>
      <c r="Y974" s="76">
        <f t="shared" si="521"/>
        <v>0</v>
      </c>
      <c r="Z974" s="90" t="str">
        <f t="shared" si="532"/>
        <v>A+J=</v>
      </c>
      <c r="AA974" s="81">
        <f t="shared" si="533"/>
        <v>45246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75">
        <f t="shared" si="522"/>
        <v>45234</v>
      </c>
      <c r="B975" s="76">
        <f t="shared" si="523"/>
        <v>933.8535053899999</v>
      </c>
      <c r="C975" s="76">
        <f t="shared" si="530"/>
        <v>784.89068768000004</v>
      </c>
      <c r="D975" s="77">
        <f t="shared" si="524"/>
        <v>6700.66</v>
      </c>
      <c r="E975" s="78">
        <f>IF(K975=1,VLOOKUP(A974,[1]Plan1!$G$155:$I$350,3),E974)</f>
        <v>6716.74</v>
      </c>
      <c r="F975" s="79">
        <f t="shared" si="525"/>
        <v>45216</v>
      </c>
      <c r="G975" s="80">
        <f t="shared" si="514"/>
        <v>2.3997636053760818E-3</v>
      </c>
      <c r="H975" s="81">
        <f t="shared" si="526"/>
        <v>45246</v>
      </c>
      <c r="I975" s="81">
        <f t="shared" si="515"/>
        <v>45246</v>
      </c>
      <c r="J975" s="82">
        <f t="shared" si="527"/>
        <v>21</v>
      </c>
      <c r="K975" s="82">
        <f t="shared" si="511"/>
        <v>14</v>
      </c>
      <c r="L975" s="76">
        <f t="shared" si="516"/>
        <v>1.0015992</v>
      </c>
      <c r="M975" s="83">
        <f t="shared" si="513"/>
        <v>1.0026005099999999</v>
      </c>
      <c r="N975" s="83">
        <f t="shared" si="509"/>
        <v>1.1827802432320411</v>
      </c>
      <c r="O975" s="76">
        <f t="shared" si="512"/>
        <v>1.18467174</v>
      </c>
      <c r="P975" s="76">
        <f t="shared" si="517"/>
        <v>929.83781667999995</v>
      </c>
      <c r="Q975" s="84">
        <f t="shared" si="531"/>
        <v>0</v>
      </c>
      <c r="R975" s="86">
        <f t="shared" si="528"/>
        <v>0</v>
      </c>
      <c r="S975" s="76">
        <f t="shared" si="518"/>
        <v>0</v>
      </c>
      <c r="T975" s="86">
        <f t="shared" si="529"/>
        <v>8.0657000000000006E-2</v>
      </c>
      <c r="U975" s="84">
        <f t="shared" si="510"/>
        <v>14</v>
      </c>
      <c r="V975" s="84">
        <v>252</v>
      </c>
      <c r="W975" s="83">
        <f t="shared" si="519"/>
        <v>1.0043186980000001</v>
      </c>
      <c r="X975" s="76">
        <f t="shared" si="520"/>
        <v>4.0156887100000001</v>
      </c>
      <c r="Y975" s="76">
        <f t="shared" si="521"/>
        <v>0</v>
      </c>
      <c r="Z975" s="90" t="str">
        <f t="shared" si="532"/>
        <v>A+J=</v>
      </c>
      <c r="AA975" s="81">
        <f t="shared" si="533"/>
        <v>45246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75">
        <f t="shared" si="522"/>
        <v>45235</v>
      </c>
      <c r="B976" s="76">
        <f t="shared" si="523"/>
        <v>933.8535053899999</v>
      </c>
      <c r="C976" s="76">
        <f t="shared" si="530"/>
        <v>784.89068768000004</v>
      </c>
      <c r="D976" s="77">
        <f t="shared" si="524"/>
        <v>6700.66</v>
      </c>
      <c r="E976" s="78">
        <f>IF(K976=1,VLOOKUP(A975,[1]Plan1!$G$155:$I$350,3),E975)</f>
        <v>6716.74</v>
      </c>
      <c r="F976" s="79">
        <f t="shared" si="525"/>
        <v>45216</v>
      </c>
      <c r="G976" s="80">
        <f t="shared" si="514"/>
        <v>2.3997636053760818E-3</v>
      </c>
      <c r="H976" s="81">
        <f t="shared" si="526"/>
        <v>45246</v>
      </c>
      <c r="I976" s="81">
        <f t="shared" si="515"/>
        <v>45246</v>
      </c>
      <c r="J976" s="82">
        <f t="shared" si="527"/>
        <v>21</v>
      </c>
      <c r="K976" s="82">
        <f t="shared" si="511"/>
        <v>14</v>
      </c>
      <c r="L976" s="76">
        <f t="shared" si="516"/>
        <v>1.0015992</v>
      </c>
      <c r="M976" s="83">
        <f t="shared" si="513"/>
        <v>1.0026005099999999</v>
      </c>
      <c r="N976" s="83">
        <f t="shared" si="509"/>
        <v>1.1827802432320411</v>
      </c>
      <c r="O976" s="76">
        <f t="shared" si="512"/>
        <v>1.18467174</v>
      </c>
      <c r="P976" s="76">
        <f t="shared" si="517"/>
        <v>929.83781667999995</v>
      </c>
      <c r="Q976" s="84">
        <f t="shared" si="531"/>
        <v>0</v>
      </c>
      <c r="R976" s="86">
        <f t="shared" si="528"/>
        <v>0</v>
      </c>
      <c r="S976" s="76">
        <f t="shared" si="518"/>
        <v>0</v>
      </c>
      <c r="T976" s="86">
        <f t="shared" si="529"/>
        <v>8.0657000000000006E-2</v>
      </c>
      <c r="U976" s="84">
        <f t="shared" si="510"/>
        <v>14</v>
      </c>
      <c r="V976" s="84">
        <v>252</v>
      </c>
      <c r="W976" s="83">
        <f t="shared" si="519"/>
        <v>1.0043186980000001</v>
      </c>
      <c r="X976" s="76">
        <f t="shared" si="520"/>
        <v>4.0156887100000001</v>
      </c>
      <c r="Y976" s="76">
        <f t="shared" si="521"/>
        <v>0</v>
      </c>
      <c r="Z976" s="90" t="str">
        <f t="shared" si="532"/>
        <v>A+J=</v>
      </c>
      <c r="AA976" s="81">
        <f t="shared" si="533"/>
        <v>45246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75">
        <f t="shared" si="522"/>
        <v>45236</v>
      </c>
      <c r="B977" s="76">
        <f t="shared" si="523"/>
        <v>933.8535053899999</v>
      </c>
      <c r="C977" s="76">
        <f t="shared" si="530"/>
        <v>784.89068768000004</v>
      </c>
      <c r="D977" s="77">
        <f t="shared" si="524"/>
        <v>6700.66</v>
      </c>
      <c r="E977" s="78">
        <f>IF(K977=1,VLOOKUP(A976,[1]Plan1!$G$155:$I$350,3),E976)</f>
        <v>6716.74</v>
      </c>
      <c r="F977" s="79">
        <f t="shared" si="525"/>
        <v>45216</v>
      </c>
      <c r="G977" s="80">
        <f t="shared" si="514"/>
        <v>2.3997636053760818E-3</v>
      </c>
      <c r="H977" s="81">
        <f t="shared" si="526"/>
        <v>45246</v>
      </c>
      <c r="I977" s="81">
        <f t="shared" si="515"/>
        <v>45246</v>
      </c>
      <c r="J977" s="82">
        <f t="shared" si="527"/>
        <v>21</v>
      </c>
      <c r="K977" s="82">
        <f t="shared" si="511"/>
        <v>14</v>
      </c>
      <c r="L977" s="76">
        <f t="shared" si="516"/>
        <v>1.0015992</v>
      </c>
      <c r="M977" s="83">
        <f t="shared" si="513"/>
        <v>1.0026005099999999</v>
      </c>
      <c r="N977" s="83">
        <f t="shared" si="509"/>
        <v>1.1827802432320411</v>
      </c>
      <c r="O977" s="76">
        <f t="shared" si="512"/>
        <v>1.18467174</v>
      </c>
      <c r="P977" s="76">
        <f t="shared" si="517"/>
        <v>929.83781667999995</v>
      </c>
      <c r="Q977" s="84">
        <f t="shared" si="531"/>
        <v>0</v>
      </c>
      <c r="R977" s="86">
        <f t="shared" si="528"/>
        <v>0</v>
      </c>
      <c r="S977" s="76">
        <f t="shared" si="518"/>
        <v>0</v>
      </c>
      <c r="T977" s="86">
        <f t="shared" si="529"/>
        <v>8.0657000000000006E-2</v>
      </c>
      <c r="U977" s="84">
        <f t="shared" si="510"/>
        <v>14</v>
      </c>
      <c r="V977" s="84">
        <v>252</v>
      </c>
      <c r="W977" s="83">
        <f t="shared" si="519"/>
        <v>1.0043186980000001</v>
      </c>
      <c r="X977" s="76">
        <f t="shared" si="520"/>
        <v>4.0156887100000001</v>
      </c>
      <c r="Y977" s="76">
        <f t="shared" si="521"/>
        <v>0</v>
      </c>
      <c r="Z977" s="90" t="str">
        <f t="shared" si="532"/>
        <v>A+J=</v>
      </c>
      <c r="AA977" s="81">
        <f t="shared" si="533"/>
        <v>45246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75">
        <f t="shared" si="522"/>
        <v>45237</v>
      </c>
      <c r="B978" s="76">
        <f t="shared" si="523"/>
        <v>934.24762696999994</v>
      </c>
      <c r="C978" s="76">
        <f t="shared" si="530"/>
        <v>784.89068768000004</v>
      </c>
      <c r="D978" s="77">
        <f t="shared" si="524"/>
        <v>6700.66</v>
      </c>
      <c r="E978" s="78">
        <f>IF(K978=1,VLOOKUP(A977,[1]Plan1!$G$155:$I$350,3),E977)</f>
        <v>6716.74</v>
      </c>
      <c r="F978" s="79">
        <f t="shared" si="525"/>
        <v>45216</v>
      </c>
      <c r="G978" s="80">
        <f t="shared" si="514"/>
        <v>2.3997636053760818E-3</v>
      </c>
      <c r="H978" s="81">
        <f t="shared" si="526"/>
        <v>45246</v>
      </c>
      <c r="I978" s="81">
        <f t="shared" si="515"/>
        <v>45246</v>
      </c>
      <c r="J978" s="82">
        <f t="shared" si="527"/>
        <v>21</v>
      </c>
      <c r="K978" s="82">
        <f t="shared" si="511"/>
        <v>15</v>
      </c>
      <c r="L978" s="76">
        <f t="shared" si="516"/>
        <v>1.00171352</v>
      </c>
      <c r="M978" s="83">
        <f t="shared" si="513"/>
        <v>1.0026005099999999</v>
      </c>
      <c r="N978" s="83">
        <f t="shared" si="509"/>
        <v>1.1827802432320411</v>
      </c>
      <c r="O978" s="76">
        <f t="shared" si="512"/>
        <v>1.18480696</v>
      </c>
      <c r="P978" s="76">
        <f t="shared" si="517"/>
        <v>929.9439496</v>
      </c>
      <c r="Q978" s="84">
        <f t="shared" si="531"/>
        <v>0</v>
      </c>
      <c r="R978" s="86">
        <f t="shared" si="528"/>
        <v>0</v>
      </c>
      <c r="S978" s="76">
        <f t="shared" si="518"/>
        <v>0</v>
      </c>
      <c r="T978" s="86">
        <f t="shared" si="529"/>
        <v>8.0657000000000006E-2</v>
      </c>
      <c r="U978" s="84">
        <f t="shared" si="510"/>
        <v>15</v>
      </c>
      <c r="V978" s="84">
        <v>252</v>
      </c>
      <c r="W978" s="83">
        <f t="shared" si="519"/>
        <v>1.004627889</v>
      </c>
      <c r="X978" s="76">
        <f t="shared" si="520"/>
        <v>4.3036773699999999</v>
      </c>
      <c r="Y978" s="76">
        <f t="shared" si="521"/>
        <v>0</v>
      </c>
      <c r="Z978" s="90" t="str">
        <f t="shared" si="532"/>
        <v>A+J=</v>
      </c>
      <c r="AA978" s="81">
        <f t="shared" si="533"/>
        <v>45246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75">
        <f t="shared" si="522"/>
        <v>45238</v>
      </c>
      <c r="B979" s="76">
        <f t="shared" si="523"/>
        <v>934.64191134999999</v>
      </c>
      <c r="C979" s="76">
        <f t="shared" si="530"/>
        <v>784.89068768000004</v>
      </c>
      <c r="D979" s="77">
        <f t="shared" si="524"/>
        <v>6700.66</v>
      </c>
      <c r="E979" s="78">
        <f>IF(K979=1,VLOOKUP(A978,[1]Plan1!$G$155:$I$350,3),E978)</f>
        <v>6716.74</v>
      </c>
      <c r="F979" s="79">
        <f t="shared" si="525"/>
        <v>45216</v>
      </c>
      <c r="G979" s="80">
        <f t="shared" si="514"/>
        <v>2.3997636053760818E-3</v>
      </c>
      <c r="H979" s="81">
        <f t="shared" si="526"/>
        <v>45246</v>
      </c>
      <c r="I979" s="81">
        <f t="shared" si="515"/>
        <v>45246</v>
      </c>
      <c r="J979" s="82">
        <f t="shared" si="527"/>
        <v>21</v>
      </c>
      <c r="K979" s="82">
        <f t="shared" si="511"/>
        <v>16</v>
      </c>
      <c r="L979" s="76">
        <f t="shared" si="516"/>
        <v>1.0018278599999999</v>
      </c>
      <c r="M979" s="83">
        <f t="shared" si="513"/>
        <v>1.0026005099999999</v>
      </c>
      <c r="N979" s="83">
        <f t="shared" si="509"/>
        <v>1.1827802432320411</v>
      </c>
      <c r="O979" s="76">
        <f t="shared" si="512"/>
        <v>1.1849421899999999</v>
      </c>
      <c r="P979" s="76">
        <f t="shared" si="517"/>
        <v>930.05009037000002</v>
      </c>
      <c r="Q979" s="84">
        <f t="shared" si="531"/>
        <v>0</v>
      </c>
      <c r="R979" s="86">
        <f t="shared" si="528"/>
        <v>0</v>
      </c>
      <c r="S979" s="76">
        <f t="shared" si="518"/>
        <v>0</v>
      </c>
      <c r="T979" s="86">
        <f t="shared" si="529"/>
        <v>8.0657000000000006E-2</v>
      </c>
      <c r="U979" s="84">
        <f t="shared" si="510"/>
        <v>16</v>
      </c>
      <c r="V979" s="84">
        <v>252</v>
      </c>
      <c r="W979" s="83">
        <f t="shared" si="519"/>
        <v>1.0049371760000001</v>
      </c>
      <c r="X979" s="76">
        <f t="shared" si="520"/>
        <v>4.5918209799999996</v>
      </c>
      <c r="Y979" s="76">
        <f t="shared" si="521"/>
        <v>0</v>
      </c>
      <c r="Z979" s="90" t="str">
        <f t="shared" si="532"/>
        <v>A+J=</v>
      </c>
      <c r="AA979" s="81">
        <f t="shared" si="533"/>
        <v>45246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75">
        <f t="shared" si="522"/>
        <v>45239</v>
      </c>
      <c r="B980" s="76">
        <f t="shared" si="523"/>
        <v>935.03638038000008</v>
      </c>
      <c r="C980" s="76">
        <f t="shared" si="530"/>
        <v>784.89068768000004</v>
      </c>
      <c r="D980" s="77">
        <f t="shared" si="524"/>
        <v>6700.66</v>
      </c>
      <c r="E980" s="78">
        <f>IF(K980=1,VLOOKUP(A979,[1]Plan1!$G$155:$I$350,3),E979)</f>
        <v>6716.74</v>
      </c>
      <c r="F980" s="79">
        <f t="shared" si="525"/>
        <v>45216</v>
      </c>
      <c r="G980" s="80">
        <f t="shared" si="514"/>
        <v>2.3997636053760818E-3</v>
      </c>
      <c r="H980" s="81">
        <f t="shared" si="526"/>
        <v>45246</v>
      </c>
      <c r="I980" s="81">
        <f t="shared" si="515"/>
        <v>45246</v>
      </c>
      <c r="J980" s="82">
        <f t="shared" si="527"/>
        <v>21</v>
      </c>
      <c r="K980" s="82">
        <f t="shared" si="511"/>
        <v>17</v>
      </c>
      <c r="L980" s="76">
        <f t="shared" si="516"/>
        <v>1.0019422200000001</v>
      </c>
      <c r="M980" s="83">
        <f t="shared" si="513"/>
        <v>1.0026005099999999</v>
      </c>
      <c r="N980" s="83">
        <f t="shared" si="509"/>
        <v>1.1827802432320411</v>
      </c>
      <c r="O980" s="76">
        <f t="shared" si="512"/>
        <v>1.18507746</v>
      </c>
      <c r="P980" s="76">
        <f t="shared" si="517"/>
        <v>930.15626253000005</v>
      </c>
      <c r="Q980" s="84">
        <f t="shared" si="531"/>
        <v>0</v>
      </c>
      <c r="R980" s="86">
        <f t="shared" si="528"/>
        <v>0</v>
      </c>
      <c r="S980" s="76">
        <f t="shared" si="518"/>
        <v>0</v>
      </c>
      <c r="T980" s="86">
        <f t="shared" si="529"/>
        <v>8.0657000000000006E-2</v>
      </c>
      <c r="U980" s="84">
        <f t="shared" si="510"/>
        <v>17</v>
      </c>
      <c r="V980" s="84">
        <v>252</v>
      </c>
      <c r="W980" s="83">
        <f t="shared" si="519"/>
        <v>1.005246557</v>
      </c>
      <c r="X980" s="76">
        <f t="shared" si="520"/>
        <v>4.8801178500000004</v>
      </c>
      <c r="Y980" s="76">
        <f t="shared" si="521"/>
        <v>0</v>
      </c>
      <c r="Z980" s="90" t="str">
        <f t="shared" si="532"/>
        <v>A+J=</v>
      </c>
      <c r="AA980" s="81">
        <f t="shared" si="533"/>
        <v>45246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75">
        <f t="shared" si="522"/>
        <v>45240</v>
      </c>
      <c r="B981" s="76">
        <f t="shared" si="523"/>
        <v>935.43099651</v>
      </c>
      <c r="C981" s="76">
        <f t="shared" si="530"/>
        <v>784.89068768000004</v>
      </c>
      <c r="D981" s="77">
        <f t="shared" si="524"/>
        <v>6700.66</v>
      </c>
      <c r="E981" s="78">
        <f>IF(K981=1,VLOOKUP(A980,[1]Plan1!$G$155:$I$350,3),E980)</f>
        <v>6716.74</v>
      </c>
      <c r="F981" s="79">
        <f t="shared" si="525"/>
        <v>45216</v>
      </c>
      <c r="G981" s="80">
        <f t="shared" si="514"/>
        <v>2.3997636053760818E-3</v>
      </c>
      <c r="H981" s="81">
        <f t="shared" si="526"/>
        <v>45246</v>
      </c>
      <c r="I981" s="81">
        <f t="shared" si="515"/>
        <v>45246</v>
      </c>
      <c r="J981" s="82">
        <f t="shared" si="527"/>
        <v>21</v>
      </c>
      <c r="K981" s="82">
        <f t="shared" si="511"/>
        <v>18</v>
      </c>
      <c r="L981" s="76">
        <f t="shared" si="516"/>
        <v>1.0020565800000001</v>
      </c>
      <c r="M981" s="83">
        <f t="shared" si="513"/>
        <v>1.0026005099999999</v>
      </c>
      <c r="N981" s="83">
        <f t="shared" si="509"/>
        <v>1.1827802432320411</v>
      </c>
      <c r="O981" s="76">
        <f t="shared" si="512"/>
        <v>1.18521272</v>
      </c>
      <c r="P981" s="76">
        <f t="shared" si="517"/>
        <v>930.26242683999999</v>
      </c>
      <c r="Q981" s="84">
        <f t="shared" si="531"/>
        <v>0</v>
      </c>
      <c r="R981" s="86">
        <f t="shared" si="528"/>
        <v>0</v>
      </c>
      <c r="S981" s="76">
        <f t="shared" si="518"/>
        <v>0</v>
      </c>
      <c r="T981" s="86">
        <f t="shared" si="529"/>
        <v>8.0657000000000006E-2</v>
      </c>
      <c r="U981" s="84">
        <f t="shared" si="510"/>
        <v>18</v>
      </c>
      <c r="V981" s="84">
        <v>252</v>
      </c>
      <c r="W981" s="83">
        <f t="shared" si="519"/>
        <v>1.005556034</v>
      </c>
      <c r="X981" s="76">
        <f t="shared" si="520"/>
        <v>5.1685696700000001</v>
      </c>
      <c r="Y981" s="76">
        <f t="shared" si="521"/>
        <v>0</v>
      </c>
      <c r="Z981" s="90" t="str">
        <f t="shared" si="532"/>
        <v>A+J=</v>
      </c>
      <c r="AA981" s="81">
        <f t="shared" si="533"/>
        <v>45246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75">
        <f t="shared" si="522"/>
        <v>45241</v>
      </c>
      <c r="B982" s="76">
        <f t="shared" si="523"/>
        <v>935.82579041999998</v>
      </c>
      <c r="C982" s="76">
        <f t="shared" si="530"/>
        <v>784.89068768000004</v>
      </c>
      <c r="D982" s="77">
        <f t="shared" si="524"/>
        <v>6700.66</v>
      </c>
      <c r="E982" s="78">
        <f>IF(K982=1,VLOOKUP(A981,[1]Plan1!$G$155:$I$350,3),E981)</f>
        <v>6716.74</v>
      </c>
      <c r="F982" s="79">
        <f t="shared" si="525"/>
        <v>45216</v>
      </c>
      <c r="G982" s="80">
        <f t="shared" si="514"/>
        <v>2.3997636053760818E-3</v>
      </c>
      <c r="H982" s="81">
        <f t="shared" si="526"/>
        <v>45246</v>
      </c>
      <c r="I982" s="81">
        <f t="shared" si="515"/>
        <v>45246</v>
      </c>
      <c r="J982" s="82">
        <f t="shared" si="527"/>
        <v>21</v>
      </c>
      <c r="K982" s="82">
        <f t="shared" si="511"/>
        <v>19</v>
      </c>
      <c r="L982" s="76">
        <f t="shared" si="516"/>
        <v>1.0021709599999999</v>
      </c>
      <c r="M982" s="83">
        <f t="shared" si="513"/>
        <v>1.0026005099999999</v>
      </c>
      <c r="N982" s="83">
        <f t="shared" si="509"/>
        <v>1.1827802432320411</v>
      </c>
      <c r="O982" s="76">
        <f t="shared" si="512"/>
        <v>1.18534801</v>
      </c>
      <c r="P982" s="76">
        <f t="shared" si="517"/>
        <v>930.36861469999997</v>
      </c>
      <c r="Q982" s="84">
        <f t="shared" si="531"/>
        <v>0</v>
      </c>
      <c r="R982" s="86">
        <f t="shared" si="528"/>
        <v>0</v>
      </c>
      <c r="S982" s="76">
        <f t="shared" si="518"/>
        <v>0</v>
      </c>
      <c r="T982" s="86">
        <f t="shared" si="529"/>
        <v>8.0657000000000006E-2</v>
      </c>
      <c r="U982" s="84">
        <f t="shared" si="510"/>
        <v>19</v>
      </c>
      <c r="V982" s="84">
        <v>252</v>
      </c>
      <c r="W982" s="83">
        <f t="shared" si="519"/>
        <v>1.005865606</v>
      </c>
      <c r="X982" s="76">
        <f t="shared" si="520"/>
        <v>5.4571757200000004</v>
      </c>
      <c r="Y982" s="76">
        <f t="shared" si="521"/>
        <v>0</v>
      </c>
      <c r="Z982" s="90" t="str">
        <f t="shared" si="532"/>
        <v>A+J=</v>
      </c>
      <c r="AA982" s="81">
        <f t="shared" si="533"/>
        <v>45246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75">
        <f t="shared" si="522"/>
        <v>45242</v>
      </c>
      <c r="B983" s="76">
        <f t="shared" si="523"/>
        <v>935.82579041999998</v>
      </c>
      <c r="C983" s="76">
        <f t="shared" si="530"/>
        <v>784.89068768000004</v>
      </c>
      <c r="D983" s="77">
        <f t="shared" si="524"/>
        <v>6700.66</v>
      </c>
      <c r="E983" s="78">
        <f>IF(K983=1,VLOOKUP(A982,[1]Plan1!$G$155:$I$350,3),E982)</f>
        <v>6716.74</v>
      </c>
      <c r="F983" s="79">
        <f t="shared" si="525"/>
        <v>45216</v>
      </c>
      <c r="G983" s="80">
        <f t="shared" si="514"/>
        <v>2.3997636053760818E-3</v>
      </c>
      <c r="H983" s="81">
        <f t="shared" si="526"/>
        <v>45246</v>
      </c>
      <c r="I983" s="81">
        <f t="shared" si="515"/>
        <v>45246</v>
      </c>
      <c r="J983" s="82">
        <f t="shared" si="527"/>
        <v>21</v>
      </c>
      <c r="K983" s="82">
        <f t="shared" si="511"/>
        <v>19</v>
      </c>
      <c r="L983" s="76">
        <f t="shared" si="516"/>
        <v>1.0021709599999999</v>
      </c>
      <c r="M983" s="83">
        <f t="shared" si="513"/>
        <v>1.0026005099999999</v>
      </c>
      <c r="N983" s="83">
        <f t="shared" si="509"/>
        <v>1.1827802432320411</v>
      </c>
      <c r="O983" s="76">
        <f t="shared" si="512"/>
        <v>1.18534801</v>
      </c>
      <c r="P983" s="76">
        <f t="shared" si="517"/>
        <v>930.36861469999997</v>
      </c>
      <c r="Q983" s="84">
        <f t="shared" si="531"/>
        <v>0</v>
      </c>
      <c r="R983" s="86">
        <f t="shared" si="528"/>
        <v>0</v>
      </c>
      <c r="S983" s="76">
        <f t="shared" si="518"/>
        <v>0</v>
      </c>
      <c r="T983" s="86">
        <f t="shared" si="529"/>
        <v>8.0657000000000006E-2</v>
      </c>
      <c r="U983" s="84">
        <f t="shared" si="510"/>
        <v>19</v>
      </c>
      <c r="V983" s="84">
        <v>252</v>
      </c>
      <c r="W983" s="83">
        <f t="shared" si="519"/>
        <v>1.005865606</v>
      </c>
      <c r="X983" s="76">
        <f t="shared" si="520"/>
        <v>5.4571757200000004</v>
      </c>
      <c r="Y983" s="76">
        <f t="shared" si="521"/>
        <v>0</v>
      </c>
      <c r="Z983" s="90" t="str">
        <f t="shared" si="532"/>
        <v>A+J=</v>
      </c>
      <c r="AA983" s="81">
        <f t="shared" si="533"/>
        <v>45246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75">
        <f t="shared" si="522"/>
        <v>45243</v>
      </c>
      <c r="B984" s="76">
        <f t="shared" si="523"/>
        <v>935.82579041999998</v>
      </c>
      <c r="C984" s="76">
        <f t="shared" si="530"/>
        <v>784.89068768000004</v>
      </c>
      <c r="D984" s="77">
        <f t="shared" si="524"/>
        <v>6700.66</v>
      </c>
      <c r="E984" s="78">
        <f>IF(K984=1,VLOOKUP(A983,[1]Plan1!$G$155:$I$350,3),E983)</f>
        <v>6716.74</v>
      </c>
      <c r="F984" s="79">
        <f t="shared" si="525"/>
        <v>45216</v>
      </c>
      <c r="G984" s="80">
        <f t="shared" si="514"/>
        <v>2.3997636053760818E-3</v>
      </c>
      <c r="H984" s="81">
        <f t="shared" si="526"/>
        <v>45246</v>
      </c>
      <c r="I984" s="81">
        <f t="shared" si="515"/>
        <v>45246</v>
      </c>
      <c r="J984" s="82">
        <f t="shared" si="527"/>
        <v>21</v>
      </c>
      <c r="K984" s="82">
        <f t="shared" si="511"/>
        <v>19</v>
      </c>
      <c r="L984" s="76">
        <f t="shared" si="516"/>
        <v>1.0021709599999999</v>
      </c>
      <c r="M984" s="83">
        <f t="shared" si="513"/>
        <v>1.0026005099999999</v>
      </c>
      <c r="N984" s="83">
        <f t="shared" si="509"/>
        <v>1.1827802432320411</v>
      </c>
      <c r="O984" s="76">
        <f t="shared" si="512"/>
        <v>1.18534801</v>
      </c>
      <c r="P984" s="76">
        <f t="shared" si="517"/>
        <v>930.36861469999997</v>
      </c>
      <c r="Q984" s="84">
        <f t="shared" si="531"/>
        <v>0</v>
      </c>
      <c r="R984" s="86">
        <f t="shared" si="528"/>
        <v>0</v>
      </c>
      <c r="S984" s="76">
        <f t="shared" si="518"/>
        <v>0</v>
      </c>
      <c r="T984" s="86">
        <f t="shared" si="529"/>
        <v>8.0657000000000006E-2</v>
      </c>
      <c r="U984" s="84">
        <f t="shared" si="510"/>
        <v>19</v>
      </c>
      <c r="V984" s="84">
        <v>252</v>
      </c>
      <c r="W984" s="83">
        <f t="shared" si="519"/>
        <v>1.005865606</v>
      </c>
      <c r="X984" s="76">
        <f t="shared" si="520"/>
        <v>5.4571757200000004</v>
      </c>
      <c r="Y984" s="76">
        <f t="shared" si="521"/>
        <v>0</v>
      </c>
      <c r="Z984" s="90" t="str">
        <f t="shared" si="532"/>
        <v>A+J=</v>
      </c>
      <c r="AA984" s="81">
        <f t="shared" si="533"/>
        <v>45246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75">
        <f t="shared" si="522"/>
        <v>45244</v>
      </c>
      <c r="B985" s="76">
        <f t="shared" si="523"/>
        <v>936.22074730999998</v>
      </c>
      <c r="C985" s="76">
        <f t="shared" si="530"/>
        <v>784.89068768000004</v>
      </c>
      <c r="D985" s="77">
        <f t="shared" si="524"/>
        <v>6700.66</v>
      </c>
      <c r="E985" s="78">
        <f>IF(K985=1,VLOOKUP(A984,[1]Plan1!$G$155:$I$350,3),E984)</f>
        <v>6716.74</v>
      </c>
      <c r="F985" s="79">
        <f t="shared" si="525"/>
        <v>45216</v>
      </c>
      <c r="G985" s="80">
        <f t="shared" si="514"/>
        <v>2.3997636053760818E-3</v>
      </c>
      <c r="H985" s="81">
        <f t="shared" si="526"/>
        <v>45246</v>
      </c>
      <c r="I985" s="81">
        <f t="shared" si="515"/>
        <v>45246</v>
      </c>
      <c r="J985" s="82">
        <f t="shared" si="527"/>
        <v>21</v>
      </c>
      <c r="K985" s="82">
        <f t="shared" si="511"/>
        <v>20</v>
      </c>
      <c r="L985" s="76">
        <f t="shared" si="516"/>
        <v>1.00228535</v>
      </c>
      <c r="M985" s="83">
        <f t="shared" si="513"/>
        <v>1.0026005099999999</v>
      </c>
      <c r="N985" s="83">
        <f t="shared" si="509"/>
        <v>1.1827802432320411</v>
      </c>
      <c r="O985" s="76">
        <f t="shared" si="512"/>
        <v>1.18548331</v>
      </c>
      <c r="P985" s="76">
        <f t="shared" si="517"/>
        <v>930.47481041000003</v>
      </c>
      <c r="Q985" s="84">
        <f t="shared" si="531"/>
        <v>0</v>
      </c>
      <c r="R985" s="86">
        <f t="shared" si="528"/>
        <v>0</v>
      </c>
      <c r="S985" s="76">
        <f t="shared" si="518"/>
        <v>0</v>
      </c>
      <c r="T985" s="86">
        <f t="shared" si="529"/>
        <v>8.0657000000000006E-2</v>
      </c>
      <c r="U985" s="84">
        <f t="shared" si="510"/>
        <v>20</v>
      </c>
      <c r="V985" s="84">
        <v>252</v>
      </c>
      <c r="W985" s="83">
        <f t="shared" si="519"/>
        <v>1.0061752740000001</v>
      </c>
      <c r="X985" s="76">
        <f t="shared" si="520"/>
        <v>5.7459369000000002</v>
      </c>
      <c r="Y985" s="76">
        <f t="shared" si="521"/>
        <v>0</v>
      </c>
      <c r="Z985" s="90" t="str">
        <f t="shared" si="532"/>
        <v>A+J=</v>
      </c>
      <c r="AA985" s="81">
        <f t="shared" si="533"/>
        <v>45246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75">
        <f t="shared" si="522"/>
        <v>45245</v>
      </c>
      <c r="B986" s="76">
        <f t="shared" si="523"/>
        <v>936.61587324000004</v>
      </c>
      <c r="C986" s="76">
        <f t="shared" si="530"/>
        <v>784.89068768000004</v>
      </c>
      <c r="D986" s="77">
        <f t="shared" si="524"/>
        <v>6700.66</v>
      </c>
      <c r="E986" s="78">
        <f>IF(K986=1,VLOOKUP(A985,[1]Plan1!$G$155:$I$350,3),E985)</f>
        <v>6716.74</v>
      </c>
      <c r="F986" s="79">
        <f t="shared" si="525"/>
        <v>45216</v>
      </c>
      <c r="G986" s="80">
        <f t="shared" si="514"/>
        <v>2.3997636053760818E-3</v>
      </c>
      <c r="H986" s="81">
        <f t="shared" si="526"/>
        <v>45275</v>
      </c>
      <c r="I986" s="81">
        <f t="shared" si="515"/>
        <v>45246</v>
      </c>
      <c r="J986" s="82">
        <f t="shared" si="527"/>
        <v>21</v>
      </c>
      <c r="K986" s="82">
        <f t="shared" si="511"/>
        <v>21</v>
      </c>
      <c r="L986" s="76">
        <f t="shared" si="516"/>
        <v>1.0023997600000001</v>
      </c>
      <c r="M986" s="83">
        <f t="shared" si="513"/>
        <v>1.0026005099999999</v>
      </c>
      <c r="N986" s="83">
        <f t="shared" si="509"/>
        <v>1.1827802432320411</v>
      </c>
      <c r="O986" s="76">
        <f t="shared" si="512"/>
        <v>1.18561863</v>
      </c>
      <c r="P986" s="76">
        <f t="shared" si="517"/>
        <v>930.58102182000005</v>
      </c>
      <c r="Q986" s="84">
        <f t="shared" si="531"/>
        <v>0</v>
      </c>
      <c r="R986" s="86">
        <f t="shared" si="528"/>
        <v>0</v>
      </c>
      <c r="S986" s="76">
        <f t="shared" si="518"/>
        <v>0</v>
      </c>
      <c r="T986" s="86">
        <f t="shared" si="529"/>
        <v>8.0657000000000006E-2</v>
      </c>
      <c r="U986" s="84">
        <f t="shared" si="510"/>
        <v>21</v>
      </c>
      <c r="V986" s="84">
        <v>252</v>
      </c>
      <c r="W986" s="83">
        <f t="shared" si="519"/>
        <v>1.0064850359999999</v>
      </c>
      <c r="X986" s="76">
        <f t="shared" si="520"/>
        <v>6.0348514199999999</v>
      </c>
      <c r="Y986" s="76">
        <f t="shared" si="521"/>
        <v>0</v>
      </c>
      <c r="Z986" s="90" t="str">
        <f t="shared" si="532"/>
        <v>A+J=</v>
      </c>
      <c r="AA986" s="81">
        <f t="shared" si="533"/>
        <v>45246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75">
        <f t="shared" si="522"/>
        <v>45246</v>
      </c>
      <c r="B987" s="76">
        <f t="shared" si="523"/>
        <v>936.61587324000004</v>
      </c>
      <c r="C987" s="76">
        <f t="shared" si="530"/>
        <v>784.89068768000004</v>
      </c>
      <c r="D987" s="77">
        <f t="shared" si="524"/>
        <v>6700.66</v>
      </c>
      <c r="E987" s="78">
        <f>IF(K987=1,VLOOKUP(A986,[1]Plan1!$G$155:$I$350,3),E986)</f>
        <v>6716.74</v>
      </c>
      <c r="F987" s="79">
        <f t="shared" si="525"/>
        <v>45216</v>
      </c>
      <c r="G987" s="80">
        <f t="shared" si="514"/>
        <v>2.3997636053760818E-3</v>
      </c>
      <c r="H987" s="81">
        <f t="shared" si="526"/>
        <v>45275</v>
      </c>
      <c r="I987" s="81">
        <f t="shared" si="515"/>
        <v>45246</v>
      </c>
      <c r="J987" s="82">
        <f t="shared" si="527"/>
        <v>21</v>
      </c>
      <c r="K987" s="82">
        <f t="shared" si="511"/>
        <v>21</v>
      </c>
      <c r="L987" s="76">
        <f t="shared" si="516"/>
        <v>1.0023997600000001</v>
      </c>
      <c r="M987" s="83">
        <f t="shared" si="513"/>
        <v>1.0026005099999999</v>
      </c>
      <c r="N987" s="83">
        <f t="shared" si="509"/>
        <v>1.1827802432320411</v>
      </c>
      <c r="O987" s="76">
        <f t="shared" si="512"/>
        <v>1.18561863</v>
      </c>
      <c r="P987" s="76">
        <f t="shared" si="517"/>
        <v>930.58102182000005</v>
      </c>
      <c r="Q987" s="84">
        <f t="shared" si="531"/>
        <v>32</v>
      </c>
      <c r="R987" s="86">
        <f t="shared" si="528"/>
        <v>9.4269999999999996E-3</v>
      </c>
      <c r="S987" s="76">
        <f t="shared" si="518"/>
        <v>8.7725872900000006</v>
      </c>
      <c r="T987" s="86">
        <f t="shared" si="529"/>
        <v>8.0657000000000006E-2</v>
      </c>
      <c r="U987" s="84">
        <f t="shared" si="510"/>
        <v>21</v>
      </c>
      <c r="V987" s="84">
        <v>252</v>
      </c>
      <c r="W987" s="83">
        <f t="shared" si="519"/>
        <v>1.0064850359999999</v>
      </c>
      <c r="X987" s="76">
        <f t="shared" si="520"/>
        <v>6.0348514199999999</v>
      </c>
      <c r="Y987" s="76">
        <f t="shared" si="521"/>
        <v>14.80743871</v>
      </c>
      <c r="Z987" s="90" t="str">
        <f t="shared" si="532"/>
        <v>A+J=</v>
      </c>
      <c r="AA987" s="81">
        <f t="shared" si="533"/>
        <v>45246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75">
        <f t="shared" si="522"/>
        <v>45247</v>
      </c>
      <c r="B988" s="76">
        <f t="shared" si="523"/>
        <v>922.21502024999995</v>
      </c>
      <c r="C988" s="76">
        <f t="shared" si="530"/>
        <v>777.49152317000005</v>
      </c>
      <c r="D988" s="77">
        <f t="shared" si="524"/>
        <v>6716.74</v>
      </c>
      <c r="E988" s="78">
        <f>IF(K988=1,VLOOKUP(A987,[1]Plan1!$G$155:$I$350,3),E987)</f>
        <v>6735.55</v>
      </c>
      <c r="F988" s="79">
        <f t="shared" si="525"/>
        <v>45247</v>
      </c>
      <c r="G988" s="80">
        <f t="shared" si="514"/>
        <v>2.8004657021114543E-3</v>
      </c>
      <c r="H988" s="81">
        <f t="shared" si="526"/>
        <v>45275</v>
      </c>
      <c r="I988" s="81">
        <f t="shared" si="515"/>
        <v>45275</v>
      </c>
      <c r="J988" s="82">
        <f t="shared" si="527"/>
        <v>21</v>
      </c>
      <c r="K988" s="82">
        <f t="shared" si="511"/>
        <v>1</v>
      </c>
      <c r="L988" s="76">
        <f t="shared" si="516"/>
        <v>1.00013317</v>
      </c>
      <c r="M988" s="83">
        <f t="shared" si="513"/>
        <v>1.0023997600000001</v>
      </c>
      <c r="N988" s="83">
        <f t="shared" si="509"/>
        <v>1.1856186319485398</v>
      </c>
      <c r="O988" s="76">
        <f t="shared" si="512"/>
        <v>1.1857765199999999</v>
      </c>
      <c r="P988" s="76">
        <f t="shared" si="517"/>
        <v>921.93119266999997</v>
      </c>
      <c r="Q988" s="84">
        <f t="shared" si="531"/>
        <v>0</v>
      </c>
      <c r="R988" s="86">
        <f t="shared" si="528"/>
        <v>0</v>
      </c>
      <c r="S988" s="76">
        <f t="shared" si="518"/>
        <v>0</v>
      </c>
      <c r="T988" s="86">
        <f t="shared" si="529"/>
        <v>8.0657000000000006E-2</v>
      </c>
      <c r="U988" s="84">
        <f t="shared" si="510"/>
        <v>1</v>
      </c>
      <c r="V988" s="84">
        <v>252</v>
      </c>
      <c r="W988" s="83">
        <f t="shared" si="519"/>
        <v>1.0003078620000001</v>
      </c>
      <c r="X988" s="76">
        <f t="shared" si="520"/>
        <v>0.28382758000000002</v>
      </c>
      <c r="Y988" s="76">
        <f t="shared" si="521"/>
        <v>0</v>
      </c>
      <c r="Z988" s="90" t="str">
        <f t="shared" si="532"/>
        <v>A+J=</v>
      </c>
      <c r="AA988" s="81">
        <f t="shared" si="533"/>
        <v>45275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75">
        <f t="shared" si="522"/>
        <v>45248</v>
      </c>
      <c r="B989" s="76">
        <f t="shared" si="523"/>
        <v>922.62179156000002</v>
      </c>
      <c r="C989" s="76">
        <f t="shared" si="530"/>
        <v>777.49152317000005</v>
      </c>
      <c r="D989" s="77">
        <f t="shared" si="524"/>
        <v>6716.74</v>
      </c>
      <c r="E989" s="78">
        <f>IF(K989=1,VLOOKUP(A988,[1]Plan1!$G$155:$I$350,3),E988)</f>
        <v>6735.55</v>
      </c>
      <c r="F989" s="79">
        <f t="shared" si="525"/>
        <v>45247</v>
      </c>
      <c r="G989" s="80">
        <f t="shared" si="514"/>
        <v>2.8004657021114543E-3</v>
      </c>
      <c r="H989" s="81">
        <f t="shared" si="526"/>
        <v>45275</v>
      </c>
      <c r="I989" s="81">
        <f t="shared" si="515"/>
        <v>45275</v>
      </c>
      <c r="J989" s="82">
        <f t="shared" si="527"/>
        <v>21</v>
      </c>
      <c r="K989" s="82">
        <f t="shared" si="511"/>
        <v>2</v>
      </c>
      <c r="L989" s="76">
        <f t="shared" si="516"/>
        <v>1.0002663700000001</v>
      </c>
      <c r="M989" s="83">
        <f t="shared" si="513"/>
        <v>1.0023997600000001</v>
      </c>
      <c r="N989" s="83">
        <f t="shared" si="509"/>
        <v>1.1856186319485398</v>
      </c>
      <c r="O989" s="76">
        <f t="shared" si="512"/>
        <v>1.18593444</v>
      </c>
      <c r="P989" s="76">
        <f t="shared" si="517"/>
        <v>922.05397413000003</v>
      </c>
      <c r="Q989" s="84">
        <f t="shared" si="531"/>
        <v>0</v>
      </c>
      <c r="R989" s="86">
        <f t="shared" si="528"/>
        <v>0</v>
      </c>
      <c r="S989" s="76">
        <f t="shared" si="518"/>
        <v>0</v>
      </c>
      <c r="T989" s="86">
        <f t="shared" si="529"/>
        <v>8.0657000000000006E-2</v>
      </c>
      <c r="U989" s="84">
        <f t="shared" si="510"/>
        <v>2</v>
      </c>
      <c r="V989" s="84">
        <v>252</v>
      </c>
      <c r="W989" s="83">
        <f t="shared" si="519"/>
        <v>1.000615818</v>
      </c>
      <c r="X989" s="76">
        <f t="shared" si="520"/>
        <v>0.56781742999999996</v>
      </c>
      <c r="Y989" s="76">
        <f t="shared" si="521"/>
        <v>0</v>
      </c>
      <c r="Z989" s="90" t="str">
        <f t="shared" si="532"/>
        <v>A+J=</v>
      </c>
      <c r="AA989" s="81">
        <f t="shared" si="533"/>
        <v>45275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75">
        <f t="shared" si="522"/>
        <v>45249</v>
      </c>
      <c r="B990" s="76">
        <f t="shared" si="523"/>
        <v>922.62179156000002</v>
      </c>
      <c r="C990" s="76">
        <f t="shared" si="530"/>
        <v>777.49152317000005</v>
      </c>
      <c r="D990" s="77">
        <f t="shared" si="524"/>
        <v>6716.74</v>
      </c>
      <c r="E990" s="78">
        <f>IF(K990=1,VLOOKUP(A989,[1]Plan1!$G$155:$I$350,3),E989)</f>
        <v>6735.55</v>
      </c>
      <c r="F990" s="79">
        <f t="shared" si="525"/>
        <v>45247</v>
      </c>
      <c r="G990" s="80">
        <f t="shared" si="514"/>
        <v>2.8004657021114543E-3</v>
      </c>
      <c r="H990" s="81">
        <f t="shared" si="526"/>
        <v>45275</v>
      </c>
      <c r="I990" s="81">
        <f t="shared" si="515"/>
        <v>45275</v>
      </c>
      <c r="J990" s="82">
        <f t="shared" si="527"/>
        <v>21</v>
      </c>
      <c r="K990" s="82">
        <f t="shared" si="511"/>
        <v>2</v>
      </c>
      <c r="L990" s="76">
        <f t="shared" si="516"/>
        <v>1.0002663700000001</v>
      </c>
      <c r="M990" s="83">
        <f t="shared" si="513"/>
        <v>1.0023997600000001</v>
      </c>
      <c r="N990" s="83">
        <f t="shared" si="509"/>
        <v>1.1856186319485398</v>
      </c>
      <c r="O990" s="76">
        <f t="shared" si="512"/>
        <v>1.18593444</v>
      </c>
      <c r="P990" s="76">
        <f t="shared" si="517"/>
        <v>922.05397413000003</v>
      </c>
      <c r="Q990" s="84">
        <f t="shared" si="531"/>
        <v>0</v>
      </c>
      <c r="R990" s="86">
        <f t="shared" si="528"/>
        <v>0</v>
      </c>
      <c r="S990" s="76">
        <f t="shared" si="518"/>
        <v>0</v>
      </c>
      <c r="T990" s="86">
        <f t="shared" si="529"/>
        <v>8.0657000000000006E-2</v>
      </c>
      <c r="U990" s="84">
        <f t="shared" si="510"/>
        <v>2</v>
      </c>
      <c r="V990" s="84">
        <v>252</v>
      </c>
      <c r="W990" s="83">
        <f t="shared" si="519"/>
        <v>1.000615818</v>
      </c>
      <c r="X990" s="76">
        <f t="shared" si="520"/>
        <v>0.56781742999999996</v>
      </c>
      <c r="Y990" s="76">
        <f t="shared" si="521"/>
        <v>0</v>
      </c>
      <c r="Z990" s="90" t="str">
        <f t="shared" si="532"/>
        <v>A+J=</v>
      </c>
      <c r="AA990" s="81">
        <f t="shared" si="533"/>
        <v>45275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75">
        <f t="shared" si="522"/>
        <v>45250</v>
      </c>
      <c r="B991" s="76">
        <f t="shared" si="523"/>
        <v>922.62179156000002</v>
      </c>
      <c r="C991" s="76">
        <f t="shared" si="530"/>
        <v>777.49152317000005</v>
      </c>
      <c r="D991" s="77">
        <f t="shared" si="524"/>
        <v>6716.74</v>
      </c>
      <c r="E991" s="78">
        <f>IF(K991=1,VLOOKUP(A990,[1]Plan1!$G$155:$I$350,3),E990)</f>
        <v>6735.55</v>
      </c>
      <c r="F991" s="79">
        <f t="shared" si="525"/>
        <v>45247</v>
      </c>
      <c r="G991" s="80">
        <f t="shared" si="514"/>
        <v>2.8004657021114543E-3</v>
      </c>
      <c r="H991" s="81">
        <f t="shared" si="526"/>
        <v>45275</v>
      </c>
      <c r="I991" s="81">
        <f t="shared" si="515"/>
        <v>45275</v>
      </c>
      <c r="J991" s="82">
        <f t="shared" si="527"/>
        <v>21</v>
      </c>
      <c r="K991" s="82">
        <f t="shared" si="511"/>
        <v>2</v>
      </c>
      <c r="L991" s="76">
        <f t="shared" si="516"/>
        <v>1.0002663700000001</v>
      </c>
      <c r="M991" s="83">
        <f t="shared" si="513"/>
        <v>1.0023997600000001</v>
      </c>
      <c r="N991" s="83">
        <f t="shared" si="509"/>
        <v>1.1856186319485398</v>
      </c>
      <c r="O991" s="76">
        <f t="shared" si="512"/>
        <v>1.18593444</v>
      </c>
      <c r="P991" s="76">
        <f t="shared" si="517"/>
        <v>922.05397413000003</v>
      </c>
      <c r="Q991" s="84">
        <f t="shared" si="531"/>
        <v>0</v>
      </c>
      <c r="R991" s="86">
        <f t="shared" si="528"/>
        <v>0</v>
      </c>
      <c r="S991" s="76">
        <f t="shared" si="518"/>
        <v>0</v>
      </c>
      <c r="T991" s="86">
        <f t="shared" si="529"/>
        <v>8.0657000000000006E-2</v>
      </c>
      <c r="U991" s="84">
        <f t="shared" si="510"/>
        <v>2</v>
      </c>
      <c r="V991" s="84">
        <v>252</v>
      </c>
      <c r="W991" s="83">
        <f t="shared" si="519"/>
        <v>1.000615818</v>
      </c>
      <c r="X991" s="76">
        <f t="shared" si="520"/>
        <v>0.56781742999999996</v>
      </c>
      <c r="Y991" s="76">
        <f t="shared" si="521"/>
        <v>0</v>
      </c>
      <c r="Z991" s="90" t="str">
        <f t="shared" si="532"/>
        <v>A+J=</v>
      </c>
      <c r="AA991" s="81">
        <f t="shared" si="533"/>
        <v>45275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75">
        <f t="shared" si="522"/>
        <v>45251</v>
      </c>
      <c r="B992" s="76">
        <f t="shared" si="523"/>
        <v>923.02874167000004</v>
      </c>
      <c r="C992" s="76">
        <f t="shared" si="530"/>
        <v>777.49152317000005</v>
      </c>
      <c r="D992" s="77">
        <f t="shared" si="524"/>
        <v>6716.74</v>
      </c>
      <c r="E992" s="78">
        <f>IF(K992=1,VLOOKUP(A991,[1]Plan1!$G$155:$I$350,3),E991)</f>
        <v>6735.55</v>
      </c>
      <c r="F992" s="79">
        <f t="shared" si="525"/>
        <v>45247</v>
      </c>
      <c r="G992" s="80">
        <f t="shared" si="514"/>
        <v>2.8004657021114543E-3</v>
      </c>
      <c r="H992" s="81">
        <f t="shared" si="526"/>
        <v>45275</v>
      </c>
      <c r="I992" s="81">
        <f t="shared" si="515"/>
        <v>45275</v>
      </c>
      <c r="J992" s="82">
        <f t="shared" si="527"/>
        <v>21</v>
      </c>
      <c r="K992" s="82">
        <f t="shared" si="511"/>
        <v>3</v>
      </c>
      <c r="L992" s="76">
        <f t="shared" si="516"/>
        <v>1.0003995800000001</v>
      </c>
      <c r="M992" s="83">
        <f t="shared" si="513"/>
        <v>1.0023997600000001</v>
      </c>
      <c r="N992" s="83">
        <f t="shared" ref="N992:N1055" si="534">IF(I992&gt;I991,N991*M992,N991)</f>
        <v>1.1856186319485398</v>
      </c>
      <c r="O992" s="76">
        <f t="shared" si="512"/>
        <v>1.1860923800000001</v>
      </c>
      <c r="P992" s="76">
        <f t="shared" si="517"/>
        <v>922.17677114000003</v>
      </c>
      <c r="Q992" s="84">
        <f t="shared" si="531"/>
        <v>0</v>
      </c>
      <c r="R992" s="86">
        <f t="shared" si="528"/>
        <v>0</v>
      </c>
      <c r="S992" s="76">
        <f t="shared" si="518"/>
        <v>0</v>
      </c>
      <c r="T992" s="86">
        <f t="shared" si="529"/>
        <v>8.0657000000000006E-2</v>
      </c>
      <c r="U992" s="84">
        <f t="shared" si="510"/>
        <v>3</v>
      </c>
      <c r="V992" s="84">
        <v>252</v>
      </c>
      <c r="W992" s="83">
        <f t="shared" si="519"/>
        <v>1.000923869</v>
      </c>
      <c r="X992" s="76">
        <f t="shared" si="520"/>
        <v>0.85197053</v>
      </c>
      <c r="Y992" s="76">
        <f t="shared" si="521"/>
        <v>0</v>
      </c>
      <c r="Z992" s="90" t="str">
        <f t="shared" si="532"/>
        <v>A+J=</v>
      </c>
      <c r="AA992" s="81">
        <f t="shared" si="533"/>
        <v>45275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75">
        <f t="shared" si="522"/>
        <v>45252</v>
      </c>
      <c r="B993" s="76">
        <f t="shared" si="523"/>
        <v>923.43587061999995</v>
      </c>
      <c r="C993" s="76">
        <f t="shared" si="530"/>
        <v>777.49152317000005</v>
      </c>
      <c r="D993" s="77">
        <f t="shared" si="524"/>
        <v>6716.74</v>
      </c>
      <c r="E993" s="78">
        <f>IF(K993=1,VLOOKUP(A992,[1]Plan1!$G$155:$I$350,3),E992)</f>
        <v>6735.55</v>
      </c>
      <c r="F993" s="79">
        <f t="shared" si="525"/>
        <v>45247</v>
      </c>
      <c r="G993" s="80">
        <f t="shared" si="514"/>
        <v>2.8004657021114543E-3</v>
      </c>
      <c r="H993" s="81">
        <f t="shared" si="526"/>
        <v>45275</v>
      </c>
      <c r="I993" s="81">
        <f t="shared" si="515"/>
        <v>45275</v>
      </c>
      <c r="J993" s="82">
        <f t="shared" si="527"/>
        <v>21</v>
      </c>
      <c r="K993" s="82">
        <f t="shared" si="511"/>
        <v>4</v>
      </c>
      <c r="L993" s="76">
        <f t="shared" si="516"/>
        <v>1.0005328099999999</v>
      </c>
      <c r="M993" s="83">
        <f t="shared" si="513"/>
        <v>1.0023997600000001</v>
      </c>
      <c r="N993" s="83">
        <f t="shared" si="534"/>
        <v>1.1856186319485398</v>
      </c>
      <c r="O993" s="76">
        <f t="shared" si="512"/>
        <v>1.18625034</v>
      </c>
      <c r="P993" s="76">
        <f t="shared" si="517"/>
        <v>922.29958369999997</v>
      </c>
      <c r="Q993" s="84">
        <f t="shared" si="531"/>
        <v>0</v>
      </c>
      <c r="R993" s="86">
        <f t="shared" si="528"/>
        <v>0</v>
      </c>
      <c r="S993" s="76">
        <f t="shared" si="518"/>
        <v>0</v>
      </c>
      <c r="T993" s="86">
        <f t="shared" si="529"/>
        <v>8.0657000000000006E-2</v>
      </c>
      <c r="U993" s="84">
        <f t="shared" si="510"/>
        <v>4</v>
      </c>
      <c r="V993" s="84">
        <v>252</v>
      </c>
      <c r="W993" s="83">
        <f t="shared" si="519"/>
        <v>1.001232015</v>
      </c>
      <c r="X993" s="76">
        <f t="shared" si="520"/>
        <v>1.1362869200000001</v>
      </c>
      <c r="Y993" s="76">
        <f t="shared" si="521"/>
        <v>0</v>
      </c>
      <c r="Z993" s="90" t="str">
        <f t="shared" si="532"/>
        <v>A+J=</v>
      </c>
      <c r="AA993" s="81">
        <f t="shared" si="533"/>
        <v>45275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75">
        <f t="shared" si="522"/>
        <v>45253</v>
      </c>
      <c r="B994" s="76">
        <f t="shared" si="523"/>
        <v>923.84317845999999</v>
      </c>
      <c r="C994" s="76">
        <f t="shared" si="530"/>
        <v>777.49152317000005</v>
      </c>
      <c r="D994" s="77">
        <f t="shared" si="524"/>
        <v>6716.74</v>
      </c>
      <c r="E994" s="78">
        <f>IF(K994=1,VLOOKUP(A993,[1]Plan1!$G$155:$I$350,3),E993)</f>
        <v>6735.55</v>
      </c>
      <c r="F994" s="79">
        <f t="shared" si="525"/>
        <v>45247</v>
      </c>
      <c r="G994" s="80">
        <f t="shared" si="514"/>
        <v>2.8004657021114543E-3</v>
      </c>
      <c r="H994" s="81">
        <f t="shared" si="526"/>
        <v>45275</v>
      </c>
      <c r="I994" s="81">
        <f t="shared" si="515"/>
        <v>45275</v>
      </c>
      <c r="J994" s="82">
        <f t="shared" si="527"/>
        <v>21</v>
      </c>
      <c r="K994" s="82">
        <f t="shared" si="511"/>
        <v>5</v>
      </c>
      <c r="L994" s="76">
        <f t="shared" si="516"/>
        <v>1.0006660599999999</v>
      </c>
      <c r="M994" s="83">
        <f t="shared" si="513"/>
        <v>1.0023997600000001</v>
      </c>
      <c r="N994" s="83">
        <f t="shared" si="534"/>
        <v>1.1856186319485398</v>
      </c>
      <c r="O994" s="76">
        <f t="shared" si="512"/>
        <v>1.18640832</v>
      </c>
      <c r="P994" s="76">
        <f t="shared" si="517"/>
        <v>922.42241180999997</v>
      </c>
      <c r="Q994" s="84">
        <f t="shared" si="531"/>
        <v>0</v>
      </c>
      <c r="R994" s="86">
        <f t="shared" si="528"/>
        <v>0</v>
      </c>
      <c r="S994" s="76">
        <f t="shared" si="518"/>
        <v>0</v>
      </c>
      <c r="T994" s="86">
        <f t="shared" si="529"/>
        <v>8.0657000000000006E-2</v>
      </c>
      <c r="U994" s="84">
        <f t="shared" si="510"/>
        <v>5</v>
      </c>
      <c r="V994" s="84">
        <v>252</v>
      </c>
      <c r="W994" s="83">
        <f t="shared" si="519"/>
        <v>1.001540256</v>
      </c>
      <c r="X994" s="76">
        <f t="shared" si="520"/>
        <v>1.42076665</v>
      </c>
      <c r="Y994" s="76">
        <f t="shared" si="521"/>
        <v>0</v>
      </c>
      <c r="Z994" s="90" t="str">
        <f t="shared" si="532"/>
        <v>A+J=</v>
      </c>
      <c r="AA994" s="81">
        <f t="shared" si="533"/>
        <v>45275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75">
        <f t="shared" si="522"/>
        <v>45254</v>
      </c>
      <c r="B995" s="76">
        <f t="shared" si="523"/>
        <v>924.25067303999992</v>
      </c>
      <c r="C995" s="76">
        <f t="shared" si="530"/>
        <v>777.49152317000005</v>
      </c>
      <c r="D995" s="77">
        <f t="shared" si="524"/>
        <v>6716.74</v>
      </c>
      <c r="E995" s="78">
        <f>IF(K995=1,VLOOKUP(A994,[1]Plan1!$G$155:$I$350,3),E994)</f>
        <v>6735.55</v>
      </c>
      <c r="F995" s="79">
        <f t="shared" si="525"/>
        <v>45247</v>
      </c>
      <c r="G995" s="80">
        <f t="shared" si="514"/>
        <v>2.8004657021114543E-3</v>
      </c>
      <c r="H995" s="81">
        <f t="shared" si="526"/>
        <v>45275</v>
      </c>
      <c r="I995" s="81">
        <f t="shared" si="515"/>
        <v>45275</v>
      </c>
      <c r="J995" s="82">
        <f t="shared" si="527"/>
        <v>21</v>
      </c>
      <c r="K995" s="82">
        <f t="shared" si="511"/>
        <v>6</v>
      </c>
      <c r="L995" s="76">
        <f t="shared" si="516"/>
        <v>1.00079933</v>
      </c>
      <c r="M995" s="83">
        <f t="shared" si="513"/>
        <v>1.0023997600000001</v>
      </c>
      <c r="N995" s="83">
        <f t="shared" si="534"/>
        <v>1.1856186319485398</v>
      </c>
      <c r="O995" s="76">
        <f t="shared" si="512"/>
        <v>1.18656633</v>
      </c>
      <c r="P995" s="76">
        <f t="shared" si="517"/>
        <v>922.54526324999995</v>
      </c>
      <c r="Q995" s="84">
        <f t="shared" si="531"/>
        <v>0</v>
      </c>
      <c r="R995" s="86">
        <f t="shared" si="528"/>
        <v>0</v>
      </c>
      <c r="S995" s="76">
        <f t="shared" si="518"/>
        <v>0</v>
      </c>
      <c r="T995" s="86">
        <f t="shared" si="529"/>
        <v>8.0657000000000006E-2</v>
      </c>
      <c r="U995" s="84">
        <f t="shared" si="510"/>
        <v>6</v>
      </c>
      <c r="V995" s="84">
        <v>252</v>
      </c>
      <c r="W995" s="83">
        <f t="shared" si="519"/>
        <v>1.001848592</v>
      </c>
      <c r="X995" s="76">
        <f t="shared" si="520"/>
        <v>1.70540979</v>
      </c>
      <c r="Y995" s="76">
        <f t="shared" si="521"/>
        <v>0</v>
      </c>
      <c r="Z995" s="90" t="str">
        <f t="shared" si="532"/>
        <v>A+J=</v>
      </c>
      <c r="AA995" s="81">
        <f t="shared" si="533"/>
        <v>45275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75">
        <f t="shared" si="522"/>
        <v>45255</v>
      </c>
      <c r="B996" s="76">
        <f t="shared" si="523"/>
        <v>924.65833881999993</v>
      </c>
      <c r="C996" s="76">
        <f t="shared" si="530"/>
        <v>777.49152317000005</v>
      </c>
      <c r="D996" s="77">
        <f t="shared" si="524"/>
        <v>6716.74</v>
      </c>
      <c r="E996" s="78">
        <f>IF(K996=1,VLOOKUP(A995,[1]Plan1!$G$155:$I$350,3),E995)</f>
        <v>6735.55</v>
      </c>
      <c r="F996" s="79">
        <f t="shared" si="525"/>
        <v>45247</v>
      </c>
      <c r="G996" s="80">
        <f t="shared" si="514"/>
        <v>2.8004657021114543E-3</v>
      </c>
      <c r="H996" s="81">
        <f t="shared" si="526"/>
        <v>45275</v>
      </c>
      <c r="I996" s="81">
        <f t="shared" si="515"/>
        <v>45275</v>
      </c>
      <c r="J996" s="82">
        <f t="shared" si="527"/>
        <v>21</v>
      </c>
      <c r="K996" s="82">
        <f t="shared" si="511"/>
        <v>7</v>
      </c>
      <c r="L996" s="76">
        <f t="shared" si="516"/>
        <v>1.00093261</v>
      </c>
      <c r="M996" s="83">
        <f t="shared" si="513"/>
        <v>1.0023997600000001</v>
      </c>
      <c r="N996" s="83">
        <f t="shared" si="534"/>
        <v>1.1856186319485398</v>
      </c>
      <c r="O996" s="76">
        <f t="shared" si="512"/>
        <v>1.18672435</v>
      </c>
      <c r="P996" s="76">
        <f t="shared" si="517"/>
        <v>922.66812245999995</v>
      </c>
      <c r="Q996" s="84">
        <f t="shared" si="531"/>
        <v>0</v>
      </c>
      <c r="R996" s="86">
        <f t="shared" si="528"/>
        <v>0</v>
      </c>
      <c r="S996" s="76">
        <f t="shared" si="518"/>
        <v>0</v>
      </c>
      <c r="T996" s="86">
        <f t="shared" si="529"/>
        <v>8.0657000000000006E-2</v>
      </c>
      <c r="U996" s="84">
        <f t="shared" si="510"/>
        <v>7</v>
      </c>
      <c r="V996" s="84">
        <v>252</v>
      </c>
      <c r="W996" s="83">
        <f t="shared" si="519"/>
        <v>1.0021570230000001</v>
      </c>
      <c r="X996" s="76">
        <f t="shared" si="520"/>
        <v>1.99021636</v>
      </c>
      <c r="Y996" s="76">
        <f t="shared" si="521"/>
        <v>0</v>
      </c>
      <c r="Z996" s="90" t="str">
        <f t="shared" si="532"/>
        <v>A+J=</v>
      </c>
      <c r="AA996" s="81">
        <f t="shared" si="533"/>
        <v>45275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75">
        <f t="shared" si="522"/>
        <v>45256</v>
      </c>
      <c r="B997" s="76">
        <f t="shared" si="523"/>
        <v>924.65833881999993</v>
      </c>
      <c r="C997" s="76">
        <f t="shared" si="530"/>
        <v>777.49152317000005</v>
      </c>
      <c r="D997" s="77">
        <f t="shared" si="524"/>
        <v>6716.74</v>
      </c>
      <c r="E997" s="78">
        <f>IF(K997=1,VLOOKUP(A996,[1]Plan1!$G$155:$I$350,3),E996)</f>
        <v>6735.55</v>
      </c>
      <c r="F997" s="79">
        <f t="shared" si="525"/>
        <v>45247</v>
      </c>
      <c r="G997" s="80">
        <f t="shared" si="514"/>
        <v>2.8004657021114543E-3</v>
      </c>
      <c r="H997" s="81">
        <f t="shared" si="526"/>
        <v>45275</v>
      </c>
      <c r="I997" s="81">
        <f t="shared" si="515"/>
        <v>45275</v>
      </c>
      <c r="J997" s="82">
        <f t="shared" si="527"/>
        <v>21</v>
      </c>
      <c r="K997" s="82">
        <f t="shared" si="511"/>
        <v>7</v>
      </c>
      <c r="L997" s="76">
        <f t="shared" si="516"/>
        <v>1.00093261</v>
      </c>
      <c r="M997" s="83">
        <f t="shared" si="513"/>
        <v>1.0023997600000001</v>
      </c>
      <c r="N997" s="83">
        <f t="shared" si="534"/>
        <v>1.1856186319485398</v>
      </c>
      <c r="O997" s="76">
        <f t="shared" si="512"/>
        <v>1.18672435</v>
      </c>
      <c r="P997" s="76">
        <f t="shared" si="517"/>
        <v>922.66812245999995</v>
      </c>
      <c r="Q997" s="84">
        <f t="shared" si="531"/>
        <v>0</v>
      </c>
      <c r="R997" s="86">
        <f t="shared" si="528"/>
        <v>0</v>
      </c>
      <c r="S997" s="76">
        <f t="shared" si="518"/>
        <v>0</v>
      </c>
      <c r="T997" s="86">
        <f t="shared" si="529"/>
        <v>8.0657000000000006E-2</v>
      </c>
      <c r="U997" s="84">
        <f t="shared" si="510"/>
        <v>7</v>
      </c>
      <c r="V997" s="84">
        <v>252</v>
      </c>
      <c r="W997" s="83">
        <f t="shared" si="519"/>
        <v>1.0021570230000001</v>
      </c>
      <c r="X997" s="76">
        <f t="shared" si="520"/>
        <v>1.99021636</v>
      </c>
      <c r="Y997" s="76">
        <f t="shared" si="521"/>
        <v>0</v>
      </c>
      <c r="Z997" s="90" t="str">
        <f t="shared" si="532"/>
        <v>A+J=</v>
      </c>
      <c r="AA997" s="81">
        <f t="shared" si="533"/>
        <v>45275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75">
        <f t="shared" si="522"/>
        <v>45257</v>
      </c>
      <c r="B998" s="76">
        <f t="shared" si="523"/>
        <v>924.65833881999993</v>
      </c>
      <c r="C998" s="76">
        <f t="shared" si="530"/>
        <v>777.49152317000005</v>
      </c>
      <c r="D998" s="77">
        <f t="shared" si="524"/>
        <v>6716.74</v>
      </c>
      <c r="E998" s="78">
        <f>IF(K998=1,VLOOKUP(A997,[1]Plan1!$G$155:$I$350,3),E997)</f>
        <v>6735.55</v>
      </c>
      <c r="F998" s="79">
        <f t="shared" si="525"/>
        <v>45247</v>
      </c>
      <c r="G998" s="80">
        <f t="shared" si="514"/>
        <v>2.8004657021114543E-3</v>
      </c>
      <c r="H998" s="81">
        <f t="shared" si="526"/>
        <v>45275</v>
      </c>
      <c r="I998" s="81">
        <f t="shared" si="515"/>
        <v>45275</v>
      </c>
      <c r="J998" s="82">
        <f t="shared" si="527"/>
        <v>21</v>
      </c>
      <c r="K998" s="82">
        <f t="shared" si="511"/>
        <v>7</v>
      </c>
      <c r="L998" s="76">
        <f t="shared" si="516"/>
        <v>1.00093261</v>
      </c>
      <c r="M998" s="83">
        <f t="shared" si="513"/>
        <v>1.0023997600000001</v>
      </c>
      <c r="N998" s="83">
        <f t="shared" si="534"/>
        <v>1.1856186319485398</v>
      </c>
      <c r="O998" s="76">
        <f t="shared" si="512"/>
        <v>1.18672435</v>
      </c>
      <c r="P998" s="76">
        <f t="shared" si="517"/>
        <v>922.66812245999995</v>
      </c>
      <c r="Q998" s="84">
        <f t="shared" si="531"/>
        <v>0</v>
      </c>
      <c r="R998" s="86">
        <f t="shared" si="528"/>
        <v>0</v>
      </c>
      <c r="S998" s="76">
        <f t="shared" si="518"/>
        <v>0</v>
      </c>
      <c r="T998" s="86">
        <f t="shared" si="529"/>
        <v>8.0657000000000006E-2</v>
      </c>
      <c r="U998" s="84">
        <f t="shared" ref="U998:U1061" si="535">IF(Q997&gt;0,1,IF(K998=K997,U997,U997+1))</f>
        <v>7</v>
      </c>
      <c r="V998" s="84">
        <v>252</v>
      </c>
      <c r="W998" s="83">
        <f t="shared" si="519"/>
        <v>1.0021570230000001</v>
      </c>
      <c r="X998" s="76">
        <f t="shared" si="520"/>
        <v>1.99021636</v>
      </c>
      <c r="Y998" s="76">
        <f t="shared" si="521"/>
        <v>0</v>
      </c>
      <c r="Z998" s="90" t="str">
        <f t="shared" si="532"/>
        <v>A+J=</v>
      </c>
      <c r="AA998" s="81">
        <f t="shared" si="533"/>
        <v>45275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75">
        <f t="shared" si="522"/>
        <v>45258</v>
      </c>
      <c r="B999" s="76">
        <f t="shared" si="523"/>
        <v>925.06619050000006</v>
      </c>
      <c r="C999" s="76">
        <f t="shared" si="530"/>
        <v>777.49152317000005</v>
      </c>
      <c r="D999" s="77">
        <f t="shared" si="524"/>
        <v>6716.74</v>
      </c>
      <c r="E999" s="78">
        <f>IF(K999=1,VLOOKUP(A998,[1]Plan1!$G$155:$I$350,3),E998)</f>
        <v>6735.55</v>
      </c>
      <c r="F999" s="79">
        <f t="shared" si="525"/>
        <v>45247</v>
      </c>
      <c r="G999" s="80">
        <f t="shared" si="514"/>
        <v>2.8004657021114543E-3</v>
      </c>
      <c r="H999" s="81">
        <f t="shared" si="526"/>
        <v>45275</v>
      </c>
      <c r="I999" s="81">
        <f t="shared" si="515"/>
        <v>45275</v>
      </c>
      <c r="J999" s="82">
        <f t="shared" si="527"/>
        <v>21</v>
      </c>
      <c r="K999" s="82">
        <f t="shared" si="511"/>
        <v>8</v>
      </c>
      <c r="L999" s="76">
        <f t="shared" si="516"/>
        <v>1.0010659200000001</v>
      </c>
      <c r="M999" s="83">
        <f t="shared" si="513"/>
        <v>1.0023997600000001</v>
      </c>
      <c r="N999" s="83">
        <f t="shared" si="534"/>
        <v>1.1856186319485398</v>
      </c>
      <c r="O999" s="76">
        <f t="shared" si="512"/>
        <v>1.1868824</v>
      </c>
      <c r="P999" s="76">
        <f t="shared" si="517"/>
        <v>922.79100499000003</v>
      </c>
      <c r="Q999" s="84">
        <f t="shared" si="531"/>
        <v>0</v>
      </c>
      <c r="R999" s="86">
        <f t="shared" si="528"/>
        <v>0</v>
      </c>
      <c r="S999" s="76">
        <f t="shared" si="518"/>
        <v>0</v>
      </c>
      <c r="T999" s="86">
        <f t="shared" si="529"/>
        <v>8.0657000000000006E-2</v>
      </c>
      <c r="U999" s="84">
        <f t="shared" si="535"/>
        <v>8</v>
      </c>
      <c r="V999" s="84">
        <v>252</v>
      </c>
      <c r="W999" s="83">
        <f t="shared" si="519"/>
        <v>1.002465548</v>
      </c>
      <c r="X999" s="76">
        <f t="shared" si="520"/>
        <v>2.27518551</v>
      </c>
      <c r="Y999" s="76">
        <f t="shared" si="521"/>
        <v>0</v>
      </c>
      <c r="Z999" s="90" t="str">
        <f t="shared" si="532"/>
        <v>A+J=</v>
      </c>
      <c r="AA999" s="81">
        <f t="shared" si="533"/>
        <v>45275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75">
        <f t="shared" si="522"/>
        <v>45259</v>
      </c>
      <c r="B1000" s="76">
        <f t="shared" si="523"/>
        <v>925.47422220999999</v>
      </c>
      <c r="C1000" s="76">
        <f t="shared" si="530"/>
        <v>777.49152317000005</v>
      </c>
      <c r="D1000" s="77">
        <f t="shared" si="524"/>
        <v>6716.74</v>
      </c>
      <c r="E1000" s="78">
        <f>IF(K1000=1,VLOOKUP(A999,[1]Plan1!$G$155:$I$350,3),E999)</f>
        <v>6735.55</v>
      </c>
      <c r="F1000" s="79">
        <f t="shared" si="525"/>
        <v>45247</v>
      </c>
      <c r="G1000" s="80">
        <f t="shared" si="514"/>
        <v>2.8004657021114543E-3</v>
      </c>
      <c r="H1000" s="81">
        <f t="shared" si="526"/>
        <v>45275</v>
      </c>
      <c r="I1000" s="81">
        <f t="shared" si="515"/>
        <v>45275</v>
      </c>
      <c r="J1000" s="82">
        <f t="shared" si="527"/>
        <v>21</v>
      </c>
      <c r="K1000" s="82">
        <f t="shared" si="511"/>
        <v>9</v>
      </c>
      <c r="L1000" s="76">
        <f t="shared" si="516"/>
        <v>1.00119924</v>
      </c>
      <c r="M1000" s="83">
        <f t="shared" si="513"/>
        <v>1.0023997600000001</v>
      </c>
      <c r="N1000" s="83">
        <f t="shared" si="534"/>
        <v>1.1856186319485398</v>
      </c>
      <c r="O1000" s="76">
        <f t="shared" si="512"/>
        <v>1.1870404699999999</v>
      </c>
      <c r="P1000" s="76">
        <f t="shared" si="517"/>
        <v>922.91390307999995</v>
      </c>
      <c r="Q1000" s="84">
        <f t="shared" si="531"/>
        <v>0</v>
      </c>
      <c r="R1000" s="86">
        <f t="shared" si="528"/>
        <v>0</v>
      </c>
      <c r="S1000" s="76">
        <f t="shared" si="518"/>
        <v>0</v>
      </c>
      <c r="T1000" s="86">
        <f t="shared" si="529"/>
        <v>8.0657000000000006E-2</v>
      </c>
      <c r="U1000" s="84">
        <f t="shared" si="535"/>
        <v>9</v>
      </c>
      <c r="V1000" s="84">
        <v>252</v>
      </c>
      <c r="W1000" s="83">
        <f t="shared" si="519"/>
        <v>1.002774169</v>
      </c>
      <c r="X1000" s="76">
        <f t="shared" si="520"/>
        <v>2.5603191299999999</v>
      </c>
      <c r="Y1000" s="76">
        <f t="shared" si="521"/>
        <v>0</v>
      </c>
      <c r="Z1000" s="90" t="str">
        <f t="shared" si="532"/>
        <v>A+J=</v>
      </c>
      <c r="AA1000" s="81">
        <f t="shared" si="533"/>
        <v>45275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75">
        <f t="shared" si="522"/>
        <v>45260</v>
      </c>
      <c r="B1001" s="76">
        <f t="shared" si="523"/>
        <v>925.88242527</v>
      </c>
      <c r="C1001" s="76">
        <f t="shared" si="530"/>
        <v>777.49152317000005</v>
      </c>
      <c r="D1001" s="77">
        <f t="shared" si="524"/>
        <v>6716.74</v>
      </c>
      <c r="E1001" s="78">
        <f>IF(K1001=1,VLOOKUP(A1000,[1]Plan1!$G$155:$I$350,3),E1000)</f>
        <v>6735.55</v>
      </c>
      <c r="F1001" s="79">
        <f t="shared" si="525"/>
        <v>45247</v>
      </c>
      <c r="G1001" s="80">
        <f t="shared" si="514"/>
        <v>2.8004657021114543E-3</v>
      </c>
      <c r="H1001" s="81">
        <f t="shared" si="526"/>
        <v>45275</v>
      </c>
      <c r="I1001" s="81">
        <f t="shared" si="515"/>
        <v>45275</v>
      </c>
      <c r="J1001" s="82">
        <f t="shared" si="527"/>
        <v>21</v>
      </c>
      <c r="K1001" s="82">
        <f t="shared" si="511"/>
        <v>10</v>
      </c>
      <c r="L1001" s="76">
        <f t="shared" si="516"/>
        <v>1.00133257</v>
      </c>
      <c r="M1001" s="83">
        <f t="shared" si="513"/>
        <v>1.0023997600000001</v>
      </c>
      <c r="N1001" s="83">
        <f t="shared" si="534"/>
        <v>1.1856186319485398</v>
      </c>
      <c r="O1001" s="76">
        <f t="shared" si="512"/>
        <v>1.18719855</v>
      </c>
      <c r="P1001" s="76">
        <f t="shared" si="517"/>
        <v>923.03680894000001</v>
      </c>
      <c r="Q1001" s="84">
        <f t="shared" si="531"/>
        <v>0</v>
      </c>
      <c r="R1001" s="86">
        <f t="shared" si="528"/>
        <v>0</v>
      </c>
      <c r="S1001" s="76">
        <f t="shared" si="518"/>
        <v>0</v>
      </c>
      <c r="T1001" s="86">
        <f t="shared" si="529"/>
        <v>8.0657000000000006E-2</v>
      </c>
      <c r="U1001" s="84">
        <f t="shared" si="535"/>
        <v>10</v>
      </c>
      <c r="V1001" s="84">
        <v>252</v>
      </c>
      <c r="W1001" s="83">
        <f t="shared" si="519"/>
        <v>1.003082885</v>
      </c>
      <c r="X1001" s="76">
        <f t="shared" si="520"/>
        <v>2.8456163299999999</v>
      </c>
      <c r="Y1001" s="76">
        <f t="shared" si="521"/>
        <v>0</v>
      </c>
      <c r="Z1001" s="90" t="str">
        <f t="shared" si="532"/>
        <v>A+J=</v>
      </c>
      <c r="AA1001" s="81">
        <f t="shared" si="533"/>
        <v>45275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75">
        <f t="shared" si="522"/>
        <v>45261</v>
      </c>
      <c r="B1002" s="76">
        <f t="shared" si="523"/>
        <v>926.29081438000003</v>
      </c>
      <c r="C1002" s="76">
        <f t="shared" si="530"/>
        <v>777.49152317000005</v>
      </c>
      <c r="D1002" s="77">
        <f t="shared" si="524"/>
        <v>6716.74</v>
      </c>
      <c r="E1002" s="78">
        <f>IF(K1002=1,VLOOKUP(A1001,[1]Plan1!$G$155:$I$350,3),E1001)</f>
        <v>6735.55</v>
      </c>
      <c r="F1002" s="79">
        <f t="shared" si="525"/>
        <v>45247</v>
      </c>
      <c r="G1002" s="80">
        <f t="shared" si="514"/>
        <v>2.8004657021114543E-3</v>
      </c>
      <c r="H1002" s="81">
        <f t="shared" si="526"/>
        <v>45275</v>
      </c>
      <c r="I1002" s="81">
        <f t="shared" si="515"/>
        <v>45275</v>
      </c>
      <c r="J1002" s="82">
        <f t="shared" si="527"/>
        <v>21</v>
      </c>
      <c r="K1002" s="82">
        <f t="shared" ref="K1002:K1065" si="536">(J1002-(NETWORKDAYS(A1002,I1002,AD$165:AD$503)-1))</f>
        <v>11</v>
      </c>
      <c r="L1002" s="76">
        <f t="shared" si="516"/>
        <v>1.0014659299999999</v>
      </c>
      <c r="M1002" s="83">
        <f t="shared" si="513"/>
        <v>1.0023997600000001</v>
      </c>
      <c r="N1002" s="83">
        <f t="shared" si="534"/>
        <v>1.1856186319485398</v>
      </c>
      <c r="O1002" s="76">
        <f t="shared" ref="O1002:O1065" si="537">TRUNC(TRUNC((L1002*N1002),15),8)</f>
        <v>1.1873566600000001</v>
      </c>
      <c r="P1002" s="76">
        <f t="shared" si="517"/>
        <v>923.15973812000004</v>
      </c>
      <c r="Q1002" s="84">
        <f t="shared" si="531"/>
        <v>0</v>
      </c>
      <c r="R1002" s="86">
        <f t="shared" si="528"/>
        <v>0</v>
      </c>
      <c r="S1002" s="76">
        <f t="shared" si="518"/>
        <v>0</v>
      </c>
      <c r="T1002" s="86">
        <f t="shared" si="529"/>
        <v>8.0657000000000006E-2</v>
      </c>
      <c r="U1002" s="84">
        <f t="shared" si="535"/>
        <v>11</v>
      </c>
      <c r="V1002" s="84">
        <v>252</v>
      </c>
      <c r="W1002" s="83">
        <f t="shared" si="519"/>
        <v>1.0033916949999999</v>
      </c>
      <c r="X1002" s="76">
        <f t="shared" si="520"/>
        <v>3.1310762599999999</v>
      </c>
      <c r="Y1002" s="76">
        <f t="shared" si="521"/>
        <v>0</v>
      </c>
      <c r="Z1002" s="90" t="str">
        <f t="shared" si="532"/>
        <v>A+J=</v>
      </c>
      <c r="AA1002" s="81">
        <f t="shared" si="533"/>
        <v>45275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75">
        <f t="shared" si="522"/>
        <v>45262</v>
      </c>
      <c r="B1003" s="76">
        <f t="shared" si="523"/>
        <v>926.69938366999997</v>
      </c>
      <c r="C1003" s="76">
        <f t="shared" si="530"/>
        <v>777.49152317000005</v>
      </c>
      <c r="D1003" s="77">
        <f t="shared" si="524"/>
        <v>6716.74</v>
      </c>
      <c r="E1003" s="78">
        <f>IF(K1003=1,VLOOKUP(A1002,[1]Plan1!$G$155:$I$350,3),E1002)</f>
        <v>6735.55</v>
      </c>
      <c r="F1003" s="79">
        <f t="shared" si="525"/>
        <v>45247</v>
      </c>
      <c r="G1003" s="80">
        <f t="shared" si="514"/>
        <v>2.8004657021114543E-3</v>
      </c>
      <c r="H1003" s="81">
        <f t="shared" si="526"/>
        <v>45275</v>
      </c>
      <c r="I1003" s="81">
        <f t="shared" si="515"/>
        <v>45275</v>
      </c>
      <c r="J1003" s="82">
        <f t="shared" si="527"/>
        <v>21</v>
      </c>
      <c r="K1003" s="82">
        <f t="shared" si="536"/>
        <v>12</v>
      </c>
      <c r="L1003" s="76">
        <f t="shared" si="516"/>
        <v>1.0015993000000001</v>
      </c>
      <c r="M1003" s="83">
        <f t="shared" ref="M1003:M1066" si="538">IF(I1003&gt;I1002,L1002,M1002)</f>
        <v>1.0023997600000001</v>
      </c>
      <c r="N1003" s="83">
        <f t="shared" si="534"/>
        <v>1.1856186319485398</v>
      </c>
      <c r="O1003" s="76">
        <f t="shared" si="537"/>
        <v>1.18751479</v>
      </c>
      <c r="P1003" s="76">
        <f t="shared" si="517"/>
        <v>923.28268286000002</v>
      </c>
      <c r="Q1003" s="84">
        <f t="shared" si="531"/>
        <v>0</v>
      </c>
      <c r="R1003" s="86">
        <f t="shared" si="528"/>
        <v>0</v>
      </c>
      <c r="S1003" s="76">
        <f t="shared" si="518"/>
        <v>0</v>
      </c>
      <c r="T1003" s="86">
        <f t="shared" si="529"/>
        <v>8.0657000000000006E-2</v>
      </c>
      <c r="U1003" s="84">
        <f t="shared" si="535"/>
        <v>12</v>
      </c>
      <c r="V1003" s="84">
        <v>252</v>
      </c>
      <c r="W1003" s="83">
        <f t="shared" si="519"/>
        <v>1.003700601</v>
      </c>
      <c r="X1003" s="76">
        <f t="shared" si="520"/>
        <v>3.41670081</v>
      </c>
      <c r="Y1003" s="76">
        <f t="shared" si="521"/>
        <v>0</v>
      </c>
      <c r="Z1003" s="90" t="str">
        <f t="shared" si="532"/>
        <v>A+J=</v>
      </c>
      <c r="AA1003" s="81">
        <f t="shared" si="533"/>
        <v>45275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75">
        <f t="shared" si="522"/>
        <v>45263</v>
      </c>
      <c r="B1004" s="76">
        <f t="shared" si="523"/>
        <v>926.69938366999997</v>
      </c>
      <c r="C1004" s="76">
        <f t="shared" si="530"/>
        <v>777.49152317000005</v>
      </c>
      <c r="D1004" s="77">
        <f t="shared" si="524"/>
        <v>6716.74</v>
      </c>
      <c r="E1004" s="78">
        <f>IF(K1004=1,VLOOKUP(A1003,[1]Plan1!$G$155:$I$350,3),E1003)</f>
        <v>6735.55</v>
      </c>
      <c r="F1004" s="79">
        <f t="shared" si="525"/>
        <v>45247</v>
      </c>
      <c r="G1004" s="80">
        <f t="shared" si="514"/>
        <v>2.8004657021114543E-3</v>
      </c>
      <c r="H1004" s="81">
        <f t="shared" si="526"/>
        <v>45275</v>
      </c>
      <c r="I1004" s="81">
        <f t="shared" si="515"/>
        <v>45275</v>
      </c>
      <c r="J1004" s="82">
        <f t="shared" si="527"/>
        <v>21</v>
      </c>
      <c r="K1004" s="82">
        <f t="shared" si="536"/>
        <v>12</v>
      </c>
      <c r="L1004" s="76">
        <f t="shared" si="516"/>
        <v>1.0015993000000001</v>
      </c>
      <c r="M1004" s="83">
        <f t="shared" si="538"/>
        <v>1.0023997600000001</v>
      </c>
      <c r="N1004" s="83">
        <f t="shared" si="534"/>
        <v>1.1856186319485398</v>
      </c>
      <c r="O1004" s="76">
        <f t="shared" si="537"/>
        <v>1.18751479</v>
      </c>
      <c r="P1004" s="76">
        <f t="shared" si="517"/>
        <v>923.28268286000002</v>
      </c>
      <c r="Q1004" s="84">
        <f t="shared" si="531"/>
        <v>0</v>
      </c>
      <c r="R1004" s="86">
        <f t="shared" si="528"/>
        <v>0</v>
      </c>
      <c r="S1004" s="76">
        <f t="shared" si="518"/>
        <v>0</v>
      </c>
      <c r="T1004" s="86">
        <f t="shared" si="529"/>
        <v>8.0657000000000006E-2</v>
      </c>
      <c r="U1004" s="84">
        <f t="shared" si="535"/>
        <v>12</v>
      </c>
      <c r="V1004" s="84">
        <v>252</v>
      </c>
      <c r="W1004" s="83">
        <f t="shared" si="519"/>
        <v>1.003700601</v>
      </c>
      <c r="X1004" s="76">
        <f t="shared" si="520"/>
        <v>3.41670081</v>
      </c>
      <c r="Y1004" s="76">
        <f t="shared" si="521"/>
        <v>0</v>
      </c>
      <c r="Z1004" s="90" t="str">
        <f t="shared" si="532"/>
        <v>A+J=</v>
      </c>
      <c r="AA1004" s="81">
        <f t="shared" si="533"/>
        <v>45275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75">
        <f t="shared" si="522"/>
        <v>45264</v>
      </c>
      <c r="B1005" s="76">
        <f t="shared" si="523"/>
        <v>926.69938366999997</v>
      </c>
      <c r="C1005" s="76">
        <f t="shared" si="530"/>
        <v>777.49152317000005</v>
      </c>
      <c r="D1005" s="77">
        <f t="shared" si="524"/>
        <v>6716.74</v>
      </c>
      <c r="E1005" s="78">
        <f>IF(K1005=1,VLOOKUP(A1004,[1]Plan1!$G$155:$I$350,3),E1004)</f>
        <v>6735.55</v>
      </c>
      <c r="F1005" s="79">
        <f t="shared" si="525"/>
        <v>45247</v>
      </c>
      <c r="G1005" s="80">
        <f t="shared" si="514"/>
        <v>2.8004657021114543E-3</v>
      </c>
      <c r="H1005" s="81">
        <f t="shared" si="526"/>
        <v>45275</v>
      </c>
      <c r="I1005" s="81">
        <f t="shared" si="515"/>
        <v>45275</v>
      </c>
      <c r="J1005" s="82">
        <f t="shared" si="527"/>
        <v>21</v>
      </c>
      <c r="K1005" s="82">
        <f t="shared" si="536"/>
        <v>12</v>
      </c>
      <c r="L1005" s="76">
        <f t="shared" si="516"/>
        <v>1.0015993000000001</v>
      </c>
      <c r="M1005" s="83">
        <f t="shared" si="538"/>
        <v>1.0023997600000001</v>
      </c>
      <c r="N1005" s="83">
        <f t="shared" si="534"/>
        <v>1.1856186319485398</v>
      </c>
      <c r="O1005" s="76">
        <f t="shared" si="537"/>
        <v>1.18751479</v>
      </c>
      <c r="P1005" s="76">
        <f t="shared" si="517"/>
        <v>923.28268286000002</v>
      </c>
      <c r="Q1005" s="84">
        <f t="shared" si="531"/>
        <v>0</v>
      </c>
      <c r="R1005" s="86">
        <f t="shared" si="528"/>
        <v>0</v>
      </c>
      <c r="S1005" s="76">
        <f t="shared" si="518"/>
        <v>0</v>
      </c>
      <c r="T1005" s="86">
        <f t="shared" si="529"/>
        <v>8.0657000000000006E-2</v>
      </c>
      <c r="U1005" s="84">
        <f t="shared" si="535"/>
        <v>12</v>
      </c>
      <c r="V1005" s="84">
        <v>252</v>
      </c>
      <c r="W1005" s="83">
        <f t="shared" si="519"/>
        <v>1.003700601</v>
      </c>
      <c r="X1005" s="76">
        <f t="shared" si="520"/>
        <v>3.41670081</v>
      </c>
      <c r="Y1005" s="76">
        <f t="shared" si="521"/>
        <v>0</v>
      </c>
      <c r="Z1005" s="90" t="str">
        <f t="shared" si="532"/>
        <v>A+J=</v>
      </c>
      <c r="AA1005" s="81">
        <f t="shared" si="533"/>
        <v>45275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75">
        <f t="shared" si="522"/>
        <v>45265</v>
      </c>
      <c r="B1006" s="76">
        <f t="shared" si="523"/>
        <v>927.10813225000004</v>
      </c>
      <c r="C1006" s="76">
        <f t="shared" si="530"/>
        <v>777.49152317000005</v>
      </c>
      <c r="D1006" s="77">
        <f t="shared" si="524"/>
        <v>6716.74</v>
      </c>
      <c r="E1006" s="78">
        <f>IF(K1006=1,VLOOKUP(A1005,[1]Plan1!$G$155:$I$350,3),E1005)</f>
        <v>6735.55</v>
      </c>
      <c r="F1006" s="79">
        <f t="shared" si="525"/>
        <v>45247</v>
      </c>
      <c r="G1006" s="80">
        <f t="shared" si="514"/>
        <v>2.8004657021114543E-3</v>
      </c>
      <c r="H1006" s="81">
        <f t="shared" si="526"/>
        <v>45275</v>
      </c>
      <c r="I1006" s="81">
        <f t="shared" si="515"/>
        <v>45275</v>
      </c>
      <c r="J1006" s="82">
        <f t="shared" si="527"/>
        <v>21</v>
      </c>
      <c r="K1006" s="82">
        <f t="shared" si="536"/>
        <v>13</v>
      </c>
      <c r="L1006" s="76">
        <f t="shared" si="516"/>
        <v>1.0017326900000001</v>
      </c>
      <c r="M1006" s="83">
        <f t="shared" si="538"/>
        <v>1.0023997600000001</v>
      </c>
      <c r="N1006" s="83">
        <f t="shared" si="534"/>
        <v>1.1856186319485398</v>
      </c>
      <c r="O1006" s="76">
        <f t="shared" si="537"/>
        <v>1.1876729399999999</v>
      </c>
      <c r="P1006" s="76">
        <f t="shared" si="517"/>
        <v>923.40564314000005</v>
      </c>
      <c r="Q1006" s="84">
        <f t="shared" si="531"/>
        <v>0</v>
      </c>
      <c r="R1006" s="86">
        <f t="shared" si="528"/>
        <v>0</v>
      </c>
      <c r="S1006" s="76">
        <f t="shared" si="518"/>
        <v>0</v>
      </c>
      <c r="T1006" s="86">
        <f t="shared" si="529"/>
        <v>8.0657000000000006E-2</v>
      </c>
      <c r="U1006" s="84">
        <f t="shared" si="535"/>
        <v>13</v>
      </c>
      <c r="V1006" s="84">
        <v>252</v>
      </c>
      <c r="W1006" s="83">
        <f t="shared" si="519"/>
        <v>1.004009602</v>
      </c>
      <c r="X1006" s="76">
        <f t="shared" si="520"/>
        <v>3.7024891100000001</v>
      </c>
      <c r="Y1006" s="76">
        <f t="shared" si="521"/>
        <v>0</v>
      </c>
      <c r="Z1006" s="90" t="str">
        <f t="shared" si="532"/>
        <v>A+J=</v>
      </c>
      <c r="AA1006" s="81">
        <f t="shared" si="533"/>
        <v>45275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75">
        <f t="shared" si="522"/>
        <v>45266</v>
      </c>
      <c r="B1007" s="76">
        <f t="shared" si="523"/>
        <v>927.51706017000004</v>
      </c>
      <c r="C1007" s="76">
        <f t="shared" si="530"/>
        <v>777.49152317000005</v>
      </c>
      <c r="D1007" s="77">
        <f t="shared" si="524"/>
        <v>6716.74</v>
      </c>
      <c r="E1007" s="78">
        <f>IF(K1007=1,VLOOKUP(A1006,[1]Plan1!$G$155:$I$350,3),E1006)</f>
        <v>6735.55</v>
      </c>
      <c r="F1007" s="79">
        <f t="shared" si="525"/>
        <v>45247</v>
      </c>
      <c r="G1007" s="80">
        <f t="shared" si="514"/>
        <v>2.8004657021114543E-3</v>
      </c>
      <c r="H1007" s="81">
        <f t="shared" si="526"/>
        <v>45275</v>
      </c>
      <c r="I1007" s="81">
        <f t="shared" si="515"/>
        <v>45275</v>
      </c>
      <c r="J1007" s="82">
        <f t="shared" si="527"/>
        <v>21</v>
      </c>
      <c r="K1007" s="82">
        <f t="shared" si="536"/>
        <v>14</v>
      </c>
      <c r="L1007" s="76">
        <f t="shared" si="516"/>
        <v>1.0018661</v>
      </c>
      <c r="M1007" s="83">
        <f t="shared" si="538"/>
        <v>1.0023997600000001</v>
      </c>
      <c r="N1007" s="83">
        <f t="shared" si="534"/>
        <v>1.1856186319485398</v>
      </c>
      <c r="O1007" s="76">
        <f t="shared" si="537"/>
        <v>1.1878311100000001</v>
      </c>
      <c r="P1007" s="76">
        <f t="shared" si="517"/>
        <v>923.52861898000003</v>
      </c>
      <c r="Q1007" s="84">
        <f t="shared" si="531"/>
        <v>0</v>
      </c>
      <c r="R1007" s="86">
        <f t="shared" si="528"/>
        <v>0</v>
      </c>
      <c r="S1007" s="76">
        <f t="shared" si="518"/>
        <v>0</v>
      </c>
      <c r="T1007" s="86">
        <f t="shared" si="529"/>
        <v>8.0657000000000006E-2</v>
      </c>
      <c r="U1007" s="84">
        <f t="shared" si="535"/>
        <v>14</v>
      </c>
      <c r="V1007" s="84">
        <v>252</v>
      </c>
      <c r="W1007" s="83">
        <f t="shared" si="519"/>
        <v>1.0043186980000001</v>
      </c>
      <c r="X1007" s="76">
        <f t="shared" si="520"/>
        <v>3.9884411900000001</v>
      </c>
      <c r="Y1007" s="76">
        <f t="shared" si="521"/>
        <v>0</v>
      </c>
      <c r="Z1007" s="90" t="str">
        <f t="shared" si="532"/>
        <v>A+J=</v>
      </c>
      <c r="AA1007" s="81">
        <f t="shared" si="533"/>
        <v>45275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75">
        <f t="shared" si="522"/>
        <v>45267</v>
      </c>
      <c r="B1008" s="76">
        <f t="shared" si="523"/>
        <v>927.92617529999995</v>
      </c>
      <c r="C1008" s="76">
        <f t="shared" si="530"/>
        <v>777.49152317000005</v>
      </c>
      <c r="D1008" s="77">
        <f t="shared" si="524"/>
        <v>6716.74</v>
      </c>
      <c r="E1008" s="78">
        <f>IF(K1008=1,VLOOKUP(A1007,[1]Plan1!$G$155:$I$350,3),E1007)</f>
        <v>6735.55</v>
      </c>
      <c r="F1008" s="79">
        <f t="shared" si="525"/>
        <v>45247</v>
      </c>
      <c r="G1008" s="80">
        <f t="shared" si="514"/>
        <v>2.8004657021114543E-3</v>
      </c>
      <c r="H1008" s="81">
        <f t="shared" si="526"/>
        <v>45275</v>
      </c>
      <c r="I1008" s="81">
        <f t="shared" si="515"/>
        <v>45275</v>
      </c>
      <c r="J1008" s="82">
        <f t="shared" si="527"/>
        <v>21</v>
      </c>
      <c r="K1008" s="82">
        <f t="shared" si="536"/>
        <v>15</v>
      </c>
      <c r="L1008" s="76">
        <f t="shared" si="516"/>
        <v>1.00199953</v>
      </c>
      <c r="M1008" s="83">
        <f t="shared" si="538"/>
        <v>1.0023997600000001</v>
      </c>
      <c r="N1008" s="83">
        <f t="shared" si="534"/>
        <v>1.1856186319485398</v>
      </c>
      <c r="O1008" s="76">
        <f t="shared" si="537"/>
        <v>1.1879893100000001</v>
      </c>
      <c r="P1008" s="76">
        <f t="shared" si="517"/>
        <v>923.65161813999998</v>
      </c>
      <c r="Q1008" s="84">
        <f t="shared" si="531"/>
        <v>0</v>
      </c>
      <c r="R1008" s="86">
        <f t="shared" si="528"/>
        <v>0</v>
      </c>
      <c r="S1008" s="76">
        <f t="shared" si="518"/>
        <v>0</v>
      </c>
      <c r="T1008" s="86">
        <f t="shared" si="529"/>
        <v>8.0657000000000006E-2</v>
      </c>
      <c r="U1008" s="84">
        <f t="shared" si="535"/>
        <v>15</v>
      </c>
      <c r="V1008" s="84">
        <v>252</v>
      </c>
      <c r="W1008" s="83">
        <f t="shared" si="519"/>
        <v>1.004627889</v>
      </c>
      <c r="X1008" s="76">
        <f t="shared" si="520"/>
        <v>4.2745571599999996</v>
      </c>
      <c r="Y1008" s="76">
        <f t="shared" si="521"/>
        <v>0</v>
      </c>
      <c r="Z1008" s="90" t="str">
        <f t="shared" si="532"/>
        <v>A+J=</v>
      </c>
      <c r="AA1008" s="81">
        <f t="shared" si="533"/>
        <v>45275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75">
        <f t="shared" si="522"/>
        <v>45268</v>
      </c>
      <c r="B1009" s="76">
        <f t="shared" si="523"/>
        <v>928.33546296999998</v>
      </c>
      <c r="C1009" s="76">
        <f t="shared" si="530"/>
        <v>777.49152317000005</v>
      </c>
      <c r="D1009" s="77">
        <f t="shared" si="524"/>
        <v>6716.74</v>
      </c>
      <c r="E1009" s="78">
        <f>IF(K1009=1,VLOOKUP(A1008,[1]Plan1!$G$155:$I$350,3),E1008)</f>
        <v>6735.55</v>
      </c>
      <c r="F1009" s="79">
        <f t="shared" si="525"/>
        <v>45247</v>
      </c>
      <c r="G1009" s="80">
        <f t="shared" si="514"/>
        <v>2.8004657021114543E-3</v>
      </c>
      <c r="H1009" s="81">
        <f t="shared" si="526"/>
        <v>45275</v>
      </c>
      <c r="I1009" s="81">
        <f t="shared" si="515"/>
        <v>45275</v>
      </c>
      <c r="J1009" s="82">
        <f t="shared" si="527"/>
        <v>21</v>
      </c>
      <c r="K1009" s="82">
        <f t="shared" si="536"/>
        <v>16</v>
      </c>
      <c r="L1009" s="76">
        <f t="shared" si="516"/>
        <v>1.0021329699999999</v>
      </c>
      <c r="M1009" s="83">
        <f t="shared" si="538"/>
        <v>1.0023997600000001</v>
      </c>
      <c r="N1009" s="83">
        <f t="shared" si="534"/>
        <v>1.1856186319485398</v>
      </c>
      <c r="O1009" s="76">
        <f t="shared" si="537"/>
        <v>1.18814752</v>
      </c>
      <c r="P1009" s="76">
        <f t="shared" si="517"/>
        <v>923.77462506999996</v>
      </c>
      <c r="Q1009" s="84">
        <f t="shared" si="531"/>
        <v>0</v>
      </c>
      <c r="R1009" s="86">
        <f t="shared" si="528"/>
        <v>0</v>
      </c>
      <c r="S1009" s="76">
        <f t="shared" si="518"/>
        <v>0</v>
      </c>
      <c r="T1009" s="86">
        <f t="shared" si="529"/>
        <v>8.0657000000000006E-2</v>
      </c>
      <c r="U1009" s="84">
        <f t="shared" si="535"/>
        <v>16</v>
      </c>
      <c r="V1009" s="84">
        <v>252</v>
      </c>
      <c r="W1009" s="83">
        <f t="shared" si="519"/>
        <v>1.0049371760000001</v>
      </c>
      <c r="X1009" s="76">
        <f t="shared" si="520"/>
        <v>4.5608379000000001</v>
      </c>
      <c r="Y1009" s="76">
        <f t="shared" si="521"/>
        <v>0</v>
      </c>
      <c r="Z1009" s="90" t="str">
        <f t="shared" si="532"/>
        <v>A+J=</v>
      </c>
      <c r="AA1009" s="81">
        <f t="shared" si="533"/>
        <v>45275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75">
        <f t="shared" si="522"/>
        <v>45269</v>
      </c>
      <c r="B1010" s="76">
        <f t="shared" si="523"/>
        <v>928.74492922000002</v>
      </c>
      <c r="C1010" s="76">
        <f t="shared" si="530"/>
        <v>777.49152317000005</v>
      </c>
      <c r="D1010" s="77">
        <f t="shared" si="524"/>
        <v>6716.74</v>
      </c>
      <c r="E1010" s="78">
        <f>IF(K1010=1,VLOOKUP(A1009,[1]Plan1!$G$155:$I$350,3),E1009)</f>
        <v>6735.55</v>
      </c>
      <c r="F1010" s="79">
        <f t="shared" si="525"/>
        <v>45247</v>
      </c>
      <c r="G1010" s="80">
        <f t="shared" si="514"/>
        <v>2.8004657021114543E-3</v>
      </c>
      <c r="H1010" s="81">
        <f t="shared" si="526"/>
        <v>45275</v>
      </c>
      <c r="I1010" s="81">
        <f t="shared" si="515"/>
        <v>45275</v>
      </c>
      <c r="J1010" s="82">
        <f t="shared" si="527"/>
        <v>21</v>
      </c>
      <c r="K1010" s="82">
        <f t="shared" si="536"/>
        <v>17</v>
      </c>
      <c r="L1010" s="76">
        <f t="shared" si="516"/>
        <v>1.0022664299999999</v>
      </c>
      <c r="M1010" s="83">
        <f t="shared" si="538"/>
        <v>1.0023997600000001</v>
      </c>
      <c r="N1010" s="83">
        <f t="shared" si="534"/>
        <v>1.1856186319485398</v>
      </c>
      <c r="O1010" s="76">
        <f t="shared" si="537"/>
        <v>1.18830575</v>
      </c>
      <c r="P1010" s="76">
        <f t="shared" si="517"/>
        <v>923.89764754999999</v>
      </c>
      <c r="Q1010" s="84">
        <f t="shared" si="531"/>
        <v>0</v>
      </c>
      <c r="R1010" s="86">
        <f t="shared" si="528"/>
        <v>0</v>
      </c>
      <c r="S1010" s="76">
        <f t="shared" si="518"/>
        <v>0</v>
      </c>
      <c r="T1010" s="86">
        <f t="shared" si="529"/>
        <v>8.0657000000000006E-2</v>
      </c>
      <c r="U1010" s="84">
        <f t="shared" si="535"/>
        <v>17</v>
      </c>
      <c r="V1010" s="84">
        <v>252</v>
      </c>
      <c r="W1010" s="83">
        <f t="shared" si="519"/>
        <v>1.005246557</v>
      </c>
      <c r="X1010" s="76">
        <f t="shared" si="520"/>
        <v>4.8472816700000001</v>
      </c>
      <c r="Y1010" s="76">
        <f t="shared" si="521"/>
        <v>0</v>
      </c>
      <c r="Z1010" s="90" t="str">
        <f t="shared" si="532"/>
        <v>A+J=</v>
      </c>
      <c r="AA1010" s="81">
        <f t="shared" si="533"/>
        <v>45275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75">
        <f t="shared" si="522"/>
        <v>45270</v>
      </c>
      <c r="B1011" s="76">
        <f t="shared" si="523"/>
        <v>928.74492922000002</v>
      </c>
      <c r="C1011" s="76">
        <f t="shared" si="530"/>
        <v>777.49152317000005</v>
      </c>
      <c r="D1011" s="77">
        <f t="shared" si="524"/>
        <v>6716.74</v>
      </c>
      <c r="E1011" s="78">
        <f>IF(K1011=1,VLOOKUP(A1010,[1]Plan1!$G$155:$I$350,3),E1010)</f>
        <v>6735.55</v>
      </c>
      <c r="F1011" s="79">
        <f t="shared" si="525"/>
        <v>45247</v>
      </c>
      <c r="G1011" s="80">
        <f t="shared" si="514"/>
        <v>2.8004657021114543E-3</v>
      </c>
      <c r="H1011" s="81">
        <f t="shared" si="526"/>
        <v>45275</v>
      </c>
      <c r="I1011" s="81">
        <f t="shared" si="515"/>
        <v>45275</v>
      </c>
      <c r="J1011" s="82">
        <f t="shared" si="527"/>
        <v>21</v>
      </c>
      <c r="K1011" s="82">
        <f t="shared" si="536"/>
        <v>17</v>
      </c>
      <c r="L1011" s="76">
        <f t="shared" si="516"/>
        <v>1.0022664299999999</v>
      </c>
      <c r="M1011" s="83">
        <f t="shared" si="538"/>
        <v>1.0023997600000001</v>
      </c>
      <c r="N1011" s="83">
        <f t="shared" si="534"/>
        <v>1.1856186319485398</v>
      </c>
      <c r="O1011" s="76">
        <f t="shared" si="537"/>
        <v>1.18830575</v>
      </c>
      <c r="P1011" s="76">
        <f t="shared" si="517"/>
        <v>923.89764754999999</v>
      </c>
      <c r="Q1011" s="84">
        <f t="shared" si="531"/>
        <v>0</v>
      </c>
      <c r="R1011" s="86">
        <f t="shared" si="528"/>
        <v>0</v>
      </c>
      <c r="S1011" s="76">
        <f t="shared" si="518"/>
        <v>0</v>
      </c>
      <c r="T1011" s="86">
        <f t="shared" si="529"/>
        <v>8.0657000000000006E-2</v>
      </c>
      <c r="U1011" s="84">
        <f t="shared" si="535"/>
        <v>17</v>
      </c>
      <c r="V1011" s="84">
        <v>252</v>
      </c>
      <c r="W1011" s="83">
        <f t="shared" si="519"/>
        <v>1.005246557</v>
      </c>
      <c r="X1011" s="76">
        <f t="shared" si="520"/>
        <v>4.8472816700000001</v>
      </c>
      <c r="Y1011" s="76">
        <f t="shared" si="521"/>
        <v>0</v>
      </c>
      <c r="Z1011" s="90" t="str">
        <f t="shared" si="532"/>
        <v>A+J=</v>
      </c>
      <c r="AA1011" s="81">
        <f t="shared" si="533"/>
        <v>45275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75">
        <f t="shared" si="522"/>
        <v>45271</v>
      </c>
      <c r="B1012" s="76">
        <f t="shared" si="523"/>
        <v>928.74492922000002</v>
      </c>
      <c r="C1012" s="76">
        <f t="shared" si="530"/>
        <v>777.49152317000005</v>
      </c>
      <c r="D1012" s="77">
        <f t="shared" si="524"/>
        <v>6716.74</v>
      </c>
      <c r="E1012" s="78">
        <f>IF(K1012=1,VLOOKUP(A1011,[1]Plan1!$G$155:$I$350,3),E1011)</f>
        <v>6735.55</v>
      </c>
      <c r="F1012" s="79">
        <f t="shared" si="525"/>
        <v>45247</v>
      </c>
      <c r="G1012" s="80">
        <f t="shared" si="514"/>
        <v>2.8004657021114543E-3</v>
      </c>
      <c r="H1012" s="81">
        <f t="shared" si="526"/>
        <v>45275</v>
      </c>
      <c r="I1012" s="81">
        <f t="shared" si="515"/>
        <v>45275</v>
      </c>
      <c r="J1012" s="82">
        <f t="shared" si="527"/>
        <v>21</v>
      </c>
      <c r="K1012" s="82">
        <f t="shared" si="536"/>
        <v>17</v>
      </c>
      <c r="L1012" s="76">
        <f t="shared" si="516"/>
        <v>1.0022664299999999</v>
      </c>
      <c r="M1012" s="83">
        <f t="shared" si="538"/>
        <v>1.0023997600000001</v>
      </c>
      <c r="N1012" s="83">
        <f t="shared" si="534"/>
        <v>1.1856186319485398</v>
      </c>
      <c r="O1012" s="76">
        <f t="shared" si="537"/>
        <v>1.18830575</v>
      </c>
      <c r="P1012" s="76">
        <f t="shared" si="517"/>
        <v>923.89764754999999</v>
      </c>
      <c r="Q1012" s="84">
        <f t="shared" si="531"/>
        <v>0</v>
      </c>
      <c r="R1012" s="86">
        <f t="shared" si="528"/>
        <v>0</v>
      </c>
      <c r="S1012" s="76">
        <f t="shared" si="518"/>
        <v>0</v>
      </c>
      <c r="T1012" s="86">
        <f t="shared" si="529"/>
        <v>8.0657000000000006E-2</v>
      </c>
      <c r="U1012" s="84">
        <f t="shared" si="535"/>
        <v>17</v>
      </c>
      <c r="V1012" s="84">
        <v>252</v>
      </c>
      <c r="W1012" s="83">
        <f t="shared" si="519"/>
        <v>1.005246557</v>
      </c>
      <c r="X1012" s="76">
        <f t="shared" si="520"/>
        <v>4.8472816700000001</v>
      </c>
      <c r="Y1012" s="76">
        <f t="shared" si="521"/>
        <v>0</v>
      </c>
      <c r="Z1012" s="90" t="str">
        <f t="shared" si="532"/>
        <v>A+J=</v>
      </c>
      <c r="AA1012" s="81">
        <f t="shared" si="533"/>
        <v>45275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75">
        <f t="shared" si="522"/>
        <v>45272</v>
      </c>
      <c r="B1013" s="76">
        <f t="shared" si="523"/>
        <v>929.15457592999996</v>
      </c>
      <c r="C1013" s="76">
        <f t="shared" si="530"/>
        <v>777.49152317000005</v>
      </c>
      <c r="D1013" s="77">
        <f t="shared" si="524"/>
        <v>6716.74</v>
      </c>
      <c r="E1013" s="78">
        <f>IF(K1013=1,VLOOKUP(A1012,[1]Plan1!$G$155:$I$350,3),E1012)</f>
        <v>6735.55</v>
      </c>
      <c r="F1013" s="79">
        <f t="shared" si="525"/>
        <v>45247</v>
      </c>
      <c r="G1013" s="80">
        <f t="shared" si="514"/>
        <v>2.8004657021114543E-3</v>
      </c>
      <c r="H1013" s="81">
        <f t="shared" si="526"/>
        <v>45275</v>
      </c>
      <c r="I1013" s="81">
        <f t="shared" si="515"/>
        <v>45275</v>
      </c>
      <c r="J1013" s="82">
        <f t="shared" si="527"/>
        <v>21</v>
      </c>
      <c r="K1013" s="82">
        <f t="shared" si="536"/>
        <v>18</v>
      </c>
      <c r="L1013" s="76">
        <f t="shared" si="516"/>
        <v>1.0023999100000001</v>
      </c>
      <c r="M1013" s="83">
        <f t="shared" si="538"/>
        <v>1.0023997600000001</v>
      </c>
      <c r="N1013" s="83">
        <f t="shared" si="534"/>
        <v>1.1856186319485398</v>
      </c>
      <c r="O1013" s="76">
        <f t="shared" si="537"/>
        <v>1.188464</v>
      </c>
      <c r="P1013" s="76">
        <f t="shared" si="517"/>
        <v>924.02068558999997</v>
      </c>
      <c r="Q1013" s="84">
        <f t="shared" si="531"/>
        <v>0</v>
      </c>
      <c r="R1013" s="86">
        <f t="shared" si="528"/>
        <v>0</v>
      </c>
      <c r="S1013" s="76">
        <f t="shared" si="518"/>
        <v>0</v>
      </c>
      <c r="T1013" s="86">
        <f t="shared" si="529"/>
        <v>8.0657000000000006E-2</v>
      </c>
      <c r="U1013" s="84">
        <f t="shared" si="535"/>
        <v>18</v>
      </c>
      <c r="V1013" s="84">
        <v>252</v>
      </c>
      <c r="W1013" s="83">
        <f t="shared" si="519"/>
        <v>1.005556034</v>
      </c>
      <c r="X1013" s="76">
        <f t="shared" si="520"/>
        <v>5.1338903399999998</v>
      </c>
      <c r="Y1013" s="76">
        <f t="shared" si="521"/>
        <v>0</v>
      </c>
      <c r="Z1013" s="90" t="str">
        <f t="shared" si="532"/>
        <v>A+J=</v>
      </c>
      <c r="AA1013" s="81">
        <f t="shared" si="533"/>
        <v>45275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75">
        <f t="shared" si="522"/>
        <v>45273</v>
      </c>
      <c r="B1014" s="76">
        <f t="shared" si="523"/>
        <v>929.56441786999994</v>
      </c>
      <c r="C1014" s="76">
        <f t="shared" si="530"/>
        <v>777.49152317000005</v>
      </c>
      <c r="D1014" s="77">
        <f t="shared" si="524"/>
        <v>6716.74</v>
      </c>
      <c r="E1014" s="78">
        <f>IF(K1014=1,VLOOKUP(A1013,[1]Plan1!$G$155:$I$350,3),E1013)</f>
        <v>6735.55</v>
      </c>
      <c r="F1014" s="79">
        <f t="shared" si="525"/>
        <v>45247</v>
      </c>
      <c r="G1014" s="80">
        <f t="shared" si="514"/>
        <v>2.8004657021114543E-3</v>
      </c>
      <c r="H1014" s="81">
        <f t="shared" si="526"/>
        <v>45275</v>
      </c>
      <c r="I1014" s="81">
        <f t="shared" si="515"/>
        <v>45275</v>
      </c>
      <c r="J1014" s="82">
        <f t="shared" si="527"/>
        <v>21</v>
      </c>
      <c r="K1014" s="82">
        <f t="shared" si="536"/>
        <v>19</v>
      </c>
      <c r="L1014" s="76">
        <f t="shared" si="516"/>
        <v>1.0025334100000001</v>
      </c>
      <c r="M1014" s="83">
        <f t="shared" si="538"/>
        <v>1.0023997600000001</v>
      </c>
      <c r="N1014" s="83">
        <f t="shared" si="534"/>
        <v>1.1856186319485398</v>
      </c>
      <c r="O1014" s="76">
        <f t="shared" si="537"/>
        <v>1.1886222900000001</v>
      </c>
      <c r="P1014" s="76">
        <f t="shared" si="517"/>
        <v>924.14375471999995</v>
      </c>
      <c r="Q1014" s="84">
        <f t="shared" si="531"/>
        <v>0</v>
      </c>
      <c r="R1014" s="86">
        <f t="shared" si="528"/>
        <v>0</v>
      </c>
      <c r="S1014" s="76">
        <f t="shared" si="518"/>
        <v>0</v>
      </c>
      <c r="T1014" s="86">
        <f t="shared" si="529"/>
        <v>8.0657000000000006E-2</v>
      </c>
      <c r="U1014" s="84">
        <f t="shared" si="535"/>
        <v>19</v>
      </c>
      <c r="V1014" s="84">
        <v>252</v>
      </c>
      <c r="W1014" s="83">
        <f t="shared" si="519"/>
        <v>1.005865606</v>
      </c>
      <c r="X1014" s="76">
        <f t="shared" si="520"/>
        <v>5.4206631500000002</v>
      </c>
      <c r="Y1014" s="76">
        <f t="shared" si="521"/>
        <v>0</v>
      </c>
      <c r="Z1014" s="90" t="str">
        <f t="shared" si="532"/>
        <v>A+J=</v>
      </c>
      <c r="AA1014" s="81">
        <f t="shared" si="533"/>
        <v>45275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75">
        <f t="shared" si="522"/>
        <v>45274</v>
      </c>
      <c r="B1015" s="76">
        <f t="shared" si="523"/>
        <v>929.97443255999997</v>
      </c>
      <c r="C1015" s="76">
        <f t="shared" si="530"/>
        <v>777.49152317000005</v>
      </c>
      <c r="D1015" s="77">
        <f t="shared" si="524"/>
        <v>6716.74</v>
      </c>
      <c r="E1015" s="78">
        <f>IF(K1015=1,VLOOKUP(A1014,[1]Plan1!$G$155:$I$350,3),E1014)</f>
        <v>6735.55</v>
      </c>
      <c r="F1015" s="79">
        <f t="shared" si="525"/>
        <v>45247</v>
      </c>
      <c r="G1015" s="80">
        <f t="shared" si="514"/>
        <v>2.8004657021114543E-3</v>
      </c>
      <c r="H1015" s="81">
        <f t="shared" si="526"/>
        <v>45275</v>
      </c>
      <c r="I1015" s="81">
        <f t="shared" si="515"/>
        <v>45275</v>
      </c>
      <c r="J1015" s="82">
        <f t="shared" si="527"/>
        <v>21</v>
      </c>
      <c r="K1015" s="82">
        <f t="shared" si="536"/>
        <v>20</v>
      </c>
      <c r="L1015" s="76">
        <f t="shared" si="516"/>
        <v>1.00266693</v>
      </c>
      <c r="M1015" s="83">
        <f t="shared" si="538"/>
        <v>1.0023997600000001</v>
      </c>
      <c r="N1015" s="83">
        <f t="shared" si="534"/>
        <v>1.1856186319485398</v>
      </c>
      <c r="O1015" s="76">
        <f t="shared" si="537"/>
        <v>1.1887805899999999</v>
      </c>
      <c r="P1015" s="76">
        <f t="shared" si="517"/>
        <v>924.26683162999996</v>
      </c>
      <c r="Q1015" s="84">
        <f t="shared" si="531"/>
        <v>0</v>
      </c>
      <c r="R1015" s="86">
        <f t="shared" si="528"/>
        <v>0</v>
      </c>
      <c r="S1015" s="76">
        <f t="shared" si="518"/>
        <v>0</v>
      </c>
      <c r="T1015" s="86">
        <f t="shared" si="529"/>
        <v>8.0657000000000006E-2</v>
      </c>
      <c r="U1015" s="84">
        <f t="shared" si="535"/>
        <v>20</v>
      </c>
      <c r="V1015" s="84">
        <v>252</v>
      </c>
      <c r="W1015" s="83">
        <f t="shared" si="519"/>
        <v>1.0061752740000001</v>
      </c>
      <c r="X1015" s="76">
        <f t="shared" si="520"/>
        <v>5.7076009299999999</v>
      </c>
      <c r="Y1015" s="76">
        <f t="shared" si="521"/>
        <v>0</v>
      </c>
      <c r="Z1015" s="90" t="str">
        <f t="shared" si="532"/>
        <v>A+J=</v>
      </c>
      <c r="AA1015" s="81">
        <f t="shared" si="533"/>
        <v>45275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75">
        <f t="shared" si="522"/>
        <v>45275</v>
      </c>
      <c r="B1016" s="76">
        <f t="shared" si="523"/>
        <v>930.38461818999997</v>
      </c>
      <c r="C1016" s="76">
        <f t="shared" si="530"/>
        <v>777.49152317000005</v>
      </c>
      <c r="D1016" s="77">
        <f t="shared" si="524"/>
        <v>6716.74</v>
      </c>
      <c r="E1016" s="78">
        <f>IF(K1016=1,VLOOKUP(A1015,[1]Plan1!$G$155:$I$350,3),E1015)</f>
        <v>6735.55</v>
      </c>
      <c r="F1016" s="79">
        <f t="shared" si="525"/>
        <v>45247</v>
      </c>
      <c r="G1016" s="80">
        <f t="shared" si="514"/>
        <v>2.8004657021114543E-3</v>
      </c>
      <c r="H1016" s="81">
        <f t="shared" si="526"/>
        <v>45306</v>
      </c>
      <c r="I1016" s="81">
        <f t="shared" si="515"/>
        <v>45275</v>
      </c>
      <c r="J1016" s="82">
        <f t="shared" si="527"/>
        <v>21</v>
      </c>
      <c r="K1016" s="82">
        <f t="shared" si="536"/>
        <v>21</v>
      </c>
      <c r="L1016" s="76">
        <f t="shared" si="516"/>
        <v>1.00280046</v>
      </c>
      <c r="M1016" s="83">
        <f t="shared" si="538"/>
        <v>1.0023997600000001</v>
      </c>
      <c r="N1016" s="83">
        <f t="shared" si="534"/>
        <v>1.1856186319485398</v>
      </c>
      <c r="O1016" s="76">
        <f t="shared" si="537"/>
        <v>1.1889388999999999</v>
      </c>
      <c r="P1016" s="76">
        <f t="shared" si="517"/>
        <v>924.38991630999999</v>
      </c>
      <c r="Q1016" s="84">
        <f t="shared" si="531"/>
        <v>33</v>
      </c>
      <c r="R1016" s="86">
        <f t="shared" si="528"/>
        <v>9.5119999999999996E-3</v>
      </c>
      <c r="S1016" s="76">
        <f t="shared" si="518"/>
        <v>8.7927968799999991</v>
      </c>
      <c r="T1016" s="86">
        <f t="shared" si="529"/>
        <v>8.0657000000000006E-2</v>
      </c>
      <c r="U1016" s="84">
        <f t="shared" si="535"/>
        <v>21</v>
      </c>
      <c r="V1016" s="84">
        <v>252</v>
      </c>
      <c r="W1016" s="83">
        <f t="shared" si="519"/>
        <v>1.0064850359999999</v>
      </c>
      <c r="X1016" s="76">
        <f t="shared" si="520"/>
        <v>5.99470188</v>
      </c>
      <c r="Y1016" s="76">
        <f t="shared" si="521"/>
        <v>14.787498759999998</v>
      </c>
      <c r="Z1016" s="90" t="str">
        <f t="shared" si="532"/>
        <v>A+J=</v>
      </c>
      <c r="AA1016" s="81">
        <f t="shared" si="533"/>
        <v>45275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75">
        <f t="shared" si="522"/>
        <v>45276</v>
      </c>
      <c r="B1017" s="76">
        <f t="shared" si="523"/>
        <v>916.14822842000001</v>
      </c>
      <c r="C1017" s="76">
        <f t="shared" si="530"/>
        <v>770.09602381000002</v>
      </c>
      <c r="D1017" s="77">
        <f t="shared" si="524"/>
        <v>6735.55</v>
      </c>
      <c r="E1017" s="78">
        <f>IF(K1017=1,VLOOKUP(A1016,[1]Plan1!$G$155:$I$350,3),E1016)</f>
        <v>6773.27</v>
      </c>
      <c r="F1017" s="79">
        <f t="shared" si="525"/>
        <v>45276</v>
      </c>
      <c r="G1017" s="80">
        <f t="shared" si="514"/>
        <v>5.6001365886972909E-3</v>
      </c>
      <c r="H1017" s="81">
        <f t="shared" si="526"/>
        <v>45306</v>
      </c>
      <c r="I1017" s="81">
        <f t="shared" si="515"/>
        <v>45306</v>
      </c>
      <c r="J1017" s="82">
        <f t="shared" si="527"/>
        <v>19</v>
      </c>
      <c r="K1017" s="82">
        <f t="shared" si="536"/>
        <v>1</v>
      </c>
      <c r="L1017" s="76">
        <f t="shared" si="516"/>
        <v>1.00029396</v>
      </c>
      <c r="M1017" s="83">
        <f t="shared" si="538"/>
        <v>1.00280046</v>
      </c>
      <c r="N1017" s="83">
        <f t="shared" si="534"/>
        <v>1.1889389095025664</v>
      </c>
      <c r="O1017" s="76">
        <f t="shared" si="537"/>
        <v>1.1892883999999999</v>
      </c>
      <c r="P1017" s="76">
        <f t="shared" si="517"/>
        <v>915.86626799999999</v>
      </c>
      <c r="Q1017" s="84">
        <f t="shared" si="531"/>
        <v>0</v>
      </c>
      <c r="R1017" s="86">
        <f t="shared" si="528"/>
        <v>0</v>
      </c>
      <c r="S1017" s="76">
        <f t="shared" si="518"/>
        <v>0</v>
      </c>
      <c r="T1017" s="86">
        <f t="shared" si="529"/>
        <v>8.0657000000000006E-2</v>
      </c>
      <c r="U1017" s="84">
        <f t="shared" si="535"/>
        <v>1</v>
      </c>
      <c r="V1017" s="84">
        <v>252</v>
      </c>
      <c r="W1017" s="83">
        <f t="shared" si="519"/>
        <v>1.0003078620000001</v>
      </c>
      <c r="X1017" s="76">
        <f t="shared" si="520"/>
        <v>0.28196041999999999</v>
      </c>
      <c r="Y1017" s="76">
        <f t="shared" si="521"/>
        <v>0</v>
      </c>
      <c r="Z1017" s="90" t="str">
        <f t="shared" si="532"/>
        <v>A+J=</v>
      </c>
      <c r="AA1017" s="81">
        <f t="shared" si="533"/>
        <v>45306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75">
        <f t="shared" si="522"/>
        <v>45277</v>
      </c>
      <c r="B1018" s="76">
        <f t="shared" si="523"/>
        <v>916.14822842000001</v>
      </c>
      <c r="C1018" s="76">
        <f t="shared" si="530"/>
        <v>770.09602381000002</v>
      </c>
      <c r="D1018" s="77">
        <f t="shared" si="524"/>
        <v>6735.55</v>
      </c>
      <c r="E1018" s="78">
        <f>IF(K1018=1,VLOOKUP(A1017,[1]Plan1!$G$155:$I$350,3),E1017)</f>
        <v>6773.27</v>
      </c>
      <c r="F1018" s="79">
        <f t="shared" si="525"/>
        <v>45276</v>
      </c>
      <c r="G1018" s="80">
        <f t="shared" si="514"/>
        <v>5.6001365886972909E-3</v>
      </c>
      <c r="H1018" s="81">
        <f t="shared" si="526"/>
        <v>45306</v>
      </c>
      <c r="I1018" s="81">
        <f t="shared" si="515"/>
        <v>45306</v>
      </c>
      <c r="J1018" s="82">
        <f t="shared" si="527"/>
        <v>19</v>
      </c>
      <c r="K1018" s="82">
        <f t="shared" si="536"/>
        <v>1</v>
      </c>
      <c r="L1018" s="76">
        <f t="shared" si="516"/>
        <v>1.00029396</v>
      </c>
      <c r="M1018" s="83">
        <f t="shared" si="538"/>
        <v>1.00280046</v>
      </c>
      <c r="N1018" s="83">
        <f t="shared" si="534"/>
        <v>1.1889389095025664</v>
      </c>
      <c r="O1018" s="76">
        <f t="shared" si="537"/>
        <v>1.1892883999999999</v>
      </c>
      <c r="P1018" s="76">
        <f t="shared" si="517"/>
        <v>915.86626799999999</v>
      </c>
      <c r="Q1018" s="84">
        <f t="shared" si="531"/>
        <v>0</v>
      </c>
      <c r="R1018" s="86">
        <f t="shared" si="528"/>
        <v>0</v>
      </c>
      <c r="S1018" s="76">
        <f t="shared" si="518"/>
        <v>0</v>
      </c>
      <c r="T1018" s="86">
        <f t="shared" si="529"/>
        <v>8.0657000000000006E-2</v>
      </c>
      <c r="U1018" s="84">
        <f t="shared" si="535"/>
        <v>1</v>
      </c>
      <c r="V1018" s="84">
        <v>252</v>
      </c>
      <c r="W1018" s="83">
        <f t="shared" si="519"/>
        <v>1.0003078620000001</v>
      </c>
      <c r="X1018" s="76">
        <f t="shared" si="520"/>
        <v>0.28196041999999999</v>
      </c>
      <c r="Y1018" s="76">
        <f t="shared" si="521"/>
        <v>0</v>
      </c>
      <c r="Z1018" s="90" t="str">
        <f t="shared" si="532"/>
        <v>A+J=</v>
      </c>
      <c r="AA1018" s="81">
        <f t="shared" si="533"/>
        <v>45306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75">
        <f t="shared" si="522"/>
        <v>45278</v>
      </c>
      <c r="B1019" s="76">
        <f t="shared" si="523"/>
        <v>916.14822842000001</v>
      </c>
      <c r="C1019" s="76">
        <f t="shared" si="530"/>
        <v>770.09602381000002</v>
      </c>
      <c r="D1019" s="77">
        <f t="shared" si="524"/>
        <v>6735.55</v>
      </c>
      <c r="E1019" s="78">
        <f>IF(K1019=1,VLOOKUP(A1018,[1]Plan1!$G$155:$I$350,3),E1018)</f>
        <v>6773.27</v>
      </c>
      <c r="F1019" s="79">
        <f t="shared" si="525"/>
        <v>45276</v>
      </c>
      <c r="G1019" s="80">
        <f t="shared" si="514"/>
        <v>5.6001365886972909E-3</v>
      </c>
      <c r="H1019" s="81">
        <f t="shared" si="526"/>
        <v>45306</v>
      </c>
      <c r="I1019" s="81">
        <f t="shared" si="515"/>
        <v>45306</v>
      </c>
      <c r="J1019" s="82">
        <f t="shared" si="527"/>
        <v>19</v>
      </c>
      <c r="K1019" s="82">
        <f t="shared" si="536"/>
        <v>1</v>
      </c>
      <c r="L1019" s="76">
        <f t="shared" si="516"/>
        <v>1.00029396</v>
      </c>
      <c r="M1019" s="83">
        <f t="shared" si="538"/>
        <v>1.00280046</v>
      </c>
      <c r="N1019" s="83">
        <f t="shared" si="534"/>
        <v>1.1889389095025664</v>
      </c>
      <c r="O1019" s="76">
        <f t="shared" si="537"/>
        <v>1.1892883999999999</v>
      </c>
      <c r="P1019" s="76">
        <f t="shared" si="517"/>
        <v>915.86626799999999</v>
      </c>
      <c r="Q1019" s="84">
        <f t="shared" si="531"/>
        <v>0</v>
      </c>
      <c r="R1019" s="86">
        <f t="shared" si="528"/>
        <v>0</v>
      </c>
      <c r="S1019" s="76">
        <f t="shared" si="518"/>
        <v>0</v>
      </c>
      <c r="T1019" s="86">
        <f t="shared" si="529"/>
        <v>8.0657000000000006E-2</v>
      </c>
      <c r="U1019" s="84">
        <f t="shared" si="535"/>
        <v>1</v>
      </c>
      <c r="V1019" s="84">
        <v>252</v>
      </c>
      <c r="W1019" s="83">
        <f t="shared" si="519"/>
        <v>1.0003078620000001</v>
      </c>
      <c r="X1019" s="76">
        <f t="shared" si="520"/>
        <v>0.28196041999999999</v>
      </c>
      <c r="Y1019" s="76">
        <f t="shared" si="521"/>
        <v>0</v>
      </c>
      <c r="Z1019" s="90" t="str">
        <f t="shared" si="532"/>
        <v>A+J=</v>
      </c>
      <c r="AA1019" s="81">
        <f t="shared" si="533"/>
        <v>45306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75">
        <f t="shared" si="522"/>
        <v>45279</v>
      </c>
      <c r="B1020" s="76">
        <f t="shared" si="523"/>
        <v>916.69967399999996</v>
      </c>
      <c r="C1020" s="76">
        <f t="shared" si="530"/>
        <v>770.09602381000002</v>
      </c>
      <c r="D1020" s="77">
        <f t="shared" si="524"/>
        <v>6735.55</v>
      </c>
      <c r="E1020" s="78">
        <f>IF(K1020=1,VLOOKUP(A1019,[1]Plan1!$G$155:$I$350,3),E1019)</f>
        <v>6773.27</v>
      </c>
      <c r="F1020" s="79">
        <f t="shared" si="525"/>
        <v>45276</v>
      </c>
      <c r="G1020" s="80">
        <f t="shared" si="514"/>
        <v>5.6001365886972909E-3</v>
      </c>
      <c r="H1020" s="81">
        <f t="shared" si="526"/>
        <v>45306</v>
      </c>
      <c r="I1020" s="81">
        <f t="shared" si="515"/>
        <v>45306</v>
      </c>
      <c r="J1020" s="82">
        <f t="shared" si="527"/>
        <v>19</v>
      </c>
      <c r="K1020" s="82">
        <f t="shared" si="536"/>
        <v>2</v>
      </c>
      <c r="L1020" s="76">
        <f t="shared" si="516"/>
        <v>1.00058801</v>
      </c>
      <c r="M1020" s="83">
        <f t="shared" si="538"/>
        <v>1.00280046</v>
      </c>
      <c r="N1020" s="83">
        <f t="shared" si="534"/>
        <v>1.1889389095025664</v>
      </c>
      <c r="O1020" s="76">
        <f t="shared" si="537"/>
        <v>1.1896380099999999</v>
      </c>
      <c r="P1020" s="76">
        <f t="shared" si="517"/>
        <v>916.13550126999996</v>
      </c>
      <c r="Q1020" s="84">
        <f t="shared" si="531"/>
        <v>0</v>
      </c>
      <c r="R1020" s="86">
        <f t="shared" si="528"/>
        <v>0</v>
      </c>
      <c r="S1020" s="76">
        <f t="shared" si="518"/>
        <v>0</v>
      </c>
      <c r="T1020" s="86">
        <f t="shared" si="529"/>
        <v>8.0657000000000006E-2</v>
      </c>
      <c r="U1020" s="84">
        <f t="shared" si="535"/>
        <v>2</v>
      </c>
      <c r="V1020" s="84">
        <v>252</v>
      </c>
      <c r="W1020" s="83">
        <f t="shared" si="519"/>
        <v>1.000615818</v>
      </c>
      <c r="X1020" s="76">
        <f t="shared" si="520"/>
        <v>0.56417273000000001</v>
      </c>
      <c r="Y1020" s="76">
        <f t="shared" si="521"/>
        <v>0</v>
      </c>
      <c r="Z1020" s="90" t="str">
        <f t="shared" si="532"/>
        <v>A+J=</v>
      </c>
      <c r="AA1020" s="81">
        <f t="shared" si="533"/>
        <v>45306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75">
        <f t="shared" si="522"/>
        <v>45280</v>
      </c>
      <c r="B1021" s="76">
        <f t="shared" si="523"/>
        <v>917.25145724999993</v>
      </c>
      <c r="C1021" s="76">
        <f t="shared" si="530"/>
        <v>770.09602381000002</v>
      </c>
      <c r="D1021" s="77">
        <f t="shared" si="524"/>
        <v>6735.55</v>
      </c>
      <c r="E1021" s="78">
        <f>IF(K1021=1,VLOOKUP(A1020,[1]Plan1!$G$155:$I$350,3),E1020)</f>
        <v>6773.27</v>
      </c>
      <c r="F1021" s="79">
        <f t="shared" si="525"/>
        <v>45276</v>
      </c>
      <c r="G1021" s="80">
        <f t="shared" si="514"/>
        <v>5.6001365886972909E-3</v>
      </c>
      <c r="H1021" s="81">
        <f t="shared" si="526"/>
        <v>45306</v>
      </c>
      <c r="I1021" s="81">
        <f t="shared" si="515"/>
        <v>45306</v>
      </c>
      <c r="J1021" s="82">
        <f t="shared" si="527"/>
        <v>19</v>
      </c>
      <c r="K1021" s="82">
        <f t="shared" si="536"/>
        <v>3</v>
      </c>
      <c r="L1021" s="76">
        <f t="shared" si="516"/>
        <v>1.00088215</v>
      </c>
      <c r="M1021" s="83">
        <f t="shared" si="538"/>
        <v>1.00280046</v>
      </c>
      <c r="N1021" s="83">
        <f t="shared" si="534"/>
        <v>1.1889389095025664</v>
      </c>
      <c r="O1021" s="76">
        <f t="shared" si="537"/>
        <v>1.1899877299999999</v>
      </c>
      <c r="P1021" s="76">
        <f t="shared" si="517"/>
        <v>916.40481924999995</v>
      </c>
      <c r="Q1021" s="84">
        <f t="shared" si="531"/>
        <v>0</v>
      </c>
      <c r="R1021" s="86">
        <f t="shared" si="528"/>
        <v>0</v>
      </c>
      <c r="S1021" s="76">
        <f t="shared" si="518"/>
        <v>0</v>
      </c>
      <c r="T1021" s="86">
        <f t="shared" si="529"/>
        <v>8.0657000000000006E-2</v>
      </c>
      <c r="U1021" s="84">
        <f t="shared" si="535"/>
        <v>3</v>
      </c>
      <c r="V1021" s="84">
        <v>252</v>
      </c>
      <c r="W1021" s="83">
        <f t="shared" si="519"/>
        <v>1.000923869</v>
      </c>
      <c r="X1021" s="76">
        <f t="shared" si="520"/>
        <v>0.846638</v>
      </c>
      <c r="Y1021" s="76">
        <f t="shared" si="521"/>
        <v>0</v>
      </c>
      <c r="Z1021" s="90" t="str">
        <f t="shared" si="532"/>
        <v>A+J=</v>
      </c>
      <c r="AA1021" s="81">
        <f t="shared" si="533"/>
        <v>45306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75">
        <f t="shared" si="522"/>
        <v>45281</v>
      </c>
      <c r="B1022" s="76">
        <f t="shared" si="523"/>
        <v>917.80356290999998</v>
      </c>
      <c r="C1022" s="76">
        <f t="shared" si="530"/>
        <v>770.09602381000002</v>
      </c>
      <c r="D1022" s="77">
        <f t="shared" si="524"/>
        <v>6735.55</v>
      </c>
      <c r="E1022" s="78">
        <f>IF(K1022=1,VLOOKUP(A1021,[1]Plan1!$G$155:$I$350,3),E1021)</f>
        <v>6773.27</v>
      </c>
      <c r="F1022" s="79">
        <f t="shared" si="525"/>
        <v>45276</v>
      </c>
      <c r="G1022" s="80">
        <f t="shared" si="514"/>
        <v>5.6001365886972909E-3</v>
      </c>
      <c r="H1022" s="81">
        <f t="shared" si="526"/>
        <v>45306</v>
      </c>
      <c r="I1022" s="81">
        <f t="shared" si="515"/>
        <v>45306</v>
      </c>
      <c r="J1022" s="82">
        <f t="shared" si="527"/>
        <v>19</v>
      </c>
      <c r="K1022" s="82">
        <f t="shared" si="536"/>
        <v>4</v>
      </c>
      <c r="L1022" s="76">
        <f t="shared" si="516"/>
        <v>1.00117637</v>
      </c>
      <c r="M1022" s="83">
        <f t="shared" si="538"/>
        <v>1.00280046</v>
      </c>
      <c r="N1022" s="83">
        <f t="shared" si="534"/>
        <v>1.1889389095025664</v>
      </c>
      <c r="O1022" s="76">
        <f t="shared" si="537"/>
        <v>1.19033754</v>
      </c>
      <c r="P1022" s="76">
        <f t="shared" si="517"/>
        <v>916.67420654</v>
      </c>
      <c r="Q1022" s="84">
        <f t="shared" si="531"/>
        <v>0</v>
      </c>
      <c r="R1022" s="86">
        <f t="shared" si="528"/>
        <v>0</v>
      </c>
      <c r="S1022" s="76">
        <f t="shared" si="518"/>
        <v>0</v>
      </c>
      <c r="T1022" s="86">
        <f t="shared" si="529"/>
        <v>8.0657000000000006E-2</v>
      </c>
      <c r="U1022" s="84">
        <f t="shared" si="535"/>
        <v>4</v>
      </c>
      <c r="V1022" s="84">
        <v>252</v>
      </c>
      <c r="W1022" s="83">
        <f t="shared" si="519"/>
        <v>1.001232015</v>
      </c>
      <c r="X1022" s="76">
        <f t="shared" si="520"/>
        <v>1.12935637</v>
      </c>
      <c r="Y1022" s="76">
        <f t="shared" si="521"/>
        <v>0</v>
      </c>
      <c r="Z1022" s="90" t="str">
        <f t="shared" si="532"/>
        <v>A+J=</v>
      </c>
      <c r="AA1022" s="81">
        <f t="shared" si="533"/>
        <v>45306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75">
        <f t="shared" si="522"/>
        <v>45282</v>
      </c>
      <c r="B1023" s="76">
        <f t="shared" si="523"/>
        <v>918.35599882999998</v>
      </c>
      <c r="C1023" s="76">
        <f t="shared" si="530"/>
        <v>770.09602381000002</v>
      </c>
      <c r="D1023" s="77">
        <f t="shared" si="524"/>
        <v>6735.55</v>
      </c>
      <c r="E1023" s="78">
        <f>IF(K1023=1,VLOOKUP(A1022,[1]Plan1!$G$155:$I$350,3),E1022)</f>
        <v>6773.27</v>
      </c>
      <c r="F1023" s="79">
        <f t="shared" si="525"/>
        <v>45276</v>
      </c>
      <c r="G1023" s="80">
        <f t="shared" si="514"/>
        <v>5.6001365886972909E-3</v>
      </c>
      <c r="H1023" s="81">
        <f t="shared" si="526"/>
        <v>45306</v>
      </c>
      <c r="I1023" s="81">
        <f t="shared" si="515"/>
        <v>45306</v>
      </c>
      <c r="J1023" s="82">
        <f t="shared" si="527"/>
        <v>19</v>
      </c>
      <c r="K1023" s="82">
        <f t="shared" si="536"/>
        <v>5</v>
      </c>
      <c r="L1023" s="76">
        <f t="shared" si="516"/>
        <v>1.0014706799999999</v>
      </c>
      <c r="M1023" s="83">
        <f t="shared" si="538"/>
        <v>1.00280046</v>
      </c>
      <c r="N1023" s="83">
        <f t="shared" si="534"/>
        <v>1.1889389095025664</v>
      </c>
      <c r="O1023" s="76">
        <f t="shared" si="537"/>
        <v>1.19068745</v>
      </c>
      <c r="P1023" s="76">
        <f t="shared" si="517"/>
        <v>916.94367083999998</v>
      </c>
      <c r="Q1023" s="84">
        <f t="shared" si="531"/>
        <v>0</v>
      </c>
      <c r="R1023" s="86">
        <f t="shared" si="528"/>
        <v>0</v>
      </c>
      <c r="S1023" s="76">
        <f t="shared" si="518"/>
        <v>0</v>
      </c>
      <c r="T1023" s="86">
        <f t="shared" si="529"/>
        <v>8.0657000000000006E-2</v>
      </c>
      <c r="U1023" s="84">
        <f t="shared" si="535"/>
        <v>5</v>
      </c>
      <c r="V1023" s="84">
        <v>252</v>
      </c>
      <c r="W1023" s="83">
        <f t="shared" si="519"/>
        <v>1.001540256</v>
      </c>
      <c r="X1023" s="76">
        <f t="shared" si="520"/>
        <v>1.4123279900000001</v>
      </c>
      <c r="Y1023" s="76">
        <f t="shared" si="521"/>
        <v>0</v>
      </c>
      <c r="Z1023" s="90" t="str">
        <f t="shared" si="532"/>
        <v>A+J=</v>
      </c>
      <c r="AA1023" s="81">
        <f t="shared" si="533"/>
        <v>45306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75">
        <f t="shared" si="522"/>
        <v>45283</v>
      </c>
      <c r="B1024" s="76">
        <f t="shared" si="523"/>
        <v>918.9087805800001</v>
      </c>
      <c r="C1024" s="76">
        <f t="shared" si="530"/>
        <v>770.09602381000002</v>
      </c>
      <c r="D1024" s="77">
        <f t="shared" si="524"/>
        <v>6735.55</v>
      </c>
      <c r="E1024" s="78">
        <f>IF(K1024=1,VLOOKUP(A1023,[1]Plan1!$G$155:$I$350,3),E1023)</f>
        <v>6773.27</v>
      </c>
      <c r="F1024" s="79">
        <f t="shared" si="525"/>
        <v>45276</v>
      </c>
      <c r="G1024" s="80">
        <f t="shared" si="514"/>
        <v>5.6001365886972909E-3</v>
      </c>
      <c r="H1024" s="81">
        <f t="shared" si="526"/>
        <v>45306</v>
      </c>
      <c r="I1024" s="81">
        <f t="shared" si="515"/>
        <v>45306</v>
      </c>
      <c r="J1024" s="82">
        <f t="shared" si="527"/>
        <v>19</v>
      </c>
      <c r="K1024" s="82">
        <f t="shared" si="536"/>
        <v>6</v>
      </c>
      <c r="L1024" s="76">
        <f t="shared" si="516"/>
        <v>1.00176508</v>
      </c>
      <c r="M1024" s="83">
        <f t="shared" si="538"/>
        <v>1.00280046</v>
      </c>
      <c r="N1024" s="83">
        <f t="shared" si="534"/>
        <v>1.1889389095025664</v>
      </c>
      <c r="O1024" s="76">
        <f t="shared" si="537"/>
        <v>1.1910374800000001</v>
      </c>
      <c r="P1024" s="76">
        <f t="shared" si="517"/>
        <v>917.21322755000006</v>
      </c>
      <c r="Q1024" s="84">
        <f t="shared" si="531"/>
        <v>0</v>
      </c>
      <c r="R1024" s="86">
        <f t="shared" si="528"/>
        <v>0</v>
      </c>
      <c r="S1024" s="76">
        <f t="shared" si="518"/>
        <v>0</v>
      </c>
      <c r="T1024" s="86">
        <f t="shared" si="529"/>
        <v>8.0657000000000006E-2</v>
      </c>
      <c r="U1024" s="84">
        <f t="shared" si="535"/>
        <v>6</v>
      </c>
      <c r="V1024" s="84">
        <v>252</v>
      </c>
      <c r="W1024" s="83">
        <f t="shared" si="519"/>
        <v>1.001848592</v>
      </c>
      <c r="X1024" s="76">
        <f t="shared" si="520"/>
        <v>1.6955530299999999</v>
      </c>
      <c r="Y1024" s="76">
        <f t="shared" si="521"/>
        <v>0</v>
      </c>
      <c r="Z1024" s="90" t="str">
        <f t="shared" si="532"/>
        <v>A+J=</v>
      </c>
      <c r="AA1024" s="81">
        <f t="shared" si="533"/>
        <v>45306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75">
        <f t="shared" si="522"/>
        <v>45284</v>
      </c>
      <c r="B1025" s="76">
        <f t="shared" si="523"/>
        <v>918.9087805800001</v>
      </c>
      <c r="C1025" s="76">
        <f t="shared" si="530"/>
        <v>770.09602381000002</v>
      </c>
      <c r="D1025" s="77">
        <f t="shared" si="524"/>
        <v>6735.55</v>
      </c>
      <c r="E1025" s="78">
        <f>IF(K1025=1,VLOOKUP(A1024,[1]Plan1!$G$155:$I$350,3),E1024)</f>
        <v>6773.27</v>
      </c>
      <c r="F1025" s="79">
        <f t="shared" si="525"/>
        <v>45276</v>
      </c>
      <c r="G1025" s="80">
        <f t="shared" si="514"/>
        <v>5.6001365886972909E-3</v>
      </c>
      <c r="H1025" s="81">
        <f t="shared" si="526"/>
        <v>45306</v>
      </c>
      <c r="I1025" s="81">
        <f t="shared" si="515"/>
        <v>45306</v>
      </c>
      <c r="J1025" s="82">
        <f t="shared" si="527"/>
        <v>19</v>
      </c>
      <c r="K1025" s="82">
        <f t="shared" si="536"/>
        <v>6</v>
      </c>
      <c r="L1025" s="76">
        <f t="shared" si="516"/>
        <v>1.00176508</v>
      </c>
      <c r="M1025" s="83">
        <f t="shared" si="538"/>
        <v>1.00280046</v>
      </c>
      <c r="N1025" s="83">
        <f t="shared" si="534"/>
        <v>1.1889389095025664</v>
      </c>
      <c r="O1025" s="76">
        <f t="shared" si="537"/>
        <v>1.1910374800000001</v>
      </c>
      <c r="P1025" s="76">
        <f t="shared" si="517"/>
        <v>917.21322755000006</v>
      </c>
      <c r="Q1025" s="84">
        <f t="shared" si="531"/>
        <v>0</v>
      </c>
      <c r="R1025" s="86">
        <f t="shared" si="528"/>
        <v>0</v>
      </c>
      <c r="S1025" s="76">
        <f t="shared" si="518"/>
        <v>0</v>
      </c>
      <c r="T1025" s="86">
        <f t="shared" si="529"/>
        <v>8.0657000000000006E-2</v>
      </c>
      <c r="U1025" s="84">
        <f t="shared" si="535"/>
        <v>6</v>
      </c>
      <c r="V1025" s="84">
        <v>252</v>
      </c>
      <c r="W1025" s="83">
        <f t="shared" si="519"/>
        <v>1.001848592</v>
      </c>
      <c r="X1025" s="76">
        <f t="shared" si="520"/>
        <v>1.6955530299999999</v>
      </c>
      <c r="Y1025" s="76">
        <f t="shared" si="521"/>
        <v>0</v>
      </c>
      <c r="Z1025" s="90" t="str">
        <f t="shared" si="532"/>
        <v>A+J=</v>
      </c>
      <c r="AA1025" s="81">
        <f t="shared" si="533"/>
        <v>45306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75">
        <f t="shared" si="522"/>
        <v>45285</v>
      </c>
      <c r="B1026" s="76">
        <f t="shared" si="523"/>
        <v>918.9087805800001</v>
      </c>
      <c r="C1026" s="76">
        <f t="shared" si="530"/>
        <v>770.09602381000002</v>
      </c>
      <c r="D1026" s="77">
        <f t="shared" si="524"/>
        <v>6735.55</v>
      </c>
      <c r="E1026" s="78">
        <f>IF(K1026=1,VLOOKUP(A1025,[1]Plan1!$G$155:$I$350,3),E1025)</f>
        <v>6773.27</v>
      </c>
      <c r="F1026" s="79">
        <f t="shared" si="525"/>
        <v>45276</v>
      </c>
      <c r="G1026" s="80">
        <f t="shared" si="514"/>
        <v>5.6001365886972909E-3</v>
      </c>
      <c r="H1026" s="81">
        <f t="shared" si="526"/>
        <v>45306</v>
      </c>
      <c r="I1026" s="81">
        <f t="shared" si="515"/>
        <v>45306</v>
      </c>
      <c r="J1026" s="82">
        <f t="shared" si="527"/>
        <v>19</v>
      </c>
      <c r="K1026" s="82">
        <f t="shared" si="536"/>
        <v>6</v>
      </c>
      <c r="L1026" s="76">
        <f t="shared" si="516"/>
        <v>1.00176508</v>
      </c>
      <c r="M1026" s="83">
        <f t="shared" si="538"/>
        <v>1.00280046</v>
      </c>
      <c r="N1026" s="83">
        <f t="shared" si="534"/>
        <v>1.1889389095025664</v>
      </c>
      <c r="O1026" s="76">
        <f t="shared" si="537"/>
        <v>1.1910374800000001</v>
      </c>
      <c r="P1026" s="76">
        <f t="shared" si="517"/>
        <v>917.21322755000006</v>
      </c>
      <c r="Q1026" s="84">
        <f t="shared" si="531"/>
        <v>0</v>
      </c>
      <c r="R1026" s="86">
        <f t="shared" si="528"/>
        <v>0</v>
      </c>
      <c r="S1026" s="76">
        <f t="shared" si="518"/>
        <v>0</v>
      </c>
      <c r="T1026" s="86">
        <f t="shared" si="529"/>
        <v>8.0657000000000006E-2</v>
      </c>
      <c r="U1026" s="84">
        <f t="shared" si="535"/>
        <v>6</v>
      </c>
      <c r="V1026" s="84">
        <v>252</v>
      </c>
      <c r="W1026" s="83">
        <f t="shared" si="519"/>
        <v>1.001848592</v>
      </c>
      <c r="X1026" s="76">
        <f t="shared" si="520"/>
        <v>1.6955530299999999</v>
      </c>
      <c r="Y1026" s="76">
        <f t="shared" si="521"/>
        <v>0</v>
      </c>
      <c r="Z1026" s="90" t="str">
        <f t="shared" si="532"/>
        <v>A+J=</v>
      </c>
      <c r="AA1026" s="81">
        <f t="shared" si="533"/>
        <v>45306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75">
        <f t="shared" si="522"/>
        <v>45286</v>
      </c>
      <c r="B1027" s="76">
        <f t="shared" si="523"/>
        <v>918.9087805800001</v>
      </c>
      <c r="C1027" s="76">
        <f t="shared" si="530"/>
        <v>770.09602381000002</v>
      </c>
      <c r="D1027" s="77">
        <f t="shared" si="524"/>
        <v>6735.55</v>
      </c>
      <c r="E1027" s="78">
        <f>IF(K1027=1,VLOOKUP(A1026,[1]Plan1!$G$155:$I$350,3),E1026)</f>
        <v>6773.27</v>
      </c>
      <c r="F1027" s="79">
        <f t="shared" si="525"/>
        <v>45276</v>
      </c>
      <c r="G1027" s="80">
        <f t="shared" si="514"/>
        <v>5.6001365886972909E-3</v>
      </c>
      <c r="H1027" s="81">
        <f t="shared" si="526"/>
        <v>45306</v>
      </c>
      <c r="I1027" s="81">
        <f t="shared" si="515"/>
        <v>45306</v>
      </c>
      <c r="J1027" s="82">
        <f t="shared" si="527"/>
        <v>19</v>
      </c>
      <c r="K1027" s="82">
        <f t="shared" si="536"/>
        <v>6</v>
      </c>
      <c r="L1027" s="76">
        <f t="shared" si="516"/>
        <v>1.00176508</v>
      </c>
      <c r="M1027" s="83">
        <f t="shared" si="538"/>
        <v>1.00280046</v>
      </c>
      <c r="N1027" s="83">
        <f t="shared" si="534"/>
        <v>1.1889389095025664</v>
      </c>
      <c r="O1027" s="76">
        <f t="shared" si="537"/>
        <v>1.1910374800000001</v>
      </c>
      <c r="P1027" s="76">
        <f t="shared" si="517"/>
        <v>917.21322755000006</v>
      </c>
      <c r="Q1027" s="84">
        <f t="shared" si="531"/>
        <v>0</v>
      </c>
      <c r="R1027" s="86">
        <f t="shared" si="528"/>
        <v>0</v>
      </c>
      <c r="S1027" s="76">
        <f t="shared" si="518"/>
        <v>0</v>
      </c>
      <c r="T1027" s="86">
        <f t="shared" si="529"/>
        <v>8.0657000000000006E-2</v>
      </c>
      <c r="U1027" s="84">
        <f t="shared" si="535"/>
        <v>6</v>
      </c>
      <c r="V1027" s="84">
        <v>252</v>
      </c>
      <c r="W1027" s="83">
        <f t="shared" si="519"/>
        <v>1.001848592</v>
      </c>
      <c r="X1027" s="76">
        <f t="shared" si="520"/>
        <v>1.6955530299999999</v>
      </c>
      <c r="Y1027" s="76">
        <f t="shared" si="521"/>
        <v>0</v>
      </c>
      <c r="Z1027" s="90" t="str">
        <f t="shared" si="532"/>
        <v>A+J=</v>
      </c>
      <c r="AA1027" s="81">
        <f t="shared" si="533"/>
        <v>45306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75">
        <f t="shared" si="522"/>
        <v>45287</v>
      </c>
      <c r="B1028" s="76">
        <f t="shared" si="523"/>
        <v>919.46189289999995</v>
      </c>
      <c r="C1028" s="76">
        <f t="shared" si="530"/>
        <v>770.09602381000002</v>
      </c>
      <c r="D1028" s="77">
        <f t="shared" si="524"/>
        <v>6735.55</v>
      </c>
      <c r="E1028" s="78">
        <f>IF(K1028=1,VLOOKUP(A1027,[1]Plan1!$G$155:$I$350,3),E1027)</f>
        <v>6773.27</v>
      </c>
      <c r="F1028" s="79">
        <f t="shared" si="525"/>
        <v>45276</v>
      </c>
      <c r="G1028" s="80">
        <f t="shared" si="514"/>
        <v>5.6001365886972909E-3</v>
      </c>
      <c r="H1028" s="81">
        <f t="shared" si="526"/>
        <v>45306</v>
      </c>
      <c r="I1028" s="81">
        <f t="shared" si="515"/>
        <v>45306</v>
      </c>
      <c r="J1028" s="82">
        <f t="shared" si="527"/>
        <v>19</v>
      </c>
      <c r="K1028" s="82">
        <f t="shared" si="536"/>
        <v>7</v>
      </c>
      <c r="L1028" s="76">
        <f t="shared" si="516"/>
        <v>1.0020595699999999</v>
      </c>
      <c r="M1028" s="83">
        <f t="shared" si="538"/>
        <v>1.00280046</v>
      </c>
      <c r="N1028" s="83">
        <f t="shared" si="534"/>
        <v>1.1889389095025664</v>
      </c>
      <c r="O1028" s="76">
        <f t="shared" si="537"/>
        <v>1.19138761</v>
      </c>
      <c r="P1028" s="76">
        <f t="shared" si="517"/>
        <v>917.48286126999994</v>
      </c>
      <c r="Q1028" s="84">
        <f t="shared" si="531"/>
        <v>0</v>
      </c>
      <c r="R1028" s="86">
        <f t="shared" si="528"/>
        <v>0</v>
      </c>
      <c r="S1028" s="76">
        <f t="shared" si="518"/>
        <v>0</v>
      </c>
      <c r="T1028" s="86">
        <f t="shared" si="529"/>
        <v>8.0657000000000006E-2</v>
      </c>
      <c r="U1028" s="84">
        <f t="shared" si="535"/>
        <v>7</v>
      </c>
      <c r="V1028" s="84">
        <v>252</v>
      </c>
      <c r="W1028" s="83">
        <f t="shared" si="519"/>
        <v>1.0021570230000001</v>
      </c>
      <c r="X1028" s="76">
        <f t="shared" si="520"/>
        <v>1.9790316299999999</v>
      </c>
      <c r="Y1028" s="76">
        <f t="shared" si="521"/>
        <v>0</v>
      </c>
      <c r="Z1028" s="90" t="str">
        <f t="shared" si="532"/>
        <v>A+J=</v>
      </c>
      <c r="AA1028" s="81">
        <f t="shared" si="533"/>
        <v>45306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75">
        <f t="shared" si="522"/>
        <v>45288</v>
      </c>
      <c r="B1029" s="76">
        <f t="shared" si="523"/>
        <v>920.01532729000007</v>
      </c>
      <c r="C1029" s="76">
        <f t="shared" si="530"/>
        <v>770.09602381000002</v>
      </c>
      <c r="D1029" s="77">
        <f t="shared" si="524"/>
        <v>6735.55</v>
      </c>
      <c r="E1029" s="78">
        <f>IF(K1029=1,VLOOKUP(A1028,[1]Plan1!$G$155:$I$350,3),E1028)</f>
        <v>6773.27</v>
      </c>
      <c r="F1029" s="79">
        <f t="shared" si="525"/>
        <v>45276</v>
      </c>
      <c r="G1029" s="80">
        <f t="shared" si="514"/>
        <v>5.6001365886972909E-3</v>
      </c>
      <c r="H1029" s="81">
        <f t="shared" si="526"/>
        <v>45306</v>
      </c>
      <c r="I1029" s="81">
        <f t="shared" si="515"/>
        <v>45306</v>
      </c>
      <c r="J1029" s="82">
        <f t="shared" si="527"/>
        <v>19</v>
      </c>
      <c r="K1029" s="82">
        <f t="shared" si="536"/>
        <v>8</v>
      </c>
      <c r="L1029" s="76">
        <f t="shared" si="516"/>
        <v>1.00235414</v>
      </c>
      <c r="M1029" s="83">
        <f t="shared" si="538"/>
        <v>1.00280046</v>
      </c>
      <c r="N1029" s="83">
        <f t="shared" si="534"/>
        <v>1.1889389095025664</v>
      </c>
      <c r="O1029" s="76">
        <f t="shared" si="537"/>
        <v>1.1917378300000001</v>
      </c>
      <c r="P1029" s="76">
        <f t="shared" si="517"/>
        <v>917.75256430000002</v>
      </c>
      <c r="Q1029" s="84">
        <f t="shared" si="531"/>
        <v>0</v>
      </c>
      <c r="R1029" s="86">
        <f t="shared" si="528"/>
        <v>0</v>
      </c>
      <c r="S1029" s="76">
        <f t="shared" si="518"/>
        <v>0</v>
      </c>
      <c r="T1029" s="86">
        <f t="shared" si="529"/>
        <v>8.0657000000000006E-2</v>
      </c>
      <c r="U1029" s="84">
        <f t="shared" si="535"/>
        <v>8</v>
      </c>
      <c r="V1029" s="84">
        <v>252</v>
      </c>
      <c r="W1029" s="83">
        <f t="shared" si="519"/>
        <v>1.002465548</v>
      </c>
      <c r="X1029" s="76">
        <f t="shared" si="520"/>
        <v>2.2627629900000001</v>
      </c>
      <c r="Y1029" s="76">
        <f t="shared" si="521"/>
        <v>0</v>
      </c>
      <c r="Z1029" s="90" t="str">
        <f t="shared" si="532"/>
        <v>A+J=</v>
      </c>
      <c r="AA1029" s="81">
        <f t="shared" si="533"/>
        <v>45306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75">
        <f t="shared" si="522"/>
        <v>45289</v>
      </c>
      <c r="B1030" s="76">
        <f t="shared" si="523"/>
        <v>920.56909345999998</v>
      </c>
      <c r="C1030" s="76">
        <f t="shared" si="530"/>
        <v>770.09602381000002</v>
      </c>
      <c r="D1030" s="77">
        <f t="shared" si="524"/>
        <v>6735.55</v>
      </c>
      <c r="E1030" s="78">
        <f>IF(K1030=1,VLOOKUP(A1029,[1]Plan1!$G$155:$I$350,3),E1029)</f>
        <v>6773.27</v>
      </c>
      <c r="F1030" s="79">
        <f t="shared" si="525"/>
        <v>45276</v>
      </c>
      <c r="G1030" s="80">
        <f t="shared" si="514"/>
        <v>5.6001365886972909E-3</v>
      </c>
      <c r="H1030" s="81">
        <f t="shared" si="526"/>
        <v>45306</v>
      </c>
      <c r="I1030" s="81">
        <f t="shared" si="515"/>
        <v>45306</v>
      </c>
      <c r="J1030" s="82">
        <f t="shared" si="527"/>
        <v>19</v>
      </c>
      <c r="K1030" s="82">
        <f t="shared" si="536"/>
        <v>9</v>
      </c>
      <c r="L1030" s="76">
        <f t="shared" si="516"/>
        <v>1.0026487900000001</v>
      </c>
      <c r="M1030" s="83">
        <f t="shared" si="538"/>
        <v>1.00280046</v>
      </c>
      <c r="N1030" s="83">
        <f t="shared" si="534"/>
        <v>1.1889389095025664</v>
      </c>
      <c r="O1030" s="76">
        <f t="shared" si="537"/>
        <v>1.19208815</v>
      </c>
      <c r="P1030" s="76">
        <f t="shared" si="517"/>
        <v>918.02234434000002</v>
      </c>
      <c r="Q1030" s="84">
        <f t="shared" si="531"/>
        <v>0</v>
      </c>
      <c r="R1030" s="86">
        <f t="shared" si="528"/>
        <v>0</v>
      </c>
      <c r="S1030" s="76">
        <f t="shared" si="518"/>
        <v>0</v>
      </c>
      <c r="T1030" s="86">
        <f t="shared" si="529"/>
        <v>8.0657000000000006E-2</v>
      </c>
      <c r="U1030" s="84">
        <f t="shared" si="535"/>
        <v>9</v>
      </c>
      <c r="V1030" s="84">
        <v>252</v>
      </c>
      <c r="W1030" s="83">
        <f t="shared" si="519"/>
        <v>1.002774169</v>
      </c>
      <c r="X1030" s="76">
        <f t="shared" si="520"/>
        <v>2.5467491199999999</v>
      </c>
      <c r="Y1030" s="76">
        <f t="shared" si="521"/>
        <v>0</v>
      </c>
      <c r="Z1030" s="90" t="str">
        <f t="shared" si="532"/>
        <v>A+J=</v>
      </c>
      <c r="AA1030" s="81">
        <f t="shared" si="533"/>
        <v>45306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75">
        <f t="shared" si="522"/>
        <v>45290</v>
      </c>
      <c r="B1031" s="76">
        <f t="shared" si="523"/>
        <v>921.12320609000005</v>
      </c>
      <c r="C1031" s="76">
        <f t="shared" si="530"/>
        <v>770.09602381000002</v>
      </c>
      <c r="D1031" s="77">
        <f t="shared" si="524"/>
        <v>6735.55</v>
      </c>
      <c r="E1031" s="78">
        <f>IF(K1031=1,VLOOKUP(A1030,[1]Plan1!$G$155:$I$350,3),E1030)</f>
        <v>6773.27</v>
      </c>
      <c r="F1031" s="79">
        <f t="shared" si="525"/>
        <v>45276</v>
      </c>
      <c r="G1031" s="80">
        <f t="shared" si="514"/>
        <v>5.6001365886972909E-3</v>
      </c>
      <c r="H1031" s="81">
        <f t="shared" si="526"/>
        <v>45306</v>
      </c>
      <c r="I1031" s="81">
        <f t="shared" si="515"/>
        <v>45306</v>
      </c>
      <c r="J1031" s="82">
        <f t="shared" si="527"/>
        <v>19</v>
      </c>
      <c r="K1031" s="82">
        <f t="shared" si="536"/>
        <v>10</v>
      </c>
      <c r="L1031" s="76">
        <f t="shared" si="516"/>
        <v>1.00294354</v>
      </c>
      <c r="M1031" s="83">
        <f t="shared" si="538"/>
        <v>1.00280046</v>
      </c>
      <c r="N1031" s="83">
        <f t="shared" si="534"/>
        <v>1.1889389095025664</v>
      </c>
      <c r="O1031" s="76">
        <f t="shared" si="537"/>
        <v>1.1924385900000001</v>
      </c>
      <c r="P1031" s="76">
        <f t="shared" si="517"/>
        <v>918.29221679</v>
      </c>
      <c r="Q1031" s="84">
        <f t="shared" si="531"/>
        <v>0</v>
      </c>
      <c r="R1031" s="86">
        <f t="shared" si="528"/>
        <v>0</v>
      </c>
      <c r="S1031" s="76">
        <f t="shared" si="518"/>
        <v>0</v>
      </c>
      <c r="T1031" s="86">
        <f t="shared" si="529"/>
        <v>8.0657000000000006E-2</v>
      </c>
      <c r="U1031" s="84">
        <f t="shared" si="535"/>
        <v>10</v>
      </c>
      <c r="V1031" s="84">
        <v>252</v>
      </c>
      <c r="W1031" s="83">
        <f t="shared" si="519"/>
        <v>1.003082885</v>
      </c>
      <c r="X1031" s="76">
        <f t="shared" si="520"/>
        <v>2.8309893000000002</v>
      </c>
      <c r="Y1031" s="76">
        <f t="shared" si="521"/>
        <v>0</v>
      </c>
      <c r="Z1031" s="90" t="str">
        <f t="shared" si="532"/>
        <v>A+J=</v>
      </c>
      <c r="AA1031" s="81">
        <f t="shared" si="533"/>
        <v>45306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75">
        <f t="shared" si="522"/>
        <v>45291</v>
      </c>
      <c r="B1032" s="76">
        <f t="shared" si="523"/>
        <v>921.12320609000005</v>
      </c>
      <c r="C1032" s="76">
        <f t="shared" si="530"/>
        <v>770.09602381000002</v>
      </c>
      <c r="D1032" s="77">
        <f t="shared" si="524"/>
        <v>6735.55</v>
      </c>
      <c r="E1032" s="78">
        <f>IF(K1032=1,VLOOKUP(A1031,[1]Plan1!$G$155:$I$350,3),E1031)</f>
        <v>6773.27</v>
      </c>
      <c r="F1032" s="79">
        <f t="shared" si="525"/>
        <v>45276</v>
      </c>
      <c r="G1032" s="80">
        <f t="shared" si="514"/>
        <v>5.6001365886972909E-3</v>
      </c>
      <c r="H1032" s="81">
        <f t="shared" si="526"/>
        <v>45306</v>
      </c>
      <c r="I1032" s="81">
        <f t="shared" si="515"/>
        <v>45306</v>
      </c>
      <c r="J1032" s="82">
        <f t="shared" si="527"/>
        <v>19</v>
      </c>
      <c r="K1032" s="82">
        <f t="shared" si="536"/>
        <v>10</v>
      </c>
      <c r="L1032" s="76">
        <f t="shared" si="516"/>
        <v>1.00294354</v>
      </c>
      <c r="M1032" s="83">
        <f t="shared" si="538"/>
        <v>1.00280046</v>
      </c>
      <c r="N1032" s="83">
        <f t="shared" si="534"/>
        <v>1.1889389095025664</v>
      </c>
      <c r="O1032" s="76">
        <f t="shared" si="537"/>
        <v>1.1924385900000001</v>
      </c>
      <c r="P1032" s="76">
        <f t="shared" si="517"/>
        <v>918.29221679</v>
      </c>
      <c r="Q1032" s="84">
        <f t="shared" si="531"/>
        <v>0</v>
      </c>
      <c r="R1032" s="86">
        <f t="shared" si="528"/>
        <v>0</v>
      </c>
      <c r="S1032" s="76">
        <f t="shared" si="518"/>
        <v>0</v>
      </c>
      <c r="T1032" s="86">
        <f t="shared" si="529"/>
        <v>8.0657000000000006E-2</v>
      </c>
      <c r="U1032" s="84">
        <f t="shared" si="535"/>
        <v>10</v>
      </c>
      <c r="V1032" s="84">
        <v>252</v>
      </c>
      <c r="W1032" s="83">
        <f t="shared" si="519"/>
        <v>1.003082885</v>
      </c>
      <c r="X1032" s="76">
        <f t="shared" si="520"/>
        <v>2.8309893000000002</v>
      </c>
      <c r="Y1032" s="76">
        <f t="shared" si="521"/>
        <v>0</v>
      </c>
      <c r="Z1032" s="90" t="str">
        <f t="shared" si="532"/>
        <v>A+J=</v>
      </c>
      <c r="AA1032" s="81">
        <f t="shared" si="533"/>
        <v>45306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75">
        <f t="shared" si="522"/>
        <v>45292</v>
      </c>
      <c r="B1033" s="76">
        <f t="shared" si="523"/>
        <v>921.12320609000005</v>
      </c>
      <c r="C1033" s="76">
        <f t="shared" si="530"/>
        <v>770.09602381000002</v>
      </c>
      <c r="D1033" s="77">
        <f t="shared" si="524"/>
        <v>6735.55</v>
      </c>
      <c r="E1033" s="78">
        <f>IF(K1033=1,VLOOKUP(A1032,[1]Plan1!$G$155:$I$350,3),E1032)</f>
        <v>6773.27</v>
      </c>
      <c r="F1033" s="79">
        <f t="shared" si="525"/>
        <v>45276</v>
      </c>
      <c r="G1033" s="80">
        <f t="shared" si="514"/>
        <v>5.6001365886972909E-3</v>
      </c>
      <c r="H1033" s="81">
        <f t="shared" si="526"/>
        <v>45306</v>
      </c>
      <c r="I1033" s="81">
        <f t="shared" si="515"/>
        <v>45306</v>
      </c>
      <c r="J1033" s="82">
        <f t="shared" si="527"/>
        <v>19</v>
      </c>
      <c r="K1033" s="82">
        <f t="shared" si="536"/>
        <v>10</v>
      </c>
      <c r="L1033" s="76">
        <f t="shared" si="516"/>
        <v>1.00294354</v>
      </c>
      <c r="M1033" s="83">
        <f t="shared" si="538"/>
        <v>1.00280046</v>
      </c>
      <c r="N1033" s="83">
        <f t="shared" si="534"/>
        <v>1.1889389095025664</v>
      </c>
      <c r="O1033" s="76">
        <f t="shared" si="537"/>
        <v>1.1924385900000001</v>
      </c>
      <c r="P1033" s="76">
        <f t="shared" si="517"/>
        <v>918.29221679</v>
      </c>
      <c r="Q1033" s="84">
        <f t="shared" si="531"/>
        <v>0</v>
      </c>
      <c r="R1033" s="86">
        <f t="shared" si="528"/>
        <v>0</v>
      </c>
      <c r="S1033" s="76">
        <f t="shared" si="518"/>
        <v>0</v>
      </c>
      <c r="T1033" s="86">
        <f t="shared" si="529"/>
        <v>8.0657000000000006E-2</v>
      </c>
      <c r="U1033" s="84">
        <f t="shared" si="535"/>
        <v>10</v>
      </c>
      <c r="V1033" s="84">
        <v>252</v>
      </c>
      <c r="W1033" s="83">
        <f t="shared" si="519"/>
        <v>1.003082885</v>
      </c>
      <c r="X1033" s="76">
        <f t="shared" si="520"/>
        <v>2.8309893000000002</v>
      </c>
      <c r="Y1033" s="76">
        <f t="shared" si="521"/>
        <v>0</v>
      </c>
      <c r="Z1033" s="90" t="str">
        <f t="shared" si="532"/>
        <v>A+J=</v>
      </c>
      <c r="AA1033" s="81">
        <f t="shared" si="533"/>
        <v>45306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75">
        <f t="shared" si="522"/>
        <v>45293</v>
      </c>
      <c r="B1034" s="76">
        <f t="shared" si="523"/>
        <v>921.12320609000005</v>
      </c>
      <c r="C1034" s="76">
        <f t="shared" si="530"/>
        <v>770.09602381000002</v>
      </c>
      <c r="D1034" s="77">
        <f t="shared" si="524"/>
        <v>6735.55</v>
      </c>
      <c r="E1034" s="78">
        <f>IF(K1034=1,VLOOKUP(A1033,[1]Plan1!$G$155:$I$350,3),E1033)</f>
        <v>6773.27</v>
      </c>
      <c r="F1034" s="79">
        <f t="shared" si="525"/>
        <v>45276</v>
      </c>
      <c r="G1034" s="80">
        <f t="shared" si="514"/>
        <v>5.6001365886972909E-3</v>
      </c>
      <c r="H1034" s="81">
        <f t="shared" si="526"/>
        <v>45306</v>
      </c>
      <c r="I1034" s="81">
        <f t="shared" si="515"/>
        <v>45306</v>
      </c>
      <c r="J1034" s="82">
        <f t="shared" si="527"/>
        <v>19</v>
      </c>
      <c r="K1034" s="82">
        <f t="shared" si="536"/>
        <v>10</v>
      </c>
      <c r="L1034" s="76">
        <f t="shared" si="516"/>
        <v>1.00294354</v>
      </c>
      <c r="M1034" s="83">
        <f t="shared" si="538"/>
        <v>1.00280046</v>
      </c>
      <c r="N1034" s="83">
        <f t="shared" si="534"/>
        <v>1.1889389095025664</v>
      </c>
      <c r="O1034" s="76">
        <f t="shared" si="537"/>
        <v>1.1924385900000001</v>
      </c>
      <c r="P1034" s="76">
        <f t="shared" si="517"/>
        <v>918.29221679</v>
      </c>
      <c r="Q1034" s="84">
        <f t="shared" si="531"/>
        <v>0</v>
      </c>
      <c r="R1034" s="86">
        <f t="shared" si="528"/>
        <v>0</v>
      </c>
      <c r="S1034" s="76">
        <f t="shared" si="518"/>
        <v>0</v>
      </c>
      <c r="T1034" s="86">
        <f t="shared" si="529"/>
        <v>8.0657000000000006E-2</v>
      </c>
      <c r="U1034" s="84">
        <f t="shared" si="535"/>
        <v>10</v>
      </c>
      <c r="V1034" s="84">
        <v>252</v>
      </c>
      <c r="W1034" s="83">
        <f t="shared" si="519"/>
        <v>1.003082885</v>
      </c>
      <c r="X1034" s="76">
        <f t="shared" si="520"/>
        <v>2.8309893000000002</v>
      </c>
      <c r="Y1034" s="76">
        <f t="shared" si="521"/>
        <v>0</v>
      </c>
      <c r="Z1034" s="90" t="str">
        <f t="shared" si="532"/>
        <v>A+J=</v>
      </c>
      <c r="AA1034" s="81">
        <f t="shared" si="533"/>
        <v>45306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75">
        <f t="shared" si="522"/>
        <v>45294</v>
      </c>
      <c r="B1035" s="76">
        <f t="shared" si="523"/>
        <v>921.67764895000005</v>
      </c>
      <c r="C1035" s="76">
        <f t="shared" si="530"/>
        <v>770.09602381000002</v>
      </c>
      <c r="D1035" s="77">
        <f t="shared" si="524"/>
        <v>6735.55</v>
      </c>
      <c r="E1035" s="78">
        <f>IF(K1035=1,VLOOKUP(A1034,[1]Plan1!$G$155:$I$350,3),E1034)</f>
        <v>6773.27</v>
      </c>
      <c r="F1035" s="79">
        <f t="shared" si="525"/>
        <v>45276</v>
      </c>
      <c r="G1035" s="80">
        <f t="shared" ref="G1035:G1098" si="539">(E1035/D1035)-1</f>
        <v>5.6001365886972909E-3</v>
      </c>
      <c r="H1035" s="81">
        <f t="shared" si="526"/>
        <v>45306</v>
      </c>
      <c r="I1035" s="81">
        <f t="shared" ref="I1035:I1098" si="540">IF(A1035&gt;I1034,H1035,I1034)</f>
        <v>45306</v>
      </c>
      <c r="J1035" s="82">
        <f t="shared" si="527"/>
        <v>19</v>
      </c>
      <c r="K1035" s="82">
        <f t="shared" si="536"/>
        <v>11</v>
      </c>
      <c r="L1035" s="76">
        <f t="shared" ref="L1035:L1098" si="541">TRUNC((E1035/D1035)^TRUNC((K1035/J1035),9),8)</f>
        <v>1.00323837</v>
      </c>
      <c r="M1035" s="83">
        <f t="shared" si="538"/>
        <v>1.00280046</v>
      </c>
      <c r="N1035" s="83">
        <f t="shared" si="534"/>
        <v>1.1889389095025664</v>
      </c>
      <c r="O1035" s="76">
        <f t="shared" si="537"/>
        <v>1.19278913</v>
      </c>
      <c r="P1035" s="76">
        <f t="shared" ref="P1035:P1098" si="542">TRUNC(C1035*O1035,8)</f>
        <v>918.56216625000002</v>
      </c>
      <c r="Q1035" s="84">
        <f t="shared" si="531"/>
        <v>0</v>
      </c>
      <c r="R1035" s="86">
        <f t="shared" si="528"/>
        <v>0</v>
      </c>
      <c r="S1035" s="76">
        <f t="shared" ref="S1035:S1098" si="543">IF(R1035&gt;0,TRUNC(R1035*P1035,8),0)</f>
        <v>0</v>
      </c>
      <c r="T1035" s="86">
        <f t="shared" si="529"/>
        <v>8.0657000000000006E-2</v>
      </c>
      <c r="U1035" s="84">
        <f t="shared" si="535"/>
        <v>11</v>
      </c>
      <c r="V1035" s="84">
        <v>252</v>
      </c>
      <c r="W1035" s="83">
        <f t="shared" ref="W1035:W1098" si="544">ROUND((1+T1035)^TRUNC((U1035/V1035),9),9)</f>
        <v>1.0033916949999999</v>
      </c>
      <c r="X1035" s="76">
        <f t="shared" ref="X1035:X1098" si="545">TRUNC((P1035*(W1035-1)),8)</f>
        <v>3.1154826999999998</v>
      </c>
      <c r="Y1035" s="76">
        <f t="shared" ref="Y1035:Y1098" si="546">IF(Q1035&gt;0,S1035+X1035,0)</f>
        <v>0</v>
      </c>
      <c r="Z1035" s="90" t="str">
        <f t="shared" si="532"/>
        <v>A+J=</v>
      </c>
      <c r="AA1035" s="81">
        <f t="shared" si="533"/>
        <v>45306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75">
        <f t="shared" ref="A1036:A1099" si="547">(A1035+1)</f>
        <v>45295</v>
      </c>
      <c r="B1036" s="76">
        <f t="shared" ref="B1036:B1099" si="548">P1036+X1036</f>
        <v>922.23241631999997</v>
      </c>
      <c r="C1036" s="76">
        <f t="shared" si="530"/>
        <v>770.09602381000002</v>
      </c>
      <c r="D1036" s="77">
        <f t="shared" ref="D1036:D1099" si="549">IF(E1036=E1035,D1035,E1035)</f>
        <v>6735.55</v>
      </c>
      <c r="E1036" s="78">
        <f>IF(K1036=1,VLOOKUP(A1035,[1]Plan1!$G$155:$I$350,3),E1035)</f>
        <v>6773.27</v>
      </c>
      <c r="F1036" s="79">
        <f t="shared" ref="F1036:F1099" si="550">IF(D1036=D1035,F1035,A1036)</f>
        <v>45276</v>
      </c>
      <c r="G1036" s="80">
        <f t="shared" si="539"/>
        <v>5.6001365886972909E-3</v>
      </c>
      <c r="H1036" s="81">
        <f t="shared" ref="H1036:H1099" si="551">IF(DAY(A1036)=15,VLOOKUP(A1036,AH$119:AN$451,4),H1035)</f>
        <v>45306</v>
      </c>
      <c r="I1036" s="81">
        <f t="shared" si="540"/>
        <v>45306</v>
      </c>
      <c r="J1036" s="82">
        <f t="shared" ref="J1036:J1099" si="552">IF(I1036=I1035,J1035,NETWORKDAYS(I1035,I1036,$AD$165:$AD$503)-1)</f>
        <v>19</v>
      </c>
      <c r="K1036" s="82">
        <f t="shared" si="536"/>
        <v>12</v>
      </c>
      <c r="L1036" s="76">
        <f t="shared" si="541"/>
        <v>1.0035332800000001</v>
      </c>
      <c r="M1036" s="83">
        <f t="shared" si="538"/>
        <v>1.00280046</v>
      </c>
      <c r="N1036" s="83">
        <f t="shared" si="534"/>
        <v>1.1889389095025664</v>
      </c>
      <c r="O1036" s="76">
        <f t="shared" si="537"/>
        <v>1.19313976</v>
      </c>
      <c r="P1036" s="76">
        <f t="shared" si="542"/>
        <v>918.83218502</v>
      </c>
      <c r="Q1036" s="84">
        <f t="shared" si="531"/>
        <v>0</v>
      </c>
      <c r="R1036" s="86">
        <f t="shared" ref="R1036:R1099" si="553">IF(Q1036&gt;0,VLOOKUP($A1036,$AD$11:$AI$161,6),0)</f>
        <v>0</v>
      </c>
      <c r="S1036" s="76">
        <f t="shared" si="543"/>
        <v>0</v>
      </c>
      <c r="T1036" s="86">
        <f t="shared" ref="T1036:T1099" si="554">(T1035)</f>
        <v>8.0657000000000006E-2</v>
      </c>
      <c r="U1036" s="84">
        <f t="shared" si="535"/>
        <v>12</v>
      </c>
      <c r="V1036" s="84">
        <v>252</v>
      </c>
      <c r="W1036" s="83">
        <f t="shared" si="544"/>
        <v>1.003700601</v>
      </c>
      <c r="X1036" s="76">
        <f t="shared" si="545"/>
        <v>3.4002313000000002</v>
      </c>
      <c r="Y1036" s="76">
        <f t="shared" si="546"/>
        <v>0</v>
      </c>
      <c r="Z1036" s="90" t="str">
        <f t="shared" si="532"/>
        <v>A+J=</v>
      </c>
      <c r="AA1036" s="81">
        <f t="shared" si="533"/>
        <v>45306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75">
        <f t="shared" si="547"/>
        <v>45296</v>
      </c>
      <c r="B1037" s="76">
        <f t="shared" si="548"/>
        <v>922.78753059999997</v>
      </c>
      <c r="C1037" s="76">
        <f t="shared" ref="C1037:C1100" si="555">TRUNC(IF(Q1036&gt;0,VLOOKUP(A1036,$AD$13:$AE$161,2),C1036),8)</f>
        <v>770.09602381000002</v>
      </c>
      <c r="D1037" s="77">
        <f t="shared" si="549"/>
        <v>6735.55</v>
      </c>
      <c r="E1037" s="78">
        <f>IF(K1037=1,VLOOKUP(A1036,[1]Plan1!$G$155:$I$350,3),E1036)</f>
        <v>6773.27</v>
      </c>
      <c r="F1037" s="79">
        <f t="shared" si="550"/>
        <v>45276</v>
      </c>
      <c r="G1037" s="80">
        <f t="shared" si="539"/>
        <v>5.6001365886972909E-3</v>
      </c>
      <c r="H1037" s="81">
        <f t="shared" si="551"/>
        <v>45306</v>
      </c>
      <c r="I1037" s="81">
        <f t="shared" si="540"/>
        <v>45306</v>
      </c>
      <c r="J1037" s="82">
        <f t="shared" si="552"/>
        <v>19</v>
      </c>
      <c r="K1037" s="82">
        <f t="shared" si="536"/>
        <v>13</v>
      </c>
      <c r="L1037" s="76">
        <f t="shared" si="541"/>
        <v>1.00382829</v>
      </c>
      <c r="M1037" s="83">
        <f t="shared" si="538"/>
        <v>1.00280046</v>
      </c>
      <c r="N1037" s="83">
        <f t="shared" si="534"/>
        <v>1.1889389095025664</v>
      </c>
      <c r="O1037" s="76">
        <f t="shared" si="537"/>
        <v>1.1934905099999999</v>
      </c>
      <c r="P1037" s="76">
        <f t="shared" si="542"/>
        <v>919.10229619999996</v>
      </c>
      <c r="Q1037" s="84">
        <f t="shared" ref="Q1037:Q1100" si="556">IF(VLOOKUP(A1037,AD$11:AK$161,8)=VLOOKUP(A1036,AD$11:AK$161,8),0,VLOOKUP(A1037,AD$11:AK$161,8))</f>
        <v>0</v>
      </c>
      <c r="R1037" s="86">
        <f t="shared" si="553"/>
        <v>0</v>
      </c>
      <c r="S1037" s="76">
        <f t="shared" si="543"/>
        <v>0</v>
      </c>
      <c r="T1037" s="86">
        <f t="shared" si="554"/>
        <v>8.0657000000000006E-2</v>
      </c>
      <c r="U1037" s="84">
        <f t="shared" si="535"/>
        <v>13</v>
      </c>
      <c r="V1037" s="84">
        <v>252</v>
      </c>
      <c r="W1037" s="83">
        <f t="shared" si="544"/>
        <v>1.004009602</v>
      </c>
      <c r="X1037" s="76">
        <f t="shared" si="545"/>
        <v>3.6852344000000001</v>
      </c>
      <c r="Y1037" s="76">
        <f t="shared" si="546"/>
        <v>0</v>
      </c>
      <c r="Z1037" s="90" t="str">
        <f t="shared" ref="Z1037:Z1100" si="557">IF($Q1036&gt;0,VLOOKUP($A1036,$AD$11:$AM$115,9),Z1036)</f>
        <v>A+J=</v>
      </c>
      <c r="AA1037" s="81">
        <f t="shared" ref="AA1037:AA1100" si="558">IF(Q1036&gt;0,VLOOKUP(A1036,$AD$11:$AM$115,10),AA1036)</f>
        <v>45306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75">
        <f t="shared" si="547"/>
        <v>45297</v>
      </c>
      <c r="B1038" s="76">
        <f t="shared" si="548"/>
        <v>923.34296875999996</v>
      </c>
      <c r="C1038" s="76">
        <f t="shared" si="555"/>
        <v>770.09602381000002</v>
      </c>
      <c r="D1038" s="77">
        <f t="shared" si="549"/>
        <v>6735.55</v>
      </c>
      <c r="E1038" s="78">
        <f>IF(K1038=1,VLOOKUP(A1037,[1]Plan1!$G$155:$I$350,3),E1037)</f>
        <v>6773.27</v>
      </c>
      <c r="F1038" s="79">
        <f t="shared" si="550"/>
        <v>45276</v>
      </c>
      <c r="G1038" s="80">
        <f t="shared" si="539"/>
        <v>5.6001365886972909E-3</v>
      </c>
      <c r="H1038" s="81">
        <f t="shared" si="551"/>
        <v>45306</v>
      </c>
      <c r="I1038" s="81">
        <f t="shared" si="540"/>
        <v>45306</v>
      </c>
      <c r="J1038" s="82">
        <f t="shared" si="552"/>
        <v>19</v>
      </c>
      <c r="K1038" s="82">
        <f t="shared" si="536"/>
        <v>14</v>
      </c>
      <c r="L1038" s="76">
        <f t="shared" si="541"/>
        <v>1.00412338</v>
      </c>
      <c r="M1038" s="83">
        <f t="shared" si="538"/>
        <v>1.00280046</v>
      </c>
      <c r="N1038" s="83">
        <f t="shared" si="534"/>
        <v>1.1889389095025664</v>
      </c>
      <c r="O1038" s="76">
        <f t="shared" si="537"/>
        <v>1.19384135</v>
      </c>
      <c r="P1038" s="76">
        <f t="shared" si="542"/>
        <v>919.37247668999998</v>
      </c>
      <c r="Q1038" s="84">
        <f t="shared" si="556"/>
        <v>0</v>
      </c>
      <c r="R1038" s="86">
        <f t="shared" si="553"/>
        <v>0</v>
      </c>
      <c r="S1038" s="76">
        <f t="shared" si="543"/>
        <v>0</v>
      </c>
      <c r="T1038" s="86">
        <f t="shared" si="554"/>
        <v>8.0657000000000006E-2</v>
      </c>
      <c r="U1038" s="84">
        <f t="shared" si="535"/>
        <v>14</v>
      </c>
      <c r="V1038" s="84">
        <v>252</v>
      </c>
      <c r="W1038" s="83">
        <f t="shared" si="544"/>
        <v>1.0043186980000001</v>
      </c>
      <c r="X1038" s="76">
        <f t="shared" si="545"/>
        <v>3.9704920700000002</v>
      </c>
      <c r="Y1038" s="76">
        <f t="shared" si="546"/>
        <v>0</v>
      </c>
      <c r="Z1038" s="90" t="str">
        <f t="shared" si="557"/>
        <v>A+J=</v>
      </c>
      <c r="AA1038" s="81">
        <f t="shared" si="558"/>
        <v>45306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75">
        <f t="shared" si="547"/>
        <v>45298</v>
      </c>
      <c r="B1039" s="76">
        <f t="shared" si="548"/>
        <v>923.34296875999996</v>
      </c>
      <c r="C1039" s="76">
        <f t="shared" si="555"/>
        <v>770.09602381000002</v>
      </c>
      <c r="D1039" s="77">
        <f t="shared" si="549"/>
        <v>6735.55</v>
      </c>
      <c r="E1039" s="78">
        <f>IF(K1039=1,VLOOKUP(A1038,[1]Plan1!$G$155:$I$350,3),E1038)</f>
        <v>6773.27</v>
      </c>
      <c r="F1039" s="79">
        <f t="shared" si="550"/>
        <v>45276</v>
      </c>
      <c r="G1039" s="80">
        <f t="shared" si="539"/>
        <v>5.6001365886972909E-3</v>
      </c>
      <c r="H1039" s="81">
        <f t="shared" si="551"/>
        <v>45306</v>
      </c>
      <c r="I1039" s="81">
        <f t="shared" si="540"/>
        <v>45306</v>
      </c>
      <c r="J1039" s="82">
        <f t="shared" si="552"/>
        <v>19</v>
      </c>
      <c r="K1039" s="82">
        <f t="shared" si="536"/>
        <v>14</v>
      </c>
      <c r="L1039" s="76">
        <f t="shared" si="541"/>
        <v>1.00412338</v>
      </c>
      <c r="M1039" s="83">
        <f t="shared" si="538"/>
        <v>1.00280046</v>
      </c>
      <c r="N1039" s="83">
        <f t="shared" si="534"/>
        <v>1.1889389095025664</v>
      </c>
      <c r="O1039" s="76">
        <f t="shared" si="537"/>
        <v>1.19384135</v>
      </c>
      <c r="P1039" s="76">
        <f t="shared" si="542"/>
        <v>919.37247668999998</v>
      </c>
      <c r="Q1039" s="84">
        <f t="shared" si="556"/>
        <v>0</v>
      </c>
      <c r="R1039" s="86">
        <f t="shared" si="553"/>
        <v>0</v>
      </c>
      <c r="S1039" s="76">
        <f t="shared" si="543"/>
        <v>0</v>
      </c>
      <c r="T1039" s="86">
        <f t="shared" si="554"/>
        <v>8.0657000000000006E-2</v>
      </c>
      <c r="U1039" s="84">
        <f t="shared" si="535"/>
        <v>14</v>
      </c>
      <c r="V1039" s="84">
        <v>252</v>
      </c>
      <c r="W1039" s="83">
        <f t="shared" si="544"/>
        <v>1.0043186980000001</v>
      </c>
      <c r="X1039" s="76">
        <f t="shared" si="545"/>
        <v>3.9704920700000002</v>
      </c>
      <c r="Y1039" s="76">
        <f t="shared" si="546"/>
        <v>0</v>
      </c>
      <c r="Z1039" s="90" t="str">
        <f t="shared" si="557"/>
        <v>A+J=</v>
      </c>
      <c r="AA1039" s="81">
        <f t="shared" si="558"/>
        <v>45306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75">
        <f t="shared" si="547"/>
        <v>45299</v>
      </c>
      <c r="B1040" s="76">
        <f t="shared" si="548"/>
        <v>923.34296875999996</v>
      </c>
      <c r="C1040" s="76">
        <f t="shared" si="555"/>
        <v>770.09602381000002</v>
      </c>
      <c r="D1040" s="77">
        <f t="shared" si="549"/>
        <v>6735.55</v>
      </c>
      <c r="E1040" s="78">
        <f>IF(K1040=1,VLOOKUP(A1039,[1]Plan1!$G$155:$I$350,3),E1039)</f>
        <v>6773.27</v>
      </c>
      <c r="F1040" s="79">
        <f t="shared" si="550"/>
        <v>45276</v>
      </c>
      <c r="G1040" s="80">
        <f t="shared" si="539"/>
        <v>5.6001365886972909E-3</v>
      </c>
      <c r="H1040" s="81">
        <f t="shared" si="551"/>
        <v>45306</v>
      </c>
      <c r="I1040" s="81">
        <f t="shared" si="540"/>
        <v>45306</v>
      </c>
      <c r="J1040" s="82">
        <f t="shared" si="552"/>
        <v>19</v>
      </c>
      <c r="K1040" s="82">
        <f t="shared" si="536"/>
        <v>14</v>
      </c>
      <c r="L1040" s="76">
        <f t="shared" si="541"/>
        <v>1.00412338</v>
      </c>
      <c r="M1040" s="83">
        <f t="shared" si="538"/>
        <v>1.00280046</v>
      </c>
      <c r="N1040" s="83">
        <f t="shared" si="534"/>
        <v>1.1889389095025664</v>
      </c>
      <c r="O1040" s="76">
        <f t="shared" si="537"/>
        <v>1.19384135</v>
      </c>
      <c r="P1040" s="76">
        <f t="shared" si="542"/>
        <v>919.37247668999998</v>
      </c>
      <c r="Q1040" s="84">
        <f t="shared" si="556"/>
        <v>0</v>
      </c>
      <c r="R1040" s="86">
        <f t="shared" si="553"/>
        <v>0</v>
      </c>
      <c r="S1040" s="76">
        <f t="shared" si="543"/>
        <v>0</v>
      </c>
      <c r="T1040" s="86">
        <f t="shared" si="554"/>
        <v>8.0657000000000006E-2</v>
      </c>
      <c r="U1040" s="84">
        <f t="shared" si="535"/>
        <v>14</v>
      </c>
      <c r="V1040" s="84">
        <v>252</v>
      </c>
      <c r="W1040" s="83">
        <f t="shared" si="544"/>
        <v>1.0043186980000001</v>
      </c>
      <c r="X1040" s="76">
        <f t="shared" si="545"/>
        <v>3.9704920700000002</v>
      </c>
      <c r="Y1040" s="76">
        <f t="shared" si="546"/>
        <v>0</v>
      </c>
      <c r="Z1040" s="90" t="str">
        <f t="shared" si="557"/>
        <v>A+J=</v>
      </c>
      <c r="AA1040" s="81">
        <f t="shared" si="558"/>
        <v>45306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75">
        <f t="shared" si="547"/>
        <v>45300</v>
      </c>
      <c r="B1041" s="76">
        <f t="shared" si="548"/>
        <v>923.89874641000006</v>
      </c>
      <c r="C1041" s="76">
        <f t="shared" si="555"/>
        <v>770.09602381000002</v>
      </c>
      <c r="D1041" s="77">
        <f t="shared" si="549"/>
        <v>6735.55</v>
      </c>
      <c r="E1041" s="78">
        <f>IF(K1041=1,VLOOKUP(A1040,[1]Plan1!$G$155:$I$350,3),E1040)</f>
        <v>6773.27</v>
      </c>
      <c r="F1041" s="79">
        <f t="shared" si="550"/>
        <v>45276</v>
      </c>
      <c r="G1041" s="80">
        <f t="shared" si="539"/>
        <v>5.6001365886972909E-3</v>
      </c>
      <c r="H1041" s="81">
        <f t="shared" si="551"/>
        <v>45306</v>
      </c>
      <c r="I1041" s="81">
        <f t="shared" si="540"/>
        <v>45306</v>
      </c>
      <c r="J1041" s="82">
        <f t="shared" si="552"/>
        <v>19</v>
      </c>
      <c r="K1041" s="82">
        <f t="shared" si="536"/>
        <v>15</v>
      </c>
      <c r="L1041" s="76">
        <f t="shared" si="541"/>
        <v>1.00441856</v>
      </c>
      <c r="M1041" s="83">
        <f t="shared" si="538"/>
        <v>1.00280046</v>
      </c>
      <c r="N1041" s="83">
        <f t="shared" si="534"/>
        <v>1.1889389095025664</v>
      </c>
      <c r="O1041" s="76">
        <f t="shared" si="537"/>
        <v>1.1941923000000001</v>
      </c>
      <c r="P1041" s="76">
        <f t="shared" si="542"/>
        <v>919.64274189000002</v>
      </c>
      <c r="Q1041" s="84">
        <f t="shared" si="556"/>
        <v>0</v>
      </c>
      <c r="R1041" s="86">
        <f t="shared" si="553"/>
        <v>0</v>
      </c>
      <c r="S1041" s="76">
        <f t="shared" si="543"/>
        <v>0</v>
      </c>
      <c r="T1041" s="86">
        <f t="shared" si="554"/>
        <v>8.0657000000000006E-2</v>
      </c>
      <c r="U1041" s="84">
        <f t="shared" si="535"/>
        <v>15</v>
      </c>
      <c r="V1041" s="84">
        <v>252</v>
      </c>
      <c r="W1041" s="83">
        <f t="shared" si="544"/>
        <v>1.004627889</v>
      </c>
      <c r="X1041" s="76">
        <f t="shared" si="545"/>
        <v>4.2560045200000003</v>
      </c>
      <c r="Y1041" s="76">
        <f t="shared" si="546"/>
        <v>0</v>
      </c>
      <c r="Z1041" s="90" t="str">
        <f t="shared" si="557"/>
        <v>A+J=</v>
      </c>
      <c r="AA1041" s="81">
        <f t="shared" si="558"/>
        <v>45306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75">
        <f t="shared" si="547"/>
        <v>45301</v>
      </c>
      <c r="B1042" s="76">
        <f t="shared" si="548"/>
        <v>924.45485689999998</v>
      </c>
      <c r="C1042" s="76">
        <f t="shared" si="555"/>
        <v>770.09602381000002</v>
      </c>
      <c r="D1042" s="77">
        <f t="shared" si="549"/>
        <v>6735.55</v>
      </c>
      <c r="E1042" s="78">
        <f>IF(K1042=1,VLOOKUP(A1041,[1]Plan1!$G$155:$I$350,3),E1041)</f>
        <v>6773.27</v>
      </c>
      <c r="F1042" s="79">
        <f t="shared" si="550"/>
        <v>45276</v>
      </c>
      <c r="G1042" s="80">
        <f t="shared" si="539"/>
        <v>5.6001365886972909E-3</v>
      </c>
      <c r="H1042" s="81">
        <f t="shared" si="551"/>
        <v>45306</v>
      </c>
      <c r="I1042" s="81">
        <f t="shared" si="540"/>
        <v>45306</v>
      </c>
      <c r="J1042" s="82">
        <f t="shared" si="552"/>
        <v>19</v>
      </c>
      <c r="K1042" s="82">
        <f t="shared" si="536"/>
        <v>16</v>
      </c>
      <c r="L1042" s="76">
        <f t="shared" si="541"/>
        <v>1.0047138200000001</v>
      </c>
      <c r="M1042" s="83">
        <f t="shared" si="538"/>
        <v>1.00280046</v>
      </c>
      <c r="N1042" s="83">
        <f t="shared" si="534"/>
        <v>1.1889389095025664</v>
      </c>
      <c r="O1042" s="76">
        <f t="shared" si="537"/>
        <v>1.19454335</v>
      </c>
      <c r="P1042" s="76">
        <f t="shared" si="542"/>
        <v>919.91308409999999</v>
      </c>
      <c r="Q1042" s="84">
        <f t="shared" si="556"/>
        <v>0</v>
      </c>
      <c r="R1042" s="86">
        <f t="shared" si="553"/>
        <v>0</v>
      </c>
      <c r="S1042" s="76">
        <f t="shared" si="543"/>
        <v>0</v>
      </c>
      <c r="T1042" s="86">
        <f t="shared" si="554"/>
        <v>8.0657000000000006E-2</v>
      </c>
      <c r="U1042" s="84">
        <f t="shared" si="535"/>
        <v>16</v>
      </c>
      <c r="V1042" s="84">
        <v>252</v>
      </c>
      <c r="W1042" s="83">
        <f t="shared" si="544"/>
        <v>1.0049371760000001</v>
      </c>
      <c r="X1042" s="76">
        <f t="shared" si="545"/>
        <v>4.5417728000000004</v>
      </c>
      <c r="Y1042" s="76">
        <f t="shared" si="546"/>
        <v>0</v>
      </c>
      <c r="Z1042" s="90" t="str">
        <f t="shared" si="557"/>
        <v>A+J=</v>
      </c>
      <c r="AA1042" s="81">
        <f t="shared" si="558"/>
        <v>45306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75">
        <f t="shared" si="547"/>
        <v>45302</v>
      </c>
      <c r="B1043" s="76">
        <f t="shared" si="548"/>
        <v>925.01129851999997</v>
      </c>
      <c r="C1043" s="76">
        <f t="shared" si="555"/>
        <v>770.09602381000002</v>
      </c>
      <c r="D1043" s="77">
        <f t="shared" si="549"/>
        <v>6735.55</v>
      </c>
      <c r="E1043" s="78">
        <f>IF(K1043=1,VLOOKUP(A1042,[1]Plan1!$G$155:$I$350,3),E1042)</f>
        <v>6773.27</v>
      </c>
      <c r="F1043" s="79">
        <f t="shared" si="550"/>
        <v>45276</v>
      </c>
      <c r="G1043" s="80">
        <f t="shared" si="539"/>
        <v>5.6001365886972909E-3</v>
      </c>
      <c r="H1043" s="81">
        <f t="shared" si="551"/>
        <v>45306</v>
      </c>
      <c r="I1043" s="81">
        <f t="shared" si="540"/>
        <v>45306</v>
      </c>
      <c r="J1043" s="82">
        <f t="shared" si="552"/>
        <v>19</v>
      </c>
      <c r="K1043" s="82">
        <f t="shared" si="536"/>
        <v>17</v>
      </c>
      <c r="L1043" s="76">
        <f t="shared" si="541"/>
        <v>1.0050091699999999</v>
      </c>
      <c r="M1043" s="83">
        <f t="shared" si="538"/>
        <v>1.00280046</v>
      </c>
      <c r="N1043" s="83">
        <f t="shared" si="534"/>
        <v>1.1889389095025664</v>
      </c>
      <c r="O1043" s="76">
        <f t="shared" si="537"/>
        <v>1.1948945</v>
      </c>
      <c r="P1043" s="76">
        <f t="shared" si="542"/>
        <v>920.18350332</v>
      </c>
      <c r="Q1043" s="84">
        <f t="shared" si="556"/>
        <v>0</v>
      </c>
      <c r="R1043" s="86">
        <f t="shared" si="553"/>
        <v>0</v>
      </c>
      <c r="S1043" s="76">
        <f t="shared" si="543"/>
        <v>0</v>
      </c>
      <c r="T1043" s="86">
        <f t="shared" si="554"/>
        <v>8.0657000000000006E-2</v>
      </c>
      <c r="U1043" s="84">
        <f t="shared" si="535"/>
        <v>17</v>
      </c>
      <c r="V1043" s="84">
        <v>252</v>
      </c>
      <c r="W1043" s="83">
        <f t="shared" si="544"/>
        <v>1.005246557</v>
      </c>
      <c r="X1043" s="76">
        <f t="shared" si="545"/>
        <v>4.8277951999999997</v>
      </c>
      <c r="Y1043" s="76">
        <f t="shared" si="546"/>
        <v>0</v>
      </c>
      <c r="Z1043" s="90" t="str">
        <f t="shared" si="557"/>
        <v>A+J=</v>
      </c>
      <c r="AA1043" s="81">
        <f t="shared" si="558"/>
        <v>45306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75">
        <f t="shared" si="547"/>
        <v>45303</v>
      </c>
      <c r="B1044" s="76">
        <f t="shared" si="548"/>
        <v>925.56808100000001</v>
      </c>
      <c r="C1044" s="76">
        <f t="shared" si="555"/>
        <v>770.09602381000002</v>
      </c>
      <c r="D1044" s="77">
        <f t="shared" si="549"/>
        <v>6735.55</v>
      </c>
      <c r="E1044" s="78">
        <f>IF(K1044=1,VLOOKUP(A1043,[1]Plan1!$G$155:$I$350,3),E1043)</f>
        <v>6773.27</v>
      </c>
      <c r="F1044" s="79">
        <f t="shared" si="550"/>
        <v>45276</v>
      </c>
      <c r="G1044" s="80">
        <f t="shared" si="539"/>
        <v>5.6001365886972909E-3</v>
      </c>
      <c r="H1044" s="81">
        <f t="shared" si="551"/>
        <v>45306</v>
      </c>
      <c r="I1044" s="81">
        <f t="shared" si="540"/>
        <v>45306</v>
      </c>
      <c r="J1044" s="82">
        <f t="shared" si="552"/>
        <v>19</v>
      </c>
      <c r="K1044" s="82">
        <f t="shared" si="536"/>
        <v>18</v>
      </c>
      <c r="L1044" s="76">
        <f t="shared" si="541"/>
        <v>1.00530461</v>
      </c>
      <c r="M1044" s="83">
        <f t="shared" si="538"/>
        <v>1.00280046</v>
      </c>
      <c r="N1044" s="83">
        <f t="shared" si="534"/>
        <v>1.1889389095025664</v>
      </c>
      <c r="O1044" s="76">
        <f t="shared" si="537"/>
        <v>1.1952457599999999</v>
      </c>
      <c r="P1044" s="76">
        <f t="shared" si="542"/>
        <v>920.45400725000002</v>
      </c>
      <c r="Q1044" s="84">
        <f t="shared" si="556"/>
        <v>0</v>
      </c>
      <c r="R1044" s="86">
        <f t="shared" si="553"/>
        <v>0</v>
      </c>
      <c r="S1044" s="76">
        <f t="shared" si="543"/>
        <v>0</v>
      </c>
      <c r="T1044" s="86">
        <f t="shared" si="554"/>
        <v>8.0657000000000006E-2</v>
      </c>
      <c r="U1044" s="84">
        <f t="shared" si="535"/>
        <v>18</v>
      </c>
      <c r="V1044" s="84">
        <v>252</v>
      </c>
      <c r="W1044" s="83">
        <f t="shared" si="544"/>
        <v>1.005556034</v>
      </c>
      <c r="X1044" s="76">
        <f t="shared" si="545"/>
        <v>5.1140737500000002</v>
      </c>
      <c r="Y1044" s="76">
        <f t="shared" si="546"/>
        <v>0</v>
      </c>
      <c r="Z1044" s="90" t="str">
        <f t="shared" si="557"/>
        <v>A+J=</v>
      </c>
      <c r="AA1044" s="81">
        <f t="shared" si="558"/>
        <v>45306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75">
        <f t="shared" si="547"/>
        <v>45304</v>
      </c>
      <c r="B1045" s="76">
        <f t="shared" si="548"/>
        <v>926.12519584999995</v>
      </c>
      <c r="C1045" s="76">
        <f t="shared" si="555"/>
        <v>770.09602381000002</v>
      </c>
      <c r="D1045" s="77">
        <f t="shared" si="549"/>
        <v>6735.55</v>
      </c>
      <c r="E1045" s="78">
        <f>IF(K1045=1,VLOOKUP(A1044,[1]Plan1!$G$155:$I$350,3),E1044)</f>
        <v>6773.27</v>
      </c>
      <c r="F1045" s="79">
        <f t="shared" si="550"/>
        <v>45276</v>
      </c>
      <c r="G1045" s="80">
        <f t="shared" si="539"/>
        <v>5.6001365886972909E-3</v>
      </c>
      <c r="H1045" s="81">
        <f t="shared" si="551"/>
        <v>45306</v>
      </c>
      <c r="I1045" s="81">
        <f t="shared" si="540"/>
        <v>45306</v>
      </c>
      <c r="J1045" s="82">
        <f t="shared" si="552"/>
        <v>19</v>
      </c>
      <c r="K1045" s="82">
        <f t="shared" si="536"/>
        <v>19</v>
      </c>
      <c r="L1045" s="76">
        <f t="shared" si="541"/>
        <v>1.0056001299999999</v>
      </c>
      <c r="M1045" s="83">
        <f t="shared" si="538"/>
        <v>1.00280046</v>
      </c>
      <c r="N1045" s="83">
        <f t="shared" si="534"/>
        <v>1.1889389095025664</v>
      </c>
      <c r="O1045" s="76">
        <f t="shared" si="537"/>
        <v>1.19559712</v>
      </c>
      <c r="P1045" s="76">
        <f t="shared" si="542"/>
        <v>920.72458818999996</v>
      </c>
      <c r="Q1045" s="84">
        <f t="shared" si="556"/>
        <v>0</v>
      </c>
      <c r="R1045" s="86">
        <f t="shared" si="553"/>
        <v>0</v>
      </c>
      <c r="S1045" s="76">
        <f t="shared" si="543"/>
        <v>0</v>
      </c>
      <c r="T1045" s="86">
        <f t="shared" si="554"/>
        <v>8.0657000000000006E-2</v>
      </c>
      <c r="U1045" s="84">
        <f t="shared" si="535"/>
        <v>19</v>
      </c>
      <c r="V1045" s="84">
        <v>252</v>
      </c>
      <c r="W1045" s="83">
        <f t="shared" si="544"/>
        <v>1.005865606</v>
      </c>
      <c r="X1045" s="76">
        <f t="shared" si="545"/>
        <v>5.4006076600000004</v>
      </c>
      <c r="Y1045" s="76">
        <f t="shared" si="546"/>
        <v>0</v>
      </c>
      <c r="Z1045" s="90" t="str">
        <f t="shared" si="557"/>
        <v>A+J=</v>
      </c>
      <c r="AA1045" s="81">
        <f t="shared" si="558"/>
        <v>45306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75">
        <f t="shared" si="547"/>
        <v>45305</v>
      </c>
      <c r="B1046" s="76">
        <f t="shared" si="548"/>
        <v>926.12519584999995</v>
      </c>
      <c r="C1046" s="76">
        <f t="shared" si="555"/>
        <v>770.09602381000002</v>
      </c>
      <c r="D1046" s="77">
        <f t="shared" si="549"/>
        <v>6735.55</v>
      </c>
      <c r="E1046" s="78">
        <f>IF(K1046=1,VLOOKUP(A1045,[1]Plan1!$G$155:$I$350,3),E1045)</f>
        <v>6773.27</v>
      </c>
      <c r="F1046" s="79">
        <f t="shared" si="550"/>
        <v>45276</v>
      </c>
      <c r="G1046" s="80">
        <f t="shared" si="539"/>
        <v>5.6001365886972909E-3</v>
      </c>
      <c r="H1046" s="81">
        <f t="shared" si="551"/>
        <v>45306</v>
      </c>
      <c r="I1046" s="81">
        <f t="shared" si="540"/>
        <v>45306</v>
      </c>
      <c r="J1046" s="82">
        <f t="shared" si="552"/>
        <v>19</v>
      </c>
      <c r="K1046" s="82">
        <f t="shared" si="536"/>
        <v>19</v>
      </c>
      <c r="L1046" s="76">
        <f t="shared" si="541"/>
        <v>1.0056001299999999</v>
      </c>
      <c r="M1046" s="83">
        <f t="shared" si="538"/>
        <v>1.00280046</v>
      </c>
      <c r="N1046" s="83">
        <f t="shared" si="534"/>
        <v>1.1889389095025664</v>
      </c>
      <c r="O1046" s="76">
        <f t="shared" si="537"/>
        <v>1.19559712</v>
      </c>
      <c r="P1046" s="76">
        <f t="shared" si="542"/>
        <v>920.72458818999996</v>
      </c>
      <c r="Q1046" s="84">
        <f t="shared" si="556"/>
        <v>0</v>
      </c>
      <c r="R1046" s="86">
        <f t="shared" si="553"/>
        <v>0</v>
      </c>
      <c r="S1046" s="76">
        <f t="shared" si="543"/>
        <v>0</v>
      </c>
      <c r="T1046" s="86">
        <f t="shared" si="554"/>
        <v>8.0657000000000006E-2</v>
      </c>
      <c r="U1046" s="84">
        <f t="shared" si="535"/>
        <v>19</v>
      </c>
      <c r="V1046" s="84">
        <v>252</v>
      </c>
      <c r="W1046" s="83">
        <f t="shared" si="544"/>
        <v>1.005865606</v>
      </c>
      <c r="X1046" s="76">
        <f t="shared" si="545"/>
        <v>5.4006076600000004</v>
      </c>
      <c r="Y1046" s="76">
        <f t="shared" si="546"/>
        <v>0</v>
      </c>
      <c r="Z1046" s="90" t="str">
        <f t="shared" si="557"/>
        <v>A+J=</v>
      </c>
      <c r="AA1046" s="81">
        <f t="shared" si="558"/>
        <v>45306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75">
        <f t="shared" si="547"/>
        <v>45306</v>
      </c>
      <c r="B1047" s="76">
        <f t="shared" si="548"/>
        <v>926.12519584999995</v>
      </c>
      <c r="C1047" s="76">
        <f t="shared" si="555"/>
        <v>770.09602381000002</v>
      </c>
      <c r="D1047" s="77">
        <f t="shared" si="549"/>
        <v>6735.55</v>
      </c>
      <c r="E1047" s="78">
        <f>IF(K1047=1,VLOOKUP(A1046,[1]Plan1!$G$155:$I$350,3),E1046)</f>
        <v>6773.27</v>
      </c>
      <c r="F1047" s="79">
        <f t="shared" si="550"/>
        <v>45276</v>
      </c>
      <c r="G1047" s="80">
        <f t="shared" si="539"/>
        <v>5.6001365886972909E-3</v>
      </c>
      <c r="H1047" s="81">
        <f t="shared" si="551"/>
        <v>45337</v>
      </c>
      <c r="I1047" s="81">
        <f t="shared" si="540"/>
        <v>45306</v>
      </c>
      <c r="J1047" s="82">
        <f t="shared" si="552"/>
        <v>19</v>
      </c>
      <c r="K1047" s="82">
        <f t="shared" si="536"/>
        <v>19</v>
      </c>
      <c r="L1047" s="76">
        <f t="shared" si="541"/>
        <v>1.0056001299999999</v>
      </c>
      <c r="M1047" s="83">
        <f t="shared" si="538"/>
        <v>1.00280046</v>
      </c>
      <c r="N1047" s="83">
        <f t="shared" si="534"/>
        <v>1.1889389095025664</v>
      </c>
      <c r="O1047" s="76">
        <f t="shared" si="537"/>
        <v>1.19559712</v>
      </c>
      <c r="P1047" s="76">
        <f t="shared" si="542"/>
        <v>920.72458818999996</v>
      </c>
      <c r="Q1047" s="84">
        <f t="shared" si="556"/>
        <v>34</v>
      </c>
      <c r="R1047" s="86">
        <f t="shared" si="553"/>
        <v>9.4450000000000003E-3</v>
      </c>
      <c r="S1047" s="76">
        <f t="shared" si="543"/>
        <v>8.6962437300000008</v>
      </c>
      <c r="T1047" s="86">
        <f t="shared" si="554"/>
        <v>8.0657000000000006E-2</v>
      </c>
      <c r="U1047" s="84">
        <f t="shared" si="535"/>
        <v>19</v>
      </c>
      <c r="V1047" s="84">
        <v>252</v>
      </c>
      <c r="W1047" s="83">
        <f t="shared" si="544"/>
        <v>1.005865606</v>
      </c>
      <c r="X1047" s="76">
        <f t="shared" si="545"/>
        <v>5.4006076600000004</v>
      </c>
      <c r="Y1047" s="76">
        <f t="shared" si="546"/>
        <v>14.096851390000001</v>
      </c>
      <c r="Z1047" s="90" t="str">
        <f t="shared" si="557"/>
        <v>A+J=</v>
      </c>
      <c r="AA1047" s="81">
        <f t="shared" si="558"/>
        <v>45306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75">
        <f t="shared" si="547"/>
        <v>45307</v>
      </c>
      <c r="B1048" s="76">
        <f t="shared" si="548"/>
        <v>912.49122694999994</v>
      </c>
      <c r="C1048" s="76">
        <f t="shared" si="555"/>
        <v>762.82246686999997</v>
      </c>
      <c r="D1048" s="77">
        <f t="shared" si="549"/>
        <v>6773.27</v>
      </c>
      <c r="E1048" s="78">
        <f>IF(K1048=1,VLOOKUP(A1047,[1]Plan1!$G$155:$I$350,3),E1047)</f>
        <v>6801.72</v>
      </c>
      <c r="F1048" s="79">
        <f t="shared" si="550"/>
        <v>45307</v>
      </c>
      <c r="G1048" s="80">
        <f t="shared" si="539"/>
        <v>4.2003345503722755E-3</v>
      </c>
      <c r="H1048" s="81">
        <f t="shared" si="551"/>
        <v>45337</v>
      </c>
      <c r="I1048" s="81">
        <f t="shared" si="540"/>
        <v>45337</v>
      </c>
      <c r="J1048" s="82">
        <f t="shared" si="552"/>
        <v>21</v>
      </c>
      <c r="K1048" s="82">
        <f t="shared" si="536"/>
        <v>1</v>
      </c>
      <c r="L1048" s="76">
        <f t="shared" si="541"/>
        <v>1.0001996099999999</v>
      </c>
      <c r="M1048" s="83">
        <f t="shared" si="538"/>
        <v>1.0056001299999999</v>
      </c>
      <c r="N1048" s="83">
        <f t="shared" si="534"/>
        <v>1.195597121957839</v>
      </c>
      <c r="O1048" s="76">
        <f t="shared" si="537"/>
        <v>1.19583577</v>
      </c>
      <c r="P1048" s="76">
        <f t="shared" si="542"/>
        <v>912.21039203999999</v>
      </c>
      <c r="Q1048" s="84">
        <f t="shared" si="556"/>
        <v>0</v>
      </c>
      <c r="R1048" s="86">
        <f t="shared" si="553"/>
        <v>0</v>
      </c>
      <c r="S1048" s="76">
        <f t="shared" si="543"/>
        <v>0</v>
      </c>
      <c r="T1048" s="86">
        <f t="shared" si="554"/>
        <v>8.0657000000000006E-2</v>
      </c>
      <c r="U1048" s="84">
        <f t="shared" si="535"/>
        <v>1</v>
      </c>
      <c r="V1048" s="84">
        <v>252</v>
      </c>
      <c r="W1048" s="83">
        <f t="shared" si="544"/>
        <v>1.0003078620000001</v>
      </c>
      <c r="X1048" s="76">
        <f t="shared" si="545"/>
        <v>0.28083490999999999</v>
      </c>
      <c r="Y1048" s="76">
        <f t="shared" si="546"/>
        <v>0</v>
      </c>
      <c r="Z1048" s="90" t="str">
        <f t="shared" si="557"/>
        <v>A+J=</v>
      </c>
      <c r="AA1048" s="81">
        <f t="shared" si="558"/>
        <v>45337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75">
        <f t="shared" si="547"/>
        <v>45308</v>
      </c>
      <c r="B1049" s="76">
        <f t="shared" si="548"/>
        <v>912.95435310000005</v>
      </c>
      <c r="C1049" s="76">
        <f t="shared" si="555"/>
        <v>762.82246686999997</v>
      </c>
      <c r="D1049" s="77">
        <f t="shared" si="549"/>
        <v>6773.27</v>
      </c>
      <c r="E1049" s="78">
        <f>IF(K1049=1,VLOOKUP(A1048,[1]Plan1!$G$155:$I$350,3),E1048)</f>
        <v>6801.72</v>
      </c>
      <c r="F1049" s="79">
        <f t="shared" si="550"/>
        <v>45307</v>
      </c>
      <c r="G1049" s="80">
        <f t="shared" si="539"/>
        <v>4.2003345503722755E-3</v>
      </c>
      <c r="H1049" s="81">
        <f t="shared" si="551"/>
        <v>45337</v>
      </c>
      <c r="I1049" s="81">
        <f t="shared" si="540"/>
        <v>45337</v>
      </c>
      <c r="J1049" s="82">
        <f t="shared" si="552"/>
        <v>21</v>
      </c>
      <c r="K1049" s="82">
        <f t="shared" si="536"/>
        <v>2</v>
      </c>
      <c r="L1049" s="76">
        <f t="shared" si="541"/>
        <v>1.00039927</v>
      </c>
      <c r="M1049" s="83">
        <f t="shared" si="538"/>
        <v>1.0056001299999999</v>
      </c>
      <c r="N1049" s="83">
        <f t="shared" si="534"/>
        <v>1.195597121957839</v>
      </c>
      <c r="O1049" s="76">
        <f t="shared" si="537"/>
        <v>1.1960744800000001</v>
      </c>
      <c r="P1049" s="76">
        <f t="shared" si="542"/>
        <v>912.39248539000005</v>
      </c>
      <c r="Q1049" s="84">
        <f t="shared" si="556"/>
        <v>0</v>
      </c>
      <c r="R1049" s="86">
        <f t="shared" si="553"/>
        <v>0</v>
      </c>
      <c r="S1049" s="76">
        <f t="shared" si="543"/>
        <v>0</v>
      </c>
      <c r="T1049" s="86">
        <f t="shared" si="554"/>
        <v>8.0657000000000006E-2</v>
      </c>
      <c r="U1049" s="84">
        <f t="shared" si="535"/>
        <v>2</v>
      </c>
      <c r="V1049" s="84">
        <v>252</v>
      </c>
      <c r="W1049" s="83">
        <f t="shared" si="544"/>
        <v>1.000615818</v>
      </c>
      <c r="X1049" s="76">
        <f t="shared" si="545"/>
        <v>0.56186771000000002</v>
      </c>
      <c r="Y1049" s="76">
        <f t="shared" si="546"/>
        <v>0</v>
      </c>
      <c r="Z1049" s="90" t="str">
        <f t="shared" si="557"/>
        <v>A+J=</v>
      </c>
      <c r="AA1049" s="81">
        <f t="shared" si="558"/>
        <v>45337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75">
        <f t="shared" si="547"/>
        <v>45309</v>
      </c>
      <c r="B1050" s="76">
        <f t="shared" si="548"/>
        <v>913.41771627000003</v>
      </c>
      <c r="C1050" s="76">
        <f t="shared" si="555"/>
        <v>762.82246686999997</v>
      </c>
      <c r="D1050" s="77">
        <f t="shared" si="549"/>
        <v>6773.27</v>
      </c>
      <c r="E1050" s="78">
        <f>IF(K1050=1,VLOOKUP(A1049,[1]Plan1!$G$155:$I$350,3),E1049)</f>
        <v>6801.72</v>
      </c>
      <c r="F1050" s="79">
        <f t="shared" si="550"/>
        <v>45307</v>
      </c>
      <c r="G1050" s="80">
        <f t="shared" si="539"/>
        <v>4.2003345503722755E-3</v>
      </c>
      <c r="H1050" s="81">
        <f t="shared" si="551"/>
        <v>45337</v>
      </c>
      <c r="I1050" s="81">
        <f t="shared" si="540"/>
        <v>45337</v>
      </c>
      <c r="J1050" s="82">
        <f t="shared" si="552"/>
        <v>21</v>
      </c>
      <c r="K1050" s="82">
        <f t="shared" si="536"/>
        <v>3</v>
      </c>
      <c r="L1050" s="76">
        <f t="shared" si="541"/>
        <v>1.00059897</v>
      </c>
      <c r="M1050" s="83">
        <f t="shared" si="538"/>
        <v>1.0056001299999999</v>
      </c>
      <c r="N1050" s="83">
        <f t="shared" si="534"/>
        <v>1.195597121957839</v>
      </c>
      <c r="O1050" s="76">
        <f t="shared" si="537"/>
        <v>1.1963132400000001</v>
      </c>
      <c r="P1050" s="76">
        <f t="shared" si="542"/>
        <v>912.57461688000001</v>
      </c>
      <c r="Q1050" s="84">
        <f t="shared" si="556"/>
        <v>0</v>
      </c>
      <c r="R1050" s="86">
        <f t="shared" si="553"/>
        <v>0</v>
      </c>
      <c r="S1050" s="76">
        <f t="shared" si="543"/>
        <v>0</v>
      </c>
      <c r="T1050" s="86">
        <f t="shared" si="554"/>
        <v>8.0657000000000006E-2</v>
      </c>
      <c r="U1050" s="84">
        <f t="shared" si="535"/>
        <v>3</v>
      </c>
      <c r="V1050" s="84">
        <v>252</v>
      </c>
      <c r="W1050" s="83">
        <f t="shared" si="544"/>
        <v>1.000923869</v>
      </c>
      <c r="X1050" s="76">
        <f t="shared" si="545"/>
        <v>0.84309939</v>
      </c>
      <c r="Y1050" s="76">
        <f t="shared" si="546"/>
        <v>0</v>
      </c>
      <c r="Z1050" s="90" t="str">
        <f t="shared" si="557"/>
        <v>A+J=</v>
      </c>
      <c r="AA1050" s="81">
        <f t="shared" si="558"/>
        <v>45337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75">
        <f t="shared" si="547"/>
        <v>45310</v>
      </c>
      <c r="B1051" s="76">
        <f t="shared" si="548"/>
        <v>913.88130892999993</v>
      </c>
      <c r="C1051" s="76">
        <f t="shared" si="555"/>
        <v>762.82246686999997</v>
      </c>
      <c r="D1051" s="77">
        <f t="shared" si="549"/>
        <v>6773.27</v>
      </c>
      <c r="E1051" s="78">
        <f>IF(K1051=1,VLOOKUP(A1050,[1]Plan1!$G$155:$I$350,3),E1050)</f>
        <v>6801.72</v>
      </c>
      <c r="F1051" s="79">
        <f t="shared" si="550"/>
        <v>45307</v>
      </c>
      <c r="G1051" s="80">
        <f t="shared" si="539"/>
        <v>4.2003345503722755E-3</v>
      </c>
      <c r="H1051" s="81">
        <f t="shared" si="551"/>
        <v>45337</v>
      </c>
      <c r="I1051" s="81">
        <f t="shared" si="540"/>
        <v>45337</v>
      </c>
      <c r="J1051" s="82">
        <f t="shared" si="552"/>
        <v>21</v>
      </c>
      <c r="K1051" s="82">
        <f t="shared" si="536"/>
        <v>4</v>
      </c>
      <c r="L1051" s="76">
        <f t="shared" si="541"/>
        <v>1.0007987</v>
      </c>
      <c r="M1051" s="83">
        <f t="shared" si="538"/>
        <v>1.0056001299999999</v>
      </c>
      <c r="N1051" s="83">
        <f t="shared" si="534"/>
        <v>1.195597121957839</v>
      </c>
      <c r="O1051" s="76">
        <f t="shared" si="537"/>
        <v>1.19655204</v>
      </c>
      <c r="P1051" s="76">
        <f t="shared" si="542"/>
        <v>912.75677888999996</v>
      </c>
      <c r="Q1051" s="84">
        <f t="shared" si="556"/>
        <v>0</v>
      </c>
      <c r="R1051" s="86">
        <f t="shared" si="553"/>
        <v>0</v>
      </c>
      <c r="S1051" s="76">
        <f t="shared" si="543"/>
        <v>0</v>
      </c>
      <c r="T1051" s="86">
        <f t="shared" si="554"/>
        <v>8.0657000000000006E-2</v>
      </c>
      <c r="U1051" s="84">
        <f t="shared" si="535"/>
        <v>4</v>
      </c>
      <c r="V1051" s="84">
        <v>252</v>
      </c>
      <c r="W1051" s="83">
        <f t="shared" si="544"/>
        <v>1.001232015</v>
      </c>
      <c r="X1051" s="76">
        <f t="shared" si="545"/>
        <v>1.12453004</v>
      </c>
      <c r="Y1051" s="76">
        <f t="shared" si="546"/>
        <v>0</v>
      </c>
      <c r="Z1051" s="90" t="str">
        <f t="shared" si="557"/>
        <v>A+J=</v>
      </c>
      <c r="AA1051" s="81">
        <f t="shared" si="558"/>
        <v>45337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75">
        <f t="shared" si="547"/>
        <v>45311</v>
      </c>
      <c r="B1052" s="76">
        <f t="shared" si="548"/>
        <v>914.34514640999998</v>
      </c>
      <c r="C1052" s="76">
        <f t="shared" si="555"/>
        <v>762.82246686999997</v>
      </c>
      <c r="D1052" s="77">
        <f t="shared" si="549"/>
        <v>6773.27</v>
      </c>
      <c r="E1052" s="78">
        <f>IF(K1052=1,VLOOKUP(A1051,[1]Plan1!$G$155:$I$350,3),E1051)</f>
        <v>6801.72</v>
      </c>
      <c r="F1052" s="79">
        <f t="shared" si="550"/>
        <v>45307</v>
      </c>
      <c r="G1052" s="80">
        <f t="shared" si="539"/>
        <v>4.2003345503722755E-3</v>
      </c>
      <c r="H1052" s="81">
        <f t="shared" si="551"/>
        <v>45337</v>
      </c>
      <c r="I1052" s="81">
        <f t="shared" si="540"/>
        <v>45337</v>
      </c>
      <c r="J1052" s="82">
        <f t="shared" si="552"/>
        <v>21</v>
      </c>
      <c r="K1052" s="82">
        <f t="shared" si="536"/>
        <v>5</v>
      </c>
      <c r="L1052" s="76">
        <f t="shared" si="541"/>
        <v>1.00099848</v>
      </c>
      <c r="M1052" s="83">
        <f t="shared" si="538"/>
        <v>1.0056001299999999</v>
      </c>
      <c r="N1052" s="83">
        <f t="shared" si="534"/>
        <v>1.195597121957839</v>
      </c>
      <c r="O1052" s="76">
        <f t="shared" si="537"/>
        <v>1.1967909000000001</v>
      </c>
      <c r="P1052" s="76">
        <f t="shared" si="542"/>
        <v>912.93898665999996</v>
      </c>
      <c r="Q1052" s="84">
        <f t="shared" si="556"/>
        <v>0</v>
      </c>
      <c r="R1052" s="86">
        <f t="shared" si="553"/>
        <v>0</v>
      </c>
      <c r="S1052" s="76">
        <f t="shared" si="543"/>
        <v>0</v>
      </c>
      <c r="T1052" s="86">
        <f t="shared" si="554"/>
        <v>8.0657000000000006E-2</v>
      </c>
      <c r="U1052" s="84">
        <f t="shared" si="535"/>
        <v>5</v>
      </c>
      <c r="V1052" s="84">
        <v>252</v>
      </c>
      <c r="W1052" s="83">
        <f t="shared" si="544"/>
        <v>1.001540256</v>
      </c>
      <c r="X1052" s="76">
        <f t="shared" si="545"/>
        <v>1.40615975</v>
      </c>
      <c r="Y1052" s="76">
        <f t="shared" si="546"/>
        <v>0</v>
      </c>
      <c r="Z1052" s="90" t="str">
        <f t="shared" si="557"/>
        <v>A+J=</v>
      </c>
      <c r="AA1052" s="81">
        <f t="shared" si="558"/>
        <v>45337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75">
        <f t="shared" si="547"/>
        <v>45312</v>
      </c>
      <c r="B1053" s="76">
        <f t="shared" si="548"/>
        <v>914.34514640999998</v>
      </c>
      <c r="C1053" s="76">
        <f t="shared" si="555"/>
        <v>762.82246686999997</v>
      </c>
      <c r="D1053" s="77">
        <f t="shared" si="549"/>
        <v>6773.27</v>
      </c>
      <c r="E1053" s="78">
        <f>IF(K1053=1,VLOOKUP(A1052,[1]Plan1!$G$155:$I$350,3),E1052)</f>
        <v>6801.72</v>
      </c>
      <c r="F1053" s="79">
        <f t="shared" si="550"/>
        <v>45307</v>
      </c>
      <c r="G1053" s="80">
        <f t="shared" si="539"/>
        <v>4.2003345503722755E-3</v>
      </c>
      <c r="H1053" s="81">
        <f t="shared" si="551"/>
        <v>45337</v>
      </c>
      <c r="I1053" s="81">
        <f t="shared" si="540"/>
        <v>45337</v>
      </c>
      <c r="J1053" s="82">
        <f t="shared" si="552"/>
        <v>21</v>
      </c>
      <c r="K1053" s="82">
        <f t="shared" si="536"/>
        <v>5</v>
      </c>
      <c r="L1053" s="76">
        <f t="shared" si="541"/>
        <v>1.00099848</v>
      </c>
      <c r="M1053" s="83">
        <f t="shared" si="538"/>
        <v>1.0056001299999999</v>
      </c>
      <c r="N1053" s="83">
        <f t="shared" si="534"/>
        <v>1.195597121957839</v>
      </c>
      <c r="O1053" s="76">
        <f t="shared" si="537"/>
        <v>1.1967909000000001</v>
      </c>
      <c r="P1053" s="76">
        <f t="shared" si="542"/>
        <v>912.93898665999996</v>
      </c>
      <c r="Q1053" s="84">
        <f t="shared" si="556"/>
        <v>0</v>
      </c>
      <c r="R1053" s="86">
        <f t="shared" si="553"/>
        <v>0</v>
      </c>
      <c r="S1053" s="76">
        <f t="shared" si="543"/>
        <v>0</v>
      </c>
      <c r="T1053" s="86">
        <f t="shared" si="554"/>
        <v>8.0657000000000006E-2</v>
      </c>
      <c r="U1053" s="84">
        <f t="shared" si="535"/>
        <v>5</v>
      </c>
      <c r="V1053" s="84">
        <v>252</v>
      </c>
      <c r="W1053" s="83">
        <f t="shared" si="544"/>
        <v>1.001540256</v>
      </c>
      <c r="X1053" s="76">
        <f t="shared" si="545"/>
        <v>1.40615975</v>
      </c>
      <c r="Y1053" s="76">
        <f t="shared" si="546"/>
        <v>0</v>
      </c>
      <c r="Z1053" s="90" t="str">
        <f t="shared" si="557"/>
        <v>A+J=</v>
      </c>
      <c r="AA1053" s="81">
        <f t="shared" si="558"/>
        <v>45337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75">
        <f t="shared" si="547"/>
        <v>45313</v>
      </c>
      <c r="B1054" s="76">
        <f t="shared" si="548"/>
        <v>914.34514640999998</v>
      </c>
      <c r="C1054" s="76">
        <f t="shared" si="555"/>
        <v>762.82246686999997</v>
      </c>
      <c r="D1054" s="77">
        <f t="shared" si="549"/>
        <v>6773.27</v>
      </c>
      <c r="E1054" s="78">
        <f>IF(K1054=1,VLOOKUP(A1053,[1]Plan1!$G$155:$I$350,3),E1053)</f>
        <v>6801.72</v>
      </c>
      <c r="F1054" s="79">
        <f t="shared" si="550"/>
        <v>45307</v>
      </c>
      <c r="G1054" s="80">
        <f t="shared" si="539"/>
        <v>4.2003345503722755E-3</v>
      </c>
      <c r="H1054" s="81">
        <f t="shared" si="551"/>
        <v>45337</v>
      </c>
      <c r="I1054" s="81">
        <f t="shared" si="540"/>
        <v>45337</v>
      </c>
      <c r="J1054" s="82">
        <f t="shared" si="552"/>
        <v>21</v>
      </c>
      <c r="K1054" s="82">
        <f t="shared" si="536"/>
        <v>5</v>
      </c>
      <c r="L1054" s="76">
        <f t="shared" si="541"/>
        <v>1.00099848</v>
      </c>
      <c r="M1054" s="83">
        <f t="shared" si="538"/>
        <v>1.0056001299999999</v>
      </c>
      <c r="N1054" s="83">
        <f t="shared" si="534"/>
        <v>1.195597121957839</v>
      </c>
      <c r="O1054" s="76">
        <f t="shared" si="537"/>
        <v>1.1967909000000001</v>
      </c>
      <c r="P1054" s="76">
        <f t="shared" si="542"/>
        <v>912.93898665999996</v>
      </c>
      <c r="Q1054" s="84">
        <f t="shared" si="556"/>
        <v>0</v>
      </c>
      <c r="R1054" s="86">
        <f t="shared" si="553"/>
        <v>0</v>
      </c>
      <c r="S1054" s="76">
        <f t="shared" si="543"/>
        <v>0</v>
      </c>
      <c r="T1054" s="86">
        <f t="shared" si="554"/>
        <v>8.0657000000000006E-2</v>
      </c>
      <c r="U1054" s="84">
        <f t="shared" si="535"/>
        <v>5</v>
      </c>
      <c r="V1054" s="84">
        <v>252</v>
      </c>
      <c r="W1054" s="83">
        <f t="shared" si="544"/>
        <v>1.001540256</v>
      </c>
      <c r="X1054" s="76">
        <f t="shared" si="545"/>
        <v>1.40615975</v>
      </c>
      <c r="Y1054" s="76">
        <f t="shared" si="546"/>
        <v>0</v>
      </c>
      <c r="Z1054" s="90" t="str">
        <f t="shared" si="557"/>
        <v>A+J=</v>
      </c>
      <c r="AA1054" s="81">
        <f t="shared" si="558"/>
        <v>45337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75">
        <f t="shared" si="547"/>
        <v>45314</v>
      </c>
      <c r="B1055" s="76">
        <f t="shared" si="548"/>
        <v>914.80920589000004</v>
      </c>
      <c r="C1055" s="76">
        <f t="shared" si="555"/>
        <v>762.82246686999997</v>
      </c>
      <c r="D1055" s="77">
        <f t="shared" si="549"/>
        <v>6773.27</v>
      </c>
      <c r="E1055" s="78">
        <f>IF(K1055=1,VLOOKUP(A1054,[1]Plan1!$G$155:$I$350,3),E1054)</f>
        <v>6801.72</v>
      </c>
      <c r="F1055" s="79">
        <f t="shared" si="550"/>
        <v>45307</v>
      </c>
      <c r="G1055" s="80">
        <f t="shared" si="539"/>
        <v>4.2003345503722755E-3</v>
      </c>
      <c r="H1055" s="81">
        <f t="shared" si="551"/>
        <v>45337</v>
      </c>
      <c r="I1055" s="81">
        <f t="shared" si="540"/>
        <v>45337</v>
      </c>
      <c r="J1055" s="82">
        <f t="shared" si="552"/>
        <v>21</v>
      </c>
      <c r="K1055" s="82">
        <f t="shared" si="536"/>
        <v>6</v>
      </c>
      <c r="L1055" s="76">
        <f t="shared" si="541"/>
        <v>1.00119829</v>
      </c>
      <c r="M1055" s="83">
        <f t="shared" si="538"/>
        <v>1.0056001299999999</v>
      </c>
      <c r="N1055" s="83">
        <f t="shared" si="534"/>
        <v>1.195597121957839</v>
      </c>
      <c r="O1055" s="76">
        <f t="shared" si="537"/>
        <v>1.19702979</v>
      </c>
      <c r="P1055" s="76">
        <f t="shared" si="542"/>
        <v>913.12121732000003</v>
      </c>
      <c r="Q1055" s="84">
        <f t="shared" si="556"/>
        <v>0</v>
      </c>
      <c r="R1055" s="86">
        <f t="shared" si="553"/>
        <v>0</v>
      </c>
      <c r="S1055" s="76">
        <f t="shared" si="543"/>
        <v>0</v>
      </c>
      <c r="T1055" s="86">
        <f t="shared" si="554"/>
        <v>8.0657000000000006E-2</v>
      </c>
      <c r="U1055" s="84">
        <f t="shared" si="535"/>
        <v>6</v>
      </c>
      <c r="V1055" s="84">
        <v>252</v>
      </c>
      <c r="W1055" s="83">
        <f t="shared" si="544"/>
        <v>1.001848592</v>
      </c>
      <c r="X1055" s="76">
        <f t="shared" si="545"/>
        <v>1.6879885699999999</v>
      </c>
      <c r="Y1055" s="76">
        <f t="shared" si="546"/>
        <v>0</v>
      </c>
      <c r="Z1055" s="90" t="str">
        <f t="shared" si="557"/>
        <v>A+J=</v>
      </c>
      <c r="AA1055" s="81">
        <f t="shared" si="558"/>
        <v>45337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75">
        <f t="shared" si="547"/>
        <v>45315</v>
      </c>
      <c r="B1056" s="76">
        <f t="shared" si="548"/>
        <v>915.27351039000007</v>
      </c>
      <c r="C1056" s="76">
        <f t="shared" si="555"/>
        <v>762.82246686999997</v>
      </c>
      <c r="D1056" s="77">
        <f t="shared" si="549"/>
        <v>6773.27</v>
      </c>
      <c r="E1056" s="78">
        <f>IF(K1056=1,VLOOKUP(A1055,[1]Plan1!$G$155:$I$350,3),E1055)</f>
        <v>6801.72</v>
      </c>
      <c r="F1056" s="79">
        <f t="shared" si="550"/>
        <v>45307</v>
      </c>
      <c r="G1056" s="80">
        <f t="shared" si="539"/>
        <v>4.2003345503722755E-3</v>
      </c>
      <c r="H1056" s="81">
        <f t="shared" si="551"/>
        <v>45337</v>
      </c>
      <c r="I1056" s="81">
        <f t="shared" si="540"/>
        <v>45337</v>
      </c>
      <c r="J1056" s="82">
        <f t="shared" si="552"/>
        <v>21</v>
      </c>
      <c r="K1056" s="82">
        <f t="shared" si="536"/>
        <v>7</v>
      </c>
      <c r="L1056" s="76">
        <f t="shared" si="541"/>
        <v>1.00139815</v>
      </c>
      <c r="M1056" s="83">
        <f t="shared" si="538"/>
        <v>1.0056001299999999</v>
      </c>
      <c r="N1056" s="83">
        <f t="shared" ref="N1056:N1119" si="559">IF(I1056&gt;I1055,N1055*M1056,N1055)</f>
        <v>1.195597121957839</v>
      </c>
      <c r="O1056" s="76">
        <f t="shared" si="537"/>
        <v>1.1972687399999999</v>
      </c>
      <c r="P1056" s="76">
        <f t="shared" si="542"/>
        <v>913.30349375000003</v>
      </c>
      <c r="Q1056" s="84">
        <f t="shared" si="556"/>
        <v>0</v>
      </c>
      <c r="R1056" s="86">
        <f t="shared" si="553"/>
        <v>0</v>
      </c>
      <c r="S1056" s="76">
        <f t="shared" si="543"/>
        <v>0</v>
      </c>
      <c r="T1056" s="86">
        <f t="shared" si="554"/>
        <v>8.0657000000000006E-2</v>
      </c>
      <c r="U1056" s="84">
        <f t="shared" si="535"/>
        <v>7</v>
      </c>
      <c r="V1056" s="84">
        <v>252</v>
      </c>
      <c r="W1056" s="83">
        <f t="shared" si="544"/>
        <v>1.0021570230000001</v>
      </c>
      <c r="X1056" s="76">
        <f t="shared" si="545"/>
        <v>1.9700166400000001</v>
      </c>
      <c r="Y1056" s="76">
        <f t="shared" si="546"/>
        <v>0</v>
      </c>
      <c r="Z1056" s="90" t="str">
        <f t="shared" si="557"/>
        <v>A+J=</v>
      </c>
      <c r="AA1056" s="81">
        <f t="shared" si="558"/>
        <v>45337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75">
        <f t="shared" si="547"/>
        <v>45316</v>
      </c>
      <c r="B1057" s="76">
        <f t="shared" si="548"/>
        <v>915.73805142000003</v>
      </c>
      <c r="C1057" s="76">
        <f t="shared" si="555"/>
        <v>762.82246686999997</v>
      </c>
      <c r="D1057" s="77">
        <f t="shared" si="549"/>
        <v>6773.27</v>
      </c>
      <c r="E1057" s="78">
        <f>IF(K1057=1,VLOOKUP(A1056,[1]Plan1!$G$155:$I$350,3),E1056)</f>
        <v>6801.72</v>
      </c>
      <c r="F1057" s="79">
        <f t="shared" si="550"/>
        <v>45307</v>
      </c>
      <c r="G1057" s="80">
        <f t="shared" si="539"/>
        <v>4.2003345503722755E-3</v>
      </c>
      <c r="H1057" s="81">
        <f t="shared" si="551"/>
        <v>45337</v>
      </c>
      <c r="I1057" s="81">
        <f t="shared" si="540"/>
        <v>45337</v>
      </c>
      <c r="J1057" s="82">
        <f t="shared" si="552"/>
        <v>21</v>
      </c>
      <c r="K1057" s="82">
        <f t="shared" si="536"/>
        <v>8</v>
      </c>
      <c r="L1057" s="76">
        <f t="shared" si="541"/>
        <v>1.0015980499999999</v>
      </c>
      <c r="M1057" s="83">
        <f t="shared" si="538"/>
        <v>1.0056001299999999</v>
      </c>
      <c r="N1057" s="83">
        <f t="shared" si="559"/>
        <v>1.195597121957839</v>
      </c>
      <c r="O1057" s="76">
        <f t="shared" si="537"/>
        <v>1.19750774</v>
      </c>
      <c r="P1057" s="76">
        <f t="shared" si="542"/>
        <v>913.48580832000005</v>
      </c>
      <c r="Q1057" s="84">
        <f t="shared" si="556"/>
        <v>0</v>
      </c>
      <c r="R1057" s="86">
        <f t="shared" si="553"/>
        <v>0</v>
      </c>
      <c r="S1057" s="76">
        <f t="shared" si="543"/>
        <v>0</v>
      </c>
      <c r="T1057" s="86">
        <f t="shared" si="554"/>
        <v>8.0657000000000006E-2</v>
      </c>
      <c r="U1057" s="84">
        <f t="shared" si="535"/>
        <v>8</v>
      </c>
      <c r="V1057" s="84">
        <v>252</v>
      </c>
      <c r="W1057" s="83">
        <f t="shared" si="544"/>
        <v>1.002465548</v>
      </c>
      <c r="X1057" s="76">
        <f t="shared" si="545"/>
        <v>2.2522430999999998</v>
      </c>
      <c r="Y1057" s="76">
        <f t="shared" si="546"/>
        <v>0</v>
      </c>
      <c r="Z1057" s="90" t="str">
        <f t="shared" si="557"/>
        <v>A+J=</v>
      </c>
      <c r="AA1057" s="81">
        <f t="shared" si="558"/>
        <v>45337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75">
        <f t="shared" si="547"/>
        <v>45317</v>
      </c>
      <c r="B1058" s="76">
        <f t="shared" si="548"/>
        <v>916.20282326000006</v>
      </c>
      <c r="C1058" s="76">
        <f t="shared" si="555"/>
        <v>762.82246686999997</v>
      </c>
      <c r="D1058" s="77">
        <f t="shared" si="549"/>
        <v>6773.27</v>
      </c>
      <c r="E1058" s="78">
        <f>IF(K1058=1,VLOOKUP(A1057,[1]Plan1!$G$155:$I$350,3),E1057)</f>
        <v>6801.72</v>
      </c>
      <c r="F1058" s="79">
        <f t="shared" si="550"/>
        <v>45307</v>
      </c>
      <c r="G1058" s="80">
        <f t="shared" si="539"/>
        <v>4.2003345503722755E-3</v>
      </c>
      <c r="H1058" s="81">
        <f t="shared" si="551"/>
        <v>45337</v>
      </c>
      <c r="I1058" s="81">
        <f t="shared" si="540"/>
        <v>45337</v>
      </c>
      <c r="J1058" s="82">
        <f t="shared" si="552"/>
        <v>21</v>
      </c>
      <c r="K1058" s="82">
        <f t="shared" si="536"/>
        <v>9</v>
      </c>
      <c r="L1058" s="76">
        <f t="shared" si="541"/>
        <v>1.0017979800000001</v>
      </c>
      <c r="M1058" s="83">
        <f t="shared" si="538"/>
        <v>1.0056001299999999</v>
      </c>
      <c r="N1058" s="83">
        <f t="shared" si="559"/>
        <v>1.195597121957839</v>
      </c>
      <c r="O1058" s="76">
        <f t="shared" si="537"/>
        <v>1.1977467799999999</v>
      </c>
      <c r="P1058" s="76">
        <f t="shared" si="542"/>
        <v>913.66815340000005</v>
      </c>
      <c r="Q1058" s="84">
        <f t="shared" si="556"/>
        <v>0</v>
      </c>
      <c r="R1058" s="86">
        <f t="shared" si="553"/>
        <v>0</v>
      </c>
      <c r="S1058" s="76">
        <f t="shared" si="543"/>
        <v>0</v>
      </c>
      <c r="T1058" s="86">
        <f t="shared" si="554"/>
        <v>8.0657000000000006E-2</v>
      </c>
      <c r="U1058" s="84">
        <f t="shared" si="535"/>
        <v>9</v>
      </c>
      <c r="V1058" s="84">
        <v>252</v>
      </c>
      <c r="W1058" s="83">
        <f t="shared" si="544"/>
        <v>1.002774169</v>
      </c>
      <c r="X1058" s="76">
        <f t="shared" si="545"/>
        <v>2.5346698600000002</v>
      </c>
      <c r="Y1058" s="76">
        <f t="shared" si="546"/>
        <v>0</v>
      </c>
      <c r="Z1058" s="90" t="str">
        <f t="shared" si="557"/>
        <v>A+J=</v>
      </c>
      <c r="AA1058" s="81">
        <f t="shared" si="558"/>
        <v>45337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75">
        <f t="shared" si="547"/>
        <v>45318</v>
      </c>
      <c r="B1059" s="76">
        <f t="shared" si="548"/>
        <v>916.66783272999999</v>
      </c>
      <c r="C1059" s="76">
        <f t="shared" si="555"/>
        <v>762.82246686999997</v>
      </c>
      <c r="D1059" s="77">
        <f t="shared" si="549"/>
        <v>6773.27</v>
      </c>
      <c r="E1059" s="78">
        <f>IF(K1059=1,VLOOKUP(A1058,[1]Plan1!$G$155:$I$350,3),E1058)</f>
        <v>6801.72</v>
      </c>
      <c r="F1059" s="79">
        <f t="shared" si="550"/>
        <v>45307</v>
      </c>
      <c r="G1059" s="80">
        <f t="shared" si="539"/>
        <v>4.2003345503722755E-3</v>
      </c>
      <c r="H1059" s="81">
        <f t="shared" si="551"/>
        <v>45337</v>
      </c>
      <c r="I1059" s="81">
        <f t="shared" si="540"/>
        <v>45337</v>
      </c>
      <c r="J1059" s="82">
        <f t="shared" si="552"/>
        <v>21</v>
      </c>
      <c r="K1059" s="82">
        <f t="shared" si="536"/>
        <v>10</v>
      </c>
      <c r="L1059" s="76">
        <f t="shared" si="541"/>
        <v>1.00199796</v>
      </c>
      <c r="M1059" s="83">
        <f t="shared" si="538"/>
        <v>1.0056001299999999</v>
      </c>
      <c r="N1059" s="83">
        <f t="shared" si="559"/>
        <v>1.195597121957839</v>
      </c>
      <c r="O1059" s="76">
        <f t="shared" si="537"/>
        <v>1.1979858699999999</v>
      </c>
      <c r="P1059" s="76">
        <f t="shared" si="542"/>
        <v>913.85053661999996</v>
      </c>
      <c r="Q1059" s="84">
        <f t="shared" si="556"/>
        <v>0</v>
      </c>
      <c r="R1059" s="86">
        <f t="shared" si="553"/>
        <v>0</v>
      </c>
      <c r="S1059" s="76">
        <f t="shared" si="543"/>
        <v>0</v>
      </c>
      <c r="T1059" s="86">
        <f t="shared" si="554"/>
        <v>8.0657000000000006E-2</v>
      </c>
      <c r="U1059" s="84">
        <f t="shared" si="535"/>
        <v>10</v>
      </c>
      <c r="V1059" s="84">
        <v>252</v>
      </c>
      <c r="W1059" s="83">
        <f t="shared" si="544"/>
        <v>1.003082885</v>
      </c>
      <c r="X1059" s="76">
        <f t="shared" si="545"/>
        <v>2.81729611</v>
      </c>
      <c r="Y1059" s="76">
        <f t="shared" si="546"/>
        <v>0</v>
      </c>
      <c r="Z1059" s="90" t="str">
        <f t="shared" si="557"/>
        <v>A+J=</v>
      </c>
      <c r="AA1059" s="81">
        <f t="shared" si="558"/>
        <v>45337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75">
        <f t="shared" si="547"/>
        <v>45319</v>
      </c>
      <c r="B1060" s="76">
        <f t="shared" si="548"/>
        <v>916.66783272999999</v>
      </c>
      <c r="C1060" s="76">
        <f t="shared" si="555"/>
        <v>762.82246686999997</v>
      </c>
      <c r="D1060" s="77">
        <f t="shared" si="549"/>
        <v>6773.27</v>
      </c>
      <c r="E1060" s="78">
        <f>IF(K1060=1,VLOOKUP(A1059,[1]Plan1!$G$155:$I$350,3),E1059)</f>
        <v>6801.72</v>
      </c>
      <c r="F1060" s="79">
        <f t="shared" si="550"/>
        <v>45307</v>
      </c>
      <c r="G1060" s="80">
        <f t="shared" si="539"/>
        <v>4.2003345503722755E-3</v>
      </c>
      <c r="H1060" s="81">
        <f t="shared" si="551"/>
        <v>45337</v>
      </c>
      <c r="I1060" s="81">
        <f t="shared" si="540"/>
        <v>45337</v>
      </c>
      <c r="J1060" s="82">
        <f t="shared" si="552"/>
        <v>21</v>
      </c>
      <c r="K1060" s="82">
        <f t="shared" si="536"/>
        <v>10</v>
      </c>
      <c r="L1060" s="76">
        <f t="shared" si="541"/>
        <v>1.00199796</v>
      </c>
      <c r="M1060" s="83">
        <f t="shared" si="538"/>
        <v>1.0056001299999999</v>
      </c>
      <c r="N1060" s="83">
        <f t="shared" si="559"/>
        <v>1.195597121957839</v>
      </c>
      <c r="O1060" s="76">
        <f t="shared" si="537"/>
        <v>1.1979858699999999</v>
      </c>
      <c r="P1060" s="76">
        <f t="shared" si="542"/>
        <v>913.85053661999996</v>
      </c>
      <c r="Q1060" s="84">
        <f t="shared" si="556"/>
        <v>0</v>
      </c>
      <c r="R1060" s="86">
        <f t="shared" si="553"/>
        <v>0</v>
      </c>
      <c r="S1060" s="76">
        <f t="shared" si="543"/>
        <v>0</v>
      </c>
      <c r="T1060" s="86">
        <f t="shared" si="554"/>
        <v>8.0657000000000006E-2</v>
      </c>
      <c r="U1060" s="84">
        <f t="shared" si="535"/>
        <v>10</v>
      </c>
      <c r="V1060" s="84">
        <v>252</v>
      </c>
      <c r="W1060" s="83">
        <f t="shared" si="544"/>
        <v>1.003082885</v>
      </c>
      <c r="X1060" s="76">
        <f t="shared" si="545"/>
        <v>2.81729611</v>
      </c>
      <c r="Y1060" s="76">
        <f t="shared" si="546"/>
        <v>0</v>
      </c>
      <c r="Z1060" s="90" t="str">
        <f t="shared" si="557"/>
        <v>A+J=</v>
      </c>
      <c r="AA1060" s="81">
        <f t="shared" si="558"/>
        <v>45337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75">
        <f t="shared" si="547"/>
        <v>45320</v>
      </c>
      <c r="B1061" s="76">
        <f t="shared" si="548"/>
        <v>916.66783272999999</v>
      </c>
      <c r="C1061" s="76">
        <f t="shared" si="555"/>
        <v>762.82246686999997</v>
      </c>
      <c r="D1061" s="77">
        <f t="shared" si="549"/>
        <v>6773.27</v>
      </c>
      <c r="E1061" s="78">
        <f>IF(K1061=1,VLOOKUP(A1060,[1]Plan1!$G$155:$I$350,3),E1060)</f>
        <v>6801.72</v>
      </c>
      <c r="F1061" s="79">
        <f t="shared" si="550"/>
        <v>45307</v>
      </c>
      <c r="G1061" s="80">
        <f t="shared" si="539"/>
        <v>4.2003345503722755E-3</v>
      </c>
      <c r="H1061" s="81">
        <f t="shared" si="551"/>
        <v>45337</v>
      </c>
      <c r="I1061" s="81">
        <f t="shared" si="540"/>
        <v>45337</v>
      </c>
      <c r="J1061" s="82">
        <f t="shared" si="552"/>
        <v>21</v>
      </c>
      <c r="K1061" s="82">
        <f t="shared" si="536"/>
        <v>10</v>
      </c>
      <c r="L1061" s="76">
        <f t="shared" si="541"/>
        <v>1.00199796</v>
      </c>
      <c r="M1061" s="83">
        <f t="shared" si="538"/>
        <v>1.0056001299999999</v>
      </c>
      <c r="N1061" s="83">
        <f t="shared" si="559"/>
        <v>1.195597121957839</v>
      </c>
      <c r="O1061" s="76">
        <f t="shared" si="537"/>
        <v>1.1979858699999999</v>
      </c>
      <c r="P1061" s="76">
        <f t="shared" si="542"/>
        <v>913.85053661999996</v>
      </c>
      <c r="Q1061" s="84">
        <f t="shared" si="556"/>
        <v>0</v>
      </c>
      <c r="R1061" s="86">
        <f t="shared" si="553"/>
        <v>0</v>
      </c>
      <c r="S1061" s="76">
        <f t="shared" si="543"/>
        <v>0</v>
      </c>
      <c r="T1061" s="86">
        <f t="shared" si="554"/>
        <v>8.0657000000000006E-2</v>
      </c>
      <c r="U1061" s="84">
        <f t="shared" si="535"/>
        <v>10</v>
      </c>
      <c r="V1061" s="84">
        <v>252</v>
      </c>
      <c r="W1061" s="83">
        <f t="shared" si="544"/>
        <v>1.003082885</v>
      </c>
      <c r="X1061" s="76">
        <f t="shared" si="545"/>
        <v>2.81729611</v>
      </c>
      <c r="Y1061" s="76">
        <f t="shared" si="546"/>
        <v>0</v>
      </c>
      <c r="Z1061" s="90" t="str">
        <f t="shared" si="557"/>
        <v>A+J=</v>
      </c>
      <c r="AA1061" s="81">
        <f t="shared" si="558"/>
        <v>45337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75">
        <f t="shared" si="547"/>
        <v>45321</v>
      </c>
      <c r="B1062" s="76">
        <f t="shared" si="548"/>
        <v>917.13307134000001</v>
      </c>
      <c r="C1062" s="76">
        <f t="shared" si="555"/>
        <v>762.82246686999997</v>
      </c>
      <c r="D1062" s="77">
        <f t="shared" si="549"/>
        <v>6773.27</v>
      </c>
      <c r="E1062" s="78">
        <f>IF(K1062=1,VLOOKUP(A1061,[1]Plan1!$G$155:$I$350,3),E1061)</f>
        <v>6801.72</v>
      </c>
      <c r="F1062" s="79">
        <f t="shared" si="550"/>
        <v>45307</v>
      </c>
      <c r="G1062" s="80">
        <f t="shared" si="539"/>
        <v>4.2003345503722755E-3</v>
      </c>
      <c r="H1062" s="81">
        <f t="shared" si="551"/>
        <v>45337</v>
      </c>
      <c r="I1062" s="81">
        <f t="shared" si="540"/>
        <v>45337</v>
      </c>
      <c r="J1062" s="82">
        <f t="shared" si="552"/>
        <v>21</v>
      </c>
      <c r="K1062" s="82">
        <f t="shared" si="536"/>
        <v>11</v>
      </c>
      <c r="L1062" s="76">
        <f t="shared" si="541"/>
        <v>1.0021979700000001</v>
      </c>
      <c r="M1062" s="83">
        <f t="shared" si="538"/>
        <v>1.0056001299999999</v>
      </c>
      <c r="N1062" s="83">
        <f t="shared" si="559"/>
        <v>1.195597121957839</v>
      </c>
      <c r="O1062" s="76">
        <f t="shared" si="537"/>
        <v>1.1982250000000001</v>
      </c>
      <c r="P1062" s="76">
        <f t="shared" si="542"/>
        <v>914.03295035999997</v>
      </c>
      <c r="Q1062" s="84">
        <f t="shared" si="556"/>
        <v>0</v>
      </c>
      <c r="R1062" s="86">
        <f t="shared" si="553"/>
        <v>0</v>
      </c>
      <c r="S1062" s="76">
        <f t="shared" si="543"/>
        <v>0</v>
      </c>
      <c r="T1062" s="86">
        <f t="shared" si="554"/>
        <v>8.0657000000000006E-2</v>
      </c>
      <c r="U1062" s="84">
        <f t="shared" ref="U1062:U1125" si="560">IF(Q1061&gt;0,1,IF(K1062=K1061,U1061,U1061+1))</f>
        <v>11</v>
      </c>
      <c r="V1062" s="84">
        <v>252</v>
      </c>
      <c r="W1062" s="83">
        <f t="shared" si="544"/>
        <v>1.0033916949999999</v>
      </c>
      <c r="X1062" s="76">
        <f t="shared" si="545"/>
        <v>3.1001209799999998</v>
      </c>
      <c r="Y1062" s="76">
        <f t="shared" si="546"/>
        <v>0</v>
      </c>
      <c r="Z1062" s="90" t="str">
        <f t="shared" si="557"/>
        <v>A+J=</v>
      </c>
      <c r="AA1062" s="81">
        <f t="shared" si="558"/>
        <v>45337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75">
        <f t="shared" si="547"/>
        <v>45322</v>
      </c>
      <c r="B1063" s="76">
        <f t="shared" si="548"/>
        <v>917.59855632000006</v>
      </c>
      <c r="C1063" s="76">
        <f t="shared" si="555"/>
        <v>762.82246686999997</v>
      </c>
      <c r="D1063" s="77">
        <f t="shared" si="549"/>
        <v>6773.27</v>
      </c>
      <c r="E1063" s="78">
        <f>IF(K1063=1,VLOOKUP(A1062,[1]Plan1!$G$155:$I$350,3),E1062)</f>
        <v>6801.72</v>
      </c>
      <c r="F1063" s="79">
        <f t="shared" si="550"/>
        <v>45307</v>
      </c>
      <c r="G1063" s="80">
        <f t="shared" si="539"/>
        <v>4.2003345503722755E-3</v>
      </c>
      <c r="H1063" s="81">
        <f t="shared" si="551"/>
        <v>45337</v>
      </c>
      <c r="I1063" s="81">
        <f t="shared" si="540"/>
        <v>45337</v>
      </c>
      <c r="J1063" s="82">
        <f t="shared" si="552"/>
        <v>21</v>
      </c>
      <c r="K1063" s="82">
        <f t="shared" si="536"/>
        <v>12</v>
      </c>
      <c r="L1063" s="76">
        <f t="shared" si="541"/>
        <v>1.0023980299999999</v>
      </c>
      <c r="M1063" s="83">
        <f t="shared" si="538"/>
        <v>1.0056001299999999</v>
      </c>
      <c r="N1063" s="83">
        <f t="shared" si="559"/>
        <v>1.195597121957839</v>
      </c>
      <c r="O1063" s="76">
        <f t="shared" si="537"/>
        <v>1.1984641899999999</v>
      </c>
      <c r="P1063" s="76">
        <f t="shared" si="542"/>
        <v>914.21540987000003</v>
      </c>
      <c r="Q1063" s="84">
        <f t="shared" si="556"/>
        <v>0</v>
      </c>
      <c r="R1063" s="86">
        <f t="shared" si="553"/>
        <v>0</v>
      </c>
      <c r="S1063" s="76">
        <f t="shared" si="543"/>
        <v>0</v>
      </c>
      <c r="T1063" s="86">
        <f t="shared" si="554"/>
        <v>8.0657000000000006E-2</v>
      </c>
      <c r="U1063" s="84">
        <f t="shared" si="560"/>
        <v>12</v>
      </c>
      <c r="V1063" s="84">
        <v>252</v>
      </c>
      <c r="W1063" s="83">
        <f t="shared" si="544"/>
        <v>1.003700601</v>
      </c>
      <c r="X1063" s="76">
        <f t="shared" si="545"/>
        <v>3.3831464499999999</v>
      </c>
      <c r="Y1063" s="76">
        <f t="shared" si="546"/>
        <v>0</v>
      </c>
      <c r="Z1063" s="90" t="str">
        <f t="shared" si="557"/>
        <v>A+J=</v>
      </c>
      <c r="AA1063" s="81">
        <f t="shared" si="558"/>
        <v>45337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75">
        <f t="shared" si="547"/>
        <v>45323</v>
      </c>
      <c r="B1064" s="76">
        <f t="shared" si="548"/>
        <v>918.06427917999997</v>
      </c>
      <c r="C1064" s="76">
        <f t="shared" si="555"/>
        <v>762.82246686999997</v>
      </c>
      <c r="D1064" s="77">
        <f t="shared" si="549"/>
        <v>6773.27</v>
      </c>
      <c r="E1064" s="78">
        <f>IF(K1064=1,VLOOKUP(A1063,[1]Plan1!$G$155:$I$350,3),E1063)</f>
        <v>6801.72</v>
      </c>
      <c r="F1064" s="79">
        <f t="shared" si="550"/>
        <v>45307</v>
      </c>
      <c r="G1064" s="80">
        <f t="shared" si="539"/>
        <v>4.2003345503722755E-3</v>
      </c>
      <c r="H1064" s="81">
        <f t="shared" si="551"/>
        <v>45337</v>
      </c>
      <c r="I1064" s="81">
        <f t="shared" si="540"/>
        <v>45337</v>
      </c>
      <c r="J1064" s="82">
        <f t="shared" si="552"/>
        <v>21</v>
      </c>
      <c r="K1064" s="82">
        <f t="shared" si="536"/>
        <v>13</v>
      </c>
      <c r="L1064" s="76">
        <f t="shared" si="541"/>
        <v>1.00259813</v>
      </c>
      <c r="M1064" s="83">
        <f t="shared" si="538"/>
        <v>1.0056001299999999</v>
      </c>
      <c r="N1064" s="83">
        <f t="shared" si="559"/>
        <v>1.195597121957839</v>
      </c>
      <c r="O1064" s="76">
        <f t="shared" si="537"/>
        <v>1.1987034299999999</v>
      </c>
      <c r="P1064" s="76">
        <f t="shared" si="542"/>
        <v>914.39790750999998</v>
      </c>
      <c r="Q1064" s="84">
        <f t="shared" si="556"/>
        <v>0</v>
      </c>
      <c r="R1064" s="86">
        <f t="shared" si="553"/>
        <v>0</v>
      </c>
      <c r="S1064" s="76">
        <f t="shared" si="543"/>
        <v>0</v>
      </c>
      <c r="T1064" s="86">
        <f t="shared" si="554"/>
        <v>8.0657000000000006E-2</v>
      </c>
      <c r="U1064" s="84">
        <f t="shared" si="560"/>
        <v>13</v>
      </c>
      <c r="V1064" s="84">
        <v>252</v>
      </c>
      <c r="W1064" s="83">
        <f t="shared" si="544"/>
        <v>1.004009602</v>
      </c>
      <c r="X1064" s="76">
        <f t="shared" si="545"/>
        <v>3.6663716700000002</v>
      </c>
      <c r="Y1064" s="76">
        <f t="shared" si="546"/>
        <v>0</v>
      </c>
      <c r="Z1064" s="90" t="str">
        <f t="shared" si="557"/>
        <v>A+J=</v>
      </c>
      <c r="AA1064" s="81">
        <f t="shared" si="558"/>
        <v>45337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75">
        <f t="shared" si="547"/>
        <v>45324</v>
      </c>
      <c r="B1065" s="76">
        <f t="shared" si="548"/>
        <v>918.53023236000001</v>
      </c>
      <c r="C1065" s="76">
        <f t="shared" si="555"/>
        <v>762.82246686999997</v>
      </c>
      <c r="D1065" s="77">
        <f t="shared" si="549"/>
        <v>6773.27</v>
      </c>
      <c r="E1065" s="78">
        <f>IF(K1065=1,VLOOKUP(A1064,[1]Plan1!$G$155:$I$350,3),E1064)</f>
        <v>6801.72</v>
      </c>
      <c r="F1065" s="79">
        <f t="shared" si="550"/>
        <v>45307</v>
      </c>
      <c r="G1065" s="80">
        <f t="shared" si="539"/>
        <v>4.2003345503722755E-3</v>
      </c>
      <c r="H1065" s="81">
        <f t="shared" si="551"/>
        <v>45337</v>
      </c>
      <c r="I1065" s="81">
        <f t="shared" si="540"/>
        <v>45337</v>
      </c>
      <c r="J1065" s="82">
        <f t="shared" si="552"/>
        <v>21</v>
      </c>
      <c r="K1065" s="82">
        <f t="shared" si="536"/>
        <v>14</v>
      </c>
      <c r="L1065" s="76">
        <f t="shared" si="541"/>
        <v>1.0027982600000001</v>
      </c>
      <c r="M1065" s="83">
        <f t="shared" si="538"/>
        <v>1.0056001299999999</v>
      </c>
      <c r="N1065" s="83">
        <f t="shared" si="559"/>
        <v>1.195597121957839</v>
      </c>
      <c r="O1065" s="76">
        <f t="shared" si="537"/>
        <v>1.1989427100000001</v>
      </c>
      <c r="P1065" s="76">
        <f t="shared" si="542"/>
        <v>914.58043567000004</v>
      </c>
      <c r="Q1065" s="84">
        <f t="shared" si="556"/>
        <v>0</v>
      </c>
      <c r="R1065" s="86">
        <f t="shared" si="553"/>
        <v>0</v>
      </c>
      <c r="S1065" s="76">
        <f t="shared" si="543"/>
        <v>0</v>
      </c>
      <c r="T1065" s="86">
        <f t="shared" si="554"/>
        <v>8.0657000000000006E-2</v>
      </c>
      <c r="U1065" s="84">
        <f t="shared" si="560"/>
        <v>14</v>
      </c>
      <c r="V1065" s="84">
        <v>252</v>
      </c>
      <c r="W1065" s="83">
        <f t="shared" si="544"/>
        <v>1.0043186980000001</v>
      </c>
      <c r="X1065" s="76">
        <f t="shared" si="545"/>
        <v>3.9497966899999999</v>
      </c>
      <c r="Y1065" s="76">
        <f t="shared" si="546"/>
        <v>0</v>
      </c>
      <c r="Z1065" s="90" t="str">
        <f t="shared" si="557"/>
        <v>A+J=</v>
      </c>
      <c r="AA1065" s="81">
        <f t="shared" si="558"/>
        <v>45337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75">
        <f t="shared" si="547"/>
        <v>45325</v>
      </c>
      <c r="B1066" s="76">
        <f t="shared" si="548"/>
        <v>918.99642359999996</v>
      </c>
      <c r="C1066" s="76">
        <f t="shared" si="555"/>
        <v>762.82246686999997</v>
      </c>
      <c r="D1066" s="77">
        <f t="shared" si="549"/>
        <v>6773.27</v>
      </c>
      <c r="E1066" s="78">
        <f>IF(K1066=1,VLOOKUP(A1065,[1]Plan1!$G$155:$I$350,3),E1065)</f>
        <v>6801.72</v>
      </c>
      <c r="F1066" s="79">
        <f t="shared" si="550"/>
        <v>45307</v>
      </c>
      <c r="G1066" s="80">
        <f t="shared" si="539"/>
        <v>4.2003345503722755E-3</v>
      </c>
      <c r="H1066" s="81">
        <f t="shared" si="551"/>
        <v>45337</v>
      </c>
      <c r="I1066" s="81">
        <f t="shared" si="540"/>
        <v>45337</v>
      </c>
      <c r="J1066" s="82">
        <f t="shared" si="552"/>
        <v>21</v>
      </c>
      <c r="K1066" s="82">
        <f t="shared" ref="K1066:K1129" si="561">(J1066-(NETWORKDAYS(A1066,I1066,AD$165:AD$503)-1))</f>
        <v>15</v>
      </c>
      <c r="L1066" s="76">
        <f t="shared" si="541"/>
        <v>1.00299844</v>
      </c>
      <c r="M1066" s="83">
        <f t="shared" si="538"/>
        <v>1.0056001299999999</v>
      </c>
      <c r="N1066" s="83">
        <f t="shared" si="559"/>
        <v>1.195597121957839</v>
      </c>
      <c r="O1066" s="76">
        <f t="shared" ref="O1066:O1129" si="562">TRUNC(TRUNC((L1066*N1066),15),8)</f>
        <v>1.1991820399999999</v>
      </c>
      <c r="P1066" s="76">
        <f t="shared" si="542"/>
        <v>914.76300197</v>
      </c>
      <c r="Q1066" s="84">
        <f t="shared" si="556"/>
        <v>0</v>
      </c>
      <c r="R1066" s="86">
        <f t="shared" si="553"/>
        <v>0</v>
      </c>
      <c r="S1066" s="76">
        <f t="shared" si="543"/>
        <v>0</v>
      </c>
      <c r="T1066" s="86">
        <f t="shared" si="554"/>
        <v>8.0657000000000006E-2</v>
      </c>
      <c r="U1066" s="84">
        <f t="shared" si="560"/>
        <v>15</v>
      </c>
      <c r="V1066" s="84">
        <v>252</v>
      </c>
      <c r="W1066" s="83">
        <f t="shared" si="544"/>
        <v>1.004627889</v>
      </c>
      <c r="X1066" s="76">
        <f t="shared" si="545"/>
        <v>4.2334216299999996</v>
      </c>
      <c r="Y1066" s="76">
        <f t="shared" si="546"/>
        <v>0</v>
      </c>
      <c r="Z1066" s="90" t="str">
        <f t="shared" si="557"/>
        <v>A+J=</v>
      </c>
      <c r="AA1066" s="81">
        <f t="shared" si="558"/>
        <v>45337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75">
        <f t="shared" si="547"/>
        <v>45326</v>
      </c>
      <c r="B1067" s="76">
        <f t="shared" si="548"/>
        <v>918.99642359999996</v>
      </c>
      <c r="C1067" s="76">
        <f t="shared" si="555"/>
        <v>762.82246686999997</v>
      </c>
      <c r="D1067" s="77">
        <f t="shared" si="549"/>
        <v>6773.27</v>
      </c>
      <c r="E1067" s="78">
        <f>IF(K1067=1,VLOOKUP(A1066,[1]Plan1!$G$155:$I$350,3),E1066)</f>
        <v>6801.72</v>
      </c>
      <c r="F1067" s="79">
        <f t="shared" si="550"/>
        <v>45307</v>
      </c>
      <c r="G1067" s="80">
        <f t="shared" si="539"/>
        <v>4.2003345503722755E-3</v>
      </c>
      <c r="H1067" s="81">
        <f t="shared" si="551"/>
        <v>45337</v>
      </c>
      <c r="I1067" s="81">
        <f t="shared" si="540"/>
        <v>45337</v>
      </c>
      <c r="J1067" s="82">
        <f t="shared" si="552"/>
        <v>21</v>
      </c>
      <c r="K1067" s="82">
        <f t="shared" si="561"/>
        <v>15</v>
      </c>
      <c r="L1067" s="76">
        <f t="shared" si="541"/>
        <v>1.00299844</v>
      </c>
      <c r="M1067" s="83">
        <f t="shared" ref="M1067:M1130" si="563">IF(I1067&gt;I1066,L1066,M1066)</f>
        <v>1.0056001299999999</v>
      </c>
      <c r="N1067" s="83">
        <f t="shared" si="559"/>
        <v>1.195597121957839</v>
      </c>
      <c r="O1067" s="76">
        <f t="shared" si="562"/>
        <v>1.1991820399999999</v>
      </c>
      <c r="P1067" s="76">
        <f t="shared" si="542"/>
        <v>914.76300197</v>
      </c>
      <c r="Q1067" s="84">
        <f t="shared" si="556"/>
        <v>0</v>
      </c>
      <c r="R1067" s="86">
        <f t="shared" si="553"/>
        <v>0</v>
      </c>
      <c r="S1067" s="76">
        <f t="shared" si="543"/>
        <v>0</v>
      </c>
      <c r="T1067" s="86">
        <f t="shared" si="554"/>
        <v>8.0657000000000006E-2</v>
      </c>
      <c r="U1067" s="84">
        <f t="shared" si="560"/>
        <v>15</v>
      </c>
      <c r="V1067" s="84">
        <v>252</v>
      </c>
      <c r="W1067" s="83">
        <f t="shared" si="544"/>
        <v>1.004627889</v>
      </c>
      <c r="X1067" s="76">
        <f t="shared" si="545"/>
        <v>4.2334216299999996</v>
      </c>
      <c r="Y1067" s="76">
        <f t="shared" si="546"/>
        <v>0</v>
      </c>
      <c r="Z1067" s="90" t="str">
        <f t="shared" si="557"/>
        <v>A+J=</v>
      </c>
      <c r="AA1067" s="81">
        <f t="shared" si="558"/>
        <v>45337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75">
        <f t="shared" si="547"/>
        <v>45327</v>
      </c>
      <c r="B1068" s="76">
        <f t="shared" si="548"/>
        <v>918.99642359999996</v>
      </c>
      <c r="C1068" s="76">
        <f t="shared" si="555"/>
        <v>762.82246686999997</v>
      </c>
      <c r="D1068" s="77">
        <f t="shared" si="549"/>
        <v>6773.27</v>
      </c>
      <c r="E1068" s="78">
        <f>IF(K1068=1,VLOOKUP(A1067,[1]Plan1!$G$155:$I$350,3),E1067)</f>
        <v>6801.72</v>
      </c>
      <c r="F1068" s="79">
        <f t="shared" si="550"/>
        <v>45307</v>
      </c>
      <c r="G1068" s="80">
        <f t="shared" si="539"/>
        <v>4.2003345503722755E-3</v>
      </c>
      <c r="H1068" s="81">
        <f t="shared" si="551"/>
        <v>45337</v>
      </c>
      <c r="I1068" s="81">
        <f t="shared" si="540"/>
        <v>45337</v>
      </c>
      <c r="J1068" s="82">
        <f t="shared" si="552"/>
        <v>21</v>
      </c>
      <c r="K1068" s="82">
        <f t="shared" si="561"/>
        <v>15</v>
      </c>
      <c r="L1068" s="76">
        <f t="shared" si="541"/>
        <v>1.00299844</v>
      </c>
      <c r="M1068" s="83">
        <f t="shared" si="563"/>
        <v>1.0056001299999999</v>
      </c>
      <c r="N1068" s="83">
        <f t="shared" si="559"/>
        <v>1.195597121957839</v>
      </c>
      <c r="O1068" s="76">
        <f t="shared" si="562"/>
        <v>1.1991820399999999</v>
      </c>
      <c r="P1068" s="76">
        <f t="shared" si="542"/>
        <v>914.76300197</v>
      </c>
      <c r="Q1068" s="84">
        <f t="shared" si="556"/>
        <v>0</v>
      </c>
      <c r="R1068" s="86">
        <f t="shared" si="553"/>
        <v>0</v>
      </c>
      <c r="S1068" s="76">
        <f t="shared" si="543"/>
        <v>0</v>
      </c>
      <c r="T1068" s="86">
        <f t="shared" si="554"/>
        <v>8.0657000000000006E-2</v>
      </c>
      <c r="U1068" s="84">
        <f t="shared" si="560"/>
        <v>15</v>
      </c>
      <c r="V1068" s="84">
        <v>252</v>
      </c>
      <c r="W1068" s="83">
        <f t="shared" si="544"/>
        <v>1.004627889</v>
      </c>
      <c r="X1068" s="76">
        <f t="shared" si="545"/>
        <v>4.2334216299999996</v>
      </c>
      <c r="Y1068" s="76">
        <f t="shared" si="546"/>
        <v>0</v>
      </c>
      <c r="Z1068" s="90" t="str">
        <f t="shared" si="557"/>
        <v>A+J=</v>
      </c>
      <c r="AA1068" s="81">
        <f t="shared" si="558"/>
        <v>45337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75">
        <f t="shared" si="547"/>
        <v>45328</v>
      </c>
      <c r="B1069" s="76">
        <f t="shared" si="548"/>
        <v>919.46284623999998</v>
      </c>
      <c r="C1069" s="76">
        <f t="shared" si="555"/>
        <v>762.82246686999997</v>
      </c>
      <c r="D1069" s="77">
        <f t="shared" si="549"/>
        <v>6773.27</v>
      </c>
      <c r="E1069" s="78">
        <f>IF(K1069=1,VLOOKUP(A1068,[1]Plan1!$G$155:$I$350,3),E1068)</f>
        <v>6801.72</v>
      </c>
      <c r="F1069" s="79">
        <f t="shared" si="550"/>
        <v>45307</v>
      </c>
      <c r="G1069" s="80">
        <f t="shared" si="539"/>
        <v>4.2003345503722755E-3</v>
      </c>
      <c r="H1069" s="81">
        <f t="shared" si="551"/>
        <v>45337</v>
      </c>
      <c r="I1069" s="81">
        <f t="shared" si="540"/>
        <v>45337</v>
      </c>
      <c r="J1069" s="82">
        <f t="shared" si="552"/>
        <v>21</v>
      </c>
      <c r="K1069" s="82">
        <f t="shared" si="561"/>
        <v>16</v>
      </c>
      <c r="L1069" s="76">
        <f t="shared" si="541"/>
        <v>1.0031986500000001</v>
      </c>
      <c r="M1069" s="83">
        <f t="shared" si="563"/>
        <v>1.0056001299999999</v>
      </c>
      <c r="N1069" s="83">
        <f t="shared" si="559"/>
        <v>1.195597121957839</v>
      </c>
      <c r="O1069" s="76">
        <f t="shared" si="562"/>
        <v>1.19942141</v>
      </c>
      <c r="P1069" s="76">
        <f t="shared" si="542"/>
        <v>914.94559878999996</v>
      </c>
      <c r="Q1069" s="84">
        <f t="shared" si="556"/>
        <v>0</v>
      </c>
      <c r="R1069" s="86">
        <f t="shared" si="553"/>
        <v>0</v>
      </c>
      <c r="S1069" s="76">
        <f t="shared" si="543"/>
        <v>0</v>
      </c>
      <c r="T1069" s="86">
        <f t="shared" si="554"/>
        <v>8.0657000000000006E-2</v>
      </c>
      <c r="U1069" s="84">
        <f t="shared" si="560"/>
        <v>16</v>
      </c>
      <c r="V1069" s="84">
        <v>252</v>
      </c>
      <c r="W1069" s="83">
        <f t="shared" si="544"/>
        <v>1.0049371760000001</v>
      </c>
      <c r="X1069" s="76">
        <f t="shared" si="545"/>
        <v>4.5172474500000002</v>
      </c>
      <c r="Y1069" s="76">
        <f t="shared" si="546"/>
        <v>0</v>
      </c>
      <c r="Z1069" s="90" t="str">
        <f t="shared" si="557"/>
        <v>A+J=</v>
      </c>
      <c r="AA1069" s="81">
        <f t="shared" si="558"/>
        <v>45337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75">
        <f t="shared" si="547"/>
        <v>45329</v>
      </c>
      <c r="B1070" s="76">
        <f t="shared" si="548"/>
        <v>919.92951384999992</v>
      </c>
      <c r="C1070" s="76">
        <f t="shared" si="555"/>
        <v>762.82246686999997</v>
      </c>
      <c r="D1070" s="77">
        <f t="shared" si="549"/>
        <v>6773.27</v>
      </c>
      <c r="E1070" s="78">
        <f>IF(K1070=1,VLOOKUP(A1069,[1]Plan1!$G$155:$I$350,3),E1069)</f>
        <v>6801.72</v>
      </c>
      <c r="F1070" s="79">
        <f t="shared" si="550"/>
        <v>45307</v>
      </c>
      <c r="G1070" s="80">
        <f t="shared" si="539"/>
        <v>4.2003345503722755E-3</v>
      </c>
      <c r="H1070" s="81">
        <f t="shared" si="551"/>
        <v>45337</v>
      </c>
      <c r="I1070" s="81">
        <f t="shared" si="540"/>
        <v>45337</v>
      </c>
      <c r="J1070" s="82">
        <f t="shared" si="552"/>
        <v>21</v>
      </c>
      <c r="K1070" s="82">
        <f t="shared" si="561"/>
        <v>17</v>
      </c>
      <c r="L1070" s="76">
        <f t="shared" si="541"/>
        <v>1.00339891</v>
      </c>
      <c r="M1070" s="83">
        <f t="shared" si="563"/>
        <v>1.0056001299999999</v>
      </c>
      <c r="N1070" s="83">
        <f t="shared" si="559"/>
        <v>1.195597121957839</v>
      </c>
      <c r="O1070" s="76">
        <f t="shared" si="562"/>
        <v>1.19966084</v>
      </c>
      <c r="P1070" s="76">
        <f t="shared" si="542"/>
        <v>915.12824136999996</v>
      </c>
      <c r="Q1070" s="84">
        <f t="shared" si="556"/>
        <v>0</v>
      </c>
      <c r="R1070" s="86">
        <f t="shared" si="553"/>
        <v>0</v>
      </c>
      <c r="S1070" s="76">
        <f t="shared" si="543"/>
        <v>0</v>
      </c>
      <c r="T1070" s="86">
        <f t="shared" si="554"/>
        <v>8.0657000000000006E-2</v>
      </c>
      <c r="U1070" s="84">
        <f t="shared" si="560"/>
        <v>17</v>
      </c>
      <c r="V1070" s="84">
        <v>252</v>
      </c>
      <c r="W1070" s="83">
        <f t="shared" si="544"/>
        <v>1.005246557</v>
      </c>
      <c r="X1070" s="76">
        <f t="shared" si="545"/>
        <v>4.8012724799999997</v>
      </c>
      <c r="Y1070" s="76">
        <f t="shared" si="546"/>
        <v>0</v>
      </c>
      <c r="Z1070" s="90" t="str">
        <f t="shared" si="557"/>
        <v>A+J=</v>
      </c>
      <c r="AA1070" s="81">
        <f t="shared" si="558"/>
        <v>45337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75">
        <f t="shared" si="547"/>
        <v>45330</v>
      </c>
      <c r="B1071" s="76">
        <f t="shared" si="548"/>
        <v>920.39641302999996</v>
      </c>
      <c r="C1071" s="76">
        <f t="shared" si="555"/>
        <v>762.82246686999997</v>
      </c>
      <c r="D1071" s="77">
        <f t="shared" si="549"/>
        <v>6773.27</v>
      </c>
      <c r="E1071" s="78">
        <f>IF(K1071=1,VLOOKUP(A1070,[1]Plan1!$G$155:$I$350,3),E1070)</f>
        <v>6801.72</v>
      </c>
      <c r="F1071" s="79">
        <f t="shared" si="550"/>
        <v>45307</v>
      </c>
      <c r="G1071" s="80">
        <f t="shared" si="539"/>
        <v>4.2003345503722755E-3</v>
      </c>
      <c r="H1071" s="81">
        <f t="shared" si="551"/>
        <v>45337</v>
      </c>
      <c r="I1071" s="81">
        <f t="shared" si="540"/>
        <v>45337</v>
      </c>
      <c r="J1071" s="82">
        <f t="shared" si="552"/>
        <v>21</v>
      </c>
      <c r="K1071" s="82">
        <f t="shared" si="561"/>
        <v>18</v>
      </c>
      <c r="L1071" s="76">
        <f t="shared" si="541"/>
        <v>1.0035992</v>
      </c>
      <c r="M1071" s="83">
        <f t="shared" si="563"/>
        <v>1.0056001299999999</v>
      </c>
      <c r="N1071" s="83">
        <f t="shared" si="559"/>
        <v>1.195597121957839</v>
      </c>
      <c r="O1071" s="76">
        <f t="shared" si="562"/>
        <v>1.1999003100000001</v>
      </c>
      <c r="P1071" s="76">
        <f t="shared" si="542"/>
        <v>915.31091446999994</v>
      </c>
      <c r="Q1071" s="84">
        <f t="shared" si="556"/>
        <v>0</v>
      </c>
      <c r="R1071" s="86">
        <f t="shared" si="553"/>
        <v>0</v>
      </c>
      <c r="S1071" s="76">
        <f t="shared" si="543"/>
        <v>0</v>
      </c>
      <c r="T1071" s="86">
        <f t="shared" si="554"/>
        <v>8.0657000000000006E-2</v>
      </c>
      <c r="U1071" s="84">
        <f t="shared" si="560"/>
        <v>18</v>
      </c>
      <c r="V1071" s="84">
        <v>252</v>
      </c>
      <c r="W1071" s="83">
        <f t="shared" si="544"/>
        <v>1.005556034</v>
      </c>
      <c r="X1071" s="76">
        <f t="shared" si="545"/>
        <v>5.0854985599999996</v>
      </c>
      <c r="Y1071" s="76">
        <f t="shared" si="546"/>
        <v>0</v>
      </c>
      <c r="Z1071" s="90" t="str">
        <f t="shared" si="557"/>
        <v>A+J=</v>
      </c>
      <c r="AA1071" s="81">
        <f t="shared" si="558"/>
        <v>45337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75">
        <f t="shared" si="547"/>
        <v>45331</v>
      </c>
      <c r="B1072" s="76">
        <f t="shared" si="548"/>
        <v>920.86355827</v>
      </c>
      <c r="C1072" s="76">
        <f t="shared" si="555"/>
        <v>762.82246686999997</v>
      </c>
      <c r="D1072" s="77">
        <f t="shared" si="549"/>
        <v>6773.27</v>
      </c>
      <c r="E1072" s="78">
        <f>IF(K1072=1,VLOOKUP(A1071,[1]Plan1!$G$155:$I$350,3),E1071)</f>
        <v>6801.72</v>
      </c>
      <c r="F1072" s="79">
        <f t="shared" si="550"/>
        <v>45307</v>
      </c>
      <c r="G1072" s="80">
        <f t="shared" si="539"/>
        <v>4.2003345503722755E-3</v>
      </c>
      <c r="H1072" s="81">
        <f t="shared" si="551"/>
        <v>45337</v>
      </c>
      <c r="I1072" s="81">
        <f t="shared" si="540"/>
        <v>45337</v>
      </c>
      <c r="J1072" s="82">
        <f t="shared" si="552"/>
        <v>21</v>
      </c>
      <c r="K1072" s="82">
        <f t="shared" si="561"/>
        <v>19</v>
      </c>
      <c r="L1072" s="76">
        <f t="shared" si="541"/>
        <v>1.0037995399999999</v>
      </c>
      <c r="M1072" s="83">
        <f t="shared" si="563"/>
        <v>1.0056001299999999</v>
      </c>
      <c r="N1072" s="83">
        <f t="shared" si="559"/>
        <v>1.195597121957839</v>
      </c>
      <c r="O1072" s="76">
        <f t="shared" si="562"/>
        <v>1.2001398400000001</v>
      </c>
      <c r="P1072" s="76">
        <f t="shared" si="542"/>
        <v>915.49363332999997</v>
      </c>
      <c r="Q1072" s="84">
        <f t="shared" si="556"/>
        <v>0</v>
      </c>
      <c r="R1072" s="86">
        <f t="shared" si="553"/>
        <v>0</v>
      </c>
      <c r="S1072" s="76">
        <f t="shared" si="543"/>
        <v>0</v>
      </c>
      <c r="T1072" s="86">
        <f t="shared" si="554"/>
        <v>8.0657000000000006E-2</v>
      </c>
      <c r="U1072" s="84">
        <f t="shared" si="560"/>
        <v>19</v>
      </c>
      <c r="V1072" s="84">
        <v>252</v>
      </c>
      <c r="W1072" s="83">
        <f t="shared" si="544"/>
        <v>1.005865606</v>
      </c>
      <c r="X1072" s="76">
        <f t="shared" si="545"/>
        <v>5.3699249399999998</v>
      </c>
      <c r="Y1072" s="76">
        <f t="shared" si="546"/>
        <v>0</v>
      </c>
      <c r="Z1072" s="90" t="str">
        <f t="shared" si="557"/>
        <v>A+J=</v>
      </c>
      <c r="AA1072" s="81">
        <f t="shared" si="558"/>
        <v>45337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75">
        <f t="shared" si="547"/>
        <v>45332</v>
      </c>
      <c r="B1073" s="76">
        <f t="shared" si="548"/>
        <v>921.33092758999999</v>
      </c>
      <c r="C1073" s="76">
        <f t="shared" si="555"/>
        <v>762.82246686999997</v>
      </c>
      <c r="D1073" s="77">
        <f t="shared" si="549"/>
        <v>6773.27</v>
      </c>
      <c r="E1073" s="78">
        <f>IF(K1073=1,VLOOKUP(A1072,[1]Plan1!$G$155:$I$350,3),E1072)</f>
        <v>6801.72</v>
      </c>
      <c r="F1073" s="79">
        <f t="shared" si="550"/>
        <v>45307</v>
      </c>
      <c r="G1073" s="80">
        <f t="shared" si="539"/>
        <v>4.2003345503722755E-3</v>
      </c>
      <c r="H1073" s="81">
        <f t="shared" si="551"/>
        <v>45337</v>
      </c>
      <c r="I1073" s="81">
        <f t="shared" si="540"/>
        <v>45337</v>
      </c>
      <c r="J1073" s="82">
        <f t="shared" si="552"/>
        <v>21</v>
      </c>
      <c r="K1073" s="82">
        <f t="shared" si="561"/>
        <v>20</v>
      </c>
      <c r="L1073" s="76">
        <f t="shared" si="541"/>
        <v>1.0039999100000001</v>
      </c>
      <c r="M1073" s="83">
        <f t="shared" si="563"/>
        <v>1.0056001299999999</v>
      </c>
      <c r="N1073" s="83">
        <f t="shared" si="559"/>
        <v>1.195597121957839</v>
      </c>
      <c r="O1073" s="76">
        <f t="shared" si="562"/>
        <v>1.2003794000000001</v>
      </c>
      <c r="P1073" s="76">
        <f t="shared" si="542"/>
        <v>915.67637507999996</v>
      </c>
      <c r="Q1073" s="84">
        <f t="shared" si="556"/>
        <v>0</v>
      </c>
      <c r="R1073" s="86">
        <f t="shared" si="553"/>
        <v>0</v>
      </c>
      <c r="S1073" s="76">
        <f t="shared" si="543"/>
        <v>0</v>
      </c>
      <c r="T1073" s="86">
        <f t="shared" si="554"/>
        <v>8.0657000000000006E-2</v>
      </c>
      <c r="U1073" s="84">
        <f t="shared" si="560"/>
        <v>20</v>
      </c>
      <c r="V1073" s="84">
        <v>252</v>
      </c>
      <c r="W1073" s="83">
        <f t="shared" si="544"/>
        <v>1.0061752740000001</v>
      </c>
      <c r="X1073" s="76">
        <f t="shared" si="545"/>
        <v>5.6545525100000003</v>
      </c>
      <c r="Y1073" s="76">
        <f t="shared" si="546"/>
        <v>0</v>
      </c>
      <c r="Z1073" s="90" t="str">
        <f t="shared" si="557"/>
        <v>A+J=</v>
      </c>
      <c r="AA1073" s="81">
        <f t="shared" si="558"/>
        <v>45337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75">
        <f t="shared" si="547"/>
        <v>45333</v>
      </c>
      <c r="B1074" s="76">
        <f t="shared" si="548"/>
        <v>921.33092758999999</v>
      </c>
      <c r="C1074" s="76">
        <f t="shared" si="555"/>
        <v>762.82246686999997</v>
      </c>
      <c r="D1074" s="77">
        <f t="shared" si="549"/>
        <v>6773.27</v>
      </c>
      <c r="E1074" s="78">
        <f>IF(K1074=1,VLOOKUP(A1073,[1]Plan1!$G$155:$I$350,3),E1073)</f>
        <v>6801.72</v>
      </c>
      <c r="F1074" s="79">
        <f t="shared" si="550"/>
        <v>45307</v>
      </c>
      <c r="G1074" s="80">
        <f t="shared" si="539"/>
        <v>4.2003345503722755E-3</v>
      </c>
      <c r="H1074" s="81">
        <f t="shared" si="551"/>
        <v>45337</v>
      </c>
      <c r="I1074" s="81">
        <f t="shared" si="540"/>
        <v>45337</v>
      </c>
      <c r="J1074" s="82">
        <f t="shared" si="552"/>
        <v>21</v>
      </c>
      <c r="K1074" s="82">
        <f t="shared" si="561"/>
        <v>20</v>
      </c>
      <c r="L1074" s="76">
        <f t="shared" si="541"/>
        <v>1.0039999100000001</v>
      </c>
      <c r="M1074" s="83">
        <f t="shared" si="563"/>
        <v>1.0056001299999999</v>
      </c>
      <c r="N1074" s="83">
        <f t="shared" si="559"/>
        <v>1.195597121957839</v>
      </c>
      <c r="O1074" s="76">
        <f t="shared" si="562"/>
        <v>1.2003794000000001</v>
      </c>
      <c r="P1074" s="76">
        <f t="shared" si="542"/>
        <v>915.67637507999996</v>
      </c>
      <c r="Q1074" s="84">
        <f t="shared" si="556"/>
        <v>0</v>
      </c>
      <c r="R1074" s="86">
        <f t="shared" si="553"/>
        <v>0</v>
      </c>
      <c r="S1074" s="76">
        <f t="shared" si="543"/>
        <v>0</v>
      </c>
      <c r="T1074" s="86">
        <f t="shared" si="554"/>
        <v>8.0657000000000006E-2</v>
      </c>
      <c r="U1074" s="84">
        <f t="shared" si="560"/>
        <v>20</v>
      </c>
      <c r="V1074" s="84">
        <v>252</v>
      </c>
      <c r="W1074" s="83">
        <f t="shared" si="544"/>
        <v>1.0061752740000001</v>
      </c>
      <c r="X1074" s="76">
        <f t="shared" si="545"/>
        <v>5.6545525100000003</v>
      </c>
      <c r="Y1074" s="76">
        <f t="shared" si="546"/>
        <v>0</v>
      </c>
      <c r="Z1074" s="90" t="str">
        <f t="shared" si="557"/>
        <v>A+J=</v>
      </c>
      <c r="AA1074" s="81">
        <f t="shared" si="558"/>
        <v>45337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75">
        <f t="shared" si="547"/>
        <v>45334</v>
      </c>
      <c r="B1075" s="76">
        <f t="shared" si="548"/>
        <v>921.33092758999999</v>
      </c>
      <c r="C1075" s="76">
        <f t="shared" si="555"/>
        <v>762.82246686999997</v>
      </c>
      <c r="D1075" s="77">
        <f t="shared" si="549"/>
        <v>6773.27</v>
      </c>
      <c r="E1075" s="78">
        <f>IF(K1075=1,VLOOKUP(A1074,[1]Plan1!$G$155:$I$350,3),E1074)</f>
        <v>6801.72</v>
      </c>
      <c r="F1075" s="79">
        <f t="shared" si="550"/>
        <v>45307</v>
      </c>
      <c r="G1075" s="80">
        <f t="shared" si="539"/>
        <v>4.2003345503722755E-3</v>
      </c>
      <c r="H1075" s="81">
        <f t="shared" si="551"/>
        <v>45337</v>
      </c>
      <c r="I1075" s="81">
        <f t="shared" si="540"/>
        <v>45337</v>
      </c>
      <c r="J1075" s="82">
        <f t="shared" si="552"/>
        <v>21</v>
      </c>
      <c r="K1075" s="82">
        <f t="shared" si="561"/>
        <v>20</v>
      </c>
      <c r="L1075" s="76">
        <f t="shared" si="541"/>
        <v>1.0039999100000001</v>
      </c>
      <c r="M1075" s="83">
        <f t="shared" si="563"/>
        <v>1.0056001299999999</v>
      </c>
      <c r="N1075" s="83">
        <f t="shared" si="559"/>
        <v>1.195597121957839</v>
      </c>
      <c r="O1075" s="76">
        <f t="shared" si="562"/>
        <v>1.2003794000000001</v>
      </c>
      <c r="P1075" s="76">
        <f t="shared" si="542"/>
        <v>915.67637507999996</v>
      </c>
      <c r="Q1075" s="84">
        <f t="shared" si="556"/>
        <v>0</v>
      </c>
      <c r="R1075" s="86">
        <f t="shared" si="553"/>
        <v>0</v>
      </c>
      <c r="S1075" s="76">
        <f t="shared" si="543"/>
        <v>0</v>
      </c>
      <c r="T1075" s="86">
        <f t="shared" si="554"/>
        <v>8.0657000000000006E-2</v>
      </c>
      <c r="U1075" s="84">
        <f t="shared" si="560"/>
        <v>20</v>
      </c>
      <c r="V1075" s="84">
        <v>252</v>
      </c>
      <c r="W1075" s="83">
        <f t="shared" si="544"/>
        <v>1.0061752740000001</v>
      </c>
      <c r="X1075" s="76">
        <f t="shared" si="545"/>
        <v>5.6545525100000003</v>
      </c>
      <c r="Y1075" s="76">
        <f t="shared" si="546"/>
        <v>0</v>
      </c>
      <c r="Z1075" s="90" t="str">
        <f t="shared" si="557"/>
        <v>A+J=</v>
      </c>
      <c r="AA1075" s="81">
        <f t="shared" si="558"/>
        <v>45337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75">
        <f t="shared" si="547"/>
        <v>45335</v>
      </c>
      <c r="B1076" s="76">
        <f t="shared" si="548"/>
        <v>921.33092758999999</v>
      </c>
      <c r="C1076" s="76">
        <f t="shared" si="555"/>
        <v>762.82246686999997</v>
      </c>
      <c r="D1076" s="77">
        <f t="shared" si="549"/>
        <v>6773.27</v>
      </c>
      <c r="E1076" s="78">
        <f>IF(K1076=1,VLOOKUP(A1075,[1]Plan1!$G$155:$I$350,3),E1075)</f>
        <v>6801.72</v>
      </c>
      <c r="F1076" s="79">
        <f t="shared" si="550"/>
        <v>45307</v>
      </c>
      <c r="G1076" s="80">
        <f t="shared" si="539"/>
        <v>4.2003345503722755E-3</v>
      </c>
      <c r="H1076" s="81">
        <f t="shared" si="551"/>
        <v>45337</v>
      </c>
      <c r="I1076" s="81">
        <f t="shared" si="540"/>
        <v>45337</v>
      </c>
      <c r="J1076" s="82">
        <f t="shared" si="552"/>
        <v>21</v>
      </c>
      <c r="K1076" s="82">
        <f t="shared" si="561"/>
        <v>20</v>
      </c>
      <c r="L1076" s="76">
        <f t="shared" si="541"/>
        <v>1.0039999100000001</v>
      </c>
      <c r="M1076" s="83">
        <f t="shared" si="563"/>
        <v>1.0056001299999999</v>
      </c>
      <c r="N1076" s="83">
        <f t="shared" si="559"/>
        <v>1.195597121957839</v>
      </c>
      <c r="O1076" s="76">
        <f t="shared" si="562"/>
        <v>1.2003794000000001</v>
      </c>
      <c r="P1076" s="76">
        <f t="shared" si="542"/>
        <v>915.67637507999996</v>
      </c>
      <c r="Q1076" s="84">
        <f t="shared" si="556"/>
        <v>0</v>
      </c>
      <c r="R1076" s="86">
        <f t="shared" si="553"/>
        <v>0</v>
      </c>
      <c r="S1076" s="76">
        <f t="shared" si="543"/>
        <v>0</v>
      </c>
      <c r="T1076" s="86">
        <f t="shared" si="554"/>
        <v>8.0657000000000006E-2</v>
      </c>
      <c r="U1076" s="84">
        <f t="shared" si="560"/>
        <v>20</v>
      </c>
      <c r="V1076" s="84">
        <v>252</v>
      </c>
      <c r="W1076" s="83">
        <f t="shared" si="544"/>
        <v>1.0061752740000001</v>
      </c>
      <c r="X1076" s="76">
        <f t="shared" si="545"/>
        <v>5.6545525100000003</v>
      </c>
      <c r="Y1076" s="76">
        <f t="shared" si="546"/>
        <v>0</v>
      </c>
      <c r="Z1076" s="90" t="str">
        <f t="shared" si="557"/>
        <v>A+J=</v>
      </c>
      <c r="AA1076" s="81">
        <f t="shared" si="558"/>
        <v>45337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75">
        <f t="shared" si="547"/>
        <v>45336</v>
      </c>
      <c r="B1077" s="76">
        <f t="shared" si="548"/>
        <v>921.33092758999999</v>
      </c>
      <c r="C1077" s="76">
        <f t="shared" si="555"/>
        <v>762.82246686999997</v>
      </c>
      <c r="D1077" s="77">
        <f t="shared" si="549"/>
        <v>6773.27</v>
      </c>
      <c r="E1077" s="78">
        <f>IF(K1077=1,VLOOKUP(A1076,[1]Plan1!$G$155:$I$350,3),E1076)</f>
        <v>6801.72</v>
      </c>
      <c r="F1077" s="79">
        <f t="shared" si="550"/>
        <v>45307</v>
      </c>
      <c r="G1077" s="80">
        <f t="shared" si="539"/>
        <v>4.2003345503722755E-3</v>
      </c>
      <c r="H1077" s="81">
        <f t="shared" si="551"/>
        <v>45337</v>
      </c>
      <c r="I1077" s="81">
        <f t="shared" si="540"/>
        <v>45337</v>
      </c>
      <c r="J1077" s="82">
        <f t="shared" si="552"/>
        <v>21</v>
      </c>
      <c r="K1077" s="82">
        <f t="shared" si="561"/>
        <v>20</v>
      </c>
      <c r="L1077" s="76">
        <f t="shared" si="541"/>
        <v>1.0039999100000001</v>
      </c>
      <c r="M1077" s="83">
        <f t="shared" si="563"/>
        <v>1.0056001299999999</v>
      </c>
      <c r="N1077" s="83">
        <f t="shared" si="559"/>
        <v>1.195597121957839</v>
      </c>
      <c r="O1077" s="76">
        <f t="shared" si="562"/>
        <v>1.2003794000000001</v>
      </c>
      <c r="P1077" s="76">
        <f t="shared" si="542"/>
        <v>915.67637507999996</v>
      </c>
      <c r="Q1077" s="84">
        <f t="shared" si="556"/>
        <v>0</v>
      </c>
      <c r="R1077" s="86">
        <f t="shared" si="553"/>
        <v>0</v>
      </c>
      <c r="S1077" s="76">
        <f t="shared" si="543"/>
        <v>0</v>
      </c>
      <c r="T1077" s="86">
        <f t="shared" si="554"/>
        <v>8.0657000000000006E-2</v>
      </c>
      <c r="U1077" s="84">
        <f t="shared" si="560"/>
        <v>20</v>
      </c>
      <c r="V1077" s="84">
        <v>252</v>
      </c>
      <c r="W1077" s="83">
        <f t="shared" si="544"/>
        <v>1.0061752740000001</v>
      </c>
      <c r="X1077" s="76">
        <f t="shared" si="545"/>
        <v>5.6545525100000003</v>
      </c>
      <c r="Y1077" s="76">
        <f t="shared" si="546"/>
        <v>0</v>
      </c>
      <c r="Z1077" s="90" t="str">
        <f t="shared" si="557"/>
        <v>A+J=</v>
      </c>
      <c r="AA1077" s="81">
        <f t="shared" si="558"/>
        <v>45337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75">
        <f t="shared" si="547"/>
        <v>45337</v>
      </c>
      <c r="B1078" s="76">
        <f t="shared" si="548"/>
        <v>921.79854223999996</v>
      </c>
      <c r="C1078" s="76">
        <f t="shared" si="555"/>
        <v>762.82246686999997</v>
      </c>
      <c r="D1078" s="77">
        <f t="shared" si="549"/>
        <v>6773.27</v>
      </c>
      <c r="E1078" s="78">
        <f>IF(K1078=1,VLOOKUP(A1077,[1]Plan1!$G$155:$I$350,3),E1077)</f>
        <v>6801.72</v>
      </c>
      <c r="F1078" s="79">
        <f t="shared" si="550"/>
        <v>45307</v>
      </c>
      <c r="G1078" s="80">
        <f t="shared" si="539"/>
        <v>4.2003345503722755E-3</v>
      </c>
      <c r="H1078" s="81">
        <f t="shared" si="551"/>
        <v>45366</v>
      </c>
      <c r="I1078" s="81">
        <f t="shared" si="540"/>
        <v>45337</v>
      </c>
      <c r="J1078" s="82">
        <f t="shared" si="552"/>
        <v>21</v>
      </c>
      <c r="K1078" s="82">
        <f t="shared" si="561"/>
        <v>21</v>
      </c>
      <c r="L1078" s="76">
        <f t="shared" si="541"/>
        <v>1.00420033</v>
      </c>
      <c r="M1078" s="83">
        <f t="shared" si="563"/>
        <v>1.0056001299999999</v>
      </c>
      <c r="N1078" s="83">
        <f t="shared" si="559"/>
        <v>1.195597121957839</v>
      </c>
      <c r="O1078" s="76">
        <f t="shared" si="562"/>
        <v>1.20061902</v>
      </c>
      <c r="P1078" s="76">
        <f t="shared" si="542"/>
        <v>915.85916259999999</v>
      </c>
      <c r="Q1078" s="84">
        <f t="shared" si="556"/>
        <v>35</v>
      </c>
      <c r="R1078" s="86">
        <f t="shared" si="553"/>
        <v>9.5300000000000003E-3</v>
      </c>
      <c r="S1078" s="76">
        <f t="shared" si="543"/>
        <v>8.7281378099999998</v>
      </c>
      <c r="T1078" s="86">
        <f t="shared" si="554"/>
        <v>8.0657000000000006E-2</v>
      </c>
      <c r="U1078" s="84">
        <f t="shared" si="560"/>
        <v>21</v>
      </c>
      <c r="V1078" s="84">
        <v>252</v>
      </c>
      <c r="W1078" s="83">
        <f t="shared" si="544"/>
        <v>1.0064850359999999</v>
      </c>
      <c r="X1078" s="76">
        <f t="shared" si="545"/>
        <v>5.9393796400000003</v>
      </c>
      <c r="Y1078" s="76">
        <f t="shared" si="546"/>
        <v>14.66751745</v>
      </c>
      <c r="Z1078" s="90" t="str">
        <f t="shared" si="557"/>
        <v>A+J=</v>
      </c>
      <c r="AA1078" s="81">
        <f t="shared" si="558"/>
        <v>45337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75">
        <f t="shared" si="547"/>
        <v>45338</v>
      </c>
      <c r="B1079" s="76">
        <f t="shared" si="548"/>
        <v>907.76749524000002</v>
      </c>
      <c r="C1079" s="76">
        <f t="shared" si="555"/>
        <v>755.55276876999994</v>
      </c>
      <c r="D1079" s="77">
        <f t="shared" si="549"/>
        <v>6801.72</v>
      </c>
      <c r="E1079" s="78">
        <f>IF(K1079=1,VLOOKUP(A1078,[1]Plan1!$G$155:$I$350,3),E1078)</f>
        <v>6858.17</v>
      </c>
      <c r="F1079" s="79">
        <f t="shared" si="550"/>
        <v>45338</v>
      </c>
      <c r="G1079" s="80">
        <f t="shared" si="539"/>
        <v>8.2993713354857501E-3</v>
      </c>
      <c r="H1079" s="81">
        <f t="shared" si="551"/>
        <v>45366</v>
      </c>
      <c r="I1079" s="81">
        <f t="shared" si="540"/>
        <v>45366</v>
      </c>
      <c r="J1079" s="82">
        <f t="shared" si="552"/>
        <v>21</v>
      </c>
      <c r="K1079" s="82">
        <f t="shared" si="561"/>
        <v>1</v>
      </c>
      <c r="L1079" s="76">
        <f t="shared" si="541"/>
        <v>1.0003936499999999</v>
      </c>
      <c r="M1079" s="83">
        <f t="shared" si="563"/>
        <v>1.00420033</v>
      </c>
      <c r="N1079" s="83">
        <f t="shared" si="559"/>
        <v>1.200619024417112</v>
      </c>
      <c r="O1079" s="76">
        <f t="shared" si="562"/>
        <v>1.20109164</v>
      </c>
      <c r="P1079" s="76">
        <f t="shared" si="542"/>
        <v>907.48811413999999</v>
      </c>
      <c r="Q1079" s="84">
        <f t="shared" si="556"/>
        <v>0</v>
      </c>
      <c r="R1079" s="86">
        <f t="shared" si="553"/>
        <v>0</v>
      </c>
      <c r="S1079" s="76">
        <f t="shared" si="543"/>
        <v>0</v>
      </c>
      <c r="T1079" s="86">
        <f t="shared" si="554"/>
        <v>8.0657000000000006E-2</v>
      </c>
      <c r="U1079" s="84">
        <f t="shared" si="560"/>
        <v>1</v>
      </c>
      <c r="V1079" s="84">
        <v>252</v>
      </c>
      <c r="W1079" s="83">
        <f t="shared" si="544"/>
        <v>1.0003078620000001</v>
      </c>
      <c r="X1079" s="76">
        <f t="shared" si="545"/>
        <v>0.27938109999999999</v>
      </c>
      <c r="Y1079" s="76">
        <f t="shared" si="546"/>
        <v>0</v>
      </c>
      <c r="Z1079" s="90" t="str">
        <f t="shared" si="557"/>
        <v>A+J=</v>
      </c>
      <c r="AA1079" s="81">
        <f t="shared" si="558"/>
        <v>45366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75">
        <f t="shared" si="547"/>
        <v>45339</v>
      </c>
      <c r="B1080" s="76">
        <f t="shared" si="548"/>
        <v>908.40442210999993</v>
      </c>
      <c r="C1080" s="76">
        <f t="shared" si="555"/>
        <v>755.55276876999994</v>
      </c>
      <c r="D1080" s="77">
        <f t="shared" si="549"/>
        <v>6801.72</v>
      </c>
      <c r="E1080" s="78">
        <f>IF(K1080=1,VLOOKUP(A1079,[1]Plan1!$G$155:$I$350,3),E1079)</f>
        <v>6858.17</v>
      </c>
      <c r="F1080" s="79">
        <f t="shared" si="550"/>
        <v>45338</v>
      </c>
      <c r="G1080" s="80">
        <f t="shared" si="539"/>
        <v>8.2993713354857501E-3</v>
      </c>
      <c r="H1080" s="81">
        <f t="shared" si="551"/>
        <v>45366</v>
      </c>
      <c r="I1080" s="81">
        <f t="shared" si="540"/>
        <v>45366</v>
      </c>
      <c r="J1080" s="82">
        <f t="shared" si="552"/>
        <v>21</v>
      </c>
      <c r="K1080" s="82">
        <f t="shared" si="561"/>
        <v>2</v>
      </c>
      <c r="L1080" s="76">
        <f t="shared" si="541"/>
        <v>1.00078746</v>
      </c>
      <c r="M1080" s="83">
        <f t="shared" si="563"/>
        <v>1.00420033</v>
      </c>
      <c r="N1080" s="83">
        <f t="shared" si="559"/>
        <v>1.200619024417112</v>
      </c>
      <c r="O1080" s="76">
        <f t="shared" si="562"/>
        <v>1.2015644599999999</v>
      </c>
      <c r="P1080" s="76">
        <f t="shared" si="542"/>
        <v>907.84535459999995</v>
      </c>
      <c r="Q1080" s="84">
        <f t="shared" si="556"/>
        <v>0</v>
      </c>
      <c r="R1080" s="86">
        <f t="shared" si="553"/>
        <v>0</v>
      </c>
      <c r="S1080" s="76">
        <f t="shared" si="543"/>
        <v>0</v>
      </c>
      <c r="T1080" s="86">
        <f t="shared" si="554"/>
        <v>8.0657000000000006E-2</v>
      </c>
      <c r="U1080" s="84">
        <f t="shared" si="560"/>
        <v>2</v>
      </c>
      <c r="V1080" s="84">
        <v>252</v>
      </c>
      <c r="W1080" s="83">
        <f t="shared" si="544"/>
        <v>1.000615818</v>
      </c>
      <c r="X1080" s="76">
        <f t="shared" si="545"/>
        <v>0.55906750999999999</v>
      </c>
      <c r="Y1080" s="76">
        <f t="shared" si="546"/>
        <v>0</v>
      </c>
      <c r="Z1080" s="90" t="str">
        <f t="shared" si="557"/>
        <v>A+J=</v>
      </c>
      <c r="AA1080" s="81">
        <f t="shared" si="558"/>
        <v>45366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75">
        <f t="shared" si="547"/>
        <v>45340</v>
      </c>
      <c r="B1081" s="76">
        <f t="shared" si="548"/>
        <v>908.40442210999993</v>
      </c>
      <c r="C1081" s="76">
        <f t="shared" si="555"/>
        <v>755.55276876999994</v>
      </c>
      <c r="D1081" s="77">
        <f t="shared" si="549"/>
        <v>6801.72</v>
      </c>
      <c r="E1081" s="78">
        <f>IF(K1081=1,VLOOKUP(A1080,[1]Plan1!$G$155:$I$350,3),E1080)</f>
        <v>6858.17</v>
      </c>
      <c r="F1081" s="79">
        <f t="shared" si="550"/>
        <v>45338</v>
      </c>
      <c r="G1081" s="80">
        <f t="shared" si="539"/>
        <v>8.2993713354857501E-3</v>
      </c>
      <c r="H1081" s="81">
        <f t="shared" si="551"/>
        <v>45366</v>
      </c>
      <c r="I1081" s="81">
        <f t="shared" si="540"/>
        <v>45366</v>
      </c>
      <c r="J1081" s="82">
        <f t="shared" si="552"/>
        <v>21</v>
      </c>
      <c r="K1081" s="82">
        <f t="shared" si="561"/>
        <v>2</v>
      </c>
      <c r="L1081" s="76">
        <f t="shared" si="541"/>
        <v>1.00078746</v>
      </c>
      <c r="M1081" s="83">
        <f t="shared" si="563"/>
        <v>1.00420033</v>
      </c>
      <c r="N1081" s="83">
        <f t="shared" si="559"/>
        <v>1.200619024417112</v>
      </c>
      <c r="O1081" s="76">
        <f t="shared" si="562"/>
        <v>1.2015644599999999</v>
      </c>
      <c r="P1081" s="76">
        <f t="shared" si="542"/>
        <v>907.84535459999995</v>
      </c>
      <c r="Q1081" s="84">
        <f t="shared" si="556"/>
        <v>0</v>
      </c>
      <c r="R1081" s="86">
        <f t="shared" si="553"/>
        <v>0</v>
      </c>
      <c r="S1081" s="76">
        <f t="shared" si="543"/>
        <v>0</v>
      </c>
      <c r="T1081" s="86">
        <f t="shared" si="554"/>
        <v>8.0657000000000006E-2</v>
      </c>
      <c r="U1081" s="84">
        <f t="shared" si="560"/>
        <v>2</v>
      </c>
      <c r="V1081" s="84">
        <v>252</v>
      </c>
      <c r="W1081" s="83">
        <f t="shared" si="544"/>
        <v>1.000615818</v>
      </c>
      <c r="X1081" s="76">
        <f t="shared" si="545"/>
        <v>0.55906750999999999</v>
      </c>
      <c r="Y1081" s="76">
        <f t="shared" si="546"/>
        <v>0</v>
      </c>
      <c r="Z1081" s="90" t="str">
        <f t="shared" si="557"/>
        <v>A+J=</v>
      </c>
      <c r="AA1081" s="81">
        <f t="shared" si="558"/>
        <v>45366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75">
        <f t="shared" si="547"/>
        <v>45341</v>
      </c>
      <c r="B1082" s="76">
        <f t="shared" si="548"/>
        <v>908.40442210999993</v>
      </c>
      <c r="C1082" s="76">
        <f t="shared" si="555"/>
        <v>755.55276876999994</v>
      </c>
      <c r="D1082" s="77">
        <f t="shared" si="549"/>
        <v>6801.72</v>
      </c>
      <c r="E1082" s="78">
        <f>IF(K1082=1,VLOOKUP(A1081,[1]Plan1!$G$155:$I$350,3),E1081)</f>
        <v>6858.17</v>
      </c>
      <c r="F1082" s="79">
        <f t="shared" si="550"/>
        <v>45338</v>
      </c>
      <c r="G1082" s="80">
        <f t="shared" si="539"/>
        <v>8.2993713354857501E-3</v>
      </c>
      <c r="H1082" s="81">
        <f t="shared" si="551"/>
        <v>45366</v>
      </c>
      <c r="I1082" s="81">
        <f t="shared" si="540"/>
        <v>45366</v>
      </c>
      <c r="J1082" s="82">
        <f t="shared" si="552"/>
        <v>21</v>
      </c>
      <c r="K1082" s="82">
        <f t="shared" si="561"/>
        <v>2</v>
      </c>
      <c r="L1082" s="76">
        <f t="shared" si="541"/>
        <v>1.00078746</v>
      </c>
      <c r="M1082" s="83">
        <f t="shared" si="563"/>
        <v>1.00420033</v>
      </c>
      <c r="N1082" s="83">
        <f t="shared" si="559"/>
        <v>1.200619024417112</v>
      </c>
      <c r="O1082" s="76">
        <f t="shared" si="562"/>
        <v>1.2015644599999999</v>
      </c>
      <c r="P1082" s="76">
        <f t="shared" si="542"/>
        <v>907.84535459999995</v>
      </c>
      <c r="Q1082" s="84">
        <f t="shared" si="556"/>
        <v>0</v>
      </c>
      <c r="R1082" s="86">
        <f t="shared" si="553"/>
        <v>0</v>
      </c>
      <c r="S1082" s="76">
        <f t="shared" si="543"/>
        <v>0</v>
      </c>
      <c r="T1082" s="86">
        <f t="shared" si="554"/>
        <v>8.0657000000000006E-2</v>
      </c>
      <c r="U1082" s="84">
        <f t="shared" si="560"/>
        <v>2</v>
      </c>
      <c r="V1082" s="84">
        <v>252</v>
      </c>
      <c r="W1082" s="83">
        <f t="shared" si="544"/>
        <v>1.000615818</v>
      </c>
      <c r="X1082" s="76">
        <f t="shared" si="545"/>
        <v>0.55906750999999999</v>
      </c>
      <c r="Y1082" s="76">
        <f t="shared" si="546"/>
        <v>0</v>
      </c>
      <c r="Z1082" s="90" t="str">
        <f t="shared" si="557"/>
        <v>A+J=</v>
      </c>
      <c r="AA1082" s="81">
        <f t="shared" si="558"/>
        <v>45366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75">
        <f t="shared" si="547"/>
        <v>45342</v>
      </c>
      <c r="B1083" s="76">
        <f t="shared" si="548"/>
        <v>909.04178385</v>
      </c>
      <c r="C1083" s="76">
        <f t="shared" si="555"/>
        <v>755.55276876999994</v>
      </c>
      <c r="D1083" s="77">
        <f t="shared" si="549"/>
        <v>6801.72</v>
      </c>
      <c r="E1083" s="78">
        <f>IF(K1083=1,VLOOKUP(A1082,[1]Plan1!$G$155:$I$350,3),E1082)</f>
        <v>6858.17</v>
      </c>
      <c r="F1083" s="79">
        <f t="shared" si="550"/>
        <v>45338</v>
      </c>
      <c r="G1083" s="80">
        <f t="shared" si="539"/>
        <v>8.2993713354857501E-3</v>
      </c>
      <c r="H1083" s="81">
        <f t="shared" si="551"/>
        <v>45366</v>
      </c>
      <c r="I1083" s="81">
        <f t="shared" si="540"/>
        <v>45366</v>
      </c>
      <c r="J1083" s="82">
        <f t="shared" si="552"/>
        <v>21</v>
      </c>
      <c r="K1083" s="82">
        <f t="shared" si="561"/>
        <v>3</v>
      </c>
      <c r="L1083" s="76">
        <f t="shared" si="541"/>
        <v>1.00118142</v>
      </c>
      <c r="M1083" s="83">
        <f t="shared" si="563"/>
        <v>1.00420033</v>
      </c>
      <c r="N1083" s="83">
        <f t="shared" si="559"/>
        <v>1.200619024417112</v>
      </c>
      <c r="O1083" s="76">
        <f t="shared" si="562"/>
        <v>1.20203745</v>
      </c>
      <c r="P1083" s="76">
        <f t="shared" si="542"/>
        <v>908.20272351000006</v>
      </c>
      <c r="Q1083" s="84">
        <f t="shared" si="556"/>
        <v>0</v>
      </c>
      <c r="R1083" s="86">
        <f t="shared" si="553"/>
        <v>0</v>
      </c>
      <c r="S1083" s="76">
        <f t="shared" si="543"/>
        <v>0</v>
      </c>
      <c r="T1083" s="86">
        <f t="shared" si="554"/>
        <v>8.0657000000000006E-2</v>
      </c>
      <c r="U1083" s="84">
        <f t="shared" si="560"/>
        <v>3</v>
      </c>
      <c r="V1083" s="84">
        <v>252</v>
      </c>
      <c r="W1083" s="83">
        <f t="shared" si="544"/>
        <v>1.000923869</v>
      </c>
      <c r="X1083" s="76">
        <f t="shared" si="545"/>
        <v>0.83906033999999996</v>
      </c>
      <c r="Y1083" s="76">
        <f t="shared" si="546"/>
        <v>0</v>
      </c>
      <c r="Z1083" s="90" t="str">
        <f t="shared" si="557"/>
        <v>A+J=</v>
      </c>
      <c r="AA1083" s="81">
        <f t="shared" si="558"/>
        <v>45366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75">
        <f t="shared" si="547"/>
        <v>45343</v>
      </c>
      <c r="B1084" s="76">
        <f t="shared" si="548"/>
        <v>909.67960335999999</v>
      </c>
      <c r="C1084" s="76">
        <f t="shared" si="555"/>
        <v>755.55276876999994</v>
      </c>
      <c r="D1084" s="77">
        <f t="shared" si="549"/>
        <v>6801.72</v>
      </c>
      <c r="E1084" s="78">
        <f>IF(K1084=1,VLOOKUP(A1083,[1]Plan1!$G$155:$I$350,3),E1083)</f>
        <v>6858.17</v>
      </c>
      <c r="F1084" s="79">
        <f t="shared" si="550"/>
        <v>45338</v>
      </c>
      <c r="G1084" s="80">
        <f t="shared" si="539"/>
        <v>8.2993713354857501E-3</v>
      </c>
      <c r="H1084" s="81">
        <f t="shared" si="551"/>
        <v>45366</v>
      </c>
      <c r="I1084" s="81">
        <f t="shared" si="540"/>
        <v>45366</v>
      </c>
      <c r="J1084" s="82">
        <f t="shared" si="552"/>
        <v>21</v>
      </c>
      <c r="K1084" s="82">
        <f t="shared" si="561"/>
        <v>4</v>
      </c>
      <c r="L1084" s="76">
        <f t="shared" si="541"/>
        <v>1.0015755399999999</v>
      </c>
      <c r="M1084" s="83">
        <f t="shared" si="563"/>
        <v>1.00420033</v>
      </c>
      <c r="N1084" s="83">
        <f t="shared" si="559"/>
        <v>1.200619024417112</v>
      </c>
      <c r="O1084" s="76">
        <f t="shared" si="562"/>
        <v>1.2025106400000001</v>
      </c>
      <c r="P1084" s="76">
        <f t="shared" si="542"/>
        <v>908.56024351999997</v>
      </c>
      <c r="Q1084" s="84">
        <f t="shared" si="556"/>
        <v>0</v>
      </c>
      <c r="R1084" s="86">
        <f t="shared" si="553"/>
        <v>0</v>
      </c>
      <c r="S1084" s="76">
        <f t="shared" si="543"/>
        <v>0</v>
      </c>
      <c r="T1084" s="86">
        <f t="shared" si="554"/>
        <v>8.0657000000000006E-2</v>
      </c>
      <c r="U1084" s="84">
        <f t="shared" si="560"/>
        <v>4</v>
      </c>
      <c r="V1084" s="84">
        <v>252</v>
      </c>
      <c r="W1084" s="83">
        <f t="shared" si="544"/>
        <v>1.001232015</v>
      </c>
      <c r="X1084" s="76">
        <f t="shared" si="545"/>
        <v>1.11935984</v>
      </c>
      <c r="Y1084" s="76">
        <f t="shared" si="546"/>
        <v>0</v>
      </c>
      <c r="Z1084" s="90" t="str">
        <f t="shared" si="557"/>
        <v>A+J=</v>
      </c>
      <c r="AA1084" s="81">
        <f t="shared" si="558"/>
        <v>45366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75">
        <f t="shared" si="547"/>
        <v>45344</v>
      </c>
      <c r="B1085" s="76">
        <f t="shared" si="548"/>
        <v>910.31787334000001</v>
      </c>
      <c r="C1085" s="76">
        <f t="shared" si="555"/>
        <v>755.55276876999994</v>
      </c>
      <c r="D1085" s="77">
        <f t="shared" si="549"/>
        <v>6801.72</v>
      </c>
      <c r="E1085" s="78">
        <f>IF(K1085=1,VLOOKUP(A1084,[1]Plan1!$G$155:$I$350,3),E1084)</f>
        <v>6858.17</v>
      </c>
      <c r="F1085" s="79">
        <f t="shared" si="550"/>
        <v>45338</v>
      </c>
      <c r="G1085" s="80">
        <f t="shared" si="539"/>
        <v>8.2993713354857501E-3</v>
      </c>
      <c r="H1085" s="81">
        <f t="shared" si="551"/>
        <v>45366</v>
      </c>
      <c r="I1085" s="81">
        <f t="shared" si="540"/>
        <v>45366</v>
      </c>
      <c r="J1085" s="82">
        <f t="shared" si="552"/>
        <v>21</v>
      </c>
      <c r="K1085" s="82">
        <f t="shared" si="561"/>
        <v>5</v>
      </c>
      <c r="L1085" s="76">
        <f t="shared" si="541"/>
        <v>1.00196982</v>
      </c>
      <c r="M1085" s="83">
        <f t="shared" si="563"/>
        <v>1.00420033</v>
      </c>
      <c r="N1085" s="83">
        <f t="shared" si="559"/>
        <v>1.200619024417112</v>
      </c>
      <c r="O1085" s="76">
        <f t="shared" si="562"/>
        <v>1.2029840199999999</v>
      </c>
      <c r="P1085" s="76">
        <f t="shared" si="542"/>
        <v>908.91790708999997</v>
      </c>
      <c r="Q1085" s="84">
        <f t="shared" si="556"/>
        <v>0</v>
      </c>
      <c r="R1085" s="86">
        <f t="shared" si="553"/>
        <v>0</v>
      </c>
      <c r="S1085" s="76">
        <f t="shared" si="543"/>
        <v>0</v>
      </c>
      <c r="T1085" s="86">
        <f t="shared" si="554"/>
        <v>8.0657000000000006E-2</v>
      </c>
      <c r="U1085" s="84">
        <f t="shared" si="560"/>
        <v>5</v>
      </c>
      <c r="V1085" s="84">
        <v>252</v>
      </c>
      <c r="W1085" s="83">
        <f t="shared" si="544"/>
        <v>1.001540256</v>
      </c>
      <c r="X1085" s="76">
        <f t="shared" si="545"/>
        <v>1.3999662500000001</v>
      </c>
      <c r="Y1085" s="76">
        <f t="shared" si="546"/>
        <v>0</v>
      </c>
      <c r="Z1085" s="90" t="str">
        <f t="shared" si="557"/>
        <v>A+J=</v>
      </c>
      <c r="AA1085" s="81">
        <f t="shared" si="558"/>
        <v>45366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75">
        <f t="shared" si="547"/>
        <v>45345</v>
      </c>
      <c r="B1086" s="76">
        <f t="shared" si="548"/>
        <v>910.95658644999992</v>
      </c>
      <c r="C1086" s="76">
        <f t="shared" si="555"/>
        <v>755.55276876999994</v>
      </c>
      <c r="D1086" s="77">
        <f t="shared" si="549"/>
        <v>6801.72</v>
      </c>
      <c r="E1086" s="78">
        <f>IF(K1086=1,VLOOKUP(A1085,[1]Plan1!$G$155:$I$350,3),E1085)</f>
        <v>6858.17</v>
      </c>
      <c r="F1086" s="79">
        <f t="shared" si="550"/>
        <v>45338</v>
      </c>
      <c r="G1086" s="80">
        <f t="shared" si="539"/>
        <v>8.2993713354857501E-3</v>
      </c>
      <c r="H1086" s="81">
        <f t="shared" si="551"/>
        <v>45366</v>
      </c>
      <c r="I1086" s="81">
        <f t="shared" si="540"/>
        <v>45366</v>
      </c>
      <c r="J1086" s="82">
        <f t="shared" si="552"/>
        <v>21</v>
      </c>
      <c r="K1086" s="82">
        <f t="shared" si="561"/>
        <v>6</v>
      </c>
      <c r="L1086" s="76">
        <f t="shared" si="541"/>
        <v>1.0023642500000001</v>
      </c>
      <c r="M1086" s="83">
        <f t="shared" si="563"/>
        <v>1.00420033</v>
      </c>
      <c r="N1086" s="83">
        <f t="shared" si="559"/>
        <v>1.200619024417112</v>
      </c>
      <c r="O1086" s="76">
        <f t="shared" si="562"/>
        <v>1.20345758</v>
      </c>
      <c r="P1086" s="76">
        <f t="shared" si="542"/>
        <v>909.27570665999997</v>
      </c>
      <c r="Q1086" s="84">
        <f t="shared" si="556"/>
        <v>0</v>
      </c>
      <c r="R1086" s="86">
        <f t="shared" si="553"/>
        <v>0</v>
      </c>
      <c r="S1086" s="76">
        <f t="shared" si="543"/>
        <v>0</v>
      </c>
      <c r="T1086" s="86">
        <f t="shared" si="554"/>
        <v>8.0657000000000006E-2</v>
      </c>
      <c r="U1086" s="84">
        <f t="shared" si="560"/>
        <v>6</v>
      </c>
      <c r="V1086" s="84">
        <v>252</v>
      </c>
      <c r="W1086" s="83">
        <f t="shared" si="544"/>
        <v>1.001848592</v>
      </c>
      <c r="X1086" s="76">
        <f t="shared" si="545"/>
        <v>1.6808797900000001</v>
      </c>
      <c r="Y1086" s="76">
        <f t="shared" si="546"/>
        <v>0</v>
      </c>
      <c r="Z1086" s="90" t="str">
        <f t="shared" si="557"/>
        <v>A+J=</v>
      </c>
      <c r="AA1086" s="81">
        <f t="shared" si="558"/>
        <v>45366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75">
        <f t="shared" si="547"/>
        <v>45346</v>
      </c>
      <c r="B1087" s="76">
        <f t="shared" si="548"/>
        <v>911.59574291000001</v>
      </c>
      <c r="C1087" s="76">
        <f t="shared" si="555"/>
        <v>755.55276876999994</v>
      </c>
      <c r="D1087" s="77">
        <f t="shared" si="549"/>
        <v>6801.72</v>
      </c>
      <c r="E1087" s="78">
        <f>IF(K1087=1,VLOOKUP(A1086,[1]Plan1!$G$155:$I$350,3),E1086)</f>
        <v>6858.17</v>
      </c>
      <c r="F1087" s="79">
        <f t="shared" si="550"/>
        <v>45338</v>
      </c>
      <c r="G1087" s="80">
        <f t="shared" si="539"/>
        <v>8.2993713354857501E-3</v>
      </c>
      <c r="H1087" s="81">
        <f t="shared" si="551"/>
        <v>45366</v>
      </c>
      <c r="I1087" s="81">
        <f t="shared" si="540"/>
        <v>45366</v>
      </c>
      <c r="J1087" s="82">
        <f t="shared" si="552"/>
        <v>21</v>
      </c>
      <c r="K1087" s="82">
        <f t="shared" si="561"/>
        <v>7</v>
      </c>
      <c r="L1087" s="76">
        <f t="shared" si="541"/>
        <v>1.0027588300000001</v>
      </c>
      <c r="M1087" s="83">
        <f t="shared" si="563"/>
        <v>1.00420033</v>
      </c>
      <c r="N1087" s="83">
        <f t="shared" si="559"/>
        <v>1.200619024417112</v>
      </c>
      <c r="O1087" s="76">
        <f t="shared" si="562"/>
        <v>1.2039313199999999</v>
      </c>
      <c r="P1087" s="76">
        <f t="shared" si="542"/>
        <v>909.63364222999996</v>
      </c>
      <c r="Q1087" s="84">
        <f t="shared" si="556"/>
        <v>0</v>
      </c>
      <c r="R1087" s="86">
        <f t="shared" si="553"/>
        <v>0</v>
      </c>
      <c r="S1087" s="76">
        <f t="shared" si="543"/>
        <v>0</v>
      </c>
      <c r="T1087" s="86">
        <f t="shared" si="554"/>
        <v>8.0657000000000006E-2</v>
      </c>
      <c r="U1087" s="84">
        <f t="shared" si="560"/>
        <v>7</v>
      </c>
      <c r="V1087" s="84">
        <v>252</v>
      </c>
      <c r="W1087" s="83">
        <f t="shared" si="544"/>
        <v>1.0021570230000001</v>
      </c>
      <c r="X1087" s="76">
        <f t="shared" si="545"/>
        <v>1.96210068</v>
      </c>
      <c r="Y1087" s="76">
        <f t="shared" si="546"/>
        <v>0</v>
      </c>
      <c r="Z1087" s="90" t="str">
        <f t="shared" si="557"/>
        <v>A+J=</v>
      </c>
      <c r="AA1087" s="81">
        <f t="shared" si="558"/>
        <v>45366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75">
        <f t="shared" si="547"/>
        <v>45347</v>
      </c>
      <c r="B1088" s="76">
        <f t="shared" si="548"/>
        <v>911.59574291000001</v>
      </c>
      <c r="C1088" s="76">
        <f t="shared" si="555"/>
        <v>755.55276876999994</v>
      </c>
      <c r="D1088" s="77">
        <f t="shared" si="549"/>
        <v>6801.72</v>
      </c>
      <c r="E1088" s="78">
        <f>IF(K1088=1,VLOOKUP(A1087,[1]Plan1!$G$155:$I$350,3),E1087)</f>
        <v>6858.17</v>
      </c>
      <c r="F1088" s="79">
        <f t="shared" si="550"/>
        <v>45338</v>
      </c>
      <c r="G1088" s="80">
        <f t="shared" si="539"/>
        <v>8.2993713354857501E-3</v>
      </c>
      <c r="H1088" s="81">
        <f t="shared" si="551"/>
        <v>45366</v>
      </c>
      <c r="I1088" s="81">
        <f t="shared" si="540"/>
        <v>45366</v>
      </c>
      <c r="J1088" s="82">
        <f t="shared" si="552"/>
        <v>21</v>
      </c>
      <c r="K1088" s="82">
        <f t="shared" si="561"/>
        <v>7</v>
      </c>
      <c r="L1088" s="76">
        <f t="shared" si="541"/>
        <v>1.0027588300000001</v>
      </c>
      <c r="M1088" s="83">
        <f t="shared" si="563"/>
        <v>1.00420033</v>
      </c>
      <c r="N1088" s="83">
        <f t="shared" si="559"/>
        <v>1.200619024417112</v>
      </c>
      <c r="O1088" s="76">
        <f t="shared" si="562"/>
        <v>1.2039313199999999</v>
      </c>
      <c r="P1088" s="76">
        <f t="shared" si="542"/>
        <v>909.63364222999996</v>
      </c>
      <c r="Q1088" s="84">
        <f t="shared" si="556"/>
        <v>0</v>
      </c>
      <c r="R1088" s="86">
        <f t="shared" si="553"/>
        <v>0</v>
      </c>
      <c r="S1088" s="76">
        <f t="shared" si="543"/>
        <v>0</v>
      </c>
      <c r="T1088" s="86">
        <f t="shared" si="554"/>
        <v>8.0657000000000006E-2</v>
      </c>
      <c r="U1088" s="84">
        <f t="shared" si="560"/>
        <v>7</v>
      </c>
      <c r="V1088" s="84">
        <v>252</v>
      </c>
      <c r="W1088" s="83">
        <f t="shared" si="544"/>
        <v>1.0021570230000001</v>
      </c>
      <c r="X1088" s="76">
        <f t="shared" si="545"/>
        <v>1.96210068</v>
      </c>
      <c r="Y1088" s="76">
        <f t="shared" si="546"/>
        <v>0</v>
      </c>
      <c r="Z1088" s="90" t="str">
        <f t="shared" si="557"/>
        <v>A+J=</v>
      </c>
      <c r="AA1088" s="81">
        <f t="shared" si="558"/>
        <v>45366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75">
        <f t="shared" si="547"/>
        <v>45348</v>
      </c>
      <c r="B1089" s="76">
        <f t="shared" si="548"/>
        <v>911.59574291000001</v>
      </c>
      <c r="C1089" s="76">
        <f t="shared" si="555"/>
        <v>755.55276876999994</v>
      </c>
      <c r="D1089" s="77">
        <f t="shared" si="549"/>
        <v>6801.72</v>
      </c>
      <c r="E1089" s="78">
        <f>IF(K1089=1,VLOOKUP(A1088,[1]Plan1!$G$155:$I$350,3),E1088)</f>
        <v>6858.17</v>
      </c>
      <c r="F1089" s="79">
        <f t="shared" si="550"/>
        <v>45338</v>
      </c>
      <c r="G1089" s="80">
        <f t="shared" si="539"/>
        <v>8.2993713354857501E-3</v>
      </c>
      <c r="H1089" s="81">
        <f t="shared" si="551"/>
        <v>45366</v>
      </c>
      <c r="I1089" s="81">
        <f t="shared" si="540"/>
        <v>45366</v>
      </c>
      <c r="J1089" s="82">
        <f t="shared" si="552"/>
        <v>21</v>
      </c>
      <c r="K1089" s="82">
        <f t="shared" si="561"/>
        <v>7</v>
      </c>
      <c r="L1089" s="76">
        <f t="shared" si="541"/>
        <v>1.0027588300000001</v>
      </c>
      <c r="M1089" s="83">
        <f t="shared" si="563"/>
        <v>1.00420033</v>
      </c>
      <c r="N1089" s="83">
        <f t="shared" si="559"/>
        <v>1.200619024417112</v>
      </c>
      <c r="O1089" s="76">
        <f t="shared" si="562"/>
        <v>1.2039313199999999</v>
      </c>
      <c r="P1089" s="76">
        <f t="shared" si="542"/>
        <v>909.63364222999996</v>
      </c>
      <c r="Q1089" s="84">
        <f t="shared" si="556"/>
        <v>0</v>
      </c>
      <c r="R1089" s="86">
        <f t="shared" si="553"/>
        <v>0</v>
      </c>
      <c r="S1089" s="76">
        <f t="shared" si="543"/>
        <v>0</v>
      </c>
      <c r="T1089" s="86">
        <f t="shared" si="554"/>
        <v>8.0657000000000006E-2</v>
      </c>
      <c r="U1089" s="84">
        <f t="shared" si="560"/>
        <v>7</v>
      </c>
      <c r="V1089" s="84">
        <v>252</v>
      </c>
      <c r="W1089" s="83">
        <f t="shared" si="544"/>
        <v>1.0021570230000001</v>
      </c>
      <c r="X1089" s="76">
        <f t="shared" si="545"/>
        <v>1.96210068</v>
      </c>
      <c r="Y1089" s="76">
        <f t="shared" si="546"/>
        <v>0</v>
      </c>
      <c r="Z1089" s="90" t="str">
        <f t="shared" si="557"/>
        <v>A+J=</v>
      </c>
      <c r="AA1089" s="81">
        <f t="shared" si="558"/>
        <v>45366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75">
        <f t="shared" si="547"/>
        <v>45349</v>
      </c>
      <c r="B1090" s="76">
        <f t="shared" si="548"/>
        <v>912.23535719000006</v>
      </c>
      <c r="C1090" s="76">
        <f t="shared" si="555"/>
        <v>755.55276876999994</v>
      </c>
      <c r="D1090" s="77">
        <f t="shared" si="549"/>
        <v>6801.72</v>
      </c>
      <c r="E1090" s="78">
        <f>IF(K1090=1,VLOOKUP(A1089,[1]Plan1!$G$155:$I$350,3),E1089)</f>
        <v>6858.17</v>
      </c>
      <c r="F1090" s="79">
        <f t="shared" si="550"/>
        <v>45338</v>
      </c>
      <c r="G1090" s="80">
        <f t="shared" si="539"/>
        <v>8.2993713354857501E-3</v>
      </c>
      <c r="H1090" s="81">
        <f t="shared" si="551"/>
        <v>45366</v>
      </c>
      <c r="I1090" s="81">
        <f t="shared" si="540"/>
        <v>45366</v>
      </c>
      <c r="J1090" s="82">
        <f t="shared" si="552"/>
        <v>21</v>
      </c>
      <c r="K1090" s="82">
        <f t="shared" si="561"/>
        <v>8</v>
      </c>
      <c r="L1090" s="76">
        <f t="shared" si="541"/>
        <v>1.00315357</v>
      </c>
      <c r="M1090" s="83">
        <f t="shared" si="563"/>
        <v>1.00420033</v>
      </c>
      <c r="N1090" s="83">
        <f t="shared" si="559"/>
        <v>1.200619024417112</v>
      </c>
      <c r="O1090" s="76">
        <f t="shared" si="562"/>
        <v>1.2044052599999999</v>
      </c>
      <c r="P1090" s="76">
        <f t="shared" si="542"/>
        <v>909.99172891000001</v>
      </c>
      <c r="Q1090" s="84">
        <f t="shared" si="556"/>
        <v>0</v>
      </c>
      <c r="R1090" s="86">
        <f t="shared" si="553"/>
        <v>0</v>
      </c>
      <c r="S1090" s="76">
        <f t="shared" si="543"/>
        <v>0</v>
      </c>
      <c r="T1090" s="86">
        <f t="shared" si="554"/>
        <v>8.0657000000000006E-2</v>
      </c>
      <c r="U1090" s="84">
        <f t="shared" si="560"/>
        <v>8</v>
      </c>
      <c r="V1090" s="84">
        <v>252</v>
      </c>
      <c r="W1090" s="83">
        <f t="shared" si="544"/>
        <v>1.002465548</v>
      </c>
      <c r="X1090" s="76">
        <f t="shared" si="545"/>
        <v>2.2436282799999998</v>
      </c>
      <c r="Y1090" s="76">
        <f t="shared" si="546"/>
        <v>0</v>
      </c>
      <c r="Z1090" s="90" t="str">
        <f t="shared" si="557"/>
        <v>A+J=</v>
      </c>
      <c r="AA1090" s="81">
        <f t="shared" si="558"/>
        <v>45366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75">
        <f t="shared" si="547"/>
        <v>45350</v>
      </c>
      <c r="B1091" s="76">
        <f t="shared" si="548"/>
        <v>912.87541620000002</v>
      </c>
      <c r="C1091" s="76">
        <f t="shared" si="555"/>
        <v>755.55276876999994</v>
      </c>
      <c r="D1091" s="77">
        <f t="shared" si="549"/>
        <v>6801.72</v>
      </c>
      <c r="E1091" s="78">
        <f>IF(K1091=1,VLOOKUP(A1090,[1]Plan1!$G$155:$I$350,3),E1090)</f>
        <v>6858.17</v>
      </c>
      <c r="F1091" s="79">
        <f t="shared" si="550"/>
        <v>45338</v>
      </c>
      <c r="G1091" s="80">
        <f t="shared" si="539"/>
        <v>8.2993713354857501E-3</v>
      </c>
      <c r="H1091" s="81">
        <f t="shared" si="551"/>
        <v>45366</v>
      </c>
      <c r="I1091" s="81">
        <f t="shared" si="540"/>
        <v>45366</v>
      </c>
      <c r="J1091" s="82">
        <f t="shared" si="552"/>
        <v>21</v>
      </c>
      <c r="K1091" s="82">
        <f t="shared" si="561"/>
        <v>9</v>
      </c>
      <c r="L1091" s="76">
        <f t="shared" si="541"/>
        <v>1.0035484699999999</v>
      </c>
      <c r="M1091" s="83">
        <f t="shared" si="563"/>
        <v>1.00420033</v>
      </c>
      <c r="N1091" s="83">
        <f t="shared" si="559"/>
        <v>1.200619024417112</v>
      </c>
      <c r="O1091" s="76">
        <f t="shared" si="562"/>
        <v>1.2048793799999999</v>
      </c>
      <c r="P1091" s="76">
        <f t="shared" si="542"/>
        <v>910.34995159000005</v>
      </c>
      <c r="Q1091" s="84">
        <f t="shared" si="556"/>
        <v>0</v>
      </c>
      <c r="R1091" s="86">
        <f t="shared" si="553"/>
        <v>0</v>
      </c>
      <c r="S1091" s="76">
        <f t="shared" si="543"/>
        <v>0</v>
      </c>
      <c r="T1091" s="86">
        <f t="shared" si="554"/>
        <v>8.0657000000000006E-2</v>
      </c>
      <c r="U1091" s="84">
        <f t="shared" si="560"/>
        <v>9</v>
      </c>
      <c r="V1091" s="84">
        <v>252</v>
      </c>
      <c r="W1091" s="83">
        <f t="shared" si="544"/>
        <v>1.002774169</v>
      </c>
      <c r="X1091" s="76">
        <f t="shared" si="545"/>
        <v>2.5254646100000002</v>
      </c>
      <c r="Y1091" s="76">
        <f t="shared" si="546"/>
        <v>0</v>
      </c>
      <c r="Z1091" s="90" t="str">
        <f t="shared" si="557"/>
        <v>A+J=</v>
      </c>
      <c r="AA1091" s="81">
        <f t="shared" si="558"/>
        <v>45366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75">
        <f t="shared" si="547"/>
        <v>45351</v>
      </c>
      <c r="B1092" s="76">
        <f t="shared" si="548"/>
        <v>913.51591925000002</v>
      </c>
      <c r="C1092" s="76">
        <f t="shared" si="555"/>
        <v>755.55276876999994</v>
      </c>
      <c r="D1092" s="77">
        <f t="shared" si="549"/>
        <v>6801.72</v>
      </c>
      <c r="E1092" s="78">
        <f>IF(K1092=1,VLOOKUP(A1091,[1]Plan1!$G$155:$I$350,3),E1091)</f>
        <v>6858.17</v>
      </c>
      <c r="F1092" s="79">
        <f t="shared" si="550"/>
        <v>45338</v>
      </c>
      <c r="G1092" s="80">
        <f t="shared" si="539"/>
        <v>8.2993713354857501E-3</v>
      </c>
      <c r="H1092" s="81">
        <f t="shared" si="551"/>
        <v>45366</v>
      </c>
      <c r="I1092" s="81">
        <f t="shared" si="540"/>
        <v>45366</v>
      </c>
      <c r="J1092" s="82">
        <f t="shared" si="552"/>
        <v>21</v>
      </c>
      <c r="K1092" s="82">
        <f t="shared" si="561"/>
        <v>10</v>
      </c>
      <c r="L1092" s="76">
        <f t="shared" si="541"/>
        <v>1.00394352</v>
      </c>
      <c r="M1092" s="83">
        <f t="shared" si="563"/>
        <v>1.00420033</v>
      </c>
      <c r="N1092" s="83">
        <f t="shared" si="559"/>
        <v>1.200619024417112</v>
      </c>
      <c r="O1092" s="76">
        <f t="shared" si="562"/>
        <v>1.20535368</v>
      </c>
      <c r="P1092" s="76">
        <f t="shared" si="542"/>
        <v>910.70831026999997</v>
      </c>
      <c r="Q1092" s="84">
        <f t="shared" si="556"/>
        <v>0</v>
      </c>
      <c r="R1092" s="86">
        <f t="shared" si="553"/>
        <v>0</v>
      </c>
      <c r="S1092" s="76">
        <f t="shared" si="543"/>
        <v>0</v>
      </c>
      <c r="T1092" s="86">
        <f t="shared" si="554"/>
        <v>8.0657000000000006E-2</v>
      </c>
      <c r="U1092" s="84">
        <f t="shared" si="560"/>
        <v>10</v>
      </c>
      <c r="V1092" s="84">
        <v>252</v>
      </c>
      <c r="W1092" s="83">
        <f t="shared" si="544"/>
        <v>1.003082885</v>
      </c>
      <c r="X1092" s="76">
        <f t="shared" si="545"/>
        <v>2.8076089799999999</v>
      </c>
      <c r="Y1092" s="76">
        <f t="shared" si="546"/>
        <v>0</v>
      </c>
      <c r="Z1092" s="90" t="str">
        <f t="shared" si="557"/>
        <v>A+J=</v>
      </c>
      <c r="AA1092" s="81">
        <f t="shared" si="558"/>
        <v>45366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75">
        <f t="shared" si="547"/>
        <v>45352</v>
      </c>
      <c r="B1093" s="76">
        <f t="shared" si="548"/>
        <v>914.15688082000008</v>
      </c>
      <c r="C1093" s="76">
        <f t="shared" si="555"/>
        <v>755.55276876999994</v>
      </c>
      <c r="D1093" s="77">
        <f t="shared" si="549"/>
        <v>6801.72</v>
      </c>
      <c r="E1093" s="78">
        <f>IF(K1093=1,VLOOKUP(A1092,[1]Plan1!$G$155:$I$350,3),E1092)</f>
        <v>6858.17</v>
      </c>
      <c r="F1093" s="79">
        <f t="shared" si="550"/>
        <v>45338</v>
      </c>
      <c r="G1093" s="80">
        <f t="shared" si="539"/>
        <v>8.2993713354857501E-3</v>
      </c>
      <c r="H1093" s="81">
        <f t="shared" si="551"/>
        <v>45366</v>
      </c>
      <c r="I1093" s="81">
        <f t="shared" si="540"/>
        <v>45366</v>
      </c>
      <c r="J1093" s="82">
        <f t="shared" si="552"/>
        <v>21</v>
      </c>
      <c r="K1093" s="82">
        <f t="shared" si="561"/>
        <v>11</v>
      </c>
      <c r="L1093" s="76">
        <f t="shared" si="541"/>
        <v>1.00433873</v>
      </c>
      <c r="M1093" s="83">
        <f t="shared" si="563"/>
        <v>1.00420033</v>
      </c>
      <c r="N1093" s="83">
        <f t="shared" si="559"/>
        <v>1.200619024417112</v>
      </c>
      <c r="O1093" s="76">
        <f t="shared" si="562"/>
        <v>1.2058281799999999</v>
      </c>
      <c r="P1093" s="76">
        <f t="shared" si="542"/>
        <v>911.06682005000005</v>
      </c>
      <c r="Q1093" s="84">
        <f t="shared" si="556"/>
        <v>0</v>
      </c>
      <c r="R1093" s="86">
        <f t="shared" si="553"/>
        <v>0</v>
      </c>
      <c r="S1093" s="76">
        <f t="shared" si="543"/>
        <v>0</v>
      </c>
      <c r="T1093" s="86">
        <f t="shared" si="554"/>
        <v>8.0657000000000006E-2</v>
      </c>
      <c r="U1093" s="84">
        <f t="shared" si="560"/>
        <v>11</v>
      </c>
      <c r="V1093" s="84">
        <v>252</v>
      </c>
      <c r="W1093" s="83">
        <f t="shared" si="544"/>
        <v>1.0033916949999999</v>
      </c>
      <c r="X1093" s="76">
        <f t="shared" si="545"/>
        <v>3.09006077</v>
      </c>
      <c r="Y1093" s="76">
        <f t="shared" si="546"/>
        <v>0</v>
      </c>
      <c r="Z1093" s="90" t="str">
        <f t="shared" si="557"/>
        <v>A+J=</v>
      </c>
      <c r="AA1093" s="81">
        <f t="shared" si="558"/>
        <v>45366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75">
        <f t="shared" si="547"/>
        <v>45353</v>
      </c>
      <c r="B1094" s="76">
        <f t="shared" si="548"/>
        <v>914.79828783000005</v>
      </c>
      <c r="C1094" s="76">
        <f t="shared" si="555"/>
        <v>755.55276876999994</v>
      </c>
      <c r="D1094" s="77">
        <f t="shared" si="549"/>
        <v>6801.72</v>
      </c>
      <c r="E1094" s="78">
        <f>IF(K1094=1,VLOOKUP(A1093,[1]Plan1!$G$155:$I$350,3),E1093)</f>
        <v>6858.17</v>
      </c>
      <c r="F1094" s="79">
        <f t="shared" si="550"/>
        <v>45338</v>
      </c>
      <c r="G1094" s="80">
        <f t="shared" si="539"/>
        <v>8.2993713354857501E-3</v>
      </c>
      <c r="H1094" s="81">
        <f t="shared" si="551"/>
        <v>45366</v>
      </c>
      <c r="I1094" s="81">
        <f t="shared" si="540"/>
        <v>45366</v>
      </c>
      <c r="J1094" s="82">
        <f t="shared" si="552"/>
        <v>21</v>
      </c>
      <c r="K1094" s="82">
        <f t="shared" si="561"/>
        <v>12</v>
      </c>
      <c r="L1094" s="76">
        <f t="shared" si="541"/>
        <v>1.0047340899999999</v>
      </c>
      <c r="M1094" s="83">
        <f t="shared" si="563"/>
        <v>1.00420033</v>
      </c>
      <c r="N1094" s="83">
        <f t="shared" si="559"/>
        <v>1.200619024417112</v>
      </c>
      <c r="O1094" s="76">
        <f t="shared" si="562"/>
        <v>1.2063028600000001</v>
      </c>
      <c r="P1094" s="76">
        <f t="shared" si="542"/>
        <v>911.42546584000002</v>
      </c>
      <c r="Q1094" s="84">
        <f t="shared" si="556"/>
        <v>0</v>
      </c>
      <c r="R1094" s="86">
        <f t="shared" si="553"/>
        <v>0</v>
      </c>
      <c r="S1094" s="76">
        <f t="shared" si="543"/>
        <v>0</v>
      </c>
      <c r="T1094" s="86">
        <f t="shared" si="554"/>
        <v>8.0657000000000006E-2</v>
      </c>
      <c r="U1094" s="84">
        <f t="shared" si="560"/>
        <v>12</v>
      </c>
      <c r="V1094" s="84">
        <v>252</v>
      </c>
      <c r="W1094" s="83">
        <f t="shared" si="544"/>
        <v>1.003700601</v>
      </c>
      <c r="X1094" s="76">
        <f t="shared" si="545"/>
        <v>3.3728219899999998</v>
      </c>
      <c r="Y1094" s="76">
        <f t="shared" si="546"/>
        <v>0</v>
      </c>
      <c r="Z1094" s="90" t="str">
        <f t="shared" si="557"/>
        <v>A+J=</v>
      </c>
      <c r="AA1094" s="81">
        <f t="shared" si="558"/>
        <v>45366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75">
        <f t="shared" si="547"/>
        <v>45354</v>
      </c>
      <c r="B1095" s="76">
        <f t="shared" si="548"/>
        <v>914.79828783000005</v>
      </c>
      <c r="C1095" s="76">
        <f t="shared" si="555"/>
        <v>755.55276876999994</v>
      </c>
      <c r="D1095" s="77">
        <f t="shared" si="549"/>
        <v>6801.72</v>
      </c>
      <c r="E1095" s="78">
        <f>IF(K1095=1,VLOOKUP(A1094,[1]Plan1!$G$155:$I$350,3),E1094)</f>
        <v>6858.17</v>
      </c>
      <c r="F1095" s="79">
        <f t="shared" si="550"/>
        <v>45338</v>
      </c>
      <c r="G1095" s="80">
        <f t="shared" si="539"/>
        <v>8.2993713354857501E-3</v>
      </c>
      <c r="H1095" s="81">
        <f t="shared" si="551"/>
        <v>45366</v>
      </c>
      <c r="I1095" s="81">
        <f t="shared" si="540"/>
        <v>45366</v>
      </c>
      <c r="J1095" s="82">
        <f t="shared" si="552"/>
        <v>21</v>
      </c>
      <c r="K1095" s="82">
        <f t="shared" si="561"/>
        <v>12</v>
      </c>
      <c r="L1095" s="76">
        <f t="shared" si="541"/>
        <v>1.0047340899999999</v>
      </c>
      <c r="M1095" s="83">
        <f t="shared" si="563"/>
        <v>1.00420033</v>
      </c>
      <c r="N1095" s="83">
        <f t="shared" si="559"/>
        <v>1.200619024417112</v>
      </c>
      <c r="O1095" s="76">
        <f t="shared" si="562"/>
        <v>1.2063028600000001</v>
      </c>
      <c r="P1095" s="76">
        <f t="shared" si="542"/>
        <v>911.42546584000002</v>
      </c>
      <c r="Q1095" s="84">
        <f t="shared" si="556"/>
        <v>0</v>
      </c>
      <c r="R1095" s="86">
        <f t="shared" si="553"/>
        <v>0</v>
      </c>
      <c r="S1095" s="76">
        <f t="shared" si="543"/>
        <v>0</v>
      </c>
      <c r="T1095" s="86">
        <f t="shared" si="554"/>
        <v>8.0657000000000006E-2</v>
      </c>
      <c r="U1095" s="84">
        <f t="shared" si="560"/>
        <v>12</v>
      </c>
      <c r="V1095" s="84">
        <v>252</v>
      </c>
      <c r="W1095" s="83">
        <f t="shared" si="544"/>
        <v>1.003700601</v>
      </c>
      <c r="X1095" s="76">
        <f t="shared" si="545"/>
        <v>3.3728219899999998</v>
      </c>
      <c r="Y1095" s="76">
        <f t="shared" si="546"/>
        <v>0</v>
      </c>
      <c r="Z1095" s="90" t="str">
        <f t="shared" si="557"/>
        <v>A+J=</v>
      </c>
      <c r="AA1095" s="81">
        <f t="shared" si="558"/>
        <v>45366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75">
        <f t="shared" si="547"/>
        <v>45355</v>
      </c>
      <c r="B1096" s="76">
        <f t="shared" si="548"/>
        <v>914.79828783000005</v>
      </c>
      <c r="C1096" s="76">
        <f t="shared" si="555"/>
        <v>755.55276876999994</v>
      </c>
      <c r="D1096" s="77">
        <f t="shared" si="549"/>
        <v>6801.72</v>
      </c>
      <c r="E1096" s="78">
        <f>IF(K1096=1,VLOOKUP(A1095,[1]Plan1!$G$155:$I$350,3),E1095)</f>
        <v>6858.17</v>
      </c>
      <c r="F1096" s="79">
        <f t="shared" si="550"/>
        <v>45338</v>
      </c>
      <c r="G1096" s="80">
        <f t="shared" si="539"/>
        <v>8.2993713354857501E-3</v>
      </c>
      <c r="H1096" s="81">
        <f t="shared" si="551"/>
        <v>45366</v>
      </c>
      <c r="I1096" s="81">
        <f t="shared" si="540"/>
        <v>45366</v>
      </c>
      <c r="J1096" s="82">
        <f t="shared" si="552"/>
        <v>21</v>
      </c>
      <c r="K1096" s="82">
        <f t="shared" si="561"/>
        <v>12</v>
      </c>
      <c r="L1096" s="76">
        <f t="shared" si="541"/>
        <v>1.0047340899999999</v>
      </c>
      <c r="M1096" s="83">
        <f t="shared" si="563"/>
        <v>1.00420033</v>
      </c>
      <c r="N1096" s="83">
        <f t="shared" si="559"/>
        <v>1.200619024417112</v>
      </c>
      <c r="O1096" s="76">
        <f t="shared" si="562"/>
        <v>1.2063028600000001</v>
      </c>
      <c r="P1096" s="76">
        <f t="shared" si="542"/>
        <v>911.42546584000002</v>
      </c>
      <c r="Q1096" s="84">
        <f t="shared" si="556"/>
        <v>0</v>
      </c>
      <c r="R1096" s="86">
        <f t="shared" si="553"/>
        <v>0</v>
      </c>
      <c r="S1096" s="76">
        <f t="shared" si="543"/>
        <v>0</v>
      </c>
      <c r="T1096" s="86">
        <f t="shared" si="554"/>
        <v>8.0657000000000006E-2</v>
      </c>
      <c r="U1096" s="84">
        <f t="shared" si="560"/>
        <v>12</v>
      </c>
      <c r="V1096" s="84">
        <v>252</v>
      </c>
      <c r="W1096" s="83">
        <f t="shared" si="544"/>
        <v>1.003700601</v>
      </c>
      <c r="X1096" s="76">
        <f t="shared" si="545"/>
        <v>3.3728219899999998</v>
      </c>
      <c r="Y1096" s="76">
        <f t="shared" si="546"/>
        <v>0</v>
      </c>
      <c r="Z1096" s="90" t="str">
        <f t="shared" si="557"/>
        <v>A+J=</v>
      </c>
      <c r="AA1096" s="81">
        <f t="shared" si="558"/>
        <v>45366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75">
        <f t="shared" si="547"/>
        <v>45356</v>
      </c>
      <c r="B1097" s="76">
        <f t="shared" si="548"/>
        <v>915.44014715999992</v>
      </c>
      <c r="C1097" s="76">
        <f t="shared" si="555"/>
        <v>755.55276876999994</v>
      </c>
      <c r="D1097" s="77">
        <f t="shared" si="549"/>
        <v>6801.72</v>
      </c>
      <c r="E1097" s="78">
        <f>IF(K1097=1,VLOOKUP(A1096,[1]Plan1!$G$155:$I$350,3),E1096)</f>
        <v>6858.17</v>
      </c>
      <c r="F1097" s="79">
        <f t="shared" si="550"/>
        <v>45338</v>
      </c>
      <c r="G1097" s="80">
        <f t="shared" si="539"/>
        <v>8.2993713354857501E-3</v>
      </c>
      <c r="H1097" s="81">
        <f t="shared" si="551"/>
        <v>45366</v>
      </c>
      <c r="I1097" s="81">
        <f t="shared" si="540"/>
        <v>45366</v>
      </c>
      <c r="J1097" s="82">
        <f t="shared" si="552"/>
        <v>21</v>
      </c>
      <c r="K1097" s="82">
        <f t="shared" si="561"/>
        <v>13</v>
      </c>
      <c r="L1097" s="76">
        <f t="shared" si="541"/>
        <v>1.00512961</v>
      </c>
      <c r="M1097" s="83">
        <f t="shared" si="563"/>
        <v>1.00420033</v>
      </c>
      <c r="N1097" s="83">
        <f t="shared" si="559"/>
        <v>1.200619024417112</v>
      </c>
      <c r="O1097" s="76">
        <f t="shared" si="562"/>
        <v>1.20677773</v>
      </c>
      <c r="P1097" s="76">
        <f t="shared" si="542"/>
        <v>911.78425518999995</v>
      </c>
      <c r="Q1097" s="84">
        <f t="shared" si="556"/>
        <v>0</v>
      </c>
      <c r="R1097" s="86">
        <f t="shared" si="553"/>
        <v>0</v>
      </c>
      <c r="S1097" s="76">
        <f t="shared" si="543"/>
        <v>0</v>
      </c>
      <c r="T1097" s="86">
        <f t="shared" si="554"/>
        <v>8.0657000000000006E-2</v>
      </c>
      <c r="U1097" s="84">
        <f t="shared" si="560"/>
        <v>13</v>
      </c>
      <c r="V1097" s="84">
        <v>252</v>
      </c>
      <c r="W1097" s="83">
        <f t="shared" si="544"/>
        <v>1.004009602</v>
      </c>
      <c r="X1097" s="76">
        <f t="shared" si="545"/>
        <v>3.6558919699999999</v>
      </c>
      <c r="Y1097" s="76">
        <f t="shared" si="546"/>
        <v>0</v>
      </c>
      <c r="Z1097" s="90" t="str">
        <f t="shared" si="557"/>
        <v>A+J=</v>
      </c>
      <c r="AA1097" s="81">
        <f t="shared" si="558"/>
        <v>45366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75">
        <f t="shared" si="547"/>
        <v>45357</v>
      </c>
      <c r="B1098" s="76">
        <f t="shared" si="548"/>
        <v>916.08245145000001</v>
      </c>
      <c r="C1098" s="76">
        <f t="shared" si="555"/>
        <v>755.55276876999994</v>
      </c>
      <c r="D1098" s="77">
        <f t="shared" si="549"/>
        <v>6801.72</v>
      </c>
      <c r="E1098" s="78">
        <f>IF(K1098=1,VLOOKUP(A1097,[1]Plan1!$G$155:$I$350,3),E1097)</f>
        <v>6858.17</v>
      </c>
      <c r="F1098" s="79">
        <f t="shared" si="550"/>
        <v>45338</v>
      </c>
      <c r="G1098" s="80">
        <f t="shared" si="539"/>
        <v>8.2993713354857501E-3</v>
      </c>
      <c r="H1098" s="81">
        <f t="shared" si="551"/>
        <v>45366</v>
      </c>
      <c r="I1098" s="81">
        <f t="shared" si="540"/>
        <v>45366</v>
      </c>
      <c r="J1098" s="82">
        <f t="shared" si="552"/>
        <v>21</v>
      </c>
      <c r="K1098" s="82">
        <f t="shared" si="561"/>
        <v>14</v>
      </c>
      <c r="L1098" s="76">
        <f t="shared" si="541"/>
        <v>1.0055252800000001</v>
      </c>
      <c r="M1098" s="83">
        <f t="shared" si="563"/>
        <v>1.00420033</v>
      </c>
      <c r="N1098" s="83">
        <f t="shared" si="559"/>
        <v>1.200619024417112</v>
      </c>
      <c r="O1098" s="76">
        <f t="shared" si="562"/>
        <v>1.2072527799999999</v>
      </c>
      <c r="P1098" s="76">
        <f t="shared" si="542"/>
        <v>912.14318053</v>
      </c>
      <c r="Q1098" s="84">
        <f t="shared" si="556"/>
        <v>0</v>
      </c>
      <c r="R1098" s="86">
        <f t="shared" si="553"/>
        <v>0</v>
      </c>
      <c r="S1098" s="76">
        <f t="shared" si="543"/>
        <v>0</v>
      </c>
      <c r="T1098" s="86">
        <f t="shared" si="554"/>
        <v>8.0657000000000006E-2</v>
      </c>
      <c r="U1098" s="84">
        <f t="shared" si="560"/>
        <v>14</v>
      </c>
      <c r="V1098" s="84">
        <v>252</v>
      </c>
      <c r="W1098" s="83">
        <f t="shared" si="544"/>
        <v>1.0043186980000001</v>
      </c>
      <c r="X1098" s="76">
        <f t="shared" si="545"/>
        <v>3.9392709199999998</v>
      </c>
      <c r="Y1098" s="76">
        <f t="shared" si="546"/>
        <v>0</v>
      </c>
      <c r="Z1098" s="90" t="str">
        <f t="shared" si="557"/>
        <v>A+J=</v>
      </c>
      <c r="AA1098" s="81">
        <f t="shared" si="558"/>
        <v>45366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75">
        <f t="shared" si="547"/>
        <v>45358</v>
      </c>
      <c r="B1099" s="76">
        <f t="shared" si="548"/>
        <v>916.72520855000005</v>
      </c>
      <c r="C1099" s="76">
        <f t="shared" si="555"/>
        <v>755.55276876999994</v>
      </c>
      <c r="D1099" s="77">
        <f t="shared" si="549"/>
        <v>6801.72</v>
      </c>
      <c r="E1099" s="78">
        <f>IF(K1099=1,VLOOKUP(A1098,[1]Plan1!$G$155:$I$350,3),E1098)</f>
        <v>6858.17</v>
      </c>
      <c r="F1099" s="79">
        <f t="shared" si="550"/>
        <v>45338</v>
      </c>
      <c r="G1099" s="80">
        <f t="shared" ref="G1099:G1162" si="564">(E1099/D1099)-1</f>
        <v>8.2993713354857501E-3</v>
      </c>
      <c r="H1099" s="81">
        <f t="shared" si="551"/>
        <v>45366</v>
      </c>
      <c r="I1099" s="81">
        <f t="shared" ref="I1099:I1162" si="565">IF(A1099&gt;I1098,H1099,I1098)</f>
        <v>45366</v>
      </c>
      <c r="J1099" s="82">
        <f t="shared" si="552"/>
        <v>21</v>
      </c>
      <c r="K1099" s="82">
        <f t="shared" si="561"/>
        <v>15</v>
      </c>
      <c r="L1099" s="76">
        <f t="shared" ref="L1099:L1162" si="566">TRUNC((E1099/D1099)^TRUNC((K1099/J1099),9),8)</f>
        <v>1.0059211100000001</v>
      </c>
      <c r="M1099" s="83">
        <f t="shared" si="563"/>
        <v>1.00420033</v>
      </c>
      <c r="N1099" s="83">
        <f t="shared" si="559"/>
        <v>1.200619024417112</v>
      </c>
      <c r="O1099" s="76">
        <f t="shared" si="562"/>
        <v>1.20772802</v>
      </c>
      <c r="P1099" s="76">
        <f t="shared" ref="P1099:P1162" si="567">TRUNC(C1099*O1099,8)</f>
        <v>912.50224943000001</v>
      </c>
      <c r="Q1099" s="84">
        <f t="shared" si="556"/>
        <v>0</v>
      </c>
      <c r="R1099" s="86">
        <f t="shared" si="553"/>
        <v>0</v>
      </c>
      <c r="S1099" s="76">
        <f t="shared" ref="S1099:S1162" si="568">IF(R1099&gt;0,TRUNC(R1099*P1099,8),0)</f>
        <v>0</v>
      </c>
      <c r="T1099" s="86">
        <f t="shared" si="554"/>
        <v>8.0657000000000006E-2</v>
      </c>
      <c r="U1099" s="84">
        <f t="shared" si="560"/>
        <v>15</v>
      </c>
      <c r="V1099" s="84">
        <v>252</v>
      </c>
      <c r="W1099" s="83">
        <f t="shared" ref="W1099:W1162" si="569">ROUND((1+T1099)^TRUNC((U1099/V1099),9),9)</f>
        <v>1.004627889</v>
      </c>
      <c r="X1099" s="76">
        <f t="shared" ref="X1099:X1162" si="570">TRUNC((P1099*(W1099-1)),8)</f>
        <v>4.2229591199999996</v>
      </c>
      <c r="Y1099" s="76">
        <f t="shared" ref="Y1099:Y1162" si="571">IF(Q1099&gt;0,S1099+X1099,0)</f>
        <v>0</v>
      </c>
      <c r="Z1099" s="90" t="str">
        <f t="shared" si="557"/>
        <v>A+J=</v>
      </c>
      <c r="AA1099" s="81">
        <f t="shared" si="558"/>
        <v>45366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75">
        <f t="shared" ref="A1100:A1163" si="572">(A1099+1)</f>
        <v>45359</v>
      </c>
      <c r="B1100" s="76">
        <f t="shared" ref="B1100:B1163" si="573">P1100+X1100</f>
        <v>917.36841958000002</v>
      </c>
      <c r="C1100" s="76">
        <f t="shared" si="555"/>
        <v>755.55276876999994</v>
      </c>
      <c r="D1100" s="77">
        <f t="shared" ref="D1100:D1163" si="574">IF(E1100=E1099,D1099,E1099)</f>
        <v>6801.72</v>
      </c>
      <c r="E1100" s="78">
        <f>IF(K1100=1,VLOOKUP(A1099,[1]Plan1!$G$155:$I$350,3),E1099)</f>
        <v>6858.17</v>
      </c>
      <c r="F1100" s="79">
        <f t="shared" ref="F1100:F1163" si="575">IF(D1100=D1099,F1099,A1100)</f>
        <v>45338</v>
      </c>
      <c r="G1100" s="80">
        <f t="shared" si="564"/>
        <v>8.2993713354857501E-3</v>
      </c>
      <c r="H1100" s="81">
        <f t="shared" ref="H1100:H1163" si="576">IF(DAY(A1100)=15,VLOOKUP(A1100,AH$119:AN$451,4),H1099)</f>
        <v>45366</v>
      </c>
      <c r="I1100" s="81">
        <f t="shared" si="565"/>
        <v>45366</v>
      </c>
      <c r="J1100" s="82">
        <f t="shared" ref="J1100:J1163" si="577">IF(I1100=I1099,J1099,NETWORKDAYS(I1099,I1100,$AD$165:$AD$503)-1)</f>
        <v>21</v>
      </c>
      <c r="K1100" s="82">
        <f t="shared" si="561"/>
        <v>16</v>
      </c>
      <c r="L1100" s="76">
        <f t="shared" si="566"/>
        <v>1.0063171</v>
      </c>
      <c r="M1100" s="83">
        <f t="shared" si="563"/>
        <v>1.00420033</v>
      </c>
      <c r="N1100" s="83">
        <f t="shared" si="559"/>
        <v>1.200619024417112</v>
      </c>
      <c r="O1100" s="76">
        <f t="shared" si="562"/>
        <v>1.2082034500000001</v>
      </c>
      <c r="P1100" s="76">
        <f t="shared" si="567"/>
        <v>912.86146187999998</v>
      </c>
      <c r="Q1100" s="84">
        <f t="shared" si="556"/>
        <v>0</v>
      </c>
      <c r="R1100" s="86">
        <f t="shared" ref="R1100:R1163" si="578">IF(Q1100&gt;0,VLOOKUP($A1100,$AD$11:$AI$161,6),0)</f>
        <v>0</v>
      </c>
      <c r="S1100" s="76">
        <f t="shared" si="568"/>
        <v>0</v>
      </c>
      <c r="T1100" s="86">
        <f t="shared" ref="T1100:T1163" si="579">(T1099)</f>
        <v>8.0657000000000006E-2</v>
      </c>
      <c r="U1100" s="84">
        <f t="shared" si="560"/>
        <v>16</v>
      </c>
      <c r="V1100" s="84">
        <v>252</v>
      </c>
      <c r="W1100" s="83">
        <f t="shared" si="569"/>
        <v>1.0049371760000001</v>
      </c>
      <c r="X1100" s="76">
        <f t="shared" si="570"/>
        <v>4.5069577000000001</v>
      </c>
      <c r="Y1100" s="76">
        <f t="shared" si="571"/>
        <v>0</v>
      </c>
      <c r="Z1100" s="90" t="str">
        <f t="shared" si="557"/>
        <v>A+J=</v>
      </c>
      <c r="AA1100" s="81">
        <f t="shared" si="558"/>
        <v>45366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75">
        <f t="shared" si="572"/>
        <v>45360</v>
      </c>
      <c r="B1101" s="76">
        <f t="shared" si="573"/>
        <v>918.01207535999993</v>
      </c>
      <c r="C1101" s="76">
        <f t="shared" ref="C1101:C1164" si="580">TRUNC(IF(Q1100&gt;0,VLOOKUP(A1100,$AD$13:$AE$161,2),C1100),8)</f>
        <v>755.55276876999994</v>
      </c>
      <c r="D1101" s="77">
        <f t="shared" si="574"/>
        <v>6801.72</v>
      </c>
      <c r="E1101" s="78">
        <f>IF(K1101=1,VLOOKUP(A1100,[1]Plan1!$G$155:$I$350,3),E1100)</f>
        <v>6858.17</v>
      </c>
      <c r="F1101" s="79">
        <f t="shared" si="575"/>
        <v>45338</v>
      </c>
      <c r="G1101" s="80">
        <f t="shared" si="564"/>
        <v>8.2993713354857501E-3</v>
      </c>
      <c r="H1101" s="81">
        <f t="shared" si="576"/>
        <v>45366</v>
      </c>
      <c r="I1101" s="81">
        <f t="shared" si="565"/>
        <v>45366</v>
      </c>
      <c r="J1101" s="82">
        <f t="shared" si="577"/>
        <v>21</v>
      </c>
      <c r="K1101" s="82">
        <f t="shared" si="561"/>
        <v>17</v>
      </c>
      <c r="L1101" s="76">
        <f t="shared" si="566"/>
        <v>1.0067132400000001</v>
      </c>
      <c r="M1101" s="83">
        <f t="shared" si="563"/>
        <v>1.00420033</v>
      </c>
      <c r="N1101" s="83">
        <f t="shared" si="559"/>
        <v>1.200619024417112</v>
      </c>
      <c r="O1101" s="76">
        <f t="shared" si="562"/>
        <v>1.2086790599999999</v>
      </c>
      <c r="P1101" s="76">
        <f t="shared" si="567"/>
        <v>913.22081032999995</v>
      </c>
      <c r="Q1101" s="84">
        <f t="shared" ref="Q1101:Q1164" si="581">IF(VLOOKUP(A1101,AD$11:AK$161,8)=VLOOKUP(A1100,AD$11:AK$161,8),0,VLOOKUP(A1101,AD$11:AK$161,8))</f>
        <v>0</v>
      </c>
      <c r="R1101" s="86">
        <f t="shared" si="578"/>
        <v>0</v>
      </c>
      <c r="S1101" s="76">
        <f t="shared" si="568"/>
        <v>0</v>
      </c>
      <c r="T1101" s="86">
        <f t="shared" si="579"/>
        <v>8.0657000000000006E-2</v>
      </c>
      <c r="U1101" s="84">
        <f t="shared" si="560"/>
        <v>17</v>
      </c>
      <c r="V1101" s="84">
        <v>252</v>
      </c>
      <c r="W1101" s="83">
        <f t="shared" si="569"/>
        <v>1.005246557</v>
      </c>
      <c r="X1101" s="76">
        <f t="shared" si="570"/>
        <v>4.7912650299999999</v>
      </c>
      <c r="Y1101" s="76">
        <f t="shared" si="571"/>
        <v>0</v>
      </c>
      <c r="Z1101" s="90" t="str">
        <f t="shared" ref="Z1101:Z1164" si="582">IF($Q1100&gt;0,VLOOKUP($A1100,$AD$11:$AM$115,9),Z1100)</f>
        <v>A+J=</v>
      </c>
      <c r="AA1101" s="81">
        <f t="shared" ref="AA1101:AA1164" si="583">IF(Q1100&gt;0,VLOOKUP(A1100,$AD$11:$AM$115,10),AA1100)</f>
        <v>45366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75">
        <f t="shared" si="572"/>
        <v>45361</v>
      </c>
      <c r="B1102" s="76">
        <f t="shared" si="573"/>
        <v>918.01207535999993</v>
      </c>
      <c r="C1102" s="76">
        <f t="shared" si="580"/>
        <v>755.55276876999994</v>
      </c>
      <c r="D1102" s="77">
        <f t="shared" si="574"/>
        <v>6801.72</v>
      </c>
      <c r="E1102" s="78">
        <f>IF(K1102=1,VLOOKUP(A1101,[1]Plan1!$G$155:$I$350,3),E1101)</f>
        <v>6858.17</v>
      </c>
      <c r="F1102" s="79">
        <f t="shared" si="575"/>
        <v>45338</v>
      </c>
      <c r="G1102" s="80">
        <f t="shared" si="564"/>
        <v>8.2993713354857501E-3</v>
      </c>
      <c r="H1102" s="81">
        <f t="shared" si="576"/>
        <v>45366</v>
      </c>
      <c r="I1102" s="81">
        <f t="shared" si="565"/>
        <v>45366</v>
      </c>
      <c r="J1102" s="82">
        <f t="shared" si="577"/>
        <v>21</v>
      </c>
      <c r="K1102" s="82">
        <f t="shared" si="561"/>
        <v>17</v>
      </c>
      <c r="L1102" s="76">
        <f t="shared" si="566"/>
        <v>1.0067132400000001</v>
      </c>
      <c r="M1102" s="83">
        <f t="shared" si="563"/>
        <v>1.00420033</v>
      </c>
      <c r="N1102" s="83">
        <f t="shared" si="559"/>
        <v>1.200619024417112</v>
      </c>
      <c r="O1102" s="76">
        <f t="shared" si="562"/>
        <v>1.2086790599999999</v>
      </c>
      <c r="P1102" s="76">
        <f t="shared" si="567"/>
        <v>913.22081032999995</v>
      </c>
      <c r="Q1102" s="84">
        <f t="shared" si="581"/>
        <v>0</v>
      </c>
      <c r="R1102" s="86">
        <f t="shared" si="578"/>
        <v>0</v>
      </c>
      <c r="S1102" s="76">
        <f t="shared" si="568"/>
        <v>0</v>
      </c>
      <c r="T1102" s="86">
        <f t="shared" si="579"/>
        <v>8.0657000000000006E-2</v>
      </c>
      <c r="U1102" s="84">
        <f t="shared" si="560"/>
        <v>17</v>
      </c>
      <c r="V1102" s="84">
        <v>252</v>
      </c>
      <c r="W1102" s="83">
        <f t="shared" si="569"/>
        <v>1.005246557</v>
      </c>
      <c r="X1102" s="76">
        <f t="shared" si="570"/>
        <v>4.7912650299999999</v>
      </c>
      <c r="Y1102" s="76">
        <f t="shared" si="571"/>
        <v>0</v>
      </c>
      <c r="Z1102" s="90" t="str">
        <f t="shared" si="582"/>
        <v>A+J=</v>
      </c>
      <c r="AA1102" s="81">
        <f t="shared" si="583"/>
        <v>45366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75">
        <f t="shared" si="572"/>
        <v>45362</v>
      </c>
      <c r="B1103" s="76">
        <f t="shared" si="573"/>
        <v>918.01207535999993</v>
      </c>
      <c r="C1103" s="76">
        <f t="shared" si="580"/>
        <v>755.55276876999994</v>
      </c>
      <c r="D1103" s="77">
        <f t="shared" si="574"/>
        <v>6801.72</v>
      </c>
      <c r="E1103" s="78">
        <f>IF(K1103=1,VLOOKUP(A1102,[1]Plan1!$G$155:$I$350,3),E1102)</f>
        <v>6858.17</v>
      </c>
      <c r="F1103" s="79">
        <f t="shared" si="575"/>
        <v>45338</v>
      </c>
      <c r="G1103" s="80">
        <f t="shared" si="564"/>
        <v>8.2993713354857501E-3</v>
      </c>
      <c r="H1103" s="81">
        <f t="shared" si="576"/>
        <v>45366</v>
      </c>
      <c r="I1103" s="81">
        <f t="shared" si="565"/>
        <v>45366</v>
      </c>
      <c r="J1103" s="82">
        <f t="shared" si="577"/>
        <v>21</v>
      </c>
      <c r="K1103" s="82">
        <f t="shared" si="561"/>
        <v>17</v>
      </c>
      <c r="L1103" s="76">
        <f t="shared" si="566"/>
        <v>1.0067132400000001</v>
      </c>
      <c r="M1103" s="83">
        <f t="shared" si="563"/>
        <v>1.00420033</v>
      </c>
      <c r="N1103" s="83">
        <f t="shared" si="559"/>
        <v>1.200619024417112</v>
      </c>
      <c r="O1103" s="76">
        <f t="shared" si="562"/>
        <v>1.2086790599999999</v>
      </c>
      <c r="P1103" s="76">
        <f t="shared" si="567"/>
        <v>913.22081032999995</v>
      </c>
      <c r="Q1103" s="84">
        <f t="shared" si="581"/>
        <v>0</v>
      </c>
      <c r="R1103" s="86">
        <f t="shared" si="578"/>
        <v>0</v>
      </c>
      <c r="S1103" s="76">
        <f t="shared" si="568"/>
        <v>0</v>
      </c>
      <c r="T1103" s="86">
        <f t="shared" si="579"/>
        <v>8.0657000000000006E-2</v>
      </c>
      <c r="U1103" s="84">
        <f t="shared" si="560"/>
        <v>17</v>
      </c>
      <c r="V1103" s="84">
        <v>252</v>
      </c>
      <c r="W1103" s="83">
        <f t="shared" si="569"/>
        <v>1.005246557</v>
      </c>
      <c r="X1103" s="76">
        <f t="shared" si="570"/>
        <v>4.7912650299999999</v>
      </c>
      <c r="Y1103" s="76">
        <f t="shared" si="571"/>
        <v>0</v>
      </c>
      <c r="Z1103" s="90" t="str">
        <f t="shared" si="582"/>
        <v>A+J=</v>
      </c>
      <c r="AA1103" s="81">
        <f t="shared" si="583"/>
        <v>45366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75">
        <f t="shared" si="572"/>
        <v>45363</v>
      </c>
      <c r="B1104" s="76">
        <f t="shared" si="573"/>
        <v>918.65619315999993</v>
      </c>
      <c r="C1104" s="76">
        <f t="shared" si="580"/>
        <v>755.55276876999994</v>
      </c>
      <c r="D1104" s="77">
        <f t="shared" si="574"/>
        <v>6801.72</v>
      </c>
      <c r="E1104" s="78">
        <f>IF(K1104=1,VLOOKUP(A1103,[1]Plan1!$G$155:$I$350,3),E1103)</f>
        <v>6858.17</v>
      </c>
      <c r="F1104" s="79">
        <f t="shared" si="575"/>
        <v>45338</v>
      </c>
      <c r="G1104" s="80">
        <f t="shared" si="564"/>
        <v>8.2993713354857501E-3</v>
      </c>
      <c r="H1104" s="81">
        <f t="shared" si="576"/>
        <v>45366</v>
      </c>
      <c r="I1104" s="81">
        <f t="shared" si="565"/>
        <v>45366</v>
      </c>
      <c r="J1104" s="82">
        <f t="shared" si="577"/>
        <v>21</v>
      </c>
      <c r="K1104" s="82">
        <f t="shared" si="561"/>
        <v>18</v>
      </c>
      <c r="L1104" s="76">
        <f t="shared" si="566"/>
        <v>1.0071095400000001</v>
      </c>
      <c r="M1104" s="83">
        <f t="shared" si="563"/>
        <v>1.00420033</v>
      </c>
      <c r="N1104" s="83">
        <f t="shared" si="559"/>
        <v>1.200619024417112</v>
      </c>
      <c r="O1104" s="76">
        <f t="shared" si="562"/>
        <v>1.2091548700000001</v>
      </c>
      <c r="P1104" s="76">
        <f t="shared" si="567"/>
        <v>913.58030989999997</v>
      </c>
      <c r="Q1104" s="84">
        <f t="shared" si="581"/>
        <v>0</v>
      </c>
      <c r="R1104" s="86">
        <f t="shared" si="578"/>
        <v>0</v>
      </c>
      <c r="S1104" s="76">
        <f t="shared" si="568"/>
        <v>0</v>
      </c>
      <c r="T1104" s="86">
        <f t="shared" si="579"/>
        <v>8.0657000000000006E-2</v>
      </c>
      <c r="U1104" s="84">
        <f t="shared" si="560"/>
        <v>18</v>
      </c>
      <c r="V1104" s="84">
        <v>252</v>
      </c>
      <c r="W1104" s="83">
        <f t="shared" si="569"/>
        <v>1.005556034</v>
      </c>
      <c r="X1104" s="76">
        <f t="shared" si="570"/>
        <v>5.0758832600000003</v>
      </c>
      <c r="Y1104" s="76">
        <f t="shared" si="571"/>
        <v>0</v>
      </c>
      <c r="Z1104" s="90" t="str">
        <f t="shared" si="582"/>
        <v>A+J=</v>
      </c>
      <c r="AA1104" s="81">
        <f t="shared" si="583"/>
        <v>45366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75">
        <f t="shared" si="572"/>
        <v>45364</v>
      </c>
      <c r="B1105" s="76">
        <f t="shared" si="573"/>
        <v>919.30074948000004</v>
      </c>
      <c r="C1105" s="76">
        <f t="shared" si="580"/>
        <v>755.55276876999994</v>
      </c>
      <c r="D1105" s="77">
        <f t="shared" si="574"/>
        <v>6801.72</v>
      </c>
      <c r="E1105" s="78">
        <f>IF(K1105=1,VLOOKUP(A1104,[1]Plan1!$G$155:$I$350,3),E1104)</f>
        <v>6858.17</v>
      </c>
      <c r="F1105" s="79">
        <f t="shared" si="575"/>
        <v>45338</v>
      </c>
      <c r="G1105" s="80">
        <f t="shared" si="564"/>
        <v>8.2993713354857501E-3</v>
      </c>
      <c r="H1105" s="81">
        <f t="shared" si="576"/>
        <v>45366</v>
      </c>
      <c r="I1105" s="81">
        <f t="shared" si="565"/>
        <v>45366</v>
      </c>
      <c r="J1105" s="82">
        <f t="shared" si="577"/>
        <v>21</v>
      </c>
      <c r="K1105" s="82">
        <f t="shared" si="561"/>
        <v>19</v>
      </c>
      <c r="L1105" s="76">
        <f t="shared" si="566"/>
        <v>1.0075059900000001</v>
      </c>
      <c r="M1105" s="83">
        <f t="shared" si="563"/>
        <v>1.00420033</v>
      </c>
      <c r="N1105" s="83">
        <f t="shared" si="559"/>
        <v>1.200619024417112</v>
      </c>
      <c r="O1105" s="76">
        <f t="shared" si="562"/>
        <v>1.2096308499999999</v>
      </c>
      <c r="P1105" s="76">
        <f t="shared" si="567"/>
        <v>913.93993790000002</v>
      </c>
      <c r="Q1105" s="84">
        <f t="shared" si="581"/>
        <v>0</v>
      </c>
      <c r="R1105" s="86">
        <f t="shared" si="578"/>
        <v>0</v>
      </c>
      <c r="S1105" s="76">
        <f t="shared" si="568"/>
        <v>0</v>
      </c>
      <c r="T1105" s="86">
        <f t="shared" si="579"/>
        <v>8.0657000000000006E-2</v>
      </c>
      <c r="U1105" s="84">
        <f t="shared" si="560"/>
        <v>19</v>
      </c>
      <c r="V1105" s="84">
        <v>252</v>
      </c>
      <c r="W1105" s="83">
        <f t="shared" si="569"/>
        <v>1.005865606</v>
      </c>
      <c r="X1105" s="76">
        <f t="shared" si="570"/>
        <v>5.36081158</v>
      </c>
      <c r="Y1105" s="76">
        <f t="shared" si="571"/>
        <v>0</v>
      </c>
      <c r="Z1105" s="90" t="str">
        <f t="shared" si="582"/>
        <v>A+J=</v>
      </c>
      <c r="AA1105" s="81">
        <f t="shared" si="583"/>
        <v>45366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75">
        <f t="shared" si="572"/>
        <v>45365</v>
      </c>
      <c r="B1106" s="76">
        <f t="shared" si="573"/>
        <v>919.94576829000005</v>
      </c>
      <c r="C1106" s="76">
        <f t="shared" si="580"/>
        <v>755.55276876999994</v>
      </c>
      <c r="D1106" s="77">
        <f t="shared" si="574"/>
        <v>6801.72</v>
      </c>
      <c r="E1106" s="78">
        <f>IF(K1106=1,VLOOKUP(A1105,[1]Plan1!$G$155:$I$350,3),E1105)</f>
        <v>6858.17</v>
      </c>
      <c r="F1106" s="79">
        <f t="shared" si="575"/>
        <v>45338</v>
      </c>
      <c r="G1106" s="80">
        <f t="shared" si="564"/>
        <v>8.2993713354857501E-3</v>
      </c>
      <c r="H1106" s="81">
        <f t="shared" si="576"/>
        <v>45366</v>
      </c>
      <c r="I1106" s="81">
        <f t="shared" si="565"/>
        <v>45366</v>
      </c>
      <c r="J1106" s="82">
        <f t="shared" si="577"/>
        <v>21</v>
      </c>
      <c r="K1106" s="82">
        <f t="shared" si="561"/>
        <v>20</v>
      </c>
      <c r="L1106" s="76">
        <f t="shared" si="566"/>
        <v>1.0079026</v>
      </c>
      <c r="M1106" s="83">
        <f t="shared" si="563"/>
        <v>1.00420033</v>
      </c>
      <c r="N1106" s="83">
        <f t="shared" si="559"/>
        <v>1.200619024417112</v>
      </c>
      <c r="O1106" s="76">
        <f t="shared" si="562"/>
        <v>1.2101070300000001</v>
      </c>
      <c r="P1106" s="76">
        <f t="shared" si="567"/>
        <v>914.29971702</v>
      </c>
      <c r="Q1106" s="84">
        <f t="shared" si="581"/>
        <v>0</v>
      </c>
      <c r="R1106" s="86">
        <f t="shared" si="578"/>
        <v>0</v>
      </c>
      <c r="S1106" s="76">
        <f t="shared" si="568"/>
        <v>0</v>
      </c>
      <c r="T1106" s="86">
        <f t="shared" si="579"/>
        <v>8.0657000000000006E-2</v>
      </c>
      <c r="U1106" s="84">
        <f t="shared" si="560"/>
        <v>20</v>
      </c>
      <c r="V1106" s="84">
        <v>252</v>
      </c>
      <c r="W1106" s="83">
        <f t="shared" si="569"/>
        <v>1.0061752740000001</v>
      </c>
      <c r="X1106" s="76">
        <f t="shared" si="570"/>
        <v>5.6460512700000001</v>
      </c>
      <c r="Y1106" s="76">
        <f t="shared" si="571"/>
        <v>0</v>
      </c>
      <c r="Z1106" s="90" t="str">
        <f t="shared" si="582"/>
        <v>A+J=</v>
      </c>
      <c r="AA1106" s="81">
        <f t="shared" si="583"/>
        <v>45366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75">
        <f t="shared" si="572"/>
        <v>45366</v>
      </c>
      <c r="B1107" s="76">
        <f t="shared" si="573"/>
        <v>920.59124037999993</v>
      </c>
      <c r="C1107" s="76">
        <f t="shared" si="580"/>
        <v>755.55276876999994</v>
      </c>
      <c r="D1107" s="77">
        <f t="shared" si="574"/>
        <v>6801.72</v>
      </c>
      <c r="E1107" s="78">
        <f>IF(K1107=1,VLOOKUP(A1106,[1]Plan1!$G$155:$I$350,3),E1106)</f>
        <v>6858.17</v>
      </c>
      <c r="F1107" s="79">
        <f t="shared" si="575"/>
        <v>45338</v>
      </c>
      <c r="G1107" s="80">
        <f t="shared" si="564"/>
        <v>8.2993713354857501E-3</v>
      </c>
      <c r="H1107" s="81">
        <f t="shared" si="576"/>
        <v>45397</v>
      </c>
      <c r="I1107" s="81">
        <f t="shared" si="565"/>
        <v>45366</v>
      </c>
      <c r="J1107" s="82">
        <f t="shared" si="577"/>
        <v>21</v>
      </c>
      <c r="K1107" s="82">
        <f t="shared" si="561"/>
        <v>21</v>
      </c>
      <c r="L1107" s="76">
        <f t="shared" si="566"/>
        <v>1.00829937</v>
      </c>
      <c r="M1107" s="83">
        <f t="shared" si="563"/>
        <v>1.00420033</v>
      </c>
      <c r="N1107" s="83">
        <f t="shared" si="559"/>
        <v>1.200619024417112</v>
      </c>
      <c r="O1107" s="76">
        <f t="shared" si="562"/>
        <v>1.2105834</v>
      </c>
      <c r="P1107" s="76">
        <f t="shared" si="567"/>
        <v>914.65963968999995</v>
      </c>
      <c r="Q1107" s="84">
        <f t="shared" si="581"/>
        <v>36</v>
      </c>
      <c r="R1107" s="86">
        <f t="shared" si="578"/>
        <v>9.6170000000000005E-3</v>
      </c>
      <c r="S1107" s="76">
        <f t="shared" si="568"/>
        <v>8.7962817500000003</v>
      </c>
      <c r="T1107" s="86">
        <f t="shared" si="579"/>
        <v>8.0657000000000006E-2</v>
      </c>
      <c r="U1107" s="84">
        <f t="shared" si="560"/>
        <v>21</v>
      </c>
      <c r="V1107" s="84">
        <v>252</v>
      </c>
      <c r="W1107" s="83">
        <f t="shared" si="569"/>
        <v>1.0064850359999999</v>
      </c>
      <c r="X1107" s="76">
        <f t="shared" si="570"/>
        <v>5.9316006899999998</v>
      </c>
      <c r="Y1107" s="76">
        <f t="shared" si="571"/>
        <v>14.72788244</v>
      </c>
      <c r="Z1107" s="90" t="str">
        <f t="shared" si="582"/>
        <v>A+J=</v>
      </c>
      <c r="AA1107" s="81">
        <f t="shared" si="583"/>
        <v>45366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75">
        <f t="shared" si="572"/>
        <v>45367</v>
      </c>
      <c r="B1108" s="76">
        <f t="shared" si="573"/>
        <v>906.21465038000008</v>
      </c>
      <c r="C1108" s="76">
        <f t="shared" si="580"/>
        <v>748.28661780000004</v>
      </c>
      <c r="D1108" s="77">
        <f t="shared" si="574"/>
        <v>6858.17</v>
      </c>
      <c r="E1108" s="78">
        <f>IF(K1108=1,VLOOKUP(A1107,[1]Plan1!$G$155:$I$350,3),E1107)</f>
        <v>6869.14</v>
      </c>
      <c r="F1108" s="79">
        <f t="shared" si="575"/>
        <v>45367</v>
      </c>
      <c r="G1108" s="80">
        <f t="shared" si="564"/>
        <v>1.5995520670966101E-3</v>
      </c>
      <c r="H1108" s="81">
        <f t="shared" si="576"/>
        <v>45397</v>
      </c>
      <c r="I1108" s="81">
        <f t="shared" si="565"/>
        <v>45397</v>
      </c>
      <c r="J1108" s="82">
        <f t="shared" si="577"/>
        <v>20</v>
      </c>
      <c r="K1108" s="82">
        <f t="shared" si="561"/>
        <v>1</v>
      </c>
      <c r="L1108" s="76">
        <f t="shared" si="566"/>
        <v>1.00007991</v>
      </c>
      <c r="M1108" s="83">
        <f t="shared" si="563"/>
        <v>1.00829937</v>
      </c>
      <c r="N1108" s="83">
        <f t="shared" si="559"/>
        <v>1.2105834059297886</v>
      </c>
      <c r="O1108" s="76">
        <f t="shared" si="562"/>
        <v>1.21068014</v>
      </c>
      <c r="P1108" s="76">
        <f t="shared" si="567"/>
        <v>905.93574719000003</v>
      </c>
      <c r="Q1108" s="84">
        <f t="shared" si="581"/>
        <v>0</v>
      </c>
      <c r="R1108" s="86">
        <f t="shared" si="578"/>
        <v>0</v>
      </c>
      <c r="S1108" s="76">
        <f t="shared" si="568"/>
        <v>0</v>
      </c>
      <c r="T1108" s="86">
        <f t="shared" si="579"/>
        <v>8.0657000000000006E-2</v>
      </c>
      <c r="U1108" s="84">
        <f t="shared" si="560"/>
        <v>1</v>
      </c>
      <c r="V1108" s="84">
        <v>252</v>
      </c>
      <c r="W1108" s="83">
        <f t="shared" si="569"/>
        <v>1.0003078620000001</v>
      </c>
      <c r="X1108" s="76">
        <f t="shared" si="570"/>
        <v>0.27890319000000002</v>
      </c>
      <c r="Y1108" s="76">
        <f t="shared" si="571"/>
        <v>0</v>
      </c>
      <c r="Z1108" s="90" t="str">
        <f t="shared" si="582"/>
        <v>A+J=</v>
      </c>
      <c r="AA1108" s="81">
        <f t="shared" si="583"/>
        <v>45397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75">
        <f t="shared" si="572"/>
        <v>45368</v>
      </c>
      <c r="B1109" s="76">
        <f t="shared" si="573"/>
        <v>906.21465038000008</v>
      </c>
      <c r="C1109" s="76">
        <f t="shared" si="580"/>
        <v>748.28661780000004</v>
      </c>
      <c r="D1109" s="77">
        <f t="shared" si="574"/>
        <v>6858.17</v>
      </c>
      <c r="E1109" s="78">
        <f>IF(K1109=1,VLOOKUP(A1108,[1]Plan1!$G$155:$I$350,3),E1108)</f>
        <v>6869.14</v>
      </c>
      <c r="F1109" s="79">
        <f t="shared" si="575"/>
        <v>45367</v>
      </c>
      <c r="G1109" s="80">
        <f t="shared" si="564"/>
        <v>1.5995520670966101E-3</v>
      </c>
      <c r="H1109" s="81">
        <f t="shared" si="576"/>
        <v>45397</v>
      </c>
      <c r="I1109" s="81">
        <f t="shared" si="565"/>
        <v>45397</v>
      </c>
      <c r="J1109" s="82">
        <f t="shared" si="577"/>
        <v>20</v>
      </c>
      <c r="K1109" s="82">
        <f t="shared" si="561"/>
        <v>1</v>
      </c>
      <c r="L1109" s="76">
        <f t="shared" si="566"/>
        <v>1.00007991</v>
      </c>
      <c r="M1109" s="83">
        <f t="shared" si="563"/>
        <v>1.00829937</v>
      </c>
      <c r="N1109" s="83">
        <f t="shared" si="559"/>
        <v>1.2105834059297886</v>
      </c>
      <c r="O1109" s="76">
        <f t="shared" si="562"/>
        <v>1.21068014</v>
      </c>
      <c r="P1109" s="76">
        <f t="shared" si="567"/>
        <v>905.93574719000003</v>
      </c>
      <c r="Q1109" s="84">
        <f t="shared" si="581"/>
        <v>0</v>
      </c>
      <c r="R1109" s="86">
        <f t="shared" si="578"/>
        <v>0</v>
      </c>
      <c r="S1109" s="76">
        <f t="shared" si="568"/>
        <v>0</v>
      </c>
      <c r="T1109" s="86">
        <f t="shared" si="579"/>
        <v>8.0657000000000006E-2</v>
      </c>
      <c r="U1109" s="84">
        <f t="shared" si="560"/>
        <v>1</v>
      </c>
      <c r="V1109" s="84">
        <v>252</v>
      </c>
      <c r="W1109" s="83">
        <f t="shared" si="569"/>
        <v>1.0003078620000001</v>
      </c>
      <c r="X1109" s="76">
        <f t="shared" si="570"/>
        <v>0.27890319000000002</v>
      </c>
      <c r="Y1109" s="76">
        <f t="shared" si="571"/>
        <v>0</v>
      </c>
      <c r="Z1109" s="90" t="str">
        <f t="shared" si="582"/>
        <v>A+J=</v>
      </c>
      <c r="AA1109" s="81">
        <f t="shared" si="583"/>
        <v>45397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75">
        <f t="shared" si="572"/>
        <v>45369</v>
      </c>
      <c r="B1110" s="76">
        <f t="shared" si="573"/>
        <v>906.21465038000008</v>
      </c>
      <c r="C1110" s="76">
        <f t="shared" si="580"/>
        <v>748.28661780000004</v>
      </c>
      <c r="D1110" s="77">
        <f t="shared" si="574"/>
        <v>6858.17</v>
      </c>
      <c r="E1110" s="78">
        <f>IF(K1110=1,VLOOKUP(A1109,[1]Plan1!$G$155:$I$350,3),E1109)</f>
        <v>6869.14</v>
      </c>
      <c r="F1110" s="79">
        <f t="shared" si="575"/>
        <v>45367</v>
      </c>
      <c r="G1110" s="80">
        <f t="shared" si="564"/>
        <v>1.5995520670966101E-3</v>
      </c>
      <c r="H1110" s="81">
        <f t="shared" si="576"/>
        <v>45397</v>
      </c>
      <c r="I1110" s="81">
        <f t="shared" si="565"/>
        <v>45397</v>
      </c>
      <c r="J1110" s="82">
        <f t="shared" si="577"/>
        <v>20</v>
      </c>
      <c r="K1110" s="82">
        <f t="shared" si="561"/>
        <v>1</v>
      </c>
      <c r="L1110" s="76">
        <f t="shared" si="566"/>
        <v>1.00007991</v>
      </c>
      <c r="M1110" s="83">
        <f t="shared" si="563"/>
        <v>1.00829937</v>
      </c>
      <c r="N1110" s="83">
        <f t="shared" si="559"/>
        <v>1.2105834059297886</v>
      </c>
      <c r="O1110" s="76">
        <f t="shared" si="562"/>
        <v>1.21068014</v>
      </c>
      <c r="P1110" s="76">
        <f t="shared" si="567"/>
        <v>905.93574719000003</v>
      </c>
      <c r="Q1110" s="84">
        <f t="shared" si="581"/>
        <v>0</v>
      </c>
      <c r="R1110" s="86">
        <f t="shared" si="578"/>
        <v>0</v>
      </c>
      <c r="S1110" s="76">
        <f t="shared" si="568"/>
        <v>0</v>
      </c>
      <c r="T1110" s="86">
        <f t="shared" si="579"/>
        <v>8.0657000000000006E-2</v>
      </c>
      <c r="U1110" s="84">
        <f t="shared" si="560"/>
        <v>1</v>
      </c>
      <c r="V1110" s="84">
        <v>252</v>
      </c>
      <c r="W1110" s="83">
        <f t="shared" si="569"/>
        <v>1.0003078620000001</v>
      </c>
      <c r="X1110" s="76">
        <f t="shared" si="570"/>
        <v>0.27890319000000002</v>
      </c>
      <c r="Y1110" s="76">
        <f t="shared" si="571"/>
        <v>0</v>
      </c>
      <c r="Z1110" s="90" t="str">
        <f t="shared" si="582"/>
        <v>A+J=</v>
      </c>
      <c r="AA1110" s="81">
        <f t="shared" si="583"/>
        <v>45397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75">
        <f t="shared" si="572"/>
        <v>45370</v>
      </c>
      <c r="B1111" s="76">
        <f t="shared" si="573"/>
        <v>906.56608753</v>
      </c>
      <c r="C1111" s="76">
        <f t="shared" si="580"/>
        <v>748.28661780000004</v>
      </c>
      <c r="D1111" s="77">
        <f t="shared" si="574"/>
        <v>6858.17</v>
      </c>
      <c r="E1111" s="78">
        <f>IF(K1111=1,VLOOKUP(A1110,[1]Plan1!$G$155:$I$350,3),E1110)</f>
        <v>6869.14</v>
      </c>
      <c r="F1111" s="79">
        <f t="shared" si="575"/>
        <v>45367</v>
      </c>
      <c r="G1111" s="80">
        <f t="shared" si="564"/>
        <v>1.5995520670966101E-3</v>
      </c>
      <c r="H1111" s="81">
        <f t="shared" si="576"/>
        <v>45397</v>
      </c>
      <c r="I1111" s="81">
        <f t="shared" si="565"/>
        <v>45397</v>
      </c>
      <c r="J1111" s="82">
        <f t="shared" si="577"/>
        <v>20</v>
      </c>
      <c r="K1111" s="82">
        <f t="shared" si="561"/>
        <v>2</v>
      </c>
      <c r="L1111" s="76">
        <f t="shared" si="566"/>
        <v>1.00015984</v>
      </c>
      <c r="M1111" s="83">
        <f t="shared" si="563"/>
        <v>1.00829937</v>
      </c>
      <c r="N1111" s="83">
        <f t="shared" si="559"/>
        <v>1.2105834059297886</v>
      </c>
      <c r="O1111" s="76">
        <f t="shared" si="562"/>
        <v>1.2107768999999999</v>
      </c>
      <c r="P1111" s="76">
        <f t="shared" si="567"/>
        <v>906.00815140999998</v>
      </c>
      <c r="Q1111" s="84">
        <f t="shared" si="581"/>
        <v>0</v>
      </c>
      <c r="R1111" s="86">
        <f t="shared" si="578"/>
        <v>0</v>
      </c>
      <c r="S1111" s="76">
        <f t="shared" si="568"/>
        <v>0</v>
      </c>
      <c r="T1111" s="86">
        <f t="shared" si="579"/>
        <v>8.0657000000000006E-2</v>
      </c>
      <c r="U1111" s="84">
        <f t="shared" si="560"/>
        <v>2</v>
      </c>
      <c r="V1111" s="84">
        <v>252</v>
      </c>
      <c r="W1111" s="83">
        <f t="shared" si="569"/>
        <v>1.000615818</v>
      </c>
      <c r="X1111" s="76">
        <f t="shared" si="570"/>
        <v>0.55793612000000004</v>
      </c>
      <c r="Y1111" s="76">
        <f t="shared" si="571"/>
        <v>0</v>
      </c>
      <c r="Z1111" s="90" t="str">
        <f t="shared" si="582"/>
        <v>A+J=</v>
      </c>
      <c r="AA1111" s="81">
        <f t="shared" si="583"/>
        <v>45397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75">
        <f t="shared" si="572"/>
        <v>45371</v>
      </c>
      <c r="B1112" s="76">
        <f t="shared" si="573"/>
        <v>906.91764785999999</v>
      </c>
      <c r="C1112" s="76">
        <f t="shared" si="580"/>
        <v>748.28661780000004</v>
      </c>
      <c r="D1112" s="77">
        <f t="shared" si="574"/>
        <v>6858.17</v>
      </c>
      <c r="E1112" s="78">
        <f>IF(K1112=1,VLOOKUP(A1111,[1]Plan1!$G$155:$I$350,3),E1111)</f>
        <v>6869.14</v>
      </c>
      <c r="F1112" s="79">
        <f t="shared" si="575"/>
        <v>45367</v>
      </c>
      <c r="G1112" s="80">
        <f t="shared" si="564"/>
        <v>1.5995520670966101E-3</v>
      </c>
      <c r="H1112" s="81">
        <f t="shared" si="576"/>
        <v>45397</v>
      </c>
      <c r="I1112" s="81">
        <f t="shared" si="565"/>
        <v>45397</v>
      </c>
      <c r="J1112" s="82">
        <f t="shared" si="577"/>
        <v>20</v>
      </c>
      <c r="K1112" s="82">
        <f t="shared" si="561"/>
        <v>3</v>
      </c>
      <c r="L1112" s="76">
        <f t="shared" si="566"/>
        <v>1.0002397599999999</v>
      </c>
      <c r="M1112" s="83">
        <f t="shared" si="563"/>
        <v>1.00829937</v>
      </c>
      <c r="N1112" s="83">
        <f t="shared" si="559"/>
        <v>1.2105834059297886</v>
      </c>
      <c r="O1112" s="76">
        <f t="shared" si="562"/>
        <v>1.2108736499999999</v>
      </c>
      <c r="P1112" s="76">
        <f t="shared" si="567"/>
        <v>906.08054814000002</v>
      </c>
      <c r="Q1112" s="84">
        <f t="shared" si="581"/>
        <v>0</v>
      </c>
      <c r="R1112" s="86">
        <f t="shared" si="578"/>
        <v>0</v>
      </c>
      <c r="S1112" s="76">
        <f t="shared" si="568"/>
        <v>0</v>
      </c>
      <c r="T1112" s="86">
        <f t="shared" si="579"/>
        <v>8.0657000000000006E-2</v>
      </c>
      <c r="U1112" s="84">
        <f t="shared" si="560"/>
        <v>3</v>
      </c>
      <c r="V1112" s="84">
        <v>252</v>
      </c>
      <c r="W1112" s="83">
        <f t="shared" si="569"/>
        <v>1.000923869</v>
      </c>
      <c r="X1112" s="76">
        <f t="shared" si="570"/>
        <v>0.83709971999999999</v>
      </c>
      <c r="Y1112" s="76">
        <f t="shared" si="571"/>
        <v>0</v>
      </c>
      <c r="Z1112" s="90" t="str">
        <f t="shared" si="582"/>
        <v>A+J=</v>
      </c>
      <c r="AA1112" s="81">
        <f t="shared" si="583"/>
        <v>45397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75">
        <f t="shared" si="572"/>
        <v>45372</v>
      </c>
      <c r="B1113" s="76">
        <f t="shared" si="573"/>
        <v>907.26935386000002</v>
      </c>
      <c r="C1113" s="76">
        <f t="shared" si="580"/>
        <v>748.28661780000004</v>
      </c>
      <c r="D1113" s="77">
        <f t="shared" si="574"/>
        <v>6858.17</v>
      </c>
      <c r="E1113" s="78">
        <f>IF(K1113=1,VLOOKUP(A1112,[1]Plan1!$G$155:$I$350,3),E1112)</f>
        <v>6869.14</v>
      </c>
      <c r="F1113" s="79">
        <f t="shared" si="575"/>
        <v>45367</v>
      </c>
      <c r="G1113" s="80">
        <f t="shared" si="564"/>
        <v>1.5995520670966101E-3</v>
      </c>
      <c r="H1113" s="81">
        <f t="shared" si="576"/>
        <v>45397</v>
      </c>
      <c r="I1113" s="81">
        <f t="shared" si="565"/>
        <v>45397</v>
      </c>
      <c r="J1113" s="82">
        <f t="shared" si="577"/>
        <v>20</v>
      </c>
      <c r="K1113" s="82">
        <f t="shared" si="561"/>
        <v>4</v>
      </c>
      <c r="L1113" s="76">
        <f t="shared" si="566"/>
        <v>1.0003196999999999</v>
      </c>
      <c r="M1113" s="83">
        <f t="shared" si="563"/>
        <v>1.00829937</v>
      </c>
      <c r="N1113" s="83">
        <f t="shared" si="559"/>
        <v>1.2105834059297886</v>
      </c>
      <c r="O1113" s="76">
        <f t="shared" si="562"/>
        <v>1.21097042</v>
      </c>
      <c r="P1113" s="76">
        <f t="shared" si="567"/>
        <v>906.15295982999999</v>
      </c>
      <c r="Q1113" s="84">
        <f t="shared" si="581"/>
        <v>0</v>
      </c>
      <c r="R1113" s="86">
        <f t="shared" si="578"/>
        <v>0</v>
      </c>
      <c r="S1113" s="76">
        <f t="shared" si="568"/>
        <v>0</v>
      </c>
      <c r="T1113" s="86">
        <f t="shared" si="579"/>
        <v>8.0657000000000006E-2</v>
      </c>
      <c r="U1113" s="84">
        <f t="shared" si="560"/>
        <v>4</v>
      </c>
      <c r="V1113" s="84">
        <v>252</v>
      </c>
      <c r="W1113" s="83">
        <f t="shared" si="569"/>
        <v>1.001232015</v>
      </c>
      <c r="X1113" s="76">
        <f t="shared" si="570"/>
        <v>1.1163940299999999</v>
      </c>
      <c r="Y1113" s="76">
        <f t="shared" si="571"/>
        <v>0</v>
      </c>
      <c r="Z1113" s="90" t="str">
        <f t="shared" si="582"/>
        <v>A+J=</v>
      </c>
      <c r="AA1113" s="81">
        <f t="shared" si="583"/>
        <v>45397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75">
        <f t="shared" si="572"/>
        <v>45373</v>
      </c>
      <c r="B1114" s="76">
        <f t="shared" si="573"/>
        <v>907.62119808</v>
      </c>
      <c r="C1114" s="76">
        <f t="shared" si="580"/>
        <v>748.28661780000004</v>
      </c>
      <c r="D1114" s="77">
        <f t="shared" si="574"/>
        <v>6858.17</v>
      </c>
      <c r="E1114" s="78">
        <f>IF(K1114=1,VLOOKUP(A1113,[1]Plan1!$G$155:$I$350,3),E1113)</f>
        <v>6869.14</v>
      </c>
      <c r="F1114" s="79">
        <f t="shared" si="575"/>
        <v>45367</v>
      </c>
      <c r="G1114" s="80">
        <f t="shared" si="564"/>
        <v>1.5995520670966101E-3</v>
      </c>
      <c r="H1114" s="81">
        <f t="shared" si="576"/>
        <v>45397</v>
      </c>
      <c r="I1114" s="81">
        <f t="shared" si="565"/>
        <v>45397</v>
      </c>
      <c r="J1114" s="82">
        <f t="shared" si="577"/>
        <v>20</v>
      </c>
      <c r="K1114" s="82">
        <f t="shared" si="561"/>
        <v>5</v>
      </c>
      <c r="L1114" s="76">
        <f t="shared" si="566"/>
        <v>1.0003996399999999</v>
      </c>
      <c r="M1114" s="83">
        <f t="shared" si="563"/>
        <v>1.00829937</v>
      </c>
      <c r="N1114" s="83">
        <f t="shared" si="559"/>
        <v>1.2105834059297886</v>
      </c>
      <c r="O1114" s="76">
        <f t="shared" si="562"/>
        <v>1.2110672</v>
      </c>
      <c r="P1114" s="76">
        <f t="shared" si="567"/>
        <v>906.22537900999998</v>
      </c>
      <c r="Q1114" s="84">
        <f t="shared" si="581"/>
        <v>0</v>
      </c>
      <c r="R1114" s="86">
        <f t="shared" si="578"/>
        <v>0</v>
      </c>
      <c r="S1114" s="76">
        <f t="shared" si="568"/>
        <v>0</v>
      </c>
      <c r="T1114" s="86">
        <f t="shared" si="579"/>
        <v>8.0657000000000006E-2</v>
      </c>
      <c r="U1114" s="84">
        <f t="shared" si="560"/>
        <v>5</v>
      </c>
      <c r="V1114" s="84">
        <v>252</v>
      </c>
      <c r="W1114" s="83">
        <f t="shared" si="569"/>
        <v>1.001540256</v>
      </c>
      <c r="X1114" s="76">
        <f t="shared" si="570"/>
        <v>1.3958190699999999</v>
      </c>
      <c r="Y1114" s="76">
        <f t="shared" si="571"/>
        <v>0</v>
      </c>
      <c r="Z1114" s="90" t="str">
        <f t="shared" si="582"/>
        <v>A+J=</v>
      </c>
      <c r="AA1114" s="81">
        <f t="shared" si="583"/>
        <v>45397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75">
        <f t="shared" si="572"/>
        <v>45374</v>
      </c>
      <c r="B1115" s="76">
        <f t="shared" si="573"/>
        <v>907.97317304000001</v>
      </c>
      <c r="C1115" s="76">
        <f t="shared" si="580"/>
        <v>748.28661780000004</v>
      </c>
      <c r="D1115" s="77">
        <f t="shared" si="574"/>
        <v>6858.17</v>
      </c>
      <c r="E1115" s="78">
        <f>IF(K1115=1,VLOOKUP(A1114,[1]Plan1!$G$155:$I$350,3),E1114)</f>
        <v>6869.14</v>
      </c>
      <c r="F1115" s="79">
        <f t="shared" si="575"/>
        <v>45367</v>
      </c>
      <c r="G1115" s="80">
        <f t="shared" si="564"/>
        <v>1.5995520670966101E-3</v>
      </c>
      <c r="H1115" s="81">
        <f t="shared" si="576"/>
        <v>45397</v>
      </c>
      <c r="I1115" s="81">
        <f t="shared" si="565"/>
        <v>45397</v>
      </c>
      <c r="J1115" s="82">
        <f t="shared" si="577"/>
        <v>20</v>
      </c>
      <c r="K1115" s="82">
        <f t="shared" si="561"/>
        <v>6</v>
      </c>
      <c r="L1115" s="76">
        <f t="shared" si="566"/>
        <v>1.0004795900000001</v>
      </c>
      <c r="M1115" s="83">
        <f t="shared" si="563"/>
        <v>1.00829937</v>
      </c>
      <c r="N1115" s="83">
        <f t="shared" si="559"/>
        <v>1.2105834059297886</v>
      </c>
      <c r="O1115" s="76">
        <f t="shared" si="562"/>
        <v>1.21116398</v>
      </c>
      <c r="P1115" s="76">
        <f t="shared" si="567"/>
        <v>906.29779818999998</v>
      </c>
      <c r="Q1115" s="84">
        <f t="shared" si="581"/>
        <v>0</v>
      </c>
      <c r="R1115" s="86">
        <f t="shared" si="578"/>
        <v>0</v>
      </c>
      <c r="S1115" s="76">
        <f t="shared" si="568"/>
        <v>0</v>
      </c>
      <c r="T1115" s="86">
        <f t="shared" si="579"/>
        <v>8.0657000000000006E-2</v>
      </c>
      <c r="U1115" s="84">
        <f t="shared" si="560"/>
        <v>6</v>
      </c>
      <c r="V1115" s="84">
        <v>252</v>
      </c>
      <c r="W1115" s="83">
        <f t="shared" si="569"/>
        <v>1.001848592</v>
      </c>
      <c r="X1115" s="76">
        <f t="shared" si="570"/>
        <v>1.6753748500000001</v>
      </c>
      <c r="Y1115" s="76">
        <f t="shared" si="571"/>
        <v>0</v>
      </c>
      <c r="Z1115" s="90" t="str">
        <f t="shared" si="582"/>
        <v>A+J=</v>
      </c>
      <c r="AA1115" s="81">
        <f t="shared" si="583"/>
        <v>45397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75">
        <f t="shared" si="572"/>
        <v>45375</v>
      </c>
      <c r="B1116" s="76">
        <f t="shared" si="573"/>
        <v>907.97317304000001</v>
      </c>
      <c r="C1116" s="76">
        <f t="shared" si="580"/>
        <v>748.28661780000004</v>
      </c>
      <c r="D1116" s="77">
        <f t="shared" si="574"/>
        <v>6858.17</v>
      </c>
      <c r="E1116" s="78">
        <f>IF(K1116=1,VLOOKUP(A1115,[1]Plan1!$G$155:$I$350,3),E1115)</f>
        <v>6869.14</v>
      </c>
      <c r="F1116" s="79">
        <f t="shared" si="575"/>
        <v>45367</v>
      </c>
      <c r="G1116" s="80">
        <f t="shared" si="564"/>
        <v>1.5995520670966101E-3</v>
      </c>
      <c r="H1116" s="81">
        <f t="shared" si="576"/>
        <v>45397</v>
      </c>
      <c r="I1116" s="81">
        <f t="shared" si="565"/>
        <v>45397</v>
      </c>
      <c r="J1116" s="82">
        <f t="shared" si="577"/>
        <v>20</v>
      </c>
      <c r="K1116" s="82">
        <f t="shared" si="561"/>
        <v>6</v>
      </c>
      <c r="L1116" s="76">
        <f t="shared" si="566"/>
        <v>1.0004795900000001</v>
      </c>
      <c r="M1116" s="83">
        <f t="shared" si="563"/>
        <v>1.00829937</v>
      </c>
      <c r="N1116" s="83">
        <f t="shared" si="559"/>
        <v>1.2105834059297886</v>
      </c>
      <c r="O1116" s="76">
        <f t="shared" si="562"/>
        <v>1.21116398</v>
      </c>
      <c r="P1116" s="76">
        <f t="shared" si="567"/>
        <v>906.29779818999998</v>
      </c>
      <c r="Q1116" s="84">
        <f t="shared" si="581"/>
        <v>0</v>
      </c>
      <c r="R1116" s="86">
        <f t="shared" si="578"/>
        <v>0</v>
      </c>
      <c r="S1116" s="76">
        <f t="shared" si="568"/>
        <v>0</v>
      </c>
      <c r="T1116" s="86">
        <f t="shared" si="579"/>
        <v>8.0657000000000006E-2</v>
      </c>
      <c r="U1116" s="84">
        <f t="shared" si="560"/>
        <v>6</v>
      </c>
      <c r="V1116" s="84">
        <v>252</v>
      </c>
      <c r="W1116" s="83">
        <f t="shared" si="569"/>
        <v>1.001848592</v>
      </c>
      <c r="X1116" s="76">
        <f t="shared" si="570"/>
        <v>1.6753748500000001</v>
      </c>
      <c r="Y1116" s="76">
        <f t="shared" si="571"/>
        <v>0</v>
      </c>
      <c r="Z1116" s="90" t="str">
        <f t="shared" si="582"/>
        <v>A+J=</v>
      </c>
      <c r="AA1116" s="81">
        <f t="shared" si="583"/>
        <v>45397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75">
        <f t="shared" si="572"/>
        <v>45376</v>
      </c>
      <c r="B1117" s="76">
        <f t="shared" si="573"/>
        <v>907.97317304000001</v>
      </c>
      <c r="C1117" s="76">
        <f t="shared" si="580"/>
        <v>748.28661780000004</v>
      </c>
      <c r="D1117" s="77">
        <f t="shared" si="574"/>
        <v>6858.17</v>
      </c>
      <c r="E1117" s="78">
        <f>IF(K1117=1,VLOOKUP(A1116,[1]Plan1!$G$155:$I$350,3),E1116)</f>
        <v>6869.14</v>
      </c>
      <c r="F1117" s="79">
        <f t="shared" si="575"/>
        <v>45367</v>
      </c>
      <c r="G1117" s="80">
        <f t="shared" si="564"/>
        <v>1.5995520670966101E-3</v>
      </c>
      <c r="H1117" s="81">
        <f t="shared" si="576"/>
        <v>45397</v>
      </c>
      <c r="I1117" s="81">
        <f t="shared" si="565"/>
        <v>45397</v>
      </c>
      <c r="J1117" s="82">
        <f t="shared" si="577"/>
        <v>20</v>
      </c>
      <c r="K1117" s="82">
        <f t="shared" si="561"/>
        <v>6</v>
      </c>
      <c r="L1117" s="76">
        <f t="shared" si="566"/>
        <v>1.0004795900000001</v>
      </c>
      <c r="M1117" s="83">
        <f t="shared" si="563"/>
        <v>1.00829937</v>
      </c>
      <c r="N1117" s="83">
        <f t="shared" si="559"/>
        <v>1.2105834059297886</v>
      </c>
      <c r="O1117" s="76">
        <f t="shared" si="562"/>
        <v>1.21116398</v>
      </c>
      <c r="P1117" s="76">
        <f t="shared" si="567"/>
        <v>906.29779818999998</v>
      </c>
      <c r="Q1117" s="84">
        <f t="shared" si="581"/>
        <v>0</v>
      </c>
      <c r="R1117" s="86">
        <f t="shared" si="578"/>
        <v>0</v>
      </c>
      <c r="S1117" s="76">
        <f t="shared" si="568"/>
        <v>0</v>
      </c>
      <c r="T1117" s="86">
        <f t="shared" si="579"/>
        <v>8.0657000000000006E-2</v>
      </c>
      <c r="U1117" s="84">
        <f t="shared" si="560"/>
        <v>6</v>
      </c>
      <c r="V1117" s="84">
        <v>252</v>
      </c>
      <c r="W1117" s="83">
        <f t="shared" si="569"/>
        <v>1.001848592</v>
      </c>
      <c r="X1117" s="76">
        <f t="shared" si="570"/>
        <v>1.6753748500000001</v>
      </c>
      <c r="Y1117" s="76">
        <f t="shared" si="571"/>
        <v>0</v>
      </c>
      <c r="Z1117" s="90" t="str">
        <f t="shared" si="582"/>
        <v>A+J=</v>
      </c>
      <c r="AA1117" s="81">
        <f t="shared" si="583"/>
        <v>45397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75">
        <f t="shared" si="572"/>
        <v>45377</v>
      </c>
      <c r="B1118" s="76">
        <f t="shared" si="573"/>
        <v>908.32529376000002</v>
      </c>
      <c r="C1118" s="76">
        <f t="shared" si="580"/>
        <v>748.28661780000004</v>
      </c>
      <c r="D1118" s="77">
        <f t="shared" si="574"/>
        <v>6858.17</v>
      </c>
      <c r="E1118" s="78">
        <f>IF(K1118=1,VLOOKUP(A1117,[1]Plan1!$G$155:$I$350,3),E1117)</f>
        <v>6869.14</v>
      </c>
      <c r="F1118" s="79">
        <f t="shared" si="575"/>
        <v>45367</v>
      </c>
      <c r="G1118" s="80">
        <f t="shared" si="564"/>
        <v>1.5995520670966101E-3</v>
      </c>
      <c r="H1118" s="81">
        <f t="shared" si="576"/>
        <v>45397</v>
      </c>
      <c r="I1118" s="81">
        <f t="shared" si="565"/>
        <v>45397</v>
      </c>
      <c r="J1118" s="82">
        <f t="shared" si="577"/>
        <v>20</v>
      </c>
      <c r="K1118" s="82">
        <f t="shared" si="561"/>
        <v>7</v>
      </c>
      <c r="L1118" s="76">
        <f t="shared" si="566"/>
        <v>1.00055955</v>
      </c>
      <c r="M1118" s="83">
        <f t="shared" si="563"/>
        <v>1.00829937</v>
      </c>
      <c r="N1118" s="83">
        <f t="shared" si="559"/>
        <v>1.2105834059297886</v>
      </c>
      <c r="O1118" s="76">
        <f t="shared" si="562"/>
        <v>1.2112607799999999</v>
      </c>
      <c r="P1118" s="76">
        <f t="shared" si="567"/>
        <v>906.37023233000002</v>
      </c>
      <c r="Q1118" s="84">
        <f t="shared" si="581"/>
        <v>0</v>
      </c>
      <c r="R1118" s="86">
        <f t="shared" si="578"/>
        <v>0</v>
      </c>
      <c r="S1118" s="76">
        <f t="shared" si="568"/>
        <v>0</v>
      </c>
      <c r="T1118" s="86">
        <f t="shared" si="579"/>
        <v>8.0657000000000006E-2</v>
      </c>
      <c r="U1118" s="84">
        <f t="shared" si="560"/>
        <v>7</v>
      </c>
      <c r="V1118" s="84">
        <v>252</v>
      </c>
      <c r="W1118" s="83">
        <f t="shared" si="569"/>
        <v>1.0021570230000001</v>
      </c>
      <c r="X1118" s="76">
        <f t="shared" si="570"/>
        <v>1.95506143</v>
      </c>
      <c r="Y1118" s="76">
        <f t="shared" si="571"/>
        <v>0</v>
      </c>
      <c r="Z1118" s="90" t="str">
        <f t="shared" si="582"/>
        <v>A+J=</v>
      </c>
      <c r="AA1118" s="81">
        <f t="shared" si="583"/>
        <v>45397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75">
        <f t="shared" si="572"/>
        <v>45378</v>
      </c>
      <c r="B1119" s="76">
        <f t="shared" si="573"/>
        <v>908.67754437999997</v>
      </c>
      <c r="C1119" s="76">
        <f t="shared" si="580"/>
        <v>748.28661780000004</v>
      </c>
      <c r="D1119" s="77">
        <f t="shared" si="574"/>
        <v>6858.17</v>
      </c>
      <c r="E1119" s="78">
        <f>IF(K1119=1,VLOOKUP(A1118,[1]Plan1!$G$155:$I$350,3),E1118)</f>
        <v>6869.14</v>
      </c>
      <c r="F1119" s="79">
        <f t="shared" si="575"/>
        <v>45367</v>
      </c>
      <c r="G1119" s="80">
        <f t="shared" si="564"/>
        <v>1.5995520670966101E-3</v>
      </c>
      <c r="H1119" s="81">
        <f t="shared" si="576"/>
        <v>45397</v>
      </c>
      <c r="I1119" s="81">
        <f t="shared" si="565"/>
        <v>45397</v>
      </c>
      <c r="J1119" s="82">
        <f t="shared" si="577"/>
        <v>20</v>
      </c>
      <c r="K1119" s="82">
        <f t="shared" si="561"/>
        <v>8</v>
      </c>
      <c r="L1119" s="76">
        <f t="shared" si="566"/>
        <v>1.0006395100000001</v>
      </c>
      <c r="M1119" s="83">
        <f t="shared" si="563"/>
        <v>1.00829937</v>
      </c>
      <c r="N1119" s="83">
        <f t="shared" si="559"/>
        <v>1.2105834059297886</v>
      </c>
      <c r="O1119" s="76">
        <f t="shared" si="562"/>
        <v>1.21135758</v>
      </c>
      <c r="P1119" s="76">
        <f t="shared" si="567"/>
        <v>906.44266647999996</v>
      </c>
      <c r="Q1119" s="84">
        <f t="shared" si="581"/>
        <v>0</v>
      </c>
      <c r="R1119" s="86">
        <f t="shared" si="578"/>
        <v>0</v>
      </c>
      <c r="S1119" s="76">
        <f t="shared" si="568"/>
        <v>0</v>
      </c>
      <c r="T1119" s="86">
        <f t="shared" si="579"/>
        <v>8.0657000000000006E-2</v>
      </c>
      <c r="U1119" s="84">
        <f t="shared" si="560"/>
        <v>8</v>
      </c>
      <c r="V1119" s="84">
        <v>252</v>
      </c>
      <c r="W1119" s="83">
        <f t="shared" si="569"/>
        <v>1.002465548</v>
      </c>
      <c r="X1119" s="76">
        <f t="shared" si="570"/>
        <v>2.2348778999999999</v>
      </c>
      <c r="Y1119" s="76">
        <f t="shared" si="571"/>
        <v>0</v>
      </c>
      <c r="Z1119" s="90" t="str">
        <f t="shared" si="582"/>
        <v>A+J=</v>
      </c>
      <c r="AA1119" s="81">
        <f t="shared" si="583"/>
        <v>45397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75">
        <f t="shared" si="572"/>
        <v>45379</v>
      </c>
      <c r="B1120" s="76">
        <f t="shared" si="573"/>
        <v>909.02993421999997</v>
      </c>
      <c r="C1120" s="76">
        <f t="shared" si="580"/>
        <v>748.28661780000004</v>
      </c>
      <c r="D1120" s="77">
        <f t="shared" si="574"/>
        <v>6858.17</v>
      </c>
      <c r="E1120" s="78">
        <f>IF(K1120=1,VLOOKUP(A1119,[1]Plan1!$G$155:$I$350,3),E1119)</f>
        <v>6869.14</v>
      </c>
      <c r="F1120" s="79">
        <f t="shared" si="575"/>
        <v>45367</v>
      </c>
      <c r="G1120" s="80">
        <f t="shared" si="564"/>
        <v>1.5995520670966101E-3</v>
      </c>
      <c r="H1120" s="81">
        <f t="shared" si="576"/>
        <v>45397</v>
      </c>
      <c r="I1120" s="81">
        <f t="shared" si="565"/>
        <v>45397</v>
      </c>
      <c r="J1120" s="82">
        <f t="shared" si="577"/>
        <v>20</v>
      </c>
      <c r="K1120" s="82">
        <f t="shared" si="561"/>
        <v>9</v>
      </c>
      <c r="L1120" s="76">
        <f t="shared" si="566"/>
        <v>1.0007194800000001</v>
      </c>
      <c r="M1120" s="83">
        <f t="shared" si="563"/>
        <v>1.00829937</v>
      </c>
      <c r="N1120" s="83">
        <f t="shared" ref="N1120:N1183" si="584">IF(I1120&gt;I1119,N1119*M1120,N1119)</f>
        <v>1.2105834059297886</v>
      </c>
      <c r="O1120" s="76">
        <f t="shared" si="562"/>
        <v>1.2114543900000001</v>
      </c>
      <c r="P1120" s="76">
        <f t="shared" si="567"/>
        <v>906.51510811000003</v>
      </c>
      <c r="Q1120" s="84">
        <f t="shared" si="581"/>
        <v>0</v>
      </c>
      <c r="R1120" s="86">
        <f t="shared" si="578"/>
        <v>0</v>
      </c>
      <c r="S1120" s="76">
        <f t="shared" si="568"/>
        <v>0</v>
      </c>
      <c r="T1120" s="86">
        <f t="shared" si="579"/>
        <v>8.0657000000000006E-2</v>
      </c>
      <c r="U1120" s="84">
        <f t="shared" si="560"/>
        <v>9</v>
      </c>
      <c r="V1120" s="84">
        <v>252</v>
      </c>
      <c r="W1120" s="83">
        <f t="shared" si="569"/>
        <v>1.002774169</v>
      </c>
      <c r="X1120" s="76">
        <f t="shared" si="570"/>
        <v>2.51482611</v>
      </c>
      <c r="Y1120" s="76">
        <f t="shared" si="571"/>
        <v>0</v>
      </c>
      <c r="Z1120" s="90" t="str">
        <f t="shared" si="582"/>
        <v>A+J=</v>
      </c>
      <c r="AA1120" s="81">
        <f t="shared" si="583"/>
        <v>45397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75">
        <f t="shared" si="572"/>
        <v>45380</v>
      </c>
      <c r="B1121" s="76">
        <f t="shared" si="573"/>
        <v>909.38245487999995</v>
      </c>
      <c r="C1121" s="76">
        <f t="shared" si="580"/>
        <v>748.28661780000004</v>
      </c>
      <c r="D1121" s="77">
        <f t="shared" si="574"/>
        <v>6858.17</v>
      </c>
      <c r="E1121" s="78">
        <f>IF(K1121=1,VLOOKUP(A1120,[1]Plan1!$G$155:$I$350,3),E1120)</f>
        <v>6869.14</v>
      </c>
      <c r="F1121" s="79">
        <f t="shared" si="575"/>
        <v>45367</v>
      </c>
      <c r="G1121" s="80">
        <f t="shared" si="564"/>
        <v>1.5995520670966101E-3</v>
      </c>
      <c r="H1121" s="81">
        <f t="shared" si="576"/>
        <v>45397</v>
      </c>
      <c r="I1121" s="81">
        <f t="shared" si="565"/>
        <v>45397</v>
      </c>
      <c r="J1121" s="82">
        <f t="shared" si="577"/>
        <v>20</v>
      </c>
      <c r="K1121" s="82">
        <f t="shared" si="561"/>
        <v>10</v>
      </c>
      <c r="L1121" s="76">
        <f t="shared" si="566"/>
        <v>1.0007994499999999</v>
      </c>
      <c r="M1121" s="83">
        <f t="shared" si="563"/>
        <v>1.00829937</v>
      </c>
      <c r="N1121" s="83">
        <f t="shared" si="584"/>
        <v>1.2105834059297886</v>
      </c>
      <c r="O1121" s="76">
        <f t="shared" si="562"/>
        <v>1.2115511999999999</v>
      </c>
      <c r="P1121" s="76">
        <f t="shared" si="567"/>
        <v>906.58754972999998</v>
      </c>
      <c r="Q1121" s="84">
        <f t="shared" si="581"/>
        <v>0</v>
      </c>
      <c r="R1121" s="86">
        <f t="shared" si="578"/>
        <v>0</v>
      </c>
      <c r="S1121" s="76">
        <f t="shared" si="568"/>
        <v>0</v>
      </c>
      <c r="T1121" s="86">
        <f t="shared" si="579"/>
        <v>8.0657000000000006E-2</v>
      </c>
      <c r="U1121" s="84">
        <f t="shared" si="560"/>
        <v>10</v>
      </c>
      <c r="V1121" s="84">
        <v>252</v>
      </c>
      <c r="W1121" s="83">
        <f t="shared" si="569"/>
        <v>1.003082885</v>
      </c>
      <c r="X1121" s="76">
        <f t="shared" si="570"/>
        <v>2.7949051499999999</v>
      </c>
      <c r="Y1121" s="76">
        <f t="shared" si="571"/>
        <v>0</v>
      </c>
      <c r="Z1121" s="90" t="str">
        <f t="shared" si="582"/>
        <v>A+J=</v>
      </c>
      <c r="AA1121" s="81">
        <f t="shared" si="583"/>
        <v>45397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75">
        <f t="shared" si="572"/>
        <v>45381</v>
      </c>
      <c r="B1122" s="76">
        <f t="shared" si="573"/>
        <v>909.38245487999995</v>
      </c>
      <c r="C1122" s="76">
        <f t="shared" si="580"/>
        <v>748.28661780000004</v>
      </c>
      <c r="D1122" s="77">
        <f t="shared" si="574"/>
        <v>6858.17</v>
      </c>
      <c r="E1122" s="78">
        <f>IF(K1122=1,VLOOKUP(A1121,[1]Plan1!$G$155:$I$350,3),E1121)</f>
        <v>6869.14</v>
      </c>
      <c r="F1122" s="79">
        <f t="shared" si="575"/>
        <v>45367</v>
      </c>
      <c r="G1122" s="80">
        <f t="shared" si="564"/>
        <v>1.5995520670966101E-3</v>
      </c>
      <c r="H1122" s="81">
        <f t="shared" si="576"/>
        <v>45397</v>
      </c>
      <c r="I1122" s="81">
        <f t="shared" si="565"/>
        <v>45397</v>
      </c>
      <c r="J1122" s="82">
        <f t="shared" si="577"/>
        <v>20</v>
      </c>
      <c r="K1122" s="82">
        <f t="shared" si="561"/>
        <v>10</v>
      </c>
      <c r="L1122" s="76">
        <f t="shared" si="566"/>
        <v>1.0007994499999999</v>
      </c>
      <c r="M1122" s="83">
        <f t="shared" si="563"/>
        <v>1.00829937</v>
      </c>
      <c r="N1122" s="83">
        <f t="shared" si="584"/>
        <v>1.2105834059297886</v>
      </c>
      <c r="O1122" s="76">
        <f t="shared" si="562"/>
        <v>1.2115511999999999</v>
      </c>
      <c r="P1122" s="76">
        <f t="shared" si="567"/>
        <v>906.58754972999998</v>
      </c>
      <c r="Q1122" s="84">
        <f t="shared" si="581"/>
        <v>0</v>
      </c>
      <c r="R1122" s="86">
        <f t="shared" si="578"/>
        <v>0</v>
      </c>
      <c r="S1122" s="76">
        <f t="shared" si="568"/>
        <v>0</v>
      </c>
      <c r="T1122" s="86">
        <f t="shared" si="579"/>
        <v>8.0657000000000006E-2</v>
      </c>
      <c r="U1122" s="84">
        <f t="shared" si="560"/>
        <v>10</v>
      </c>
      <c r="V1122" s="84">
        <v>252</v>
      </c>
      <c r="W1122" s="83">
        <f t="shared" si="569"/>
        <v>1.003082885</v>
      </c>
      <c r="X1122" s="76">
        <f t="shared" si="570"/>
        <v>2.7949051499999999</v>
      </c>
      <c r="Y1122" s="76">
        <f t="shared" si="571"/>
        <v>0</v>
      </c>
      <c r="Z1122" s="90" t="str">
        <f t="shared" si="582"/>
        <v>A+J=</v>
      </c>
      <c r="AA1122" s="81">
        <f t="shared" si="583"/>
        <v>45397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75">
        <f t="shared" si="572"/>
        <v>45382</v>
      </c>
      <c r="B1123" s="76">
        <f t="shared" si="573"/>
        <v>909.38245487999995</v>
      </c>
      <c r="C1123" s="76">
        <f t="shared" si="580"/>
        <v>748.28661780000004</v>
      </c>
      <c r="D1123" s="77">
        <f t="shared" si="574"/>
        <v>6858.17</v>
      </c>
      <c r="E1123" s="78">
        <f>IF(K1123=1,VLOOKUP(A1122,[1]Plan1!$G$155:$I$350,3),E1122)</f>
        <v>6869.14</v>
      </c>
      <c r="F1123" s="79">
        <f t="shared" si="575"/>
        <v>45367</v>
      </c>
      <c r="G1123" s="80">
        <f t="shared" si="564"/>
        <v>1.5995520670966101E-3</v>
      </c>
      <c r="H1123" s="81">
        <f t="shared" si="576"/>
        <v>45397</v>
      </c>
      <c r="I1123" s="81">
        <f t="shared" si="565"/>
        <v>45397</v>
      </c>
      <c r="J1123" s="82">
        <f t="shared" si="577"/>
        <v>20</v>
      </c>
      <c r="K1123" s="82">
        <f t="shared" si="561"/>
        <v>10</v>
      </c>
      <c r="L1123" s="76">
        <f t="shared" si="566"/>
        <v>1.0007994499999999</v>
      </c>
      <c r="M1123" s="83">
        <f t="shared" si="563"/>
        <v>1.00829937</v>
      </c>
      <c r="N1123" s="83">
        <f t="shared" si="584"/>
        <v>1.2105834059297886</v>
      </c>
      <c r="O1123" s="76">
        <f t="shared" si="562"/>
        <v>1.2115511999999999</v>
      </c>
      <c r="P1123" s="76">
        <f t="shared" si="567"/>
        <v>906.58754972999998</v>
      </c>
      <c r="Q1123" s="84">
        <f t="shared" si="581"/>
        <v>0</v>
      </c>
      <c r="R1123" s="86">
        <f t="shared" si="578"/>
        <v>0</v>
      </c>
      <c r="S1123" s="76">
        <f t="shared" si="568"/>
        <v>0</v>
      </c>
      <c r="T1123" s="86">
        <f t="shared" si="579"/>
        <v>8.0657000000000006E-2</v>
      </c>
      <c r="U1123" s="84">
        <f t="shared" si="560"/>
        <v>10</v>
      </c>
      <c r="V1123" s="84">
        <v>252</v>
      </c>
      <c r="W1123" s="83">
        <f t="shared" si="569"/>
        <v>1.003082885</v>
      </c>
      <c r="X1123" s="76">
        <f t="shared" si="570"/>
        <v>2.7949051499999999</v>
      </c>
      <c r="Y1123" s="76">
        <f t="shared" si="571"/>
        <v>0</v>
      </c>
      <c r="Z1123" s="90" t="str">
        <f t="shared" si="582"/>
        <v>A+J=</v>
      </c>
      <c r="AA1123" s="81">
        <f t="shared" si="583"/>
        <v>45397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75">
        <f t="shared" si="572"/>
        <v>45383</v>
      </c>
      <c r="B1124" s="76">
        <f t="shared" si="573"/>
        <v>909.38245487999995</v>
      </c>
      <c r="C1124" s="76">
        <f t="shared" si="580"/>
        <v>748.28661780000004</v>
      </c>
      <c r="D1124" s="77">
        <f t="shared" si="574"/>
        <v>6858.17</v>
      </c>
      <c r="E1124" s="78">
        <f>IF(K1124=1,VLOOKUP(A1123,[1]Plan1!$G$155:$I$350,3),E1123)</f>
        <v>6869.14</v>
      </c>
      <c r="F1124" s="79">
        <f t="shared" si="575"/>
        <v>45367</v>
      </c>
      <c r="G1124" s="80">
        <f t="shared" si="564"/>
        <v>1.5995520670966101E-3</v>
      </c>
      <c r="H1124" s="81">
        <f t="shared" si="576"/>
        <v>45397</v>
      </c>
      <c r="I1124" s="81">
        <f t="shared" si="565"/>
        <v>45397</v>
      </c>
      <c r="J1124" s="82">
        <f t="shared" si="577"/>
        <v>20</v>
      </c>
      <c r="K1124" s="82">
        <f t="shared" si="561"/>
        <v>10</v>
      </c>
      <c r="L1124" s="76">
        <f t="shared" si="566"/>
        <v>1.0007994499999999</v>
      </c>
      <c r="M1124" s="83">
        <f t="shared" si="563"/>
        <v>1.00829937</v>
      </c>
      <c r="N1124" s="83">
        <f t="shared" si="584"/>
        <v>1.2105834059297886</v>
      </c>
      <c r="O1124" s="76">
        <f t="shared" si="562"/>
        <v>1.2115511999999999</v>
      </c>
      <c r="P1124" s="76">
        <f t="shared" si="567"/>
        <v>906.58754972999998</v>
      </c>
      <c r="Q1124" s="84">
        <f t="shared" si="581"/>
        <v>0</v>
      </c>
      <c r="R1124" s="86">
        <f t="shared" si="578"/>
        <v>0</v>
      </c>
      <c r="S1124" s="76">
        <f t="shared" si="568"/>
        <v>0</v>
      </c>
      <c r="T1124" s="86">
        <f t="shared" si="579"/>
        <v>8.0657000000000006E-2</v>
      </c>
      <c r="U1124" s="84">
        <f t="shared" si="560"/>
        <v>10</v>
      </c>
      <c r="V1124" s="84">
        <v>252</v>
      </c>
      <c r="W1124" s="83">
        <f t="shared" si="569"/>
        <v>1.003082885</v>
      </c>
      <c r="X1124" s="76">
        <f t="shared" si="570"/>
        <v>2.7949051499999999</v>
      </c>
      <c r="Y1124" s="76">
        <f t="shared" si="571"/>
        <v>0</v>
      </c>
      <c r="Z1124" s="90" t="str">
        <f t="shared" si="582"/>
        <v>A+J=</v>
      </c>
      <c r="AA1124" s="81">
        <f t="shared" si="583"/>
        <v>45397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75">
        <f t="shared" si="572"/>
        <v>45384</v>
      </c>
      <c r="B1125" s="76">
        <f t="shared" si="573"/>
        <v>909.73511301999997</v>
      </c>
      <c r="C1125" s="76">
        <f t="shared" si="580"/>
        <v>748.28661780000004</v>
      </c>
      <c r="D1125" s="77">
        <f t="shared" si="574"/>
        <v>6858.17</v>
      </c>
      <c r="E1125" s="78">
        <f>IF(K1125=1,VLOOKUP(A1124,[1]Plan1!$G$155:$I$350,3),E1124)</f>
        <v>6869.14</v>
      </c>
      <c r="F1125" s="79">
        <f t="shared" si="575"/>
        <v>45367</v>
      </c>
      <c r="G1125" s="80">
        <f t="shared" si="564"/>
        <v>1.5995520670966101E-3</v>
      </c>
      <c r="H1125" s="81">
        <f t="shared" si="576"/>
        <v>45397</v>
      </c>
      <c r="I1125" s="81">
        <f t="shared" si="565"/>
        <v>45397</v>
      </c>
      <c r="J1125" s="82">
        <f t="shared" si="577"/>
        <v>20</v>
      </c>
      <c r="K1125" s="82">
        <f t="shared" si="561"/>
        <v>11</v>
      </c>
      <c r="L1125" s="76">
        <f t="shared" si="566"/>
        <v>1.0008794299999999</v>
      </c>
      <c r="M1125" s="83">
        <f t="shared" si="563"/>
        <v>1.00829937</v>
      </c>
      <c r="N1125" s="83">
        <f t="shared" si="584"/>
        <v>1.2105834059297886</v>
      </c>
      <c r="O1125" s="76">
        <f t="shared" si="562"/>
        <v>1.2116480199999999</v>
      </c>
      <c r="P1125" s="76">
        <f t="shared" si="567"/>
        <v>906.65999883999996</v>
      </c>
      <c r="Q1125" s="84">
        <f t="shared" si="581"/>
        <v>0</v>
      </c>
      <c r="R1125" s="86">
        <f t="shared" si="578"/>
        <v>0</v>
      </c>
      <c r="S1125" s="76">
        <f t="shared" si="568"/>
        <v>0</v>
      </c>
      <c r="T1125" s="86">
        <f t="shared" si="579"/>
        <v>8.0657000000000006E-2</v>
      </c>
      <c r="U1125" s="84">
        <f t="shared" si="560"/>
        <v>11</v>
      </c>
      <c r="V1125" s="84">
        <v>252</v>
      </c>
      <c r="W1125" s="83">
        <f t="shared" si="569"/>
        <v>1.0033916949999999</v>
      </c>
      <c r="X1125" s="76">
        <f t="shared" si="570"/>
        <v>3.0751141799999999</v>
      </c>
      <c r="Y1125" s="76">
        <f t="shared" si="571"/>
        <v>0</v>
      </c>
      <c r="Z1125" s="90" t="str">
        <f t="shared" si="582"/>
        <v>A+J=</v>
      </c>
      <c r="AA1125" s="81">
        <f t="shared" si="583"/>
        <v>45397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75">
        <f t="shared" si="572"/>
        <v>45385</v>
      </c>
      <c r="B1126" s="76">
        <f t="shared" si="573"/>
        <v>910.08791797000003</v>
      </c>
      <c r="C1126" s="76">
        <f t="shared" si="580"/>
        <v>748.28661780000004</v>
      </c>
      <c r="D1126" s="77">
        <f t="shared" si="574"/>
        <v>6858.17</v>
      </c>
      <c r="E1126" s="78">
        <f>IF(K1126=1,VLOOKUP(A1125,[1]Plan1!$G$155:$I$350,3),E1125)</f>
        <v>6869.14</v>
      </c>
      <c r="F1126" s="79">
        <f t="shared" si="575"/>
        <v>45367</v>
      </c>
      <c r="G1126" s="80">
        <f t="shared" si="564"/>
        <v>1.5995520670966101E-3</v>
      </c>
      <c r="H1126" s="81">
        <f t="shared" si="576"/>
        <v>45397</v>
      </c>
      <c r="I1126" s="81">
        <f t="shared" si="565"/>
        <v>45397</v>
      </c>
      <c r="J1126" s="82">
        <f t="shared" si="577"/>
        <v>20</v>
      </c>
      <c r="K1126" s="82">
        <f t="shared" si="561"/>
        <v>12</v>
      </c>
      <c r="L1126" s="76">
        <f t="shared" si="566"/>
        <v>1.00095942</v>
      </c>
      <c r="M1126" s="83">
        <f t="shared" si="563"/>
        <v>1.00829937</v>
      </c>
      <c r="N1126" s="83">
        <f t="shared" si="584"/>
        <v>1.2105834059297886</v>
      </c>
      <c r="O1126" s="76">
        <f t="shared" si="562"/>
        <v>1.21174486</v>
      </c>
      <c r="P1126" s="76">
        <f t="shared" si="567"/>
        <v>906.73246291999999</v>
      </c>
      <c r="Q1126" s="84">
        <f t="shared" si="581"/>
        <v>0</v>
      </c>
      <c r="R1126" s="86">
        <f t="shared" si="578"/>
        <v>0</v>
      </c>
      <c r="S1126" s="76">
        <f t="shared" si="568"/>
        <v>0</v>
      </c>
      <c r="T1126" s="86">
        <f t="shared" si="579"/>
        <v>8.0657000000000006E-2</v>
      </c>
      <c r="U1126" s="84">
        <f t="shared" ref="U1126:U1189" si="585">IF(Q1125&gt;0,1,IF(K1126=K1125,U1125,U1125+1))</f>
        <v>12</v>
      </c>
      <c r="V1126" s="84">
        <v>252</v>
      </c>
      <c r="W1126" s="83">
        <f t="shared" si="569"/>
        <v>1.003700601</v>
      </c>
      <c r="X1126" s="76">
        <f t="shared" si="570"/>
        <v>3.3554550500000002</v>
      </c>
      <c r="Y1126" s="76">
        <f t="shared" si="571"/>
        <v>0</v>
      </c>
      <c r="Z1126" s="90" t="str">
        <f t="shared" si="582"/>
        <v>A+J=</v>
      </c>
      <c r="AA1126" s="81">
        <f t="shared" si="583"/>
        <v>45397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75">
        <f t="shared" si="572"/>
        <v>45386</v>
      </c>
      <c r="B1127" s="76">
        <f t="shared" si="573"/>
        <v>910.44084631999999</v>
      </c>
      <c r="C1127" s="76">
        <f t="shared" si="580"/>
        <v>748.28661780000004</v>
      </c>
      <c r="D1127" s="77">
        <f t="shared" si="574"/>
        <v>6858.17</v>
      </c>
      <c r="E1127" s="78">
        <f>IF(K1127=1,VLOOKUP(A1126,[1]Plan1!$G$155:$I$350,3),E1126)</f>
        <v>6869.14</v>
      </c>
      <c r="F1127" s="79">
        <f t="shared" si="575"/>
        <v>45367</v>
      </c>
      <c r="G1127" s="80">
        <f t="shared" si="564"/>
        <v>1.5995520670966101E-3</v>
      </c>
      <c r="H1127" s="81">
        <f t="shared" si="576"/>
        <v>45397</v>
      </c>
      <c r="I1127" s="81">
        <f t="shared" si="565"/>
        <v>45397</v>
      </c>
      <c r="J1127" s="82">
        <f t="shared" si="577"/>
        <v>20</v>
      </c>
      <c r="K1127" s="82">
        <f t="shared" si="561"/>
        <v>13</v>
      </c>
      <c r="L1127" s="76">
        <f t="shared" si="566"/>
        <v>1.00103941</v>
      </c>
      <c r="M1127" s="83">
        <f t="shared" si="563"/>
        <v>1.00829937</v>
      </c>
      <c r="N1127" s="83">
        <f t="shared" si="584"/>
        <v>1.2105834059297886</v>
      </c>
      <c r="O1127" s="76">
        <f t="shared" si="562"/>
        <v>1.21184169</v>
      </c>
      <c r="P1127" s="76">
        <f t="shared" si="567"/>
        <v>906.80491950999999</v>
      </c>
      <c r="Q1127" s="84">
        <f t="shared" si="581"/>
        <v>0</v>
      </c>
      <c r="R1127" s="86">
        <f t="shared" si="578"/>
        <v>0</v>
      </c>
      <c r="S1127" s="76">
        <f t="shared" si="568"/>
        <v>0</v>
      </c>
      <c r="T1127" s="86">
        <f t="shared" si="579"/>
        <v>8.0657000000000006E-2</v>
      </c>
      <c r="U1127" s="84">
        <f t="shared" si="585"/>
        <v>13</v>
      </c>
      <c r="V1127" s="84">
        <v>252</v>
      </c>
      <c r="W1127" s="83">
        <f t="shared" si="569"/>
        <v>1.004009602</v>
      </c>
      <c r="X1127" s="76">
        <f t="shared" si="570"/>
        <v>3.63592681</v>
      </c>
      <c r="Y1127" s="76">
        <f t="shared" si="571"/>
        <v>0</v>
      </c>
      <c r="Z1127" s="90" t="str">
        <f t="shared" si="582"/>
        <v>A+J=</v>
      </c>
      <c r="AA1127" s="81">
        <f t="shared" si="583"/>
        <v>45397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75">
        <f t="shared" si="572"/>
        <v>45387</v>
      </c>
      <c r="B1128" s="76">
        <f t="shared" si="573"/>
        <v>910.79392064000001</v>
      </c>
      <c r="C1128" s="76">
        <f t="shared" si="580"/>
        <v>748.28661780000004</v>
      </c>
      <c r="D1128" s="77">
        <f t="shared" si="574"/>
        <v>6858.17</v>
      </c>
      <c r="E1128" s="78">
        <f>IF(K1128=1,VLOOKUP(A1127,[1]Plan1!$G$155:$I$350,3),E1127)</f>
        <v>6869.14</v>
      </c>
      <c r="F1128" s="79">
        <f t="shared" si="575"/>
        <v>45367</v>
      </c>
      <c r="G1128" s="80">
        <f t="shared" si="564"/>
        <v>1.5995520670966101E-3</v>
      </c>
      <c r="H1128" s="81">
        <f t="shared" si="576"/>
        <v>45397</v>
      </c>
      <c r="I1128" s="81">
        <f t="shared" si="565"/>
        <v>45397</v>
      </c>
      <c r="J1128" s="82">
        <f t="shared" si="577"/>
        <v>20</v>
      </c>
      <c r="K1128" s="82">
        <f t="shared" si="561"/>
        <v>14</v>
      </c>
      <c r="L1128" s="76">
        <f t="shared" si="566"/>
        <v>1.00111941</v>
      </c>
      <c r="M1128" s="83">
        <f t="shared" si="563"/>
        <v>1.00829937</v>
      </c>
      <c r="N1128" s="83">
        <f t="shared" si="584"/>
        <v>1.2105834059297886</v>
      </c>
      <c r="O1128" s="76">
        <f t="shared" si="562"/>
        <v>1.21193854</v>
      </c>
      <c r="P1128" s="76">
        <f t="shared" si="567"/>
        <v>906.87739107000004</v>
      </c>
      <c r="Q1128" s="84">
        <f t="shared" si="581"/>
        <v>0</v>
      </c>
      <c r="R1128" s="86">
        <f t="shared" si="578"/>
        <v>0</v>
      </c>
      <c r="S1128" s="76">
        <f t="shared" si="568"/>
        <v>0</v>
      </c>
      <c r="T1128" s="86">
        <f t="shared" si="579"/>
        <v>8.0657000000000006E-2</v>
      </c>
      <c r="U1128" s="84">
        <f t="shared" si="585"/>
        <v>14</v>
      </c>
      <c r="V1128" s="84">
        <v>252</v>
      </c>
      <c r="W1128" s="83">
        <f t="shared" si="569"/>
        <v>1.0043186980000001</v>
      </c>
      <c r="X1128" s="76">
        <f t="shared" si="570"/>
        <v>3.9165295699999998</v>
      </c>
      <c r="Y1128" s="76">
        <f t="shared" si="571"/>
        <v>0</v>
      </c>
      <c r="Z1128" s="90" t="str">
        <f t="shared" si="582"/>
        <v>A+J=</v>
      </c>
      <c r="AA1128" s="81">
        <f t="shared" si="583"/>
        <v>45397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75">
        <f t="shared" si="572"/>
        <v>45388</v>
      </c>
      <c r="B1129" s="76">
        <f t="shared" si="573"/>
        <v>911.14713343000005</v>
      </c>
      <c r="C1129" s="76">
        <f t="shared" si="580"/>
        <v>748.28661780000004</v>
      </c>
      <c r="D1129" s="77">
        <f t="shared" si="574"/>
        <v>6858.17</v>
      </c>
      <c r="E1129" s="78">
        <f>IF(K1129=1,VLOOKUP(A1128,[1]Plan1!$G$155:$I$350,3),E1128)</f>
        <v>6869.14</v>
      </c>
      <c r="F1129" s="79">
        <f t="shared" si="575"/>
        <v>45367</v>
      </c>
      <c r="G1129" s="80">
        <f t="shared" si="564"/>
        <v>1.5995520670966101E-3</v>
      </c>
      <c r="H1129" s="81">
        <f t="shared" si="576"/>
        <v>45397</v>
      </c>
      <c r="I1129" s="81">
        <f t="shared" si="565"/>
        <v>45397</v>
      </c>
      <c r="J1129" s="82">
        <f t="shared" si="577"/>
        <v>20</v>
      </c>
      <c r="K1129" s="82">
        <f t="shared" si="561"/>
        <v>15</v>
      </c>
      <c r="L1129" s="76">
        <f t="shared" si="566"/>
        <v>1.0011994200000001</v>
      </c>
      <c r="M1129" s="83">
        <f t="shared" si="563"/>
        <v>1.00829937</v>
      </c>
      <c r="N1129" s="83">
        <f t="shared" si="584"/>
        <v>1.2105834059297886</v>
      </c>
      <c r="O1129" s="76">
        <f t="shared" si="562"/>
        <v>1.2120354</v>
      </c>
      <c r="P1129" s="76">
        <f t="shared" si="567"/>
        <v>906.94987011000001</v>
      </c>
      <c r="Q1129" s="84">
        <f t="shared" si="581"/>
        <v>0</v>
      </c>
      <c r="R1129" s="86">
        <f t="shared" si="578"/>
        <v>0</v>
      </c>
      <c r="S1129" s="76">
        <f t="shared" si="568"/>
        <v>0</v>
      </c>
      <c r="T1129" s="86">
        <f t="shared" si="579"/>
        <v>8.0657000000000006E-2</v>
      </c>
      <c r="U1129" s="84">
        <f t="shared" si="585"/>
        <v>15</v>
      </c>
      <c r="V1129" s="84">
        <v>252</v>
      </c>
      <c r="W1129" s="83">
        <f t="shared" si="569"/>
        <v>1.004627889</v>
      </c>
      <c r="X1129" s="76">
        <f t="shared" si="570"/>
        <v>4.1972633200000002</v>
      </c>
      <c r="Y1129" s="76">
        <f t="shared" si="571"/>
        <v>0</v>
      </c>
      <c r="Z1129" s="90" t="str">
        <f t="shared" si="582"/>
        <v>A+J=</v>
      </c>
      <c r="AA1129" s="81">
        <f t="shared" si="583"/>
        <v>45397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75">
        <f t="shared" si="572"/>
        <v>45389</v>
      </c>
      <c r="B1130" s="76">
        <f t="shared" si="573"/>
        <v>911.14713343000005</v>
      </c>
      <c r="C1130" s="76">
        <f t="shared" si="580"/>
        <v>748.28661780000004</v>
      </c>
      <c r="D1130" s="77">
        <f t="shared" si="574"/>
        <v>6858.17</v>
      </c>
      <c r="E1130" s="78">
        <f>IF(K1130=1,VLOOKUP(A1129,[1]Plan1!$G$155:$I$350,3),E1129)</f>
        <v>6869.14</v>
      </c>
      <c r="F1130" s="79">
        <f t="shared" si="575"/>
        <v>45367</v>
      </c>
      <c r="G1130" s="80">
        <f t="shared" si="564"/>
        <v>1.5995520670966101E-3</v>
      </c>
      <c r="H1130" s="81">
        <f t="shared" si="576"/>
        <v>45397</v>
      </c>
      <c r="I1130" s="81">
        <f t="shared" si="565"/>
        <v>45397</v>
      </c>
      <c r="J1130" s="82">
        <f t="shared" si="577"/>
        <v>20</v>
      </c>
      <c r="K1130" s="82">
        <f t="shared" ref="K1130:K1193" si="586">(J1130-(NETWORKDAYS(A1130,I1130,AD$165:AD$503)-1))</f>
        <v>15</v>
      </c>
      <c r="L1130" s="76">
        <f t="shared" si="566"/>
        <v>1.0011994200000001</v>
      </c>
      <c r="M1130" s="83">
        <f t="shared" si="563"/>
        <v>1.00829937</v>
      </c>
      <c r="N1130" s="83">
        <f t="shared" si="584"/>
        <v>1.2105834059297886</v>
      </c>
      <c r="O1130" s="76">
        <f t="shared" ref="O1130:O1193" si="587">TRUNC(TRUNC((L1130*N1130),15),8)</f>
        <v>1.2120354</v>
      </c>
      <c r="P1130" s="76">
        <f t="shared" si="567"/>
        <v>906.94987011000001</v>
      </c>
      <c r="Q1130" s="84">
        <f t="shared" si="581"/>
        <v>0</v>
      </c>
      <c r="R1130" s="86">
        <f t="shared" si="578"/>
        <v>0</v>
      </c>
      <c r="S1130" s="76">
        <f t="shared" si="568"/>
        <v>0</v>
      </c>
      <c r="T1130" s="86">
        <f t="shared" si="579"/>
        <v>8.0657000000000006E-2</v>
      </c>
      <c r="U1130" s="84">
        <f t="shared" si="585"/>
        <v>15</v>
      </c>
      <c r="V1130" s="84">
        <v>252</v>
      </c>
      <c r="W1130" s="83">
        <f t="shared" si="569"/>
        <v>1.004627889</v>
      </c>
      <c r="X1130" s="76">
        <f t="shared" si="570"/>
        <v>4.1972633200000002</v>
      </c>
      <c r="Y1130" s="76">
        <f t="shared" si="571"/>
        <v>0</v>
      </c>
      <c r="Z1130" s="90" t="str">
        <f t="shared" si="582"/>
        <v>A+J=</v>
      </c>
      <c r="AA1130" s="81">
        <f t="shared" si="583"/>
        <v>45397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75">
        <f t="shared" si="572"/>
        <v>45390</v>
      </c>
      <c r="B1131" s="76">
        <f t="shared" si="573"/>
        <v>911.14713343000005</v>
      </c>
      <c r="C1131" s="76">
        <f t="shared" si="580"/>
        <v>748.28661780000004</v>
      </c>
      <c r="D1131" s="77">
        <f t="shared" si="574"/>
        <v>6858.17</v>
      </c>
      <c r="E1131" s="78">
        <f>IF(K1131=1,VLOOKUP(A1130,[1]Plan1!$G$155:$I$350,3),E1130)</f>
        <v>6869.14</v>
      </c>
      <c r="F1131" s="79">
        <f t="shared" si="575"/>
        <v>45367</v>
      </c>
      <c r="G1131" s="80">
        <f t="shared" si="564"/>
        <v>1.5995520670966101E-3</v>
      </c>
      <c r="H1131" s="81">
        <f t="shared" si="576"/>
        <v>45397</v>
      </c>
      <c r="I1131" s="81">
        <f t="shared" si="565"/>
        <v>45397</v>
      </c>
      <c r="J1131" s="82">
        <f t="shared" si="577"/>
        <v>20</v>
      </c>
      <c r="K1131" s="82">
        <f t="shared" si="586"/>
        <v>15</v>
      </c>
      <c r="L1131" s="76">
        <f t="shared" si="566"/>
        <v>1.0011994200000001</v>
      </c>
      <c r="M1131" s="83">
        <f t="shared" ref="M1131:M1194" si="588">IF(I1131&gt;I1130,L1130,M1130)</f>
        <v>1.00829937</v>
      </c>
      <c r="N1131" s="83">
        <f t="shared" si="584"/>
        <v>1.2105834059297886</v>
      </c>
      <c r="O1131" s="76">
        <f t="shared" si="587"/>
        <v>1.2120354</v>
      </c>
      <c r="P1131" s="76">
        <f t="shared" si="567"/>
        <v>906.94987011000001</v>
      </c>
      <c r="Q1131" s="84">
        <f t="shared" si="581"/>
        <v>0</v>
      </c>
      <c r="R1131" s="86">
        <f t="shared" si="578"/>
        <v>0</v>
      </c>
      <c r="S1131" s="76">
        <f t="shared" si="568"/>
        <v>0</v>
      </c>
      <c r="T1131" s="86">
        <f t="shared" si="579"/>
        <v>8.0657000000000006E-2</v>
      </c>
      <c r="U1131" s="84">
        <f t="shared" si="585"/>
        <v>15</v>
      </c>
      <c r="V1131" s="84">
        <v>252</v>
      </c>
      <c r="W1131" s="83">
        <f t="shared" si="569"/>
        <v>1.004627889</v>
      </c>
      <c r="X1131" s="76">
        <f t="shared" si="570"/>
        <v>4.1972633200000002</v>
      </c>
      <c r="Y1131" s="76">
        <f t="shared" si="571"/>
        <v>0</v>
      </c>
      <c r="Z1131" s="90" t="str">
        <f t="shared" si="582"/>
        <v>A+J=</v>
      </c>
      <c r="AA1131" s="81">
        <f t="shared" si="583"/>
        <v>45397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75">
        <f t="shared" si="572"/>
        <v>45391</v>
      </c>
      <c r="B1132" s="76">
        <f t="shared" si="573"/>
        <v>911.50047812999992</v>
      </c>
      <c r="C1132" s="76">
        <f t="shared" si="580"/>
        <v>748.28661780000004</v>
      </c>
      <c r="D1132" s="77">
        <f t="shared" si="574"/>
        <v>6858.17</v>
      </c>
      <c r="E1132" s="78">
        <f>IF(K1132=1,VLOOKUP(A1131,[1]Plan1!$G$155:$I$350,3),E1131)</f>
        <v>6869.14</v>
      </c>
      <c r="F1132" s="79">
        <f t="shared" si="575"/>
        <v>45367</v>
      </c>
      <c r="G1132" s="80">
        <f t="shared" si="564"/>
        <v>1.5995520670966101E-3</v>
      </c>
      <c r="H1132" s="81">
        <f t="shared" si="576"/>
        <v>45397</v>
      </c>
      <c r="I1132" s="81">
        <f t="shared" si="565"/>
        <v>45397</v>
      </c>
      <c r="J1132" s="82">
        <f t="shared" si="577"/>
        <v>20</v>
      </c>
      <c r="K1132" s="82">
        <f t="shared" si="586"/>
        <v>16</v>
      </c>
      <c r="L1132" s="76">
        <f t="shared" si="566"/>
        <v>1.0012794300000001</v>
      </c>
      <c r="M1132" s="83">
        <f t="shared" si="588"/>
        <v>1.00829937</v>
      </c>
      <c r="N1132" s="83">
        <f t="shared" si="584"/>
        <v>1.2105834059297886</v>
      </c>
      <c r="O1132" s="76">
        <f t="shared" si="587"/>
        <v>1.21213226</v>
      </c>
      <c r="P1132" s="76">
        <f t="shared" si="567"/>
        <v>907.02234915999998</v>
      </c>
      <c r="Q1132" s="84">
        <f t="shared" si="581"/>
        <v>0</v>
      </c>
      <c r="R1132" s="86">
        <f t="shared" si="578"/>
        <v>0</v>
      </c>
      <c r="S1132" s="76">
        <f t="shared" si="568"/>
        <v>0</v>
      </c>
      <c r="T1132" s="86">
        <f t="shared" si="579"/>
        <v>8.0657000000000006E-2</v>
      </c>
      <c r="U1132" s="84">
        <f t="shared" si="585"/>
        <v>16</v>
      </c>
      <c r="V1132" s="84">
        <v>252</v>
      </c>
      <c r="W1132" s="83">
        <f t="shared" si="569"/>
        <v>1.0049371760000001</v>
      </c>
      <c r="X1132" s="76">
        <f t="shared" si="570"/>
        <v>4.4781289700000002</v>
      </c>
      <c r="Y1132" s="76">
        <f t="shared" si="571"/>
        <v>0</v>
      </c>
      <c r="Z1132" s="90" t="str">
        <f t="shared" si="582"/>
        <v>A+J=</v>
      </c>
      <c r="AA1132" s="81">
        <f t="shared" si="583"/>
        <v>45397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75">
        <f t="shared" si="572"/>
        <v>45392</v>
      </c>
      <c r="B1133" s="76">
        <f t="shared" si="573"/>
        <v>911.85396042999992</v>
      </c>
      <c r="C1133" s="76">
        <f t="shared" si="580"/>
        <v>748.28661780000004</v>
      </c>
      <c r="D1133" s="77">
        <f t="shared" si="574"/>
        <v>6858.17</v>
      </c>
      <c r="E1133" s="78">
        <f>IF(K1133=1,VLOOKUP(A1132,[1]Plan1!$G$155:$I$350,3),E1132)</f>
        <v>6869.14</v>
      </c>
      <c r="F1133" s="79">
        <f t="shared" si="575"/>
        <v>45367</v>
      </c>
      <c r="G1133" s="80">
        <f t="shared" si="564"/>
        <v>1.5995520670966101E-3</v>
      </c>
      <c r="H1133" s="81">
        <f t="shared" si="576"/>
        <v>45397</v>
      </c>
      <c r="I1133" s="81">
        <f t="shared" si="565"/>
        <v>45397</v>
      </c>
      <c r="J1133" s="82">
        <f t="shared" si="577"/>
        <v>20</v>
      </c>
      <c r="K1133" s="82">
        <f t="shared" si="586"/>
        <v>17</v>
      </c>
      <c r="L1133" s="76">
        <f t="shared" si="566"/>
        <v>1.00135945</v>
      </c>
      <c r="M1133" s="83">
        <f t="shared" si="588"/>
        <v>1.00829937</v>
      </c>
      <c r="N1133" s="83">
        <f t="shared" si="584"/>
        <v>1.2105834059297886</v>
      </c>
      <c r="O1133" s="76">
        <f t="shared" si="587"/>
        <v>1.2122291300000001</v>
      </c>
      <c r="P1133" s="76">
        <f t="shared" si="567"/>
        <v>907.09483567999996</v>
      </c>
      <c r="Q1133" s="84">
        <f t="shared" si="581"/>
        <v>0</v>
      </c>
      <c r="R1133" s="86">
        <f t="shared" si="578"/>
        <v>0</v>
      </c>
      <c r="S1133" s="76">
        <f t="shared" si="568"/>
        <v>0</v>
      </c>
      <c r="T1133" s="86">
        <f t="shared" si="579"/>
        <v>8.0657000000000006E-2</v>
      </c>
      <c r="U1133" s="84">
        <f t="shared" si="585"/>
        <v>17</v>
      </c>
      <c r="V1133" s="84">
        <v>252</v>
      </c>
      <c r="W1133" s="83">
        <f t="shared" si="569"/>
        <v>1.005246557</v>
      </c>
      <c r="X1133" s="76">
        <f t="shared" si="570"/>
        <v>4.7591247499999998</v>
      </c>
      <c r="Y1133" s="76">
        <f t="shared" si="571"/>
        <v>0</v>
      </c>
      <c r="Z1133" s="90" t="str">
        <f t="shared" si="582"/>
        <v>A+J=</v>
      </c>
      <c r="AA1133" s="81">
        <f t="shared" si="583"/>
        <v>45397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75">
        <f t="shared" si="572"/>
        <v>45393</v>
      </c>
      <c r="B1134" s="76">
        <f t="shared" si="573"/>
        <v>912.20758220999994</v>
      </c>
      <c r="C1134" s="76">
        <f t="shared" si="580"/>
        <v>748.28661780000004</v>
      </c>
      <c r="D1134" s="77">
        <f t="shared" si="574"/>
        <v>6858.17</v>
      </c>
      <c r="E1134" s="78">
        <f>IF(K1134=1,VLOOKUP(A1133,[1]Plan1!$G$155:$I$350,3),E1133)</f>
        <v>6869.14</v>
      </c>
      <c r="F1134" s="79">
        <f t="shared" si="575"/>
        <v>45367</v>
      </c>
      <c r="G1134" s="80">
        <f t="shared" si="564"/>
        <v>1.5995520670966101E-3</v>
      </c>
      <c r="H1134" s="81">
        <f t="shared" si="576"/>
        <v>45397</v>
      </c>
      <c r="I1134" s="81">
        <f t="shared" si="565"/>
        <v>45397</v>
      </c>
      <c r="J1134" s="82">
        <f t="shared" si="577"/>
        <v>20</v>
      </c>
      <c r="K1134" s="82">
        <f t="shared" si="586"/>
        <v>18</v>
      </c>
      <c r="L1134" s="76">
        <f t="shared" si="566"/>
        <v>1.0014394799999999</v>
      </c>
      <c r="M1134" s="83">
        <f t="shared" si="588"/>
        <v>1.00829937</v>
      </c>
      <c r="N1134" s="83">
        <f t="shared" si="584"/>
        <v>1.2105834059297886</v>
      </c>
      <c r="O1134" s="76">
        <f t="shared" si="587"/>
        <v>1.21232601</v>
      </c>
      <c r="P1134" s="76">
        <f t="shared" si="567"/>
        <v>907.16732968999997</v>
      </c>
      <c r="Q1134" s="84">
        <f t="shared" si="581"/>
        <v>0</v>
      </c>
      <c r="R1134" s="86">
        <f t="shared" si="578"/>
        <v>0</v>
      </c>
      <c r="S1134" s="76">
        <f t="shared" si="568"/>
        <v>0</v>
      </c>
      <c r="T1134" s="86">
        <f t="shared" si="579"/>
        <v>8.0657000000000006E-2</v>
      </c>
      <c r="U1134" s="84">
        <f t="shared" si="585"/>
        <v>18</v>
      </c>
      <c r="V1134" s="84">
        <v>252</v>
      </c>
      <c r="W1134" s="83">
        <f t="shared" si="569"/>
        <v>1.005556034</v>
      </c>
      <c r="X1134" s="76">
        <f t="shared" si="570"/>
        <v>5.0402525200000001</v>
      </c>
      <c r="Y1134" s="76">
        <f t="shared" si="571"/>
        <v>0</v>
      </c>
      <c r="Z1134" s="90" t="str">
        <f t="shared" si="582"/>
        <v>A+J=</v>
      </c>
      <c r="AA1134" s="81">
        <f t="shared" si="583"/>
        <v>45397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75">
        <f t="shared" si="572"/>
        <v>45394</v>
      </c>
      <c r="B1135" s="76">
        <f t="shared" si="573"/>
        <v>912.56133505000003</v>
      </c>
      <c r="C1135" s="76">
        <f t="shared" si="580"/>
        <v>748.28661780000004</v>
      </c>
      <c r="D1135" s="77">
        <f t="shared" si="574"/>
        <v>6858.17</v>
      </c>
      <c r="E1135" s="78">
        <f>IF(K1135=1,VLOOKUP(A1134,[1]Plan1!$G$155:$I$350,3),E1134)</f>
        <v>6869.14</v>
      </c>
      <c r="F1135" s="79">
        <f t="shared" si="575"/>
        <v>45367</v>
      </c>
      <c r="G1135" s="80">
        <f t="shared" si="564"/>
        <v>1.5995520670966101E-3</v>
      </c>
      <c r="H1135" s="81">
        <f t="shared" si="576"/>
        <v>45397</v>
      </c>
      <c r="I1135" s="81">
        <f t="shared" si="565"/>
        <v>45397</v>
      </c>
      <c r="J1135" s="82">
        <f t="shared" si="577"/>
        <v>20</v>
      </c>
      <c r="K1135" s="82">
        <f t="shared" si="586"/>
        <v>19</v>
      </c>
      <c r="L1135" s="76">
        <f t="shared" si="566"/>
        <v>1.0015195100000001</v>
      </c>
      <c r="M1135" s="83">
        <f t="shared" si="588"/>
        <v>1.00829937</v>
      </c>
      <c r="N1135" s="83">
        <f t="shared" si="584"/>
        <v>1.2105834059297886</v>
      </c>
      <c r="O1135" s="76">
        <f t="shared" si="587"/>
        <v>1.21242289</v>
      </c>
      <c r="P1135" s="76">
        <f t="shared" si="567"/>
        <v>907.23982369999999</v>
      </c>
      <c r="Q1135" s="84">
        <f t="shared" si="581"/>
        <v>0</v>
      </c>
      <c r="R1135" s="86">
        <f t="shared" si="578"/>
        <v>0</v>
      </c>
      <c r="S1135" s="76">
        <f t="shared" si="568"/>
        <v>0</v>
      </c>
      <c r="T1135" s="86">
        <f t="shared" si="579"/>
        <v>8.0657000000000006E-2</v>
      </c>
      <c r="U1135" s="84">
        <f t="shared" si="585"/>
        <v>19</v>
      </c>
      <c r="V1135" s="84">
        <v>252</v>
      </c>
      <c r="W1135" s="83">
        <f t="shared" si="569"/>
        <v>1.005865606</v>
      </c>
      <c r="X1135" s="76">
        <f t="shared" si="570"/>
        <v>5.3215113499999998</v>
      </c>
      <c r="Y1135" s="76">
        <f t="shared" si="571"/>
        <v>0</v>
      </c>
      <c r="Z1135" s="90" t="str">
        <f t="shared" si="582"/>
        <v>A+J=</v>
      </c>
      <c r="AA1135" s="81">
        <f t="shared" si="583"/>
        <v>45397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75">
        <f t="shared" si="572"/>
        <v>45395</v>
      </c>
      <c r="B1136" s="76">
        <f t="shared" si="573"/>
        <v>912.9152349200001</v>
      </c>
      <c r="C1136" s="76">
        <f t="shared" si="580"/>
        <v>748.28661780000004</v>
      </c>
      <c r="D1136" s="77">
        <f t="shared" si="574"/>
        <v>6858.17</v>
      </c>
      <c r="E1136" s="78">
        <f>IF(K1136=1,VLOOKUP(A1135,[1]Plan1!$G$155:$I$350,3),E1135)</f>
        <v>6869.14</v>
      </c>
      <c r="F1136" s="79">
        <f t="shared" si="575"/>
        <v>45367</v>
      </c>
      <c r="G1136" s="80">
        <f t="shared" si="564"/>
        <v>1.5995520670966101E-3</v>
      </c>
      <c r="H1136" s="81">
        <f t="shared" si="576"/>
        <v>45397</v>
      </c>
      <c r="I1136" s="81">
        <f t="shared" si="565"/>
        <v>45397</v>
      </c>
      <c r="J1136" s="82">
        <f t="shared" si="577"/>
        <v>20</v>
      </c>
      <c r="K1136" s="82">
        <f t="shared" si="586"/>
        <v>20</v>
      </c>
      <c r="L1136" s="76">
        <f t="shared" si="566"/>
        <v>1.0015995499999999</v>
      </c>
      <c r="M1136" s="83">
        <f t="shared" si="588"/>
        <v>1.00829937</v>
      </c>
      <c r="N1136" s="83">
        <f t="shared" si="584"/>
        <v>1.2105834059297886</v>
      </c>
      <c r="O1136" s="76">
        <f t="shared" si="587"/>
        <v>1.21251979</v>
      </c>
      <c r="P1136" s="76">
        <f t="shared" si="567"/>
        <v>907.31233267000005</v>
      </c>
      <c r="Q1136" s="84">
        <f t="shared" si="581"/>
        <v>0</v>
      </c>
      <c r="R1136" s="86">
        <f t="shared" si="578"/>
        <v>0</v>
      </c>
      <c r="S1136" s="76">
        <f t="shared" si="568"/>
        <v>0</v>
      </c>
      <c r="T1136" s="86">
        <f t="shared" si="579"/>
        <v>8.0657000000000006E-2</v>
      </c>
      <c r="U1136" s="84">
        <f t="shared" si="585"/>
        <v>20</v>
      </c>
      <c r="V1136" s="84">
        <v>252</v>
      </c>
      <c r="W1136" s="83">
        <f t="shared" si="569"/>
        <v>1.0061752740000001</v>
      </c>
      <c r="X1136" s="76">
        <f t="shared" si="570"/>
        <v>5.6029022499999996</v>
      </c>
      <c r="Y1136" s="76">
        <f t="shared" si="571"/>
        <v>0</v>
      </c>
      <c r="Z1136" s="90" t="str">
        <f t="shared" si="582"/>
        <v>A+J=</v>
      </c>
      <c r="AA1136" s="81">
        <f t="shared" si="583"/>
        <v>45397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75">
        <f t="shared" si="572"/>
        <v>45396</v>
      </c>
      <c r="B1137" s="76">
        <f t="shared" si="573"/>
        <v>912.9152349200001</v>
      </c>
      <c r="C1137" s="76">
        <f t="shared" si="580"/>
        <v>748.28661780000004</v>
      </c>
      <c r="D1137" s="77">
        <f t="shared" si="574"/>
        <v>6858.17</v>
      </c>
      <c r="E1137" s="78">
        <f>IF(K1137=1,VLOOKUP(A1136,[1]Plan1!$G$155:$I$350,3),E1136)</f>
        <v>6869.14</v>
      </c>
      <c r="F1137" s="79">
        <f t="shared" si="575"/>
        <v>45367</v>
      </c>
      <c r="G1137" s="80">
        <f t="shared" si="564"/>
        <v>1.5995520670966101E-3</v>
      </c>
      <c r="H1137" s="81">
        <f t="shared" si="576"/>
        <v>45397</v>
      </c>
      <c r="I1137" s="81">
        <f t="shared" si="565"/>
        <v>45397</v>
      </c>
      <c r="J1137" s="82">
        <f t="shared" si="577"/>
        <v>20</v>
      </c>
      <c r="K1137" s="82">
        <f t="shared" si="586"/>
        <v>20</v>
      </c>
      <c r="L1137" s="76">
        <f t="shared" si="566"/>
        <v>1.0015995499999999</v>
      </c>
      <c r="M1137" s="83">
        <f t="shared" si="588"/>
        <v>1.00829937</v>
      </c>
      <c r="N1137" s="83">
        <f t="shared" si="584"/>
        <v>1.2105834059297886</v>
      </c>
      <c r="O1137" s="76">
        <f t="shared" si="587"/>
        <v>1.21251979</v>
      </c>
      <c r="P1137" s="76">
        <f t="shared" si="567"/>
        <v>907.31233267000005</v>
      </c>
      <c r="Q1137" s="84">
        <f t="shared" si="581"/>
        <v>0</v>
      </c>
      <c r="R1137" s="86">
        <f t="shared" si="578"/>
        <v>0</v>
      </c>
      <c r="S1137" s="76">
        <f t="shared" si="568"/>
        <v>0</v>
      </c>
      <c r="T1137" s="86">
        <f t="shared" si="579"/>
        <v>8.0657000000000006E-2</v>
      </c>
      <c r="U1137" s="84">
        <f t="shared" si="585"/>
        <v>20</v>
      </c>
      <c r="V1137" s="84">
        <v>252</v>
      </c>
      <c r="W1137" s="83">
        <f t="shared" si="569"/>
        <v>1.0061752740000001</v>
      </c>
      <c r="X1137" s="76">
        <f t="shared" si="570"/>
        <v>5.6029022499999996</v>
      </c>
      <c r="Y1137" s="76">
        <f t="shared" si="571"/>
        <v>0</v>
      </c>
      <c r="Z1137" s="90" t="str">
        <f t="shared" si="582"/>
        <v>A+J=</v>
      </c>
      <c r="AA1137" s="81">
        <f t="shared" si="583"/>
        <v>45397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75">
        <f t="shared" si="572"/>
        <v>45397</v>
      </c>
      <c r="B1138" s="76">
        <f t="shared" si="573"/>
        <v>912.9152349200001</v>
      </c>
      <c r="C1138" s="76">
        <f t="shared" si="580"/>
        <v>748.28661780000004</v>
      </c>
      <c r="D1138" s="77">
        <f t="shared" si="574"/>
        <v>6858.17</v>
      </c>
      <c r="E1138" s="78">
        <f>IF(K1138=1,VLOOKUP(A1137,[1]Plan1!$G$155:$I$350,3),E1137)</f>
        <v>6869.14</v>
      </c>
      <c r="F1138" s="79">
        <f t="shared" si="575"/>
        <v>45367</v>
      </c>
      <c r="G1138" s="80">
        <f t="shared" si="564"/>
        <v>1.5995520670966101E-3</v>
      </c>
      <c r="H1138" s="81">
        <f t="shared" si="576"/>
        <v>45427</v>
      </c>
      <c r="I1138" s="81">
        <f t="shared" si="565"/>
        <v>45397</v>
      </c>
      <c r="J1138" s="82">
        <f t="shared" si="577"/>
        <v>20</v>
      </c>
      <c r="K1138" s="82">
        <f t="shared" si="586"/>
        <v>20</v>
      </c>
      <c r="L1138" s="76">
        <f t="shared" si="566"/>
        <v>1.0015995499999999</v>
      </c>
      <c r="M1138" s="83">
        <f t="shared" si="588"/>
        <v>1.00829937</v>
      </c>
      <c r="N1138" s="83">
        <f t="shared" si="584"/>
        <v>1.2105834059297886</v>
      </c>
      <c r="O1138" s="76">
        <f t="shared" si="587"/>
        <v>1.21251979</v>
      </c>
      <c r="P1138" s="76">
        <f t="shared" si="567"/>
        <v>907.31233267000005</v>
      </c>
      <c r="Q1138" s="84">
        <f t="shared" si="581"/>
        <v>37</v>
      </c>
      <c r="R1138" s="86">
        <f t="shared" si="578"/>
        <v>9.7059999999999994E-3</v>
      </c>
      <c r="S1138" s="76">
        <f t="shared" si="568"/>
        <v>8.8063734999999994</v>
      </c>
      <c r="T1138" s="86">
        <f t="shared" si="579"/>
        <v>8.0657000000000006E-2</v>
      </c>
      <c r="U1138" s="84">
        <f t="shared" si="585"/>
        <v>20</v>
      </c>
      <c r="V1138" s="84">
        <v>252</v>
      </c>
      <c r="W1138" s="83">
        <f t="shared" si="569"/>
        <v>1.0061752740000001</v>
      </c>
      <c r="X1138" s="76">
        <f t="shared" si="570"/>
        <v>5.6029022499999996</v>
      </c>
      <c r="Y1138" s="76">
        <f t="shared" si="571"/>
        <v>14.409275749999999</v>
      </c>
      <c r="Z1138" s="90" t="str">
        <f t="shared" si="582"/>
        <v>A+J=</v>
      </c>
      <c r="AA1138" s="81">
        <f t="shared" si="583"/>
        <v>45397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75">
        <f t="shared" si="572"/>
        <v>45398</v>
      </c>
      <c r="B1139" s="76">
        <f t="shared" si="573"/>
        <v>898.94489434000002</v>
      </c>
      <c r="C1139" s="76">
        <f t="shared" si="580"/>
        <v>741.02374788999998</v>
      </c>
      <c r="D1139" s="77">
        <f t="shared" si="574"/>
        <v>6869.14</v>
      </c>
      <c r="E1139" s="78">
        <f>IF(K1139=1,VLOOKUP(A1138,[1]Plan1!$G$155:$I$350,3),E1138)</f>
        <v>6895.24</v>
      </c>
      <c r="F1139" s="79">
        <f t="shared" si="575"/>
        <v>45398</v>
      </c>
      <c r="G1139" s="80">
        <f t="shared" si="564"/>
        <v>3.7996022791790818E-3</v>
      </c>
      <c r="H1139" s="81">
        <f t="shared" si="576"/>
        <v>45427</v>
      </c>
      <c r="I1139" s="81">
        <f t="shared" si="565"/>
        <v>45427</v>
      </c>
      <c r="J1139" s="82">
        <f t="shared" si="577"/>
        <v>21</v>
      </c>
      <c r="K1139" s="82">
        <f t="shared" si="586"/>
        <v>1</v>
      </c>
      <c r="L1139" s="76">
        <f t="shared" si="566"/>
        <v>1.0001806</v>
      </c>
      <c r="M1139" s="83">
        <f t="shared" si="588"/>
        <v>1.0015995499999999</v>
      </c>
      <c r="N1139" s="83">
        <f t="shared" si="584"/>
        <v>1.2125197946167434</v>
      </c>
      <c r="O1139" s="76">
        <f t="shared" si="587"/>
        <v>1.2127387700000001</v>
      </c>
      <c r="P1139" s="76">
        <f t="shared" si="567"/>
        <v>898.66822854999998</v>
      </c>
      <c r="Q1139" s="84">
        <f t="shared" si="581"/>
        <v>0</v>
      </c>
      <c r="R1139" s="86">
        <f t="shared" si="578"/>
        <v>0</v>
      </c>
      <c r="S1139" s="76">
        <f t="shared" si="568"/>
        <v>0</v>
      </c>
      <c r="T1139" s="86">
        <f t="shared" si="579"/>
        <v>8.0657000000000006E-2</v>
      </c>
      <c r="U1139" s="84">
        <f t="shared" si="585"/>
        <v>1</v>
      </c>
      <c r="V1139" s="84">
        <v>252</v>
      </c>
      <c r="W1139" s="83">
        <f t="shared" si="569"/>
        <v>1.0003078620000001</v>
      </c>
      <c r="X1139" s="76">
        <f t="shared" si="570"/>
        <v>0.27666579000000002</v>
      </c>
      <c r="Y1139" s="76">
        <f t="shared" si="571"/>
        <v>0</v>
      </c>
      <c r="Z1139" s="90" t="str">
        <f t="shared" si="582"/>
        <v>A+J=</v>
      </c>
      <c r="AA1139" s="81">
        <f t="shared" si="583"/>
        <v>45427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75">
        <f t="shared" si="572"/>
        <v>45399</v>
      </c>
      <c r="B1140" s="76">
        <f t="shared" si="573"/>
        <v>899.384051</v>
      </c>
      <c r="C1140" s="76">
        <f t="shared" si="580"/>
        <v>741.02374788999998</v>
      </c>
      <c r="D1140" s="77">
        <f t="shared" si="574"/>
        <v>6869.14</v>
      </c>
      <c r="E1140" s="78">
        <f>IF(K1140=1,VLOOKUP(A1139,[1]Plan1!$G$155:$I$350,3),E1139)</f>
        <v>6895.24</v>
      </c>
      <c r="F1140" s="79">
        <f t="shared" si="575"/>
        <v>45398</v>
      </c>
      <c r="G1140" s="80">
        <f t="shared" si="564"/>
        <v>3.7996022791790818E-3</v>
      </c>
      <c r="H1140" s="81">
        <f t="shared" si="576"/>
        <v>45427</v>
      </c>
      <c r="I1140" s="81">
        <f t="shared" si="565"/>
        <v>45427</v>
      </c>
      <c r="J1140" s="82">
        <f t="shared" si="577"/>
        <v>21</v>
      </c>
      <c r="K1140" s="82">
        <f t="shared" si="586"/>
        <v>2</v>
      </c>
      <c r="L1140" s="76">
        <f t="shared" si="566"/>
        <v>1.0003612399999999</v>
      </c>
      <c r="M1140" s="83">
        <f t="shared" si="588"/>
        <v>1.0015995499999999</v>
      </c>
      <c r="N1140" s="83">
        <f t="shared" si="584"/>
        <v>1.2125197946167434</v>
      </c>
      <c r="O1140" s="76">
        <f t="shared" si="587"/>
        <v>1.2129578000000001</v>
      </c>
      <c r="P1140" s="76">
        <f t="shared" si="567"/>
        <v>898.83053498000004</v>
      </c>
      <c r="Q1140" s="84">
        <f t="shared" si="581"/>
        <v>0</v>
      </c>
      <c r="R1140" s="86">
        <f t="shared" si="578"/>
        <v>0</v>
      </c>
      <c r="S1140" s="76">
        <f t="shared" si="568"/>
        <v>0</v>
      </c>
      <c r="T1140" s="86">
        <f t="shared" si="579"/>
        <v>8.0657000000000006E-2</v>
      </c>
      <c r="U1140" s="84">
        <f t="shared" si="585"/>
        <v>2</v>
      </c>
      <c r="V1140" s="84">
        <v>252</v>
      </c>
      <c r="W1140" s="83">
        <f t="shared" si="569"/>
        <v>1.000615818</v>
      </c>
      <c r="X1140" s="76">
        <f t="shared" si="570"/>
        <v>0.55351602</v>
      </c>
      <c r="Y1140" s="76">
        <f t="shared" si="571"/>
        <v>0</v>
      </c>
      <c r="Z1140" s="90" t="str">
        <f t="shared" si="582"/>
        <v>A+J=</v>
      </c>
      <c r="AA1140" s="81">
        <f t="shared" si="583"/>
        <v>45427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75">
        <f t="shared" si="572"/>
        <v>45400</v>
      </c>
      <c r="B1141" s="76">
        <f t="shared" si="573"/>
        <v>899.82342269999992</v>
      </c>
      <c r="C1141" s="76">
        <f t="shared" si="580"/>
        <v>741.02374788999998</v>
      </c>
      <c r="D1141" s="77">
        <f t="shared" si="574"/>
        <v>6869.14</v>
      </c>
      <c r="E1141" s="78">
        <f>IF(K1141=1,VLOOKUP(A1140,[1]Plan1!$G$155:$I$350,3),E1140)</f>
        <v>6895.24</v>
      </c>
      <c r="F1141" s="79">
        <f t="shared" si="575"/>
        <v>45398</v>
      </c>
      <c r="G1141" s="80">
        <f t="shared" si="564"/>
        <v>3.7996022791790818E-3</v>
      </c>
      <c r="H1141" s="81">
        <f t="shared" si="576"/>
        <v>45427</v>
      </c>
      <c r="I1141" s="81">
        <f t="shared" si="565"/>
        <v>45427</v>
      </c>
      <c r="J1141" s="82">
        <f t="shared" si="577"/>
        <v>21</v>
      </c>
      <c r="K1141" s="82">
        <f t="shared" si="586"/>
        <v>3</v>
      </c>
      <c r="L1141" s="76">
        <f t="shared" si="566"/>
        <v>1.0005419099999999</v>
      </c>
      <c r="M1141" s="83">
        <f t="shared" si="588"/>
        <v>1.0015995499999999</v>
      </c>
      <c r="N1141" s="83">
        <f t="shared" si="584"/>
        <v>1.2125197946167434</v>
      </c>
      <c r="O1141" s="76">
        <f t="shared" si="587"/>
        <v>1.2131768700000001</v>
      </c>
      <c r="P1141" s="76">
        <f t="shared" si="567"/>
        <v>898.99287105999997</v>
      </c>
      <c r="Q1141" s="84">
        <f t="shared" si="581"/>
        <v>0</v>
      </c>
      <c r="R1141" s="86">
        <f t="shared" si="578"/>
        <v>0</v>
      </c>
      <c r="S1141" s="76">
        <f t="shared" si="568"/>
        <v>0</v>
      </c>
      <c r="T1141" s="86">
        <f t="shared" si="579"/>
        <v>8.0657000000000006E-2</v>
      </c>
      <c r="U1141" s="84">
        <f t="shared" si="585"/>
        <v>3</v>
      </c>
      <c r="V1141" s="84">
        <v>252</v>
      </c>
      <c r="W1141" s="83">
        <f t="shared" si="569"/>
        <v>1.000923869</v>
      </c>
      <c r="X1141" s="76">
        <f t="shared" si="570"/>
        <v>0.83055164000000004</v>
      </c>
      <c r="Y1141" s="76">
        <f t="shared" si="571"/>
        <v>0</v>
      </c>
      <c r="Z1141" s="90" t="str">
        <f t="shared" si="582"/>
        <v>A+J=</v>
      </c>
      <c r="AA1141" s="81">
        <f t="shared" si="583"/>
        <v>45427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75">
        <f t="shared" si="572"/>
        <v>45401</v>
      </c>
      <c r="B1142" s="76">
        <f t="shared" si="573"/>
        <v>900.26300949999995</v>
      </c>
      <c r="C1142" s="76">
        <f t="shared" si="580"/>
        <v>741.02374788999998</v>
      </c>
      <c r="D1142" s="77">
        <f t="shared" si="574"/>
        <v>6869.14</v>
      </c>
      <c r="E1142" s="78">
        <f>IF(K1142=1,VLOOKUP(A1141,[1]Plan1!$G$155:$I$350,3),E1141)</f>
        <v>6895.24</v>
      </c>
      <c r="F1142" s="79">
        <f t="shared" si="575"/>
        <v>45398</v>
      </c>
      <c r="G1142" s="80">
        <f t="shared" si="564"/>
        <v>3.7996022791790818E-3</v>
      </c>
      <c r="H1142" s="81">
        <f t="shared" si="576"/>
        <v>45427</v>
      </c>
      <c r="I1142" s="81">
        <f t="shared" si="565"/>
        <v>45427</v>
      </c>
      <c r="J1142" s="82">
        <f t="shared" si="577"/>
        <v>21</v>
      </c>
      <c r="K1142" s="82">
        <f t="shared" si="586"/>
        <v>4</v>
      </c>
      <c r="L1142" s="76">
        <f t="shared" si="566"/>
        <v>1.0007226199999999</v>
      </c>
      <c r="M1142" s="83">
        <f t="shared" si="588"/>
        <v>1.0015995499999999</v>
      </c>
      <c r="N1142" s="83">
        <f t="shared" si="584"/>
        <v>1.2125197946167434</v>
      </c>
      <c r="O1142" s="76">
        <f t="shared" si="587"/>
        <v>1.21339598</v>
      </c>
      <c r="P1142" s="76">
        <f t="shared" si="567"/>
        <v>899.15523676999999</v>
      </c>
      <c r="Q1142" s="84">
        <f t="shared" si="581"/>
        <v>0</v>
      </c>
      <c r="R1142" s="86">
        <f t="shared" si="578"/>
        <v>0</v>
      </c>
      <c r="S1142" s="76">
        <f t="shared" si="568"/>
        <v>0</v>
      </c>
      <c r="T1142" s="86">
        <f t="shared" si="579"/>
        <v>8.0657000000000006E-2</v>
      </c>
      <c r="U1142" s="84">
        <f t="shared" si="585"/>
        <v>4</v>
      </c>
      <c r="V1142" s="84">
        <v>252</v>
      </c>
      <c r="W1142" s="83">
        <f t="shared" si="569"/>
        <v>1.001232015</v>
      </c>
      <c r="X1142" s="76">
        <f t="shared" si="570"/>
        <v>1.10777273</v>
      </c>
      <c r="Y1142" s="76">
        <f t="shared" si="571"/>
        <v>0</v>
      </c>
      <c r="Z1142" s="90" t="str">
        <f t="shared" si="582"/>
        <v>A+J=</v>
      </c>
      <c r="AA1142" s="81">
        <f t="shared" si="583"/>
        <v>45427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75">
        <f t="shared" si="572"/>
        <v>45402</v>
      </c>
      <c r="B1143" s="76">
        <f t="shared" si="573"/>
        <v>900.70281148999993</v>
      </c>
      <c r="C1143" s="76">
        <f t="shared" si="580"/>
        <v>741.02374788999998</v>
      </c>
      <c r="D1143" s="77">
        <f t="shared" si="574"/>
        <v>6869.14</v>
      </c>
      <c r="E1143" s="78">
        <f>IF(K1143=1,VLOOKUP(A1142,[1]Plan1!$G$155:$I$350,3),E1142)</f>
        <v>6895.24</v>
      </c>
      <c r="F1143" s="79">
        <f t="shared" si="575"/>
        <v>45398</v>
      </c>
      <c r="G1143" s="80">
        <f t="shared" si="564"/>
        <v>3.7996022791790818E-3</v>
      </c>
      <c r="H1143" s="81">
        <f t="shared" si="576"/>
        <v>45427</v>
      </c>
      <c r="I1143" s="81">
        <f t="shared" si="565"/>
        <v>45427</v>
      </c>
      <c r="J1143" s="82">
        <f t="shared" si="577"/>
        <v>21</v>
      </c>
      <c r="K1143" s="82">
        <f t="shared" si="586"/>
        <v>5</v>
      </c>
      <c r="L1143" s="76">
        <f t="shared" si="566"/>
        <v>1.0009033599999999</v>
      </c>
      <c r="M1143" s="83">
        <f t="shared" si="588"/>
        <v>1.0015995499999999</v>
      </c>
      <c r="N1143" s="83">
        <f t="shared" si="584"/>
        <v>1.2125197946167434</v>
      </c>
      <c r="O1143" s="76">
        <f t="shared" si="587"/>
        <v>1.21361513</v>
      </c>
      <c r="P1143" s="76">
        <f t="shared" si="567"/>
        <v>899.31763211999998</v>
      </c>
      <c r="Q1143" s="84">
        <f t="shared" si="581"/>
        <v>0</v>
      </c>
      <c r="R1143" s="86">
        <f t="shared" si="578"/>
        <v>0</v>
      </c>
      <c r="S1143" s="76">
        <f t="shared" si="568"/>
        <v>0</v>
      </c>
      <c r="T1143" s="86">
        <f t="shared" si="579"/>
        <v>8.0657000000000006E-2</v>
      </c>
      <c r="U1143" s="84">
        <f t="shared" si="585"/>
        <v>5</v>
      </c>
      <c r="V1143" s="84">
        <v>252</v>
      </c>
      <c r="W1143" s="83">
        <f t="shared" si="569"/>
        <v>1.001540256</v>
      </c>
      <c r="X1143" s="76">
        <f t="shared" si="570"/>
        <v>1.3851793699999999</v>
      </c>
      <c r="Y1143" s="76">
        <f t="shared" si="571"/>
        <v>0</v>
      </c>
      <c r="Z1143" s="90" t="str">
        <f t="shared" si="582"/>
        <v>A+J=</v>
      </c>
      <c r="AA1143" s="81">
        <f t="shared" si="583"/>
        <v>45427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75">
        <f t="shared" si="572"/>
        <v>45403</v>
      </c>
      <c r="B1144" s="76">
        <f t="shared" si="573"/>
        <v>900.70281148999993</v>
      </c>
      <c r="C1144" s="76">
        <f t="shared" si="580"/>
        <v>741.02374788999998</v>
      </c>
      <c r="D1144" s="77">
        <f t="shared" si="574"/>
        <v>6869.14</v>
      </c>
      <c r="E1144" s="78">
        <f>IF(K1144=1,VLOOKUP(A1143,[1]Plan1!$G$155:$I$350,3),E1143)</f>
        <v>6895.24</v>
      </c>
      <c r="F1144" s="79">
        <f t="shared" si="575"/>
        <v>45398</v>
      </c>
      <c r="G1144" s="80">
        <f t="shared" si="564"/>
        <v>3.7996022791790818E-3</v>
      </c>
      <c r="H1144" s="81">
        <f t="shared" si="576"/>
        <v>45427</v>
      </c>
      <c r="I1144" s="81">
        <f t="shared" si="565"/>
        <v>45427</v>
      </c>
      <c r="J1144" s="82">
        <f t="shared" si="577"/>
        <v>21</v>
      </c>
      <c r="K1144" s="82">
        <f t="shared" si="586"/>
        <v>5</v>
      </c>
      <c r="L1144" s="76">
        <f t="shared" si="566"/>
        <v>1.0009033599999999</v>
      </c>
      <c r="M1144" s="83">
        <f t="shared" si="588"/>
        <v>1.0015995499999999</v>
      </c>
      <c r="N1144" s="83">
        <f t="shared" si="584"/>
        <v>1.2125197946167434</v>
      </c>
      <c r="O1144" s="76">
        <f t="shared" si="587"/>
        <v>1.21361513</v>
      </c>
      <c r="P1144" s="76">
        <f t="shared" si="567"/>
        <v>899.31763211999998</v>
      </c>
      <c r="Q1144" s="84">
        <f t="shared" si="581"/>
        <v>0</v>
      </c>
      <c r="R1144" s="86">
        <f t="shared" si="578"/>
        <v>0</v>
      </c>
      <c r="S1144" s="76">
        <f t="shared" si="568"/>
        <v>0</v>
      </c>
      <c r="T1144" s="86">
        <f t="shared" si="579"/>
        <v>8.0657000000000006E-2</v>
      </c>
      <c r="U1144" s="84">
        <f t="shared" si="585"/>
        <v>5</v>
      </c>
      <c r="V1144" s="84">
        <v>252</v>
      </c>
      <c r="W1144" s="83">
        <f t="shared" si="569"/>
        <v>1.001540256</v>
      </c>
      <c r="X1144" s="76">
        <f t="shared" si="570"/>
        <v>1.3851793699999999</v>
      </c>
      <c r="Y1144" s="76">
        <f t="shared" si="571"/>
        <v>0</v>
      </c>
      <c r="Z1144" s="90" t="str">
        <f t="shared" si="582"/>
        <v>A+J=</v>
      </c>
      <c r="AA1144" s="81">
        <f t="shared" si="583"/>
        <v>45427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75">
        <f t="shared" si="572"/>
        <v>45404</v>
      </c>
      <c r="B1145" s="76">
        <f t="shared" si="573"/>
        <v>900.70281148999993</v>
      </c>
      <c r="C1145" s="76">
        <f t="shared" si="580"/>
        <v>741.02374788999998</v>
      </c>
      <c r="D1145" s="77">
        <f t="shared" si="574"/>
        <v>6869.14</v>
      </c>
      <c r="E1145" s="78">
        <f>IF(K1145=1,VLOOKUP(A1144,[1]Plan1!$G$155:$I$350,3),E1144)</f>
        <v>6895.24</v>
      </c>
      <c r="F1145" s="79">
        <f t="shared" si="575"/>
        <v>45398</v>
      </c>
      <c r="G1145" s="80">
        <f t="shared" si="564"/>
        <v>3.7996022791790818E-3</v>
      </c>
      <c r="H1145" s="81">
        <f t="shared" si="576"/>
        <v>45427</v>
      </c>
      <c r="I1145" s="81">
        <f t="shared" si="565"/>
        <v>45427</v>
      </c>
      <c r="J1145" s="82">
        <f t="shared" si="577"/>
        <v>21</v>
      </c>
      <c r="K1145" s="82">
        <f t="shared" si="586"/>
        <v>5</v>
      </c>
      <c r="L1145" s="76">
        <f t="shared" si="566"/>
        <v>1.0009033599999999</v>
      </c>
      <c r="M1145" s="83">
        <f t="shared" si="588"/>
        <v>1.0015995499999999</v>
      </c>
      <c r="N1145" s="83">
        <f t="shared" si="584"/>
        <v>1.2125197946167434</v>
      </c>
      <c r="O1145" s="76">
        <f t="shared" si="587"/>
        <v>1.21361513</v>
      </c>
      <c r="P1145" s="76">
        <f t="shared" si="567"/>
        <v>899.31763211999998</v>
      </c>
      <c r="Q1145" s="84">
        <f t="shared" si="581"/>
        <v>0</v>
      </c>
      <c r="R1145" s="86">
        <f t="shared" si="578"/>
        <v>0</v>
      </c>
      <c r="S1145" s="76">
        <f t="shared" si="568"/>
        <v>0</v>
      </c>
      <c r="T1145" s="86">
        <f t="shared" si="579"/>
        <v>8.0657000000000006E-2</v>
      </c>
      <c r="U1145" s="84">
        <f t="shared" si="585"/>
        <v>5</v>
      </c>
      <c r="V1145" s="84">
        <v>252</v>
      </c>
      <c r="W1145" s="83">
        <f t="shared" si="569"/>
        <v>1.001540256</v>
      </c>
      <c r="X1145" s="76">
        <f t="shared" si="570"/>
        <v>1.3851793699999999</v>
      </c>
      <c r="Y1145" s="76">
        <f t="shared" si="571"/>
        <v>0</v>
      </c>
      <c r="Z1145" s="90" t="str">
        <f t="shared" si="582"/>
        <v>A+J=</v>
      </c>
      <c r="AA1145" s="81">
        <f t="shared" si="583"/>
        <v>45427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75">
        <f t="shared" si="572"/>
        <v>45405</v>
      </c>
      <c r="B1146" s="76">
        <f t="shared" si="573"/>
        <v>901.14282874999992</v>
      </c>
      <c r="C1146" s="76">
        <f t="shared" si="580"/>
        <v>741.02374788999998</v>
      </c>
      <c r="D1146" s="77">
        <f t="shared" si="574"/>
        <v>6869.14</v>
      </c>
      <c r="E1146" s="78">
        <f>IF(K1146=1,VLOOKUP(A1145,[1]Plan1!$G$155:$I$350,3),E1145)</f>
        <v>6895.24</v>
      </c>
      <c r="F1146" s="79">
        <f t="shared" si="575"/>
        <v>45398</v>
      </c>
      <c r="G1146" s="80">
        <f t="shared" si="564"/>
        <v>3.7996022791790818E-3</v>
      </c>
      <c r="H1146" s="81">
        <f t="shared" si="576"/>
        <v>45427</v>
      </c>
      <c r="I1146" s="81">
        <f t="shared" si="565"/>
        <v>45427</v>
      </c>
      <c r="J1146" s="82">
        <f t="shared" si="577"/>
        <v>21</v>
      </c>
      <c r="K1146" s="82">
        <f t="shared" si="586"/>
        <v>6</v>
      </c>
      <c r="L1146" s="76">
        <f t="shared" si="566"/>
        <v>1.00108413</v>
      </c>
      <c r="M1146" s="83">
        <f t="shared" si="588"/>
        <v>1.0015995499999999</v>
      </c>
      <c r="N1146" s="83">
        <f t="shared" si="584"/>
        <v>1.2125197946167434</v>
      </c>
      <c r="O1146" s="76">
        <f t="shared" si="587"/>
        <v>1.2138343199999999</v>
      </c>
      <c r="P1146" s="76">
        <f t="shared" si="567"/>
        <v>899.48005711999997</v>
      </c>
      <c r="Q1146" s="84">
        <f t="shared" si="581"/>
        <v>0</v>
      </c>
      <c r="R1146" s="86">
        <f t="shared" si="578"/>
        <v>0</v>
      </c>
      <c r="S1146" s="76">
        <f t="shared" si="568"/>
        <v>0</v>
      </c>
      <c r="T1146" s="86">
        <f t="shared" si="579"/>
        <v>8.0657000000000006E-2</v>
      </c>
      <c r="U1146" s="84">
        <f t="shared" si="585"/>
        <v>6</v>
      </c>
      <c r="V1146" s="84">
        <v>252</v>
      </c>
      <c r="W1146" s="83">
        <f t="shared" si="569"/>
        <v>1.001848592</v>
      </c>
      <c r="X1146" s="76">
        <f t="shared" si="570"/>
        <v>1.6627716299999999</v>
      </c>
      <c r="Y1146" s="76">
        <f t="shared" si="571"/>
        <v>0</v>
      </c>
      <c r="Z1146" s="90" t="str">
        <f t="shared" si="582"/>
        <v>A+J=</v>
      </c>
      <c r="AA1146" s="81">
        <f t="shared" si="583"/>
        <v>45427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75">
        <f t="shared" si="572"/>
        <v>45406</v>
      </c>
      <c r="B1147" s="76">
        <f t="shared" si="573"/>
        <v>901.58305390999999</v>
      </c>
      <c r="C1147" s="76">
        <f t="shared" si="580"/>
        <v>741.02374788999998</v>
      </c>
      <c r="D1147" s="77">
        <f t="shared" si="574"/>
        <v>6869.14</v>
      </c>
      <c r="E1147" s="78">
        <f>IF(K1147=1,VLOOKUP(A1146,[1]Plan1!$G$155:$I$350,3),E1146)</f>
        <v>6895.24</v>
      </c>
      <c r="F1147" s="79">
        <f t="shared" si="575"/>
        <v>45398</v>
      </c>
      <c r="G1147" s="80">
        <f t="shared" si="564"/>
        <v>3.7996022791790818E-3</v>
      </c>
      <c r="H1147" s="81">
        <f t="shared" si="576"/>
        <v>45427</v>
      </c>
      <c r="I1147" s="81">
        <f t="shared" si="565"/>
        <v>45427</v>
      </c>
      <c r="J1147" s="82">
        <f t="shared" si="577"/>
        <v>21</v>
      </c>
      <c r="K1147" s="82">
        <f t="shared" si="586"/>
        <v>7</v>
      </c>
      <c r="L1147" s="76">
        <f t="shared" si="566"/>
        <v>1.0012649300000001</v>
      </c>
      <c r="M1147" s="83">
        <f t="shared" si="588"/>
        <v>1.0015995499999999</v>
      </c>
      <c r="N1147" s="83">
        <f t="shared" si="584"/>
        <v>1.2125197946167434</v>
      </c>
      <c r="O1147" s="76">
        <f t="shared" si="587"/>
        <v>1.2140535400000001</v>
      </c>
      <c r="P1147" s="76">
        <f t="shared" si="567"/>
        <v>899.64250433999996</v>
      </c>
      <c r="Q1147" s="84">
        <f t="shared" si="581"/>
        <v>0</v>
      </c>
      <c r="R1147" s="86">
        <f t="shared" si="578"/>
        <v>0</v>
      </c>
      <c r="S1147" s="76">
        <f t="shared" si="568"/>
        <v>0</v>
      </c>
      <c r="T1147" s="86">
        <f t="shared" si="579"/>
        <v>8.0657000000000006E-2</v>
      </c>
      <c r="U1147" s="84">
        <f t="shared" si="585"/>
        <v>7</v>
      </c>
      <c r="V1147" s="84">
        <v>252</v>
      </c>
      <c r="W1147" s="83">
        <f t="shared" si="569"/>
        <v>1.0021570230000001</v>
      </c>
      <c r="X1147" s="76">
        <f t="shared" si="570"/>
        <v>1.9405495699999999</v>
      </c>
      <c r="Y1147" s="76">
        <f t="shared" si="571"/>
        <v>0</v>
      </c>
      <c r="Z1147" s="90" t="str">
        <f t="shared" si="582"/>
        <v>A+J=</v>
      </c>
      <c r="AA1147" s="81">
        <f t="shared" si="583"/>
        <v>45427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75">
        <f t="shared" si="572"/>
        <v>45407</v>
      </c>
      <c r="B1148" s="76">
        <f t="shared" si="573"/>
        <v>902.02349358000004</v>
      </c>
      <c r="C1148" s="76">
        <f t="shared" si="580"/>
        <v>741.02374788999998</v>
      </c>
      <c r="D1148" s="77">
        <f t="shared" si="574"/>
        <v>6869.14</v>
      </c>
      <c r="E1148" s="78">
        <f>IF(K1148=1,VLOOKUP(A1147,[1]Plan1!$G$155:$I$350,3),E1147)</f>
        <v>6895.24</v>
      </c>
      <c r="F1148" s="79">
        <f t="shared" si="575"/>
        <v>45398</v>
      </c>
      <c r="G1148" s="80">
        <f t="shared" si="564"/>
        <v>3.7996022791790818E-3</v>
      </c>
      <c r="H1148" s="81">
        <f t="shared" si="576"/>
        <v>45427</v>
      </c>
      <c r="I1148" s="81">
        <f t="shared" si="565"/>
        <v>45427</v>
      </c>
      <c r="J1148" s="82">
        <f t="shared" si="577"/>
        <v>21</v>
      </c>
      <c r="K1148" s="82">
        <f t="shared" si="586"/>
        <v>8</v>
      </c>
      <c r="L1148" s="76">
        <f t="shared" si="566"/>
        <v>1.00144576</v>
      </c>
      <c r="M1148" s="83">
        <f t="shared" si="588"/>
        <v>1.0015995499999999</v>
      </c>
      <c r="N1148" s="83">
        <f t="shared" si="584"/>
        <v>1.2125197946167434</v>
      </c>
      <c r="O1148" s="76">
        <f t="shared" si="587"/>
        <v>1.2142728</v>
      </c>
      <c r="P1148" s="76">
        <f t="shared" si="567"/>
        <v>899.80498121000005</v>
      </c>
      <c r="Q1148" s="84">
        <f t="shared" si="581"/>
        <v>0</v>
      </c>
      <c r="R1148" s="86">
        <f t="shared" si="578"/>
        <v>0</v>
      </c>
      <c r="S1148" s="76">
        <f t="shared" si="568"/>
        <v>0</v>
      </c>
      <c r="T1148" s="86">
        <f t="shared" si="579"/>
        <v>8.0657000000000006E-2</v>
      </c>
      <c r="U1148" s="84">
        <f t="shared" si="585"/>
        <v>8</v>
      </c>
      <c r="V1148" s="84">
        <v>252</v>
      </c>
      <c r="W1148" s="83">
        <f t="shared" si="569"/>
        <v>1.002465548</v>
      </c>
      <c r="X1148" s="76">
        <f t="shared" si="570"/>
        <v>2.21851237</v>
      </c>
      <c r="Y1148" s="76">
        <f t="shared" si="571"/>
        <v>0</v>
      </c>
      <c r="Z1148" s="90" t="str">
        <f t="shared" si="582"/>
        <v>A+J=</v>
      </c>
      <c r="AA1148" s="81">
        <f t="shared" si="583"/>
        <v>45427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75">
        <f t="shared" si="572"/>
        <v>45408</v>
      </c>
      <c r="B1149" s="76">
        <f t="shared" si="573"/>
        <v>902.46415704999993</v>
      </c>
      <c r="C1149" s="76">
        <f t="shared" si="580"/>
        <v>741.02374788999998</v>
      </c>
      <c r="D1149" s="77">
        <f t="shared" si="574"/>
        <v>6869.14</v>
      </c>
      <c r="E1149" s="78">
        <f>IF(K1149=1,VLOOKUP(A1148,[1]Plan1!$G$155:$I$350,3),E1148)</f>
        <v>6895.24</v>
      </c>
      <c r="F1149" s="79">
        <f t="shared" si="575"/>
        <v>45398</v>
      </c>
      <c r="G1149" s="80">
        <f t="shared" si="564"/>
        <v>3.7996022791790818E-3</v>
      </c>
      <c r="H1149" s="81">
        <f t="shared" si="576"/>
        <v>45427</v>
      </c>
      <c r="I1149" s="81">
        <f t="shared" si="565"/>
        <v>45427</v>
      </c>
      <c r="J1149" s="82">
        <f t="shared" si="577"/>
        <v>21</v>
      </c>
      <c r="K1149" s="82">
        <f t="shared" si="586"/>
        <v>9</v>
      </c>
      <c r="L1149" s="76">
        <f t="shared" si="566"/>
        <v>1.0016266300000001</v>
      </c>
      <c r="M1149" s="83">
        <f t="shared" si="588"/>
        <v>1.0015995499999999</v>
      </c>
      <c r="N1149" s="83">
        <f t="shared" si="584"/>
        <v>1.2125197946167434</v>
      </c>
      <c r="O1149" s="76">
        <f t="shared" si="587"/>
        <v>1.2144921099999999</v>
      </c>
      <c r="P1149" s="76">
        <f t="shared" si="567"/>
        <v>899.96749512999997</v>
      </c>
      <c r="Q1149" s="84">
        <f t="shared" si="581"/>
        <v>0</v>
      </c>
      <c r="R1149" s="86">
        <f t="shared" si="578"/>
        <v>0</v>
      </c>
      <c r="S1149" s="76">
        <f t="shared" si="568"/>
        <v>0</v>
      </c>
      <c r="T1149" s="86">
        <f t="shared" si="579"/>
        <v>8.0657000000000006E-2</v>
      </c>
      <c r="U1149" s="84">
        <f t="shared" si="585"/>
        <v>9</v>
      </c>
      <c r="V1149" s="84">
        <v>252</v>
      </c>
      <c r="W1149" s="83">
        <f t="shared" si="569"/>
        <v>1.002774169</v>
      </c>
      <c r="X1149" s="76">
        <f t="shared" si="570"/>
        <v>2.4966619200000002</v>
      </c>
      <c r="Y1149" s="76">
        <f t="shared" si="571"/>
        <v>0</v>
      </c>
      <c r="Z1149" s="90" t="str">
        <f t="shared" si="582"/>
        <v>A+J=</v>
      </c>
      <c r="AA1149" s="81">
        <f t="shared" si="583"/>
        <v>45427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75">
        <f t="shared" si="572"/>
        <v>45409</v>
      </c>
      <c r="B1150" s="76">
        <f t="shared" si="573"/>
        <v>902.90503607999995</v>
      </c>
      <c r="C1150" s="76">
        <f t="shared" si="580"/>
        <v>741.02374788999998</v>
      </c>
      <c r="D1150" s="77">
        <f t="shared" si="574"/>
        <v>6869.14</v>
      </c>
      <c r="E1150" s="78">
        <f>IF(K1150=1,VLOOKUP(A1149,[1]Plan1!$G$155:$I$350,3),E1149)</f>
        <v>6895.24</v>
      </c>
      <c r="F1150" s="79">
        <f t="shared" si="575"/>
        <v>45398</v>
      </c>
      <c r="G1150" s="80">
        <f t="shared" si="564"/>
        <v>3.7996022791790818E-3</v>
      </c>
      <c r="H1150" s="81">
        <f t="shared" si="576"/>
        <v>45427</v>
      </c>
      <c r="I1150" s="81">
        <f t="shared" si="565"/>
        <v>45427</v>
      </c>
      <c r="J1150" s="82">
        <f t="shared" si="577"/>
        <v>21</v>
      </c>
      <c r="K1150" s="82">
        <f t="shared" si="586"/>
        <v>10</v>
      </c>
      <c r="L1150" s="76">
        <f t="shared" si="566"/>
        <v>1.00180753</v>
      </c>
      <c r="M1150" s="83">
        <f t="shared" si="588"/>
        <v>1.0015995499999999</v>
      </c>
      <c r="N1150" s="83">
        <f t="shared" si="584"/>
        <v>1.2125197946167434</v>
      </c>
      <c r="O1150" s="76">
        <f t="shared" si="587"/>
        <v>1.21471146</v>
      </c>
      <c r="P1150" s="76">
        <f t="shared" si="567"/>
        <v>900.13003868999999</v>
      </c>
      <c r="Q1150" s="84">
        <f t="shared" si="581"/>
        <v>0</v>
      </c>
      <c r="R1150" s="86">
        <f t="shared" si="578"/>
        <v>0</v>
      </c>
      <c r="S1150" s="76">
        <f t="shared" si="568"/>
        <v>0</v>
      </c>
      <c r="T1150" s="86">
        <f t="shared" si="579"/>
        <v>8.0657000000000006E-2</v>
      </c>
      <c r="U1150" s="84">
        <f t="shared" si="585"/>
        <v>10</v>
      </c>
      <c r="V1150" s="84">
        <v>252</v>
      </c>
      <c r="W1150" s="83">
        <f t="shared" si="569"/>
        <v>1.003082885</v>
      </c>
      <c r="X1150" s="76">
        <f t="shared" si="570"/>
        <v>2.7749973899999998</v>
      </c>
      <c r="Y1150" s="76">
        <f t="shared" si="571"/>
        <v>0</v>
      </c>
      <c r="Z1150" s="90" t="str">
        <f t="shared" si="582"/>
        <v>A+J=</v>
      </c>
      <c r="AA1150" s="81">
        <f t="shared" si="583"/>
        <v>45427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75">
        <f t="shared" si="572"/>
        <v>45410</v>
      </c>
      <c r="B1151" s="76">
        <f t="shared" si="573"/>
        <v>902.90503607999995</v>
      </c>
      <c r="C1151" s="76">
        <f t="shared" si="580"/>
        <v>741.02374788999998</v>
      </c>
      <c r="D1151" s="77">
        <f t="shared" si="574"/>
        <v>6869.14</v>
      </c>
      <c r="E1151" s="78">
        <f>IF(K1151=1,VLOOKUP(A1150,[1]Plan1!$G$155:$I$350,3),E1150)</f>
        <v>6895.24</v>
      </c>
      <c r="F1151" s="79">
        <f t="shared" si="575"/>
        <v>45398</v>
      </c>
      <c r="G1151" s="80">
        <f t="shared" si="564"/>
        <v>3.7996022791790818E-3</v>
      </c>
      <c r="H1151" s="81">
        <f t="shared" si="576"/>
        <v>45427</v>
      </c>
      <c r="I1151" s="81">
        <f t="shared" si="565"/>
        <v>45427</v>
      </c>
      <c r="J1151" s="82">
        <f t="shared" si="577"/>
        <v>21</v>
      </c>
      <c r="K1151" s="82">
        <f t="shared" si="586"/>
        <v>10</v>
      </c>
      <c r="L1151" s="76">
        <f t="shared" si="566"/>
        <v>1.00180753</v>
      </c>
      <c r="M1151" s="83">
        <f t="shared" si="588"/>
        <v>1.0015995499999999</v>
      </c>
      <c r="N1151" s="83">
        <f t="shared" si="584"/>
        <v>1.2125197946167434</v>
      </c>
      <c r="O1151" s="76">
        <f t="shared" si="587"/>
        <v>1.21471146</v>
      </c>
      <c r="P1151" s="76">
        <f t="shared" si="567"/>
        <v>900.13003868999999</v>
      </c>
      <c r="Q1151" s="84">
        <f t="shared" si="581"/>
        <v>0</v>
      </c>
      <c r="R1151" s="86">
        <f t="shared" si="578"/>
        <v>0</v>
      </c>
      <c r="S1151" s="76">
        <f t="shared" si="568"/>
        <v>0</v>
      </c>
      <c r="T1151" s="86">
        <f t="shared" si="579"/>
        <v>8.0657000000000006E-2</v>
      </c>
      <c r="U1151" s="84">
        <f t="shared" si="585"/>
        <v>10</v>
      </c>
      <c r="V1151" s="84">
        <v>252</v>
      </c>
      <c r="W1151" s="83">
        <f t="shared" si="569"/>
        <v>1.003082885</v>
      </c>
      <c r="X1151" s="76">
        <f t="shared" si="570"/>
        <v>2.7749973899999998</v>
      </c>
      <c r="Y1151" s="76">
        <f t="shared" si="571"/>
        <v>0</v>
      </c>
      <c r="Z1151" s="90" t="str">
        <f t="shared" si="582"/>
        <v>A+J=</v>
      </c>
      <c r="AA1151" s="81">
        <f t="shared" si="583"/>
        <v>45427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75">
        <f t="shared" si="572"/>
        <v>45411</v>
      </c>
      <c r="B1152" s="76">
        <f t="shared" si="573"/>
        <v>902.90503607999995</v>
      </c>
      <c r="C1152" s="76">
        <f t="shared" si="580"/>
        <v>741.02374788999998</v>
      </c>
      <c r="D1152" s="77">
        <f t="shared" si="574"/>
        <v>6869.14</v>
      </c>
      <c r="E1152" s="78">
        <f>IF(K1152=1,VLOOKUP(A1151,[1]Plan1!$G$155:$I$350,3),E1151)</f>
        <v>6895.24</v>
      </c>
      <c r="F1152" s="79">
        <f t="shared" si="575"/>
        <v>45398</v>
      </c>
      <c r="G1152" s="80">
        <f t="shared" si="564"/>
        <v>3.7996022791790818E-3</v>
      </c>
      <c r="H1152" s="81">
        <f t="shared" si="576"/>
        <v>45427</v>
      </c>
      <c r="I1152" s="81">
        <f t="shared" si="565"/>
        <v>45427</v>
      </c>
      <c r="J1152" s="82">
        <f t="shared" si="577"/>
        <v>21</v>
      </c>
      <c r="K1152" s="82">
        <f t="shared" si="586"/>
        <v>10</v>
      </c>
      <c r="L1152" s="76">
        <f t="shared" si="566"/>
        <v>1.00180753</v>
      </c>
      <c r="M1152" s="83">
        <f t="shared" si="588"/>
        <v>1.0015995499999999</v>
      </c>
      <c r="N1152" s="83">
        <f t="shared" si="584"/>
        <v>1.2125197946167434</v>
      </c>
      <c r="O1152" s="76">
        <f t="shared" si="587"/>
        <v>1.21471146</v>
      </c>
      <c r="P1152" s="76">
        <f t="shared" si="567"/>
        <v>900.13003868999999</v>
      </c>
      <c r="Q1152" s="84">
        <f t="shared" si="581"/>
        <v>0</v>
      </c>
      <c r="R1152" s="86">
        <f t="shared" si="578"/>
        <v>0</v>
      </c>
      <c r="S1152" s="76">
        <f t="shared" si="568"/>
        <v>0</v>
      </c>
      <c r="T1152" s="86">
        <f t="shared" si="579"/>
        <v>8.0657000000000006E-2</v>
      </c>
      <c r="U1152" s="84">
        <f t="shared" si="585"/>
        <v>10</v>
      </c>
      <c r="V1152" s="84">
        <v>252</v>
      </c>
      <c r="W1152" s="83">
        <f t="shared" si="569"/>
        <v>1.003082885</v>
      </c>
      <c r="X1152" s="76">
        <f t="shared" si="570"/>
        <v>2.7749973899999998</v>
      </c>
      <c r="Y1152" s="76">
        <f t="shared" si="571"/>
        <v>0</v>
      </c>
      <c r="Z1152" s="90" t="str">
        <f t="shared" si="582"/>
        <v>A+J=</v>
      </c>
      <c r="AA1152" s="81">
        <f t="shared" si="583"/>
        <v>45427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75">
        <f t="shared" si="572"/>
        <v>45412</v>
      </c>
      <c r="B1153" s="76">
        <f t="shared" si="573"/>
        <v>903.34612984</v>
      </c>
      <c r="C1153" s="76">
        <f t="shared" si="580"/>
        <v>741.02374788999998</v>
      </c>
      <c r="D1153" s="77">
        <f t="shared" si="574"/>
        <v>6869.14</v>
      </c>
      <c r="E1153" s="78">
        <f>IF(K1153=1,VLOOKUP(A1152,[1]Plan1!$G$155:$I$350,3),E1152)</f>
        <v>6895.24</v>
      </c>
      <c r="F1153" s="79">
        <f t="shared" si="575"/>
        <v>45398</v>
      </c>
      <c r="G1153" s="80">
        <f t="shared" si="564"/>
        <v>3.7996022791790818E-3</v>
      </c>
      <c r="H1153" s="81">
        <f t="shared" si="576"/>
        <v>45427</v>
      </c>
      <c r="I1153" s="81">
        <f t="shared" si="565"/>
        <v>45427</v>
      </c>
      <c r="J1153" s="82">
        <f t="shared" si="577"/>
        <v>21</v>
      </c>
      <c r="K1153" s="82">
        <f t="shared" si="586"/>
        <v>11</v>
      </c>
      <c r="L1153" s="76">
        <f t="shared" si="566"/>
        <v>1.0019884699999999</v>
      </c>
      <c r="M1153" s="83">
        <f t="shared" si="588"/>
        <v>1.0015995499999999</v>
      </c>
      <c r="N1153" s="83">
        <f t="shared" si="584"/>
        <v>1.2125197946167434</v>
      </c>
      <c r="O1153" s="76">
        <f t="shared" si="587"/>
        <v>1.21493085</v>
      </c>
      <c r="P1153" s="76">
        <f t="shared" si="567"/>
        <v>900.29261188999999</v>
      </c>
      <c r="Q1153" s="84">
        <f t="shared" si="581"/>
        <v>0</v>
      </c>
      <c r="R1153" s="86">
        <f t="shared" si="578"/>
        <v>0</v>
      </c>
      <c r="S1153" s="76">
        <f t="shared" si="568"/>
        <v>0</v>
      </c>
      <c r="T1153" s="86">
        <f t="shared" si="579"/>
        <v>8.0657000000000006E-2</v>
      </c>
      <c r="U1153" s="84">
        <f t="shared" si="585"/>
        <v>11</v>
      </c>
      <c r="V1153" s="84">
        <v>252</v>
      </c>
      <c r="W1153" s="83">
        <f t="shared" si="569"/>
        <v>1.0033916949999999</v>
      </c>
      <c r="X1153" s="76">
        <f t="shared" si="570"/>
        <v>3.0535179499999998</v>
      </c>
      <c r="Y1153" s="76">
        <f t="shared" si="571"/>
        <v>0</v>
      </c>
      <c r="Z1153" s="90" t="str">
        <f t="shared" si="582"/>
        <v>A+J=</v>
      </c>
      <c r="AA1153" s="81">
        <f t="shared" si="583"/>
        <v>45427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75">
        <f t="shared" si="572"/>
        <v>45413</v>
      </c>
      <c r="B1154" s="76">
        <f t="shared" si="573"/>
        <v>903.78743276</v>
      </c>
      <c r="C1154" s="76">
        <f t="shared" si="580"/>
        <v>741.02374788999998</v>
      </c>
      <c r="D1154" s="77">
        <f t="shared" si="574"/>
        <v>6869.14</v>
      </c>
      <c r="E1154" s="78">
        <f>IF(K1154=1,VLOOKUP(A1153,[1]Plan1!$G$155:$I$350,3),E1153)</f>
        <v>6895.24</v>
      </c>
      <c r="F1154" s="79">
        <f t="shared" si="575"/>
        <v>45398</v>
      </c>
      <c r="G1154" s="80">
        <f t="shared" si="564"/>
        <v>3.7996022791790818E-3</v>
      </c>
      <c r="H1154" s="81">
        <f t="shared" si="576"/>
        <v>45427</v>
      </c>
      <c r="I1154" s="81">
        <f t="shared" si="565"/>
        <v>45427</v>
      </c>
      <c r="J1154" s="82">
        <f t="shared" si="577"/>
        <v>21</v>
      </c>
      <c r="K1154" s="82">
        <f t="shared" si="586"/>
        <v>12</v>
      </c>
      <c r="L1154" s="76">
        <f t="shared" si="566"/>
        <v>1.0021694299999999</v>
      </c>
      <c r="M1154" s="83">
        <f t="shared" si="588"/>
        <v>1.0015995499999999</v>
      </c>
      <c r="N1154" s="83">
        <f t="shared" si="584"/>
        <v>1.2125197946167434</v>
      </c>
      <c r="O1154" s="76">
        <f t="shared" si="587"/>
        <v>1.2151502700000001</v>
      </c>
      <c r="P1154" s="76">
        <f t="shared" si="567"/>
        <v>900.45520732</v>
      </c>
      <c r="Q1154" s="84">
        <f t="shared" si="581"/>
        <v>0</v>
      </c>
      <c r="R1154" s="86">
        <f t="shared" si="578"/>
        <v>0</v>
      </c>
      <c r="S1154" s="76">
        <f t="shared" si="568"/>
        <v>0</v>
      </c>
      <c r="T1154" s="86">
        <f t="shared" si="579"/>
        <v>8.0657000000000006E-2</v>
      </c>
      <c r="U1154" s="84">
        <f t="shared" si="585"/>
        <v>12</v>
      </c>
      <c r="V1154" s="84">
        <v>252</v>
      </c>
      <c r="W1154" s="83">
        <f t="shared" si="569"/>
        <v>1.003700601</v>
      </c>
      <c r="X1154" s="76">
        <f t="shared" si="570"/>
        <v>3.3322254400000002</v>
      </c>
      <c r="Y1154" s="76">
        <f t="shared" si="571"/>
        <v>0</v>
      </c>
      <c r="Z1154" s="90" t="str">
        <f t="shared" si="582"/>
        <v>A+J=</v>
      </c>
      <c r="AA1154" s="81">
        <f t="shared" si="583"/>
        <v>45427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75">
        <f t="shared" si="572"/>
        <v>45414</v>
      </c>
      <c r="B1155" s="76">
        <f t="shared" si="573"/>
        <v>903.78743276</v>
      </c>
      <c r="C1155" s="76">
        <f t="shared" si="580"/>
        <v>741.02374788999998</v>
      </c>
      <c r="D1155" s="77">
        <f t="shared" si="574"/>
        <v>6869.14</v>
      </c>
      <c r="E1155" s="78">
        <f>IF(K1155=1,VLOOKUP(A1154,[1]Plan1!$G$155:$I$350,3),E1154)</f>
        <v>6895.24</v>
      </c>
      <c r="F1155" s="79">
        <f t="shared" si="575"/>
        <v>45398</v>
      </c>
      <c r="G1155" s="80">
        <f t="shared" si="564"/>
        <v>3.7996022791790818E-3</v>
      </c>
      <c r="H1155" s="81">
        <f t="shared" si="576"/>
        <v>45427</v>
      </c>
      <c r="I1155" s="81">
        <f t="shared" si="565"/>
        <v>45427</v>
      </c>
      <c r="J1155" s="82">
        <f t="shared" si="577"/>
        <v>21</v>
      </c>
      <c r="K1155" s="82">
        <f t="shared" si="586"/>
        <v>12</v>
      </c>
      <c r="L1155" s="76">
        <f t="shared" si="566"/>
        <v>1.0021694299999999</v>
      </c>
      <c r="M1155" s="83">
        <f t="shared" si="588"/>
        <v>1.0015995499999999</v>
      </c>
      <c r="N1155" s="83">
        <f t="shared" si="584"/>
        <v>1.2125197946167434</v>
      </c>
      <c r="O1155" s="76">
        <f t="shared" si="587"/>
        <v>1.2151502700000001</v>
      </c>
      <c r="P1155" s="76">
        <f t="shared" si="567"/>
        <v>900.45520732</v>
      </c>
      <c r="Q1155" s="84">
        <f t="shared" si="581"/>
        <v>0</v>
      </c>
      <c r="R1155" s="86">
        <f t="shared" si="578"/>
        <v>0</v>
      </c>
      <c r="S1155" s="76">
        <f t="shared" si="568"/>
        <v>0</v>
      </c>
      <c r="T1155" s="86">
        <f t="shared" si="579"/>
        <v>8.0657000000000006E-2</v>
      </c>
      <c r="U1155" s="84">
        <f t="shared" si="585"/>
        <v>12</v>
      </c>
      <c r="V1155" s="84">
        <v>252</v>
      </c>
      <c r="W1155" s="83">
        <f t="shared" si="569"/>
        <v>1.003700601</v>
      </c>
      <c r="X1155" s="76">
        <f t="shared" si="570"/>
        <v>3.3322254400000002</v>
      </c>
      <c r="Y1155" s="76">
        <f t="shared" si="571"/>
        <v>0</v>
      </c>
      <c r="Z1155" s="90" t="str">
        <f t="shared" si="582"/>
        <v>A+J=</v>
      </c>
      <c r="AA1155" s="81">
        <f t="shared" si="583"/>
        <v>45427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75">
        <f t="shared" si="572"/>
        <v>45415</v>
      </c>
      <c r="B1156" s="76">
        <f t="shared" si="573"/>
        <v>904.22895144999995</v>
      </c>
      <c r="C1156" s="76">
        <f t="shared" si="580"/>
        <v>741.02374788999998</v>
      </c>
      <c r="D1156" s="77">
        <f t="shared" si="574"/>
        <v>6869.14</v>
      </c>
      <c r="E1156" s="78">
        <f>IF(K1156=1,VLOOKUP(A1155,[1]Plan1!$G$155:$I$350,3),E1155)</f>
        <v>6895.24</v>
      </c>
      <c r="F1156" s="79">
        <f t="shared" si="575"/>
        <v>45398</v>
      </c>
      <c r="G1156" s="80">
        <f t="shared" si="564"/>
        <v>3.7996022791790818E-3</v>
      </c>
      <c r="H1156" s="81">
        <f t="shared" si="576"/>
        <v>45427</v>
      </c>
      <c r="I1156" s="81">
        <f t="shared" si="565"/>
        <v>45427</v>
      </c>
      <c r="J1156" s="82">
        <f t="shared" si="577"/>
        <v>21</v>
      </c>
      <c r="K1156" s="82">
        <f t="shared" si="586"/>
        <v>13</v>
      </c>
      <c r="L1156" s="76">
        <f t="shared" si="566"/>
        <v>1.0023504299999999</v>
      </c>
      <c r="M1156" s="83">
        <f t="shared" si="588"/>
        <v>1.0015995499999999</v>
      </c>
      <c r="N1156" s="83">
        <f t="shared" si="584"/>
        <v>1.2125197946167434</v>
      </c>
      <c r="O1156" s="76">
        <f t="shared" si="587"/>
        <v>1.2153697299999999</v>
      </c>
      <c r="P1156" s="76">
        <f t="shared" si="567"/>
        <v>900.61783238999999</v>
      </c>
      <c r="Q1156" s="84">
        <f t="shared" si="581"/>
        <v>0</v>
      </c>
      <c r="R1156" s="86">
        <f t="shared" si="578"/>
        <v>0</v>
      </c>
      <c r="S1156" s="76">
        <f t="shared" si="568"/>
        <v>0</v>
      </c>
      <c r="T1156" s="86">
        <f t="shared" si="579"/>
        <v>8.0657000000000006E-2</v>
      </c>
      <c r="U1156" s="84">
        <f t="shared" si="585"/>
        <v>13</v>
      </c>
      <c r="V1156" s="84">
        <v>252</v>
      </c>
      <c r="W1156" s="83">
        <f t="shared" si="569"/>
        <v>1.004009602</v>
      </c>
      <c r="X1156" s="76">
        <f t="shared" si="570"/>
        <v>3.61111906</v>
      </c>
      <c r="Y1156" s="76">
        <f t="shared" si="571"/>
        <v>0</v>
      </c>
      <c r="Z1156" s="90" t="str">
        <f t="shared" si="582"/>
        <v>A+J=</v>
      </c>
      <c r="AA1156" s="81">
        <f t="shared" si="583"/>
        <v>45427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75">
        <f t="shared" si="572"/>
        <v>45416</v>
      </c>
      <c r="B1157" s="76">
        <f t="shared" si="573"/>
        <v>904.67068597999992</v>
      </c>
      <c r="C1157" s="76">
        <f t="shared" si="580"/>
        <v>741.02374788999998</v>
      </c>
      <c r="D1157" s="77">
        <f t="shared" si="574"/>
        <v>6869.14</v>
      </c>
      <c r="E1157" s="78">
        <f>IF(K1157=1,VLOOKUP(A1156,[1]Plan1!$G$155:$I$350,3),E1156)</f>
        <v>6895.24</v>
      </c>
      <c r="F1157" s="79">
        <f t="shared" si="575"/>
        <v>45398</v>
      </c>
      <c r="G1157" s="80">
        <f t="shared" si="564"/>
        <v>3.7996022791790818E-3</v>
      </c>
      <c r="H1157" s="81">
        <f t="shared" si="576"/>
        <v>45427</v>
      </c>
      <c r="I1157" s="81">
        <f t="shared" si="565"/>
        <v>45427</v>
      </c>
      <c r="J1157" s="82">
        <f t="shared" si="577"/>
        <v>21</v>
      </c>
      <c r="K1157" s="82">
        <f t="shared" si="586"/>
        <v>14</v>
      </c>
      <c r="L1157" s="76">
        <f t="shared" si="566"/>
        <v>1.0025314599999999</v>
      </c>
      <c r="M1157" s="83">
        <f t="shared" si="588"/>
        <v>1.0015995499999999</v>
      </c>
      <c r="N1157" s="83">
        <f t="shared" si="584"/>
        <v>1.2125197946167434</v>
      </c>
      <c r="O1157" s="76">
        <f t="shared" si="587"/>
        <v>1.21558923</v>
      </c>
      <c r="P1157" s="76">
        <f t="shared" si="567"/>
        <v>900.78048709999996</v>
      </c>
      <c r="Q1157" s="84">
        <f t="shared" si="581"/>
        <v>0</v>
      </c>
      <c r="R1157" s="86">
        <f t="shared" si="578"/>
        <v>0</v>
      </c>
      <c r="S1157" s="76">
        <f t="shared" si="568"/>
        <v>0</v>
      </c>
      <c r="T1157" s="86">
        <f t="shared" si="579"/>
        <v>8.0657000000000006E-2</v>
      </c>
      <c r="U1157" s="84">
        <f t="shared" si="585"/>
        <v>14</v>
      </c>
      <c r="V1157" s="84">
        <v>252</v>
      </c>
      <c r="W1157" s="83">
        <f t="shared" si="569"/>
        <v>1.0043186980000001</v>
      </c>
      <c r="X1157" s="76">
        <f t="shared" si="570"/>
        <v>3.8901988799999998</v>
      </c>
      <c r="Y1157" s="76">
        <f t="shared" si="571"/>
        <v>0</v>
      </c>
      <c r="Z1157" s="90" t="str">
        <f t="shared" si="582"/>
        <v>A+J=</v>
      </c>
      <c r="AA1157" s="81">
        <f t="shared" si="583"/>
        <v>45427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75">
        <f t="shared" si="572"/>
        <v>45417</v>
      </c>
      <c r="B1158" s="76">
        <f t="shared" si="573"/>
        <v>904.67068597999992</v>
      </c>
      <c r="C1158" s="76">
        <f t="shared" si="580"/>
        <v>741.02374788999998</v>
      </c>
      <c r="D1158" s="77">
        <f t="shared" si="574"/>
        <v>6869.14</v>
      </c>
      <c r="E1158" s="78">
        <f>IF(K1158=1,VLOOKUP(A1157,[1]Plan1!$G$155:$I$350,3),E1157)</f>
        <v>6895.24</v>
      </c>
      <c r="F1158" s="79">
        <f t="shared" si="575"/>
        <v>45398</v>
      </c>
      <c r="G1158" s="80">
        <f t="shared" si="564"/>
        <v>3.7996022791790818E-3</v>
      </c>
      <c r="H1158" s="81">
        <f t="shared" si="576"/>
        <v>45427</v>
      </c>
      <c r="I1158" s="81">
        <f t="shared" si="565"/>
        <v>45427</v>
      </c>
      <c r="J1158" s="82">
        <f t="shared" si="577"/>
        <v>21</v>
      </c>
      <c r="K1158" s="82">
        <f t="shared" si="586"/>
        <v>14</v>
      </c>
      <c r="L1158" s="76">
        <f t="shared" si="566"/>
        <v>1.0025314599999999</v>
      </c>
      <c r="M1158" s="83">
        <f t="shared" si="588"/>
        <v>1.0015995499999999</v>
      </c>
      <c r="N1158" s="83">
        <f t="shared" si="584"/>
        <v>1.2125197946167434</v>
      </c>
      <c r="O1158" s="76">
        <f t="shared" si="587"/>
        <v>1.21558923</v>
      </c>
      <c r="P1158" s="76">
        <f t="shared" si="567"/>
        <v>900.78048709999996</v>
      </c>
      <c r="Q1158" s="84">
        <f t="shared" si="581"/>
        <v>0</v>
      </c>
      <c r="R1158" s="86">
        <f t="shared" si="578"/>
        <v>0</v>
      </c>
      <c r="S1158" s="76">
        <f t="shared" si="568"/>
        <v>0</v>
      </c>
      <c r="T1158" s="86">
        <f t="shared" si="579"/>
        <v>8.0657000000000006E-2</v>
      </c>
      <c r="U1158" s="84">
        <f t="shared" si="585"/>
        <v>14</v>
      </c>
      <c r="V1158" s="84">
        <v>252</v>
      </c>
      <c r="W1158" s="83">
        <f t="shared" si="569"/>
        <v>1.0043186980000001</v>
      </c>
      <c r="X1158" s="76">
        <f t="shared" si="570"/>
        <v>3.8901988799999998</v>
      </c>
      <c r="Y1158" s="76">
        <f t="shared" si="571"/>
        <v>0</v>
      </c>
      <c r="Z1158" s="90" t="str">
        <f t="shared" si="582"/>
        <v>A+J=</v>
      </c>
      <c r="AA1158" s="81">
        <f t="shared" si="583"/>
        <v>45427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75">
        <f t="shared" si="572"/>
        <v>45418</v>
      </c>
      <c r="B1159" s="76">
        <f t="shared" si="573"/>
        <v>904.67068597999992</v>
      </c>
      <c r="C1159" s="76">
        <f t="shared" si="580"/>
        <v>741.02374788999998</v>
      </c>
      <c r="D1159" s="77">
        <f t="shared" si="574"/>
        <v>6869.14</v>
      </c>
      <c r="E1159" s="78">
        <f>IF(K1159=1,VLOOKUP(A1158,[1]Plan1!$G$155:$I$350,3),E1158)</f>
        <v>6895.24</v>
      </c>
      <c r="F1159" s="79">
        <f t="shared" si="575"/>
        <v>45398</v>
      </c>
      <c r="G1159" s="80">
        <f t="shared" si="564"/>
        <v>3.7996022791790818E-3</v>
      </c>
      <c r="H1159" s="81">
        <f t="shared" si="576"/>
        <v>45427</v>
      </c>
      <c r="I1159" s="81">
        <f t="shared" si="565"/>
        <v>45427</v>
      </c>
      <c r="J1159" s="82">
        <f t="shared" si="577"/>
        <v>21</v>
      </c>
      <c r="K1159" s="82">
        <f t="shared" si="586"/>
        <v>14</v>
      </c>
      <c r="L1159" s="76">
        <f t="shared" si="566"/>
        <v>1.0025314599999999</v>
      </c>
      <c r="M1159" s="83">
        <f t="shared" si="588"/>
        <v>1.0015995499999999</v>
      </c>
      <c r="N1159" s="83">
        <f t="shared" si="584"/>
        <v>1.2125197946167434</v>
      </c>
      <c r="O1159" s="76">
        <f t="shared" si="587"/>
        <v>1.21558923</v>
      </c>
      <c r="P1159" s="76">
        <f t="shared" si="567"/>
        <v>900.78048709999996</v>
      </c>
      <c r="Q1159" s="84">
        <f t="shared" si="581"/>
        <v>0</v>
      </c>
      <c r="R1159" s="86">
        <f t="shared" si="578"/>
        <v>0</v>
      </c>
      <c r="S1159" s="76">
        <f t="shared" si="568"/>
        <v>0</v>
      </c>
      <c r="T1159" s="86">
        <f t="shared" si="579"/>
        <v>8.0657000000000006E-2</v>
      </c>
      <c r="U1159" s="84">
        <f t="shared" si="585"/>
        <v>14</v>
      </c>
      <c r="V1159" s="84">
        <v>252</v>
      </c>
      <c r="W1159" s="83">
        <f t="shared" si="569"/>
        <v>1.0043186980000001</v>
      </c>
      <c r="X1159" s="76">
        <f t="shared" si="570"/>
        <v>3.8901988799999998</v>
      </c>
      <c r="Y1159" s="76">
        <f t="shared" si="571"/>
        <v>0</v>
      </c>
      <c r="Z1159" s="90" t="str">
        <f t="shared" si="582"/>
        <v>A+J=</v>
      </c>
      <c r="AA1159" s="81">
        <f t="shared" si="583"/>
        <v>45427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75">
        <f t="shared" si="572"/>
        <v>45419</v>
      </c>
      <c r="B1160" s="76">
        <f t="shared" si="573"/>
        <v>905.11265133999996</v>
      </c>
      <c r="C1160" s="76">
        <f t="shared" si="580"/>
        <v>741.02374788999998</v>
      </c>
      <c r="D1160" s="77">
        <f t="shared" si="574"/>
        <v>6869.14</v>
      </c>
      <c r="E1160" s="78">
        <f>IF(K1160=1,VLOOKUP(A1159,[1]Plan1!$G$155:$I$350,3),E1159)</f>
        <v>6895.24</v>
      </c>
      <c r="F1160" s="79">
        <f t="shared" si="575"/>
        <v>45398</v>
      </c>
      <c r="G1160" s="80">
        <f t="shared" si="564"/>
        <v>3.7996022791790818E-3</v>
      </c>
      <c r="H1160" s="81">
        <f t="shared" si="576"/>
        <v>45427</v>
      </c>
      <c r="I1160" s="81">
        <f t="shared" si="565"/>
        <v>45427</v>
      </c>
      <c r="J1160" s="82">
        <f t="shared" si="577"/>
        <v>21</v>
      </c>
      <c r="K1160" s="82">
        <f t="shared" si="586"/>
        <v>15</v>
      </c>
      <c r="L1160" s="76">
        <f t="shared" si="566"/>
        <v>1.0027125299999999</v>
      </c>
      <c r="M1160" s="83">
        <f t="shared" si="588"/>
        <v>1.0015995499999999</v>
      </c>
      <c r="N1160" s="83">
        <f t="shared" si="584"/>
        <v>1.2125197946167434</v>
      </c>
      <c r="O1160" s="76">
        <f t="shared" si="587"/>
        <v>1.2158087900000001</v>
      </c>
      <c r="P1160" s="76">
        <f t="shared" si="567"/>
        <v>900.94318627999996</v>
      </c>
      <c r="Q1160" s="84">
        <f t="shared" si="581"/>
        <v>0</v>
      </c>
      <c r="R1160" s="86">
        <f t="shared" si="578"/>
        <v>0</v>
      </c>
      <c r="S1160" s="76">
        <f t="shared" si="568"/>
        <v>0</v>
      </c>
      <c r="T1160" s="86">
        <f t="shared" si="579"/>
        <v>8.0657000000000006E-2</v>
      </c>
      <c r="U1160" s="84">
        <f t="shared" si="585"/>
        <v>15</v>
      </c>
      <c r="V1160" s="84">
        <v>252</v>
      </c>
      <c r="W1160" s="83">
        <f t="shared" si="569"/>
        <v>1.004627889</v>
      </c>
      <c r="X1160" s="76">
        <f t="shared" si="570"/>
        <v>4.1694650600000003</v>
      </c>
      <c r="Y1160" s="76">
        <f t="shared" si="571"/>
        <v>0</v>
      </c>
      <c r="Z1160" s="90" t="str">
        <f t="shared" si="582"/>
        <v>A+J=</v>
      </c>
      <c r="AA1160" s="81">
        <f t="shared" si="583"/>
        <v>45427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75">
        <f t="shared" si="572"/>
        <v>45420</v>
      </c>
      <c r="B1161" s="76">
        <f t="shared" si="573"/>
        <v>905.55481124000005</v>
      </c>
      <c r="C1161" s="76">
        <f t="shared" si="580"/>
        <v>741.02374788999998</v>
      </c>
      <c r="D1161" s="77">
        <f t="shared" si="574"/>
        <v>6869.14</v>
      </c>
      <c r="E1161" s="78">
        <f>IF(K1161=1,VLOOKUP(A1160,[1]Plan1!$G$155:$I$350,3),E1160)</f>
        <v>6895.24</v>
      </c>
      <c r="F1161" s="79">
        <f t="shared" si="575"/>
        <v>45398</v>
      </c>
      <c r="G1161" s="80">
        <f t="shared" si="564"/>
        <v>3.7996022791790818E-3</v>
      </c>
      <c r="H1161" s="81">
        <f t="shared" si="576"/>
        <v>45427</v>
      </c>
      <c r="I1161" s="81">
        <f t="shared" si="565"/>
        <v>45427</v>
      </c>
      <c r="J1161" s="82">
        <f t="shared" si="577"/>
        <v>21</v>
      </c>
      <c r="K1161" s="82">
        <f t="shared" si="586"/>
        <v>16</v>
      </c>
      <c r="L1161" s="76">
        <f t="shared" si="566"/>
        <v>1.00289362</v>
      </c>
      <c r="M1161" s="83">
        <f t="shared" si="588"/>
        <v>1.0015995499999999</v>
      </c>
      <c r="N1161" s="83">
        <f t="shared" si="584"/>
        <v>1.2125197946167434</v>
      </c>
      <c r="O1161" s="76">
        <f t="shared" si="587"/>
        <v>1.2160283599999999</v>
      </c>
      <c r="P1161" s="76">
        <f t="shared" si="567"/>
        <v>901.10589286000004</v>
      </c>
      <c r="Q1161" s="84">
        <f t="shared" si="581"/>
        <v>0</v>
      </c>
      <c r="R1161" s="86">
        <f t="shared" si="578"/>
        <v>0</v>
      </c>
      <c r="S1161" s="76">
        <f t="shared" si="568"/>
        <v>0</v>
      </c>
      <c r="T1161" s="86">
        <f t="shared" si="579"/>
        <v>8.0657000000000006E-2</v>
      </c>
      <c r="U1161" s="84">
        <f t="shared" si="585"/>
        <v>16</v>
      </c>
      <c r="V1161" s="84">
        <v>252</v>
      </c>
      <c r="W1161" s="83">
        <f t="shared" si="569"/>
        <v>1.0049371760000001</v>
      </c>
      <c r="X1161" s="76">
        <f t="shared" si="570"/>
        <v>4.4489183800000003</v>
      </c>
      <c r="Y1161" s="76">
        <f t="shared" si="571"/>
        <v>0</v>
      </c>
      <c r="Z1161" s="90" t="str">
        <f t="shared" si="582"/>
        <v>A+J=</v>
      </c>
      <c r="AA1161" s="81">
        <f t="shared" si="583"/>
        <v>45427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75">
        <f t="shared" si="572"/>
        <v>45421</v>
      </c>
      <c r="B1162" s="76">
        <f t="shared" si="573"/>
        <v>905.99719376999997</v>
      </c>
      <c r="C1162" s="76">
        <f t="shared" si="580"/>
        <v>741.02374788999998</v>
      </c>
      <c r="D1162" s="77">
        <f t="shared" si="574"/>
        <v>6869.14</v>
      </c>
      <c r="E1162" s="78">
        <f>IF(K1162=1,VLOOKUP(A1161,[1]Plan1!$G$155:$I$350,3),E1161)</f>
        <v>6895.24</v>
      </c>
      <c r="F1162" s="79">
        <f t="shared" si="575"/>
        <v>45398</v>
      </c>
      <c r="G1162" s="80">
        <f t="shared" si="564"/>
        <v>3.7996022791790818E-3</v>
      </c>
      <c r="H1162" s="81">
        <f t="shared" si="576"/>
        <v>45427</v>
      </c>
      <c r="I1162" s="81">
        <f t="shared" si="565"/>
        <v>45427</v>
      </c>
      <c r="J1162" s="82">
        <f t="shared" si="577"/>
        <v>21</v>
      </c>
      <c r="K1162" s="82">
        <f t="shared" si="586"/>
        <v>17</v>
      </c>
      <c r="L1162" s="76">
        <f t="shared" si="566"/>
        <v>1.0030747499999999</v>
      </c>
      <c r="M1162" s="83">
        <f t="shared" si="588"/>
        <v>1.0015995499999999</v>
      </c>
      <c r="N1162" s="83">
        <f t="shared" si="584"/>
        <v>1.2125197946167434</v>
      </c>
      <c r="O1162" s="76">
        <f t="shared" si="587"/>
        <v>1.2162479799999999</v>
      </c>
      <c r="P1162" s="76">
        <f t="shared" si="567"/>
        <v>901.26863649999996</v>
      </c>
      <c r="Q1162" s="84">
        <f t="shared" si="581"/>
        <v>0</v>
      </c>
      <c r="R1162" s="86">
        <f t="shared" si="578"/>
        <v>0</v>
      </c>
      <c r="S1162" s="76">
        <f t="shared" si="568"/>
        <v>0</v>
      </c>
      <c r="T1162" s="86">
        <f t="shared" si="579"/>
        <v>8.0657000000000006E-2</v>
      </c>
      <c r="U1162" s="84">
        <f t="shared" si="585"/>
        <v>17</v>
      </c>
      <c r="V1162" s="84">
        <v>252</v>
      </c>
      <c r="W1162" s="83">
        <f t="shared" si="569"/>
        <v>1.005246557</v>
      </c>
      <c r="X1162" s="76">
        <f t="shared" si="570"/>
        <v>4.7285572699999996</v>
      </c>
      <c r="Y1162" s="76">
        <f t="shared" si="571"/>
        <v>0</v>
      </c>
      <c r="Z1162" s="90" t="str">
        <f t="shared" si="582"/>
        <v>A+J=</v>
      </c>
      <c r="AA1162" s="81">
        <f t="shared" si="583"/>
        <v>45427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75">
        <f t="shared" si="572"/>
        <v>45422</v>
      </c>
      <c r="B1163" s="76">
        <f t="shared" si="573"/>
        <v>906.43979332999993</v>
      </c>
      <c r="C1163" s="76">
        <f t="shared" si="580"/>
        <v>741.02374788999998</v>
      </c>
      <c r="D1163" s="77">
        <f t="shared" si="574"/>
        <v>6869.14</v>
      </c>
      <c r="E1163" s="78">
        <f>IF(K1163=1,VLOOKUP(A1162,[1]Plan1!$G$155:$I$350,3),E1162)</f>
        <v>6895.24</v>
      </c>
      <c r="F1163" s="79">
        <f t="shared" si="575"/>
        <v>45398</v>
      </c>
      <c r="G1163" s="80">
        <f t="shared" ref="G1163:G1226" si="589">(E1163/D1163)-1</f>
        <v>3.7996022791790818E-3</v>
      </c>
      <c r="H1163" s="81">
        <f t="shared" si="576"/>
        <v>45427</v>
      </c>
      <c r="I1163" s="81">
        <f t="shared" ref="I1163:I1226" si="590">IF(A1163&gt;I1162,H1163,I1162)</f>
        <v>45427</v>
      </c>
      <c r="J1163" s="82">
        <f t="shared" si="577"/>
        <v>21</v>
      </c>
      <c r="K1163" s="82">
        <f t="shared" si="586"/>
        <v>18</v>
      </c>
      <c r="L1163" s="76">
        <f t="shared" ref="L1163:L1226" si="591">TRUNC((E1163/D1163)^TRUNC((K1163/J1163),9),8)</f>
        <v>1.00325591</v>
      </c>
      <c r="M1163" s="83">
        <f t="shared" si="588"/>
        <v>1.0015995499999999</v>
      </c>
      <c r="N1163" s="83">
        <f t="shared" si="584"/>
        <v>1.2125197946167434</v>
      </c>
      <c r="O1163" s="76">
        <f t="shared" si="587"/>
        <v>1.2164676400000001</v>
      </c>
      <c r="P1163" s="76">
        <f t="shared" ref="P1163:P1226" si="592">TRUNC(C1163*O1163,8)</f>
        <v>901.43140976999996</v>
      </c>
      <c r="Q1163" s="84">
        <f t="shared" si="581"/>
        <v>0</v>
      </c>
      <c r="R1163" s="86">
        <f t="shared" si="578"/>
        <v>0</v>
      </c>
      <c r="S1163" s="76">
        <f t="shared" ref="S1163:S1226" si="593">IF(R1163&gt;0,TRUNC(R1163*P1163,8),0)</f>
        <v>0</v>
      </c>
      <c r="T1163" s="86">
        <f t="shared" si="579"/>
        <v>8.0657000000000006E-2</v>
      </c>
      <c r="U1163" s="84">
        <f t="shared" si="585"/>
        <v>18</v>
      </c>
      <c r="V1163" s="84">
        <v>252</v>
      </c>
      <c r="W1163" s="83">
        <f t="shared" ref="W1163:W1226" si="594">ROUND((1+T1163)^TRUNC((U1163/V1163),9),9)</f>
        <v>1.005556034</v>
      </c>
      <c r="X1163" s="76">
        <f t="shared" ref="X1163:X1226" si="595">TRUNC((P1163*(W1163-1)),8)</f>
        <v>5.0083835600000004</v>
      </c>
      <c r="Y1163" s="76">
        <f t="shared" ref="Y1163:Y1226" si="596">IF(Q1163&gt;0,S1163+X1163,0)</f>
        <v>0</v>
      </c>
      <c r="Z1163" s="90" t="str">
        <f t="shared" si="582"/>
        <v>A+J=</v>
      </c>
      <c r="AA1163" s="81">
        <f t="shared" si="583"/>
        <v>45427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75">
        <f t="shared" ref="A1164:A1227" si="597">(A1163+1)</f>
        <v>45423</v>
      </c>
      <c r="B1164" s="76">
        <f t="shared" ref="B1164:B1227" si="598">P1164+X1164</f>
        <v>906.88261655999997</v>
      </c>
      <c r="C1164" s="76">
        <f t="shared" si="580"/>
        <v>741.02374788999998</v>
      </c>
      <c r="D1164" s="77">
        <f t="shared" ref="D1164:D1227" si="599">IF(E1164=E1163,D1163,E1163)</f>
        <v>6869.14</v>
      </c>
      <c r="E1164" s="78">
        <f>IF(K1164=1,VLOOKUP(A1163,[1]Plan1!$G$155:$I$350,3),E1163)</f>
        <v>6895.24</v>
      </c>
      <c r="F1164" s="79">
        <f t="shared" ref="F1164:F1227" si="600">IF(D1164=D1163,F1163,A1164)</f>
        <v>45398</v>
      </c>
      <c r="G1164" s="80">
        <f t="shared" si="589"/>
        <v>3.7996022791790818E-3</v>
      </c>
      <c r="H1164" s="81">
        <f t="shared" ref="H1164:H1227" si="601">IF(DAY(A1164)=15,VLOOKUP(A1164,AH$119:AN$451,4),H1163)</f>
        <v>45427</v>
      </c>
      <c r="I1164" s="81">
        <f t="shared" si="590"/>
        <v>45427</v>
      </c>
      <c r="J1164" s="82">
        <f t="shared" ref="J1164:J1227" si="602">IF(I1164=I1163,J1163,NETWORKDAYS(I1163,I1164,$AD$165:$AD$503)-1)</f>
        <v>21</v>
      </c>
      <c r="K1164" s="82">
        <f t="shared" si="586"/>
        <v>19</v>
      </c>
      <c r="L1164" s="76">
        <f t="shared" si="591"/>
        <v>1.0034371099999999</v>
      </c>
      <c r="M1164" s="83">
        <f t="shared" si="588"/>
        <v>1.0015995499999999</v>
      </c>
      <c r="N1164" s="83">
        <f t="shared" si="584"/>
        <v>1.2125197946167434</v>
      </c>
      <c r="O1164" s="76">
        <f t="shared" si="587"/>
        <v>1.2166873499999999</v>
      </c>
      <c r="P1164" s="76">
        <f t="shared" si="592"/>
        <v>901.59422010000003</v>
      </c>
      <c r="Q1164" s="84">
        <f t="shared" si="581"/>
        <v>0</v>
      </c>
      <c r="R1164" s="86">
        <f t="shared" ref="R1164:R1227" si="603">IF(Q1164&gt;0,VLOOKUP($A1164,$AD$11:$AI$161,6),0)</f>
        <v>0</v>
      </c>
      <c r="S1164" s="76">
        <f t="shared" si="593"/>
        <v>0</v>
      </c>
      <c r="T1164" s="86">
        <f t="shared" ref="T1164:T1227" si="604">(T1163)</f>
        <v>8.0657000000000006E-2</v>
      </c>
      <c r="U1164" s="84">
        <f t="shared" si="585"/>
        <v>19</v>
      </c>
      <c r="V1164" s="84">
        <v>252</v>
      </c>
      <c r="W1164" s="83">
        <f t="shared" si="594"/>
        <v>1.005865606</v>
      </c>
      <c r="X1164" s="76">
        <f t="shared" si="595"/>
        <v>5.2883964600000004</v>
      </c>
      <c r="Y1164" s="76">
        <f t="shared" si="596"/>
        <v>0</v>
      </c>
      <c r="Z1164" s="90" t="str">
        <f t="shared" si="582"/>
        <v>A+J=</v>
      </c>
      <c r="AA1164" s="81">
        <f t="shared" si="583"/>
        <v>45427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75">
        <f t="shared" si="597"/>
        <v>45424</v>
      </c>
      <c r="B1165" s="76">
        <f t="shared" si="598"/>
        <v>906.88261655999997</v>
      </c>
      <c r="C1165" s="76">
        <f t="shared" ref="C1165:C1228" si="605">TRUNC(IF(Q1164&gt;0,VLOOKUP(A1164,$AD$13:$AE$161,2),C1164),8)</f>
        <v>741.02374788999998</v>
      </c>
      <c r="D1165" s="77">
        <f t="shared" si="599"/>
        <v>6869.14</v>
      </c>
      <c r="E1165" s="78">
        <f>IF(K1165=1,VLOOKUP(A1164,[1]Plan1!$G$155:$I$350,3),E1164)</f>
        <v>6895.24</v>
      </c>
      <c r="F1165" s="79">
        <f t="shared" si="600"/>
        <v>45398</v>
      </c>
      <c r="G1165" s="80">
        <f t="shared" si="589"/>
        <v>3.7996022791790818E-3</v>
      </c>
      <c r="H1165" s="81">
        <f t="shared" si="601"/>
        <v>45427</v>
      </c>
      <c r="I1165" s="81">
        <f t="shared" si="590"/>
        <v>45427</v>
      </c>
      <c r="J1165" s="82">
        <f t="shared" si="602"/>
        <v>21</v>
      </c>
      <c r="K1165" s="82">
        <f t="shared" si="586"/>
        <v>19</v>
      </c>
      <c r="L1165" s="76">
        <f t="shared" si="591"/>
        <v>1.0034371099999999</v>
      </c>
      <c r="M1165" s="83">
        <f t="shared" si="588"/>
        <v>1.0015995499999999</v>
      </c>
      <c r="N1165" s="83">
        <f t="shared" si="584"/>
        <v>1.2125197946167434</v>
      </c>
      <c r="O1165" s="76">
        <f t="shared" si="587"/>
        <v>1.2166873499999999</v>
      </c>
      <c r="P1165" s="76">
        <f t="shared" si="592"/>
        <v>901.59422010000003</v>
      </c>
      <c r="Q1165" s="84">
        <f t="shared" ref="Q1165:Q1228" si="606">IF(VLOOKUP(A1165,AD$11:AK$161,8)=VLOOKUP(A1164,AD$11:AK$161,8),0,VLOOKUP(A1165,AD$11:AK$161,8))</f>
        <v>0</v>
      </c>
      <c r="R1165" s="86">
        <f t="shared" si="603"/>
        <v>0</v>
      </c>
      <c r="S1165" s="76">
        <f t="shared" si="593"/>
        <v>0</v>
      </c>
      <c r="T1165" s="86">
        <f t="shared" si="604"/>
        <v>8.0657000000000006E-2</v>
      </c>
      <c r="U1165" s="84">
        <f t="shared" si="585"/>
        <v>19</v>
      </c>
      <c r="V1165" s="84">
        <v>252</v>
      </c>
      <c r="W1165" s="83">
        <f t="shared" si="594"/>
        <v>1.005865606</v>
      </c>
      <c r="X1165" s="76">
        <f t="shared" si="595"/>
        <v>5.2883964600000004</v>
      </c>
      <c r="Y1165" s="76">
        <f t="shared" si="596"/>
        <v>0</v>
      </c>
      <c r="Z1165" s="90" t="str">
        <f t="shared" ref="Z1165:Z1228" si="607">IF($Q1164&gt;0,VLOOKUP($A1164,$AD$11:$AM$115,9),Z1164)</f>
        <v>A+J=</v>
      </c>
      <c r="AA1165" s="81">
        <f t="shared" ref="AA1165:AA1228" si="608">IF(Q1164&gt;0,VLOOKUP(A1164,$AD$11:$AM$115,10),AA1164)</f>
        <v>45427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75">
        <f t="shared" si="597"/>
        <v>45425</v>
      </c>
      <c r="B1166" s="76">
        <f t="shared" si="598"/>
        <v>906.88261655999997</v>
      </c>
      <c r="C1166" s="76">
        <f t="shared" si="605"/>
        <v>741.02374788999998</v>
      </c>
      <c r="D1166" s="77">
        <f t="shared" si="599"/>
        <v>6869.14</v>
      </c>
      <c r="E1166" s="78">
        <f>IF(K1166=1,VLOOKUP(A1165,[1]Plan1!$G$155:$I$350,3),E1165)</f>
        <v>6895.24</v>
      </c>
      <c r="F1166" s="79">
        <f t="shared" si="600"/>
        <v>45398</v>
      </c>
      <c r="G1166" s="80">
        <f t="shared" si="589"/>
        <v>3.7996022791790818E-3</v>
      </c>
      <c r="H1166" s="81">
        <f t="shared" si="601"/>
        <v>45427</v>
      </c>
      <c r="I1166" s="81">
        <f t="shared" si="590"/>
        <v>45427</v>
      </c>
      <c r="J1166" s="82">
        <f t="shared" si="602"/>
        <v>21</v>
      </c>
      <c r="K1166" s="82">
        <f t="shared" si="586"/>
        <v>19</v>
      </c>
      <c r="L1166" s="76">
        <f t="shared" si="591"/>
        <v>1.0034371099999999</v>
      </c>
      <c r="M1166" s="83">
        <f t="shared" si="588"/>
        <v>1.0015995499999999</v>
      </c>
      <c r="N1166" s="83">
        <f t="shared" si="584"/>
        <v>1.2125197946167434</v>
      </c>
      <c r="O1166" s="76">
        <f t="shared" si="587"/>
        <v>1.2166873499999999</v>
      </c>
      <c r="P1166" s="76">
        <f t="shared" si="592"/>
        <v>901.59422010000003</v>
      </c>
      <c r="Q1166" s="84">
        <f t="shared" si="606"/>
        <v>0</v>
      </c>
      <c r="R1166" s="86">
        <f t="shared" si="603"/>
        <v>0</v>
      </c>
      <c r="S1166" s="76">
        <f t="shared" si="593"/>
        <v>0</v>
      </c>
      <c r="T1166" s="86">
        <f t="shared" si="604"/>
        <v>8.0657000000000006E-2</v>
      </c>
      <c r="U1166" s="84">
        <f t="shared" si="585"/>
        <v>19</v>
      </c>
      <c r="V1166" s="84">
        <v>252</v>
      </c>
      <c r="W1166" s="83">
        <f t="shared" si="594"/>
        <v>1.005865606</v>
      </c>
      <c r="X1166" s="76">
        <f t="shared" si="595"/>
        <v>5.2883964600000004</v>
      </c>
      <c r="Y1166" s="76">
        <f t="shared" si="596"/>
        <v>0</v>
      </c>
      <c r="Z1166" s="90" t="str">
        <f t="shared" si="607"/>
        <v>A+J=</v>
      </c>
      <c r="AA1166" s="81">
        <f t="shared" si="608"/>
        <v>45427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75">
        <f t="shared" si="597"/>
        <v>45426</v>
      </c>
      <c r="B1167" s="76">
        <f t="shared" si="598"/>
        <v>907.32565698999997</v>
      </c>
      <c r="C1167" s="76">
        <f t="shared" si="605"/>
        <v>741.02374788999998</v>
      </c>
      <c r="D1167" s="77">
        <f t="shared" si="599"/>
        <v>6869.14</v>
      </c>
      <c r="E1167" s="78">
        <f>IF(K1167=1,VLOOKUP(A1166,[1]Plan1!$G$155:$I$350,3),E1166)</f>
        <v>6895.24</v>
      </c>
      <c r="F1167" s="79">
        <f t="shared" si="600"/>
        <v>45398</v>
      </c>
      <c r="G1167" s="80">
        <f t="shared" si="589"/>
        <v>3.7996022791790818E-3</v>
      </c>
      <c r="H1167" s="81">
        <f t="shared" si="601"/>
        <v>45427</v>
      </c>
      <c r="I1167" s="81">
        <f t="shared" si="590"/>
        <v>45427</v>
      </c>
      <c r="J1167" s="82">
        <f t="shared" si="602"/>
        <v>21</v>
      </c>
      <c r="K1167" s="82">
        <f t="shared" si="586"/>
        <v>20</v>
      </c>
      <c r="L1167" s="76">
        <f t="shared" si="591"/>
        <v>1.0036183400000001</v>
      </c>
      <c r="M1167" s="83">
        <f t="shared" si="588"/>
        <v>1.0015995499999999</v>
      </c>
      <c r="N1167" s="83">
        <f t="shared" si="584"/>
        <v>1.2125197946167434</v>
      </c>
      <c r="O1167" s="76">
        <f t="shared" si="587"/>
        <v>1.2169071</v>
      </c>
      <c r="P1167" s="76">
        <f t="shared" si="592"/>
        <v>901.75706006999997</v>
      </c>
      <c r="Q1167" s="84">
        <f t="shared" si="606"/>
        <v>0</v>
      </c>
      <c r="R1167" s="86">
        <f t="shared" si="603"/>
        <v>0</v>
      </c>
      <c r="S1167" s="76">
        <f t="shared" si="593"/>
        <v>0</v>
      </c>
      <c r="T1167" s="86">
        <f t="shared" si="604"/>
        <v>8.0657000000000006E-2</v>
      </c>
      <c r="U1167" s="84">
        <f t="shared" si="585"/>
        <v>20</v>
      </c>
      <c r="V1167" s="84">
        <v>252</v>
      </c>
      <c r="W1167" s="83">
        <f t="shared" si="594"/>
        <v>1.0061752740000001</v>
      </c>
      <c r="X1167" s="76">
        <f t="shared" si="595"/>
        <v>5.5685969200000001</v>
      </c>
      <c r="Y1167" s="76">
        <f t="shared" si="596"/>
        <v>0</v>
      </c>
      <c r="Z1167" s="90" t="str">
        <f t="shared" si="607"/>
        <v>A+J=</v>
      </c>
      <c r="AA1167" s="81">
        <f t="shared" si="608"/>
        <v>45427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75">
        <f t="shared" si="597"/>
        <v>45427</v>
      </c>
      <c r="B1168" s="76">
        <f t="shared" si="598"/>
        <v>907.76890543000002</v>
      </c>
      <c r="C1168" s="76">
        <f t="shared" si="605"/>
        <v>741.02374788999998</v>
      </c>
      <c r="D1168" s="77">
        <f t="shared" si="599"/>
        <v>6869.14</v>
      </c>
      <c r="E1168" s="78">
        <f>IF(K1168=1,VLOOKUP(A1167,[1]Plan1!$G$155:$I$350,3),E1167)</f>
        <v>6895.24</v>
      </c>
      <c r="F1168" s="79">
        <f t="shared" si="600"/>
        <v>45398</v>
      </c>
      <c r="G1168" s="80">
        <f t="shared" si="589"/>
        <v>3.7996022791790818E-3</v>
      </c>
      <c r="H1168" s="81">
        <f t="shared" si="601"/>
        <v>45460</v>
      </c>
      <c r="I1168" s="81">
        <f t="shared" si="590"/>
        <v>45427</v>
      </c>
      <c r="J1168" s="82">
        <f t="shared" si="602"/>
        <v>21</v>
      </c>
      <c r="K1168" s="82">
        <f t="shared" si="586"/>
        <v>21</v>
      </c>
      <c r="L1168" s="76">
        <f t="shared" si="591"/>
        <v>1.0037996</v>
      </c>
      <c r="M1168" s="83">
        <f t="shared" si="588"/>
        <v>1.0015995499999999</v>
      </c>
      <c r="N1168" s="83">
        <f t="shared" si="584"/>
        <v>1.2125197946167434</v>
      </c>
      <c r="O1168" s="76">
        <f t="shared" si="587"/>
        <v>1.2171268799999999</v>
      </c>
      <c r="P1168" s="76">
        <f t="shared" si="592"/>
        <v>901.91992227000003</v>
      </c>
      <c r="Q1168" s="84">
        <f t="shared" si="606"/>
        <v>38</v>
      </c>
      <c r="R1168" s="86">
        <f t="shared" si="603"/>
        <v>9.7959999999999992E-3</v>
      </c>
      <c r="S1168" s="76">
        <f t="shared" si="593"/>
        <v>8.8352075499999998</v>
      </c>
      <c r="T1168" s="86">
        <f t="shared" si="604"/>
        <v>8.0657000000000006E-2</v>
      </c>
      <c r="U1168" s="84">
        <f t="shared" si="585"/>
        <v>21</v>
      </c>
      <c r="V1168" s="84">
        <v>252</v>
      </c>
      <c r="W1168" s="83">
        <f t="shared" si="594"/>
        <v>1.0064850359999999</v>
      </c>
      <c r="X1168" s="76">
        <f t="shared" si="595"/>
        <v>5.8489831600000004</v>
      </c>
      <c r="Y1168" s="76">
        <f t="shared" si="596"/>
        <v>14.684190709999999</v>
      </c>
      <c r="Z1168" s="90" t="str">
        <f t="shared" si="607"/>
        <v>A+J=</v>
      </c>
      <c r="AA1168" s="81">
        <f t="shared" si="608"/>
        <v>45427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75">
        <f t="shared" si="597"/>
        <v>45428</v>
      </c>
      <c r="B1169" s="76">
        <f t="shared" si="598"/>
        <v>893.54605113000002</v>
      </c>
      <c r="C1169" s="76">
        <f t="shared" si="605"/>
        <v>733.76467925999998</v>
      </c>
      <c r="D1169" s="77">
        <f t="shared" si="599"/>
        <v>6895.24</v>
      </c>
      <c r="E1169" s="78">
        <f>IF(K1169=1,VLOOKUP(A1168,[1]Plan1!$G$155:$I$350,3),E1168)</f>
        <v>6926.96</v>
      </c>
      <c r="F1169" s="79">
        <f t="shared" si="600"/>
        <v>45428</v>
      </c>
      <c r="G1169" s="80">
        <f t="shared" si="589"/>
        <v>4.600274972299756E-3</v>
      </c>
      <c r="H1169" s="81">
        <f t="shared" si="601"/>
        <v>45460</v>
      </c>
      <c r="I1169" s="81">
        <f t="shared" si="590"/>
        <v>45460</v>
      </c>
      <c r="J1169" s="82">
        <f t="shared" si="602"/>
        <v>22</v>
      </c>
      <c r="K1169" s="82">
        <f t="shared" si="586"/>
        <v>1</v>
      </c>
      <c r="L1169" s="76">
        <f t="shared" si="591"/>
        <v>1.0002086400000001</v>
      </c>
      <c r="M1169" s="83">
        <f t="shared" si="588"/>
        <v>1.0037996</v>
      </c>
      <c r="N1169" s="83">
        <f t="shared" si="584"/>
        <v>1.2171268848283692</v>
      </c>
      <c r="O1169" s="76">
        <f t="shared" si="587"/>
        <v>1.21738082</v>
      </c>
      <c r="P1169" s="76">
        <f t="shared" si="592"/>
        <v>893.27104692</v>
      </c>
      <c r="Q1169" s="84">
        <f t="shared" si="606"/>
        <v>0</v>
      </c>
      <c r="R1169" s="86">
        <f t="shared" si="603"/>
        <v>0</v>
      </c>
      <c r="S1169" s="76">
        <f t="shared" si="593"/>
        <v>0</v>
      </c>
      <c r="T1169" s="86">
        <f t="shared" si="604"/>
        <v>8.0657000000000006E-2</v>
      </c>
      <c r="U1169" s="84">
        <f t="shared" si="585"/>
        <v>1</v>
      </c>
      <c r="V1169" s="84">
        <v>252</v>
      </c>
      <c r="W1169" s="83">
        <f t="shared" si="594"/>
        <v>1.0003078620000001</v>
      </c>
      <c r="X1169" s="76">
        <f t="shared" si="595"/>
        <v>0.27500421000000003</v>
      </c>
      <c r="Y1169" s="76">
        <f t="shared" si="596"/>
        <v>0</v>
      </c>
      <c r="Z1169" s="90" t="str">
        <f t="shared" si="607"/>
        <v>A+J=</v>
      </c>
      <c r="AA1169" s="81">
        <f t="shared" si="608"/>
        <v>45460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75">
        <f t="shared" si="597"/>
        <v>45429</v>
      </c>
      <c r="B1170" s="76">
        <f t="shared" si="598"/>
        <v>894.00763030999997</v>
      </c>
      <c r="C1170" s="76">
        <f t="shared" si="605"/>
        <v>733.76467925999998</v>
      </c>
      <c r="D1170" s="77">
        <f t="shared" si="599"/>
        <v>6895.24</v>
      </c>
      <c r="E1170" s="78">
        <f>IF(K1170=1,VLOOKUP(A1169,[1]Plan1!$G$155:$I$350,3),E1169)</f>
        <v>6926.96</v>
      </c>
      <c r="F1170" s="79">
        <f t="shared" si="600"/>
        <v>45428</v>
      </c>
      <c r="G1170" s="80">
        <f t="shared" si="589"/>
        <v>4.600274972299756E-3</v>
      </c>
      <c r="H1170" s="81">
        <f t="shared" si="601"/>
        <v>45460</v>
      </c>
      <c r="I1170" s="81">
        <f t="shared" si="590"/>
        <v>45460</v>
      </c>
      <c r="J1170" s="82">
        <f t="shared" si="602"/>
        <v>22</v>
      </c>
      <c r="K1170" s="82">
        <f t="shared" si="586"/>
        <v>2</v>
      </c>
      <c r="L1170" s="76">
        <f t="shared" si="591"/>
        <v>1.0004173300000001</v>
      </c>
      <c r="M1170" s="83">
        <f t="shared" si="588"/>
        <v>1.0037996</v>
      </c>
      <c r="N1170" s="83">
        <f t="shared" si="584"/>
        <v>1.2171268848283692</v>
      </c>
      <c r="O1170" s="76">
        <f t="shared" si="587"/>
        <v>1.21763482</v>
      </c>
      <c r="P1170" s="76">
        <f t="shared" si="592"/>
        <v>893.45742314999995</v>
      </c>
      <c r="Q1170" s="84">
        <f t="shared" si="606"/>
        <v>0</v>
      </c>
      <c r="R1170" s="86">
        <f t="shared" si="603"/>
        <v>0</v>
      </c>
      <c r="S1170" s="76">
        <f t="shared" si="593"/>
        <v>0</v>
      </c>
      <c r="T1170" s="86">
        <f t="shared" si="604"/>
        <v>8.0657000000000006E-2</v>
      </c>
      <c r="U1170" s="84">
        <f t="shared" si="585"/>
        <v>2</v>
      </c>
      <c r="V1170" s="84">
        <v>252</v>
      </c>
      <c r="W1170" s="83">
        <f t="shared" si="594"/>
        <v>1.000615818</v>
      </c>
      <c r="X1170" s="76">
        <f t="shared" si="595"/>
        <v>0.55020716000000003</v>
      </c>
      <c r="Y1170" s="76">
        <f t="shared" si="596"/>
        <v>0</v>
      </c>
      <c r="Z1170" s="90" t="str">
        <f t="shared" si="607"/>
        <v>A+J=</v>
      </c>
      <c r="AA1170" s="81">
        <f t="shared" si="608"/>
        <v>45460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75">
        <f t="shared" si="597"/>
        <v>45430</v>
      </c>
      <c r="B1171" s="76">
        <f t="shared" si="598"/>
        <v>894.46944588999997</v>
      </c>
      <c r="C1171" s="76">
        <f t="shared" si="605"/>
        <v>733.76467925999998</v>
      </c>
      <c r="D1171" s="77">
        <f t="shared" si="599"/>
        <v>6895.24</v>
      </c>
      <c r="E1171" s="78">
        <f>IF(K1171=1,VLOOKUP(A1170,[1]Plan1!$G$155:$I$350,3),E1170)</f>
        <v>6926.96</v>
      </c>
      <c r="F1171" s="79">
        <f t="shared" si="600"/>
        <v>45428</v>
      </c>
      <c r="G1171" s="80">
        <f t="shared" si="589"/>
        <v>4.600274972299756E-3</v>
      </c>
      <c r="H1171" s="81">
        <f t="shared" si="601"/>
        <v>45460</v>
      </c>
      <c r="I1171" s="81">
        <f t="shared" si="590"/>
        <v>45460</v>
      </c>
      <c r="J1171" s="82">
        <f t="shared" si="602"/>
        <v>22</v>
      </c>
      <c r="K1171" s="82">
        <f t="shared" si="586"/>
        <v>3</v>
      </c>
      <c r="L1171" s="76">
        <f t="shared" si="591"/>
        <v>1.0006260600000001</v>
      </c>
      <c r="M1171" s="83">
        <f t="shared" si="588"/>
        <v>1.0037996</v>
      </c>
      <c r="N1171" s="83">
        <f t="shared" si="584"/>
        <v>1.2171268848283692</v>
      </c>
      <c r="O1171" s="76">
        <f t="shared" si="587"/>
        <v>1.2178888699999999</v>
      </c>
      <c r="P1171" s="76">
        <f t="shared" si="592"/>
        <v>893.64383606000001</v>
      </c>
      <c r="Q1171" s="84">
        <f t="shared" si="606"/>
        <v>0</v>
      </c>
      <c r="R1171" s="86">
        <f t="shared" si="603"/>
        <v>0</v>
      </c>
      <c r="S1171" s="76">
        <f t="shared" si="593"/>
        <v>0</v>
      </c>
      <c r="T1171" s="86">
        <f t="shared" si="604"/>
        <v>8.0657000000000006E-2</v>
      </c>
      <c r="U1171" s="84">
        <f t="shared" si="585"/>
        <v>3</v>
      </c>
      <c r="V1171" s="84">
        <v>252</v>
      </c>
      <c r="W1171" s="83">
        <f t="shared" si="594"/>
        <v>1.000923869</v>
      </c>
      <c r="X1171" s="76">
        <f t="shared" si="595"/>
        <v>0.82560982999999999</v>
      </c>
      <c r="Y1171" s="76">
        <f t="shared" si="596"/>
        <v>0</v>
      </c>
      <c r="Z1171" s="90" t="str">
        <f t="shared" si="607"/>
        <v>A+J=</v>
      </c>
      <c r="AA1171" s="81">
        <f t="shared" si="608"/>
        <v>45460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75">
        <f t="shared" si="597"/>
        <v>45431</v>
      </c>
      <c r="B1172" s="76">
        <f t="shared" si="598"/>
        <v>894.46944588999997</v>
      </c>
      <c r="C1172" s="76">
        <f t="shared" si="605"/>
        <v>733.76467925999998</v>
      </c>
      <c r="D1172" s="77">
        <f t="shared" si="599"/>
        <v>6895.24</v>
      </c>
      <c r="E1172" s="78">
        <f>IF(K1172=1,VLOOKUP(A1171,[1]Plan1!$G$155:$I$350,3),E1171)</f>
        <v>6926.96</v>
      </c>
      <c r="F1172" s="79">
        <f t="shared" si="600"/>
        <v>45428</v>
      </c>
      <c r="G1172" s="80">
        <f t="shared" si="589"/>
        <v>4.600274972299756E-3</v>
      </c>
      <c r="H1172" s="81">
        <f t="shared" si="601"/>
        <v>45460</v>
      </c>
      <c r="I1172" s="81">
        <f t="shared" si="590"/>
        <v>45460</v>
      </c>
      <c r="J1172" s="82">
        <f t="shared" si="602"/>
        <v>22</v>
      </c>
      <c r="K1172" s="82">
        <f t="shared" si="586"/>
        <v>3</v>
      </c>
      <c r="L1172" s="76">
        <f t="shared" si="591"/>
        <v>1.0006260600000001</v>
      </c>
      <c r="M1172" s="83">
        <f t="shared" si="588"/>
        <v>1.0037996</v>
      </c>
      <c r="N1172" s="83">
        <f t="shared" si="584"/>
        <v>1.2171268848283692</v>
      </c>
      <c r="O1172" s="76">
        <f t="shared" si="587"/>
        <v>1.2178888699999999</v>
      </c>
      <c r="P1172" s="76">
        <f t="shared" si="592"/>
        <v>893.64383606000001</v>
      </c>
      <c r="Q1172" s="84">
        <f t="shared" si="606"/>
        <v>0</v>
      </c>
      <c r="R1172" s="86">
        <f t="shared" si="603"/>
        <v>0</v>
      </c>
      <c r="S1172" s="76">
        <f t="shared" si="593"/>
        <v>0</v>
      </c>
      <c r="T1172" s="86">
        <f t="shared" si="604"/>
        <v>8.0657000000000006E-2</v>
      </c>
      <c r="U1172" s="84">
        <f t="shared" si="585"/>
        <v>3</v>
      </c>
      <c r="V1172" s="84">
        <v>252</v>
      </c>
      <c r="W1172" s="83">
        <f t="shared" si="594"/>
        <v>1.000923869</v>
      </c>
      <c r="X1172" s="76">
        <f t="shared" si="595"/>
        <v>0.82560982999999999</v>
      </c>
      <c r="Y1172" s="76">
        <f t="shared" si="596"/>
        <v>0</v>
      </c>
      <c r="Z1172" s="90" t="str">
        <f t="shared" si="607"/>
        <v>A+J=</v>
      </c>
      <c r="AA1172" s="81">
        <f t="shared" si="608"/>
        <v>45460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75">
        <f t="shared" si="597"/>
        <v>45432</v>
      </c>
      <c r="B1173" s="76">
        <f t="shared" si="598"/>
        <v>894.46944588999997</v>
      </c>
      <c r="C1173" s="76">
        <f t="shared" si="605"/>
        <v>733.76467925999998</v>
      </c>
      <c r="D1173" s="77">
        <f t="shared" si="599"/>
        <v>6895.24</v>
      </c>
      <c r="E1173" s="78">
        <f>IF(K1173=1,VLOOKUP(A1172,[1]Plan1!$G$155:$I$350,3),E1172)</f>
        <v>6926.96</v>
      </c>
      <c r="F1173" s="79">
        <f t="shared" si="600"/>
        <v>45428</v>
      </c>
      <c r="G1173" s="80">
        <f t="shared" si="589"/>
        <v>4.600274972299756E-3</v>
      </c>
      <c r="H1173" s="81">
        <f t="shared" si="601"/>
        <v>45460</v>
      </c>
      <c r="I1173" s="81">
        <f t="shared" si="590"/>
        <v>45460</v>
      </c>
      <c r="J1173" s="82">
        <f t="shared" si="602"/>
        <v>22</v>
      </c>
      <c r="K1173" s="82">
        <f t="shared" si="586"/>
        <v>3</v>
      </c>
      <c r="L1173" s="76">
        <f t="shared" si="591"/>
        <v>1.0006260600000001</v>
      </c>
      <c r="M1173" s="83">
        <f t="shared" si="588"/>
        <v>1.0037996</v>
      </c>
      <c r="N1173" s="83">
        <f t="shared" si="584"/>
        <v>1.2171268848283692</v>
      </c>
      <c r="O1173" s="76">
        <f t="shared" si="587"/>
        <v>1.2178888699999999</v>
      </c>
      <c r="P1173" s="76">
        <f t="shared" si="592"/>
        <v>893.64383606000001</v>
      </c>
      <c r="Q1173" s="84">
        <f t="shared" si="606"/>
        <v>0</v>
      </c>
      <c r="R1173" s="86">
        <f t="shared" si="603"/>
        <v>0</v>
      </c>
      <c r="S1173" s="76">
        <f t="shared" si="593"/>
        <v>0</v>
      </c>
      <c r="T1173" s="86">
        <f t="shared" si="604"/>
        <v>8.0657000000000006E-2</v>
      </c>
      <c r="U1173" s="84">
        <f t="shared" si="585"/>
        <v>3</v>
      </c>
      <c r="V1173" s="84">
        <v>252</v>
      </c>
      <c r="W1173" s="83">
        <f t="shared" si="594"/>
        <v>1.000923869</v>
      </c>
      <c r="X1173" s="76">
        <f t="shared" si="595"/>
        <v>0.82560982999999999</v>
      </c>
      <c r="Y1173" s="76">
        <f t="shared" si="596"/>
        <v>0</v>
      </c>
      <c r="Z1173" s="90" t="str">
        <f t="shared" si="607"/>
        <v>A+J=</v>
      </c>
      <c r="AA1173" s="81">
        <f t="shared" si="608"/>
        <v>45460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75">
        <f t="shared" si="597"/>
        <v>45433</v>
      </c>
      <c r="B1174" s="76">
        <f t="shared" si="598"/>
        <v>894.93151267999997</v>
      </c>
      <c r="C1174" s="76">
        <f t="shared" si="605"/>
        <v>733.76467925999998</v>
      </c>
      <c r="D1174" s="77">
        <f t="shared" si="599"/>
        <v>6895.24</v>
      </c>
      <c r="E1174" s="78">
        <f>IF(K1174=1,VLOOKUP(A1173,[1]Plan1!$G$155:$I$350,3),E1173)</f>
        <v>6926.96</v>
      </c>
      <c r="F1174" s="79">
        <f t="shared" si="600"/>
        <v>45428</v>
      </c>
      <c r="G1174" s="80">
        <f t="shared" si="589"/>
        <v>4.600274972299756E-3</v>
      </c>
      <c r="H1174" s="81">
        <f t="shared" si="601"/>
        <v>45460</v>
      </c>
      <c r="I1174" s="81">
        <f t="shared" si="590"/>
        <v>45460</v>
      </c>
      <c r="J1174" s="82">
        <f t="shared" si="602"/>
        <v>22</v>
      </c>
      <c r="K1174" s="82">
        <f t="shared" si="586"/>
        <v>4</v>
      </c>
      <c r="L1174" s="76">
        <f t="shared" si="591"/>
        <v>1.00083484</v>
      </c>
      <c r="M1174" s="83">
        <f t="shared" si="588"/>
        <v>1.0037996</v>
      </c>
      <c r="N1174" s="83">
        <f t="shared" si="584"/>
        <v>1.2171268848283692</v>
      </c>
      <c r="O1174" s="76">
        <f t="shared" si="587"/>
        <v>1.21814299</v>
      </c>
      <c r="P1174" s="76">
        <f t="shared" si="592"/>
        <v>893.83030035000002</v>
      </c>
      <c r="Q1174" s="84">
        <f t="shared" si="606"/>
        <v>0</v>
      </c>
      <c r="R1174" s="86">
        <f t="shared" si="603"/>
        <v>0</v>
      </c>
      <c r="S1174" s="76">
        <f t="shared" si="593"/>
        <v>0</v>
      </c>
      <c r="T1174" s="86">
        <f t="shared" si="604"/>
        <v>8.0657000000000006E-2</v>
      </c>
      <c r="U1174" s="84">
        <f t="shared" si="585"/>
        <v>4</v>
      </c>
      <c r="V1174" s="84">
        <v>252</v>
      </c>
      <c r="W1174" s="83">
        <f t="shared" si="594"/>
        <v>1.001232015</v>
      </c>
      <c r="X1174" s="76">
        <f t="shared" si="595"/>
        <v>1.1012123300000001</v>
      </c>
      <c r="Y1174" s="76">
        <f t="shared" si="596"/>
        <v>0</v>
      </c>
      <c r="Z1174" s="90" t="str">
        <f t="shared" si="607"/>
        <v>A+J=</v>
      </c>
      <c r="AA1174" s="81">
        <f t="shared" si="608"/>
        <v>45460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75">
        <f t="shared" si="597"/>
        <v>45434</v>
      </c>
      <c r="B1175" s="76">
        <f t="shared" si="598"/>
        <v>895.39380871000003</v>
      </c>
      <c r="C1175" s="76">
        <f t="shared" si="605"/>
        <v>733.76467925999998</v>
      </c>
      <c r="D1175" s="77">
        <f t="shared" si="599"/>
        <v>6895.24</v>
      </c>
      <c r="E1175" s="78">
        <f>IF(K1175=1,VLOOKUP(A1174,[1]Plan1!$G$155:$I$350,3),E1174)</f>
        <v>6926.96</v>
      </c>
      <c r="F1175" s="79">
        <f t="shared" si="600"/>
        <v>45428</v>
      </c>
      <c r="G1175" s="80">
        <f t="shared" si="589"/>
        <v>4.600274972299756E-3</v>
      </c>
      <c r="H1175" s="81">
        <f t="shared" si="601"/>
        <v>45460</v>
      </c>
      <c r="I1175" s="81">
        <f t="shared" si="590"/>
        <v>45460</v>
      </c>
      <c r="J1175" s="82">
        <f t="shared" si="602"/>
        <v>22</v>
      </c>
      <c r="K1175" s="82">
        <f t="shared" si="586"/>
        <v>5</v>
      </c>
      <c r="L1175" s="76">
        <f t="shared" si="591"/>
        <v>1.0010436599999999</v>
      </c>
      <c r="M1175" s="83">
        <f t="shared" si="588"/>
        <v>1.0037996</v>
      </c>
      <c r="N1175" s="83">
        <f t="shared" si="584"/>
        <v>1.2171268848283692</v>
      </c>
      <c r="O1175" s="76">
        <f t="shared" si="587"/>
        <v>1.2183971499999999</v>
      </c>
      <c r="P1175" s="76">
        <f t="shared" si="592"/>
        <v>894.01679397999999</v>
      </c>
      <c r="Q1175" s="84">
        <f t="shared" si="606"/>
        <v>0</v>
      </c>
      <c r="R1175" s="86">
        <f t="shared" si="603"/>
        <v>0</v>
      </c>
      <c r="S1175" s="76">
        <f t="shared" si="593"/>
        <v>0</v>
      </c>
      <c r="T1175" s="86">
        <f t="shared" si="604"/>
        <v>8.0657000000000006E-2</v>
      </c>
      <c r="U1175" s="84">
        <f t="shared" si="585"/>
        <v>5</v>
      </c>
      <c r="V1175" s="84">
        <v>252</v>
      </c>
      <c r="W1175" s="83">
        <f t="shared" si="594"/>
        <v>1.001540256</v>
      </c>
      <c r="X1175" s="76">
        <f t="shared" si="595"/>
        <v>1.37701473</v>
      </c>
      <c r="Y1175" s="76">
        <f t="shared" si="596"/>
        <v>0</v>
      </c>
      <c r="Z1175" s="90" t="str">
        <f t="shared" si="607"/>
        <v>A+J=</v>
      </c>
      <c r="AA1175" s="81">
        <f t="shared" si="608"/>
        <v>45460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75">
        <f t="shared" si="597"/>
        <v>45435</v>
      </c>
      <c r="B1176" s="76">
        <f t="shared" si="598"/>
        <v>895.85634140999991</v>
      </c>
      <c r="C1176" s="76">
        <f t="shared" si="605"/>
        <v>733.76467925999998</v>
      </c>
      <c r="D1176" s="77">
        <f t="shared" si="599"/>
        <v>6895.24</v>
      </c>
      <c r="E1176" s="78">
        <f>IF(K1176=1,VLOOKUP(A1175,[1]Plan1!$G$155:$I$350,3),E1175)</f>
        <v>6926.96</v>
      </c>
      <c r="F1176" s="79">
        <f t="shared" si="600"/>
        <v>45428</v>
      </c>
      <c r="G1176" s="80">
        <f t="shared" si="589"/>
        <v>4.600274972299756E-3</v>
      </c>
      <c r="H1176" s="81">
        <f t="shared" si="601"/>
        <v>45460</v>
      </c>
      <c r="I1176" s="81">
        <f t="shared" si="590"/>
        <v>45460</v>
      </c>
      <c r="J1176" s="82">
        <f t="shared" si="602"/>
        <v>22</v>
      </c>
      <c r="K1176" s="82">
        <f t="shared" si="586"/>
        <v>6</v>
      </c>
      <c r="L1176" s="76">
        <f t="shared" si="591"/>
        <v>1.00125252</v>
      </c>
      <c r="M1176" s="83">
        <f t="shared" si="588"/>
        <v>1.0037996</v>
      </c>
      <c r="N1176" s="83">
        <f t="shared" si="584"/>
        <v>1.2171268848283692</v>
      </c>
      <c r="O1176" s="76">
        <f t="shared" si="587"/>
        <v>1.21865136</v>
      </c>
      <c r="P1176" s="76">
        <f t="shared" si="592"/>
        <v>894.20332429999996</v>
      </c>
      <c r="Q1176" s="84">
        <f t="shared" si="606"/>
        <v>0</v>
      </c>
      <c r="R1176" s="86">
        <f t="shared" si="603"/>
        <v>0</v>
      </c>
      <c r="S1176" s="76">
        <f t="shared" si="593"/>
        <v>0</v>
      </c>
      <c r="T1176" s="86">
        <f t="shared" si="604"/>
        <v>8.0657000000000006E-2</v>
      </c>
      <c r="U1176" s="84">
        <f t="shared" si="585"/>
        <v>6</v>
      </c>
      <c r="V1176" s="84">
        <v>252</v>
      </c>
      <c r="W1176" s="83">
        <f t="shared" si="594"/>
        <v>1.001848592</v>
      </c>
      <c r="X1176" s="76">
        <f t="shared" si="595"/>
        <v>1.65301711</v>
      </c>
      <c r="Y1176" s="76">
        <f t="shared" si="596"/>
        <v>0</v>
      </c>
      <c r="Z1176" s="90" t="str">
        <f t="shared" si="607"/>
        <v>A+J=</v>
      </c>
      <c r="AA1176" s="81">
        <f t="shared" si="608"/>
        <v>45460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75">
        <f t="shared" si="597"/>
        <v>45436</v>
      </c>
      <c r="B1177" s="76">
        <f t="shared" si="598"/>
        <v>896.31911821999995</v>
      </c>
      <c r="C1177" s="76">
        <f t="shared" si="605"/>
        <v>733.76467925999998</v>
      </c>
      <c r="D1177" s="77">
        <f t="shared" si="599"/>
        <v>6895.24</v>
      </c>
      <c r="E1177" s="78">
        <f>IF(K1177=1,VLOOKUP(A1176,[1]Plan1!$G$155:$I$350,3),E1176)</f>
        <v>6926.96</v>
      </c>
      <c r="F1177" s="79">
        <f t="shared" si="600"/>
        <v>45428</v>
      </c>
      <c r="G1177" s="80">
        <f t="shared" si="589"/>
        <v>4.600274972299756E-3</v>
      </c>
      <c r="H1177" s="81">
        <f t="shared" si="601"/>
        <v>45460</v>
      </c>
      <c r="I1177" s="81">
        <f t="shared" si="590"/>
        <v>45460</v>
      </c>
      <c r="J1177" s="82">
        <f t="shared" si="602"/>
        <v>22</v>
      </c>
      <c r="K1177" s="82">
        <f t="shared" si="586"/>
        <v>7</v>
      </c>
      <c r="L1177" s="76">
        <f t="shared" si="591"/>
        <v>1.00146143</v>
      </c>
      <c r="M1177" s="83">
        <f t="shared" si="588"/>
        <v>1.0037996</v>
      </c>
      <c r="N1177" s="83">
        <f t="shared" si="584"/>
        <v>1.2171268848283692</v>
      </c>
      <c r="O1177" s="76">
        <f t="shared" si="587"/>
        <v>1.2189056300000001</v>
      </c>
      <c r="P1177" s="76">
        <f t="shared" si="592"/>
        <v>894.38989863999996</v>
      </c>
      <c r="Q1177" s="84">
        <f t="shared" si="606"/>
        <v>0</v>
      </c>
      <c r="R1177" s="86">
        <f t="shared" si="603"/>
        <v>0</v>
      </c>
      <c r="S1177" s="76">
        <f t="shared" si="593"/>
        <v>0</v>
      </c>
      <c r="T1177" s="86">
        <f t="shared" si="604"/>
        <v>8.0657000000000006E-2</v>
      </c>
      <c r="U1177" s="84">
        <f t="shared" si="585"/>
        <v>7</v>
      </c>
      <c r="V1177" s="84">
        <v>252</v>
      </c>
      <c r="W1177" s="83">
        <f t="shared" si="594"/>
        <v>1.0021570230000001</v>
      </c>
      <c r="X1177" s="76">
        <f t="shared" si="595"/>
        <v>1.92921958</v>
      </c>
      <c r="Y1177" s="76">
        <f t="shared" si="596"/>
        <v>0</v>
      </c>
      <c r="Z1177" s="90" t="str">
        <f t="shared" si="607"/>
        <v>A+J=</v>
      </c>
      <c r="AA1177" s="81">
        <f t="shared" si="608"/>
        <v>45460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75">
        <f t="shared" si="597"/>
        <v>45437</v>
      </c>
      <c r="B1178" s="76">
        <f t="shared" si="598"/>
        <v>896.78212364000001</v>
      </c>
      <c r="C1178" s="76">
        <f t="shared" si="605"/>
        <v>733.76467925999998</v>
      </c>
      <c r="D1178" s="77">
        <f t="shared" si="599"/>
        <v>6895.24</v>
      </c>
      <c r="E1178" s="78">
        <f>IF(K1178=1,VLOOKUP(A1177,[1]Plan1!$G$155:$I$350,3),E1177)</f>
        <v>6926.96</v>
      </c>
      <c r="F1178" s="79">
        <f t="shared" si="600"/>
        <v>45428</v>
      </c>
      <c r="G1178" s="80">
        <f t="shared" si="589"/>
        <v>4.600274972299756E-3</v>
      </c>
      <c r="H1178" s="81">
        <f t="shared" si="601"/>
        <v>45460</v>
      </c>
      <c r="I1178" s="81">
        <f t="shared" si="590"/>
        <v>45460</v>
      </c>
      <c r="J1178" s="82">
        <f t="shared" si="602"/>
        <v>22</v>
      </c>
      <c r="K1178" s="82">
        <f t="shared" si="586"/>
        <v>8</v>
      </c>
      <c r="L1178" s="76">
        <f t="shared" si="591"/>
        <v>1.00167038</v>
      </c>
      <c r="M1178" s="83">
        <f t="shared" si="588"/>
        <v>1.0037996</v>
      </c>
      <c r="N1178" s="83">
        <f t="shared" si="584"/>
        <v>1.2171268848283692</v>
      </c>
      <c r="O1178" s="76">
        <f t="shared" si="587"/>
        <v>1.2191599399999999</v>
      </c>
      <c r="P1178" s="76">
        <f t="shared" si="592"/>
        <v>894.57650234000005</v>
      </c>
      <c r="Q1178" s="84">
        <f t="shared" si="606"/>
        <v>0</v>
      </c>
      <c r="R1178" s="86">
        <f t="shared" si="603"/>
        <v>0</v>
      </c>
      <c r="S1178" s="76">
        <f t="shared" si="593"/>
        <v>0</v>
      </c>
      <c r="T1178" s="86">
        <f t="shared" si="604"/>
        <v>8.0657000000000006E-2</v>
      </c>
      <c r="U1178" s="84">
        <f t="shared" si="585"/>
        <v>8</v>
      </c>
      <c r="V1178" s="84">
        <v>252</v>
      </c>
      <c r="W1178" s="83">
        <f t="shared" si="594"/>
        <v>1.002465548</v>
      </c>
      <c r="X1178" s="76">
        <f t="shared" si="595"/>
        <v>2.2056212999999998</v>
      </c>
      <c r="Y1178" s="76">
        <f t="shared" si="596"/>
        <v>0</v>
      </c>
      <c r="Z1178" s="90" t="str">
        <f t="shared" si="607"/>
        <v>A+J=</v>
      </c>
      <c r="AA1178" s="81">
        <f t="shared" si="608"/>
        <v>45460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75">
        <f t="shared" si="597"/>
        <v>45438</v>
      </c>
      <c r="B1179" s="76">
        <f t="shared" si="598"/>
        <v>896.78212364000001</v>
      </c>
      <c r="C1179" s="76">
        <f t="shared" si="605"/>
        <v>733.76467925999998</v>
      </c>
      <c r="D1179" s="77">
        <f t="shared" si="599"/>
        <v>6895.24</v>
      </c>
      <c r="E1179" s="78">
        <f>IF(K1179=1,VLOOKUP(A1178,[1]Plan1!$G$155:$I$350,3),E1178)</f>
        <v>6926.96</v>
      </c>
      <c r="F1179" s="79">
        <f t="shared" si="600"/>
        <v>45428</v>
      </c>
      <c r="G1179" s="80">
        <f t="shared" si="589"/>
        <v>4.600274972299756E-3</v>
      </c>
      <c r="H1179" s="81">
        <f t="shared" si="601"/>
        <v>45460</v>
      </c>
      <c r="I1179" s="81">
        <f t="shared" si="590"/>
        <v>45460</v>
      </c>
      <c r="J1179" s="82">
        <f t="shared" si="602"/>
        <v>22</v>
      </c>
      <c r="K1179" s="82">
        <f t="shared" si="586"/>
        <v>8</v>
      </c>
      <c r="L1179" s="76">
        <f t="shared" si="591"/>
        <v>1.00167038</v>
      </c>
      <c r="M1179" s="83">
        <f t="shared" si="588"/>
        <v>1.0037996</v>
      </c>
      <c r="N1179" s="83">
        <f t="shared" si="584"/>
        <v>1.2171268848283692</v>
      </c>
      <c r="O1179" s="76">
        <f t="shared" si="587"/>
        <v>1.2191599399999999</v>
      </c>
      <c r="P1179" s="76">
        <f t="shared" si="592"/>
        <v>894.57650234000005</v>
      </c>
      <c r="Q1179" s="84">
        <f t="shared" si="606"/>
        <v>0</v>
      </c>
      <c r="R1179" s="86">
        <f t="shared" si="603"/>
        <v>0</v>
      </c>
      <c r="S1179" s="76">
        <f t="shared" si="593"/>
        <v>0</v>
      </c>
      <c r="T1179" s="86">
        <f t="shared" si="604"/>
        <v>8.0657000000000006E-2</v>
      </c>
      <c r="U1179" s="84">
        <f t="shared" si="585"/>
        <v>8</v>
      </c>
      <c r="V1179" s="84">
        <v>252</v>
      </c>
      <c r="W1179" s="83">
        <f t="shared" si="594"/>
        <v>1.002465548</v>
      </c>
      <c r="X1179" s="76">
        <f t="shared" si="595"/>
        <v>2.2056212999999998</v>
      </c>
      <c r="Y1179" s="76">
        <f t="shared" si="596"/>
        <v>0</v>
      </c>
      <c r="Z1179" s="90" t="str">
        <f t="shared" si="607"/>
        <v>A+J=</v>
      </c>
      <c r="AA1179" s="81">
        <f t="shared" si="608"/>
        <v>45460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75">
        <f t="shared" si="597"/>
        <v>45439</v>
      </c>
      <c r="B1180" s="76">
        <f t="shared" si="598"/>
        <v>896.78212364000001</v>
      </c>
      <c r="C1180" s="76">
        <f t="shared" si="605"/>
        <v>733.76467925999998</v>
      </c>
      <c r="D1180" s="77">
        <f t="shared" si="599"/>
        <v>6895.24</v>
      </c>
      <c r="E1180" s="78">
        <f>IF(K1180=1,VLOOKUP(A1179,[1]Plan1!$G$155:$I$350,3),E1179)</f>
        <v>6926.96</v>
      </c>
      <c r="F1180" s="79">
        <f t="shared" si="600"/>
        <v>45428</v>
      </c>
      <c r="G1180" s="80">
        <f t="shared" si="589"/>
        <v>4.600274972299756E-3</v>
      </c>
      <c r="H1180" s="81">
        <f t="shared" si="601"/>
        <v>45460</v>
      </c>
      <c r="I1180" s="81">
        <f t="shared" si="590"/>
        <v>45460</v>
      </c>
      <c r="J1180" s="82">
        <f t="shared" si="602"/>
        <v>22</v>
      </c>
      <c r="K1180" s="82">
        <f t="shared" si="586"/>
        <v>8</v>
      </c>
      <c r="L1180" s="76">
        <f t="shared" si="591"/>
        <v>1.00167038</v>
      </c>
      <c r="M1180" s="83">
        <f t="shared" si="588"/>
        <v>1.0037996</v>
      </c>
      <c r="N1180" s="83">
        <f t="shared" si="584"/>
        <v>1.2171268848283692</v>
      </c>
      <c r="O1180" s="76">
        <f t="shared" si="587"/>
        <v>1.2191599399999999</v>
      </c>
      <c r="P1180" s="76">
        <f t="shared" si="592"/>
        <v>894.57650234000005</v>
      </c>
      <c r="Q1180" s="84">
        <f t="shared" si="606"/>
        <v>0</v>
      </c>
      <c r="R1180" s="86">
        <f t="shared" si="603"/>
        <v>0</v>
      </c>
      <c r="S1180" s="76">
        <f t="shared" si="593"/>
        <v>0</v>
      </c>
      <c r="T1180" s="86">
        <f t="shared" si="604"/>
        <v>8.0657000000000006E-2</v>
      </c>
      <c r="U1180" s="84">
        <f t="shared" si="585"/>
        <v>8</v>
      </c>
      <c r="V1180" s="84">
        <v>252</v>
      </c>
      <c r="W1180" s="83">
        <f t="shared" si="594"/>
        <v>1.002465548</v>
      </c>
      <c r="X1180" s="76">
        <f t="shared" si="595"/>
        <v>2.2056212999999998</v>
      </c>
      <c r="Y1180" s="76">
        <f t="shared" si="596"/>
        <v>0</v>
      </c>
      <c r="Z1180" s="90" t="str">
        <f t="shared" si="607"/>
        <v>A+J=</v>
      </c>
      <c r="AA1180" s="81">
        <f t="shared" si="608"/>
        <v>45460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75">
        <f t="shared" si="597"/>
        <v>45440</v>
      </c>
      <c r="B1181" s="76">
        <f t="shared" si="598"/>
        <v>897.24537425000005</v>
      </c>
      <c r="C1181" s="76">
        <f t="shared" si="605"/>
        <v>733.76467925999998</v>
      </c>
      <c r="D1181" s="77">
        <f t="shared" si="599"/>
        <v>6895.24</v>
      </c>
      <c r="E1181" s="78">
        <f>IF(K1181=1,VLOOKUP(A1180,[1]Plan1!$G$155:$I$350,3),E1180)</f>
        <v>6926.96</v>
      </c>
      <c r="F1181" s="79">
        <f t="shared" si="600"/>
        <v>45428</v>
      </c>
      <c r="G1181" s="80">
        <f t="shared" si="589"/>
        <v>4.600274972299756E-3</v>
      </c>
      <c r="H1181" s="81">
        <f t="shared" si="601"/>
        <v>45460</v>
      </c>
      <c r="I1181" s="81">
        <f t="shared" si="590"/>
        <v>45460</v>
      </c>
      <c r="J1181" s="82">
        <f t="shared" si="602"/>
        <v>22</v>
      </c>
      <c r="K1181" s="82">
        <f t="shared" si="586"/>
        <v>9</v>
      </c>
      <c r="L1181" s="76">
        <f t="shared" si="591"/>
        <v>1.0018793699999999</v>
      </c>
      <c r="M1181" s="83">
        <f t="shared" si="588"/>
        <v>1.0037996</v>
      </c>
      <c r="N1181" s="83">
        <f t="shared" si="584"/>
        <v>1.2171268848283692</v>
      </c>
      <c r="O1181" s="76">
        <f t="shared" si="587"/>
        <v>1.2194143099999999</v>
      </c>
      <c r="P1181" s="76">
        <f t="shared" si="592"/>
        <v>894.76315006000004</v>
      </c>
      <c r="Q1181" s="84">
        <f t="shared" si="606"/>
        <v>0</v>
      </c>
      <c r="R1181" s="86">
        <f t="shared" si="603"/>
        <v>0</v>
      </c>
      <c r="S1181" s="76">
        <f t="shared" si="593"/>
        <v>0</v>
      </c>
      <c r="T1181" s="86">
        <f t="shared" si="604"/>
        <v>8.0657000000000006E-2</v>
      </c>
      <c r="U1181" s="84">
        <f t="shared" si="585"/>
        <v>9</v>
      </c>
      <c r="V1181" s="84">
        <v>252</v>
      </c>
      <c r="W1181" s="83">
        <f t="shared" si="594"/>
        <v>1.002774169</v>
      </c>
      <c r="X1181" s="76">
        <f t="shared" si="595"/>
        <v>2.4822241900000002</v>
      </c>
      <c r="Y1181" s="76">
        <f t="shared" si="596"/>
        <v>0</v>
      </c>
      <c r="Z1181" s="90" t="str">
        <f t="shared" si="607"/>
        <v>A+J=</v>
      </c>
      <c r="AA1181" s="81">
        <f t="shared" si="608"/>
        <v>45460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75">
        <f t="shared" si="597"/>
        <v>45441</v>
      </c>
      <c r="B1182" s="76">
        <f t="shared" si="598"/>
        <v>897.7088692399999</v>
      </c>
      <c r="C1182" s="76">
        <f t="shared" si="605"/>
        <v>733.76467925999998</v>
      </c>
      <c r="D1182" s="77">
        <f t="shared" si="599"/>
        <v>6895.24</v>
      </c>
      <c r="E1182" s="78">
        <f>IF(K1182=1,VLOOKUP(A1181,[1]Plan1!$G$155:$I$350,3),E1181)</f>
        <v>6926.96</v>
      </c>
      <c r="F1182" s="79">
        <f t="shared" si="600"/>
        <v>45428</v>
      </c>
      <c r="G1182" s="80">
        <f t="shared" si="589"/>
        <v>4.600274972299756E-3</v>
      </c>
      <c r="H1182" s="81">
        <f t="shared" si="601"/>
        <v>45460</v>
      </c>
      <c r="I1182" s="81">
        <f t="shared" si="590"/>
        <v>45460</v>
      </c>
      <c r="J1182" s="82">
        <f t="shared" si="602"/>
        <v>22</v>
      </c>
      <c r="K1182" s="82">
        <f t="shared" si="586"/>
        <v>10</v>
      </c>
      <c r="L1182" s="76">
        <f t="shared" si="591"/>
        <v>1.00208841</v>
      </c>
      <c r="M1182" s="83">
        <f t="shared" si="588"/>
        <v>1.0037996</v>
      </c>
      <c r="N1182" s="83">
        <f t="shared" si="584"/>
        <v>1.2171268848283692</v>
      </c>
      <c r="O1182" s="76">
        <f t="shared" si="587"/>
        <v>1.2196687399999999</v>
      </c>
      <c r="P1182" s="76">
        <f t="shared" si="592"/>
        <v>894.94984179999994</v>
      </c>
      <c r="Q1182" s="84">
        <f t="shared" si="606"/>
        <v>0</v>
      </c>
      <c r="R1182" s="86">
        <f t="shared" si="603"/>
        <v>0</v>
      </c>
      <c r="S1182" s="76">
        <f t="shared" si="593"/>
        <v>0</v>
      </c>
      <c r="T1182" s="86">
        <f t="shared" si="604"/>
        <v>8.0657000000000006E-2</v>
      </c>
      <c r="U1182" s="84">
        <f t="shared" si="585"/>
        <v>10</v>
      </c>
      <c r="V1182" s="84">
        <v>252</v>
      </c>
      <c r="W1182" s="83">
        <f t="shared" si="594"/>
        <v>1.003082885</v>
      </c>
      <c r="X1182" s="76">
        <f t="shared" si="595"/>
        <v>2.7590274400000001</v>
      </c>
      <c r="Y1182" s="76">
        <f t="shared" si="596"/>
        <v>0</v>
      </c>
      <c r="Z1182" s="90" t="str">
        <f t="shared" si="607"/>
        <v>A+J=</v>
      </c>
      <c r="AA1182" s="81">
        <f t="shared" si="608"/>
        <v>45460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75">
        <f t="shared" si="597"/>
        <v>45442</v>
      </c>
      <c r="B1183" s="76">
        <f t="shared" si="598"/>
        <v>898.17260046000001</v>
      </c>
      <c r="C1183" s="76">
        <f t="shared" si="605"/>
        <v>733.76467925999998</v>
      </c>
      <c r="D1183" s="77">
        <f t="shared" si="599"/>
        <v>6895.24</v>
      </c>
      <c r="E1183" s="78">
        <f>IF(K1183=1,VLOOKUP(A1182,[1]Plan1!$G$155:$I$350,3),E1182)</f>
        <v>6926.96</v>
      </c>
      <c r="F1183" s="79">
        <f t="shared" si="600"/>
        <v>45428</v>
      </c>
      <c r="G1183" s="80">
        <f t="shared" si="589"/>
        <v>4.600274972299756E-3</v>
      </c>
      <c r="H1183" s="81">
        <f t="shared" si="601"/>
        <v>45460</v>
      </c>
      <c r="I1183" s="81">
        <f t="shared" si="590"/>
        <v>45460</v>
      </c>
      <c r="J1183" s="82">
        <f t="shared" si="602"/>
        <v>22</v>
      </c>
      <c r="K1183" s="82">
        <f t="shared" si="586"/>
        <v>11</v>
      </c>
      <c r="L1183" s="76">
        <f t="shared" si="591"/>
        <v>1.0022974899999999</v>
      </c>
      <c r="M1183" s="83">
        <f t="shared" si="588"/>
        <v>1.0037996</v>
      </c>
      <c r="N1183" s="83">
        <f t="shared" si="584"/>
        <v>1.2171268848283692</v>
      </c>
      <c r="O1183" s="76">
        <f t="shared" si="587"/>
        <v>1.2199232200000001</v>
      </c>
      <c r="P1183" s="76">
        <f t="shared" si="592"/>
        <v>895.13657023999997</v>
      </c>
      <c r="Q1183" s="84">
        <f t="shared" si="606"/>
        <v>0</v>
      </c>
      <c r="R1183" s="86">
        <f t="shared" si="603"/>
        <v>0</v>
      </c>
      <c r="S1183" s="76">
        <f t="shared" si="593"/>
        <v>0</v>
      </c>
      <c r="T1183" s="86">
        <f t="shared" si="604"/>
        <v>8.0657000000000006E-2</v>
      </c>
      <c r="U1183" s="84">
        <f t="shared" si="585"/>
        <v>11</v>
      </c>
      <c r="V1183" s="84">
        <v>252</v>
      </c>
      <c r="W1183" s="83">
        <f t="shared" si="594"/>
        <v>1.0033916949999999</v>
      </c>
      <c r="X1183" s="76">
        <f t="shared" si="595"/>
        <v>3.0360302199999998</v>
      </c>
      <c r="Y1183" s="76">
        <f t="shared" si="596"/>
        <v>0</v>
      </c>
      <c r="Z1183" s="90" t="str">
        <f t="shared" si="607"/>
        <v>A+J=</v>
      </c>
      <c r="AA1183" s="81">
        <f t="shared" si="608"/>
        <v>45460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75">
        <f t="shared" si="597"/>
        <v>45443</v>
      </c>
      <c r="B1184" s="76">
        <f t="shared" si="598"/>
        <v>898.17260046000001</v>
      </c>
      <c r="C1184" s="76">
        <f t="shared" si="605"/>
        <v>733.76467925999998</v>
      </c>
      <c r="D1184" s="77">
        <f t="shared" si="599"/>
        <v>6895.24</v>
      </c>
      <c r="E1184" s="78">
        <f>IF(K1184=1,VLOOKUP(A1183,[1]Plan1!$G$155:$I$350,3),E1183)</f>
        <v>6926.96</v>
      </c>
      <c r="F1184" s="79">
        <f t="shared" si="600"/>
        <v>45428</v>
      </c>
      <c r="G1184" s="80">
        <f t="shared" si="589"/>
        <v>4.600274972299756E-3</v>
      </c>
      <c r="H1184" s="81">
        <f t="shared" si="601"/>
        <v>45460</v>
      </c>
      <c r="I1184" s="81">
        <f t="shared" si="590"/>
        <v>45460</v>
      </c>
      <c r="J1184" s="82">
        <f t="shared" si="602"/>
        <v>22</v>
      </c>
      <c r="K1184" s="82">
        <f t="shared" si="586"/>
        <v>11</v>
      </c>
      <c r="L1184" s="76">
        <f t="shared" si="591"/>
        <v>1.0022974899999999</v>
      </c>
      <c r="M1184" s="83">
        <f t="shared" si="588"/>
        <v>1.0037996</v>
      </c>
      <c r="N1184" s="83">
        <f t="shared" ref="N1184:N1247" si="609">IF(I1184&gt;I1183,N1183*M1184,N1183)</f>
        <v>1.2171268848283692</v>
      </c>
      <c r="O1184" s="76">
        <f t="shared" si="587"/>
        <v>1.2199232200000001</v>
      </c>
      <c r="P1184" s="76">
        <f t="shared" si="592"/>
        <v>895.13657023999997</v>
      </c>
      <c r="Q1184" s="84">
        <f t="shared" si="606"/>
        <v>0</v>
      </c>
      <c r="R1184" s="86">
        <f t="shared" si="603"/>
        <v>0</v>
      </c>
      <c r="S1184" s="76">
        <f t="shared" si="593"/>
        <v>0</v>
      </c>
      <c r="T1184" s="86">
        <f t="shared" si="604"/>
        <v>8.0657000000000006E-2</v>
      </c>
      <c r="U1184" s="84">
        <f t="shared" si="585"/>
        <v>11</v>
      </c>
      <c r="V1184" s="84">
        <v>252</v>
      </c>
      <c r="W1184" s="83">
        <f t="shared" si="594"/>
        <v>1.0033916949999999</v>
      </c>
      <c r="X1184" s="76">
        <f t="shared" si="595"/>
        <v>3.0360302199999998</v>
      </c>
      <c r="Y1184" s="76">
        <f t="shared" si="596"/>
        <v>0</v>
      </c>
      <c r="Z1184" s="90" t="str">
        <f t="shared" si="607"/>
        <v>A+J=</v>
      </c>
      <c r="AA1184" s="81">
        <f t="shared" si="608"/>
        <v>45460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75">
        <f t="shared" si="597"/>
        <v>45444</v>
      </c>
      <c r="B1185" s="76">
        <f t="shared" si="598"/>
        <v>898.63656978999995</v>
      </c>
      <c r="C1185" s="76">
        <f t="shared" si="605"/>
        <v>733.76467925999998</v>
      </c>
      <c r="D1185" s="77">
        <f t="shared" si="599"/>
        <v>6895.24</v>
      </c>
      <c r="E1185" s="78">
        <f>IF(K1185=1,VLOOKUP(A1184,[1]Plan1!$G$155:$I$350,3),E1184)</f>
        <v>6926.96</v>
      </c>
      <c r="F1185" s="79">
        <f t="shared" si="600"/>
        <v>45428</v>
      </c>
      <c r="G1185" s="80">
        <f t="shared" si="589"/>
        <v>4.600274972299756E-3</v>
      </c>
      <c r="H1185" s="81">
        <f t="shared" si="601"/>
        <v>45460</v>
      </c>
      <c r="I1185" s="81">
        <f t="shared" si="590"/>
        <v>45460</v>
      </c>
      <c r="J1185" s="82">
        <f t="shared" si="602"/>
        <v>22</v>
      </c>
      <c r="K1185" s="82">
        <f t="shared" si="586"/>
        <v>12</v>
      </c>
      <c r="L1185" s="76">
        <f t="shared" si="591"/>
        <v>1.0025066199999999</v>
      </c>
      <c r="M1185" s="83">
        <f t="shared" si="588"/>
        <v>1.0037996</v>
      </c>
      <c r="N1185" s="83">
        <f t="shared" si="609"/>
        <v>1.2171268848283692</v>
      </c>
      <c r="O1185" s="76">
        <f t="shared" si="587"/>
        <v>1.2201777499999999</v>
      </c>
      <c r="P1185" s="76">
        <f t="shared" si="592"/>
        <v>895.32333535999999</v>
      </c>
      <c r="Q1185" s="84">
        <f t="shared" si="606"/>
        <v>0</v>
      </c>
      <c r="R1185" s="86">
        <f t="shared" si="603"/>
        <v>0</v>
      </c>
      <c r="S1185" s="76">
        <f t="shared" si="593"/>
        <v>0</v>
      </c>
      <c r="T1185" s="86">
        <f t="shared" si="604"/>
        <v>8.0657000000000006E-2</v>
      </c>
      <c r="U1185" s="84">
        <f t="shared" si="585"/>
        <v>12</v>
      </c>
      <c r="V1185" s="84">
        <v>252</v>
      </c>
      <c r="W1185" s="83">
        <f t="shared" si="594"/>
        <v>1.003700601</v>
      </c>
      <c r="X1185" s="76">
        <f t="shared" si="595"/>
        <v>3.3132344300000001</v>
      </c>
      <c r="Y1185" s="76">
        <f t="shared" si="596"/>
        <v>0</v>
      </c>
      <c r="Z1185" s="90" t="str">
        <f t="shared" si="607"/>
        <v>A+J=</v>
      </c>
      <c r="AA1185" s="81">
        <f t="shared" si="608"/>
        <v>45460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75">
        <f t="shared" si="597"/>
        <v>45445</v>
      </c>
      <c r="B1186" s="76">
        <f t="shared" si="598"/>
        <v>898.63656978999995</v>
      </c>
      <c r="C1186" s="76">
        <f t="shared" si="605"/>
        <v>733.76467925999998</v>
      </c>
      <c r="D1186" s="77">
        <f t="shared" si="599"/>
        <v>6895.24</v>
      </c>
      <c r="E1186" s="78">
        <f>IF(K1186=1,VLOOKUP(A1185,[1]Plan1!$G$155:$I$350,3),E1185)</f>
        <v>6926.96</v>
      </c>
      <c r="F1186" s="79">
        <f t="shared" si="600"/>
        <v>45428</v>
      </c>
      <c r="G1186" s="80">
        <f t="shared" si="589"/>
        <v>4.600274972299756E-3</v>
      </c>
      <c r="H1186" s="81">
        <f t="shared" si="601"/>
        <v>45460</v>
      </c>
      <c r="I1186" s="81">
        <f t="shared" si="590"/>
        <v>45460</v>
      </c>
      <c r="J1186" s="82">
        <f t="shared" si="602"/>
        <v>22</v>
      </c>
      <c r="K1186" s="82">
        <f t="shared" si="586"/>
        <v>12</v>
      </c>
      <c r="L1186" s="76">
        <f t="shared" si="591"/>
        <v>1.0025066199999999</v>
      </c>
      <c r="M1186" s="83">
        <f t="shared" si="588"/>
        <v>1.0037996</v>
      </c>
      <c r="N1186" s="83">
        <f t="shared" si="609"/>
        <v>1.2171268848283692</v>
      </c>
      <c r="O1186" s="76">
        <f t="shared" si="587"/>
        <v>1.2201777499999999</v>
      </c>
      <c r="P1186" s="76">
        <f t="shared" si="592"/>
        <v>895.32333535999999</v>
      </c>
      <c r="Q1186" s="84">
        <f t="shared" si="606"/>
        <v>0</v>
      </c>
      <c r="R1186" s="86">
        <f t="shared" si="603"/>
        <v>0</v>
      </c>
      <c r="S1186" s="76">
        <f t="shared" si="593"/>
        <v>0</v>
      </c>
      <c r="T1186" s="86">
        <f t="shared" si="604"/>
        <v>8.0657000000000006E-2</v>
      </c>
      <c r="U1186" s="84">
        <f t="shared" si="585"/>
        <v>12</v>
      </c>
      <c r="V1186" s="84">
        <v>252</v>
      </c>
      <c r="W1186" s="83">
        <f t="shared" si="594"/>
        <v>1.003700601</v>
      </c>
      <c r="X1186" s="76">
        <f t="shared" si="595"/>
        <v>3.3132344300000001</v>
      </c>
      <c r="Y1186" s="76">
        <f t="shared" si="596"/>
        <v>0</v>
      </c>
      <c r="Z1186" s="90" t="str">
        <f t="shared" si="607"/>
        <v>A+J=</v>
      </c>
      <c r="AA1186" s="81">
        <f t="shared" si="608"/>
        <v>45460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75">
        <f t="shared" si="597"/>
        <v>45446</v>
      </c>
      <c r="B1187" s="76">
        <f t="shared" si="598"/>
        <v>898.63656978999995</v>
      </c>
      <c r="C1187" s="76">
        <f t="shared" si="605"/>
        <v>733.76467925999998</v>
      </c>
      <c r="D1187" s="77">
        <f t="shared" si="599"/>
        <v>6895.24</v>
      </c>
      <c r="E1187" s="78">
        <f>IF(K1187=1,VLOOKUP(A1186,[1]Plan1!$G$155:$I$350,3),E1186)</f>
        <v>6926.96</v>
      </c>
      <c r="F1187" s="79">
        <f t="shared" si="600"/>
        <v>45428</v>
      </c>
      <c r="G1187" s="80">
        <f t="shared" si="589"/>
        <v>4.600274972299756E-3</v>
      </c>
      <c r="H1187" s="81">
        <f t="shared" si="601"/>
        <v>45460</v>
      </c>
      <c r="I1187" s="81">
        <f t="shared" si="590"/>
        <v>45460</v>
      </c>
      <c r="J1187" s="82">
        <f t="shared" si="602"/>
        <v>22</v>
      </c>
      <c r="K1187" s="82">
        <f t="shared" si="586"/>
        <v>12</v>
      </c>
      <c r="L1187" s="76">
        <f t="shared" si="591"/>
        <v>1.0025066199999999</v>
      </c>
      <c r="M1187" s="83">
        <f t="shared" si="588"/>
        <v>1.0037996</v>
      </c>
      <c r="N1187" s="83">
        <f t="shared" si="609"/>
        <v>1.2171268848283692</v>
      </c>
      <c r="O1187" s="76">
        <f t="shared" si="587"/>
        <v>1.2201777499999999</v>
      </c>
      <c r="P1187" s="76">
        <f t="shared" si="592"/>
        <v>895.32333535999999</v>
      </c>
      <c r="Q1187" s="84">
        <f t="shared" si="606"/>
        <v>0</v>
      </c>
      <c r="R1187" s="86">
        <f t="shared" si="603"/>
        <v>0</v>
      </c>
      <c r="S1187" s="76">
        <f t="shared" si="593"/>
        <v>0</v>
      </c>
      <c r="T1187" s="86">
        <f t="shared" si="604"/>
        <v>8.0657000000000006E-2</v>
      </c>
      <c r="U1187" s="84">
        <f t="shared" si="585"/>
        <v>12</v>
      </c>
      <c r="V1187" s="84">
        <v>252</v>
      </c>
      <c r="W1187" s="83">
        <f t="shared" si="594"/>
        <v>1.003700601</v>
      </c>
      <c r="X1187" s="76">
        <f t="shared" si="595"/>
        <v>3.3132344300000001</v>
      </c>
      <c r="Y1187" s="76">
        <f t="shared" si="596"/>
        <v>0</v>
      </c>
      <c r="Z1187" s="90" t="str">
        <f t="shared" si="607"/>
        <v>A+J=</v>
      </c>
      <c r="AA1187" s="81">
        <f t="shared" si="608"/>
        <v>45460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75">
        <f t="shared" si="597"/>
        <v>45447</v>
      </c>
      <c r="B1188" s="76">
        <f t="shared" si="598"/>
        <v>899.10078377000002</v>
      </c>
      <c r="C1188" s="76">
        <f t="shared" si="605"/>
        <v>733.76467925999998</v>
      </c>
      <c r="D1188" s="77">
        <f t="shared" si="599"/>
        <v>6895.24</v>
      </c>
      <c r="E1188" s="78">
        <f>IF(K1188=1,VLOOKUP(A1187,[1]Plan1!$G$155:$I$350,3),E1187)</f>
        <v>6926.96</v>
      </c>
      <c r="F1188" s="79">
        <f t="shared" si="600"/>
        <v>45428</v>
      </c>
      <c r="G1188" s="80">
        <f t="shared" si="589"/>
        <v>4.600274972299756E-3</v>
      </c>
      <c r="H1188" s="81">
        <f t="shared" si="601"/>
        <v>45460</v>
      </c>
      <c r="I1188" s="81">
        <f t="shared" si="590"/>
        <v>45460</v>
      </c>
      <c r="J1188" s="82">
        <f t="shared" si="602"/>
        <v>22</v>
      </c>
      <c r="K1188" s="82">
        <f t="shared" si="586"/>
        <v>13</v>
      </c>
      <c r="L1188" s="76">
        <f t="shared" si="591"/>
        <v>1.0027157900000001</v>
      </c>
      <c r="M1188" s="83">
        <f t="shared" si="588"/>
        <v>1.0037996</v>
      </c>
      <c r="N1188" s="83">
        <f t="shared" si="609"/>
        <v>1.2171268848283692</v>
      </c>
      <c r="O1188" s="76">
        <f t="shared" si="587"/>
        <v>1.2204323399999999</v>
      </c>
      <c r="P1188" s="76">
        <f t="shared" si="592"/>
        <v>895.51014451000003</v>
      </c>
      <c r="Q1188" s="84">
        <f t="shared" si="606"/>
        <v>0</v>
      </c>
      <c r="R1188" s="86">
        <f t="shared" si="603"/>
        <v>0</v>
      </c>
      <c r="S1188" s="76">
        <f t="shared" si="593"/>
        <v>0</v>
      </c>
      <c r="T1188" s="86">
        <f t="shared" si="604"/>
        <v>8.0657000000000006E-2</v>
      </c>
      <c r="U1188" s="84">
        <f t="shared" si="585"/>
        <v>13</v>
      </c>
      <c r="V1188" s="84">
        <v>252</v>
      </c>
      <c r="W1188" s="83">
        <f t="shared" si="594"/>
        <v>1.004009602</v>
      </c>
      <c r="X1188" s="76">
        <f t="shared" si="595"/>
        <v>3.5906392600000001</v>
      </c>
      <c r="Y1188" s="76">
        <f t="shared" si="596"/>
        <v>0</v>
      </c>
      <c r="Z1188" s="90" t="str">
        <f t="shared" si="607"/>
        <v>A+J=</v>
      </c>
      <c r="AA1188" s="81">
        <f t="shared" si="608"/>
        <v>45460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75">
        <f t="shared" si="597"/>
        <v>45448</v>
      </c>
      <c r="B1189" s="76">
        <f t="shared" si="598"/>
        <v>899.56523514999992</v>
      </c>
      <c r="C1189" s="76">
        <f t="shared" si="605"/>
        <v>733.76467925999998</v>
      </c>
      <c r="D1189" s="77">
        <f t="shared" si="599"/>
        <v>6895.24</v>
      </c>
      <c r="E1189" s="78">
        <f>IF(K1189=1,VLOOKUP(A1188,[1]Plan1!$G$155:$I$350,3),E1188)</f>
        <v>6926.96</v>
      </c>
      <c r="F1189" s="79">
        <f t="shared" si="600"/>
        <v>45428</v>
      </c>
      <c r="G1189" s="80">
        <f t="shared" si="589"/>
        <v>4.600274972299756E-3</v>
      </c>
      <c r="H1189" s="81">
        <f t="shared" si="601"/>
        <v>45460</v>
      </c>
      <c r="I1189" s="81">
        <f t="shared" si="590"/>
        <v>45460</v>
      </c>
      <c r="J1189" s="82">
        <f t="shared" si="602"/>
        <v>22</v>
      </c>
      <c r="K1189" s="82">
        <f t="shared" si="586"/>
        <v>14</v>
      </c>
      <c r="L1189" s="76">
        <f t="shared" si="591"/>
        <v>1.0029250000000001</v>
      </c>
      <c r="M1189" s="83">
        <f t="shared" si="588"/>
        <v>1.0037996</v>
      </c>
      <c r="N1189" s="83">
        <f t="shared" si="609"/>
        <v>1.2171268848283692</v>
      </c>
      <c r="O1189" s="76">
        <f t="shared" si="587"/>
        <v>1.22068698</v>
      </c>
      <c r="P1189" s="76">
        <f t="shared" si="592"/>
        <v>895.69699034999996</v>
      </c>
      <c r="Q1189" s="84">
        <f t="shared" si="606"/>
        <v>0</v>
      </c>
      <c r="R1189" s="86">
        <f t="shared" si="603"/>
        <v>0</v>
      </c>
      <c r="S1189" s="76">
        <f t="shared" si="593"/>
        <v>0</v>
      </c>
      <c r="T1189" s="86">
        <f t="shared" si="604"/>
        <v>8.0657000000000006E-2</v>
      </c>
      <c r="U1189" s="84">
        <f t="shared" si="585"/>
        <v>14</v>
      </c>
      <c r="V1189" s="84">
        <v>252</v>
      </c>
      <c r="W1189" s="83">
        <f t="shared" si="594"/>
        <v>1.0043186980000001</v>
      </c>
      <c r="X1189" s="76">
        <f t="shared" si="595"/>
        <v>3.8682447999999998</v>
      </c>
      <c r="Y1189" s="76">
        <f t="shared" si="596"/>
        <v>0</v>
      </c>
      <c r="Z1189" s="90" t="str">
        <f t="shared" si="607"/>
        <v>A+J=</v>
      </c>
      <c r="AA1189" s="81">
        <f t="shared" si="608"/>
        <v>45460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75">
        <f t="shared" si="597"/>
        <v>45449</v>
      </c>
      <c r="B1190" s="76">
        <f t="shared" si="598"/>
        <v>900.02992400000005</v>
      </c>
      <c r="C1190" s="76">
        <f t="shared" si="605"/>
        <v>733.76467925999998</v>
      </c>
      <c r="D1190" s="77">
        <f t="shared" si="599"/>
        <v>6895.24</v>
      </c>
      <c r="E1190" s="78">
        <f>IF(K1190=1,VLOOKUP(A1189,[1]Plan1!$G$155:$I$350,3),E1189)</f>
        <v>6926.96</v>
      </c>
      <c r="F1190" s="79">
        <f t="shared" si="600"/>
        <v>45428</v>
      </c>
      <c r="G1190" s="80">
        <f t="shared" si="589"/>
        <v>4.600274972299756E-3</v>
      </c>
      <c r="H1190" s="81">
        <f t="shared" si="601"/>
        <v>45460</v>
      </c>
      <c r="I1190" s="81">
        <f t="shared" si="590"/>
        <v>45460</v>
      </c>
      <c r="J1190" s="82">
        <f t="shared" si="602"/>
        <v>22</v>
      </c>
      <c r="K1190" s="82">
        <f t="shared" si="586"/>
        <v>15</v>
      </c>
      <c r="L1190" s="76">
        <f t="shared" si="591"/>
        <v>1.0031342599999999</v>
      </c>
      <c r="M1190" s="83">
        <f t="shared" si="588"/>
        <v>1.0037996</v>
      </c>
      <c r="N1190" s="83">
        <f t="shared" si="609"/>
        <v>1.2171268848283692</v>
      </c>
      <c r="O1190" s="76">
        <f t="shared" si="587"/>
        <v>1.22094167</v>
      </c>
      <c r="P1190" s="76">
        <f t="shared" si="592"/>
        <v>895.88387288000001</v>
      </c>
      <c r="Q1190" s="84">
        <f t="shared" si="606"/>
        <v>0</v>
      </c>
      <c r="R1190" s="86">
        <f t="shared" si="603"/>
        <v>0</v>
      </c>
      <c r="S1190" s="76">
        <f t="shared" si="593"/>
        <v>0</v>
      </c>
      <c r="T1190" s="86">
        <f t="shared" si="604"/>
        <v>8.0657000000000006E-2</v>
      </c>
      <c r="U1190" s="84">
        <f t="shared" ref="U1190:U1253" si="610">IF(Q1189&gt;0,1,IF(K1190=K1189,U1189,U1189+1))</f>
        <v>15</v>
      </c>
      <c r="V1190" s="84">
        <v>252</v>
      </c>
      <c r="W1190" s="83">
        <f t="shared" si="594"/>
        <v>1.004627889</v>
      </c>
      <c r="X1190" s="76">
        <f t="shared" si="595"/>
        <v>4.1460511200000001</v>
      </c>
      <c r="Y1190" s="76">
        <f t="shared" si="596"/>
        <v>0</v>
      </c>
      <c r="Z1190" s="90" t="str">
        <f t="shared" si="607"/>
        <v>A+J=</v>
      </c>
      <c r="AA1190" s="81">
        <f t="shared" si="608"/>
        <v>45460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75">
        <f t="shared" si="597"/>
        <v>45450</v>
      </c>
      <c r="B1191" s="76">
        <f t="shared" si="598"/>
        <v>900.49484391999999</v>
      </c>
      <c r="C1191" s="76">
        <f t="shared" si="605"/>
        <v>733.76467925999998</v>
      </c>
      <c r="D1191" s="77">
        <f t="shared" si="599"/>
        <v>6895.24</v>
      </c>
      <c r="E1191" s="78">
        <f>IF(K1191=1,VLOOKUP(A1190,[1]Plan1!$G$155:$I$350,3),E1190)</f>
        <v>6926.96</v>
      </c>
      <c r="F1191" s="79">
        <f t="shared" si="600"/>
        <v>45428</v>
      </c>
      <c r="G1191" s="80">
        <f t="shared" si="589"/>
        <v>4.600274972299756E-3</v>
      </c>
      <c r="H1191" s="81">
        <f t="shared" si="601"/>
        <v>45460</v>
      </c>
      <c r="I1191" s="81">
        <f t="shared" si="590"/>
        <v>45460</v>
      </c>
      <c r="J1191" s="82">
        <f t="shared" si="602"/>
        <v>22</v>
      </c>
      <c r="K1191" s="82">
        <f t="shared" si="586"/>
        <v>16</v>
      </c>
      <c r="L1191" s="76">
        <f t="shared" si="591"/>
        <v>1.0033435500000001</v>
      </c>
      <c r="M1191" s="83">
        <f t="shared" si="588"/>
        <v>1.0037996</v>
      </c>
      <c r="N1191" s="83">
        <f t="shared" si="609"/>
        <v>1.2171268848283692</v>
      </c>
      <c r="O1191" s="76">
        <f t="shared" si="587"/>
        <v>1.2211964</v>
      </c>
      <c r="P1191" s="76">
        <f t="shared" si="592"/>
        <v>896.07078475000003</v>
      </c>
      <c r="Q1191" s="84">
        <f t="shared" si="606"/>
        <v>0</v>
      </c>
      <c r="R1191" s="86">
        <f t="shared" si="603"/>
        <v>0</v>
      </c>
      <c r="S1191" s="76">
        <f t="shared" si="593"/>
        <v>0</v>
      </c>
      <c r="T1191" s="86">
        <f t="shared" si="604"/>
        <v>8.0657000000000006E-2</v>
      </c>
      <c r="U1191" s="84">
        <f t="shared" si="610"/>
        <v>16</v>
      </c>
      <c r="V1191" s="84">
        <v>252</v>
      </c>
      <c r="W1191" s="83">
        <f t="shared" si="594"/>
        <v>1.0049371760000001</v>
      </c>
      <c r="X1191" s="76">
        <f t="shared" si="595"/>
        <v>4.4240591699999996</v>
      </c>
      <c r="Y1191" s="76">
        <f t="shared" si="596"/>
        <v>0</v>
      </c>
      <c r="Z1191" s="90" t="str">
        <f t="shared" si="607"/>
        <v>A+J=</v>
      </c>
      <c r="AA1191" s="81">
        <f t="shared" si="608"/>
        <v>45460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75">
        <f t="shared" si="597"/>
        <v>45451</v>
      </c>
      <c r="B1192" s="76">
        <f t="shared" si="598"/>
        <v>900.96002272999999</v>
      </c>
      <c r="C1192" s="76">
        <f t="shared" si="605"/>
        <v>733.76467925999998</v>
      </c>
      <c r="D1192" s="77">
        <f t="shared" si="599"/>
        <v>6895.24</v>
      </c>
      <c r="E1192" s="78">
        <f>IF(K1192=1,VLOOKUP(A1191,[1]Plan1!$G$155:$I$350,3),E1191)</f>
        <v>6926.96</v>
      </c>
      <c r="F1192" s="79">
        <f t="shared" si="600"/>
        <v>45428</v>
      </c>
      <c r="G1192" s="80">
        <f t="shared" si="589"/>
        <v>4.600274972299756E-3</v>
      </c>
      <c r="H1192" s="81">
        <f t="shared" si="601"/>
        <v>45460</v>
      </c>
      <c r="I1192" s="81">
        <f t="shared" si="590"/>
        <v>45460</v>
      </c>
      <c r="J1192" s="82">
        <f t="shared" si="602"/>
        <v>22</v>
      </c>
      <c r="K1192" s="82">
        <f t="shared" si="586"/>
        <v>17</v>
      </c>
      <c r="L1192" s="76">
        <f t="shared" si="591"/>
        <v>1.0035529000000001</v>
      </c>
      <c r="M1192" s="83">
        <f t="shared" si="588"/>
        <v>1.0037996</v>
      </c>
      <c r="N1192" s="83">
        <f t="shared" si="609"/>
        <v>1.2171268848283692</v>
      </c>
      <c r="O1192" s="76">
        <f t="shared" si="587"/>
        <v>1.2214512099999999</v>
      </c>
      <c r="P1192" s="76">
        <f t="shared" si="592"/>
        <v>896.25775533000001</v>
      </c>
      <c r="Q1192" s="84">
        <f t="shared" si="606"/>
        <v>0</v>
      </c>
      <c r="R1192" s="86">
        <f t="shared" si="603"/>
        <v>0</v>
      </c>
      <c r="S1192" s="76">
        <f t="shared" si="593"/>
        <v>0</v>
      </c>
      <c r="T1192" s="86">
        <f t="shared" si="604"/>
        <v>8.0657000000000006E-2</v>
      </c>
      <c r="U1192" s="84">
        <f t="shared" si="610"/>
        <v>17</v>
      </c>
      <c r="V1192" s="84">
        <v>252</v>
      </c>
      <c r="W1192" s="83">
        <f t="shared" si="594"/>
        <v>1.005246557</v>
      </c>
      <c r="X1192" s="76">
        <f t="shared" si="595"/>
        <v>4.7022674000000002</v>
      </c>
      <c r="Y1192" s="76">
        <f t="shared" si="596"/>
        <v>0</v>
      </c>
      <c r="Z1192" s="90" t="str">
        <f t="shared" si="607"/>
        <v>A+J=</v>
      </c>
      <c r="AA1192" s="81">
        <f t="shared" si="608"/>
        <v>45460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75">
        <f t="shared" si="597"/>
        <v>45452</v>
      </c>
      <c r="B1193" s="76">
        <f t="shared" si="598"/>
        <v>900.96002272999999</v>
      </c>
      <c r="C1193" s="76">
        <f t="shared" si="605"/>
        <v>733.76467925999998</v>
      </c>
      <c r="D1193" s="77">
        <f t="shared" si="599"/>
        <v>6895.24</v>
      </c>
      <c r="E1193" s="78">
        <f>IF(K1193=1,VLOOKUP(A1192,[1]Plan1!$G$155:$I$350,3),E1192)</f>
        <v>6926.96</v>
      </c>
      <c r="F1193" s="79">
        <f t="shared" si="600"/>
        <v>45428</v>
      </c>
      <c r="G1193" s="80">
        <f t="shared" si="589"/>
        <v>4.600274972299756E-3</v>
      </c>
      <c r="H1193" s="81">
        <f t="shared" si="601"/>
        <v>45460</v>
      </c>
      <c r="I1193" s="81">
        <f t="shared" si="590"/>
        <v>45460</v>
      </c>
      <c r="J1193" s="82">
        <f t="shared" si="602"/>
        <v>22</v>
      </c>
      <c r="K1193" s="82">
        <f t="shared" si="586"/>
        <v>17</v>
      </c>
      <c r="L1193" s="76">
        <f t="shared" si="591"/>
        <v>1.0035529000000001</v>
      </c>
      <c r="M1193" s="83">
        <f t="shared" si="588"/>
        <v>1.0037996</v>
      </c>
      <c r="N1193" s="83">
        <f t="shared" si="609"/>
        <v>1.2171268848283692</v>
      </c>
      <c r="O1193" s="76">
        <f t="shared" si="587"/>
        <v>1.2214512099999999</v>
      </c>
      <c r="P1193" s="76">
        <f t="shared" si="592"/>
        <v>896.25775533000001</v>
      </c>
      <c r="Q1193" s="84">
        <f t="shared" si="606"/>
        <v>0</v>
      </c>
      <c r="R1193" s="86">
        <f t="shared" si="603"/>
        <v>0</v>
      </c>
      <c r="S1193" s="76">
        <f t="shared" si="593"/>
        <v>0</v>
      </c>
      <c r="T1193" s="86">
        <f t="shared" si="604"/>
        <v>8.0657000000000006E-2</v>
      </c>
      <c r="U1193" s="84">
        <f t="shared" si="610"/>
        <v>17</v>
      </c>
      <c r="V1193" s="84">
        <v>252</v>
      </c>
      <c r="W1193" s="83">
        <f t="shared" si="594"/>
        <v>1.005246557</v>
      </c>
      <c r="X1193" s="76">
        <f t="shared" si="595"/>
        <v>4.7022674000000002</v>
      </c>
      <c r="Y1193" s="76">
        <f t="shared" si="596"/>
        <v>0</v>
      </c>
      <c r="Z1193" s="90" t="str">
        <f t="shared" si="607"/>
        <v>A+J=</v>
      </c>
      <c r="AA1193" s="81">
        <f t="shared" si="608"/>
        <v>45460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75">
        <f t="shared" si="597"/>
        <v>45453</v>
      </c>
      <c r="B1194" s="76">
        <f t="shared" si="598"/>
        <v>900.96002272999999</v>
      </c>
      <c r="C1194" s="76">
        <f t="shared" si="605"/>
        <v>733.76467925999998</v>
      </c>
      <c r="D1194" s="77">
        <f t="shared" si="599"/>
        <v>6895.24</v>
      </c>
      <c r="E1194" s="78">
        <f>IF(K1194=1,VLOOKUP(A1193,[1]Plan1!$G$155:$I$350,3),E1193)</f>
        <v>6926.96</v>
      </c>
      <c r="F1194" s="79">
        <f t="shared" si="600"/>
        <v>45428</v>
      </c>
      <c r="G1194" s="80">
        <f t="shared" si="589"/>
        <v>4.600274972299756E-3</v>
      </c>
      <c r="H1194" s="81">
        <f t="shared" si="601"/>
        <v>45460</v>
      </c>
      <c r="I1194" s="81">
        <f t="shared" si="590"/>
        <v>45460</v>
      </c>
      <c r="J1194" s="82">
        <f t="shared" si="602"/>
        <v>22</v>
      </c>
      <c r="K1194" s="82">
        <f t="shared" ref="K1194:K1257" si="611">(J1194-(NETWORKDAYS(A1194,I1194,AD$165:AD$503)-1))</f>
        <v>17</v>
      </c>
      <c r="L1194" s="76">
        <f t="shared" si="591"/>
        <v>1.0035529000000001</v>
      </c>
      <c r="M1194" s="83">
        <f t="shared" si="588"/>
        <v>1.0037996</v>
      </c>
      <c r="N1194" s="83">
        <f t="shared" si="609"/>
        <v>1.2171268848283692</v>
      </c>
      <c r="O1194" s="76">
        <f t="shared" ref="O1194:O1257" si="612">TRUNC(TRUNC((L1194*N1194),15),8)</f>
        <v>1.2214512099999999</v>
      </c>
      <c r="P1194" s="76">
        <f t="shared" si="592"/>
        <v>896.25775533000001</v>
      </c>
      <c r="Q1194" s="84">
        <f t="shared" si="606"/>
        <v>0</v>
      </c>
      <c r="R1194" s="86">
        <f t="shared" si="603"/>
        <v>0</v>
      </c>
      <c r="S1194" s="76">
        <f t="shared" si="593"/>
        <v>0</v>
      </c>
      <c r="T1194" s="86">
        <f t="shared" si="604"/>
        <v>8.0657000000000006E-2</v>
      </c>
      <c r="U1194" s="84">
        <f t="shared" si="610"/>
        <v>17</v>
      </c>
      <c r="V1194" s="84">
        <v>252</v>
      </c>
      <c r="W1194" s="83">
        <f t="shared" si="594"/>
        <v>1.005246557</v>
      </c>
      <c r="X1194" s="76">
        <f t="shared" si="595"/>
        <v>4.7022674000000002</v>
      </c>
      <c r="Y1194" s="76">
        <f t="shared" si="596"/>
        <v>0</v>
      </c>
      <c r="Z1194" s="90" t="str">
        <f t="shared" si="607"/>
        <v>A+J=</v>
      </c>
      <c r="AA1194" s="81">
        <f t="shared" si="608"/>
        <v>45460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75">
        <f t="shared" si="597"/>
        <v>45454</v>
      </c>
      <c r="B1195" s="76">
        <f t="shared" si="598"/>
        <v>901.42543278999995</v>
      </c>
      <c r="C1195" s="76">
        <f t="shared" si="605"/>
        <v>733.76467925999998</v>
      </c>
      <c r="D1195" s="77">
        <f t="shared" si="599"/>
        <v>6895.24</v>
      </c>
      <c r="E1195" s="78">
        <f>IF(K1195=1,VLOOKUP(A1194,[1]Plan1!$G$155:$I$350,3),E1194)</f>
        <v>6926.96</v>
      </c>
      <c r="F1195" s="79">
        <f t="shared" si="600"/>
        <v>45428</v>
      </c>
      <c r="G1195" s="80">
        <f t="shared" si="589"/>
        <v>4.600274972299756E-3</v>
      </c>
      <c r="H1195" s="81">
        <f t="shared" si="601"/>
        <v>45460</v>
      </c>
      <c r="I1195" s="81">
        <f t="shared" si="590"/>
        <v>45460</v>
      </c>
      <c r="J1195" s="82">
        <f t="shared" si="602"/>
        <v>22</v>
      </c>
      <c r="K1195" s="82">
        <f t="shared" si="611"/>
        <v>18</v>
      </c>
      <c r="L1195" s="76">
        <f t="shared" si="591"/>
        <v>1.0037622900000001</v>
      </c>
      <c r="M1195" s="83">
        <f t="shared" ref="M1195:M1258" si="613">IF(I1195&gt;I1194,L1194,M1194)</f>
        <v>1.0037996</v>
      </c>
      <c r="N1195" s="83">
        <f t="shared" si="609"/>
        <v>1.2171268848283692</v>
      </c>
      <c r="O1195" s="76">
        <f t="shared" si="612"/>
        <v>1.22170606</v>
      </c>
      <c r="P1195" s="76">
        <f t="shared" si="592"/>
        <v>896.44475525999997</v>
      </c>
      <c r="Q1195" s="84">
        <f t="shared" si="606"/>
        <v>0</v>
      </c>
      <c r="R1195" s="86">
        <f t="shared" si="603"/>
        <v>0</v>
      </c>
      <c r="S1195" s="76">
        <f t="shared" si="593"/>
        <v>0</v>
      </c>
      <c r="T1195" s="86">
        <f t="shared" si="604"/>
        <v>8.0657000000000006E-2</v>
      </c>
      <c r="U1195" s="84">
        <f t="shared" si="610"/>
        <v>18</v>
      </c>
      <c r="V1195" s="84">
        <v>252</v>
      </c>
      <c r="W1195" s="83">
        <f t="shared" si="594"/>
        <v>1.005556034</v>
      </c>
      <c r="X1195" s="76">
        <f t="shared" si="595"/>
        <v>4.9806775300000004</v>
      </c>
      <c r="Y1195" s="76">
        <f t="shared" si="596"/>
        <v>0</v>
      </c>
      <c r="Z1195" s="90" t="str">
        <f t="shared" si="607"/>
        <v>A+J=</v>
      </c>
      <c r="AA1195" s="81">
        <f t="shared" si="608"/>
        <v>45460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75">
        <f t="shared" si="597"/>
        <v>45455</v>
      </c>
      <c r="B1196" s="76">
        <f t="shared" si="598"/>
        <v>901.89108807999992</v>
      </c>
      <c r="C1196" s="76">
        <f t="shared" si="605"/>
        <v>733.76467925999998</v>
      </c>
      <c r="D1196" s="77">
        <f t="shared" si="599"/>
        <v>6895.24</v>
      </c>
      <c r="E1196" s="78">
        <f>IF(K1196=1,VLOOKUP(A1195,[1]Plan1!$G$155:$I$350,3),E1195)</f>
        <v>6926.96</v>
      </c>
      <c r="F1196" s="79">
        <f t="shared" si="600"/>
        <v>45428</v>
      </c>
      <c r="G1196" s="80">
        <f t="shared" si="589"/>
        <v>4.600274972299756E-3</v>
      </c>
      <c r="H1196" s="81">
        <f t="shared" si="601"/>
        <v>45460</v>
      </c>
      <c r="I1196" s="81">
        <f t="shared" si="590"/>
        <v>45460</v>
      </c>
      <c r="J1196" s="82">
        <f t="shared" si="602"/>
        <v>22</v>
      </c>
      <c r="K1196" s="82">
        <f t="shared" si="611"/>
        <v>19</v>
      </c>
      <c r="L1196" s="76">
        <f t="shared" si="591"/>
        <v>1.00397172</v>
      </c>
      <c r="M1196" s="83">
        <f t="shared" si="613"/>
        <v>1.0037996</v>
      </c>
      <c r="N1196" s="83">
        <f t="shared" si="609"/>
        <v>1.2171268848283692</v>
      </c>
      <c r="O1196" s="76">
        <f t="shared" si="612"/>
        <v>1.22196097</v>
      </c>
      <c r="P1196" s="76">
        <f t="shared" si="592"/>
        <v>896.63179921999995</v>
      </c>
      <c r="Q1196" s="84">
        <f t="shared" si="606"/>
        <v>0</v>
      </c>
      <c r="R1196" s="86">
        <f t="shared" si="603"/>
        <v>0</v>
      </c>
      <c r="S1196" s="76">
        <f t="shared" si="593"/>
        <v>0</v>
      </c>
      <c r="T1196" s="86">
        <f t="shared" si="604"/>
        <v>8.0657000000000006E-2</v>
      </c>
      <c r="U1196" s="84">
        <f t="shared" si="610"/>
        <v>19</v>
      </c>
      <c r="V1196" s="84">
        <v>252</v>
      </c>
      <c r="W1196" s="83">
        <f t="shared" si="594"/>
        <v>1.005865606</v>
      </c>
      <c r="X1196" s="76">
        <f t="shared" si="595"/>
        <v>5.2592888599999998</v>
      </c>
      <c r="Y1196" s="76">
        <f t="shared" si="596"/>
        <v>0</v>
      </c>
      <c r="Z1196" s="90" t="str">
        <f t="shared" si="607"/>
        <v>A+J=</v>
      </c>
      <c r="AA1196" s="81">
        <f t="shared" si="608"/>
        <v>45460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75">
        <f t="shared" si="597"/>
        <v>45456</v>
      </c>
      <c r="B1197" s="76">
        <f t="shared" si="598"/>
        <v>902.35697477999997</v>
      </c>
      <c r="C1197" s="76">
        <f t="shared" si="605"/>
        <v>733.76467925999998</v>
      </c>
      <c r="D1197" s="77">
        <f t="shared" si="599"/>
        <v>6895.24</v>
      </c>
      <c r="E1197" s="78">
        <f>IF(K1197=1,VLOOKUP(A1196,[1]Plan1!$G$155:$I$350,3),E1196)</f>
        <v>6926.96</v>
      </c>
      <c r="F1197" s="79">
        <f t="shared" si="600"/>
        <v>45428</v>
      </c>
      <c r="G1197" s="80">
        <f t="shared" si="589"/>
        <v>4.600274972299756E-3</v>
      </c>
      <c r="H1197" s="81">
        <f t="shared" si="601"/>
        <v>45460</v>
      </c>
      <c r="I1197" s="81">
        <f t="shared" si="590"/>
        <v>45460</v>
      </c>
      <c r="J1197" s="82">
        <f t="shared" si="602"/>
        <v>22</v>
      </c>
      <c r="K1197" s="82">
        <f t="shared" si="611"/>
        <v>20</v>
      </c>
      <c r="L1197" s="76">
        <f t="shared" si="591"/>
        <v>1.0041811899999999</v>
      </c>
      <c r="M1197" s="83">
        <f t="shared" si="613"/>
        <v>1.0037996</v>
      </c>
      <c r="N1197" s="83">
        <f t="shared" si="609"/>
        <v>1.2171268848283692</v>
      </c>
      <c r="O1197" s="76">
        <f t="shared" si="612"/>
        <v>1.22221592</v>
      </c>
      <c r="P1197" s="76">
        <f t="shared" si="592"/>
        <v>896.81887252000001</v>
      </c>
      <c r="Q1197" s="84">
        <f t="shared" si="606"/>
        <v>0</v>
      </c>
      <c r="R1197" s="86">
        <f t="shared" si="603"/>
        <v>0</v>
      </c>
      <c r="S1197" s="76">
        <f t="shared" si="593"/>
        <v>0</v>
      </c>
      <c r="T1197" s="86">
        <f t="shared" si="604"/>
        <v>8.0657000000000006E-2</v>
      </c>
      <c r="U1197" s="84">
        <f t="shared" si="610"/>
        <v>20</v>
      </c>
      <c r="V1197" s="84">
        <v>252</v>
      </c>
      <c r="W1197" s="83">
        <f t="shared" si="594"/>
        <v>1.0061752740000001</v>
      </c>
      <c r="X1197" s="76">
        <f t="shared" si="595"/>
        <v>5.5381022599999996</v>
      </c>
      <c r="Y1197" s="76">
        <f t="shared" si="596"/>
        <v>0</v>
      </c>
      <c r="Z1197" s="90" t="str">
        <f t="shared" si="607"/>
        <v>A+J=</v>
      </c>
      <c r="AA1197" s="81">
        <f t="shared" si="608"/>
        <v>45460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75">
        <f t="shared" si="597"/>
        <v>45457</v>
      </c>
      <c r="B1198" s="76">
        <f t="shared" si="598"/>
        <v>902.82310598000004</v>
      </c>
      <c r="C1198" s="76">
        <f t="shared" si="605"/>
        <v>733.76467925999998</v>
      </c>
      <c r="D1198" s="77">
        <f t="shared" si="599"/>
        <v>6895.24</v>
      </c>
      <c r="E1198" s="78">
        <f>IF(K1198=1,VLOOKUP(A1197,[1]Plan1!$G$155:$I$350,3),E1197)</f>
        <v>6926.96</v>
      </c>
      <c r="F1198" s="79">
        <f t="shared" si="600"/>
        <v>45428</v>
      </c>
      <c r="G1198" s="80">
        <f t="shared" si="589"/>
        <v>4.600274972299756E-3</v>
      </c>
      <c r="H1198" s="81">
        <f t="shared" si="601"/>
        <v>45460</v>
      </c>
      <c r="I1198" s="81">
        <f t="shared" si="590"/>
        <v>45460</v>
      </c>
      <c r="J1198" s="82">
        <f t="shared" si="602"/>
        <v>22</v>
      </c>
      <c r="K1198" s="82">
        <f t="shared" si="611"/>
        <v>21</v>
      </c>
      <c r="L1198" s="76">
        <f t="shared" si="591"/>
        <v>1.00439071</v>
      </c>
      <c r="M1198" s="83">
        <f t="shared" si="613"/>
        <v>1.0037996</v>
      </c>
      <c r="N1198" s="83">
        <f t="shared" si="609"/>
        <v>1.2171268848283692</v>
      </c>
      <c r="O1198" s="76">
        <f t="shared" si="612"/>
        <v>1.2224709300000001</v>
      </c>
      <c r="P1198" s="76">
        <f t="shared" si="592"/>
        <v>897.00598984999999</v>
      </c>
      <c r="Q1198" s="84">
        <f t="shared" si="606"/>
        <v>0</v>
      </c>
      <c r="R1198" s="86">
        <f t="shared" si="603"/>
        <v>0</v>
      </c>
      <c r="S1198" s="76">
        <f t="shared" si="593"/>
        <v>0</v>
      </c>
      <c r="T1198" s="86">
        <f t="shared" si="604"/>
        <v>8.0657000000000006E-2</v>
      </c>
      <c r="U1198" s="84">
        <f t="shared" si="610"/>
        <v>21</v>
      </c>
      <c r="V1198" s="84">
        <v>252</v>
      </c>
      <c r="W1198" s="83">
        <f t="shared" si="594"/>
        <v>1.0064850359999999</v>
      </c>
      <c r="X1198" s="76">
        <f t="shared" si="595"/>
        <v>5.8171161299999996</v>
      </c>
      <c r="Y1198" s="76">
        <f t="shared" si="596"/>
        <v>0</v>
      </c>
      <c r="Z1198" s="90" t="str">
        <f t="shared" si="607"/>
        <v>A+J=</v>
      </c>
      <c r="AA1198" s="81">
        <f t="shared" si="608"/>
        <v>45460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75">
        <f t="shared" si="597"/>
        <v>45458</v>
      </c>
      <c r="B1199" s="76">
        <f t="shared" si="598"/>
        <v>903.28947706999998</v>
      </c>
      <c r="C1199" s="76">
        <f t="shared" si="605"/>
        <v>733.76467925999998</v>
      </c>
      <c r="D1199" s="77">
        <f t="shared" si="599"/>
        <v>6895.24</v>
      </c>
      <c r="E1199" s="78">
        <f>IF(K1199=1,VLOOKUP(A1198,[1]Plan1!$G$155:$I$350,3),E1198)</f>
        <v>6926.96</v>
      </c>
      <c r="F1199" s="79">
        <f t="shared" si="600"/>
        <v>45428</v>
      </c>
      <c r="G1199" s="80">
        <f t="shared" si="589"/>
        <v>4.600274972299756E-3</v>
      </c>
      <c r="H1199" s="81">
        <f t="shared" si="601"/>
        <v>45488</v>
      </c>
      <c r="I1199" s="81">
        <f t="shared" si="590"/>
        <v>45460</v>
      </c>
      <c r="J1199" s="82">
        <f t="shared" si="602"/>
        <v>22</v>
      </c>
      <c r="K1199" s="82">
        <f t="shared" si="611"/>
        <v>22</v>
      </c>
      <c r="L1199" s="76">
        <f t="shared" si="591"/>
        <v>1.0046002700000001</v>
      </c>
      <c r="M1199" s="83">
        <f t="shared" si="613"/>
        <v>1.0037996</v>
      </c>
      <c r="N1199" s="83">
        <f t="shared" si="609"/>
        <v>1.2171268848283692</v>
      </c>
      <c r="O1199" s="76">
        <f t="shared" si="612"/>
        <v>1.22272599</v>
      </c>
      <c r="P1199" s="76">
        <f t="shared" si="592"/>
        <v>897.19314386999997</v>
      </c>
      <c r="Q1199" s="84">
        <f t="shared" si="606"/>
        <v>0</v>
      </c>
      <c r="R1199" s="86">
        <f t="shared" si="603"/>
        <v>0</v>
      </c>
      <c r="S1199" s="76">
        <f t="shared" si="593"/>
        <v>0</v>
      </c>
      <c r="T1199" s="86">
        <f t="shared" si="604"/>
        <v>8.0657000000000006E-2</v>
      </c>
      <c r="U1199" s="84">
        <f t="shared" si="610"/>
        <v>22</v>
      </c>
      <c r="V1199" s="84">
        <v>252</v>
      </c>
      <c r="W1199" s="83">
        <f t="shared" si="594"/>
        <v>1.0067948950000001</v>
      </c>
      <c r="X1199" s="76">
        <f t="shared" si="595"/>
        <v>6.0963332000000001</v>
      </c>
      <c r="Y1199" s="76">
        <f t="shared" si="596"/>
        <v>0</v>
      </c>
      <c r="Z1199" s="90" t="str">
        <f t="shared" si="607"/>
        <v>A+J=</v>
      </c>
      <c r="AA1199" s="81">
        <f t="shared" si="608"/>
        <v>45460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75">
        <f t="shared" si="597"/>
        <v>45459</v>
      </c>
      <c r="B1200" s="76">
        <f t="shared" si="598"/>
        <v>903.28947706999998</v>
      </c>
      <c r="C1200" s="76">
        <f t="shared" si="605"/>
        <v>733.76467925999998</v>
      </c>
      <c r="D1200" s="77">
        <f t="shared" si="599"/>
        <v>6895.24</v>
      </c>
      <c r="E1200" s="78">
        <f>IF(K1200=1,VLOOKUP(A1199,[1]Plan1!$G$155:$I$350,3),E1199)</f>
        <v>6926.96</v>
      </c>
      <c r="F1200" s="79">
        <f t="shared" si="600"/>
        <v>45428</v>
      </c>
      <c r="G1200" s="80">
        <f t="shared" si="589"/>
        <v>4.600274972299756E-3</v>
      </c>
      <c r="H1200" s="81">
        <f t="shared" si="601"/>
        <v>45488</v>
      </c>
      <c r="I1200" s="81">
        <f t="shared" si="590"/>
        <v>45460</v>
      </c>
      <c r="J1200" s="82">
        <f t="shared" si="602"/>
        <v>22</v>
      </c>
      <c r="K1200" s="82">
        <f t="shared" si="611"/>
        <v>22</v>
      </c>
      <c r="L1200" s="76">
        <f t="shared" si="591"/>
        <v>1.0046002700000001</v>
      </c>
      <c r="M1200" s="83">
        <f t="shared" si="613"/>
        <v>1.0037996</v>
      </c>
      <c r="N1200" s="83">
        <f t="shared" si="609"/>
        <v>1.2171268848283692</v>
      </c>
      <c r="O1200" s="76">
        <f t="shared" si="612"/>
        <v>1.22272599</v>
      </c>
      <c r="P1200" s="76">
        <f t="shared" si="592"/>
        <v>897.19314386999997</v>
      </c>
      <c r="Q1200" s="84">
        <f t="shared" si="606"/>
        <v>0</v>
      </c>
      <c r="R1200" s="86">
        <f t="shared" si="603"/>
        <v>0</v>
      </c>
      <c r="S1200" s="76">
        <f t="shared" si="593"/>
        <v>0</v>
      </c>
      <c r="T1200" s="86">
        <f t="shared" si="604"/>
        <v>8.0657000000000006E-2</v>
      </c>
      <c r="U1200" s="84">
        <f t="shared" si="610"/>
        <v>22</v>
      </c>
      <c r="V1200" s="84">
        <v>252</v>
      </c>
      <c r="W1200" s="83">
        <f t="shared" si="594"/>
        <v>1.0067948950000001</v>
      </c>
      <c r="X1200" s="76">
        <f t="shared" si="595"/>
        <v>6.0963332000000001</v>
      </c>
      <c r="Y1200" s="76">
        <f t="shared" si="596"/>
        <v>0</v>
      </c>
      <c r="Z1200" s="90" t="str">
        <f t="shared" si="607"/>
        <v>A+J=</v>
      </c>
      <c r="AA1200" s="81">
        <f t="shared" si="608"/>
        <v>45460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75">
        <f t="shared" si="597"/>
        <v>45460</v>
      </c>
      <c r="B1201" s="76">
        <f t="shared" si="598"/>
        <v>903.28947706999998</v>
      </c>
      <c r="C1201" s="76">
        <f t="shared" si="605"/>
        <v>733.76467925999998</v>
      </c>
      <c r="D1201" s="77">
        <f t="shared" si="599"/>
        <v>6895.24</v>
      </c>
      <c r="E1201" s="78">
        <f>IF(K1201=1,VLOOKUP(A1200,[1]Plan1!$G$155:$I$350,3),E1200)</f>
        <v>6926.96</v>
      </c>
      <c r="F1201" s="79">
        <f t="shared" si="600"/>
        <v>45428</v>
      </c>
      <c r="G1201" s="80">
        <f t="shared" si="589"/>
        <v>4.600274972299756E-3</v>
      </c>
      <c r="H1201" s="81">
        <f t="shared" si="601"/>
        <v>45488</v>
      </c>
      <c r="I1201" s="81">
        <f t="shared" si="590"/>
        <v>45460</v>
      </c>
      <c r="J1201" s="82">
        <f t="shared" si="602"/>
        <v>22</v>
      </c>
      <c r="K1201" s="82">
        <f t="shared" si="611"/>
        <v>22</v>
      </c>
      <c r="L1201" s="76">
        <f t="shared" si="591"/>
        <v>1.0046002700000001</v>
      </c>
      <c r="M1201" s="83">
        <f t="shared" si="613"/>
        <v>1.0037996</v>
      </c>
      <c r="N1201" s="83">
        <f t="shared" si="609"/>
        <v>1.2171268848283692</v>
      </c>
      <c r="O1201" s="76">
        <f t="shared" si="612"/>
        <v>1.22272599</v>
      </c>
      <c r="P1201" s="76">
        <f t="shared" si="592"/>
        <v>897.19314386999997</v>
      </c>
      <c r="Q1201" s="84">
        <f t="shared" si="606"/>
        <v>39</v>
      </c>
      <c r="R1201" s="86">
        <f t="shared" si="603"/>
        <v>9.8879999999999992E-3</v>
      </c>
      <c r="S1201" s="76">
        <f t="shared" si="593"/>
        <v>8.8714458</v>
      </c>
      <c r="T1201" s="86">
        <f t="shared" si="604"/>
        <v>8.0657000000000006E-2</v>
      </c>
      <c r="U1201" s="84">
        <f t="shared" si="610"/>
        <v>22</v>
      </c>
      <c r="V1201" s="84">
        <v>252</v>
      </c>
      <c r="W1201" s="83">
        <f t="shared" si="594"/>
        <v>1.0067948950000001</v>
      </c>
      <c r="X1201" s="76">
        <f t="shared" si="595"/>
        <v>6.0963332000000001</v>
      </c>
      <c r="Y1201" s="76">
        <f t="shared" si="596"/>
        <v>14.967779</v>
      </c>
      <c r="Z1201" s="90" t="str">
        <f t="shared" si="607"/>
        <v>A+J=</v>
      </c>
      <c r="AA1201" s="81">
        <f t="shared" si="608"/>
        <v>45460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75">
        <f t="shared" si="597"/>
        <v>45461</v>
      </c>
      <c r="B1202" s="76">
        <f t="shared" si="598"/>
        <v>888.68840385999999</v>
      </c>
      <c r="C1202" s="76">
        <f t="shared" si="605"/>
        <v>726.50921412000002</v>
      </c>
      <c r="D1202" s="77">
        <f t="shared" si="599"/>
        <v>6926.96</v>
      </c>
      <c r="E1202" s="78">
        <f>IF(K1202=1,VLOOKUP(A1201,[1]Plan1!$G$155:$I$350,3),E1201)</f>
        <v>6941.51</v>
      </c>
      <c r="F1202" s="79">
        <f t="shared" si="600"/>
        <v>45461</v>
      </c>
      <c r="G1202" s="80">
        <f t="shared" si="589"/>
        <v>2.1004885259912065E-3</v>
      </c>
      <c r="H1202" s="81">
        <f t="shared" si="601"/>
        <v>45488</v>
      </c>
      <c r="I1202" s="81">
        <f t="shared" si="590"/>
        <v>45488</v>
      </c>
      <c r="J1202" s="82">
        <f t="shared" si="602"/>
        <v>20</v>
      </c>
      <c r="K1202" s="82">
        <f t="shared" si="611"/>
        <v>1</v>
      </c>
      <c r="L1202" s="76">
        <f t="shared" si="591"/>
        <v>1.0001049099999999</v>
      </c>
      <c r="M1202" s="83">
        <f t="shared" si="613"/>
        <v>1.0046002700000001</v>
      </c>
      <c r="N1202" s="83">
        <f t="shared" si="609"/>
        <v>1.2227259971228386</v>
      </c>
      <c r="O1202" s="76">
        <f t="shared" si="612"/>
        <v>1.22285427</v>
      </c>
      <c r="P1202" s="76">
        <f t="shared" si="592"/>
        <v>888.41489467999997</v>
      </c>
      <c r="Q1202" s="84">
        <f t="shared" si="606"/>
        <v>0</v>
      </c>
      <c r="R1202" s="86">
        <f t="shared" si="603"/>
        <v>0</v>
      </c>
      <c r="S1202" s="76">
        <f t="shared" si="593"/>
        <v>0</v>
      </c>
      <c r="T1202" s="86">
        <f t="shared" si="604"/>
        <v>8.0657000000000006E-2</v>
      </c>
      <c r="U1202" s="84">
        <f t="shared" si="610"/>
        <v>1</v>
      </c>
      <c r="V1202" s="84">
        <v>252</v>
      </c>
      <c r="W1202" s="83">
        <f t="shared" si="594"/>
        <v>1.0003078620000001</v>
      </c>
      <c r="X1202" s="76">
        <f t="shared" si="595"/>
        <v>0.27350918000000002</v>
      </c>
      <c r="Y1202" s="76">
        <f t="shared" si="596"/>
        <v>0</v>
      </c>
      <c r="Z1202" s="90" t="str">
        <f t="shared" si="607"/>
        <v>A+J=</v>
      </c>
      <c r="AA1202" s="81">
        <f t="shared" si="608"/>
        <v>45488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75">
        <f t="shared" si="597"/>
        <v>45462</v>
      </c>
      <c r="B1203" s="76">
        <f t="shared" si="598"/>
        <v>889.05527235</v>
      </c>
      <c r="C1203" s="76">
        <f t="shared" si="605"/>
        <v>726.50921412000002</v>
      </c>
      <c r="D1203" s="77">
        <f t="shared" si="599"/>
        <v>6926.96</v>
      </c>
      <c r="E1203" s="78">
        <f>IF(K1203=1,VLOOKUP(A1202,[1]Plan1!$G$155:$I$350,3),E1202)</f>
        <v>6941.51</v>
      </c>
      <c r="F1203" s="79">
        <f t="shared" si="600"/>
        <v>45461</v>
      </c>
      <c r="G1203" s="80">
        <f t="shared" si="589"/>
        <v>2.1004885259912065E-3</v>
      </c>
      <c r="H1203" s="81">
        <f t="shared" si="601"/>
        <v>45488</v>
      </c>
      <c r="I1203" s="81">
        <f t="shared" si="590"/>
        <v>45488</v>
      </c>
      <c r="J1203" s="82">
        <f t="shared" si="602"/>
        <v>20</v>
      </c>
      <c r="K1203" s="82">
        <f t="shared" si="611"/>
        <v>2</v>
      </c>
      <c r="L1203" s="76">
        <f t="shared" si="591"/>
        <v>1.0002098500000001</v>
      </c>
      <c r="M1203" s="83">
        <f t="shared" si="613"/>
        <v>1.0046002700000001</v>
      </c>
      <c r="N1203" s="83">
        <f t="shared" si="609"/>
        <v>1.2227259971228386</v>
      </c>
      <c r="O1203" s="76">
        <f t="shared" si="612"/>
        <v>1.22298258</v>
      </c>
      <c r="P1203" s="76">
        <f t="shared" si="592"/>
        <v>888.50811307000004</v>
      </c>
      <c r="Q1203" s="84">
        <f t="shared" si="606"/>
        <v>0</v>
      </c>
      <c r="R1203" s="86">
        <f t="shared" si="603"/>
        <v>0</v>
      </c>
      <c r="S1203" s="76">
        <f t="shared" si="593"/>
        <v>0</v>
      </c>
      <c r="T1203" s="86">
        <f t="shared" si="604"/>
        <v>8.0657000000000006E-2</v>
      </c>
      <c r="U1203" s="84">
        <f t="shared" si="610"/>
        <v>2</v>
      </c>
      <c r="V1203" s="84">
        <v>252</v>
      </c>
      <c r="W1203" s="83">
        <f t="shared" si="594"/>
        <v>1.000615818</v>
      </c>
      <c r="X1203" s="76">
        <f t="shared" si="595"/>
        <v>0.54715928000000003</v>
      </c>
      <c r="Y1203" s="76">
        <f t="shared" si="596"/>
        <v>0</v>
      </c>
      <c r="Z1203" s="90" t="str">
        <f t="shared" si="607"/>
        <v>A+J=</v>
      </c>
      <c r="AA1203" s="81">
        <f t="shared" si="608"/>
        <v>45488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75">
        <f t="shared" si="597"/>
        <v>45463</v>
      </c>
      <c r="B1204" s="76">
        <f t="shared" si="598"/>
        <v>889.42228268999997</v>
      </c>
      <c r="C1204" s="76">
        <f t="shared" si="605"/>
        <v>726.50921412000002</v>
      </c>
      <c r="D1204" s="77">
        <f t="shared" si="599"/>
        <v>6926.96</v>
      </c>
      <c r="E1204" s="78">
        <f>IF(K1204=1,VLOOKUP(A1203,[1]Plan1!$G$155:$I$350,3),E1203)</f>
        <v>6941.51</v>
      </c>
      <c r="F1204" s="79">
        <f t="shared" si="600"/>
        <v>45461</v>
      </c>
      <c r="G1204" s="80">
        <f t="shared" si="589"/>
        <v>2.1004885259912065E-3</v>
      </c>
      <c r="H1204" s="81">
        <f t="shared" si="601"/>
        <v>45488</v>
      </c>
      <c r="I1204" s="81">
        <f t="shared" si="590"/>
        <v>45488</v>
      </c>
      <c r="J1204" s="82">
        <f t="shared" si="602"/>
        <v>20</v>
      </c>
      <c r="K1204" s="82">
        <f t="shared" si="611"/>
        <v>3</v>
      </c>
      <c r="L1204" s="76">
        <f t="shared" si="591"/>
        <v>1.00031479</v>
      </c>
      <c r="M1204" s="83">
        <f t="shared" si="613"/>
        <v>1.0046002700000001</v>
      </c>
      <c r="N1204" s="83">
        <f t="shared" si="609"/>
        <v>1.2227259971228386</v>
      </c>
      <c r="O1204" s="76">
        <f t="shared" si="612"/>
        <v>1.2231108900000001</v>
      </c>
      <c r="P1204" s="76">
        <f t="shared" si="592"/>
        <v>888.60133146999999</v>
      </c>
      <c r="Q1204" s="84">
        <f t="shared" si="606"/>
        <v>0</v>
      </c>
      <c r="R1204" s="86">
        <f t="shared" si="603"/>
        <v>0</v>
      </c>
      <c r="S1204" s="76">
        <f t="shared" si="593"/>
        <v>0</v>
      </c>
      <c r="T1204" s="86">
        <f t="shared" si="604"/>
        <v>8.0657000000000006E-2</v>
      </c>
      <c r="U1204" s="84">
        <f t="shared" si="610"/>
        <v>3</v>
      </c>
      <c r="V1204" s="84">
        <v>252</v>
      </c>
      <c r="W1204" s="83">
        <f t="shared" si="594"/>
        <v>1.000923869</v>
      </c>
      <c r="X1204" s="76">
        <f t="shared" si="595"/>
        <v>0.82095121999999998</v>
      </c>
      <c r="Y1204" s="76">
        <f t="shared" si="596"/>
        <v>0</v>
      </c>
      <c r="Z1204" s="90" t="str">
        <f t="shared" si="607"/>
        <v>A+J=</v>
      </c>
      <c r="AA1204" s="81">
        <f t="shared" si="608"/>
        <v>45488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75">
        <f t="shared" si="597"/>
        <v>45464</v>
      </c>
      <c r="B1205" s="76">
        <f t="shared" si="598"/>
        <v>889.78944942999999</v>
      </c>
      <c r="C1205" s="76">
        <f t="shared" si="605"/>
        <v>726.50921412000002</v>
      </c>
      <c r="D1205" s="77">
        <f t="shared" si="599"/>
        <v>6926.96</v>
      </c>
      <c r="E1205" s="78">
        <f>IF(K1205=1,VLOOKUP(A1204,[1]Plan1!$G$155:$I$350,3),E1204)</f>
        <v>6941.51</v>
      </c>
      <c r="F1205" s="79">
        <f t="shared" si="600"/>
        <v>45461</v>
      </c>
      <c r="G1205" s="80">
        <f t="shared" si="589"/>
        <v>2.1004885259912065E-3</v>
      </c>
      <c r="H1205" s="81">
        <f t="shared" si="601"/>
        <v>45488</v>
      </c>
      <c r="I1205" s="81">
        <f t="shared" si="590"/>
        <v>45488</v>
      </c>
      <c r="J1205" s="82">
        <f t="shared" si="602"/>
        <v>20</v>
      </c>
      <c r="K1205" s="82">
        <f t="shared" si="611"/>
        <v>4</v>
      </c>
      <c r="L1205" s="76">
        <f t="shared" si="591"/>
        <v>1.0004197399999999</v>
      </c>
      <c r="M1205" s="83">
        <f t="shared" si="613"/>
        <v>1.0046002700000001</v>
      </c>
      <c r="N1205" s="83">
        <f t="shared" si="609"/>
        <v>1.2227259971228386</v>
      </c>
      <c r="O1205" s="76">
        <f t="shared" si="612"/>
        <v>1.22323922</v>
      </c>
      <c r="P1205" s="76">
        <f t="shared" si="592"/>
        <v>888.69456439999999</v>
      </c>
      <c r="Q1205" s="84">
        <f t="shared" si="606"/>
        <v>0</v>
      </c>
      <c r="R1205" s="86">
        <f t="shared" si="603"/>
        <v>0</v>
      </c>
      <c r="S1205" s="76">
        <f t="shared" si="593"/>
        <v>0</v>
      </c>
      <c r="T1205" s="86">
        <f t="shared" si="604"/>
        <v>8.0657000000000006E-2</v>
      </c>
      <c r="U1205" s="84">
        <f t="shared" si="610"/>
        <v>4</v>
      </c>
      <c r="V1205" s="84">
        <v>252</v>
      </c>
      <c r="W1205" s="83">
        <f t="shared" si="594"/>
        <v>1.001232015</v>
      </c>
      <c r="X1205" s="76">
        <f t="shared" si="595"/>
        <v>1.0948850299999999</v>
      </c>
      <c r="Y1205" s="76">
        <f t="shared" si="596"/>
        <v>0</v>
      </c>
      <c r="Z1205" s="90" t="str">
        <f t="shared" si="607"/>
        <v>A+J=</v>
      </c>
      <c r="AA1205" s="81">
        <f t="shared" si="608"/>
        <v>45488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75">
        <f t="shared" si="597"/>
        <v>45465</v>
      </c>
      <c r="B1206" s="76">
        <f t="shared" si="598"/>
        <v>890.15676532999998</v>
      </c>
      <c r="C1206" s="76">
        <f t="shared" si="605"/>
        <v>726.50921412000002</v>
      </c>
      <c r="D1206" s="77">
        <f t="shared" si="599"/>
        <v>6926.96</v>
      </c>
      <c r="E1206" s="78">
        <f>IF(K1206=1,VLOOKUP(A1205,[1]Plan1!$G$155:$I$350,3),E1205)</f>
        <v>6941.51</v>
      </c>
      <c r="F1206" s="79">
        <f t="shared" si="600"/>
        <v>45461</v>
      </c>
      <c r="G1206" s="80">
        <f t="shared" si="589"/>
        <v>2.1004885259912065E-3</v>
      </c>
      <c r="H1206" s="81">
        <f t="shared" si="601"/>
        <v>45488</v>
      </c>
      <c r="I1206" s="81">
        <f t="shared" si="590"/>
        <v>45488</v>
      </c>
      <c r="J1206" s="82">
        <f t="shared" si="602"/>
        <v>20</v>
      </c>
      <c r="K1206" s="82">
        <f t="shared" si="611"/>
        <v>5</v>
      </c>
      <c r="L1206" s="76">
        <f t="shared" si="591"/>
        <v>1.0005246999999999</v>
      </c>
      <c r="M1206" s="83">
        <f t="shared" si="613"/>
        <v>1.0046002700000001</v>
      </c>
      <c r="N1206" s="83">
        <f t="shared" si="609"/>
        <v>1.2227259971228386</v>
      </c>
      <c r="O1206" s="76">
        <f t="shared" si="612"/>
        <v>1.22336756</v>
      </c>
      <c r="P1206" s="76">
        <f t="shared" si="592"/>
        <v>888.78780458999995</v>
      </c>
      <c r="Q1206" s="84">
        <f t="shared" si="606"/>
        <v>0</v>
      </c>
      <c r="R1206" s="86">
        <f t="shared" si="603"/>
        <v>0</v>
      </c>
      <c r="S1206" s="76">
        <f t="shared" si="593"/>
        <v>0</v>
      </c>
      <c r="T1206" s="86">
        <f t="shared" si="604"/>
        <v>8.0657000000000006E-2</v>
      </c>
      <c r="U1206" s="84">
        <f t="shared" si="610"/>
        <v>5</v>
      </c>
      <c r="V1206" s="84">
        <v>252</v>
      </c>
      <c r="W1206" s="83">
        <f t="shared" si="594"/>
        <v>1.001540256</v>
      </c>
      <c r="X1206" s="76">
        <f t="shared" si="595"/>
        <v>1.3689607399999999</v>
      </c>
      <c r="Y1206" s="76">
        <f t="shared" si="596"/>
        <v>0</v>
      </c>
      <c r="Z1206" s="90" t="str">
        <f t="shared" si="607"/>
        <v>A+J=</v>
      </c>
      <c r="AA1206" s="81">
        <f t="shared" si="608"/>
        <v>45488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75">
        <f t="shared" si="597"/>
        <v>45466</v>
      </c>
      <c r="B1207" s="76">
        <f t="shared" si="598"/>
        <v>890.15676532999998</v>
      </c>
      <c r="C1207" s="76">
        <f t="shared" si="605"/>
        <v>726.50921412000002</v>
      </c>
      <c r="D1207" s="77">
        <f t="shared" si="599"/>
        <v>6926.96</v>
      </c>
      <c r="E1207" s="78">
        <f>IF(K1207=1,VLOOKUP(A1206,[1]Plan1!$G$155:$I$350,3),E1206)</f>
        <v>6941.51</v>
      </c>
      <c r="F1207" s="79">
        <f t="shared" si="600"/>
        <v>45461</v>
      </c>
      <c r="G1207" s="80">
        <f t="shared" si="589"/>
        <v>2.1004885259912065E-3</v>
      </c>
      <c r="H1207" s="81">
        <f t="shared" si="601"/>
        <v>45488</v>
      </c>
      <c r="I1207" s="81">
        <f t="shared" si="590"/>
        <v>45488</v>
      </c>
      <c r="J1207" s="82">
        <f t="shared" si="602"/>
        <v>20</v>
      </c>
      <c r="K1207" s="82">
        <f t="shared" si="611"/>
        <v>5</v>
      </c>
      <c r="L1207" s="76">
        <f t="shared" si="591"/>
        <v>1.0005246999999999</v>
      </c>
      <c r="M1207" s="83">
        <f t="shared" si="613"/>
        <v>1.0046002700000001</v>
      </c>
      <c r="N1207" s="83">
        <f t="shared" si="609"/>
        <v>1.2227259971228386</v>
      </c>
      <c r="O1207" s="76">
        <f t="shared" si="612"/>
        <v>1.22336756</v>
      </c>
      <c r="P1207" s="76">
        <f t="shared" si="592"/>
        <v>888.78780458999995</v>
      </c>
      <c r="Q1207" s="84">
        <f t="shared" si="606"/>
        <v>0</v>
      </c>
      <c r="R1207" s="86">
        <f t="shared" si="603"/>
        <v>0</v>
      </c>
      <c r="S1207" s="76">
        <f t="shared" si="593"/>
        <v>0</v>
      </c>
      <c r="T1207" s="86">
        <f t="shared" si="604"/>
        <v>8.0657000000000006E-2</v>
      </c>
      <c r="U1207" s="84">
        <f t="shared" si="610"/>
        <v>5</v>
      </c>
      <c r="V1207" s="84">
        <v>252</v>
      </c>
      <c r="W1207" s="83">
        <f t="shared" si="594"/>
        <v>1.001540256</v>
      </c>
      <c r="X1207" s="76">
        <f t="shared" si="595"/>
        <v>1.3689607399999999</v>
      </c>
      <c r="Y1207" s="76">
        <f t="shared" si="596"/>
        <v>0</v>
      </c>
      <c r="Z1207" s="90" t="str">
        <f t="shared" si="607"/>
        <v>A+J=</v>
      </c>
      <c r="AA1207" s="81">
        <f t="shared" si="608"/>
        <v>45488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75">
        <f t="shared" si="597"/>
        <v>45467</v>
      </c>
      <c r="B1208" s="76">
        <f t="shared" si="598"/>
        <v>890.15676532999998</v>
      </c>
      <c r="C1208" s="76">
        <f t="shared" si="605"/>
        <v>726.50921412000002</v>
      </c>
      <c r="D1208" s="77">
        <f t="shared" si="599"/>
        <v>6926.96</v>
      </c>
      <c r="E1208" s="78">
        <f>IF(K1208=1,VLOOKUP(A1207,[1]Plan1!$G$155:$I$350,3),E1207)</f>
        <v>6941.51</v>
      </c>
      <c r="F1208" s="79">
        <f t="shared" si="600"/>
        <v>45461</v>
      </c>
      <c r="G1208" s="80">
        <f t="shared" si="589"/>
        <v>2.1004885259912065E-3</v>
      </c>
      <c r="H1208" s="81">
        <f t="shared" si="601"/>
        <v>45488</v>
      </c>
      <c r="I1208" s="81">
        <f t="shared" si="590"/>
        <v>45488</v>
      </c>
      <c r="J1208" s="82">
        <f t="shared" si="602"/>
        <v>20</v>
      </c>
      <c r="K1208" s="82">
        <f t="shared" si="611"/>
        <v>5</v>
      </c>
      <c r="L1208" s="76">
        <f t="shared" si="591"/>
        <v>1.0005246999999999</v>
      </c>
      <c r="M1208" s="83">
        <f t="shared" si="613"/>
        <v>1.0046002700000001</v>
      </c>
      <c r="N1208" s="83">
        <f t="shared" si="609"/>
        <v>1.2227259971228386</v>
      </c>
      <c r="O1208" s="76">
        <f t="shared" si="612"/>
        <v>1.22336756</v>
      </c>
      <c r="P1208" s="76">
        <f t="shared" si="592"/>
        <v>888.78780458999995</v>
      </c>
      <c r="Q1208" s="84">
        <f t="shared" si="606"/>
        <v>0</v>
      </c>
      <c r="R1208" s="86">
        <f t="shared" si="603"/>
        <v>0</v>
      </c>
      <c r="S1208" s="76">
        <f t="shared" si="593"/>
        <v>0</v>
      </c>
      <c r="T1208" s="86">
        <f t="shared" si="604"/>
        <v>8.0657000000000006E-2</v>
      </c>
      <c r="U1208" s="84">
        <f t="shared" si="610"/>
        <v>5</v>
      </c>
      <c r="V1208" s="84">
        <v>252</v>
      </c>
      <c r="W1208" s="83">
        <f t="shared" si="594"/>
        <v>1.001540256</v>
      </c>
      <c r="X1208" s="76">
        <f t="shared" si="595"/>
        <v>1.3689607399999999</v>
      </c>
      <c r="Y1208" s="76">
        <f t="shared" si="596"/>
        <v>0</v>
      </c>
      <c r="Z1208" s="90" t="str">
        <f t="shared" si="607"/>
        <v>A+J=</v>
      </c>
      <c r="AA1208" s="81">
        <f t="shared" si="608"/>
        <v>45488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75">
        <f t="shared" si="597"/>
        <v>45468</v>
      </c>
      <c r="B1209" s="76">
        <f t="shared" si="598"/>
        <v>890.52423771999997</v>
      </c>
      <c r="C1209" s="76">
        <f t="shared" si="605"/>
        <v>726.50921412000002</v>
      </c>
      <c r="D1209" s="77">
        <f t="shared" si="599"/>
        <v>6926.96</v>
      </c>
      <c r="E1209" s="78">
        <f>IF(K1209=1,VLOOKUP(A1208,[1]Plan1!$G$155:$I$350,3),E1208)</f>
        <v>6941.51</v>
      </c>
      <c r="F1209" s="79">
        <f t="shared" si="600"/>
        <v>45461</v>
      </c>
      <c r="G1209" s="80">
        <f t="shared" si="589"/>
        <v>2.1004885259912065E-3</v>
      </c>
      <c r="H1209" s="81">
        <f t="shared" si="601"/>
        <v>45488</v>
      </c>
      <c r="I1209" s="81">
        <f t="shared" si="590"/>
        <v>45488</v>
      </c>
      <c r="J1209" s="82">
        <f t="shared" si="602"/>
        <v>20</v>
      </c>
      <c r="K1209" s="82">
        <f t="shared" si="611"/>
        <v>6</v>
      </c>
      <c r="L1209" s="76">
        <f t="shared" si="591"/>
        <v>1.0006296800000001</v>
      </c>
      <c r="M1209" s="83">
        <f t="shared" si="613"/>
        <v>1.0046002700000001</v>
      </c>
      <c r="N1209" s="83">
        <f t="shared" si="609"/>
        <v>1.2227259971228386</v>
      </c>
      <c r="O1209" s="76">
        <f t="shared" si="612"/>
        <v>1.22349592</v>
      </c>
      <c r="P1209" s="76">
        <f t="shared" si="592"/>
        <v>888.88105930999996</v>
      </c>
      <c r="Q1209" s="84">
        <f t="shared" si="606"/>
        <v>0</v>
      </c>
      <c r="R1209" s="86">
        <f t="shared" si="603"/>
        <v>0</v>
      </c>
      <c r="S1209" s="76">
        <f t="shared" si="593"/>
        <v>0</v>
      </c>
      <c r="T1209" s="86">
        <f t="shared" si="604"/>
        <v>8.0657000000000006E-2</v>
      </c>
      <c r="U1209" s="84">
        <f t="shared" si="610"/>
        <v>6</v>
      </c>
      <c r="V1209" s="84">
        <v>252</v>
      </c>
      <c r="W1209" s="83">
        <f t="shared" si="594"/>
        <v>1.001848592</v>
      </c>
      <c r="X1209" s="76">
        <f t="shared" si="595"/>
        <v>1.64317841</v>
      </c>
      <c r="Y1209" s="76">
        <f t="shared" si="596"/>
        <v>0</v>
      </c>
      <c r="Z1209" s="90" t="str">
        <f t="shared" si="607"/>
        <v>A+J=</v>
      </c>
      <c r="AA1209" s="81">
        <f t="shared" si="608"/>
        <v>45488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75">
        <f t="shared" si="597"/>
        <v>45469</v>
      </c>
      <c r="B1210" s="76">
        <f t="shared" si="598"/>
        <v>890.89185207999992</v>
      </c>
      <c r="C1210" s="76">
        <f t="shared" si="605"/>
        <v>726.50921412000002</v>
      </c>
      <c r="D1210" s="77">
        <f t="shared" si="599"/>
        <v>6926.96</v>
      </c>
      <c r="E1210" s="78">
        <f>IF(K1210=1,VLOOKUP(A1209,[1]Plan1!$G$155:$I$350,3),E1209)</f>
        <v>6941.51</v>
      </c>
      <c r="F1210" s="79">
        <f t="shared" si="600"/>
        <v>45461</v>
      </c>
      <c r="G1210" s="80">
        <f t="shared" si="589"/>
        <v>2.1004885259912065E-3</v>
      </c>
      <c r="H1210" s="81">
        <f t="shared" si="601"/>
        <v>45488</v>
      </c>
      <c r="I1210" s="81">
        <f t="shared" si="590"/>
        <v>45488</v>
      </c>
      <c r="J1210" s="82">
        <f t="shared" si="602"/>
        <v>20</v>
      </c>
      <c r="K1210" s="82">
        <f t="shared" si="611"/>
        <v>7</v>
      </c>
      <c r="L1210" s="76">
        <f t="shared" si="591"/>
        <v>1.00073466</v>
      </c>
      <c r="M1210" s="83">
        <f t="shared" si="613"/>
        <v>1.0046002700000001</v>
      </c>
      <c r="N1210" s="83">
        <f t="shared" si="609"/>
        <v>1.2227259971228386</v>
      </c>
      <c r="O1210" s="76">
        <f t="shared" si="612"/>
        <v>1.2236242799999999</v>
      </c>
      <c r="P1210" s="76">
        <f t="shared" si="592"/>
        <v>888.97431403999997</v>
      </c>
      <c r="Q1210" s="84">
        <f t="shared" si="606"/>
        <v>0</v>
      </c>
      <c r="R1210" s="86">
        <f t="shared" si="603"/>
        <v>0</v>
      </c>
      <c r="S1210" s="76">
        <f t="shared" si="593"/>
        <v>0</v>
      </c>
      <c r="T1210" s="86">
        <f t="shared" si="604"/>
        <v>8.0657000000000006E-2</v>
      </c>
      <c r="U1210" s="84">
        <f t="shared" si="610"/>
        <v>7</v>
      </c>
      <c r="V1210" s="84">
        <v>252</v>
      </c>
      <c r="W1210" s="83">
        <f t="shared" si="594"/>
        <v>1.0021570230000001</v>
      </c>
      <c r="X1210" s="76">
        <f t="shared" si="595"/>
        <v>1.9175380399999999</v>
      </c>
      <c r="Y1210" s="76">
        <f t="shared" si="596"/>
        <v>0</v>
      </c>
      <c r="Z1210" s="90" t="str">
        <f t="shared" si="607"/>
        <v>A+J=</v>
      </c>
      <c r="AA1210" s="81">
        <f t="shared" si="608"/>
        <v>45488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75">
        <f t="shared" si="597"/>
        <v>45470</v>
      </c>
      <c r="B1211" s="76">
        <f t="shared" si="598"/>
        <v>891.25962935999996</v>
      </c>
      <c r="C1211" s="76">
        <f t="shared" si="605"/>
        <v>726.50921412000002</v>
      </c>
      <c r="D1211" s="77">
        <f t="shared" si="599"/>
        <v>6926.96</v>
      </c>
      <c r="E1211" s="78">
        <f>IF(K1211=1,VLOOKUP(A1210,[1]Plan1!$G$155:$I$350,3),E1210)</f>
        <v>6941.51</v>
      </c>
      <c r="F1211" s="79">
        <f t="shared" si="600"/>
        <v>45461</v>
      </c>
      <c r="G1211" s="80">
        <f t="shared" si="589"/>
        <v>2.1004885259912065E-3</v>
      </c>
      <c r="H1211" s="81">
        <f t="shared" si="601"/>
        <v>45488</v>
      </c>
      <c r="I1211" s="81">
        <f t="shared" si="590"/>
        <v>45488</v>
      </c>
      <c r="J1211" s="82">
        <f t="shared" si="602"/>
        <v>20</v>
      </c>
      <c r="K1211" s="82">
        <f t="shared" si="611"/>
        <v>8</v>
      </c>
      <c r="L1211" s="76">
        <f t="shared" si="591"/>
        <v>1.00083966</v>
      </c>
      <c r="M1211" s="83">
        <f t="shared" si="613"/>
        <v>1.0046002700000001</v>
      </c>
      <c r="N1211" s="83">
        <f t="shared" si="609"/>
        <v>1.2227259971228386</v>
      </c>
      <c r="O1211" s="76">
        <f t="shared" si="612"/>
        <v>1.2237526700000001</v>
      </c>
      <c r="P1211" s="76">
        <f t="shared" si="592"/>
        <v>889.06759054999998</v>
      </c>
      <c r="Q1211" s="84">
        <f t="shared" si="606"/>
        <v>0</v>
      </c>
      <c r="R1211" s="86">
        <f t="shared" si="603"/>
        <v>0</v>
      </c>
      <c r="S1211" s="76">
        <f t="shared" si="593"/>
        <v>0</v>
      </c>
      <c r="T1211" s="86">
        <f t="shared" si="604"/>
        <v>8.0657000000000006E-2</v>
      </c>
      <c r="U1211" s="84">
        <f t="shared" si="610"/>
        <v>8</v>
      </c>
      <c r="V1211" s="84">
        <v>252</v>
      </c>
      <c r="W1211" s="83">
        <f t="shared" si="594"/>
        <v>1.002465548</v>
      </c>
      <c r="X1211" s="76">
        <f t="shared" si="595"/>
        <v>2.1920388100000001</v>
      </c>
      <c r="Y1211" s="76">
        <f t="shared" si="596"/>
        <v>0</v>
      </c>
      <c r="Z1211" s="90" t="str">
        <f t="shared" si="607"/>
        <v>A+J=</v>
      </c>
      <c r="AA1211" s="81">
        <f t="shared" si="608"/>
        <v>45488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75">
        <f t="shared" si="597"/>
        <v>45471</v>
      </c>
      <c r="B1212" s="76">
        <f t="shared" si="598"/>
        <v>891.62754958000005</v>
      </c>
      <c r="C1212" s="76">
        <f t="shared" si="605"/>
        <v>726.50921412000002</v>
      </c>
      <c r="D1212" s="77">
        <f t="shared" si="599"/>
        <v>6926.96</v>
      </c>
      <c r="E1212" s="78">
        <f>IF(K1212=1,VLOOKUP(A1211,[1]Plan1!$G$155:$I$350,3),E1211)</f>
        <v>6941.51</v>
      </c>
      <c r="F1212" s="79">
        <f t="shared" si="600"/>
        <v>45461</v>
      </c>
      <c r="G1212" s="80">
        <f t="shared" si="589"/>
        <v>2.1004885259912065E-3</v>
      </c>
      <c r="H1212" s="81">
        <f t="shared" si="601"/>
        <v>45488</v>
      </c>
      <c r="I1212" s="81">
        <f t="shared" si="590"/>
        <v>45488</v>
      </c>
      <c r="J1212" s="82">
        <f t="shared" si="602"/>
        <v>20</v>
      </c>
      <c r="K1212" s="82">
        <f t="shared" si="611"/>
        <v>9</v>
      </c>
      <c r="L1212" s="76">
        <f t="shared" si="591"/>
        <v>1.00094467</v>
      </c>
      <c r="M1212" s="83">
        <f t="shared" si="613"/>
        <v>1.0046002700000001</v>
      </c>
      <c r="N1212" s="83">
        <f t="shared" si="609"/>
        <v>1.2227259971228386</v>
      </c>
      <c r="O1212" s="76">
        <f t="shared" si="612"/>
        <v>1.2238810600000001</v>
      </c>
      <c r="P1212" s="76">
        <f t="shared" si="592"/>
        <v>889.16086706999999</v>
      </c>
      <c r="Q1212" s="84">
        <f t="shared" si="606"/>
        <v>0</v>
      </c>
      <c r="R1212" s="86">
        <f t="shared" si="603"/>
        <v>0</v>
      </c>
      <c r="S1212" s="76">
        <f t="shared" si="593"/>
        <v>0</v>
      </c>
      <c r="T1212" s="86">
        <f t="shared" si="604"/>
        <v>8.0657000000000006E-2</v>
      </c>
      <c r="U1212" s="84">
        <f t="shared" si="610"/>
        <v>9</v>
      </c>
      <c r="V1212" s="84">
        <v>252</v>
      </c>
      <c r="W1212" s="83">
        <f t="shared" si="594"/>
        <v>1.002774169</v>
      </c>
      <c r="X1212" s="76">
        <f t="shared" si="595"/>
        <v>2.4666825100000001</v>
      </c>
      <c r="Y1212" s="76">
        <f t="shared" si="596"/>
        <v>0</v>
      </c>
      <c r="Z1212" s="90" t="str">
        <f t="shared" si="607"/>
        <v>A+J=</v>
      </c>
      <c r="AA1212" s="81">
        <f t="shared" si="608"/>
        <v>45488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75">
        <f t="shared" si="597"/>
        <v>45472</v>
      </c>
      <c r="B1213" s="76">
        <f t="shared" si="598"/>
        <v>891.99563370999999</v>
      </c>
      <c r="C1213" s="76">
        <f t="shared" si="605"/>
        <v>726.50921412000002</v>
      </c>
      <c r="D1213" s="77">
        <f t="shared" si="599"/>
        <v>6926.96</v>
      </c>
      <c r="E1213" s="78">
        <f>IF(K1213=1,VLOOKUP(A1212,[1]Plan1!$G$155:$I$350,3),E1212)</f>
        <v>6941.51</v>
      </c>
      <c r="F1213" s="79">
        <f t="shared" si="600"/>
        <v>45461</v>
      </c>
      <c r="G1213" s="80">
        <f t="shared" si="589"/>
        <v>2.1004885259912065E-3</v>
      </c>
      <c r="H1213" s="81">
        <f t="shared" si="601"/>
        <v>45488</v>
      </c>
      <c r="I1213" s="81">
        <f t="shared" si="590"/>
        <v>45488</v>
      </c>
      <c r="J1213" s="82">
        <f t="shared" si="602"/>
        <v>20</v>
      </c>
      <c r="K1213" s="82">
        <f t="shared" si="611"/>
        <v>10</v>
      </c>
      <c r="L1213" s="76">
        <f t="shared" si="591"/>
        <v>1.0010496900000001</v>
      </c>
      <c r="M1213" s="83">
        <f t="shared" si="613"/>
        <v>1.0046002700000001</v>
      </c>
      <c r="N1213" s="83">
        <f t="shared" si="609"/>
        <v>1.2227259971228386</v>
      </c>
      <c r="O1213" s="76">
        <f t="shared" si="612"/>
        <v>1.2240094800000001</v>
      </c>
      <c r="P1213" s="76">
        <f t="shared" si="592"/>
        <v>889.25416539000003</v>
      </c>
      <c r="Q1213" s="84">
        <f t="shared" si="606"/>
        <v>0</v>
      </c>
      <c r="R1213" s="86">
        <f t="shared" si="603"/>
        <v>0</v>
      </c>
      <c r="S1213" s="76">
        <f t="shared" si="593"/>
        <v>0</v>
      </c>
      <c r="T1213" s="86">
        <f t="shared" si="604"/>
        <v>8.0657000000000006E-2</v>
      </c>
      <c r="U1213" s="84">
        <f t="shared" si="610"/>
        <v>10</v>
      </c>
      <c r="V1213" s="84">
        <v>252</v>
      </c>
      <c r="W1213" s="83">
        <f t="shared" si="594"/>
        <v>1.003082885</v>
      </c>
      <c r="X1213" s="76">
        <f t="shared" si="595"/>
        <v>2.7414683200000001</v>
      </c>
      <c r="Y1213" s="76">
        <f t="shared" si="596"/>
        <v>0</v>
      </c>
      <c r="Z1213" s="90" t="str">
        <f t="shared" si="607"/>
        <v>A+J=</v>
      </c>
      <c r="AA1213" s="81">
        <f t="shared" si="608"/>
        <v>45488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75">
        <f t="shared" si="597"/>
        <v>45473</v>
      </c>
      <c r="B1214" s="76">
        <f t="shared" si="598"/>
        <v>891.99563370999999</v>
      </c>
      <c r="C1214" s="76">
        <f t="shared" si="605"/>
        <v>726.50921412000002</v>
      </c>
      <c r="D1214" s="77">
        <f t="shared" si="599"/>
        <v>6926.96</v>
      </c>
      <c r="E1214" s="78">
        <f>IF(K1214=1,VLOOKUP(A1213,[1]Plan1!$G$155:$I$350,3),E1213)</f>
        <v>6941.51</v>
      </c>
      <c r="F1214" s="79">
        <f t="shared" si="600"/>
        <v>45461</v>
      </c>
      <c r="G1214" s="80">
        <f t="shared" si="589"/>
        <v>2.1004885259912065E-3</v>
      </c>
      <c r="H1214" s="81">
        <f t="shared" si="601"/>
        <v>45488</v>
      </c>
      <c r="I1214" s="81">
        <f t="shared" si="590"/>
        <v>45488</v>
      </c>
      <c r="J1214" s="82">
        <f t="shared" si="602"/>
        <v>20</v>
      </c>
      <c r="K1214" s="82">
        <f t="shared" si="611"/>
        <v>10</v>
      </c>
      <c r="L1214" s="76">
        <f t="shared" si="591"/>
        <v>1.0010496900000001</v>
      </c>
      <c r="M1214" s="83">
        <f t="shared" si="613"/>
        <v>1.0046002700000001</v>
      </c>
      <c r="N1214" s="83">
        <f t="shared" si="609"/>
        <v>1.2227259971228386</v>
      </c>
      <c r="O1214" s="76">
        <f t="shared" si="612"/>
        <v>1.2240094800000001</v>
      </c>
      <c r="P1214" s="76">
        <f t="shared" si="592"/>
        <v>889.25416539000003</v>
      </c>
      <c r="Q1214" s="84">
        <f t="shared" si="606"/>
        <v>0</v>
      </c>
      <c r="R1214" s="86">
        <f t="shared" si="603"/>
        <v>0</v>
      </c>
      <c r="S1214" s="76">
        <f t="shared" si="593"/>
        <v>0</v>
      </c>
      <c r="T1214" s="86">
        <f t="shared" si="604"/>
        <v>8.0657000000000006E-2</v>
      </c>
      <c r="U1214" s="84">
        <f t="shared" si="610"/>
        <v>10</v>
      </c>
      <c r="V1214" s="84">
        <v>252</v>
      </c>
      <c r="W1214" s="83">
        <f t="shared" si="594"/>
        <v>1.003082885</v>
      </c>
      <c r="X1214" s="76">
        <f t="shared" si="595"/>
        <v>2.7414683200000001</v>
      </c>
      <c r="Y1214" s="76">
        <f t="shared" si="596"/>
        <v>0</v>
      </c>
      <c r="Z1214" s="90" t="str">
        <f t="shared" si="607"/>
        <v>A+J=</v>
      </c>
      <c r="AA1214" s="81">
        <f t="shared" si="608"/>
        <v>45488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75">
        <f t="shared" si="597"/>
        <v>45474</v>
      </c>
      <c r="B1215" s="76">
        <f t="shared" si="598"/>
        <v>891.99563370999999</v>
      </c>
      <c r="C1215" s="76">
        <f t="shared" si="605"/>
        <v>726.50921412000002</v>
      </c>
      <c r="D1215" s="77">
        <f t="shared" si="599"/>
        <v>6926.96</v>
      </c>
      <c r="E1215" s="78">
        <f>IF(K1215=1,VLOOKUP(A1214,[1]Plan1!$G$155:$I$350,3),E1214)</f>
        <v>6941.51</v>
      </c>
      <c r="F1215" s="79">
        <f t="shared" si="600"/>
        <v>45461</v>
      </c>
      <c r="G1215" s="80">
        <f t="shared" si="589"/>
        <v>2.1004885259912065E-3</v>
      </c>
      <c r="H1215" s="81">
        <f t="shared" si="601"/>
        <v>45488</v>
      </c>
      <c r="I1215" s="81">
        <f t="shared" si="590"/>
        <v>45488</v>
      </c>
      <c r="J1215" s="82">
        <f t="shared" si="602"/>
        <v>20</v>
      </c>
      <c r="K1215" s="82">
        <f t="shared" si="611"/>
        <v>10</v>
      </c>
      <c r="L1215" s="76">
        <f t="shared" si="591"/>
        <v>1.0010496900000001</v>
      </c>
      <c r="M1215" s="83">
        <f t="shared" si="613"/>
        <v>1.0046002700000001</v>
      </c>
      <c r="N1215" s="83">
        <f t="shared" si="609"/>
        <v>1.2227259971228386</v>
      </c>
      <c r="O1215" s="76">
        <f t="shared" si="612"/>
        <v>1.2240094800000001</v>
      </c>
      <c r="P1215" s="76">
        <f t="shared" si="592"/>
        <v>889.25416539000003</v>
      </c>
      <c r="Q1215" s="84">
        <f t="shared" si="606"/>
        <v>0</v>
      </c>
      <c r="R1215" s="86">
        <f t="shared" si="603"/>
        <v>0</v>
      </c>
      <c r="S1215" s="76">
        <f t="shared" si="593"/>
        <v>0</v>
      </c>
      <c r="T1215" s="86">
        <f t="shared" si="604"/>
        <v>8.0657000000000006E-2</v>
      </c>
      <c r="U1215" s="84">
        <f t="shared" si="610"/>
        <v>10</v>
      </c>
      <c r="V1215" s="84">
        <v>252</v>
      </c>
      <c r="W1215" s="83">
        <f t="shared" si="594"/>
        <v>1.003082885</v>
      </c>
      <c r="X1215" s="76">
        <f t="shared" si="595"/>
        <v>2.7414683200000001</v>
      </c>
      <c r="Y1215" s="76">
        <f t="shared" si="596"/>
        <v>0</v>
      </c>
      <c r="Z1215" s="90" t="str">
        <f t="shared" si="607"/>
        <v>A+J=</v>
      </c>
      <c r="AA1215" s="81">
        <f t="shared" si="608"/>
        <v>45488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75">
        <f t="shared" si="597"/>
        <v>45475</v>
      </c>
      <c r="B1216" s="76">
        <f t="shared" si="598"/>
        <v>892.36385904000008</v>
      </c>
      <c r="C1216" s="76">
        <f t="shared" si="605"/>
        <v>726.50921412000002</v>
      </c>
      <c r="D1216" s="77">
        <f t="shared" si="599"/>
        <v>6926.96</v>
      </c>
      <c r="E1216" s="78">
        <f>IF(K1216=1,VLOOKUP(A1215,[1]Plan1!$G$155:$I$350,3),E1215)</f>
        <v>6941.51</v>
      </c>
      <c r="F1216" s="79">
        <f t="shared" si="600"/>
        <v>45461</v>
      </c>
      <c r="G1216" s="80">
        <f t="shared" si="589"/>
        <v>2.1004885259912065E-3</v>
      </c>
      <c r="H1216" s="81">
        <f t="shared" si="601"/>
        <v>45488</v>
      </c>
      <c r="I1216" s="81">
        <f t="shared" si="590"/>
        <v>45488</v>
      </c>
      <c r="J1216" s="82">
        <f t="shared" si="602"/>
        <v>20</v>
      </c>
      <c r="K1216" s="82">
        <f t="shared" si="611"/>
        <v>11</v>
      </c>
      <c r="L1216" s="76">
        <f t="shared" si="591"/>
        <v>1.0011547199999999</v>
      </c>
      <c r="M1216" s="83">
        <f t="shared" si="613"/>
        <v>1.0046002700000001</v>
      </c>
      <c r="N1216" s="83">
        <f t="shared" si="609"/>
        <v>1.2227259971228386</v>
      </c>
      <c r="O1216" s="76">
        <f t="shared" si="612"/>
        <v>1.2241378999999999</v>
      </c>
      <c r="P1216" s="76">
        <f t="shared" si="592"/>
        <v>889.34746370000005</v>
      </c>
      <c r="Q1216" s="84">
        <f t="shared" si="606"/>
        <v>0</v>
      </c>
      <c r="R1216" s="86">
        <f t="shared" si="603"/>
        <v>0</v>
      </c>
      <c r="S1216" s="76">
        <f t="shared" si="593"/>
        <v>0</v>
      </c>
      <c r="T1216" s="86">
        <f t="shared" si="604"/>
        <v>8.0657000000000006E-2</v>
      </c>
      <c r="U1216" s="84">
        <f t="shared" si="610"/>
        <v>11</v>
      </c>
      <c r="V1216" s="84">
        <v>252</v>
      </c>
      <c r="W1216" s="83">
        <f t="shared" si="594"/>
        <v>1.0033916949999999</v>
      </c>
      <c r="X1216" s="76">
        <f t="shared" si="595"/>
        <v>3.0163953399999999</v>
      </c>
      <c r="Y1216" s="76">
        <f t="shared" si="596"/>
        <v>0</v>
      </c>
      <c r="Z1216" s="90" t="str">
        <f t="shared" si="607"/>
        <v>A+J=</v>
      </c>
      <c r="AA1216" s="81">
        <f t="shared" si="608"/>
        <v>45488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75">
        <f t="shared" si="597"/>
        <v>45476</v>
      </c>
      <c r="B1217" s="76">
        <f t="shared" si="598"/>
        <v>892.73223468000003</v>
      </c>
      <c r="C1217" s="76">
        <f t="shared" si="605"/>
        <v>726.50921412000002</v>
      </c>
      <c r="D1217" s="77">
        <f t="shared" si="599"/>
        <v>6926.96</v>
      </c>
      <c r="E1217" s="78">
        <f>IF(K1217=1,VLOOKUP(A1216,[1]Plan1!$G$155:$I$350,3),E1216)</f>
        <v>6941.51</v>
      </c>
      <c r="F1217" s="79">
        <f t="shared" si="600"/>
        <v>45461</v>
      </c>
      <c r="G1217" s="80">
        <f t="shared" si="589"/>
        <v>2.1004885259912065E-3</v>
      </c>
      <c r="H1217" s="81">
        <f t="shared" si="601"/>
        <v>45488</v>
      </c>
      <c r="I1217" s="81">
        <f t="shared" si="590"/>
        <v>45488</v>
      </c>
      <c r="J1217" s="82">
        <f t="shared" si="602"/>
        <v>20</v>
      </c>
      <c r="K1217" s="82">
        <f t="shared" si="611"/>
        <v>12</v>
      </c>
      <c r="L1217" s="76">
        <f t="shared" si="591"/>
        <v>1.0012597599999999</v>
      </c>
      <c r="M1217" s="83">
        <f t="shared" si="613"/>
        <v>1.0046002700000001</v>
      </c>
      <c r="N1217" s="83">
        <f t="shared" si="609"/>
        <v>1.2227259971228386</v>
      </c>
      <c r="O1217" s="76">
        <f t="shared" si="612"/>
        <v>1.2242663300000001</v>
      </c>
      <c r="P1217" s="76">
        <f t="shared" si="592"/>
        <v>889.44076928000004</v>
      </c>
      <c r="Q1217" s="84">
        <f t="shared" si="606"/>
        <v>0</v>
      </c>
      <c r="R1217" s="86">
        <f t="shared" si="603"/>
        <v>0</v>
      </c>
      <c r="S1217" s="76">
        <f t="shared" si="593"/>
        <v>0</v>
      </c>
      <c r="T1217" s="86">
        <f t="shared" si="604"/>
        <v>8.0657000000000006E-2</v>
      </c>
      <c r="U1217" s="84">
        <f t="shared" si="610"/>
        <v>12</v>
      </c>
      <c r="V1217" s="84">
        <v>252</v>
      </c>
      <c r="W1217" s="83">
        <f t="shared" si="594"/>
        <v>1.003700601</v>
      </c>
      <c r="X1217" s="76">
        <f t="shared" si="595"/>
        <v>3.2914653999999999</v>
      </c>
      <c r="Y1217" s="76">
        <f t="shared" si="596"/>
        <v>0</v>
      </c>
      <c r="Z1217" s="90" t="str">
        <f t="shared" si="607"/>
        <v>A+J=</v>
      </c>
      <c r="AA1217" s="81">
        <f t="shared" si="608"/>
        <v>45488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75">
        <f t="shared" si="597"/>
        <v>45477</v>
      </c>
      <c r="B1218" s="76">
        <f t="shared" si="598"/>
        <v>893.10076704999994</v>
      </c>
      <c r="C1218" s="76">
        <f t="shared" si="605"/>
        <v>726.50921412000002</v>
      </c>
      <c r="D1218" s="77">
        <f t="shared" si="599"/>
        <v>6926.96</v>
      </c>
      <c r="E1218" s="78">
        <f>IF(K1218=1,VLOOKUP(A1217,[1]Plan1!$G$155:$I$350,3),E1217)</f>
        <v>6941.51</v>
      </c>
      <c r="F1218" s="79">
        <f t="shared" si="600"/>
        <v>45461</v>
      </c>
      <c r="G1218" s="80">
        <f t="shared" si="589"/>
        <v>2.1004885259912065E-3</v>
      </c>
      <c r="H1218" s="81">
        <f t="shared" si="601"/>
        <v>45488</v>
      </c>
      <c r="I1218" s="81">
        <f t="shared" si="590"/>
        <v>45488</v>
      </c>
      <c r="J1218" s="82">
        <f t="shared" si="602"/>
        <v>20</v>
      </c>
      <c r="K1218" s="82">
        <f t="shared" si="611"/>
        <v>13</v>
      </c>
      <c r="L1218" s="76">
        <f t="shared" si="591"/>
        <v>1.0013648100000001</v>
      </c>
      <c r="M1218" s="83">
        <f t="shared" si="613"/>
        <v>1.0046002700000001</v>
      </c>
      <c r="N1218" s="83">
        <f t="shared" si="609"/>
        <v>1.2227259971228386</v>
      </c>
      <c r="O1218" s="76">
        <f t="shared" si="612"/>
        <v>1.2243947799999999</v>
      </c>
      <c r="P1218" s="76">
        <f t="shared" si="592"/>
        <v>889.53408938999996</v>
      </c>
      <c r="Q1218" s="84">
        <f t="shared" si="606"/>
        <v>0</v>
      </c>
      <c r="R1218" s="86">
        <f t="shared" si="603"/>
        <v>0</v>
      </c>
      <c r="S1218" s="76">
        <f t="shared" si="593"/>
        <v>0</v>
      </c>
      <c r="T1218" s="86">
        <f t="shared" si="604"/>
        <v>8.0657000000000006E-2</v>
      </c>
      <c r="U1218" s="84">
        <f t="shared" si="610"/>
        <v>13</v>
      </c>
      <c r="V1218" s="84">
        <v>252</v>
      </c>
      <c r="W1218" s="83">
        <f t="shared" si="594"/>
        <v>1.004009602</v>
      </c>
      <c r="X1218" s="76">
        <f t="shared" si="595"/>
        <v>3.5666776599999999</v>
      </c>
      <c r="Y1218" s="76">
        <f t="shared" si="596"/>
        <v>0</v>
      </c>
      <c r="Z1218" s="90" t="str">
        <f t="shared" si="607"/>
        <v>A+J=</v>
      </c>
      <c r="AA1218" s="81">
        <f t="shared" si="608"/>
        <v>45488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75">
        <f t="shared" si="597"/>
        <v>45478</v>
      </c>
      <c r="B1219" s="76">
        <f t="shared" si="598"/>
        <v>893.46944889999997</v>
      </c>
      <c r="C1219" s="76">
        <f t="shared" si="605"/>
        <v>726.50921412000002</v>
      </c>
      <c r="D1219" s="77">
        <f t="shared" si="599"/>
        <v>6926.96</v>
      </c>
      <c r="E1219" s="78">
        <f>IF(K1219=1,VLOOKUP(A1218,[1]Plan1!$G$155:$I$350,3),E1218)</f>
        <v>6941.51</v>
      </c>
      <c r="F1219" s="79">
        <f t="shared" si="600"/>
        <v>45461</v>
      </c>
      <c r="G1219" s="80">
        <f t="shared" si="589"/>
        <v>2.1004885259912065E-3</v>
      </c>
      <c r="H1219" s="81">
        <f t="shared" si="601"/>
        <v>45488</v>
      </c>
      <c r="I1219" s="81">
        <f t="shared" si="590"/>
        <v>45488</v>
      </c>
      <c r="J1219" s="82">
        <f t="shared" si="602"/>
        <v>20</v>
      </c>
      <c r="K1219" s="82">
        <f t="shared" si="611"/>
        <v>14</v>
      </c>
      <c r="L1219" s="76">
        <f t="shared" si="591"/>
        <v>1.00146987</v>
      </c>
      <c r="M1219" s="83">
        <f t="shared" si="613"/>
        <v>1.0046002700000001</v>
      </c>
      <c r="N1219" s="83">
        <f t="shared" si="609"/>
        <v>1.2227259971228386</v>
      </c>
      <c r="O1219" s="76">
        <f t="shared" si="612"/>
        <v>1.2245232399999999</v>
      </c>
      <c r="P1219" s="76">
        <f t="shared" si="592"/>
        <v>889.62741675999996</v>
      </c>
      <c r="Q1219" s="84">
        <f t="shared" si="606"/>
        <v>0</v>
      </c>
      <c r="R1219" s="86">
        <f t="shared" si="603"/>
        <v>0</v>
      </c>
      <c r="S1219" s="76">
        <f t="shared" si="593"/>
        <v>0</v>
      </c>
      <c r="T1219" s="86">
        <f t="shared" si="604"/>
        <v>8.0657000000000006E-2</v>
      </c>
      <c r="U1219" s="84">
        <f t="shared" si="610"/>
        <v>14</v>
      </c>
      <c r="V1219" s="84">
        <v>252</v>
      </c>
      <c r="W1219" s="83">
        <f t="shared" si="594"/>
        <v>1.0043186980000001</v>
      </c>
      <c r="X1219" s="76">
        <f t="shared" si="595"/>
        <v>3.8420321400000002</v>
      </c>
      <c r="Y1219" s="76">
        <f t="shared" si="596"/>
        <v>0</v>
      </c>
      <c r="Z1219" s="90" t="str">
        <f t="shared" si="607"/>
        <v>A+J=</v>
      </c>
      <c r="AA1219" s="81">
        <f t="shared" si="608"/>
        <v>45488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75">
        <f t="shared" si="597"/>
        <v>45479</v>
      </c>
      <c r="B1220" s="76">
        <f t="shared" si="598"/>
        <v>893.83828757000003</v>
      </c>
      <c r="C1220" s="76">
        <f t="shared" si="605"/>
        <v>726.50921412000002</v>
      </c>
      <c r="D1220" s="77">
        <f t="shared" si="599"/>
        <v>6926.96</v>
      </c>
      <c r="E1220" s="78">
        <f>IF(K1220=1,VLOOKUP(A1219,[1]Plan1!$G$155:$I$350,3),E1219)</f>
        <v>6941.51</v>
      </c>
      <c r="F1220" s="79">
        <f t="shared" si="600"/>
        <v>45461</v>
      </c>
      <c r="G1220" s="80">
        <f t="shared" si="589"/>
        <v>2.1004885259912065E-3</v>
      </c>
      <c r="H1220" s="81">
        <f t="shared" si="601"/>
        <v>45488</v>
      </c>
      <c r="I1220" s="81">
        <f t="shared" si="590"/>
        <v>45488</v>
      </c>
      <c r="J1220" s="82">
        <f t="shared" si="602"/>
        <v>20</v>
      </c>
      <c r="K1220" s="82">
        <f t="shared" si="611"/>
        <v>15</v>
      </c>
      <c r="L1220" s="76">
        <f t="shared" si="591"/>
        <v>1.00157495</v>
      </c>
      <c r="M1220" s="83">
        <f t="shared" si="613"/>
        <v>1.0046002700000001</v>
      </c>
      <c r="N1220" s="83">
        <f t="shared" si="609"/>
        <v>1.2227259971228386</v>
      </c>
      <c r="O1220" s="76">
        <f t="shared" si="612"/>
        <v>1.22465172</v>
      </c>
      <c r="P1220" s="76">
        <f t="shared" si="592"/>
        <v>889.72075866</v>
      </c>
      <c r="Q1220" s="84">
        <f t="shared" si="606"/>
        <v>0</v>
      </c>
      <c r="R1220" s="86">
        <f t="shared" si="603"/>
        <v>0</v>
      </c>
      <c r="S1220" s="76">
        <f t="shared" si="593"/>
        <v>0</v>
      </c>
      <c r="T1220" s="86">
        <f t="shared" si="604"/>
        <v>8.0657000000000006E-2</v>
      </c>
      <c r="U1220" s="84">
        <f t="shared" si="610"/>
        <v>15</v>
      </c>
      <c r="V1220" s="84">
        <v>252</v>
      </c>
      <c r="W1220" s="83">
        <f t="shared" si="594"/>
        <v>1.004627889</v>
      </c>
      <c r="X1220" s="76">
        <f t="shared" si="595"/>
        <v>4.1175289099999999</v>
      </c>
      <c r="Y1220" s="76">
        <f t="shared" si="596"/>
        <v>0</v>
      </c>
      <c r="Z1220" s="90" t="str">
        <f t="shared" si="607"/>
        <v>A+J=</v>
      </c>
      <c r="AA1220" s="81">
        <f t="shared" si="608"/>
        <v>45488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75">
        <f t="shared" si="597"/>
        <v>45480</v>
      </c>
      <c r="B1221" s="76">
        <f t="shared" si="598"/>
        <v>893.83828757000003</v>
      </c>
      <c r="C1221" s="76">
        <f t="shared" si="605"/>
        <v>726.50921412000002</v>
      </c>
      <c r="D1221" s="77">
        <f t="shared" si="599"/>
        <v>6926.96</v>
      </c>
      <c r="E1221" s="78">
        <f>IF(K1221=1,VLOOKUP(A1220,[1]Plan1!$G$155:$I$350,3),E1220)</f>
        <v>6941.51</v>
      </c>
      <c r="F1221" s="79">
        <f t="shared" si="600"/>
        <v>45461</v>
      </c>
      <c r="G1221" s="80">
        <f t="shared" si="589"/>
        <v>2.1004885259912065E-3</v>
      </c>
      <c r="H1221" s="81">
        <f t="shared" si="601"/>
        <v>45488</v>
      </c>
      <c r="I1221" s="81">
        <f t="shared" si="590"/>
        <v>45488</v>
      </c>
      <c r="J1221" s="82">
        <f t="shared" si="602"/>
        <v>20</v>
      </c>
      <c r="K1221" s="82">
        <f t="shared" si="611"/>
        <v>15</v>
      </c>
      <c r="L1221" s="76">
        <f t="shared" si="591"/>
        <v>1.00157495</v>
      </c>
      <c r="M1221" s="83">
        <f t="shared" si="613"/>
        <v>1.0046002700000001</v>
      </c>
      <c r="N1221" s="83">
        <f t="shared" si="609"/>
        <v>1.2227259971228386</v>
      </c>
      <c r="O1221" s="76">
        <f t="shared" si="612"/>
        <v>1.22465172</v>
      </c>
      <c r="P1221" s="76">
        <f t="shared" si="592"/>
        <v>889.72075866</v>
      </c>
      <c r="Q1221" s="84">
        <f t="shared" si="606"/>
        <v>0</v>
      </c>
      <c r="R1221" s="86">
        <f t="shared" si="603"/>
        <v>0</v>
      </c>
      <c r="S1221" s="76">
        <f t="shared" si="593"/>
        <v>0</v>
      </c>
      <c r="T1221" s="86">
        <f t="shared" si="604"/>
        <v>8.0657000000000006E-2</v>
      </c>
      <c r="U1221" s="84">
        <f t="shared" si="610"/>
        <v>15</v>
      </c>
      <c r="V1221" s="84">
        <v>252</v>
      </c>
      <c r="W1221" s="83">
        <f t="shared" si="594"/>
        <v>1.004627889</v>
      </c>
      <c r="X1221" s="76">
        <f t="shared" si="595"/>
        <v>4.1175289099999999</v>
      </c>
      <c r="Y1221" s="76">
        <f t="shared" si="596"/>
        <v>0</v>
      </c>
      <c r="Z1221" s="90" t="str">
        <f t="shared" si="607"/>
        <v>A+J=</v>
      </c>
      <c r="AA1221" s="81">
        <f t="shared" si="608"/>
        <v>45488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75">
        <f t="shared" si="597"/>
        <v>45481</v>
      </c>
      <c r="B1222" s="76">
        <f t="shared" si="598"/>
        <v>893.83828757000003</v>
      </c>
      <c r="C1222" s="76">
        <f t="shared" si="605"/>
        <v>726.50921412000002</v>
      </c>
      <c r="D1222" s="77">
        <f t="shared" si="599"/>
        <v>6926.96</v>
      </c>
      <c r="E1222" s="78">
        <f>IF(K1222=1,VLOOKUP(A1221,[1]Plan1!$G$155:$I$350,3),E1221)</f>
        <v>6941.51</v>
      </c>
      <c r="F1222" s="79">
        <f t="shared" si="600"/>
        <v>45461</v>
      </c>
      <c r="G1222" s="80">
        <f t="shared" si="589"/>
        <v>2.1004885259912065E-3</v>
      </c>
      <c r="H1222" s="81">
        <f t="shared" si="601"/>
        <v>45488</v>
      </c>
      <c r="I1222" s="81">
        <f t="shared" si="590"/>
        <v>45488</v>
      </c>
      <c r="J1222" s="82">
        <f t="shared" si="602"/>
        <v>20</v>
      </c>
      <c r="K1222" s="82">
        <f t="shared" si="611"/>
        <v>15</v>
      </c>
      <c r="L1222" s="76">
        <f t="shared" si="591"/>
        <v>1.00157495</v>
      </c>
      <c r="M1222" s="83">
        <f t="shared" si="613"/>
        <v>1.0046002700000001</v>
      </c>
      <c r="N1222" s="83">
        <f t="shared" si="609"/>
        <v>1.2227259971228386</v>
      </c>
      <c r="O1222" s="76">
        <f t="shared" si="612"/>
        <v>1.22465172</v>
      </c>
      <c r="P1222" s="76">
        <f t="shared" si="592"/>
        <v>889.72075866</v>
      </c>
      <c r="Q1222" s="84">
        <f t="shared" si="606"/>
        <v>0</v>
      </c>
      <c r="R1222" s="86">
        <f t="shared" si="603"/>
        <v>0</v>
      </c>
      <c r="S1222" s="76">
        <f t="shared" si="593"/>
        <v>0</v>
      </c>
      <c r="T1222" s="86">
        <f t="shared" si="604"/>
        <v>8.0657000000000006E-2</v>
      </c>
      <c r="U1222" s="84">
        <f t="shared" si="610"/>
        <v>15</v>
      </c>
      <c r="V1222" s="84">
        <v>252</v>
      </c>
      <c r="W1222" s="83">
        <f t="shared" si="594"/>
        <v>1.004627889</v>
      </c>
      <c r="X1222" s="76">
        <f t="shared" si="595"/>
        <v>4.1175289099999999</v>
      </c>
      <c r="Y1222" s="76">
        <f t="shared" si="596"/>
        <v>0</v>
      </c>
      <c r="Z1222" s="90" t="str">
        <f t="shared" si="607"/>
        <v>A+J=</v>
      </c>
      <c r="AA1222" s="81">
        <f t="shared" si="608"/>
        <v>45488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75">
        <f t="shared" si="597"/>
        <v>45482</v>
      </c>
      <c r="B1223" s="76">
        <f t="shared" si="598"/>
        <v>894.20727668000006</v>
      </c>
      <c r="C1223" s="76">
        <f t="shared" si="605"/>
        <v>726.50921412000002</v>
      </c>
      <c r="D1223" s="77">
        <f t="shared" si="599"/>
        <v>6926.96</v>
      </c>
      <c r="E1223" s="78">
        <f>IF(K1223=1,VLOOKUP(A1222,[1]Plan1!$G$155:$I$350,3),E1222)</f>
        <v>6941.51</v>
      </c>
      <c r="F1223" s="79">
        <f t="shared" si="600"/>
        <v>45461</v>
      </c>
      <c r="G1223" s="80">
        <f t="shared" si="589"/>
        <v>2.1004885259912065E-3</v>
      </c>
      <c r="H1223" s="81">
        <f t="shared" si="601"/>
        <v>45488</v>
      </c>
      <c r="I1223" s="81">
        <f t="shared" si="590"/>
        <v>45488</v>
      </c>
      <c r="J1223" s="82">
        <f t="shared" si="602"/>
        <v>20</v>
      </c>
      <c r="K1223" s="82">
        <f t="shared" si="611"/>
        <v>16</v>
      </c>
      <c r="L1223" s="76">
        <f t="shared" si="591"/>
        <v>1.0016800299999999</v>
      </c>
      <c r="M1223" s="83">
        <f t="shared" si="613"/>
        <v>1.0046002700000001</v>
      </c>
      <c r="N1223" s="83">
        <f t="shared" si="609"/>
        <v>1.2227259971228386</v>
      </c>
      <c r="O1223" s="76">
        <f t="shared" si="612"/>
        <v>1.22478021</v>
      </c>
      <c r="P1223" s="76">
        <f t="shared" si="592"/>
        <v>889.81410783000001</v>
      </c>
      <c r="Q1223" s="84">
        <f t="shared" si="606"/>
        <v>0</v>
      </c>
      <c r="R1223" s="86">
        <f t="shared" si="603"/>
        <v>0</v>
      </c>
      <c r="S1223" s="76">
        <f t="shared" si="593"/>
        <v>0</v>
      </c>
      <c r="T1223" s="86">
        <f t="shared" si="604"/>
        <v>8.0657000000000006E-2</v>
      </c>
      <c r="U1223" s="84">
        <f t="shared" si="610"/>
        <v>16</v>
      </c>
      <c r="V1223" s="84">
        <v>252</v>
      </c>
      <c r="W1223" s="83">
        <f t="shared" si="594"/>
        <v>1.0049371760000001</v>
      </c>
      <c r="X1223" s="76">
        <f t="shared" si="595"/>
        <v>4.3931688500000003</v>
      </c>
      <c r="Y1223" s="76">
        <f t="shared" si="596"/>
        <v>0</v>
      </c>
      <c r="Z1223" s="90" t="str">
        <f t="shared" si="607"/>
        <v>A+J=</v>
      </c>
      <c r="AA1223" s="81">
        <f t="shared" si="608"/>
        <v>45488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75">
        <f t="shared" si="597"/>
        <v>45483</v>
      </c>
      <c r="B1224" s="76">
        <f t="shared" si="598"/>
        <v>894.57642179999993</v>
      </c>
      <c r="C1224" s="76">
        <f t="shared" si="605"/>
        <v>726.50921412000002</v>
      </c>
      <c r="D1224" s="77">
        <f t="shared" si="599"/>
        <v>6926.96</v>
      </c>
      <c r="E1224" s="78">
        <f>IF(K1224=1,VLOOKUP(A1223,[1]Plan1!$G$155:$I$350,3),E1223)</f>
        <v>6941.51</v>
      </c>
      <c r="F1224" s="79">
        <f t="shared" si="600"/>
        <v>45461</v>
      </c>
      <c r="G1224" s="80">
        <f t="shared" si="589"/>
        <v>2.1004885259912065E-3</v>
      </c>
      <c r="H1224" s="81">
        <f t="shared" si="601"/>
        <v>45488</v>
      </c>
      <c r="I1224" s="81">
        <f t="shared" si="590"/>
        <v>45488</v>
      </c>
      <c r="J1224" s="82">
        <f t="shared" si="602"/>
        <v>20</v>
      </c>
      <c r="K1224" s="82">
        <f t="shared" si="611"/>
        <v>17</v>
      </c>
      <c r="L1224" s="76">
        <f t="shared" si="591"/>
        <v>1.00178513</v>
      </c>
      <c r="M1224" s="83">
        <f t="shared" si="613"/>
        <v>1.0046002700000001</v>
      </c>
      <c r="N1224" s="83">
        <f t="shared" si="609"/>
        <v>1.2227259971228386</v>
      </c>
      <c r="O1224" s="76">
        <f t="shared" si="612"/>
        <v>1.22490872</v>
      </c>
      <c r="P1224" s="76">
        <f t="shared" si="592"/>
        <v>889.90747152999995</v>
      </c>
      <c r="Q1224" s="84">
        <f t="shared" si="606"/>
        <v>0</v>
      </c>
      <c r="R1224" s="86">
        <f t="shared" si="603"/>
        <v>0</v>
      </c>
      <c r="S1224" s="76">
        <f t="shared" si="593"/>
        <v>0</v>
      </c>
      <c r="T1224" s="86">
        <f t="shared" si="604"/>
        <v>8.0657000000000006E-2</v>
      </c>
      <c r="U1224" s="84">
        <f t="shared" si="610"/>
        <v>17</v>
      </c>
      <c r="V1224" s="84">
        <v>252</v>
      </c>
      <c r="W1224" s="83">
        <f t="shared" si="594"/>
        <v>1.005246557</v>
      </c>
      <c r="X1224" s="76">
        <f t="shared" si="595"/>
        <v>4.6689502699999998</v>
      </c>
      <c r="Y1224" s="76">
        <f t="shared" si="596"/>
        <v>0</v>
      </c>
      <c r="Z1224" s="90" t="str">
        <f t="shared" si="607"/>
        <v>A+J=</v>
      </c>
      <c r="AA1224" s="81">
        <f t="shared" si="608"/>
        <v>45488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75">
        <f t="shared" si="597"/>
        <v>45484</v>
      </c>
      <c r="B1225" s="76">
        <f t="shared" si="598"/>
        <v>894.94571743999995</v>
      </c>
      <c r="C1225" s="76">
        <f t="shared" si="605"/>
        <v>726.50921412000002</v>
      </c>
      <c r="D1225" s="77">
        <f t="shared" si="599"/>
        <v>6926.96</v>
      </c>
      <c r="E1225" s="78">
        <f>IF(K1225=1,VLOOKUP(A1224,[1]Plan1!$G$155:$I$350,3),E1224)</f>
        <v>6941.51</v>
      </c>
      <c r="F1225" s="79">
        <f t="shared" si="600"/>
        <v>45461</v>
      </c>
      <c r="G1225" s="80">
        <f t="shared" si="589"/>
        <v>2.1004885259912065E-3</v>
      </c>
      <c r="H1225" s="81">
        <f t="shared" si="601"/>
        <v>45488</v>
      </c>
      <c r="I1225" s="81">
        <f t="shared" si="590"/>
        <v>45488</v>
      </c>
      <c r="J1225" s="82">
        <f t="shared" si="602"/>
        <v>20</v>
      </c>
      <c r="K1225" s="82">
        <f t="shared" si="611"/>
        <v>18</v>
      </c>
      <c r="L1225" s="76">
        <f t="shared" si="591"/>
        <v>1.00189024</v>
      </c>
      <c r="M1225" s="83">
        <f t="shared" si="613"/>
        <v>1.0046002700000001</v>
      </c>
      <c r="N1225" s="83">
        <f t="shared" si="609"/>
        <v>1.2227259971228386</v>
      </c>
      <c r="O1225" s="76">
        <f t="shared" si="612"/>
        <v>1.22503724</v>
      </c>
      <c r="P1225" s="76">
        <f t="shared" si="592"/>
        <v>890.00084249999998</v>
      </c>
      <c r="Q1225" s="84">
        <f t="shared" si="606"/>
        <v>0</v>
      </c>
      <c r="R1225" s="86">
        <f t="shared" si="603"/>
        <v>0</v>
      </c>
      <c r="S1225" s="76">
        <f t="shared" si="593"/>
        <v>0</v>
      </c>
      <c r="T1225" s="86">
        <f t="shared" si="604"/>
        <v>8.0657000000000006E-2</v>
      </c>
      <c r="U1225" s="84">
        <f t="shared" si="610"/>
        <v>18</v>
      </c>
      <c r="V1225" s="84">
        <v>252</v>
      </c>
      <c r="W1225" s="83">
        <f t="shared" si="594"/>
        <v>1.005556034</v>
      </c>
      <c r="X1225" s="76">
        <f t="shared" si="595"/>
        <v>4.9448749400000001</v>
      </c>
      <c r="Y1225" s="76">
        <f t="shared" si="596"/>
        <v>0</v>
      </c>
      <c r="Z1225" s="90" t="str">
        <f t="shared" si="607"/>
        <v>A+J=</v>
      </c>
      <c r="AA1225" s="81">
        <f t="shared" si="608"/>
        <v>45488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75">
        <f t="shared" si="597"/>
        <v>45485</v>
      </c>
      <c r="B1226" s="76">
        <f t="shared" si="598"/>
        <v>895.31515540999999</v>
      </c>
      <c r="C1226" s="76">
        <f t="shared" si="605"/>
        <v>726.50921412000002</v>
      </c>
      <c r="D1226" s="77">
        <f t="shared" si="599"/>
        <v>6926.96</v>
      </c>
      <c r="E1226" s="78">
        <f>IF(K1226=1,VLOOKUP(A1225,[1]Plan1!$G$155:$I$350,3),E1225)</f>
        <v>6941.51</v>
      </c>
      <c r="F1226" s="79">
        <f t="shared" si="600"/>
        <v>45461</v>
      </c>
      <c r="G1226" s="80">
        <f t="shared" si="589"/>
        <v>2.1004885259912065E-3</v>
      </c>
      <c r="H1226" s="81">
        <f t="shared" si="601"/>
        <v>45488</v>
      </c>
      <c r="I1226" s="81">
        <f t="shared" si="590"/>
        <v>45488</v>
      </c>
      <c r="J1226" s="82">
        <f t="shared" si="602"/>
        <v>20</v>
      </c>
      <c r="K1226" s="82">
        <f t="shared" si="611"/>
        <v>19</v>
      </c>
      <c r="L1226" s="76">
        <f t="shared" si="591"/>
        <v>1.0019953500000001</v>
      </c>
      <c r="M1226" s="83">
        <f t="shared" si="613"/>
        <v>1.0046002700000001</v>
      </c>
      <c r="N1226" s="83">
        <f t="shared" si="609"/>
        <v>1.2227259971228386</v>
      </c>
      <c r="O1226" s="76">
        <f t="shared" si="612"/>
        <v>1.2251657600000001</v>
      </c>
      <c r="P1226" s="76">
        <f t="shared" si="592"/>
        <v>890.09421345999999</v>
      </c>
      <c r="Q1226" s="84">
        <f t="shared" si="606"/>
        <v>0</v>
      </c>
      <c r="R1226" s="86">
        <f t="shared" si="603"/>
        <v>0</v>
      </c>
      <c r="S1226" s="76">
        <f t="shared" si="593"/>
        <v>0</v>
      </c>
      <c r="T1226" s="86">
        <f t="shared" si="604"/>
        <v>8.0657000000000006E-2</v>
      </c>
      <c r="U1226" s="84">
        <f t="shared" si="610"/>
        <v>19</v>
      </c>
      <c r="V1226" s="84">
        <v>252</v>
      </c>
      <c r="W1226" s="83">
        <f t="shared" si="594"/>
        <v>1.005865606</v>
      </c>
      <c r="X1226" s="76">
        <f t="shared" si="595"/>
        <v>5.2209419500000003</v>
      </c>
      <c r="Y1226" s="76">
        <f t="shared" si="596"/>
        <v>0</v>
      </c>
      <c r="Z1226" s="90" t="str">
        <f t="shared" si="607"/>
        <v>A+J=</v>
      </c>
      <c r="AA1226" s="81">
        <f t="shared" si="608"/>
        <v>45488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75">
        <f t="shared" si="597"/>
        <v>45486</v>
      </c>
      <c r="B1227" s="76">
        <f t="shared" si="598"/>
        <v>895.68475128</v>
      </c>
      <c r="C1227" s="76">
        <f t="shared" si="605"/>
        <v>726.50921412000002</v>
      </c>
      <c r="D1227" s="77">
        <f t="shared" si="599"/>
        <v>6926.96</v>
      </c>
      <c r="E1227" s="78">
        <f>IF(K1227=1,VLOOKUP(A1226,[1]Plan1!$G$155:$I$350,3),E1226)</f>
        <v>6941.51</v>
      </c>
      <c r="F1227" s="79">
        <f t="shared" si="600"/>
        <v>45461</v>
      </c>
      <c r="G1227" s="80">
        <f t="shared" ref="G1227:G1290" si="614">(E1227/D1227)-1</f>
        <v>2.1004885259912065E-3</v>
      </c>
      <c r="H1227" s="81">
        <f t="shared" si="601"/>
        <v>45488</v>
      </c>
      <c r="I1227" s="81">
        <f t="shared" ref="I1227:I1290" si="615">IF(A1227&gt;I1226,H1227,I1226)</f>
        <v>45488</v>
      </c>
      <c r="J1227" s="82">
        <f t="shared" si="602"/>
        <v>20</v>
      </c>
      <c r="K1227" s="82">
        <f t="shared" si="611"/>
        <v>20</v>
      </c>
      <c r="L1227" s="76">
        <f t="shared" ref="L1227:L1290" si="616">TRUNC((E1227/D1227)^TRUNC((K1227/J1227),9),8)</f>
        <v>1.00210048</v>
      </c>
      <c r="M1227" s="83">
        <f t="shared" si="613"/>
        <v>1.0046002700000001</v>
      </c>
      <c r="N1227" s="83">
        <f t="shared" si="609"/>
        <v>1.2227259971228386</v>
      </c>
      <c r="O1227" s="76">
        <f t="shared" si="612"/>
        <v>1.2252943000000001</v>
      </c>
      <c r="P1227" s="76">
        <f t="shared" ref="P1227:P1290" si="617">TRUNC(C1227*O1227,8)</f>
        <v>890.18759895000005</v>
      </c>
      <c r="Q1227" s="84">
        <f t="shared" si="606"/>
        <v>0</v>
      </c>
      <c r="R1227" s="86">
        <f t="shared" si="603"/>
        <v>0</v>
      </c>
      <c r="S1227" s="76">
        <f t="shared" ref="S1227:S1290" si="618">IF(R1227&gt;0,TRUNC(R1227*P1227,8),0)</f>
        <v>0</v>
      </c>
      <c r="T1227" s="86">
        <f t="shared" si="604"/>
        <v>8.0657000000000006E-2</v>
      </c>
      <c r="U1227" s="84">
        <f t="shared" si="610"/>
        <v>20</v>
      </c>
      <c r="V1227" s="84">
        <v>252</v>
      </c>
      <c r="W1227" s="83">
        <f t="shared" ref="W1227:W1290" si="619">ROUND((1+T1227)^TRUNC((U1227/V1227),9),9)</f>
        <v>1.0061752740000001</v>
      </c>
      <c r="X1227" s="76">
        <f t="shared" ref="X1227:X1290" si="620">TRUNC((P1227*(W1227-1)),8)</f>
        <v>5.4971523299999996</v>
      </c>
      <c r="Y1227" s="76">
        <f t="shared" ref="Y1227:Y1290" si="621">IF(Q1227&gt;0,S1227+X1227,0)</f>
        <v>0</v>
      </c>
      <c r="Z1227" s="90" t="str">
        <f t="shared" si="607"/>
        <v>A+J=</v>
      </c>
      <c r="AA1227" s="81">
        <f t="shared" si="608"/>
        <v>45488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75">
        <f t="shared" ref="A1228:A1291" si="622">(A1227+1)</f>
        <v>45487</v>
      </c>
      <c r="B1228" s="76">
        <f t="shared" ref="B1228:B1291" si="623">P1228+X1228</f>
        <v>895.68475128</v>
      </c>
      <c r="C1228" s="76">
        <f t="shared" si="605"/>
        <v>726.50921412000002</v>
      </c>
      <c r="D1228" s="77">
        <f t="shared" ref="D1228:D1291" si="624">IF(E1228=E1227,D1227,E1227)</f>
        <v>6926.96</v>
      </c>
      <c r="E1228" s="78">
        <f>IF(K1228=1,VLOOKUP(A1227,[1]Plan1!$G$155:$I$350,3),E1227)</f>
        <v>6941.51</v>
      </c>
      <c r="F1228" s="79">
        <f t="shared" ref="F1228:F1291" si="625">IF(D1228=D1227,F1227,A1228)</f>
        <v>45461</v>
      </c>
      <c r="G1228" s="80">
        <f t="shared" si="614"/>
        <v>2.1004885259912065E-3</v>
      </c>
      <c r="H1228" s="81">
        <f t="shared" ref="H1228:H1291" si="626">IF(DAY(A1228)=15,VLOOKUP(A1228,AH$119:AN$451,4),H1227)</f>
        <v>45488</v>
      </c>
      <c r="I1228" s="81">
        <f t="shared" si="615"/>
        <v>45488</v>
      </c>
      <c r="J1228" s="82">
        <f t="shared" ref="J1228:J1291" si="627">IF(I1228=I1227,J1227,NETWORKDAYS(I1227,I1228,$AD$165:$AD$503)-1)</f>
        <v>20</v>
      </c>
      <c r="K1228" s="82">
        <f t="shared" si="611"/>
        <v>20</v>
      </c>
      <c r="L1228" s="76">
        <f t="shared" si="616"/>
        <v>1.00210048</v>
      </c>
      <c r="M1228" s="83">
        <f t="shared" si="613"/>
        <v>1.0046002700000001</v>
      </c>
      <c r="N1228" s="83">
        <f t="shared" si="609"/>
        <v>1.2227259971228386</v>
      </c>
      <c r="O1228" s="76">
        <f t="shared" si="612"/>
        <v>1.2252943000000001</v>
      </c>
      <c r="P1228" s="76">
        <f t="shared" si="617"/>
        <v>890.18759895000005</v>
      </c>
      <c r="Q1228" s="84">
        <f t="shared" si="606"/>
        <v>0</v>
      </c>
      <c r="R1228" s="86">
        <f t="shared" ref="R1228:R1291" si="628">IF(Q1228&gt;0,VLOOKUP($A1228,$AD$11:$AI$161,6),0)</f>
        <v>0</v>
      </c>
      <c r="S1228" s="76">
        <f t="shared" si="618"/>
        <v>0</v>
      </c>
      <c r="T1228" s="86">
        <f t="shared" ref="T1228:T1291" si="629">(T1227)</f>
        <v>8.0657000000000006E-2</v>
      </c>
      <c r="U1228" s="84">
        <f t="shared" si="610"/>
        <v>20</v>
      </c>
      <c r="V1228" s="84">
        <v>252</v>
      </c>
      <c r="W1228" s="83">
        <f t="shared" si="619"/>
        <v>1.0061752740000001</v>
      </c>
      <c r="X1228" s="76">
        <f t="shared" si="620"/>
        <v>5.4971523299999996</v>
      </c>
      <c r="Y1228" s="76">
        <f t="shared" si="621"/>
        <v>0</v>
      </c>
      <c r="Z1228" s="90" t="str">
        <f t="shared" si="607"/>
        <v>A+J=</v>
      </c>
      <c r="AA1228" s="81">
        <f t="shared" si="608"/>
        <v>45488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75">
        <f t="shared" si="622"/>
        <v>45488</v>
      </c>
      <c r="B1229" s="76">
        <f t="shared" si="623"/>
        <v>895.68475128</v>
      </c>
      <c r="C1229" s="76">
        <f t="shared" ref="C1229:C1292" si="630">TRUNC(IF(Q1228&gt;0,VLOOKUP(A1228,$AD$13:$AE$161,2),C1228),8)</f>
        <v>726.50921412000002</v>
      </c>
      <c r="D1229" s="77">
        <f t="shared" si="624"/>
        <v>6926.96</v>
      </c>
      <c r="E1229" s="78">
        <f>IF(K1229=1,VLOOKUP(A1228,[1]Plan1!$G$155:$I$350,3),E1228)</f>
        <v>6941.51</v>
      </c>
      <c r="F1229" s="79">
        <f t="shared" si="625"/>
        <v>45461</v>
      </c>
      <c r="G1229" s="80">
        <f t="shared" si="614"/>
        <v>2.1004885259912065E-3</v>
      </c>
      <c r="H1229" s="81">
        <f t="shared" si="626"/>
        <v>45519</v>
      </c>
      <c r="I1229" s="81">
        <f t="shared" si="615"/>
        <v>45488</v>
      </c>
      <c r="J1229" s="82">
        <f t="shared" si="627"/>
        <v>20</v>
      </c>
      <c r="K1229" s="82">
        <f t="shared" si="611"/>
        <v>20</v>
      </c>
      <c r="L1229" s="76">
        <f t="shared" si="616"/>
        <v>1.00210048</v>
      </c>
      <c r="M1229" s="83">
        <f t="shared" si="613"/>
        <v>1.0046002700000001</v>
      </c>
      <c r="N1229" s="83">
        <f t="shared" si="609"/>
        <v>1.2227259971228386</v>
      </c>
      <c r="O1229" s="76">
        <f t="shared" si="612"/>
        <v>1.2252943000000001</v>
      </c>
      <c r="P1229" s="76">
        <f t="shared" si="617"/>
        <v>890.18759895000005</v>
      </c>
      <c r="Q1229" s="84">
        <f t="shared" ref="Q1229:Q1292" si="631">IF(VLOOKUP(A1229,AD$11:AK$161,8)=VLOOKUP(A1228,AD$11:AK$161,8),0,VLOOKUP(A1229,AD$11:AK$161,8))</f>
        <v>40</v>
      </c>
      <c r="R1229" s="86">
        <f t="shared" si="628"/>
        <v>9.9830000000000006E-3</v>
      </c>
      <c r="S1229" s="76">
        <f t="shared" si="618"/>
        <v>8.8867428000000004</v>
      </c>
      <c r="T1229" s="86">
        <f t="shared" si="629"/>
        <v>8.0657000000000006E-2</v>
      </c>
      <c r="U1229" s="84">
        <f t="shared" si="610"/>
        <v>20</v>
      </c>
      <c r="V1229" s="84">
        <v>252</v>
      </c>
      <c r="W1229" s="83">
        <f t="shared" si="619"/>
        <v>1.0061752740000001</v>
      </c>
      <c r="X1229" s="76">
        <f t="shared" si="620"/>
        <v>5.4971523299999996</v>
      </c>
      <c r="Y1229" s="76">
        <f t="shared" si="621"/>
        <v>14.383895129999999</v>
      </c>
      <c r="Z1229" s="90" t="str">
        <f t="shared" ref="Z1229:Z1292" si="632">IF($Q1228&gt;0,VLOOKUP($A1228,$AD$11:$AM$115,9),Z1228)</f>
        <v>A+J=</v>
      </c>
      <c r="AA1229" s="81">
        <f t="shared" ref="AA1229:AA1292" si="633">IF(Q1228&gt;0,VLOOKUP(A1228,$AD$11:$AM$115,10),AA1228)</f>
        <v>45488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75">
        <f t="shared" si="622"/>
        <v>45489</v>
      </c>
      <c r="B1230" s="76">
        <f t="shared" si="623"/>
        <v>881.71757449000006</v>
      </c>
      <c r="C1230" s="76">
        <f t="shared" si="630"/>
        <v>719.25647263999997</v>
      </c>
      <c r="D1230" s="77">
        <f t="shared" si="624"/>
        <v>6941.51</v>
      </c>
      <c r="E1230" s="78">
        <f>IF(K1230=1,VLOOKUP(A1229,[1]Plan1!$G$155:$I$350,3),E1229)</f>
        <v>6967.89</v>
      </c>
      <c r="F1230" s="79">
        <f t="shared" si="625"/>
        <v>45489</v>
      </c>
      <c r="G1230" s="80">
        <f t="shared" si="614"/>
        <v>3.8003258656977845E-3</v>
      </c>
      <c r="H1230" s="81">
        <f t="shared" si="626"/>
        <v>45519</v>
      </c>
      <c r="I1230" s="81">
        <f t="shared" si="615"/>
        <v>45519</v>
      </c>
      <c r="J1230" s="82">
        <f t="shared" si="627"/>
        <v>23</v>
      </c>
      <c r="K1230" s="82">
        <f t="shared" si="611"/>
        <v>1</v>
      </c>
      <c r="L1230" s="76">
        <f t="shared" si="616"/>
        <v>1.00016493</v>
      </c>
      <c r="M1230" s="83">
        <f t="shared" si="613"/>
        <v>1.00210048</v>
      </c>
      <c r="N1230" s="83">
        <f t="shared" si="609"/>
        <v>1.2252943086252752</v>
      </c>
      <c r="O1230" s="76">
        <f t="shared" si="612"/>
        <v>1.22549639</v>
      </c>
      <c r="P1230" s="76">
        <f t="shared" si="617"/>
        <v>881.44621070000005</v>
      </c>
      <c r="Q1230" s="84">
        <f t="shared" si="631"/>
        <v>0</v>
      </c>
      <c r="R1230" s="86">
        <f t="shared" si="628"/>
        <v>0</v>
      </c>
      <c r="S1230" s="76">
        <f t="shared" si="618"/>
        <v>0</v>
      </c>
      <c r="T1230" s="86">
        <f t="shared" si="629"/>
        <v>8.0657000000000006E-2</v>
      </c>
      <c r="U1230" s="84">
        <f t="shared" si="610"/>
        <v>1</v>
      </c>
      <c r="V1230" s="84">
        <v>252</v>
      </c>
      <c r="W1230" s="83">
        <f t="shared" si="619"/>
        <v>1.0003078620000001</v>
      </c>
      <c r="X1230" s="76">
        <f t="shared" si="620"/>
        <v>0.27136378999999999</v>
      </c>
      <c r="Y1230" s="76">
        <f t="shared" si="621"/>
        <v>0</v>
      </c>
      <c r="Z1230" s="90" t="str">
        <f t="shared" si="632"/>
        <v>A+J=</v>
      </c>
      <c r="AA1230" s="81">
        <f t="shared" si="633"/>
        <v>45519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75">
        <f t="shared" si="622"/>
        <v>45490</v>
      </c>
      <c r="B1231" s="76">
        <f t="shared" si="623"/>
        <v>882.13449398</v>
      </c>
      <c r="C1231" s="76">
        <f t="shared" si="630"/>
        <v>719.25647263999997</v>
      </c>
      <c r="D1231" s="77">
        <f t="shared" si="624"/>
        <v>6941.51</v>
      </c>
      <c r="E1231" s="78">
        <f>IF(K1231=1,VLOOKUP(A1230,[1]Plan1!$G$155:$I$350,3),E1230)</f>
        <v>6967.89</v>
      </c>
      <c r="F1231" s="79">
        <f t="shared" si="625"/>
        <v>45489</v>
      </c>
      <c r="G1231" s="80">
        <f t="shared" si="614"/>
        <v>3.8003258656977845E-3</v>
      </c>
      <c r="H1231" s="81">
        <f t="shared" si="626"/>
        <v>45519</v>
      </c>
      <c r="I1231" s="81">
        <f t="shared" si="615"/>
        <v>45519</v>
      </c>
      <c r="J1231" s="82">
        <f t="shared" si="627"/>
        <v>23</v>
      </c>
      <c r="K1231" s="82">
        <f t="shared" si="611"/>
        <v>2</v>
      </c>
      <c r="L1231" s="76">
        <f t="shared" si="616"/>
        <v>1.0003298899999999</v>
      </c>
      <c r="M1231" s="83">
        <f t="shared" si="613"/>
        <v>1.00210048</v>
      </c>
      <c r="N1231" s="83">
        <f t="shared" si="609"/>
        <v>1.2252943086252752</v>
      </c>
      <c r="O1231" s="76">
        <f t="shared" si="612"/>
        <v>1.2256985199999999</v>
      </c>
      <c r="P1231" s="76">
        <f t="shared" si="617"/>
        <v>881.59159400999999</v>
      </c>
      <c r="Q1231" s="84">
        <f t="shared" si="631"/>
        <v>0</v>
      </c>
      <c r="R1231" s="86">
        <f t="shared" si="628"/>
        <v>0</v>
      </c>
      <c r="S1231" s="76">
        <f t="shared" si="618"/>
        <v>0</v>
      </c>
      <c r="T1231" s="86">
        <f t="shared" si="629"/>
        <v>8.0657000000000006E-2</v>
      </c>
      <c r="U1231" s="84">
        <f t="shared" si="610"/>
        <v>2</v>
      </c>
      <c r="V1231" s="84">
        <v>252</v>
      </c>
      <c r="W1231" s="83">
        <f t="shared" si="619"/>
        <v>1.000615818</v>
      </c>
      <c r="X1231" s="76">
        <f t="shared" si="620"/>
        <v>0.54289997000000001</v>
      </c>
      <c r="Y1231" s="76">
        <f t="shared" si="621"/>
        <v>0</v>
      </c>
      <c r="Z1231" s="90" t="str">
        <f t="shared" si="632"/>
        <v>A+J=</v>
      </c>
      <c r="AA1231" s="81">
        <f t="shared" si="633"/>
        <v>45519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75">
        <f t="shared" si="622"/>
        <v>45491</v>
      </c>
      <c r="B1232" s="76">
        <f t="shared" si="623"/>
        <v>882.55160118000003</v>
      </c>
      <c r="C1232" s="76">
        <f t="shared" si="630"/>
        <v>719.25647263999997</v>
      </c>
      <c r="D1232" s="77">
        <f t="shared" si="624"/>
        <v>6941.51</v>
      </c>
      <c r="E1232" s="78">
        <f>IF(K1232=1,VLOOKUP(A1231,[1]Plan1!$G$155:$I$350,3),E1231)</f>
        <v>6967.89</v>
      </c>
      <c r="F1232" s="79">
        <f t="shared" si="625"/>
        <v>45489</v>
      </c>
      <c r="G1232" s="80">
        <f t="shared" si="614"/>
        <v>3.8003258656977845E-3</v>
      </c>
      <c r="H1232" s="81">
        <f t="shared" si="626"/>
        <v>45519</v>
      </c>
      <c r="I1232" s="81">
        <f t="shared" si="615"/>
        <v>45519</v>
      </c>
      <c r="J1232" s="82">
        <f t="shared" si="627"/>
        <v>23</v>
      </c>
      <c r="K1232" s="82">
        <f t="shared" si="611"/>
        <v>3</v>
      </c>
      <c r="L1232" s="76">
        <f t="shared" si="616"/>
        <v>1.00049487</v>
      </c>
      <c r="M1232" s="83">
        <f t="shared" si="613"/>
        <v>1.00210048</v>
      </c>
      <c r="N1232" s="83">
        <f t="shared" si="609"/>
        <v>1.2252943086252752</v>
      </c>
      <c r="O1232" s="76">
        <f t="shared" si="612"/>
        <v>1.2259006699999999</v>
      </c>
      <c r="P1232" s="76">
        <f t="shared" si="617"/>
        <v>881.73699170999998</v>
      </c>
      <c r="Q1232" s="84">
        <f t="shared" si="631"/>
        <v>0</v>
      </c>
      <c r="R1232" s="86">
        <f t="shared" si="628"/>
        <v>0</v>
      </c>
      <c r="S1232" s="76">
        <f t="shared" si="618"/>
        <v>0</v>
      </c>
      <c r="T1232" s="86">
        <f t="shared" si="629"/>
        <v>8.0657000000000006E-2</v>
      </c>
      <c r="U1232" s="84">
        <f t="shared" si="610"/>
        <v>3</v>
      </c>
      <c r="V1232" s="84">
        <v>252</v>
      </c>
      <c r="W1232" s="83">
        <f t="shared" si="619"/>
        <v>1.000923869</v>
      </c>
      <c r="X1232" s="76">
        <f t="shared" si="620"/>
        <v>0.81460946999999995</v>
      </c>
      <c r="Y1232" s="76">
        <f t="shared" si="621"/>
        <v>0</v>
      </c>
      <c r="Z1232" s="90" t="str">
        <f t="shared" si="632"/>
        <v>A+J=</v>
      </c>
      <c r="AA1232" s="81">
        <f t="shared" si="633"/>
        <v>45519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75">
        <f t="shared" si="622"/>
        <v>45492</v>
      </c>
      <c r="B1233" s="76">
        <f t="shared" si="623"/>
        <v>882.96891053000002</v>
      </c>
      <c r="C1233" s="76">
        <f t="shared" si="630"/>
        <v>719.25647263999997</v>
      </c>
      <c r="D1233" s="77">
        <f t="shared" si="624"/>
        <v>6941.51</v>
      </c>
      <c r="E1233" s="78">
        <f>IF(K1233=1,VLOOKUP(A1232,[1]Plan1!$G$155:$I$350,3),E1232)</f>
        <v>6967.89</v>
      </c>
      <c r="F1233" s="79">
        <f t="shared" si="625"/>
        <v>45489</v>
      </c>
      <c r="G1233" s="80">
        <f t="shared" si="614"/>
        <v>3.8003258656977845E-3</v>
      </c>
      <c r="H1233" s="81">
        <f t="shared" si="626"/>
        <v>45519</v>
      </c>
      <c r="I1233" s="81">
        <f t="shared" si="615"/>
        <v>45519</v>
      </c>
      <c r="J1233" s="82">
        <f t="shared" si="627"/>
        <v>23</v>
      </c>
      <c r="K1233" s="82">
        <f t="shared" si="611"/>
        <v>4</v>
      </c>
      <c r="L1233" s="76">
        <f t="shared" si="616"/>
        <v>1.0006598900000001</v>
      </c>
      <c r="M1233" s="83">
        <f t="shared" si="613"/>
        <v>1.00210048</v>
      </c>
      <c r="N1233" s="83">
        <f t="shared" si="609"/>
        <v>1.2252943086252752</v>
      </c>
      <c r="O1233" s="76">
        <f t="shared" si="612"/>
        <v>1.2261028599999999</v>
      </c>
      <c r="P1233" s="76">
        <f t="shared" si="617"/>
        <v>881.88241817000005</v>
      </c>
      <c r="Q1233" s="84">
        <f t="shared" si="631"/>
        <v>0</v>
      </c>
      <c r="R1233" s="86">
        <f t="shared" si="628"/>
        <v>0</v>
      </c>
      <c r="S1233" s="76">
        <f t="shared" si="618"/>
        <v>0</v>
      </c>
      <c r="T1233" s="86">
        <f t="shared" si="629"/>
        <v>8.0657000000000006E-2</v>
      </c>
      <c r="U1233" s="84">
        <f t="shared" si="610"/>
        <v>4</v>
      </c>
      <c r="V1233" s="84">
        <v>252</v>
      </c>
      <c r="W1233" s="83">
        <f t="shared" si="619"/>
        <v>1.001232015</v>
      </c>
      <c r="X1233" s="76">
        <f t="shared" si="620"/>
        <v>1.08649236</v>
      </c>
      <c r="Y1233" s="76">
        <f t="shared" si="621"/>
        <v>0</v>
      </c>
      <c r="Z1233" s="90" t="str">
        <f t="shared" si="632"/>
        <v>A+J=</v>
      </c>
      <c r="AA1233" s="81">
        <f t="shared" si="633"/>
        <v>45519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75">
        <f t="shared" si="622"/>
        <v>45493</v>
      </c>
      <c r="B1234" s="76">
        <f t="shared" si="623"/>
        <v>883.38642213000003</v>
      </c>
      <c r="C1234" s="76">
        <f t="shared" si="630"/>
        <v>719.25647263999997</v>
      </c>
      <c r="D1234" s="77">
        <f t="shared" si="624"/>
        <v>6941.51</v>
      </c>
      <c r="E1234" s="78">
        <f>IF(K1234=1,VLOOKUP(A1233,[1]Plan1!$G$155:$I$350,3),E1233)</f>
        <v>6967.89</v>
      </c>
      <c r="F1234" s="79">
        <f t="shared" si="625"/>
        <v>45489</v>
      </c>
      <c r="G1234" s="80">
        <f t="shared" si="614"/>
        <v>3.8003258656977845E-3</v>
      </c>
      <c r="H1234" s="81">
        <f t="shared" si="626"/>
        <v>45519</v>
      </c>
      <c r="I1234" s="81">
        <f t="shared" si="615"/>
        <v>45519</v>
      </c>
      <c r="J1234" s="82">
        <f t="shared" si="627"/>
        <v>23</v>
      </c>
      <c r="K1234" s="82">
        <f t="shared" si="611"/>
        <v>5</v>
      </c>
      <c r="L1234" s="76">
        <f t="shared" si="616"/>
        <v>1.0008249300000001</v>
      </c>
      <c r="M1234" s="83">
        <f t="shared" si="613"/>
        <v>1.00210048</v>
      </c>
      <c r="N1234" s="83">
        <f t="shared" si="609"/>
        <v>1.2252943086252752</v>
      </c>
      <c r="O1234" s="76">
        <f t="shared" si="612"/>
        <v>1.2263050900000001</v>
      </c>
      <c r="P1234" s="76">
        <f t="shared" si="617"/>
        <v>882.02787340999998</v>
      </c>
      <c r="Q1234" s="84">
        <f t="shared" si="631"/>
        <v>0</v>
      </c>
      <c r="R1234" s="86">
        <f t="shared" si="628"/>
        <v>0</v>
      </c>
      <c r="S1234" s="76">
        <f t="shared" si="618"/>
        <v>0</v>
      </c>
      <c r="T1234" s="86">
        <f t="shared" si="629"/>
        <v>8.0657000000000006E-2</v>
      </c>
      <c r="U1234" s="84">
        <f t="shared" si="610"/>
        <v>5</v>
      </c>
      <c r="V1234" s="84">
        <v>252</v>
      </c>
      <c r="W1234" s="83">
        <f t="shared" si="619"/>
        <v>1.001540256</v>
      </c>
      <c r="X1234" s="76">
        <f t="shared" si="620"/>
        <v>1.3585487199999999</v>
      </c>
      <c r="Y1234" s="76">
        <f t="shared" si="621"/>
        <v>0</v>
      </c>
      <c r="Z1234" s="90" t="str">
        <f t="shared" si="632"/>
        <v>A+J=</v>
      </c>
      <c r="AA1234" s="81">
        <f t="shared" si="633"/>
        <v>45519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75">
        <f t="shared" si="622"/>
        <v>45494</v>
      </c>
      <c r="B1235" s="76">
        <f t="shared" si="623"/>
        <v>883.38642213000003</v>
      </c>
      <c r="C1235" s="76">
        <f t="shared" si="630"/>
        <v>719.25647263999997</v>
      </c>
      <c r="D1235" s="77">
        <f t="shared" si="624"/>
        <v>6941.51</v>
      </c>
      <c r="E1235" s="78">
        <f>IF(K1235=1,VLOOKUP(A1234,[1]Plan1!$G$155:$I$350,3),E1234)</f>
        <v>6967.89</v>
      </c>
      <c r="F1235" s="79">
        <f t="shared" si="625"/>
        <v>45489</v>
      </c>
      <c r="G1235" s="80">
        <f t="shared" si="614"/>
        <v>3.8003258656977845E-3</v>
      </c>
      <c r="H1235" s="81">
        <f t="shared" si="626"/>
        <v>45519</v>
      </c>
      <c r="I1235" s="81">
        <f t="shared" si="615"/>
        <v>45519</v>
      </c>
      <c r="J1235" s="82">
        <f t="shared" si="627"/>
        <v>23</v>
      </c>
      <c r="K1235" s="82">
        <f t="shared" si="611"/>
        <v>5</v>
      </c>
      <c r="L1235" s="76">
        <f t="shared" si="616"/>
        <v>1.0008249300000001</v>
      </c>
      <c r="M1235" s="83">
        <f t="shared" si="613"/>
        <v>1.00210048</v>
      </c>
      <c r="N1235" s="83">
        <f t="shared" si="609"/>
        <v>1.2252943086252752</v>
      </c>
      <c r="O1235" s="76">
        <f t="shared" si="612"/>
        <v>1.2263050900000001</v>
      </c>
      <c r="P1235" s="76">
        <f t="shared" si="617"/>
        <v>882.02787340999998</v>
      </c>
      <c r="Q1235" s="84">
        <f t="shared" si="631"/>
        <v>0</v>
      </c>
      <c r="R1235" s="86">
        <f t="shared" si="628"/>
        <v>0</v>
      </c>
      <c r="S1235" s="76">
        <f t="shared" si="618"/>
        <v>0</v>
      </c>
      <c r="T1235" s="86">
        <f t="shared" si="629"/>
        <v>8.0657000000000006E-2</v>
      </c>
      <c r="U1235" s="84">
        <f t="shared" si="610"/>
        <v>5</v>
      </c>
      <c r="V1235" s="84">
        <v>252</v>
      </c>
      <c r="W1235" s="83">
        <f t="shared" si="619"/>
        <v>1.001540256</v>
      </c>
      <c r="X1235" s="76">
        <f t="shared" si="620"/>
        <v>1.3585487199999999</v>
      </c>
      <c r="Y1235" s="76">
        <f t="shared" si="621"/>
        <v>0</v>
      </c>
      <c r="Z1235" s="90" t="str">
        <f t="shared" si="632"/>
        <v>A+J=</v>
      </c>
      <c r="AA1235" s="81">
        <f t="shared" si="633"/>
        <v>45519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75">
        <f t="shared" si="622"/>
        <v>45495</v>
      </c>
      <c r="B1236" s="76">
        <f t="shared" si="623"/>
        <v>883.38642213000003</v>
      </c>
      <c r="C1236" s="76">
        <f t="shared" si="630"/>
        <v>719.25647263999997</v>
      </c>
      <c r="D1236" s="77">
        <f t="shared" si="624"/>
        <v>6941.51</v>
      </c>
      <c r="E1236" s="78">
        <f>IF(K1236=1,VLOOKUP(A1235,[1]Plan1!$G$155:$I$350,3),E1235)</f>
        <v>6967.89</v>
      </c>
      <c r="F1236" s="79">
        <f t="shared" si="625"/>
        <v>45489</v>
      </c>
      <c r="G1236" s="80">
        <f t="shared" si="614"/>
        <v>3.8003258656977845E-3</v>
      </c>
      <c r="H1236" s="81">
        <f t="shared" si="626"/>
        <v>45519</v>
      </c>
      <c r="I1236" s="81">
        <f t="shared" si="615"/>
        <v>45519</v>
      </c>
      <c r="J1236" s="82">
        <f t="shared" si="627"/>
        <v>23</v>
      </c>
      <c r="K1236" s="82">
        <f t="shared" si="611"/>
        <v>5</v>
      </c>
      <c r="L1236" s="76">
        <f t="shared" si="616"/>
        <v>1.0008249300000001</v>
      </c>
      <c r="M1236" s="83">
        <f t="shared" si="613"/>
        <v>1.00210048</v>
      </c>
      <c r="N1236" s="83">
        <f t="shared" si="609"/>
        <v>1.2252943086252752</v>
      </c>
      <c r="O1236" s="76">
        <f t="shared" si="612"/>
        <v>1.2263050900000001</v>
      </c>
      <c r="P1236" s="76">
        <f t="shared" si="617"/>
        <v>882.02787340999998</v>
      </c>
      <c r="Q1236" s="84">
        <f t="shared" si="631"/>
        <v>0</v>
      </c>
      <c r="R1236" s="86">
        <f t="shared" si="628"/>
        <v>0</v>
      </c>
      <c r="S1236" s="76">
        <f t="shared" si="618"/>
        <v>0</v>
      </c>
      <c r="T1236" s="86">
        <f t="shared" si="629"/>
        <v>8.0657000000000006E-2</v>
      </c>
      <c r="U1236" s="84">
        <f t="shared" si="610"/>
        <v>5</v>
      </c>
      <c r="V1236" s="84">
        <v>252</v>
      </c>
      <c r="W1236" s="83">
        <f t="shared" si="619"/>
        <v>1.001540256</v>
      </c>
      <c r="X1236" s="76">
        <f t="shared" si="620"/>
        <v>1.3585487199999999</v>
      </c>
      <c r="Y1236" s="76">
        <f t="shared" si="621"/>
        <v>0</v>
      </c>
      <c r="Z1236" s="90" t="str">
        <f t="shared" si="632"/>
        <v>A+J=</v>
      </c>
      <c r="AA1236" s="81">
        <f t="shared" si="633"/>
        <v>45519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75">
        <f t="shared" si="622"/>
        <v>45496</v>
      </c>
      <c r="B1237" s="76">
        <f t="shared" si="623"/>
        <v>883.80412160999992</v>
      </c>
      <c r="C1237" s="76">
        <f t="shared" si="630"/>
        <v>719.25647263999997</v>
      </c>
      <c r="D1237" s="77">
        <f t="shared" si="624"/>
        <v>6941.51</v>
      </c>
      <c r="E1237" s="78">
        <f>IF(K1237=1,VLOOKUP(A1236,[1]Plan1!$G$155:$I$350,3),E1236)</f>
        <v>6967.89</v>
      </c>
      <c r="F1237" s="79">
        <f t="shared" si="625"/>
        <v>45489</v>
      </c>
      <c r="G1237" s="80">
        <f t="shared" si="614"/>
        <v>3.8003258656977845E-3</v>
      </c>
      <c r="H1237" s="81">
        <f t="shared" si="626"/>
        <v>45519</v>
      </c>
      <c r="I1237" s="81">
        <f t="shared" si="615"/>
        <v>45519</v>
      </c>
      <c r="J1237" s="82">
        <f t="shared" si="627"/>
        <v>23</v>
      </c>
      <c r="K1237" s="82">
        <f t="shared" si="611"/>
        <v>6</v>
      </c>
      <c r="L1237" s="76">
        <f t="shared" si="616"/>
        <v>1.00099</v>
      </c>
      <c r="M1237" s="83">
        <f t="shared" si="613"/>
        <v>1.00210048</v>
      </c>
      <c r="N1237" s="83">
        <f t="shared" si="609"/>
        <v>1.2252943086252752</v>
      </c>
      <c r="O1237" s="76">
        <f t="shared" si="612"/>
        <v>1.2265073399999999</v>
      </c>
      <c r="P1237" s="76">
        <f t="shared" si="617"/>
        <v>882.17334302999996</v>
      </c>
      <c r="Q1237" s="84">
        <f t="shared" si="631"/>
        <v>0</v>
      </c>
      <c r="R1237" s="86">
        <f t="shared" si="628"/>
        <v>0</v>
      </c>
      <c r="S1237" s="76">
        <f t="shared" si="618"/>
        <v>0</v>
      </c>
      <c r="T1237" s="86">
        <f t="shared" si="629"/>
        <v>8.0657000000000006E-2</v>
      </c>
      <c r="U1237" s="84">
        <f t="shared" si="610"/>
        <v>6</v>
      </c>
      <c r="V1237" s="84">
        <v>252</v>
      </c>
      <c r="W1237" s="83">
        <f t="shared" si="619"/>
        <v>1.001848592</v>
      </c>
      <c r="X1237" s="76">
        <f t="shared" si="620"/>
        <v>1.6307785800000001</v>
      </c>
      <c r="Y1237" s="76">
        <f t="shared" si="621"/>
        <v>0</v>
      </c>
      <c r="Z1237" s="90" t="str">
        <f t="shared" si="632"/>
        <v>A+J=</v>
      </c>
      <c r="AA1237" s="81">
        <f t="shared" si="633"/>
        <v>45519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75">
        <f t="shared" si="622"/>
        <v>45497</v>
      </c>
      <c r="B1238" s="76">
        <f t="shared" si="623"/>
        <v>884.22202345000005</v>
      </c>
      <c r="C1238" s="76">
        <f t="shared" si="630"/>
        <v>719.25647263999997</v>
      </c>
      <c r="D1238" s="77">
        <f t="shared" si="624"/>
        <v>6941.51</v>
      </c>
      <c r="E1238" s="78">
        <f>IF(K1238=1,VLOOKUP(A1237,[1]Plan1!$G$155:$I$350,3),E1237)</f>
        <v>6967.89</v>
      </c>
      <c r="F1238" s="79">
        <f t="shared" si="625"/>
        <v>45489</v>
      </c>
      <c r="G1238" s="80">
        <f t="shared" si="614"/>
        <v>3.8003258656977845E-3</v>
      </c>
      <c r="H1238" s="81">
        <f t="shared" si="626"/>
        <v>45519</v>
      </c>
      <c r="I1238" s="81">
        <f t="shared" si="615"/>
        <v>45519</v>
      </c>
      <c r="J1238" s="82">
        <f t="shared" si="627"/>
        <v>23</v>
      </c>
      <c r="K1238" s="82">
        <f t="shared" si="611"/>
        <v>7</v>
      </c>
      <c r="L1238" s="76">
        <f t="shared" si="616"/>
        <v>1.0011550899999999</v>
      </c>
      <c r="M1238" s="83">
        <f t="shared" si="613"/>
        <v>1.00210048</v>
      </c>
      <c r="N1238" s="83">
        <f t="shared" si="609"/>
        <v>1.2252943086252752</v>
      </c>
      <c r="O1238" s="76">
        <f t="shared" si="612"/>
        <v>1.22670963</v>
      </c>
      <c r="P1238" s="76">
        <f t="shared" si="617"/>
        <v>882.31884142000001</v>
      </c>
      <c r="Q1238" s="84">
        <f t="shared" si="631"/>
        <v>0</v>
      </c>
      <c r="R1238" s="86">
        <f t="shared" si="628"/>
        <v>0</v>
      </c>
      <c r="S1238" s="76">
        <f t="shared" si="618"/>
        <v>0</v>
      </c>
      <c r="T1238" s="86">
        <f t="shared" si="629"/>
        <v>8.0657000000000006E-2</v>
      </c>
      <c r="U1238" s="84">
        <f t="shared" si="610"/>
        <v>7</v>
      </c>
      <c r="V1238" s="84">
        <v>252</v>
      </c>
      <c r="W1238" s="83">
        <f t="shared" si="619"/>
        <v>1.0021570230000001</v>
      </c>
      <c r="X1238" s="76">
        <f t="shared" si="620"/>
        <v>1.90318203</v>
      </c>
      <c r="Y1238" s="76">
        <f t="shared" si="621"/>
        <v>0</v>
      </c>
      <c r="Z1238" s="90" t="str">
        <f t="shared" si="632"/>
        <v>A+J=</v>
      </c>
      <c r="AA1238" s="81">
        <f t="shared" si="633"/>
        <v>45519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75">
        <f t="shared" si="622"/>
        <v>45498</v>
      </c>
      <c r="B1239" s="76">
        <f t="shared" si="623"/>
        <v>884.64011963000007</v>
      </c>
      <c r="C1239" s="76">
        <f t="shared" si="630"/>
        <v>719.25647263999997</v>
      </c>
      <c r="D1239" s="77">
        <f t="shared" si="624"/>
        <v>6941.51</v>
      </c>
      <c r="E1239" s="78">
        <f>IF(K1239=1,VLOOKUP(A1238,[1]Plan1!$G$155:$I$350,3),E1238)</f>
        <v>6967.89</v>
      </c>
      <c r="F1239" s="79">
        <f t="shared" si="625"/>
        <v>45489</v>
      </c>
      <c r="G1239" s="80">
        <f t="shared" si="614"/>
        <v>3.8003258656977845E-3</v>
      </c>
      <c r="H1239" s="81">
        <f t="shared" si="626"/>
        <v>45519</v>
      </c>
      <c r="I1239" s="81">
        <f t="shared" si="615"/>
        <v>45519</v>
      </c>
      <c r="J1239" s="82">
        <f t="shared" si="627"/>
        <v>23</v>
      </c>
      <c r="K1239" s="82">
        <f t="shared" si="611"/>
        <v>8</v>
      </c>
      <c r="L1239" s="76">
        <f t="shared" si="616"/>
        <v>1.00132021</v>
      </c>
      <c r="M1239" s="83">
        <f t="shared" si="613"/>
        <v>1.00210048</v>
      </c>
      <c r="N1239" s="83">
        <f t="shared" si="609"/>
        <v>1.2252943086252752</v>
      </c>
      <c r="O1239" s="76">
        <f t="shared" si="612"/>
        <v>1.2269119500000001</v>
      </c>
      <c r="P1239" s="76">
        <f t="shared" si="617"/>
        <v>882.46436139000002</v>
      </c>
      <c r="Q1239" s="84">
        <f t="shared" si="631"/>
        <v>0</v>
      </c>
      <c r="R1239" s="86">
        <f t="shared" si="628"/>
        <v>0</v>
      </c>
      <c r="S1239" s="76">
        <f t="shared" si="618"/>
        <v>0</v>
      </c>
      <c r="T1239" s="86">
        <f t="shared" si="629"/>
        <v>8.0657000000000006E-2</v>
      </c>
      <c r="U1239" s="84">
        <f t="shared" si="610"/>
        <v>8</v>
      </c>
      <c r="V1239" s="84">
        <v>252</v>
      </c>
      <c r="W1239" s="83">
        <f t="shared" si="619"/>
        <v>1.002465548</v>
      </c>
      <c r="X1239" s="76">
        <f t="shared" si="620"/>
        <v>2.17575824</v>
      </c>
      <c r="Y1239" s="76">
        <f t="shared" si="621"/>
        <v>0</v>
      </c>
      <c r="Z1239" s="90" t="str">
        <f t="shared" si="632"/>
        <v>A+J=</v>
      </c>
      <c r="AA1239" s="81">
        <f t="shared" si="633"/>
        <v>45519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75">
        <f t="shared" si="622"/>
        <v>45499</v>
      </c>
      <c r="B1240" s="76">
        <f t="shared" si="623"/>
        <v>885.05841917999999</v>
      </c>
      <c r="C1240" s="76">
        <f t="shared" si="630"/>
        <v>719.25647263999997</v>
      </c>
      <c r="D1240" s="77">
        <f t="shared" si="624"/>
        <v>6941.51</v>
      </c>
      <c r="E1240" s="78">
        <f>IF(K1240=1,VLOOKUP(A1239,[1]Plan1!$G$155:$I$350,3),E1239)</f>
        <v>6967.89</v>
      </c>
      <c r="F1240" s="79">
        <f t="shared" si="625"/>
        <v>45489</v>
      </c>
      <c r="G1240" s="80">
        <f t="shared" si="614"/>
        <v>3.8003258656977845E-3</v>
      </c>
      <c r="H1240" s="81">
        <f t="shared" si="626"/>
        <v>45519</v>
      </c>
      <c r="I1240" s="81">
        <f t="shared" si="615"/>
        <v>45519</v>
      </c>
      <c r="J1240" s="82">
        <f t="shared" si="627"/>
        <v>23</v>
      </c>
      <c r="K1240" s="82">
        <f t="shared" si="611"/>
        <v>9</v>
      </c>
      <c r="L1240" s="76">
        <f t="shared" si="616"/>
        <v>1.00148536</v>
      </c>
      <c r="M1240" s="83">
        <f t="shared" si="613"/>
        <v>1.00210048</v>
      </c>
      <c r="N1240" s="83">
        <f t="shared" si="609"/>
        <v>1.2252943086252752</v>
      </c>
      <c r="O1240" s="76">
        <f t="shared" si="612"/>
        <v>1.2271143099999999</v>
      </c>
      <c r="P1240" s="76">
        <f t="shared" si="617"/>
        <v>882.60991013</v>
      </c>
      <c r="Q1240" s="84">
        <f t="shared" si="631"/>
        <v>0</v>
      </c>
      <c r="R1240" s="86">
        <f t="shared" si="628"/>
        <v>0</v>
      </c>
      <c r="S1240" s="76">
        <f t="shared" si="618"/>
        <v>0</v>
      </c>
      <c r="T1240" s="86">
        <f t="shared" si="629"/>
        <v>8.0657000000000006E-2</v>
      </c>
      <c r="U1240" s="84">
        <f t="shared" si="610"/>
        <v>9</v>
      </c>
      <c r="V1240" s="84">
        <v>252</v>
      </c>
      <c r="W1240" s="83">
        <f t="shared" si="619"/>
        <v>1.002774169</v>
      </c>
      <c r="X1240" s="76">
        <f t="shared" si="620"/>
        <v>2.4485090500000002</v>
      </c>
      <c r="Y1240" s="76">
        <f t="shared" si="621"/>
        <v>0</v>
      </c>
      <c r="Z1240" s="90" t="str">
        <f t="shared" si="632"/>
        <v>A+J=</v>
      </c>
      <c r="AA1240" s="81">
        <f t="shared" si="633"/>
        <v>45519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75">
        <f t="shared" si="622"/>
        <v>45500</v>
      </c>
      <c r="B1241" s="76">
        <f t="shared" si="623"/>
        <v>885.47691407000002</v>
      </c>
      <c r="C1241" s="76">
        <f t="shared" si="630"/>
        <v>719.25647263999997</v>
      </c>
      <c r="D1241" s="77">
        <f t="shared" si="624"/>
        <v>6941.51</v>
      </c>
      <c r="E1241" s="78">
        <f>IF(K1241=1,VLOOKUP(A1240,[1]Plan1!$G$155:$I$350,3),E1240)</f>
        <v>6967.89</v>
      </c>
      <c r="F1241" s="79">
        <f t="shared" si="625"/>
        <v>45489</v>
      </c>
      <c r="G1241" s="80">
        <f t="shared" si="614"/>
        <v>3.8003258656977845E-3</v>
      </c>
      <c r="H1241" s="81">
        <f t="shared" si="626"/>
        <v>45519</v>
      </c>
      <c r="I1241" s="81">
        <f t="shared" si="615"/>
        <v>45519</v>
      </c>
      <c r="J1241" s="82">
        <f t="shared" si="627"/>
        <v>23</v>
      </c>
      <c r="K1241" s="82">
        <f t="shared" si="611"/>
        <v>10</v>
      </c>
      <c r="L1241" s="76">
        <f t="shared" si="616"/>
        <v>1.00165054</v>
      </c>
      <c r="M1241" s="83">
        <f t="shared" si="613"/>
        <v>1.00210048</v>
      </c>
      <c r="N1241" s="83">
        <f t="shared" si="609"/>
        <v>1.2252943086252752</v>
      </c>
      <c r="O1241" s="76">
        <f t="shared" si="612"/>
        <v>1.2273167</v>
      </c>
      <c r="P1241" s="76">
        <f t="shared" si="617"/>
        <v>882.75548045000005</v>
      </c>
      <c r="Q1241" s="84">
        <f t="shared" si="631"/>
        <v>0</v>
      </c>
      <c r="R1241" s="86">
        <f t="shared" si="628"/>
        <v>0</v>
      </c>
      <c r="S1241" s="76">
        <f t="shared" si="618"/>
        <v>0</v>
      </c>
      <c r="T1241" s="86">
        <f t="shared" si="629"/>
        <v>8.0657000000000006E-2</v>
      </c>
      <c r="U1241" s="84">
        <f t="shared" si="610"/>
        <v>10</v>
      </c>
      <c r="V1241" s="84">
        <v>252</v>
      </c>
      <c r="W1241" s="83">
        <f t="shared" si="619"/>
        <v>1.003082885</v>
      </c>
      <c r="X1241" s="76">
        <f t="shared" si="620"/>
        <v>2.72143362</v>
      </c>
      <c r="Y1241" s="76">
        <f t="shared" si="621"/>
        <v>0</v>
      </c>
      <c r="Z1241" s="90" t="str">
        <f t="shared" si="632"/>
        <v>A+J=</v>
      </c>
      <c r="AA1241" s="81">
        <f t="shared" si="633"/>
        <v>45519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75">
        <f t="shared" si="622"/>
        <v>45501</v>
      </c>
      <c r="B1242" s="76">
        <f t="shared" si="623"/>
        <v>885.47691407000002</v>
      </c>
      <c r="C1242" s="76">
        <f t="shared" si="630"/>
        <v>719.25647263999997</v>
      </c>
      <c r="D1242" s="77">
        <f t="shared" si="624"/>
        <v>6941.51</v>
      </c>
      <c r="E1242" s="78">
        <f>IF(K1242=1,VLOOKUP(A1241,[1]Plan1!$G$155:$I$350,3),E1241)</f>
        <v>6967.89</v>
      </c>
      <c r="F1242" s="79">
        <f t="shared" si="625"/>
        <v>45489</v>
      </c>
      <c r="G1242" s="80">
        <f t="shared" si="614"/>
        <v>3.8003258656977845E-3</v>
      </c>
      <c r="H1242" s="81">
        <f t="shared" si="626"/>
        <v>45519</v>
      </c>
      <c r="I1242" s="81">
        <f t="shared" si="615"/>
        <v>45519</v>
      </c>
      <c r="J1242" s="82">
        <f t="shared" si="627"/>
        <v>23</v>
      </c>
      <c r="K1242" s="82">
        <f t="shared" si="611"/>
        <v>10</v>
      </c>
      <c r="L1242" s="76">
        <f t="shared" si="616"/>
        <v>1.00165054</v>
      </c>
      <c r="M1242" s="83">
        <f t="shared" si="613"/>
        <v>1.00210048</v>
      </c>
      <c r="N1242" s="83">
        <f t="shared" si="609"/>
        <v>1.2252943086252752</v>
      </c>
      <c r="O1242" s="76">
        <f t="shared" si="612"/>
        <v>1.2273167</v>
      </c>
      <c r="P1242" s="76">
        <f t="shared" si="617"/>
        <v>882.75548045000005</v>
      </c>
      <c r="Q1242" s="84">
        <f t="shared" si="631"/>
        <v>0</v>
      </c>
      <c r="R1242" s="86">
        <f t="shared" si="628"/>
        <v>0</v>
      </c>
      <c r="S1242" s="76">
        <f t="shared" si="618"/>
        <v>0</v>
      </c>
      <c r="T1242" s="86">
        <f t="shared" si="629"/>
        <v>8.0657000000000006E-2</v>
      </c>
      <c r="U1242" s="84">
        <f t="shared" si="610"/>
        <v>10</v>
      </c>
      <c r="V1242" s="84">
        <v>252</v>
      </c>
      <c r="W1242" s="83">
        <f t="shared" si="619"/>
        <v>1.003082885</v>
      </c>
      <c r="X1242" s="76">
        <f t="shared" si="620"/>
        <v>2.72143362</v>
      </c>
      <c r="Y1242" s="76">
        <f t="shared" si="621"/>
        <v>0</v>
      </c>
      <c r="Z1242" s="90" t="str">
        <f t="shared" si="632"/>
        <v>A+J=</v>
      </c>
      <c r="AA1242" s="81">
        <f t="shared" si="633"/>
        <v>45519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75">
        <f t="shared" si="622"/>
        <v>45502</v>
      </c>
      <c r="B1243" s="76">
        <f t="shared" si="623"/>
        <v>885.47691407000002</v>
      </c>
      <c r="C1243" s="76">
        <f t="shared" si="630"/>
        <v>719.25647263999997</v>
      </c>
      <c r="D1243" s="77">
        <f t="shared" si="624"/>
        <v>6941.51</v>
      </c>
      <c r="E1243" s="78">
        <f>IF(K1243=1,VLOOKUP(A1242,[1]Plan1!$G$155:$I$350,3),E1242)</f>
        <v>6967.89</v>
      </c>
      <c r="F1243" s="79">
        <f t="shared" si="625"/>
        <v>45489</v>
      </c>
      <c r="G1243" s="80">
        <f t="shared" si="614"/>
        <v>3.8003258656977845E-3</v>
      </c>
      <c r="H1243" s="81">
        <f t="shared" si="626"/>
        <v>45519</v>
      </c>
      <c r="I1243" s="81">
        <f t="shared" si="615"/>
        <v>45519</v>
      </c>
      <c r="J1243" s="82">
        <f t="shared" si="627"/>
        <v>23</v>
      </c>
      <c r="K1243" s="82">
        <f t="shared" si="611"/>
        <v>10</v>
      </c>
      <c r="L1243" s="76">
        <f t="shared" si="616"/>
        <v>1.00165054</v>
      </c>
      <c r="M1243" s="83">
        <f t="shared" si="613"/>
        <v>1.00210048</v>
      </c>
      <c r="N1243" s="83">
        <f t="shared" si="609"/>
        <v>1.2252943086252752</v>
      </c>
      <c r="O1243" s="76">
        <f t="shared" si="612"/>
        <v>1.2273167</v>
      </c>
      <c r="P1243" s="76">
        <f t="shared" si="617"/>
        <v>882.75548045000005</v>
      </c>
      <c r="Q1243" s="84">
        <f t="shared" si="631"/>
        <v>0</v>
      </c>
      <c r="R1243" s="86">
        <f t="shared" si="628"/>
        <v>0</v>
      </c>
      <c r="S1243" s="76">
        <f t="shared" si="618"/>
        <v>0</v>
      </c>
      <c r="T1243" s="86">
        <f t="shared" si="629"/>
        <v>8.0657000000000006E-2</v>
      </c>
      <c r="U1243" s="84">
        <f t="shared" si="610"/>
        <v>10</v>
      </c>
      <c r="V1243" s="84">
        <v>252</v>
      </c>
      <c r="W1243" s="83">
        <f t="shared" si="619"/>
        <v>1.003082885</v>
      </c>
      <c r="X1243" s="76">
        <f t="shared" si="620"/>
        <v>2.72143362</v>
      </c>
      <c r="Y1243" s="76">
        <f t="shared" si="621"/>
        <v>0</v>
      </c>
      <c r="Z1243" s="90" t="str">
        <f t="shared" si="632"/>
        <v>A+J=</v>
      </c>
      <c r="AA1243" s="81">
        <f t="shared" si="633"/>
        <v>45519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75">
        <f t="shared" si="622"/>
        <v>45503</v>
      </c>
      <c r="B1244" s="76">
        <f t="shared" si="623"/>
        <v>885.89560348999998</v>
      </c>
      <c r="C1244" s="76">
        <f t="shared" si="630"/>
        <v>719.25647263999997</v>
      </c>
      <c r="D1244" s="77">
        <f t="shared" si="624"/>
        <v>6941.51</v>
      </c>
      <c r="E1244" s="78">
        <f>IF(K1244=1,VLOOKUP(A1243,[1]Plan1!$G$155:$I$350,3),E1243)</f>
        <v>6967.89</v>
      </c>
      <c r="F1244" s="79">
        <f t="shared" si="625"/>
        <v>45489</v>
      </c>
      <c r="G1244" s="80">
        <f t="shared" si="614"/>
        <v>3.8003258656977845E-3</v>
      </c>
      <c r="H1244" s="81">
        <f t="shared" si="626"/>
        <v>45519</v>
      </c>
      <c r="I1244" s="81">
        <f t="shared" si="615"/>
        <v>45519</v>
      </c>
      <c r="J1244" s="82">
        <f t="shared" si="627"/>
        <v>23</v>
      </c>
      <c r="K1244" s="82">
        <f t="shared" si="611"/>
        <v>11</v>
      </c>
      <c r="L1244" s="76">
        <f t="shared" si="616"/>
        <v>1.0018157400000001</v>
      </c>
      <c r="M1244" s="83">
        <f t="shared" si="613"/>
        <v>1.00210048</v>
      </c>
      <c r="N1244" s="83">
        <f t="shared" si="609"/>
        <v>1.2252943086252752</v>
      </c>
      <c r="O1244" s="76">
        <f t="shared" si="612"/>
        <v>1.22751912</v>
      </c>
      <c r="P1244" s="76">
        <f t="shared" si="617"/>
        <v>882.90107234000004</v>
      </c>
      <c r="Q1244" s="84">
        <f t="shared" si="631"/>
        <v>0</v>
      </c>
      <c r="R1244" s="86">
        <f t="shared" si="628"/>
        <v>0</v>
      </c>
      <c r="S1244" s="76">
        <f t="shared" si="618"/>
        <v>0</v>
      </c>
      <c r="T1244" s="86">
        <f t="shared" si="629"/>
        <v>8.0657000000000006E-2</v>
      </c>
      <c r="U1244" s="84">
        <f t="shared" si="610"/>
        <v>11</v>
      </c>
      <c r="V1244" s="84">
        <v>252</v>
      </c>
      <c r="W1244" s="83">
        <f t="shared" si="619"/>
        <v>1.0033916949999999</v>
      </c>
      <c r="X1244" s="76">
        <f t="shared" si="620"/>
        <v>2.9945311499999998</v>
      </c>
      <c r="Y1244" s="76">
        <f t="shared" si="621"/>
        <v>0</v>
      </c>
      <c r="Z1244" s="90" t="str">
        <f t="shared" si="632"/>
        <v>A+J=</v>
      </c>
      <c r="AA1244" s="81">
        <f t="shared" si="633"/>
        <v>45519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75">
        <f t="shared" si="622"/>
        <v>45504</v>
      </c>
      <c r="B1245" s="76">
        <f t="shared" si="623"/>
        <v>886.31450370000005</v>
      </c>
      <c r="C1245" s="76">
        <f t="shared" si="630"/>
        <v>719.25647263999997</v>
      </c>
      <c r="D1245" s="77">
        <f t="shared" si="624"/>
        <v>6941.51</v>
      </c>
      <c r="E1245" s="78">
        <f>IF(K1245=1,VLOOKUP(A1244,[1]Plan1!$G$155:$I$350,3),E1244)</f>
        <v>6967.89</v>
      </c>
      <c r="F1245" s="79">
        <f t="shared" si="625"/>
        <v>45489</v>
      </c>
      <c r="G1245" s="80">
        <f t="shared" si="614"/>
        <v>3.8003258656977845E-3</v>
      </c>
      <c r="H1245" s="81">
        <f t="shared" si="626"/>
        <v>45519</v>
      </c>
      <c r="I1245" s="81">
        <f t="shared" si="615"/>
        <v>45519</v>
      </c>
      <c r="J1245" s="82">
        <f t="shared" si="627"/>
        <v>23</v>
      </c>
      <c r="K1245" s="82">
        <f t="shared" si="611"/>
        <v>12</v>
      </c>
      <c r="L1245" s="76">
        <f t="shared" si="616"/>
        <v>1.0019809799999999</v>
      </c>
      <c r="M1245" s="83">
        <f t="shared" si="613"/>
        <v>1.00210048</v>
      </c>
      <c r="N1245" s="83">
        <f t="shared" si="609"/>
        <v>1.2252943086252752</v>
      </c>
      <c r="O1245" s="76">
        <f t="shared" si="612"/>
        <v>1.22772159</v>
      </c>
      <c r="P1245" s="76">
        <f t="shared" si="617"/>
        <v>883.04670020000003</v>
      </c>
      <c r="Q1245" s="84">
        <f t="shared" si="631"/>
        <v>0</v>
      </c>
      <c r="R1245" s="86">
        <f t="shared" si="628"/>
        <v>0</v>
      </c>
      <c r="S1245" s="76">
        <f t="shared" si="618"/>
        <v>0</v>
      </c>
      <c r="T1245" s="86">
        <f t="shared" si="629"/>
        <v>8.0657000000000006E-2</v>
      </c>
      <c r="U1245" s="84">
        <f t="shared" si="610"/>
        <v>12</v>
      </c>
      <c r="V1245" s="84">
        <v>252</v>
      </c>
      <c r="W1245" s="83">
        <f t="shared" si="619"/>
        <v>1.003700601</v>
      </c>
      <c r="X1245" s="76">
        <f t="shared" si="620"/>
        <v>3.2678034999999999</v>
      </c>
      <c r="Y1245" s="76">
        <f t="shared" si="621"/>
        <v>0</v>
      </c>
      <c r="Z1245" s="90" t="str">
        <f t="shared" si="632"/>
        <v>A+J=</v>
      </c>
      <c r="AA1245" s="81">
        <f t="shared" si="633"/>
        <v>45519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75">
        <f t="shared" si="622"/>
        <v>45505</v>
      </c>
      <c r="B1246" s="76">
        <f t="shared" si="623"/>
        <v>886.73358500000006</v>
      </c>
      <c r="C1246" s="76">
        <f t="shared" si="630"/>
        <v>719.25647263999997</v>
      </c>
      <c r="D1246" s="77">
        <f t="shared" si="624"/>
        <v>6941.51</v>
      </c>
      <c r="E1246" s="78">
        <f>IF(K1246=1,VLOOKUP(A1245,[1]Plan1!$G$155:$I$350,3),E1245)</f>
        <v>6967.89</v>
      </c>
      <c r="F1246" s="79">
        <f t="shared" si="625"/>
        <v>45489</v>
      </c>
      <c r="G1246" s="80">
        <f t="shared" si="614"/>
        <v>3.8003258656977845E-3</v>
      </c>
      <c r="H1246" s="81">
        <f t="shared" si="626"/>
        <v>45519</v>
      </c>
      <c r="I1246" s="81">
        <f t="shared" si="615"/>
        <v>45519</v>
      </c>
      <c r="J1246" s="82">
        <f t="shared" si="627"/>
        <v>23</v>
      </c>
      <c r="K1246" s="82">
        <f t="shared" si="611"/>
        <v>13</v>
      </c>
      <c r="L1246" s="76">
        <f t="shared" si="616"/>
        <v>1.0021462299999999</v>
      </c>
      <c r="M1246" s="83">
        <f t="shared" si="613"/>
        <v>1.00210048</v>
      </c>
      <c r="N1246" s="83">
        <f t="shared" si="609"/>
        <v>1.2252943086252752</v>
      </c>
      <c r="O1246" s="76">
        <f t="shared" si="612"/>
        <v>1.22792407</v>
      </c>
      <c r="P1246" s="76">
        <f t="shared" si="617"/>
        <v>883.19233525000004</v>
      </c>
      <c r="Q1246" s="84">
        <f t="shared" si="631"/>
        <v>0</v>
      </c>
      <c r="R1246" s="86">
        <f t="shared" si="628"/>
        <v>0</v>
      </c>
      <c r="S1246" s="76">
        <f t="shared" si="618"/>
        <v>0</v>
      </c>
      <c r="T1246" s="86">
        <f t="shared" si="629"/>
        <v>8.0657000000000006E-2</v>
      </c>
      <c r="U1246" s="84">
        <f t="shared" si="610"/>
        <v>13</v>
      </c>
      <c r="V1246" s="84">
        <v>252</v>
      </c>
      <c r="W1246" s="83">
        <f t="shared" si="619"/>
        <v>1.004009602</v>
      </c>
      <c r="X1246" s="76">
        <f t="shared" si="620"/>
        <v>3.54124975</v>
      </c>
      <c r="Y1246" s="76">
        <f t="shared" si="621"/>
        <v>0</v>
      </c>
      <c r="Z1246" s="90" t="str">
        <f t="shared" si="632"/>
        <v>A+J=</v>
      </c>
      <c r="AA1246" s="81">
        <f t="shared" si="633"/>
        <v>45519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75">
        <f t="shared" si="622"/>
        <v>45506</v>
      </c>
      <c r="B1247" s="76">
        <f t="shared" si="623"/>
        <v>887.15287635000004</v>
      </c>
      <c r="C1247" s="76">
        <f t="shared" si="630"/>
        <v>719.25647263999997</v>
      </c>
      <c r="D1247" s="77">
        <f t="shared" si="624"/>
        <v>6941.51</v>
      </c>
      <c r="E1247" s="78">
        <f>IF(K1247=1,VLOOKUP(A1246,[1]Plan1!$G$155:$I$350,3),E1246)</f>
        <v>6967.89</v>
      </c>
      <c r="F1247" s="79">
        <f t="shared" si="625"/>
        <v>45489</v>
      </c>
      <c r="G1247" s="80">
        <f t="shared" si="614"/>
        <v>3.8003258656977845E-3</v>
      </c>
      <c r="H1247" s="81">
        <f t="shared" si="626"/>
        <v>45519</v>
      </c>
      <c r="I1247" s="81">
        <f t="shared" si="615"/>
        <v>45519</v>
      </c>
      <c r="J1247" s="82">
        <f t="shared" si="627"/>
        <v>23</v>
      </c>
      <c r="K1247" s="82">
        <f t="shared" si="611"/>
        <v>14</v>
      </c>
      <c r="L1247" s="76">
        <f t="shared" si="616"/>
        <v>1.0023115199999999</v>
      </c>
      <c r="M1247" s="83">
        <f t="shared" si="613"/>
        <v>1.00210048</v>
      </c>
      <c r="N1247" s="83">
        <f t="shared" si="609"/>
        <v>1.2252943086252752</v>
      </c>
      <c r="O1247" s="76">
        <f t="shared" si="612"/>
        <v>1.2281266</v>
      </c>
      <c r="P1247" s="76">
        <f t="shared" si="617"/>
        <v>883.33800627000005</v>
      </c>
      <c r="Q1247" s="84">
        <f t="shared" si="631"/>
        <v>0</v>
      </c>
      <c r="R1247" s="86">
        <f t="shared" si="628"/>
        <v>0</v>
      </c>
      <c r="S1247" s="76">
        <f t="shared" si="618"/>
        <v>0</v>
      </c>
      <c r="T1247" s="86">
        <f t="shared" si="629"/>
        <v>8.0657000000000006E-2</v>
      </c>
      <c r="U1247" s="84">
        <f t="shared" si="610"/>
        <v>14</v>
      </c>
      <c r="V1247" s="84">
        <v>252</v>
      </c>
      <c r="W1247" s="83">
        <f t="shared" si="619"/>
        <v>1.0043186980000001</v>
      </c>
      <c r="X1247" s="76">
        <f t="shared" si="620"/>
        <v>3.8148700799999999</v>
      </c>
      <c r="Y1247" s="76">
        <f t="shared" si="621"/>
        <v>0</v>
      </c>
      <c r="Z1247" s="90" t="str">
        <f t="shared" si="632"/>
        <v>A+J=</v>
      </c>
      <c r="AA1247" s="81">
        <f t="shared" si="633"/>
        <v>45519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75">
        <f t="shared" si="622"/>
        <v>45507</v>
      </c>
      <c r="B1248" s="76">
        <f t="shared" si="623"/>
        <v>887.57235610999999</v>
      </c>
      <c r="C1248" s="76">
        <f t="shared" si="630"/>
        <v>719.25647263999997</v>
      </c>
      <c r="D1248" s="77">
        <f t="shared" si="624"/>
        <v>6941.51</v>
      </c>
      <c r="E1248" s="78">
        <f>IF(K1248=1,VLOOKUP(A1247,[1]Plan1!$G$155:$I$350,3),E1247)</f>
        <v>6967.89</v>
      </c>
      <c r="F1248" s="79">
        <f t="shared" si="625"/>
        <v>45489</v>
      </c>
      <c r="G1248" s="80">
        <f t="shared" si="614"/>
        <v>3.8003258656977845E-3</v>
      </c>
      <c r="H1248" s="81">
        <f t="shared" si="626"/>
        <v>45519</v>
      </c>
      <c r="I1248" s="81">
        <f t="shared" si="615"/>
        <v>45519</v>
      </c>
      <c r="J1248" s="82">
        <f t="shared" si="627"/>
        <v>23</v>
      </c>
      <c r="K1248" s="82">
        <f t="shared" si="611"/>
        <v>15</v>
      </c>
      <c r="L1248" s="76">
        <f t="shared" si="616"/>
        <v>1.00247683</v>
      </c>
      <c r="M1248" s="83">
        <f t="shared" si="613"/>
        <v>1.00210048</v>
      </c>
      <c r="N1248" s="83">
        <f t="shared" ref="N1248:N1311" si="634">IF(I1248&gt;I1247,N1247*M1248,N1247)</f>
        <v>1.2252943086252752</v>
      </c>
      <c r="O1248" s="76">
        <f t="shared" si="612"/>
        <v>1.22832915</v>
      </c>
      <c r="P1248" s="76">
        <f t="shared" si="617"/>
        <v>883.48369165999998</v>
      </c>
      <c r="Q1248" s="84">
        <f t="shared" si="631"/>
        <v>0</v>
      </c>
      <c r="R1248" s="86">
        <f t="shared" si="628"/>
        <v>0</v>
      </c>
      <c r="S1248" s="76">
        <f t="shared" si="618"/>
        <v>0</v>
      </c>
      <c r="T1248" s="86">
        <f t="shared" si="629"/>
        <v>8.0657000000000006E-2</v>
      </c>
      <c r="U1248" s="84">
        <f t="shared" si="610"/>
        <v>15</v>
      </c>
      <c r="V1248" s="84">
        <v>252</v>
      </c>
      <c r="W1248" s="83">
        <f t="shared" si="619"/>
        <v>1.004627889</v>
      </c>
      <c r="X1248" s="76">
        <f t="shared" si="620"/>
        <v>4.0886644499999996</v>
      </c>
      <c r="Y1248" s="76">
        <f t="shared" si="621"/>
        <v>0</v>
      </c>
      <c r="Z1248" s="90" t="str">
        <f t="shared" si="632"/>
        <v>A+J=</v>
      </c>
      <c r="AA1248" s="81">
        <f t="shared" si="633"/>
        <v>45519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75">
        <f t="shared" si="622"/>
        <v>45508</v>
      </c>
      <c r="B1249" s="76">
        <f t="shared" si="623"/>
        <v>887.57235610999999</v>
      </c>
      <c r="C1249" s="76">
        <f t="shared" si="630"/>
        <v>719.25647263999997</v>
      </c>
      <c r="D1249" s="77">
        <f t="shared" si="624"/>
        <v>6941.51</v>
      </c>
      <c r="E1249" s="78">
        <f>IF(K1249=1,VLOOKUP(A1248,[1]Plan1!$G$155:$I$350,3),E1248)</f>
        <v>6967.89</v>
      </c>
      <c r="F1249" s="79">
        <f t="shared" si="625"/>
        <v>45489</v>
      </c>
      <c r="G1249" s="80">
        <f t="shared" si="614"/>
        <v>3.8003258656977845E-3</v>
      </c>
      <c r="H1249" s="81">
        <f t="shared" si="626"/>
        <v>45519</v>
      </c>
      <c r="I1249" s="81">
        <f t="shared" si="615"/>
        <v>45519</v>
      </c>
      <c r="J1249" s="82">
        <f t="shared" si="627"/>
        <v>23</v>
      </c>
      <c r="K1249" s="82">
        <f t="shared" si="611"/>
        <v>15</v>
      </c>
      <c r="L1249" s="76">
        <f t="shared" si="616"/>
        <v>1.00247683</v>
      </c>
      <c r="M1249" s="83">
        <f t="shared" si="613"/>
        <v>1.00210048</v>
      </c>
      <c r="N1249" s="83">
        <f t="shared" si="634"/>
        <v>1.2252943086252752</v>
      </c>
      <c r="O1249" s="76">
        <f t="shared" si="612"/>
        <v>1.22832915</v>
      </c>
      <c r="P1249" s="76">
        <f t="shared" si="617"/>
        <v>883.48369165999998</v>
      </c>
      <c r="Q1249" s="84">
        <f t="shared" si="631"/>
        <v>0</v>
      </c>
      <c r="R1249" s="86">
        <f t="shared" si="628"/>
        <v>0</v>
      </c>
      <c r="S1249" s="76">
        <f t="shared" si="618"/>
        <v>0</v>
      </c>
      <c r="T1249" s="86">
        <f t="shared" si="629"/>
        <v>8.0657000000000006E-2</v>
      </c>
      <c r="U1249" s="84">
        <f t="shared" si="610"/>
        <v>15</v>
      </c>
      <c r="V1249" s="84">
        <v>252</v>
      </c>
      <c r="W1249" s="83">
        <f t="shared" si="619"/>
        <v>1.004627889</v>
      </c>
      <c r="X1249" s="76">
        <f t="shared" si="620"/>
        <v>4.0886644499999996</v>
      </c>
      <c r="Y1249" s="76">
        <f t="shared" si="621"/>
        <v>0</v>
      </c>
      <c r="Z1249" s="90" t="str">
        <f t="shared" si="632"/>
        <v>A+J=</v>
      </c>
      <c r="AA1249" s="81">
        <f t="shared" si="633"/>
        <v>45519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75">
        <f t="shared" si="622"/>
        <v>45509</v>
      </c>
      <c r="B1250" s="76">
        <f t="shared" si="623"/>
        <v>887.57235610999999</v>
      </c>
      <c r="C1250" s="76">
        <f t="shared" si="630"/>
        <v>719.25647263999997</v>
      </c>
      <c r="D1250" s="77">
        <f t="shared" si="624"/>
        <v>6941.51</v>
      </c>
      <c r="E1250" s="78">
        <f>IF(K1250=1,VLOOKUP(A1249,[1]Plan1!$G$155:$I$350,3),E1249)</f>
        <v>6967.89</v>
      </c>
      <c r="F1250" s="79">
        <f t="shared" si="625"/>
        <v>45489</v>
      </c>
      <c r="G1250" s="80">
        <f t="shared" si="614"/>
        <v>3.8003258656977845E-3</v>
      </c>
      <c r="H1250" s="81">
        <f t="shared" si="626"/>
        <v>45519</v>
      </c>
      <c r="I1250" s="81">
        <f t="shared" si="615"/>
        <v>45519</v>
      </c>
      <c r="J1250" s="82">
        <f t="shared" si="627"/>
        <v>23</v>
      </c>
      <c r="K1250" s="82">
        <f t="shared" si="611"/>
        <v>15</v>
      </c>
      <c r="L1250" s="76">
        <f t="shared" si="616"/>
        <v>1.00247683</v>
      </c>
      <c r="M1250" s="83">
        <f t="shared" si="613"/>
        <v>1.00210048</v>
      </c>
      <c r="N1250" s="83">
        <f t="shared" si="634"/>
        <v>1.2252943086252752</v>
      </c>
      <c r="O1250" s="76">
        <f t="shared" si="612"/>
        <v>1.22832915</v>
      </c>
      <c r="P1250" s="76">
        <f t="shared" si="617"/>
        <v>883.48369165999998</v>
      </c>
      <c r="Q1250" s="84">
        <f t="shared" si="631"/>
        <v>0</v>
      </c>
      <c r="R1250" s="86">
        <f t="shared" si="628"/>
        <v>0</v>
      </c>
      <c r="S1250" s="76">
        <f t="shared" si="618"/>
        <v>0</v>
      </c>
      <c r="T1250" s="86">
        <f t="shared" si="629"/>
        <v>8.0657000000000006E-2</v>
      </c>
      <c r="U1250" s="84">
        <f t="shared" si="610"/>
        <v>15</v>
      </c>
      <c r="V1250" s="84">
        <v>252</v>
      </c>
      <c r="W1250" s="83">
        <f t="shared" si="619"/>
        <v>1.004627889</v>
      </c>
      <c r="X1250" s="76">
        <f t="shared" si="620"/>
        <v>4.0886644499999996</v>
      </c>
      <c r="Y1250" s="76">
        <f t="shared" si="621"/>
        <v>0</v>
      </c>
      <c r="Z1250" s="90" t="str">
        <f t="shared" si="632"/>
        <v>A+J=</v>
      </c>
      <c r="AA1250" s="81">
        <f t="shared" si="633"/>
        <v>45519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75">
        <f t="shared" si="622"/>
        <v>45510</v>
      </c>
      <c r="B1251" s="76">
        <f t="shared" si="623"/>
        <v>887.99203971999998</v>
      </c>
      <c r="C1251" s="76">
        <f t="shared" si="630"/>
        <v>719.25647263999997</v>
      </c>
      <c r="D1251" s="77">
        <f t="shared" si="624"/>
        <v>6941.51</v>
      </c>
      <c r="E1251" s="78">
        <f>IF(K1251=1,VLOOKUP(A1250,[1]Plan1!$G$155:$I$350,3),E1250)</f>
        <v>6967.89</v>
      </c>
      <c r="F1251" s="79">
        <f t="shared" si="625"/>
        <v>45489</v>
      </c>
      <c r="G1251" s="80">
        <f t="shared" si="614"/>
        <v>3.8003258656977845E-3</v>
      </c>
      <c r="H1251" s="81">
        <f t="shared" si="626"/>
        <v>45519</v>
      </c>
      <c r="I1251" s="81">
        <f t="shared" si="615"/>
        <v>45519</v>
      </c>
      <c r="J1251" s="82">
        <f t="shared" si="627"/>
        <v>23</v>
      </c>
      <c r="K1251" s="82">
        <f t="shared" si="611"/>
        <v>16</v>
      </c>
      <c r="L1251" s="76">
        <f t="shared" si="616"/>
        <v>1.0026421700000001</v>
      </c>
      <c r="M1251" s="83">
        <f t="shared" si="613"/>
        <v>1.00210048</v>
      </c>
      <c r="N1251" s="83">
        <f t="shared" si="634"/>
        <v>1.2252943086252752</v>
      </c>
      <c r="O1251" s="76">
        <f t="shared" si="612"/>
        <v>1.22853174</v>
      </c>
      <c r="P1251" s="76">
        <f t="shared" si="617"/>
        <v>883.62940583</v>
      </c>
      <c r="Q1251" s="84">
        <f t="shared" si="631"/>
        <v>0</v>
      </c>
      <c r="R1251" s="86">
        <f t="shared" si="628"/>
        <v>0</v>
      </c>
      <c r="S1251" s="76">
        <f t="shared" si="618"/>
        <v>0</v>
      </c>
      <c r="T1251" s="86">
        <f t="shared" si="629"/>
        <v>8.0657000000000006E-2</v>
      </c>
      <c r="U1251" s="84">
        <f t="shared" si="610"/>
        <v>16</v>
      </c>
      <c r="V1251" s="84">
        <v>252</v>
      </c>
      <c r="W1251" s="83">
        <f t="shared" si="619"/>
        <v>1.0049371760000001</v>
      </c>
      <c r="X1251" s="76">
        <f t="shared" si="620"/>
        <v>4.3626338899999997</v>
      </c>
      <c r="Y1251" s="76">
        <f t="shared" si="621"/>
        <v>0</v>
      </c>
      <c r="Z1251" s="90" t="str">
        <f t="shared" si="632"/>
        <v>A+J=</v>
      </c>
      <c r="AA1251" s="81">
        <f t="shared" si="633"/>
        <v>45519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75">
        <f t="shared" si="622"/>
        <v>45511</v>
      </c>
      <c r="B1252" s="76">
        <f t="shared" si="623"/>
        <v>888.41192546000002</v>
      </c>
      <c r="C1252" s="76">
        <f t="shared" si="630"/>
        <v>719.25647263999997</v>
      </c>
      <c r="D1252" s="77">
        <f t="shared" si="624"/>
        <v>6941.51</v>
      </c>
      <c r="E1252" s="78">
        <f>IF(K1252=1,VLOOKUP(A1251,[1]Plan1!$G$155:$I$350,3),E1251)</f>
        <v>6967.89</v>
      </c>
      <c r="F1252" s="79">
        <f t="shared" si="625"/>
        <v>45489</v>
      </c>
      <c r="G1252" s="80">
        <f t="shared" si="614"/>
        <v>3.8003258656977845E-3</v>
      </c>
      <c r="H1252" s="81">
        <f t="shared" si="626"/>
        <v>45519</v>
      </c>
      <c r="I1252" s="81">
        <f t="shared" si="615"/>
        <v>45519</v>
      </c>
      <c r="J1252" s="82">
        <f t="shared" si="627"/>
        <v>23</v>
      </c>
      <c r="K1252" s="82">
        <f t="shared" si="611"/>
        <v>17</v>
      </c>
      <c r="L1252" s="76">
        <f t="shared" si="616"/>
        <v>1.0028075400000001</v>
      </c>
      <c r="M1252" s="83">
        <f t="shared" si="613"/>
        <v>1.00210048</v>
      </c>
      <c r="N1252" s="83">
        <f t="shared" si="634"/>
        <v>1.2252943086252752</v>
      </c>
      <c r="O1252" s="76">
        <f t="shared" si="612"/>
        <v>1.22873437</v>
      </c>
      <c r="P1252" s="76">
        <f t="shared" si="617"/>
        <v>883.77514876999999</v>
      </c>
      <c r="Q1252" s="84">
        <f t="shared" si="631"/>
        <v>0</v>
      </c>
      <c r="R1252" s="86">
        <f t="shared" si="628"/>
        <v>0</v>
      </c>
      <c r="S1252" s="76">
        <f t="shared" si="618"/>
        <v>0</v>
      </c>
      <c r="T1252" s="86">
        <f t="shared" si="629"/>
        <v>8.0657000000000006E-2</v>
      </c>
      <c r="U1252" s="84">
        <f t="shared" si="610"/>
        <v>17</v>
      </c>
      <c r="V1252" s="84">
        <v>252</v>
      </c>
      <c r="W1252" s="83">
        <f t="shared" si="619"/>
        <v>1.005246557</v>
      </c>
      <c r="X1252" s="76">
        <f t="shared" si="620"/>
        <v>4.6367766899999996</v>
      </c>
      <c r="Y1252" s="76">
        <f t="shared" si="621"/>
        <v>0</v>
      </c>
      <c r="Z1252" s="90" t="str">
        <f t="shared" si="632"/>
        <v>A+J=</v>
      </c>
      <c r="AA1252" s="81">
        <f t="shared" si="633"/>
        <v>45519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75">
        <f t="shared" si="622"/>
        <v>45512</v>
      </c>
      <c r="B1253" s="76">
        <f t="shared" si="623"/>
        <v>888.83200793000003</v>
      </c>
      <c r="C1253" s="76">
        <f t="shared" si="630"/>
        <v>719.25647263999997</v>
      </c>
      <c r="D1253" s="77">
        <f t="shared" si="624"/>
        <v>6941.51</v>
      </c>
      <c r="E1253" s="78">
        <f>IF(K1253=1,VLOOKUP(A1252,[1]Plan1!$G$155:$I$350,3),E1252)</f>
        <v>6967.89</v>
      </c>
      <c r="F1253" s="79">
        <f t="shared" si="625"/>
        <v>45489</v>
      </c>
      <c r="G1253" s="80">
        <f t="shared" si="614"/>
        <v>3.8003258656977845E-3</v>
      </c>
      <c r="H1253" s="81">
        <f t="shared" si="626"/>
        <v>45519</v>
      </c>
      <c r="I1253" s="81">
        <f t="shared" si="615"/>
        <v>45519</v>
      </c>
      <c r="J1253" s="82">
        <f t="shared" si="627"/>
        <v>23</v>
      </c>
      <c r="K1253" s="82">
        <f t="shared" si="611"/>
        <v>18</v>
      </c>
      <c r="L1253" s="76">
        <f t="shared" si="616"/>
        <v>1.00297294</v>
      </c>
      <c r="M1253" s="83">
        <f t="shared" si="613"/>
        <v>1.00210048</v>
      </c>
      <c r="N1253" s="83">
        <f t="shared" si="634"/>
        <v>1.2252943086252752</v>
      </c>
      <c r="O1253" s="76">
        <f t="shared" si="612"/>
        <v>1.22893703</v>
      </c>
      <c r="P1253" s="76">
        <f t="shared" si="617"/>
        <v>883.92091329000004</v>
      </c>
      <c r="Q1253" s="84">
        <f t="shared" si="631"/>
        <v>0</v>
      </c>
      <c r="R1253" s="86">
        <f t="shared" si="628"/>
        <v>0</v>
      </c>
      <c r="S1253" s="76">
        <f t="shared" si="618"/>
        <v>0</v>
      </c>
      <c r="T1253" s="86">
        <f t="shared" si="629"/>
        <v>8.0657000000000006E-2</v>
      </c>
      <c r="U1253" s="84">
        <f t="shared" si="610"/>
        <v>18</v>
      </c>
      <c r="V1253" s="84">
        <v>252</v>
      </c>
      <c r="W1253" s="83">
        <f t="shared" si="619"/>
        <v>1.005556034</v>
      </c>
      <c r="X1253" s="76">
        <f t="shared" si="620"/>
        <v>4.91109464</v>
      </c>
      <c r="Y1253" s="76">
        <f t="shared" si="621"/>
        <v>0</v>
      </c>
      <c r="Z1253" s="90" t="str">
        <f t="shared" si="632"/>
        <v>A+J=</v>
      </c>
      <c r="AA1253" s="81">
        <f t="shared" si="633"/>
        <v>45519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75">
        <f t="shared" si="622"/>
        <v>45513</v>
      </c>
      <c r="B1254" s="76">
        <f t="shared" si="623"/>
        <v>889.25228631000004</v>
      </c>
      <c r="C1254" s="76">
        <f t="shared" si="630"/>
        <v>719.25647263999997</v>
      </c>
      <c r="D1254" s="77">
        <f t="shared" si="624"/>
        <v>6941.51</v>
      </c>
      <c r="E1254" s="78">
        <f>IF(K1254=1,VLOOKUP(A1253,[1]Plan1!$G$155:$I$350,3),E1253)</f>
        <v>6967.89</v>
      </c>
      <c r="F1254" s="79">
        <f t="shared" si="625"/>
        <v>45489</v>
      </c>
      <c r="G1254" s="80">
        <f t="shared" si="614"/>
        <v>3.8003258656977845E-3</v>
      </c>
      <c r="H1254" s="81">
        <f t="shared" si="626"/>
        <v>45519</v>
      </c>
      <c r="I1254" s="81">
        <f t="shared" si="615"/>
        <v>45519</v>
      </c>
      <c r="J1254" s="82">
        <f t="shared" si="627"/>
        <v>23</v>
      </c>
      <c r="K1254" s="82">
        <f t="shared" si="611"/>
        <v>19</v>
      </c>
      <c r="L1254" s="76">
        <f t="shared" si="616"/>
        <v>1.0031383599999999</v>
      </c>
      <c r="M1254" s="83">
        <f t="shared" si="613"/>
        <v>1.00210048</v>
      </c>
      <c r="N1254" s="83">
        <f t="shared" si="634"/>
        <v>1.2252943086252752</v>
      </c>
      <c r="O1254" s="76">
        <f t="shared" si="612"/>
        <v>1.22913972</v>
      </c>
      <c r="P1254" s="76">
        <f t="shared" si="617"/>
        <v>884.06669938000005</v>
      </c>
      <c r="Q1254" s="84">
        <f t="shared" si="631"/>
        <v>0</v>
      </c>
      <c r="R1254" s="86">
        <f t="shared" si="628"/>
        <v>0</v>
      </c>
      <c r="S1254" s="76">
        <f t="shared" si="618"/>
        <v>0</v>
      </c>
      <c r="T1254" s="86">
        <f t="shared" si="629"/>
        <v>8.0657000000000006E-2</v>
      </c>
      <c r="U1254" s="84">
        <f t="shared" ref="U1254:U1317" si="635">IF(Q1253&gt;0,1,IF(K1254=K1253,U1253,U1253+1))</f>
        <v>19</v>
      </c>
      <c r="V1254" s="84">
        <v>252</v>
      </c>
      <c r="W1254" s="83">
        <f t="shared" si="619"/>
        <v>1.005865606</v>
      </c>
      <c r="X1254" s="76">
        <f t="shared" si="620"/>
        <v>5.1855869300000004</v>
      </c>
      <c r="Y1254" s="76">
        <f t="shared" si="621"/>
        <v>0</v>
      </c>
      <c r="Z1254" s="90" t="str">
        <f t="shared" si="632"/>
        <v>A+J=</v>
      </c>
      <c r="AA1254" s="81">
        <f t="shared" si="633"/>
        <v>45519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75">
        <f t="shared" si="622"/>
        <v>45514</v>
      </c>
      <c r="B1255" s="76">
        <f t="shared" si="623"/>
        <v>889.67276156000003</v>
      </c>
      <c r="C1255" s="76">
        <f t="shared" si="630"/>
        <v>719.25647263999997</v>
      </c>
      <c r="D1255" s="77">
        <f t="shared" si="624"/>
        <v>6941.51</v>
      </c>
      <c r="E1255" s="78">
        <f>IF(K1255=1,VLOOKUP(A1254,[1]Plan1!$G$155:$I$350,3),E1254)</f>
        <v>6967.89</v>
      </c>
      <c r="F1255" s="79">
        <f t="shared" si="625"/>
        <v>45489</v>
      </c>
      <c r="G1255" s="80">
        <f t="shared" si="614"/>
        <v>3.8003258656977845E-3</v>
      </c>
      <c r="H1255" s="81">
        <f t="shared" si="626"/>
        <v>45519</v>
      </c>
      <c r="I1255" s="81">
        <f t="shared" si="615"/>
        <v>45519</v>
      </c>
      <c r="J1255" s="82">
        <f t="shared" si="627"/>
        <v>23</v>
      </c>
      <c r="K1255" s="82">
        <f t="shared" si="611"/>
        <v>20</v>
      </c>
      <c r="L1255" s="76">
        <f t="shared" si="616"/>
        <v>1.00330381</v>
      </c>
      <c r="M1255" s="83">
        <f t="shared" si="613"/>
        <v>1.00210048</v>
      </c>
      <c r="N1255" s="83">
        <f t="shared" si="634"/>
        <v>1.2252943086252752</v>
      </c>
      <c r="O1255" s="76">
        <f t="shared" si="612"/>
        <v>1.2293424399999999</v>
      </c>
      <c r="P1255" s="76">
        <f t="shared" si="617"/>
        <v>884.21250706000001</v>
      </c>
      <c r="Q1255" s="84">
        <f t="shared" si="631"/>
        <v>0</v>
      </c>
      <c r="R1255" s="86">
        <f t="shared" si="628"/>
        <v>0</v>
      </c>
      <c r="S1255" s="76">
        <f t="shared" si="618"/>
        <v>0</v>
      </c>
      <c r="T1255" s="86">
        <f t="shared" si="629"/>
        <v>8.0657000000000006E-2</v>
      </c>
      <c r="U1255" s="84">
        <f t="shared" si="635"/>
        <v>20</v>
      </c>
      <c r="V1255" s="84">
        <v>252</v>
      </c>
      <c r="W1255" s="83">
        <f t="shared" si="619"/>
        <v>1.0061752740000001</v>
      </c>
      <c r="X1255" s="76">
        <f t="shared" si="620"/>
        <v>5.4602544999999996</v>
      </c>
      <c r="Y1255" s="76">
        <f t="shared" si="621"/>
        <v>0</v>
      </c>
      <c r="Z1255" s="90" t="str">
        <f t="shared" si="632"/>
        <v>A+J=</v>
      </c>
      <c r="AA1255" s="81">
        <f t="shared" si="633"/>
        <v>45519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75">
        <f t="shared" si="622"/>
        <v>45515</v>
      </c>
      <c r="B1256" s="76">
        <f t="shared" si="623"/>
        <v>889.67276156000003</v>
      </c>
      <c r="C1256" s="76">
        <f t="shared" si="630"/>
        <v>719.25647263999997</v>
      </c>
      <c r="D1256" s="77">
        <f t="shared" si="624"/>
        <v>6941.51</v>
      </c>
      <c r="E1256" s="78">
        <f>IF(K1256=1,VLOOKUP(A1255,[1]Plan1!$G$155:$I$350,3),E1255)</f>
        <v>6967.89</v>
      </c>
      <c r="F1256" s="79">
        <f t="shared" si="625"/>
        <v>45489</v>
      </c>
      <c r="G1256" s="80">
        <f t="shared" si="614"/>
        <v>3.8003258656977845E-3</v>
      </c>
      <c r="H1256" s="81">
        <f t="shared" si="626"/>
        <v>45519</v>
      </c>
      <c r="I1256" s="81">
        <f t="shared" si="615"/>
        <v>45519</v>
      </c>
      <c r="J1256" s="82">
        <f t="shared" si="627"/>
        <v>23</v>
      </c>
      <c r="K1256" s="82">
        <f t="shared" si="611"/>
        <v>20</v>
      </c>
      <c r="L1256" s="76">
        <f t="shared" si="616"/>
        <v>1.00330381</v>
      </c>
      <c r="M1256" s="83">
        <f t="shared" si="613"/>
        <v>1.00210048</v>
      </c>
      <c r="N1256" s="83">
        <f t="shared" si="634"/>
        <v>1.2252943086252752</v>
      </c>
      <c r="O1256" s="76">
        <f t="shared" si="612"/>
        <v>1.2293424399999999</v>
      </c>
      <c r="P1256" s="76">
        <f t="shared" si="617"/>
        <v>884.21250706000001</v>
      </c>
      <c r="Q1256" s="84">
        <f t="shared" si="631"/>
        <v>0</v>
      </c>
      <c r="R1256" s="86">
        <f t="shared" si="628"/>
        <v>0</v>
      </c>
      <c r="S1256" s="76">
        <f t="shared" si="618"/>
        <v>0</v>
      </c>
      <c r="T1256" s="86">
        <f t="shared" si="629"/>
        <v>8.0657000000000006E-2</v>
      </c>
      <c r="U1256" s="84">
        <f t="shared" si="635"/>
        <v>20</v>
      </c>
      <c r="V1256" s="84">
        <v>252</v>
      </c>
      <c r="W1256" s="83">
        <f t="shared" si="619"/>
        <v>1.0061752740000001</v>
      </c>
      <c r="X1256" s="76">
        <f t="shared" si="620"/>
        <v>5.4602544999999996</v>
      </c>
      <c r="Y1256" s="76">
        <f t="shared" si="621"/>
        <v>0</v>
      </c>
      <c r="Z1256" s="90" t="str">
        <f t="shared" si="632"/>
        <v>A+J=</v>
      </c>
      <c r="AA1256" s="81">
        <f t="shared" si="633"/>
        <v>45519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75">
        <f t="shared" si="622"/>
        <v>45516</v>
      </c>
      <c r="B1257" s="76">
        <f t="shared" si="623"/>
        <v>889.67276156000003</v>
      </c>
      <c r="C1257" s="76">
        <f t="shared" si="630"/>
        <v>719.25647263999997</v>
      </c>
      <c r="D1257" s="77">
        <f t="shared" si="624"/>
        <v>6941.51</v>
      </c>
      <c r="E1257" s="78">
        <f>IF(K1257=1,VLOOKUP(A1256,[1]Plan1!$G$155:$I$350,3),E1256)</f>
        <v>6967.89</v>
      </c>
      <c r="F1257" s="79">
        <f t="shared" si="625"/>
        <v>45489</v>
      </c>
      <c r="G1257" s="80">
        <f t="shared" si="614"/>
        <v>3.8003258656977845E-3</v>
      </c>
      <c r="H1257" s="81">
        <f t="shared" si="626"/>
        <v>45519</v>
      </c>
      <c r="I1257" s="81">
        <f t="shared" si="615"/>
        <v>45519</v>
      </c>
      <c r="J1257" s="82">
        <f t="shared" si="627"/>
        <v>23</v>
      </c>
      <c r="K1257" s="82">
        <f t="shared" si="611"/>
        <v>20</v>
      </c>
      <c r="L1257" s="76">
        <f t="shared" si="616"/>
        <v>1.00330381</v>
      </c>
      <c r="M1257" s="83">
        <f t="shared" si="613"/>
        <v>1.00210048</v>
      </c>
      <c r="N1257" s="83">
        <f t="shared" si="634"/>
        <v>1.2252943086252752</v>
      </c>
      <c r="O1257" s="76">
        <f t="shared" si="612"/>
        <v>1.2293424399999999</v>
      </c>
      <c r="P1257" s="76">
        <f t="shared" si="617"/>
        <v>884.21250706000001</v>
      </c>
      <c r="Q1257" s="84">
        <f t="shared" si="631"/>
        <v>0</v>
      </c>
      <c r="R1257" s="86">
        <f t="shared" si="628"/>
        <v>0</v>
      </c>
      <c r="S1257" s="76">
        <f t="shared" si="618"/>
        <v>0</v>
      </c>
      <c r="T1257" s="86">
        <f t="shared" si="629"/>
        <v>8.0657000000000006E-2</v>
      </c>
      <c r="U1257" s="84">
        <f t="shared" si="635"/>
        <v>20</v>
      </c>
      <c r="V1257" s="84">
        <v>252</v>
      </c>
      <c r="W1257" s="83">
        <f t="shared" si="619"/>
        <v>1.0061752740000001</v>
      </c>
      <c r="X1257" s="76">
        <f t="shared" si="620"/>
        <v>5.4602544999999996</v>
      </c>
      <c r="Y1257" s="76">
        <f t="shared" si="621"/>
        <v>0</v>
      </c>
      <c r="Z1257" s="90" t="str">
        <f t="shared" si="632"/>
        <v>A+J=</v>
      </c>
      <c r="AA1257" s="81">
        <f t="shared" si="633"/>
        <v>45519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75">
        <f t="shared" si="622"/>
        <v>45517</v>
      </c>
      <c r="B1258" s="76">
        <f t="shared" si="623"/>
        <v>890.09343919000003</v>
      </c>
      <c r="C1258" s="76">
        <f t="shared" si="630"/>
        <v>719.25647263999997</v>
      </c>
      <c r="D1258" s="77">
        <f t="shared" si="624"/>
        <v>6941.51</v>
      </c>
      <c r="E1258" s="78">
        <f>IF(K1258=1,VLOOKUP(A1257,[1]Plan1!$G$155:$I$350,3),E1257)</f>
        <v>6967.89</v>
      </c>
      <c r="F1258" s="79">
        <f t="shared" si="625"/>
        <v>45489</v>
      </c>
      <c r="G1258" s="80">
        <f t="shared" si="614"/>
        <v>3.8003258656977845E-3</v>
      </c>
      <c r="H1258" s="81">
        <f t="shared" si="626"/>
        <v>45519</v>
      </c>
      <c r="I1258" s="81">
        <f t="shared" si="615"/>
        <v>45519</v>
      </c>
      <c r="J1258" s="82">
        <f t="shared" si="627"/>
        <v>23</v>
      </c>
      <c r="K1258" s="82">
        <f t="shared" ref="K1258:K1321" si="636">(J1258-(NETWORKDAYS(A1258,I1258,AD$165:AD$503)-1))</f>
        <v>21</v>
      </c>
      <c r="L1258" s="76">
        <f t="shared" si="616"/>
        <v>1.00346929</v>
      </c>
      <c r="M1258" s="83">
        <f t="shared" si="613"/>
        <v>1.00210048</v>
      </c>
      <c r="N1258" s="83">
        <f t="shared" si="634"/>
        <v>1.2252943086252752</v>
      </c>
      <c r="O1258" s="76">
        <f t="shared" ref="O1258:O1321" si="637">TRUNC(TRUNC((L1258*N1258),15),8)</f>
        <v>1.2295452</v>
      </c>
      <c r="P1258" s="76">
        <f t="shared" si="617"/>
        <v>884.35834350000005</v>
      </c>
      <c r="Q1258" s="84">
        <f t="shared" si="631"/>
        <v>0</v>
      </c>
      <c r="R1258" s="86">
        <f t="shared" si="628"/>
        <v>0</v>
      </c>
      <c r="S1258" s="76">
        <f t="shared" si="618"/>
        <v>0</v>
      </c>
      <c r="T1258" s="86">
        <f t="shared" si="629"/>
        <v>8.0657000000000006E-2</v>
      </c>
      <c r="U1258" s="84">
        <f t="shared" si="635"/>
        <v>21</v>
      </c>
      <c r="V1258" s="84">
        <v>252</v>
      </c>
      <c r="W1258" s="83">
        <f t="shared" si="619"/>
        <v>1.0064850359999999</v>
      </c>
      <c r="X1258" s="76">
        <f t="shared" si="620"/>
        <v>5.7350956899999996</v>
      </c>
      <c r="Y1258" s="76">
        <f t="shared" si="621"/>
        <v>0</v>
      </c>
      <c r="Z1258" s="90" t="str">
        <f t="shared" si="632"/>
        <v>A+J=</v>
      </c>
      <c r="AA1258" s="81">
        <f t="shared" si="633"/>
        <v>45519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75">
        <f t="shared" si="622"/>
        <v>45518</v>
      </c>
      <c r="B1259" s="76">
        <f t="shared" si="623"/>
        <v>890.51431468999999</v>
      </c>
      <c r="C1259" s="76">
        <f t="shared" si="630"/>
        <v>719.25647263999997</v>
      </c>
      <c r="D1259" s="77">
        <f t="shared" si="624"/>
        <v>6941.51</v>
      </c>
      <c r="E1259" s="78">
        <f>IF(K1259=1,VLOOKUP(A1258,[1]Plan1!$G$155:$I$350,3),E1258)</f>
        <v>6967.89</v>
      </c>
      <c r="F1259" s="79">
        <f t="shared" si="625"/>
        <v>45489</v>
      </c>
      <c r="G1259" s="80">
        <f t="shared" si="614"/>
        <v>3.8003258656977845E-3</v>
      </c>
      <c r="H1259" s="81">
        <f t="shared" si="626"/>
        <v>45519</v>
      </c>
      <c r="I1259" s="81">
        <f t="shared" si="615"/>
        <v>45519</v>
      </c>
      <c r="J1259" s="82">
        <f t="shared" si="627"/>
        <v>23</v>
      </c>
      <c r="K1259" s="82">
        <f t="shared" si="636"/>
        <v>22</v>
      </c>
      <c r="L1259" s="76">
        <f t="shared" si="616"/>
        <v>1.00363479</v>
      </c>
      <c r="M1259" s="83">
        <f t="shared" ref="M1259:M1322" si="638">IF(I1259&gt;I1258,L1258,M1258)</f>
        <v>1.00210048</v>
      </c>
      <c r="N1259" s="83">
        <f t="shared" si="634"/>
        <v>1.2252943086252752</v>
      </c>
      <c r="O1259" s="76">
        <f t="shared" si="637"/>
        <v>1.2297479899999999</v>
      </c>
      <c r="P1259" s="76">
        <f t="shared" si="617"/>
        <v>884.50420152000004</v>
      </c>
      <c r="Q1259" s="84">
        <f t="shared" si="631"/>
        <v>0</v>
      </c>
      <c r="R1259" s="86">
        <f t="shared" si="628"/>
        <v>0</v>
      </c>
      <c r="S1259" s="76">
        <f t="shared" si="618"/>
        <v>0</v>
      </c>
      <c r="T1259" s="86">
        <f t="shared" si="629"/>
        <v>8.0657000000000006E-2</v>
      </c>
      <c r="U1259" s="84">
        <f t="shared" si="635"/>
        <v>22</v>
      </c>
      <c r="V1259" s="84">
        <v>252</v>
      </c>
      <c r="W1259" s="83">
        <f t="shared" si="619"/>
        <v>1.0067948950000001</v>
      </c>
      <c r="X1259" s="76">
        <f t="shared" si="620"/>
        <v>6.0101131700000003</v>
      </c>
      <c r="Y1259" s="76">
        <f t="shared" si="621"/>
        <v>0</v>
      </c>
      <c r="Z1259" s="90" t="str">
        <f t="shared" si="632"/>
        <v>A+J=</v>
      </c>
      <c r="AA1259" s="81">
        <f t="shared" si="633"/>
        <v>45519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75">
        <f t="shared" si="622"/>
        <v>45519</v>
      </c>
      <c r="B1260" s="76">
        <f t="shared" si="623"/>
        <v>890.93538547000003</v>
      </c>
      <c r="C1260" s="76">
        <f t="shared" si="630"/>
        <v>719.25647263999997</v>
      </c>
      <c r="D1260" s="77">
        <f t="shared" si="624"/>
        <v>6941.51</v>
      </c>
      <c r="E1260" s="78">
        <f>IF(K1260=1,VLOOKUP(A1259,[1]Plan1!$G$155:$I$350,3),E1259)</f>
        <v>6967.89</v>
      </c>
      <c r="F1260" s="79">
        <f t="shared" si="625"/>
        <v>45489</v>
      </c>
      <c r="G1260" s="80">
        <f t="shared" si="614"/>
        <v>3.8003258656977845E-3</v>
      </c>
      <c r="H1260" s="81">
        <f t="shared" si="626"/>
        <v>45551</v>
      </c>
      <c r="I1260" s="81">
        <f t="shared" si="615"/>
        <v>45519</v>
      </c>
      <c r="J1260" s="82">
        <f t="shared" si="627"/>
        <v>23</v>
      </c>
      <c r="K1260" s="82">
        <f t="shared" si="636"/>
        <v>23</v>
      </c>
      <c r="L1260" s="76">
        <f t="shared" si="616"/>
        <v>1.0038003200000001</v>
      </c>
      <c r="M1260" s="83">
        <f t="shared" si="638"/>
        <v>1.00210048</v>
      </c>
      <c r="N1260" s="83">
        <f t="shared" si="634"/>
        <v>1.2252943086252752</v>
      </c>
      <c r="O1260" s="76">
        <f t="shared" si="637"/>
        <v>1.2299508100000001</v>
      </c>
      <c r="P1260" s="76">
        <f t="shared" si="617"/>
        <v>884.65008111999998</v>
      </c>
      <c r="Q1260" s="84">
        <f t="shared" si="631"/>
        <v>41</v>
      </c>
      <c r="R1260" s="86">
        <f t="shared" si="628"/>
        <v>1.0078999999999999E-2</v>
      </c>
      <c r="S1260" s="76">
        <f t="shared" si="618"/>
        <v>8.9163881600000003</v>
      </c>
      <c r="T1260" s="86">
        <f t="shared" si="629"/>
        <v>8.0657000000000006E-2</v>
      </c>
      <c r="U1260" s="84">
        <f t="shared" si="635"/>
        <v>23</v>
      </c>
      <c r="V1260" s="84">
        <v>252</v>
      </c>
      <c r="W1260" s="83">
        <f t="shared" si="619"/>
        <v>1.007104848</v>
      </c>
      <c r="X1260" s="76">
        <f t="shared" si="620"/>
        <v>6.2853043499999997</v>
      </c>
      <c r="Y1260" s="76">
        <f t="shared" si="621"/>
        <v>15.201692510000001</v>
      </c>
      <c r="Z1260" s="90" t="str">
        <f t="shared" si="632"/>
        <v>A+J=</v>
      </c>
      <c r="AA1260" s="81">
        <f t="shared" si="633"/>
        <v>45519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75">
        <f t="shared" si="622"/>
        <v>45520</v>
      </c>
      <c r="B1261" s="76">
        <f t="shared" si="623"/>
        <v>875.99535676000005</v>
      </c>
      <c r="C1261" s="76">
        <f t="shared" si="630"/>
        <v>712.00708666000003</v>
      </c>
      <c r="D1261" s="77">
        <f t="shared" si="624"/>
        <v>6967.89</v>
      </c>
      <c r="E1261" s="78">
        <f>IF(K1261=1,VLOOKUP(A1260,[1]Plan1!$G$155:$I$350,3),E1260)</f>
        <v>6966.5</v>
      </c>
      <c r="F1261" s="79">
        <f t="shared" si="625"/>
        <v>45520</v>
      </c>
      <c r="G1261" s="80">
        <f t="shared" si="614"/>
        <v>-1.9948650165257931E-4</v>
      </c>
      <c r="H1261" s="81">
        <f t="shared" si="626"/>
        <v>45551</v>
      </c>
      <c r="I1261" s="81">
        <f t="shared" si="615"/>
        <v>45551</v>
      </c>
      <c r="J1261" s="82">
        <f t="shared" si="627"/>
        <v>22</v>
      </c>
      <c r="K1261" s="82">
        <f t="shared" si="636"/>
        <v>1</v>
      </c>
      <c r="L1261" s="76">
        <f t="shared" si="616"/>
        <v>0.99999092999999994</v>
      </c>
      <c r="M1261" s="83">
        <f t="shared" si="638"/>
        <v>1.0038003200000001</v>
      </c>
      <c r="N1261" s="83">
        <f t="shared" si="634"/>
        <v>1.2299508190922301</v>
      </c>
      <c r="O1261" s="76">
        <f t="shared" si="637"/>
        <v>1.2299396600000001</v>
      </c>
      <c r="P1261" s="76">
        <f t="shared" si="617"/>
        <v>875.72575408</v>
      </c>
      <c r="Q1261" s="84">
        <f t="shared" si="631"/>
        <v>0</v>
      </c>
      <c r="R1261" s="86">
        <f t="shared" si="628"/>
        <v>0</v>
      </c>
      <c r="S1261" s="76">
        <f t="shared" si="618"/>
        <v>0</v>
      </c>
      <c r="T1261" s="86">
        <f t="shared" si="629"/>
        <v>8.0657000000000006E-2</v>
      </c>
      <c r="U1261" s="84">
        <f t="shared" si="635"/>
        <v>1</v>
      </c>
      <c r="V1261" s="84">
        <v>252</v>
      </c>
      <c r="W1261" s="83">
        <f t="shared" si="619"/>
        <v>1.0003078620000001</v>
      </c>
      <c r="X1261" s="76">
        <f t="shared" si="620"/>
        <v>0.26960267999999998</v>
      </c>
      <c r="Y1261" s="76">
        <f t="shared" si="621"/>
        <v>0</v>
      </c>
      <c r="Z1261" s="90" t="str">
        <f t="shared" si="632"/>
        <v>A+J=</v>
      </c>
      <c r="AA1261" s="81">
        <f t="shared" si="633"/>
        <v>45551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75">
        <f t="shared" si="622"/>
        <v>45521</v>
      </c>
      <c r="B1262" s="76">
        <f t="shared" si="623"/>
        <v>876.25709086000006</v>
      </c>
      <c r="C1262" s="76">
        <f t="shared" si="630"/>
        <v>712.00708666000003</v>
      </c>
      <c r="D1262" s="77">
        <f t="shared" si="624"/>
        <v>6967.89</v>
      </c>
      <c r="E1262" s="78">
        <f>IF(K1262=1,VLOOKUP(A1261,[1]Plan1!$G$155:$I$350,3),E1261)</f>
        <v>6966.5</v>
      </c>
      <c r="F1262" s="79">
        <f t="shared" si="625"/>
        <v>45520</v>
      </c>
      <c r="G1262" s="80">
        <f t="shared" si="614"/>
        <v>-1.9948650165257931E-4</v>
      </c>
      <c r="H1262" s="81">
        <f t="shared" si="626"/>
        <v>45551</v>
      </c>
      <c r="I1262" s="81">
        <f t="shared" si="615"/>
        <v>45551</v>
      </c>
      <c r="J1262" s="82">
        <f t="shared" si="627"/>
        <v>22</v>
      </c>
      <c r="K1262" s="82">
        <f t="shared" si="636"/>
        <v>2</v>
      </c>
      <c r="L1262" s="76">
        <f t="shared" si="616"/>
        <v>0.99998186</v>
      </c>
      <c r="M1262" s="83">
        <f t="shared" si="638"/>
        <v>1.0038003200000001</v>
      </c>
      <c r="N1262" s="83">
        <f t="shared" si="634"/>
        <v>1.2299508190922301</v>
      </c>
      <c r="O1262" s="76">
        <f t="shared" si="637"/>
        <v>1.2299285</v>
      </c>
      <c r="P1262" s="76">
        <f t="shared" si="617"/>
        <v>875.71780808000005</v>
      </c>
      <c r="Q1262" s="84">
        <f t="shared" si="631"/>
        <v>0</v>
      </c>
      <c r="R1262" s="86">
        <f t="shared" si="628"/>
        <v>0</v>
      </c>
      <c r="S1262" s="76">
        <f t="shared" si="618"/>
        <v>0</v>
      </c>
      <c r="T1262" s="86">
        <f t="shared" si="629"/>
        <v>8.0657000000000006E-2</v>
      </c>
      <c r="U1262" s="84">
        <f t="shared" si="635"/>
        <v>2</v>
      </c>
      <c r="V1262" s="84">
        <v>252</v>
      </c>
      <c r="W1262" s="83">
        <f t="shared" si="619"/>
        <v>1.000615818</v>
      </c>
      <c r="X1262" s="76">
        <f t="shared" si="620"/>
        <v>0.53928277999999996</v>
      </c>
      <c r="Y1262" s="76">
        <f t="shared" si="621"/>
        <v>0</v>
      </c>
      <c r="Z1262" s="90" t="str">
        <f t="shared" si="632"/>
        <v>A+J=</v>
      </c>
      <c r="AA1262" s="81">
        <f t="shared" si="633"/>
        <v>45551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75">
        <f t="shared" si="622"/>
        <v>45522</v>
      </c>
      <c r="B1263" s="76">
        <f t="shared" si="623"/>
        <v>876.25709086000006</v>
      </c>
      <c r="C1263" s="76">
        <f t="shared" si="630"/>
        <v>712.00708666000003</v>
      </c>
      <c r="D1263" s="77">
        <f t="shared" si="624"/>
        <v>6967.89</v>
      </c>
      <c r="E1263" s="78">
        <f>IF(K1263=1,VLOOKUP(A1262,[1]Plan1!$G$155:$I$350,3),E1262)</f>
        <v>6966.5</v>
      </c>
      <c r="F1263" s="79">
        <f t="shared" si="625"/>
        <v>45520</v>
      </c>
      <c r="G1263" s="80">
        <f t="shared" si="614"/>
        <v>-1.9948650165257931E-4</v>
      </c>
      <c r="H1263" s="81">
        <f t="shared" si="626"/>
        <v>45551</v>
      </c>
      <c r="I1263" s="81">
        <f t="shared" si="615"/>
        <v>45551</v>
      </c>
      <c r="J1263" s="82">
        <f t="shared" si="627"/>
        <v>22</v>
      </c>
      <c r="K1263" s="82">
        <f t="shared" si="636"/>
        <v>2</v>
      </c>
      <c r="L1263" s="76">
        <f t="shared" si="616"/>
        <v>0.99998186</v>
      </c>
      <c r="M1263" s="83">
        <f t="shared" si="638"/>
        <v>1.0038003200000001</v>
      </c>
      <c r="N1263" s="83">
        <f t="shared" si="634"/>
        <v>1.2299508190922301</v>
      </c>
      <c r="O1263" s="76">
        <f t="shared" si="637"/>
        <v>1.2299285</v>
      </c>
      <c r="P1263" s="76">
        <f t="shared" si="617"/>
        <v>875.71780808000005</v>
      </c>
      <c r="Q1263" s="84">
        <f t="shared" si="631"/>
        <v>0</v>
      </c>
      <c r="R1263" s="86">
        <f t="shared" si="628"/>
        <v>0</v>
      </c>
      <c r="S1263" s="76">
        <f t="shared" si="618"/>
        <v>0</v>
      </c>
      <c r="T1263" s="86">
        <f t="shared" si="629"/>
        <v>8.0657000000000006E-2</v>
      </c>
      <c r="U1263" s="84">
        <f t="shared" si="635"/>
        <v>2</v>
      </c>
      <c r="V1263" s="84">
        <v>252</v>
      </c>
      <c r="W1263" s="83">
        <f t="shared" si="619"/>
        <v>1.000615818</v>
      </c>
      <c r="X1263" s="76">
        <f t="shared" si="620"/>
        <v>0.53928277999999996</v>
      </c>
      <c r="Y1263" s="76">
        <f t="shared" si="621"/>
        <v>0</v>
      </c>
      <c r="Z1263" s="90" t="str">
        <f t="shared" si="632"/>
        <v>A+J=</v>
      </c>
      <c r="AA1263" s="81">
        <f t="shared" si="633"/>
        <v>45551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75">
        <f t="shared" si="622"/>
        <v>45523</v>
      </c>
      <c r="B1264" s="76">
        <f t="shared" si="623"/>
        <v>876.25709086000006</v>
      </c>
      <c r="C1264" s="76">
        <f t="shared" si="630"/>
        <v>712.00708666000003</v>
      </c>
      <c r="D1264" s="77">
        <f t="shared" si="624"/>
        <v>6967.89</v>
      </c>
      <c r="E1264" s="78">
        <f>IF(K1264=1,VLOOKUP(A1263,[1]Plan1!$G$155:$I$350,3),E1263)</f>
        <v>6966.5</v>
      </c>
      <c r="F1264" s="79">
        <f t="shared" si="625"/>
        <v>45520</v>
      </c>
      <c r="G1264" s="80">
        <f t="shared" si="614"/>
        <v>-1.9948650165257931E-4</v>
      </c>
      <c r="H1264" s="81">
        <f t="shared" si="626"/>
        <v>45551</v>
      </c>
      <c r="I1264" s="81">
        <f t="shared" si="615"/>
        <v>45551</v>
      </c>
      <c r="J1264" s="82">
        <f t="shared" si="627"/>
        <v>22</v>
      </c>
      <c r="K1264" s="82">
        <f t="shared" si="636"/>
        <v>2</v>
      </c>
      <c r="L1264" s="76">
        <f t="shared" si="616"/>
        <v>0.99998186</v>
      </c>
      <c r="M1264" s="83">
        <f t="shared" si="638"/>
        <v>1.0038003200000001</v>
      </c>
      <c r="N1264" s="83">
        <f t="shared" si="634"/>
        <v>1.2299508190922301</v>
      </c>
      <c r="O1264" s="76">
        <f t="shared" si="637"/>
        <v>1.2299285</v>
      </c>
      <c r="P1264" s="76">
        <f t="shared" si="617"/>
        <v>875.71780808000005</v>
      </c>
      <c r="Q1264" s="84">
        <f t="shared" si="631"/>
        <v>0</v>
      </c>
      <c r="R1264" s="86">
        <f t="shared" si="628"/>
        <v>0</v>
      </c>
      <c r="S1264" s="76">
        <f t="shared" si="618"/>
        <v>0</v>
      </c>
      <c r="T1264" s="86">
        <f t="shared" si="629"/>
        <v>8.0657000000000006E-2</v>
      </c>
      <c r="U1264" s="84">
        <f t="shared" si="635"/>
        <v>2</v>
      </c>
      <c r="V1264" s="84">
        <v>252</v>
      </c>
      <c r="W1264" s="83">
        <f t="shared" si="619"/>
        <v>1.000615818</v>
      </c>
      <c r="X1264" s="76">
        <f t="shared" si="620"/>
        <v>0.53928277999999996</v>
      </c>
      <c r="Y1264" s="76">
        <f t="shared" si="621"/>
        <v>0</v>
      </c>
      <c r="Z1264" s="90" t="str">
        <f t="shared" si="632"/>
        <v>A+J=</v>
      </c>
      <c r="AA1264" s="81">
        <f t="shared" si="633"/>
        <v>45551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75">
        <f t="shared" si="622"/>
        <v>45524</v>
      </c>
      <c r="B1265" s="76">
        <f t="shared" si="623"/>
        <v>876.51891039999998</v>
      </c>
      <c r="C1265" s="76">
        <f t="shared" si="630"/>
        <v>712.00708666000003</v>
      </c>
      <c r="D1265" s="77">
        <f t="shared" si="624"/>
        <v>6967.89</v>
      </c>
      <c r="E1265" s="78">
        <f>IF(K1265=1,VLOOKUP(A1264,[1]Plan1!$G$155:$I$350,3),E1264)</f>
        <v>6966.5</v>
      </c>
      <c r="F1265" s="79">
        <f t="shared" si="625"/>
        <v>45520</v>
      </c>
      <c r="G1265" s="80">
        <f t="shared" si="614"/>
        <v>-1.9948650165257931E-4</v>
      </c>
      <c r="H1265" s="81">
        <f t="shared" si="626"/>
        <v>45551</v>
      </c>
      <c r="I1265" s="81">
        <f t="shared" si="615"/>
        <v>45551</v>
      </c>
      <c r="J1265" s="82">
        <f t="shared" si="627"/>
        <v>22</v>
      </c>
      <c r="K1265" s="82">
        <f t="shared" si="636"/>
        <v>3</v>
      </c>
      <c r="L1265" s="76">
        <f t="shared" si="616"/>
        <v>0.99997278999999994</v>
      </c>
      <c r="M1265" s="83">
        <f t="shared" si="638"/>
        <v>1.0038003200000001</v>
      </c>
      <c r="N1265" s="83">
        <f t="shared" si="634"/>
        <v>1.2299508190922301</v>
      </c>
      <c r="O1265" s="76">
        <f t="shared" si="637"/>
        <v>1.22991735</v>
      </c>
      <c r="P1265" s="76">
        <f t="shared" si="617"/>
        <v>875.70986919999996</v>
      </c>
      <c r="Q1265" s="84">
        <f t="shared" si="631"/>
        <v>0</v>
      </c>
      <c r="R1265" s="86">
        <f t="shared" si="628"/>
        <v>0</v>
      </c>
      <c r="S1265" s="76">
        <f t="shared" si="618"/>
        <v>0</v>
      </c>
      <c r="T1265" s="86">
        <f t="shared" si="629"/>
        <v>8.0657000000000006E-2</v>
      </c>
      <c r="U1265" s="84">
        <f t="shared" si="635"/>
        <v>3</v>
      </c>
      <c r="V1265" s="84">
        <v>252</v>
      </c>
      <c r="W1265" s="83">
        <f t="shared" si="619"/>
        <v>1.000923869</v>
      </c>
      <c r="X1265" s="76">
        <f t="shared" si="620"/>
        <v>0.80904120000000002</v>
      </c>
      <c r="Y1265" s="76">
        <f t="shared" si="621"/>
        <v>0</v>
      </c>
      <c r="Z1265" s="90" t="str">
        <f t="shared" si="632"/>
        <v>A+J=</v>
      </c>
      <c r="AA1265" s="81">
        <f t="shared" si="633"/>
        <v>45551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75">
        <f t="shared" si="622"/>
        <v>45525</v>
      </c>
      <c r="B1266" s="76">
        <f t="shared" si="623"/>
        <v>876.78080109999996</v>
      </c>
      <c r="C1266" s="76">
        <f t="shared" si="630"/>
        <v>712.00708666000003</v>
      </c>
      <c r="D1266" s="77">
        <f t="shared" si="624"/>
        <v>6967.89</v>
      </c>
      <c r="E1266" s="78">
        <f>IF(K1266=1,VLOOKUP(A1265,[1]Plan1!$G$155:$I$350,3),E1265)</f>
        <v>6966.5</v>
      </c>
      <c r="F1266" s="79">
        <f t="shared" si="625"/>
        <v>45520</v>
      </c>
      <c r="G1266" s="80">
        <f t="shared" si="614"/>
        <v>-1.9948650165257931E-4</v>
      </c>
      <c r="H1266" s="81">
        <f t="shared" si="626"/>
        <v>45551</v>
      </c>
      <c r="I1266" s="81">
        <f t="shared" si="615"/>
        <v>45551</v>
      </c>
      <c r="J1266" s="82">
        <f t="shared" si="627"/>
        <v>22</v>
      </c>
      <c r="K1266" s="82">
        <f t="shared" si="636"/>
        <v>4</v>
      </c>
      <c r="L1266" s="76">
        <f t="shared" si="616"/>
        <v>0.99996372</v>
      </c>
      <c r="M1266" s="83">
        <f t="shared" si="638"/>
        <v>1.0038003200000001</v>
      </c>
      <c r="N1266" s="83">
        <f t="shared" si="634"/>
        <v>1.2299508190922301</v>
      </c>
      <c r="O1266" s="76">
        <f t="shared" si="637"/>
        <v>1.2299061899999999</v>
      </c>
      <c r="P1266" s="76">
        <f t="shared" si="617"/>
        <v>875.70192320000001</v>
      </c>
      <c r="Q1266" s="84">
        <f t="shared" si="631"/>
        <v>0</v>
      </c>
      <c r="R1266" s="86">
        <f t="shared" si="628"/>
        <v>0</v>
      </c>
      <c r="S1266" s="76">
        <f t="shared" si="618"/>
        <v>0</v>
      </c>
      <c r="T1266" s="86">
        <f t="shared" si="629"/>
        <v>8.0657000000000006E-2</v>
      </c>
      <c r="U1266" s="84">
        <f t="shared" si="635"/>
        <v>4</v>
      </c>
      <c r="V1266" s="84">
        <v>252</v>
      </c>
      <c r="W1266" s="83">
        <f t="shared" si="619"/>
        <v>1.001232015</v>
      </c>
      <c r="X1266" s="76">
        <f t="shared" si="620"/>
        <v>1.0788778999999999</v>
      </c>
      <c r="Y1266" s="76">
        <f t="shared" si="621"/>
        <v>0</v>
      </c>
      <c r="Z1266" s="90" t="str">
        <f t="shared" si="632"/>
        <v>A+J=</v>
      </c>
      <c r="AA1266" s="81">
        <f t="shared" si="633"/>
        <v>45551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75">
        <f t="shared" si="622"/>
        <v>45526</v>
      </c>
      <c r="B1267" s="76">
        <f t="shared" si="623"/>
        <v>877.04277723000007</v>
      </c>
      <c r="C1267" s="76">
        <f t="shared" si="630"/>
        <v>712.00708666000003</v>
      </c>
      <c r="D1267" s="77">
        <f t="shared" si="624"/>
        <v>6967.89</v>
      </c>
      <c r="E1267" s="78">
        <f>IF(K1267=1,VLOOKUP(A1266,[1]Plan1!$G$155:$I$350,3),E1266)</f>
        <v>6966.5</v>
      </c>
      <c r="F1267" s="79">
        <f t="shared" si="625"/>
        <v>45520</v>
      </c>
      <c r="G1267" s="80">
        <f t="shared" si="614"/>
        <v>-1.9948650165257931E-4</v>
      </c>
      <c r="H1267" s="81">
        <f t="shared" si="626"/>
        <v>45551</v>
      </c>
      <c r="I1267" s="81">
        <f t="shared" si="615"/>
        <v>45551</v>
      </c>
      <c r="J1267" s="82">
        <f t="shared" si="627"/>
        <v>22</v>
      </c>
      <c r="K1267" s="82">
        <f t="shared" si="636"/>
        <v>5</v>
      </c>
      <c r="L1267" s="76">
        <f t="shared" si="616"/>
        <v>0.99995464999999994</v>
      </c>
      <c r="M1267" s="83">
        <f t="shared" si="638"/>
        <v>1.0038003200000001</v>
      </c>
      <c r="N1267" s="83">
        <f t="shared" si="634"/>
        <v>1.2299508190922301</v>
      </c>
      <c r="O1267" s="76">
        <f t="shared" si="637"/>
        <v>1.2298950399999999</v>
      </c>
      <c r="P1267" s="76">
        <f t="shared" si="617"/>
        <v>875.69398432000003</v>
      </c>
      <c r="Q1267" s="84">
        <f t="shared" si="631"/>
        <v>0</v>
      </c>
      <c r="R1267" s="86">
        <f t="shared" si="628"/>
        <v>0</v>
      </c>
      <c r="S1267" s="76">
        <f t="shared" si="618"/>
        <v>0</v>
      </c>
      <c r="T1267" s="86">
        <f t="shared" si="629"/>
        <v>8.0657000000000006E-2</v>
      </c>
      <c r="U1267" s="84">
        <f t="shared" si="635"/>
        <v>5</v>
      </c>
      <c r="V1267" s="84">
        <v>252</v>
      </c>
      <c r="W1267" s="83">
        <f t="shared" si="619"/>
        <v>1.001540256</v>
      </c>
      <c r="X1267" s="76">
        <f t="shared" si="620"/>
        <v>1.34879291</v>
      </c>
      <c r="Y1267" s="76">
        <f t="shared" si="621"/>
        <v>0</v>
      </c>
      <c r="Z1267" s="90" t="str">
        <f t="shared" si="632"/>
        <v>A+J=</v>
      </c>
      <c r="AA1267" s="81">
        <f t="shared" si="633"/>
        <v>45551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75">
        <f t="shared" si="622"/>
        <v>45527</v>
      </c>
      <c r="B1268" s="76">
        <f t="shared" si="623"/>
        <v>877.3048316500001</v>
      </c>
      <c r="C1268" s="76">
        <f t="shared" si="630"/>
        <v>712.00708666000003</v>
      </c>
      <c r="D1268" s="77">
        <f t="shared" si="624"/>
        <v>6967.89</v>
      </c>
      <c r="E1268" s="78">
        <f>IF(K1268=1,VLOOKUP(A1267,[1]Plan1!$G$155:$I$350,3),E1267)</f>
        <v>6966.5</v>
      </c>
      <c r="F1268" s="79">
        <f t="shared" si="625"/>
        <v>45520</v>
      </c>
      <c r="G1268" s="80">
        <f t="shared" si="614"/>
        <v>-1.9948650165257931E-4</v>
      </c>
      <c r="H1268" s="81">
        <f t="shared" si="626"/>
        <v>45551</v>
      </c>
      <c r="I1268" s="81">
        <f t="shared" si="615"/>
        <v>45551</v>
      </c>
      <c r="J1268" s="82">
        <f t="shared" si="627"/>
        <v>22</v>
      </c>
      <c r="K1268" s="82">
        <f t="shared" si="636"/>
        <v>6</v>
      </c>
      <c r="L1268" s="76">
        <f t="shared" si="616"/>
        <v>0.99994559000000005</v>
      </c>
      <c r="M1268" s="83">
        <f t="shared" si="638"/>
        <v>1.0038003200000001</v>
      </c>
      <c r="N1268" s="83">
        <f t="shared" si="634"/>
        <v>1.2299508190922301</v>
      </c>
      <c r="O1268" s="76">
        <f t="shared" si="637"/>
        <v>1.22988389</v>
      </c>
      <c r="P1268" s="76">
        <f t="shared" si="617"/>
        <v>875.68604544000004</v>
      </c>
      <c r="Q1268" s="84">
        <f t="shared" si="631"/>
        <v>0</v>
      </c>
      <c r="R1268" s="86">
        <f t="shared" si="628"/>
        <v>0</v>
      </c>
      <c r="S1268" s="76">
        <f t="shared" si="618"/>
        <v>0</v>
      </c>
      <c r="T1268" s="86">
        <f t="shared" si="629"/>
        <v>8.0657000000000006E-2</v>
      </c>
      <c r="U1268" s="84">
        <f t="shared" si="635"/>
        <v>6</v>
      </c>
      <c r="V1268" s="84">
        <v>252</v>
      </c>
      <c r="W1268" s="83">
        <f t="shared" si="619"/>
        <v>1.001848592</v>
      </c>
      <c r="X1268" s="76">
        <f t="shared" si="620"/>
        <v>1.6187862099999999</v>
      </c>
      <c r="Y1268" s="76">
        <f t="shared" si="621"/>
        <v>0</v>
      </c>
      <c r="Z1268" s="90" t="str">
        <f t="shared" si="632"/>
        <v>A+J=</v>
      </c>
      <c r="AA1268" s="81">
        <f t="shared" si="633"/>
        <v>45551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75">
        <f t="shared" si="622"/>
        <v>45528</v>
      </c>
      <c r="B1269" s="76">
        <f t="shared" si="623"/>
        <v>877.56696436999994</v>
      </c>
      <c r="C1269" s="76">
        <f t="shared" si="630"/>
        <v>712.00708666000003</v>
      </c>
      <c r="D1269" s="77">
        <f t="shared" si="624"/>
        <v>6967.89</v>
      </c>
      <c r="E1269" s="78">
        <f>IF(K1269=1,VLOOKUP(A1268,[1]Plan1!$G$155:$I$350,3),E1268)</f>
        <v>6966.5</v>
      </c>
      <c r="F1269" s="79">
        <f t="shared" si="625"/>
        <v>45520</v>
      </c>
      <c r="G1269" s="80">
        <f t="shared" si="614"/>
        <v>-1.9948650165257931E-4</v>
      </c>
      <c r="H1269" s="81">
        <f t="shared" si="626"/>
        <v>45551</v>
      </c>
      <c r="I1269" s="81">
        <f t="shared" si="615"/>
        <v>45551</v>
      </c>
      <c r="J1269" s="82">
        <f t="shared" si="627"/>
        <v>22</v>
      </c>
      <c r="K1269" s="82">
        <f t="shared" si="636"/>
        <v>7</v>
      </c>
      <c r="L1269" s="76">
        <f t="shared" si="616"/>
        <v>0.99993652</v>
      </c>
      <c r="M1269" s="83">
        <f t="shared" si="638"/>
        <v>1.0038003200000001</v>
      </c>
      <c r="N1269" s="83">
        <f t="shared" si="634"/>
        <v>1.2299508190922301</v>
      </c>
      <c r="O1269" s="76">
        <f t="shared" si="637"/>
        <v>1.22987274</v>
      </c>
      <c r="P1269" s="76">
        <f t="shared" si="617"/>
        <v>875.67810655999995</v>
      </c>
      <c r="Q1269" s="84">
        <f t="shared" si="631"/>
        <v>0</v>
      </c>
      <c r="R1269" s="86">
        <f t="shared" si="628"/>
        <v>0</v>
      </c>
      <c r="S1269" s="76">
        <f t="shared" si="618"/>
        <v>0</v>
      </c>
      <c r="T1269" s="86">
        <f t="shared" si="629"/>
        <v>8.0657000000000006E-2</v>
      </c>
      <c r="U1269" s="84">
        <f t="shared" si="635"/>
        <v>7</v>
      </c>
      <c r="V1269" s="84">
        <v>252</v>
      </c>
      <c r="W1269" s="83">
        <f t="shared" si="619"/>
        <v>1.0021570230000001</v>
      </c>
      <c r="X1269" s="76">
        <f t="shared" si="620"/>
        <v>1.88885781</v>
      </c>
      <c r="Y1269" s="76">
        <f t="shared" si="621"/>
        <v>0</v>
      </c>
      <c r="Z1269" s="90" t="str">
        <f t="shared" si="632"/>
        <v>A+J=</v>
      </c>
      <c r="AA1269" s="81">
        <f t="shared" si="633"/>
        <v>45551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75">
        <f t="shared" si="622"/>
        <v>45529</v>
      </c>
      <c r="B1270" s="76">
        <f t="shared" si="623"/>
        <v>877.56696436999994</v>
      </c>
      <c r="C1270" s="76">
        <f t="shared" si="630"/>
        <v>712.00708666000003</v>
      </c>
      <c r="D1270" s="77">
        <f t="shared" si="624"/>
        <v>6967.89</v>
      </c>
      <c r="E1270" s="78">
        <f>IF(K1270=1,VLOOKUP(A1269,[1]Plan1!$G$155:$I$350,3),E1269)</f>
        <v>6966.5</v>
      </c>
      <c r="F1270" s="79">
        <f t="shared" si="625"/>
        <v>45520</v>
      </c>
      <c r="G1270" s="80">
        <f t="shared" si="614"/>
        <v>-1.9948650165257931E-4</v>
      </c>
      <c r="H1270" s="81">
        <f t="shared" si="626"/>
        <v>45551</v>
      </c>
      <c r="I1270" s="81">
        <f t="shared" si="615"/>
        <v>45551</v>
      </c>
      <c r="J1270" s="82">
        <f t="shared" si="627"/>
        <v>22</v>
      </c>
      <c r="K1270" s="82">
        <f t="shared" si="636"/>
        <v>7</v>
      </c>
      <c r="L1270" s="76">
        <f t="shared" si="616"/>
        <v>0.99993652</v>
      </c>
      <c r="M1270" s="83">
        <f t="shared" si="638"/>
        <v>1.0038003200000001</v>
      </c>
      <c r="N1270" s="83">
        <f t="shared" si="634"/>
        <v>1.2299508190922301</v>
      </c>
      <c r="O1270" s="76">
        <f t="shared" si="637"/>
        <v>1.22987274</v>
      </c>
      <c r="P1270" s="76">
        <f t="shared" si="617"/>
        <v>875.67810655999995</v>
      </c>
      <c r="Q1270" s="84">
        <f t="shared" si="631"/>
        <v>0</v>
      </c>
      <c r="R1270" s="86">
        <f t="shared" si="628"/>
        <v>0</v>
      </c>
      <c r="S1270" s="76">
        <f t="shared" si="618"/>
        <v>0</v>
      </c>
      <c r="T1270" s="86">
        <f t="shared" si="629"/>
        <v>8.0657000000000006E-2</v>
      </c>
      <c r="U1270" s="84">
        <f t="shared" si="635"/>
        <v>7</v>
      </c>
      <c r="V1270" s="84">
        <v>252</v>
      </c>
      <c r="W1270" s="83">
        <f t="shared" si="619"/>
        <v>1.0021570230000001</v>
      </c>
      <c r="X1270" s="76">
        <f t="shared" si="620"/>
        <v>1.88885781</v>
      </c>
      <c r="Y1270" s="76">
        <f t="shared" si="621"/>
        <v>0</v>
      </c>
      <c r="Z1270" s="90" t="str">
        <f t="shared" si="632"/>
        <v>A+J=</v>
      </c>
      <c r="AA1270" s="81">
        <f t="shared" si="633"/>
        <v>45551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75">
        <f t="shared" si="622"/>
        <v>45530</v>
      </c>
      <c r="B1271" s="76">
        <f t="shared" si="623"/>
        <v>877.56696436999994</v>
      </c>
      <c r="C1271" s="76">
        <f t="shared" si="630"/>
        <v>712.00708666000003</v>
      </c>
      <c r="D1271" s="77">
        <f t="shared" si="624"/>
        <v>6967.89</v>
      </c>
      <c r="E1271" s="78">
        <f>IF(K1271=1,VLOOKUP(A1270,[1]Plan1!$G$155:$I$350,3),E1270)</f>
        <v>6966.5</v>
      </c>
      <c r="F1271" s="79">
        <f t="shared" si="625"/>
        <v>45520</v>
      </c>
      <c r="G1271" s="80">
        <f t="shared" si="614"/>
        <v>-1.9948650165257931E-4</v>
      </c>
      <c r="H1271" s="81">
        <f t="shared" si="626"/>
        <v>45551</v>
      </c>
      <c r="I1271" s="81">
        <f t="shared" si="615"/>
        <v>45551</v>
      </c>
      <c r="J1271" s="82">
        <f t="shared" si="627"/>
        <v>22</v>
      </c>
      <c r="K1271" s="82">
        <f t="shared" si="636"/>
        <v>7</v>
      </c>
      <c r="L1271" s="76">
        <f t="shared" si="616"/>
        <v>0.99993652</v>
      </c>
      <c r="M1271" s="83">
        <f t="shared" si="638"/>
        <v>1.0038003200000001</v>
      </c>
      <c r="N1271" s="83">
        <f t="shared" si="634"/>
        <v>1.2299508190922301</v>
      </c>
      <c r="O1271" s="76">
        <f t="shared" si="637"/>
        <v>1.22987274</v>
      </c>
      <c r="P1271" s="76">
        <f t="shared" si="617"/>
        <v>875.67810655999995</v>
      </c>
      <c r="Q1271" s="84">
        <f t="shared" si="631"/>
        <v>0</v>
      </c>
      <c r="R1271" s="86">
        <f t="shared" si="628"/>
        <v>0</v>
      </c>
      <c r="S1271" s="76">
        <f t="shared" si="618"/>
        <v>0</v>
      </c>
      <c r="T1271" s="86">
        <f t="shared" si="629"/>
        <v>8.0657000000000006E-2</v>
      </c>
      <c r="U1271" s="84">
        <f t="shared" si="635"/>
        <v>7</v>
      </c>
      <c r="V1271" s="84">
        <v>252</v>
      </c>
      <c r="W1271" s="83">
        <f t="shared" si="619"/>
        <v>1.0021570230000001</v>
      </c>
      <c r="X1271" s="76">
        <f t="shared" si="620"/>
        <v>1.88885781</v>
      </c>
      <c r="Y1271" s="76">
        <f t="shared" si="621"/>
        <v>0</v>
      </c>
      <c r="Z1271" s="90" t="str">
        <f t="shared" si="632"/>
        <v>A+J=</v>
      </c>
      <c r="AA1271" s="81">
        <f t="shared" si="633"/>
        <v>45551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75">
        <f t="shared" si="622"/>
        <v>45531</v>
      </c>
      <c r="B1272" s="76">
        <f t="shared" si="623"/>
        <v>877.82916738000006</v>
      </c>
      <c r="C1272" s="76">
        <f t="shared" si="630"/>
        <v>712.00708666000003</v>
      </c>
      <c r="D1272" s="77">
        <f t="shared" si="624"/>
        <v>6967.89</v>
      </c>
      <c r="E1272" s="78">
        <f>IF(K1272=1,VLOOKUP(A1271,[1]Plan1!$G$155:$I$350,3),E1271)</f>
        <v>6966.5</v>
      </c>
      <c r="F1272" s="79">
        <f t="shared" si="625"/>
        <v>45520</v>
      </c>
      <c r="G1272" s="80">
        <f t="shared" si="614"/>
        <v>-1.9948650165257931E-4</v>
      </c>
      <c r="H1272" s="81">
        <f t="shared" si="626"/>
        <v>45551</v>
      </c>
      <c r="I1272" s="81">
        <f t="shared" si="615"/>
        <v>45551</v>
      </c>
      <c r="J1272" s="82">
        <f t="shared" si="627"/>
        <v>22</v>
      </c>
      <c r="K1272" s="82">
        <f t="shared" si="636"/>
        <v>8</v>
      </c>
      <c r="L1272" s="76">
        <f t="shared" si="616"/>
        <v>0.99992745000000005</v>
      </c>
      <c r="M1272" s="83">
        <f t="shared" si="638"/>
        <v>1.0038003200000001</v>
      </c>
      <c r="N1272" s="83">
        <f t="shared" si="634"/>
        <v>1.2299508190922301</v>
      </c>
      <c r="O1272" s="76">
        <f t="shared" si="637"/>
        <v>1.2298615799999999</v>
      </c>
      <c r="P1272" s="76">
        <f t="shared" si="617"/>
        <v>875.67016057000001</v>
      </c>
      <c r="Q1272" s="84">
        <f t="shared" si="631"/>
        <v>0</v>
      </c>
      <c r="R1272" s="86">
        <f t="shared" si="628"/>
        <v>0</v>
      </c>
      <c r="S1272" s="76">
        <f t="shared" si="618"/>
        <v>0</v>
      </c>
      <c r="T1272" s="86">
        <f t="shared" si="629"/>
        <v>8.0657000000000006E-2</v>
      </c>
      <c r="U1272" s="84">
        <f t="shared" si="635"/>
        <v>8</v>
      </c>
      <c r="V1272" s="84">
        <v>252</v>
      </c>
      <c r="W1272" s="83">
        <f t="shared" si="619"/>
        <v>1.002465548</v>
      </c>
      <c r="X1272" s="76">
        <f t="shared" si="620"/>
        <v>2.1590068100000002</v>
      </c>
      <c r="Y1272" s="76">
        <f t="shared" si="621"/>
        <v>0</v>
      </c>
      <c r="Z1272" s="90" t="str">
        <f t="shared" si="632"/>
        <v>A+J=</v>
      </c>
      <c r="AA1272" s="81">
        <f t="shared" si="633"/>
        <v>45551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75">
        <f t="shared" si="622"/>
        <v>45532</v>
      </c>
      <c r="B1273" s="76">
        <f t="shared" si="623"/>
        <v>878.09145667000007</v>
      </c>
      <c r="C1273" s="76">
        <f t="shared" si="630"/>
        <v>712.00708666000003</v>
      </c>
      <c r="D1273" s="77">
        <f t="shared" si="624"/>
        <v>6967.89</v>
      </c>
      <c r="E1273" s="78">
        <f>IF(K1273=1,VLOOKUP(A1272,[1]Plan1!$G$155:$I$350,3),E1272)</f>
        <v>6966.5</v>
      </c>
      <c r="F1273" s="79">
        <f t="shared" si="625"/>
        <v>45520</v>
      </c>
      <c r="G1273" s="80">
        <f t="shared" si="614"/>
        <v>-1.9948650165257931E-4</v>
      </c>
      <c r="H1273" s="81">
        <f t="shared" si="626"/>
        <v>45551</v>
      </c>
      <c r="I1273" s="81">
        <f t="shared" si="615"/>
        <v>45551</v>
      </c>
      <c r="J1273" s="82">
        <f t="shared" si="627"/>
        <v>22</v>
      </c>
      <c r="K1273" s="82">
        <f t="shared" si="636"/>
        <v>9</v>
      </c>
      <c r="L1273" s="76">
        <f t="shared" si="616"/>
        <v>0.99991838</v>
      </c>
      <c r="M1273" s="83">
        <f t="shared" si="638"/>
        <v>1.0038003200000001</v>
      </c>
      <c r="N1273" s="83">
        <f t="shared" si="634"/>
        <v>1.2299508190922301</v>
      </c>
      <c r="O1273" s="76">
        <f t="shared" si="637"/>
        <v>1.2298504299999999</v>
      </c>
      <c r="P1273" s="76">
        <f t="shared" si="617"/>
        <v>875.66222169000002</v>
      </c>
      <c r="Q1273" s="84">
        <f t="shared" si="631"/>
        <v>0</v>
      </c>
      <c r="R1273" s="86">
        <f t="shared" si="628"/>
        <v>0</v>
      </c>
      <c r="S1273" s="76">
        <f t="shared" si="618"/>
        <v>0</v>
      </c>
      <c r="T1273" s="86">
        <f t="shared" si="629"/>
        <v>8.0657000000000006E-2</v>
      </c>
      <c r="U1273" s="84">
        <f t="shared" si="635"/>
        <v>9</v>
      </c>
      <c r="V1273" s="84">
        <v>252</v>
      </c>
      <c r="W1273" s="83">
        <f t="shared" si="619"/>
        <v>1.002774169</v>
      </c>
      <c r="X1273" s="76">
        <f t="shared" si="620"/>
        <v>2.4292349799999999</v>
      </c>
      <c r="Y1273" s="76">
        <f t="shared" si="621"/>
        <v>0</v>
      </c>
      <c r="Z1273" s="90" t="str">
        <f t="shared" si="632"/>
        <v>A+J=</v>
      </c>
      <c r="AA1273" s="81">
        <f t="shared" si="633"/>
        <v>45551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75">
        <f t="shared" si="622"/>
        <v>45533</v>
      </c>
      <c r="B1274" s="76">
        <f t="shared" si="623"/>
        <v>878.35381711999992</v>
      </c>
      <c r="C1274" s="76">
        <f t="shared" si="630"/>
        <v>712.00708666000003</v>
      </c>
      <c r="D1274" s="77">
        <f t="shared" si="624"/>
        <v>6967.89</v>
      </c>
      <c r="E1274" s="78">
        <f>IF(K1274=1,VLOOKUP(A1273,[1]Plan1!$G$155:$I$350,3),E1273)</f>
        <v>6966.5</v>
      </c>
      <c r="F1274" s="79">
        <f t="shared" si="625"/>
        <v>45520</v>
      </c>
      <c r="G1274" s="80">
        <f t="shared" si="614"/>
        <v>-1.9948650165257931E-4</v>
      </c>
      <c r="H1274" s="81">
        <f t="shared" si="626"/>
        <v>45551</v>
      </c>
      <c r="I1274" s="81">
        <f t="shared" si="615"/>
        <v>45551</v>
      </c>
      <c r="J1274" s="82">
        <f t="shared" si="627"/>
        <v>22</v>
      </c>
      <c r="K1274" s="82">
        <f t="shared" si="636"/>
        <v>10</v>
      </c>
      <c r="L1274" s="76">
        <f t="shared" si="616"/>
        <v>0.99990931000000005</v>
      </c>
      <c r="M1274" s="83">
        <f t="shared" si="638"/>
        <v>1.0038003200000001</v>
      </c>
      <c r="N1274" s="83">
        <f t="shared" si="634"/>
        <v>1.2299508190922301</v>
      </c>
      <c r="O1274" s="76">
        <f t="shared" si="637"/>
        <v>1.22983927</v>
      </c>
      <c r="P1274" s="76">
        <f t="shared" si="617"/>
        <v>875.65427568999996</v>
      </c>
      <c r="Q1274" s="84">
        <f t="shared" si="631"/>
        <v>0</v>
      </c>
      <c r="R1274" s="86">
        <f t="shared" si="628"/>
        <v>0</v>
      </c>
      <c r="S1274" s="76">
        <f t="shared" si="618"/>
        <v>0</v>
      </c>
      <c r="T1274" s="86">
        <f t="shared" si="629"/>
        <v>8.0657000000000006E-2</v>
      </c>
      <c r="U1274" s="84">
        <f t="shared" si="635"/>
        <v>10</v>
      </c>
      <c r="V1274" s="84">
        <v>252</v>
      </c>
      <c r="W1274" s="83">
        <f t="shared" si="619"/>
        <v>1.003082885</v>
      </c>
      <c r="X1274" s="76">
        <f t="shared" si="620"/>
        <v>2.69954143</v>
      </c>
      <c r="Y1274" s="76">
        <f t="shared" si="621"/>
        <v>0</v>
      </c>
      <c r="Z1274" s="90" t="str">
        <f t="shared" si="632"/>
        <v>A+J=</v>
      </c>
      <c r="AA1274" s="81">
        <f t="shared" si="633"/>
        <v>45551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75">
        <f t="shared" si="622"/>
        <v>45534</v>
      </c>
      <c r="B1275" s="76">
        <f t="shared" si="623"/>
        <v>878.61626924999996</v>
      </c>
      <c r="C1275" s="76">
        <f t="shared" si="630"/>
        <v>712.00708666000003</v>
      </c>
      <c r="D1275" s="77">
        <f t="shared" si="624"/>
        <v>6967.89</v>
      </c>
      <c r="E1275" s="78">
        <f>IF(K1275=1,VLOOKUP(A1274,[1]Plan1!$G$155:$I$350,3),E1274)</f>
        <v>6966.5</v>
      </c>
      <c r="F1275" s="79">
        <f t="shared" si="625"/>
        <v>45520</v>
      </c>
      <c r="G1275" s="80">
        <f t="shared" si="614"/>
        <v>-1.9948650165257931E-4</v>
      </c>
      <c r="H1275" s="81">
        <f t="shared" si="626"/>
        <v>45551</v>
      </c>
      <c r="I1275" s="81">
        <f t="shared" si="615"/>
        <v>45551</v>
      </c>
      <c r="J1275" s="82">
        <f t="shared" si="627"/>
        <v>22</v>
      </c>
      <c r="K1275" s="82">
        <f t="shared" si="636"/>
        <v>11</v>
      </c>
      <c r="L1275" s="76">
        <f t="shared" si="616"/>
        <v>0.99990025000000005</v>
      </c>
      <c r="M1275" s="83">
        <f t="shared" si="638"/>
        <v>1.0038003200000001</v>
      </c>
      <c r="N1275" s="83">
        <f t="shared" si="634"/>
        <v>1.2299508190922301</v>
      </c>
      <c r="O1275" s="76">
        <f t="shared" si="637"/>
        <v>1.22982813</v>
      </c>
      <c r="P1275" s="76">
        <f t="shared" si="617"/>
        <v>875.64634392999994</v>
      </c>
      <c r="Q1275" s="84">
        <f t="shared" si="631"/>
        <v>0</v>
      </c>
      <c r="R1275" s="86">
        <f t="shared" si="628"/>
        <v>0</v>
      </c>
      <c r="S1275" s="76">
        <f t="shared" si="618"/>
        <v>0</v>
      </c>
      <c r="T1275" s="86">
        <f t="shared" si="629"/>
        <v>8.0657000000000006E-2</v>
      </c>
      <c r="U1275" s="84">
        <f t="shared" si="635"/>
        <v>11</v>
      </c>
      <c r="V1275" s="84">
        <v>252</v>
      </c>
      <c r="W1275" s="83">
        <f t="shared" si="619"/>
        <v>1.0033916949999999</v>
      </c>
      <c r="X1275" s="76">
        <f t="shared" si="620"/>
        <v>2.9699253200000002</v>
      </c>
      <c r="Y1275" s="76">
        <f t="shared" si="621"/>
        <v>0</v>
      </c>
      <c r="Z1275" s="90" t="str">
        <f t="shared" si="632"/>
        <v>A+J=</v>
      </c>
      <c r="AA1275" s="81">
        <f t="shared" si="633"/>
        <v>45551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75">
        <f t="shared" si="622"/>
        <v>45535</v>
      </c>
      <c r="B1276" s="76">
        <f t="shared" si="623"/>
        <v>878.87878625999997</v>
      </c>
      <c r="C1276" s="76">
        <f t="shared" si="630"/>
        <v>712.00708666000003</v>
      </c>
      <c r="D1276" s="77">
        <f t="shared" si="624"/>
        <v>6967.89</v>
      </c>
      <c r="E1276" s="78">
        <f>IF(K1276=1,VLOOKUP(A1275,[1]Plan1!$G$155:$I$350,3),E1275)</f>
        <v>6966.5</v>
      </c>
      <c r="F1276" s="79">
        <f t="shared" si="625"/>
        <v>45520</v>
      </c>
      <c r="G1276" s="80">
        <f t="shared" si="614"/>
        <v>-1.9948650165257931E-4</v>
      </c>
      <c r="H1276" s="81">
        <f t="shared" si="626"/>
        <v>45551</v>
      </c>
      <c r="I1276" s="81">
        <f t="shared" si="615"/>
        <v>45551</v>
      </c>
      <c r="J1276" s="82">
        <f t="shared" si="627"/>
        <v>22</v>
      </c>
      <c r="K1276" s="82">
        <f t="shared" si="636"/>
        <v>12</v>
      </c>
      <c r="L1276" s="76">
        <f t="shared" si="616"/>
        <v>0.99989117999999999</v>
      </c>
      <c r="M1276" s="83">
        <f t="shared" si="638"/>
        <v>1.0038003200000001</v>
      </c>
      <c r="N1276" s="83">
        <f t="shared" si="634"/>
        <v>1.2299508190922301</v>
      </c>
      <c r="O1276" s="76">
        <f t="shared" si="637"/>
        <v>1.2298169699999999</v>
      </c>
      <c r="P1276" s="76">
        <f t="shared" si="617"/>
        <v>875.63839793</v>
      </c>
      <c r="Q1276" s="84">
        <f t="shared" si="631"/>
        <v>0</v>
      </c>
      <c r="R1276" s="86">
        <f t="shared" si="628"/>
        <v>0</v>
      </c>
      <c r="S1276" s="76">
        <f t="shared" si="618"/>
        <v>0</v>
      </c>
      <c r="T1276" s="86">
        <f t="shared" si="629"/>
        <v>8.0657000000000006E-2</v>
      </c>
      <c r="U1276" s="84">
        <f t="shared" si="635"/>
        <v>12</v>
      </c>
      <c r="V1276" s="84">
        <v>252</v>
      </c>
      <c r="W1276" s="83">
        <f t="shared" si="619"/>
        <v>1.003700601</v>
      </c>
      <c r="X1276" s="76">
        <f t="shared" si="620"/>
        <v>3.24038833</v>
      </c>
      <c r="Y1276" s="76">
        <f t="shared" si="621"/>
        <v>0</v>
      </c>
      <c r="Z1276" s="90" t="str">
        <f t="shared" si="632"/>
        <v>A+J=</v>
      </c>
      <c r="AA1276" s="81">
        <f t="shared" si="633"/>
        <v>45551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75">
        <f t="shared" si="622"/>
        <v>45536</v>
      </c>
      <c r="B1277" s="76">
        <f t="shared" si="623"/>
        <v>878.87878625999997</v>
      </c>
      <c r="C1277" s="76">
        <f t="shared" si="630"/>
        <v>712.00708666000003</v>
      </c>
      <c r="D1277" s="77">
        <f t="shared" si="624"/>
        <v>6967.89</v>
      </c>
      <c r="E1277" s="78">
        <f>IF(K1277=1,VLOOKUP(A1276,[1]Plan1!$G$155:$I$350,3),E1276)</f>
        <v>6966.5</v>
      </c>
      <c r="F1277" s="79">
        <f t="shared" si="625"/>
        <v>45520</v>
      </c>
      <c r="G1277" s="80">
        <f t="shared" si="614"/>
        <v>-1.9948650165257931E-4</v>
      </c>
      <c r="H1277" s="81">
        <f t="shared" si="626"/>
        <v>45551</v>
      </c>
      <c r="I1277" s="81">
        <f t="shared" si="615"/>
        <v>45551</v>
      </c>
      <c r="J1277" s="82">
        <f t="shared" si="627"/>
        <v>22</v>
      </c>
      <c r="K1277" s="82">
        <f t="shared" si="636"/>
        <v>12</v>
      </c>
      <c r="L1277" s="76">
        <f t="shared" si="616"/>
        <v>0.99989117999999999</v>
      </c>
      <c r="M1277" s="83">
        <f t="shared" si="638"/>
        <v>1.0038003200000001</v>
      </c>
      <c r="N1277" s="83">
        <f t="shared" si="634"/>
        <v>1.2299508190922301</v>
      </c>
      <c r="O1277" s="76">
        <f t="shared" si="637"/>
        <v>1.2298169699999999</v>
      </c>
      <c r="P1277" s="76">
        <f t="shared" si="617"/>
        <v>875.63839793</v>
      </c>
      <c r="Q1277" s="84">
        <f t="shared" si="631"/>
        <v>0</v>
      </c>
      <c r="R1277" s="86">
        <f t="shared" si="628"/>
        <v>0</v>
      </c>
      <c r="S1277" s="76">
        <f t="shared" si="618"/>
        <v>0</v>
      </c>
      <c r="T1277" s="86">
        <f t="shared" si="629"/>
        <v>8.0657000000000006E-2</v>
      </c>
      <c r="U1277" s="84">
        <f t="shared" si="635"/>
        <v>12</v>
      </c>
      <c r="V1277" s="84">
        <v>252</v>
      </c>
      <c r="W1277" s="83">
        <f t="shared" si="619"/>
        <v>1.003700601</v>
      </c>
      <c r="X1277" s="76">
        <f t="shared" si="620"/>
        <v>3.24038833</v>
      </c>
      <c r="Y1277" s="76">
        <f t="shared" si="621"/>
        <v>0</v>
      </c>
      <c r="Z1277" s="90" t="str">
        <f t="shared" si="632"/>
        <v>A+J=</v>
      </c>
      <c r="AA1277" s="81">
        <f t="shared" si="633"/>
        <v>45551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75">
        <f t="shared" si="622"/>
        <v>45537</v>
      </c>
      <c r="B1278" s="76">
        <f t="shared" si="623"/>
        <v>878.87878625999997</v>
      </c>
      <c r="C1278" s="76">
        <f t="shared" si="630"/>
        <v>712.00708666000003</v>
      </c>
      <c r="D1278" s="77">
        <f t="shared" si="624"/>
        <v>6967.89</v>
      </c>
      <c r="E1278" s="78">
        <f>IF(K1278=1,VLOOKUP(A1277,[1]Plan1!$G$155:$I$350,3),E1277)</f>
        <v>6966.5</v>
      </c>
      <c r="F1278" s="79">
        <f t="shared" si="625"/>
        <v>45520</v>
      </c>
      <c r="G1278" s="80">
        <f t="shared" si="614"/>
        <v>-1.9948650165257931E-4</v>
      </c>
      <c r="H1278" s="81">
        <f t="shared" si="626"/>
        <v>45551</v>
      </c>
      <c r="I1278" s="81">
        <f t="shared" si="615"/>
        <v>45551</v>
      </c>
      <c r="J1278" s="82">
        <f t="shared" si="627"/>
        <v>22</v>
      </c>
      <c r="K1278" s="82">
        <f t="shared" si="636"/>
        <v>12</v>
      </c>
      <c r="L1278" s="76">
        <f t="shared" si="616"/>
        <v>0.99989117999999999</v>
      </c>
      <c r="M1278" s="83">
        <f t="shared" si="638"/>
        <v>1.0038003200000001</v>
      </c>
      <c r="N1278" s="83">
        <f t="shared" si="634"/>
        <v>1.2299508190922301</v>
      </c>
      <c r="O1278" s="76">
        <f t="shared" si="637"/>
        <v>1.2298169699999999</v>
      </c>
      <c r="P1278" s="76">
        <f t="shared" si="617"/>
        <v>875.63839793</v>
      </c>
      <c r="Q1278" s="84">
        <f t="shared" si="631"/>
        <v>0</v>
      </c>
      <c r="R1278" s="86">
        <f t="shared" si="628"/>
        <v>0</v>
      </c>
      <c r="S1278" s="76">
        <f t="shared" si="618"/>
        <v>0</v>
      </c>
      <c r="T1278" s="86">
        <f t="shared" si="629"/>
        <v>8.0657000000000006E-2</v>
      </c>
      <c r="U1278" s="84">
        <f t="shared" si="635"/>
        <v>12</v>
      </c>
      <c r="V1278" s="84">
        <v>252</v>
      </c>
      <c r="W1278" s="83">
        <f t="shared" si="619"/>
        <v>1.003700601</v>
      </c>
      <c r="X1278" s="76">
        <f t="shared" si="620"/>
        <v>3.24038833</v>
      </c>
      <c r="Y1278" s="76">
        <f t="shared" si="621"/>
        <v>0</v>
      </c>
      <c r="Z1278" s="90" t="str">
        <f t="shared" si="632"/>
        <v>A+J=</v>
      </c>
      <c r="AA1278" s="81">
        <f t="shared" si="633"/>
        <v>45551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75">
        <f t="shared" si="622"/>
        <v>45538</v>
      </c>
      <c r="B1279" s="76">
        <f t="shared" si="623"/>
        <v>879.14138867999998</v>
      </c>
      <c r="C1279" s="76">
        <f t="shared" si="630"/>
        <v>712.00708666000003</v>
      </c>
      <c r="D1279" s="77">
        <f t="shared" si="624"/>
        <v>6967.89</v>
      </c>
      <c r="E1279" s="78">
        <f>IF(K1279=1,VLOOKUP(A1278,[1]Plan1!$G$155:$I$350,3),E1278)</f>
        <v>6966.5</v>
      </c>
      <c r="F1279" s="79">
        <f t="shared" si="625"/>
        <v>45520</v>
      </c>
      <c r="G1279" s="80">
        <f t="shared" si="614"/>
        <v>-1.9948650165257931E-4</v>
      </c>
      <c r="H1279" s="81">
        <f t="shared" si="626"/>
        <v>45551</v>
      </c>
      <c r="I1279" s="81">
        <f t="shared" si="615"/>
        <v>45551</v>
      </c>
      <c r="J1279" s="82">
        <f t="shared" si="627"/>
        <v>22</v>
      </c>
      <c r="K1279" s="82">
        <f t="shared" si="636"/>
        <v>13</v>
      </c>
      <c r="L1279" s="76">
        <f t="shared" si="616"/>
        <v>0.99988211000000005</v>
      </c>
      <c r="M1279" s="83">
        <f t="shared" si="638"/>
        <v>1.0038003200000001</v>
      </c>
      <c r="N1279" s="83">
        <f t="shared" si="634"/>
        <v>1.2299508190922301</v>
      </c>
      <c r="O1279" s="76">
        <f t="shared" si="637"/>
        <v>1.2298058199999999</v>
      </c>
      <c r="P1279" s="76">
        <f t="shared" si="617"/>
        <v>875.63045905000001</v>
      </c>
      <c r="Q1279" s="84">
        <f t="shared" si="631"/>
        <v>0</v>
      </c>
      <c r="R1279" s="86">
        <f t="shared" si="628"/>
        <v>0</v>
      </c>
      <c r="S1279" s="76">
        <f t="shared" si="618"/>
        <v>0</v>
      </c>
      <c r="T1279" s="86">
        <f t="shared" si="629"/>
        <v>8.0657000000000006E-2</v>
      </c>
      <c r="U1279" s="84">
        <f t="shared" si="635"/>
        <v>13</v>
      </c>
      <c r="V1279" s="84">
        <v>252</v>
      </c>
      <c r="W1279" s="83">
        <f t="shared" si="619"/>
        <v>1.004009602</v>
      </c>
      <c r="X1279" s="76">
        <f t="shared" si="620"/>
        <v>3.5109296300000001</v>
      </c>
      <c r="Y1279" s="76">
        <f t="shared" si="621"/>
        <v>0</v>
      </c>
      <c r="Z1279" s="90" t="str">
        <f t="shared" si="632"/>
        <v>A+J=</v>
      </c>
      <c r="AA1279" s="81">
        <f t="shared" si="633"/>
        <v>45551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75">
        <f t="shared" si="622"/>
        <v>45539</v>
      </c>
      <c r="B1280" s="76">
        <f t="shared" si="623"/>
        <v>879.40406223999992</v>
      </c>
      <c r="C1280" s="76">
        <f t="shared" si="630"/>
        <v>712.00708666000003</v>
      </c>
      <c r="D1280" s="77">
        <f t="shared" si="624"/>
        <v>6967.89</v>
      </c>
      <c r="E1280" s="78">
        <f>IF(K1280=1,VLOOKUP(A1279,[1]Plan1!$G$155:$I$350,3),E1279)</f>
        <v>6966.5</v>
      </c>
      <c r="F1280" s="79">
        <f t="shared" si="625"/>
        <v>45520</v>
      </c>
      <c r="G1280" s="80">
        <f t="shared" si="614"/>
        <v>-1.9948650165257931E-4</v>
      </c>
      <c r="H1280" s="81">
        <f t="shared" si="626"/>
        <v>45551</v>
      </c>
      <c r="I1280" s="81">
        <f t="shared" si="615"/>
        <v>45551</v>
      </c>
      <c r="J1280" s="82">
        <f t="shared" si="627"/>
        <v>22</v>
      </c>
      <c r="K1280" s="82">
        <f t="shared" si="636"/>
        <v>14</v>
      </c>
      <c r="L1280" s="76">
        <f t="shared" si="616"/>
        <v>0.99987303999999999</v>
      </c>
      <c r="M1280" s="83">
        <f t="shared" si="638"/>
        <v>1.0038003200000001</v>
      </c>
      <c r="N1280" s="83">
        <f t="shared" si="634"/>
        <v>1.2299508190922301</v>
      </c>
      <c r="O1280" s="76">
        <f t="shared" si="637"/>
        <v>1.22979466</v>
      </c>
      <c r="P1280" s="76">
        <f t="shared" si="617"/>
        <v>875.62251304999995</v>
      </c>
      <c r="Q1280" s="84">
        <f t="shared" si="631"/>
        <v>0</v>
      </c>
      <c r="R1280" s="86">
        <f t="shared" si="628"/>
        <v>0</v>
      </c>
      <c r="S1280" s="76">
        <f t="shared" si="618"/>
        <v>0</v>
      </c>
      <c r="T1280" s="86">
        <f t="shared" si="629"/>
        <v>8.0657000000000006E-2</v>
      </c>
      <c r="U1280" s="84">
        <f t="shared" si="635"/>
        <v>14</v>
      </c>
      <c r="V1280" s="84">
        <v>252</v>
      </c>
      <c r="W1280" s="83">
        <f t="shared" si="619"/>
        <v>1.0043186980000001</v>
      </c>
      <c r="X1280" s="76">
        <f t="shared" si="620"/>
        <v>3.7815491899999998</v>
      </c>
      <c r="Y1280" s="76">
        <f t="shared" si="621"/>
        <v>0</v>
      </c>
      <c r="Z1280" s="90" t="str">
        <f t="shared" si="632"/>
        <v>A+J=</v>
      </c>
      <c r="AA1280" s="81">
        <f t="shared" si="633"/>
        <v>45551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75">
        <f t="shared" si="622"/>
        <v>45540</v>
      </c>
      <c r="B1281" s="76">
        <f t="shared" si="623"/>
        <v>879.66682837000008</v>
      </c>
      <c r="C1281" s="76">
        <f t="shared" si="630"/>
        <v>712.00708666000003</v>
      </c>
      <c r="D1281" s="77">
        <f t="shared" si="624"/>
        <v>6967.89</v>
      </c>
      <c r="E1281" s="78">
        <f>IF(K1281=1,VLOOKUP(A1280,[1]Plan1!$G$155:$I$350,3),E1280)</f>
        <v>6966.5</v>
      </c>
      <c r="F1281" s="79">
        <f t="shared" si="625"/>
        <v>45520</v>
      </c>
      <c r="G1281" s="80">
        <f t="shared" si="614"/>
        <v>-1.9948650165257931E-4</v>
      </c>
      <c r="H1281" s="81">
        <f t="shared" si="626"/>
        <v>45551</v>
      </c>
      <c r="I1281" s="81">
        <f t="shared" si="615"/>
        <v>45551</v>
      </c>
      <c r="J1281" s="82">
        <f t="shared" si="627"/>
        <v>22</v>
      </c>
      <c r="K1281" s="82">
        <f t="shared" si="636"/>
        <v>15</v>
      </c>
      <c r="L1281" s="76">
        <f t="shared" si="616"/>
        <v>0.99986397999999999</v>
      </c>
      <c r="M1281" s="83">
        <f t="shared" si="638"/>
        <v>1.0038003200000001</v>
      </c>
      <c r="N1281" s="83">
        <f t="shared" si="634"/>
        <v>1.2299508190922301</v>
      </c>
      <c r="O1281" s="76">
        <f t="shared" si="637"/>
        <v>1.22978352</v>
      </c>
      <c r="P1281" s="76">
        <f t="shared" si="617"/>
        <v>875.61458129000005</v>
      </c>
      <c r="Q1281" s="84">
        <f t="shared" si="631"/>
        <v>0</v>
      </c>
      <c r="R1281" s="86">
        <f t="shared" si="628"/>
        <v>0</v>
      </c>
      <c r="S1281" s="76">
        <f t="shared" si="618"/>
        <v>0</v>
      </c>
      <c r="T1281" s="86">
        <f t="shared" si="629"/>
        <v>8.0657000000000006E-2</v>
      </c>
      <c r="U1281" s="84">
        <f t="shared" si="635"/>
        <v>15</v>
      </c>
      <c r="V1281" s="84">
        <v>252</v>
      </c>
      <c r="W1281" s="83">
        <f t="shared" si="619"/>
        <v>1.004627889</v>
      </c>
      <c r="X1281" s="76">
        <f t="shared" si="620"/>
        <v>4.0522470799999999</v>
      </c>
      <c r="Y1281" s="76">
        <f t="shared" si="621"/>
        <v>0</v>
      </c>
      <c r="Z1281" s="90" t="str">
        <f t="shared" si="632"/>
        <v>A+J=</v>
      </c>
      <c r="AA1281" s="81">
        <f t="shared" si="633"/>
        <v>45551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75">
        <f t="shared" si="622"/>
        <v>45541</v>
      </c>
      <c r="B1282" s="76">
        <f t="shared" si="623"/>
        <v>879.92965934999995</v>
      </c>
      <c r="C1282" s="76">
        <f t="shared" si="630"/>
        <v>712.00708666000003</v>
      </c>
      <c r="D1282" s="77">
        <f t="shared" si="624"/>
        <v>6967.89</v>
      </c>
      <c r="E1282" s="78">
        <f>IF(K1282=1,VLOOKUP(A1281,[1]Plan1!$G$155:$I$350,3),E1281)</f>
        <v>6966.5</v>
      </c>
      <c r="F1282" s="79">
        <f t="shared" si="625"/>
        <v>45520</v>
      </c>
      <c r="G1282" s="80">
        <f t="shared" si="614"/>
        <v>-1.9948650165257931E-4</v>
      </c>
      <c r="H1282" s="81">
        <f t="shared" si="626"/>
        <v>45551</v>
      </c>
      <c r="I1282" s="81">
        <f t="shared" si="615"/>
        <v>45551</v>
      </c>
      <c r="J1282" s="82">
        <f t="shared" si="627"/>
        <v>22</v>
      </c>
      <c r="K1282" s="82">
        <f t="shared" si="636"/>
        <v>16</v>
      </c>
      <c r="L1282" s="76">
        <f t="shared" si="616"/>
        <v>0.99985491000000004</v>
      </c>
      <c r="M1282" s="83">
        <f t="shared" si="638"/>
        <v>1.0038003200000001</v>
      </c>
      <c r="N1282" s="83">
        <f t="shared" si="634"/>
        <v>1.2299508190922301</v>
      </c>
      <c r="O1282" s="76">
        <f t="shared" si="637"/>
        <v>1.2297723599999999</v>
      </c>
      <c r="P1282" s="76">
        <f t="shared" si="617"/>
        <v>875.60663528999999</v>
      </c>
      <c r="Q1282" s="84">
        <f t="shared" si="631"/>
        <v>0</v>
      </c>
      <c r="R1282" s="86">
        <f t="shared" si="628"/>
        <v>0</v>
      </c>
      <c r="S1282" s="76">
        <f t="shared" si="618"/>
        <v>0</v>
      </c>
      <c r="T1282" s="86">
        <f t="shared" si="629"/>
        <v>8.0657000000000006E-2</v>
      </c>
      <c r="U1282" s="84">
        <f t="shared" si="635"/>
        <v>16</v>
      </c>
      <c r="V1282" s="84">
        <v>252</v>
      </c>
      <c r="W1282" s="83">
        <f t="shared" si="619"/>
        <v>1.0049371760000001</v>
      </c>
      <c r="X1282" s="76">
        <f t="shared" si="620"/>
        <v>4.3230240599999998</v>
      </c>
      <c r="Y1282" s="76">
        <f t="shared" si="621"/>
        <v>0</v>
      </c>
      <c r="Z1282" s="90" t="str">
        <f t="shared" si="632"/>
        <v>A+J=</v>
      </c>
      <c r="AA1282" s="81">
        <f t="shared" si="633"/>
        <v>45551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75">
        <f t="shared" si="622"/>
        <v>45542</v>
      </c>
      <c r="B1283" s="76">
        <f t="shared" si="623"/>
        <v>880.19256772000006</v>
      </c>
      <c r="C1283" s="76">
        <f t="shared" si="630"/>
        <v>712.00708666000003</v>
      </c>
      <c r="D1283" s="77">
        <f t="shared" si="624"/>
        <v>6967.89</v>
      </c>
      <c r="E1283" s="78">
        <f>IF(K1283=1,VLOOKUP(A1282,[1]Plan1!$G$155:$I$350,3),E1282)</f>
        <v>6966.5</v>
      </c>
      <c r="F1283" s="79">
        <f t="shared" si="625"/>
        <v>45520</v>
      </c>
      <c r="G1283" s="80">
        <f t="shared" si="614"/>
        <v>-1.9948650165257931E-4</v>
      </c>
      <c r="H1283" s="81">
        <f t="shared" si="626"/>
        <v>45551</v>
      </c>
      <c r="I1283" s="81">
        <f t="shared" si="615"/>
        <v>45551</v>
      </c>
      <c r="J1283" s="82">
        <f t="shared" si="627"/>
        <v>22</v>
      </c>
      <c r="K1283" s="82">
        <f t="shared" si="636"/>
        <v>17</v>
      </c>
      <c r="L1283" s="76">
        <f t="shared" si="616"/>
        <v>0.99984583999999999</v>
      </c>
      <c r="M1283" s="83">
        <f t="shared" si="638"/>
        <v>1.0038003200000001</v>
      </c>
      <c r="N1283" s="83">
        <f t="shared" si="634"/>
        <v>1.2299508190922301</v>
      </c>
      <c r="O1283" s="76">
        <f t="shared" si="637"/>
        <v>1.2297612</v>
      </c>
      <c r="P1283" s="76">
        <f t="shared" si="617"/>
        <v>875.59868929000004</v>
      </c>
      <c r="Q1283" s="84">
        <f t="shared" si="631"/>
        <v>0</v>
      </c>
      <c r="R1283" s="86">
        <f t="shared" si="628"/>
        <v>0</v>
      </c>
      <c r="S1283" s="76">
        <f t="shared" si="618"/>
        <v>0</v>
      </c>
      <c r="T1283" s="86">
        <f t="shared" si="629"/>
        <v>8.0657000000000006E-2</v>
      </c>
      <c r="U1283" s="84">
        <f t="shared" si="635"/>
        <v>17</v>
      </c>
      <c r="V1283" s="84">
        <v>252</v>
      </c>
      <c r="W1283" s="83">
        <f t="shared" si="619"/>
        <v>1.005246557</v>
      </c>
      <c r="X1283" s="76">
        <f t="shared" si="620"/>
        <v>4.5938784300000002</v>
      </c>
      <c r="Y1283" s="76">
        <f t="shared" si="621"/>
        <v>0</v>
      </c>
      <c r="Z1283" s="90" t="str">
        <f t="shared" si="632"/>
        <v>A+J=</v>
      </c>
      <c r="AA1283" s="81">
        <f t="shared" si="633"/>
        <v>45551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75">
        <f t="shared" si="622"/>
        <v>45543</v>
      </c>
      <c r="B1284" s="76">
        <f t="shared" si="623"/>
        <v>880.19256772000006</v>
      </c>
      <c r="C1284" s="76">
        <f t="shared" si="630"/>
        <v>712.00708666000003</v>
      </c>
      <c r="D1284" s="77">
        <f t="shared" si="624"/>
        <v>6967.89</v>
      </c>
      <c r="E1284" s="78">
        <f>IF(K1284=1,VLOOKUP(A1283,[1]Plan1!$G$155:$I$350,3),E1283)</f>
        <v>6966.5</v>
      </c>
      <c r="F1284" s="79">
        <f t="shared" si="625"/>
        <v>45520</v>
      </c>
      <c r="G1284" s="80">
        <f t="shared" si="614"/>
        <v>-1.9948650165257931E-4</v>
      </c>
      <c r="H1284" s="81">
        <f t="shared" si="626"/>
        <v>45551</v>
      </c>
      <c r="I1284" s="81">
        <f t="shared" si="615"/>
        <v>45551</v>
      </c>
      <c r="J1284" s="82">
        <f t="shared" si="627"/>
        <v>22</v>
      </c>
      <c r="K1284" s="82">
        <f t="shared" si="636"/>
        <v>17</v>
      </c>
      <c r="L1284" s="76">
        <f t="shared" si="616"/>
        <v>0.99984583999999999</v>
      </c>
      <c r="M1284" s="83">
        <f t="shared" si="638"/>
        <v>1.0038003200000001</v>
      </c>
      <c r="N1284" s="83">
        <f t="shared" si="634"/>
        <v>1.2299508190922301</v>
      </c>
      <c r="O1284" s="76">
        <f t="shared" si="637"/>
        <v>1.2297612</v>
      </c>
      <c r="P1284" s="76">
        <f t="shared" si="617"/>
        <v>875.59868929000004</v>
      </c>
      <c r="Q1284" s="84">
        <f t="shared" si="631"/>
        <v>0</v>
      </c>
      <c r="R1284" s="86">
        <f t="shared" si="628"/>
        <v>0</v>
      </c>
      <c r="S1284" s="76">
        <f t="shared" si="618"/>
        <v>0</v>
      </c>
      <c r="T1284" s="86">
        <f t="shared" si="629"/>
        <v>8.0657000000000006E-2</v>
      </c>
      <c r="U1284" s="84">
        <f t="shared" si="635"/>
        <v>17</v>
      </c>
      <c r="V1284" s="84">
        <v>252</v>
      </c>
      <c r="W1284" s="83">
        <f t="shared" si="619"/>
        <v>1.005246557</v>
      </c>
      <c r="X1284" s="76">
        <f t="shared" si="620"/>
        <v>4.5938784300000002</v>
      </c>
      <c r="Y1284" s="76">
        <f t="shared" si="621"/>
        <v>0</v>
      </c>
      <c r="Z1284" s="90" t="str">
        <f t="shared" si="632"/>
        <v>A+J=</v>
      </c>
      <c r="AA1284" s="81">
        <f t="shared" si="633"/>
        <v>45551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75">
        <f t="shared" si="622"/>
        <v>45544</v>
      </c>
      <c r="B1285" s="76">
        <f t="shared" si="623"/>
        <v>880.19256772000006</v>
      </c>
      <c r="C1285" s="76">
        <f t="shared" si="630"/>
        <v>712.00708666000003</v>
      </c>
      <c r="D1285" s="77">
        <f t="shared" si="624"/>
        <v>6967.89</v>
      </c>
      <c r="E1285" s="78">
        <f>IF(K1285=1,VLOOKUP(A1284,[1]Plan1!$G$155:$I$350,3),E1284)</f>
        <v>6966.5</v>
      </c>
      <c r="F1285" s="79">
        <f t="shared" si="625"/>
        <v>45520</v>
      </c>
      <c r="G1285" s="80">
        <f t="shared" si="614"/>
        <v>-1.9948650165257931E-4</v>
      </c>
      <c r="H1285" s="81">
        <f t="shared" si="626"/>
        <v>45551</v>
      </c>
      <c r="I1285" s="81">
        <f t="shared" si="615"/>
        <v>45551</v>
      </c>
      <c r="J1285" s="82">
        <f t="shared" si="627"/>
        <v>22</v>
      </c>
      <c r="K1285" s="82">
        <f t="shared" si="636"/>
        <v>17</v>
      </c>
      <c r="L1285" s="76">
        <f t="shared" si="616"/>
        <v>0.99984583999999999</v>
      </c>
      <c r="M1285" s="83">
        <f t="shared" si="638"/>
        <v>1.0038003200000001</v>
      </c>
      <c r="N1285" s="83">
        <f t="shared" si="634"/>
        <v>1.2299508190922301</v>
      </c>
      <c r="O1285" s="76">
        <f t="shared" si="637"/>
        <v>1.2297612</v>
      </c>
      <c r="P1285" s="76">
        <f t="shared" si="617"/>
        <v>875.59868929000004</v>
      </c>
      <c r="Q1285" s="84">
        <f t="shared" si="631"/>
        <v>0</v>
      </c>
      <c r="R1285" s="86">
        <f t="shared" si="628"/>
        <v>0</v>
      </c>
      <c r="S1285" s="76">
        <f t="shared" si="618"/>
        <v>0</v>
      </c>
      <c r="T1285" s="86">
        <f t="shared" si="629"/>
        <v>8.0657000000000006E-2</v>
      </c>
      <c r="U1285" s="84">
        <f t="shared" si="635"/>
        <v>17</v>
      </c>
      <c r="V1285" s="84">
        <v>252</v>
      </c>
      <c r="W1285" s="83">
        <f t="shared" si="619"/>
        <v>1.005246557</v>
      </c>
      <c r="X1285" s="76">
        <f t="shared" si="620"/>
        <v>4.5938784300000002</v>
      </c>
      <c r="Y1285" s="76">
        <f t="shared" si="621"/>
        <v>0</v>
      </c>
      <c r="Z1285" s="90" t="str">
        <f t="shared" si="632"/>
        <v>A+J=</v>
      </c>
      <c r="AA1285" s="81">
        <f t="shared" si="633"/>
        <v>45551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75">
        <f t="shared" si="622"/>
        <v>45545</v>
      </c>
      <c r="B1286" s="76">
        <f t="shared" si="623"/>
        <v>880.45556955000006</v>
      </c>
      <c r="C1286" s="76">
        <f t="shared" si="630"/>
        <v>712.00708666000003</v>
      </c>
      <c r="D1286" s="77">
        <f t="shared" si="624"/>
        <v>6967.89</v>
      </c>
      <c r="E1286" s="78">
        <f>IF(K1286=1,VLOOKUP(A1285,[1]Plan1!$G$155:$I$350,3),E1285)</f>
        <v>6966.5</v>
      </c>
      <c r="F1286" s="79">
        <f t="shared" si="625"/>
        <v>45520</v>
      </c>
      <c r="G1286" s="80">
        <f t="shared" si="614"/>
        <v>-1.9948650165257931E-4</v>
      </c>
      <c r="H1286" s="81">
        <f t="shared" si="626"/>
        <v>45551</v>
      </c>
      <c r="I1286" s="81">
        <f t="shared" si="615"/>
        <v>45551</v>
      </c>
      <c r="J1286" s="82">
        <f t="shared" si="627"/>
        <v>22</v>
      </c>
      <c r="K1286" s="82">
        <f t="shared" si="636"/>
        <v>18</v>
      </c>
      <c r="L1286" s="76">
        <f t="shared" si="616"/>
        <v>0.99983677999999998</v>
      </c>
      <c r="M1286" s="83">
        <f t="shared" si="638"/>
        <v>1.0038003200000001</v>
      </c>
      <c r="N1286" s="83">
        <f t="shared" si="634"/>
        <v>1.2299508190922301</v>
      </c>
      <c r="O1286" s="76">
        <f t="shared" si="637"/>
        <v>1.22975006</v>
      </c>
      <c r="P1286" s="76">
        <f t="shared" si="617"/>
        <v>875.59075754000003</v>
      </c>
      <c r="Q1286" s="84">
        <f t="shared" si="631"/>
        <v>0</v>
      </c>
      <c r="R1286" s="86">
        <f t="shared" si="628"/>
        <v>0</v>
      </c>
      <c r="S1286" s="76">
        <f t="shared" si="618"/>
        <v>0</v>
      </c>
      <c r="T1286" s="86">
        <f t="shared" si="629"/>
        <v>8.0657000000000006E-2</v>
      </c>
      <c r="U1286" s="84">
        <f t="shared" si="635"/>
        <v>18</v>
      </c>
      <c r="V1286" s="84">
        <v>252</v>
      </c>
      <c r="W1286" s="83">
        <f t="shared" si="619"/>
        <v>1.005556034</v>
      </c>
      <c r="X1286" s="76">
        <f t="shared" si="620"/>
        <v>4.8648120099999996</v>
      </c>
      <c r="Y1286" s="76">
        <f t="shared" si="621"/>
        <v>0</v>
      </c>
      <c r="Z1286" s="90" t="str">
        <f t="shared" si="632"/>
        <v>A+J=</v>
      </c>
      <c r="AA1286" s="81">
        <f t="shared" si="633"/>
        <v>45551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75">
        <f t="shared" si="622"/>
        <v>45546</v>
      </c>
      <c r="B1287" s="76">
        <f t="shared" si="623"/>
        <v>880.71864249000009</v>
      </c>
      <c r="C1287" s="76">
        <f t="shared" si="630"/>
        <v>712.00708666000003</v>
      </c>
      <c r="D1287" s="77">
        <f t="shared" si="624"/>
        <v>6967.89</v>
      </c>
      <c r="E1287" s="78">
        <f>IF(K1287=1,VLOOKUP(A1286,[1]Plan1!$G$155:$I$350,3),E1286)</f>
        <v>6966.5</v>
      </c>
      <c r="F1287" s="79">
        <f t="shared" si="625"/>
        <v>45520</v>
      </c>
      <c r="G1287" s="80">
        <f t="shared" si="614"/>
        <v>-1.9948650165257931E-4</v>
      </c>
      <c r="H1287" s="81">
        <f t="shared" si="626"/>
        <v>45551</v>
      </c>
      <c r="I1287" s="81">
        <f t="shared" si="615"/>
        <v>45551</v>
      </c>
      <c r="J1287" s="82">
        <f t="shared" si="627"/>
        <v>22</v>
      </c>
      <c r="K1287" s="82">
        <f t="shared" si="636"/>
        <v>19</v>
      </c>
      <c r="L1287" s="76">
        <f t="shared" si="616"/>
        <v>0.99982771000000004</v>
      </c>
      <c r="M1287" s="83">
        <f t="shared" si="638"/>
        <v>1.0038003200000001</v>
      </c>
      <c r="N1287" s="83">
        <f t="shared" si="634"/>
        <v>1.2299508190922301</v>
      </c>
      <c r="O1287" s="76">
        <f t="shared" si="637"/>
        <v>1.22973891</v>
      </c>
      <c r="P1287" s="76">
        <f t="shared" si="617"/>
        <v>875.58281866000004</v>
      </c>
      <c r="Q1287" s="84">
        <f t="shared" si="631"/>
        <v>0</v>
      </c>
      <c r="R1287" s="86">
        <f t="shared" si="628"/>
        <v>0</v>
      </c>
      <c r="S1287" s="76">
        <f t="shared" si="618"/>
        <v>0</v>
      </c>
      <c r="T1287" s="86">
        <f t="shared" si="629"/>
        <v>8.0657000000000006E-2</v>
      </c>
      <c r="U1287" s="84">
        <f t="shared" si="635"/>
        <v>19</v>
      </c>
      <c r="V1287" s="84">
        <v>252</v>
      </c>
      <c r="W1287" s="83">
        <f t="shared" si="619"/>
        <v>1.005865606</v>
      </c>
      <c r="X1287" s="76">
        <f t="shared" si="620"/>
        <v>5.1358238299999996</v>
      </c>
      <c r="Y1287" s="76">
        <f t="shared" si="621"/>
        <v>0</v>
      </c>
      <c r="Z1287" s="90" t="str">
        <f t="shared" si="632"/>
        <v>A+J=</v>
      </c>
      <c r="AA1287" s="81">
        <f t="shared" si="633"/>
        <v>45551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75">
        <f t="shared" si="622"/>
        <v>45547</v>
      </c>
      <c r="B1288" s="76">
        <f t="shared" si="623"/>
        <v>880.98178740000003</v>
      </c>
      <c r="C1288" s="76">
        <f t="shared" si="630"/>
        <v>712.00708666000003</v>
      </c>
      <c r="D1288" s="77">
        <f t="shared" si="624"/>
        <v>6967.89</v>
      </c>
      <c r="E1288" s="78">
        <f>IF(K1288=1,VLOOKUP(A1287,[1]Plan1!$G$155:$I$350,3),E1287)</f>
        <v>6966.5</v>
      </c>
      <c r="F1288" s="79">
        <f t="shared" si="625"/>
        <v>45520</v>
      </c>
      <c r="G1288" s="80">
        <f t="shared" si="614"/>
        <v>-1.9948650165257931E-4</v>
      </c>
      <c r="H1288" s="81">
        <f t="shared" si="626"/>
        <v>45551</v>
      </c>
      <c r="I1288" s="81">
        <f t="shared" si="615"/>
        <v>45551</v>
      </c>
      <c r="J1288" s="82">
        <f t="shared" si="627"/>
        <v>22</v>
      </c>
      <c r="K1288" s="82">
        <f t="shared" si="636"/>
        <v>20</v>
      </c>
      <c r="L1288" s="76">
        <f t="shared" si="616"/>
        <v>0.99981863999999998</v>
      </c>
      <c r="M1288" s="83">
        <f t="shared" si="638"/>
        <v>1.0038003200000001</v>
      </c>
      <c r="N1288" s="83">
        <f t="shared" si="634"/>
        <v>1.2299508190922301</v>
      </c>
      <c r="O1288" s="76">
        <f t="shared" si="637"/>
        <v>1.2297277499999999</v>
      </c>
      <c r="P1288" s="76">
        <f t="shared" si="617"/>
        <v>875.57487265999998</v>
      </c>
      <c r="Q1288" s="84">
        <f t="shared" si="631"/>
        <v>0</v>
      </c>
      <c r="R1288" s="86">
        <f t="shared" si="628"/>
        <v>0</v>
      </c>
      <c r="S1288" s="76">
        <f t="shared" si="618"/>
        <v>0</v>
      </c>
      <c r="T1288" s="86">
        <f t="shared" si="629"/>
        <v>8.0657000000000006E-2</v>
      </c>
      <c r="U1288" s="84">
        <f t="shared" si="635"/>
        <v>20</v>
      </c>
      <c r="V1288" s="84">
        <v>252</v>
      </c>
      <c r="W1288" s="83">
        <f t="shared" si="619"/>
        <v>1.0061752740000001</v>
      </c>
      <c r="X1288" s="76">
        <f t="shared" si="620"/>
        <v>5.4069147400000004</v>
      </c>
      <c r="Y1288" s="76">
        <f t="shared" si="621"/>
        <v>0</v>
      </c>
      <c r="Z1288" s="90" t="str">
        <f t="shared" si="632"/>
        <v>A+J=</v>
      </c>
      <c r="AA1288" s="81">
        <f t="shared" si="633"/>
        <v>45551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75">
        <f t="shared" si="622"/>
        <v>45548</v>
      </c>
      <c r="B1289" s="76">
        <f t="shared" si="623"/>
        <v>881.24502402999997</v>
      </c>
      <c r="C1289" s="76">
        <f t="shared" si="630"/>
        <v>712.00708666000003</v>
      </c>
      <c r="D1289" s="77">
        <f t="shared" si="624"/>
        <v>6967.89</v>
      </c>
      <c r="E1289" s="78">
        <f>IF(K1289=1,VLOOKUP(A1288,[1]Plan1!$G$155:$I$350,3),E1288)</f>
        <v>6966.5</v>
      </c>
      <c r="F1289" s="79">
        <f t="shared" si="625"/>
        <v>45520</v>
      </c>
      <c r="G1289" s="80">
        <f t="shared" si="614"/>
        <v>-1.9948650165257931E-4</v>
      </c>
      <c r="H1289" s="81">
        <f t="shared" si="626"/>
        <v>45551</v>
      </c>
      <c r="I1289" s="81">
        <f t="shared" si="615"/>
        <v>45551</v>
      </c>
      <c r="J1289" s="82">
        <f t="shared" si="627"/>
        <v>22</v>
      </c>
      <c r="K1289" s="82">
        <f t="shared" si="636"/>
        <v>21</v>
      </c>
      <c r="L1289" s="76">
        <f t="shared" si="616"/>
        <v>0.99980957999999998</v>
      </c>
      <c r="M1289" s="83">
        <f t="shared" si="638"/>
        <v>1.0038003200000001</v>
      </c>
      <c r="N1289" s="83">
        <f t="shared" si="634"/>
        <v>1.2299508190922301</v>
      </c>
      <c r="O1289" s="76">
        <f t="shared" si="637"/>
        <v>1.2297166100000001</v>
      </c>
      <c r="P1289" s="76">
        <f t="shared" si="617"/>
        <v>875.56694089999996</v>
      </c>
      <c r="Q1289" s="84">
        <f t="shared" si="631"/>
        <v>0</v>
      </c>
      <c r="R1289" s="86">
        <f t="shared" si="628"/>
        <v>0</v>
      </c>
      <c r="S1289" s="76">
        <f t="shared" si="618"/>
        <v>0</v>
      </c>
      <c r="T1289" s="86">
        <f t="shared" si="629"/>
        <v>8.0657000000000006E-2</v>
      </c>
      <c r="U1289" s="84">
        <f t="shared" si="635"/>
        <v>21</v>
      </c>
      <c r="V1289" s="84">
        <v>252</v>
      </c>
      <c r="W1289" s="83">
        <f t="shared" si="619"/>
        <v>1.0064850359999999</v>
      </c>
      <c r="X1289" s="76">
        <f t="shared" si="620"/>
        <v>5.6780831300000001</v>
      </c>
      <c r="Y1289" s="76">
        <f t="shared" si="621"/>
        <v>0</v>
      </c>
      <c r="Z1289" s="90" t="str">
        <f t="shared" si="632"/>
        <v>A+J=</v>
      </c>
      <c r="AA1289" s="81">
        <f t="shared" si="633"/>
        <v>45551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75">
        <f t="shared" si="622"/>
        <v>45549</v>
      </c>
      <c r="B1290" s="76">
        <f t="shared" si="623"/>
        <v>881.50832633000005</v>
      </c>
      <c r="C1290" s="76">
        <f t="shared" si="630"/>
        <v>712.00708666000003</v>
      </c>
      <c r="D1290" s="77">
        <f t="shared" si="624"/>
        <v>6967.89</v>
      </c>
      <c r="E1290" s="78">
        <f>IF(K1290=1,VLOOKUP(A1289,[1]Plan1!$G$155:$I$350,3),E1289)</f>
        <v>6966.5</v>
      </c>
      <c r="F1290" s="79">
        <f t="shared" si="625"/>
        <v>45520</v>
      </c>
      <c r="G1290" s="80">
        <f t="shared" si="614"/>
        <v>-1.9948650165257931E-4</v>
      </c>
      <c r="H1290" s="81">
        <f t="shared" si="626"/>
        <v>45551</v>
      </c>
      <c r="I1290" s="81">
        <f t="shared" si="615"/>
        <v>45551</v>
      </c>
      <c r="J1290" s="82">
        <f t="shared" si="627"/>
        <v>22</v>
      </c>
      <c r="K1290" s="82">
        <f t="shared" si="636"/>
        <v>22</v>
      </c>
      <c r="L1290" s="76">
        <f t="shared" si="616"/>
        <v>0.99980051000000003</v>
      </c>
      <c r="M1290" s="83">
        <f t="shared" si="638"/>
        <v>1.0038003200000001</v>
      </c>
      <c r="N1290" s="83">
        <f t="shared" si="634"/>
        <v>1.2299508190922301</v>
      </c>
      <c r="O1290" s="76">
        <f t="shared" si="637"/>
        <v>1.22970545</v>
      </c>
      <c r="P1290" s="76">
        <f t="shared" si="617"/>
        <v>875.55899490000002</v>
      </c>
      <c r="Q1290" s="84">
        <f t="shared" si="631"/>
        <v>0</v>
      </c>
      <c r="R1290" s="86">
        <f t="shared" si="628"/>
        <v>0</v>
      </c>
      <c r="S1290" s="76">
        <f t="shared" si="618"/>
        <v>0</v>
      </c>
      <c r="T1290" s="86">
        <f t="shared" si="629"/>
        <v>8.0657000000000006E-2</v>
      </c>
      <c r="U1290" s="84">
        <f t="shared" si="635"/>
        <v>22</v>
      </c>
      <c r="V1290" s="84">
        <v>252</v>
      </c>
      <c r="W1290" s="83">
        <f t="shared" si="619"/>
        <v>1.0067948950000001</v>
      </c>
      <c r="X1290" s="76">
        <f t="shared" si="620"/>
        <v>5.94933143</v>
      </c>
      <c r="Y1290" s="76">
        <f t="shared" si="621"/>
        <v>0</v>
      </c>
      <c r="Z1290" s="90" t="str">
        <f t="shared" si="632"/>
        <v>A+J=</v>
      </c>
      <c r="AA1290" s="81">
        <f t="shared" si="633"/>
        <v>45551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75">
        <f t="shared" si="622"/>
        <v>45550</v>
      </c>
      <c r="B1291" s="76">
        <f t="shared" si="623"/>
        <v>881.50832633000005</v>
      </c>
      <c r="C1291" s="76">
        <f t="shared" si="630"/>
        <v>712.00708666000003</v>
      </c>
      <c r="D1291" s="77">
        <f t="shared" si="624"/>
        <v>6967.89</v>
      </c>
      <c r="E1291" s="78">
        <f>IF(K1291=1,VLOOKUP(A1290,[1]Plan1!$G$155:$I$350,3),E1290)</f>
        <v>6966.5</v>
      </c>
      <c r="F1291" s="79">
        <f t="shared" si="625"/>
        <v>45520</v>
      </c>
      <c r="G1291" s="80">
        <f t="shared" ref="G1291:G1354" si="639">(E1291/D1291)-1</f>
        <v>-1.9948650165257931E-4</v>
      </c>
      <c r="H1291" s="81">
        <f t="shared" si="626"/>
        <v>45580</v>
      </c>
      <c r="I1291" s="81">
        <f t="shared" ref="I1291:I1354" si="640">IF(A1291&gt;I1290,H1291,I1290)</f>
        <v>45551</v>
      </c>
      <c r="J1291" s="82">
        <f t="shared" si="627"/>
        <v>22</v>
      </c>
      <c r="K1291" s="82">
        <f t="shared" si="636"/>
        <v>22</v>
      </c>
      <c r="L1291" s="76">
        <f t="shared" ref="L1291:L1354" si="641">TRUNC((E1291/D1291)^TRUNC((K1291/J1291),9),8)</f>
        <v>0.99980051000000003</v>
      </c>
      <c r="M1291" s="83">
        <f t="shared" si="638"/>
        <v>1.0038003200000001</v>
      </c>
      <c r="N1291" s="83">
        <f t="shared" si="634"/>
        <v>1.2299508190922301</v>
      </c>
      <c r="O1291" s="76">
        <f t="shared" si="637"/>
        <v>1.22970545</v>
      </c>
      <c r="P1291" s="76">
        <f t="shared" ref="P1291:P1354" si="642">TRUNC(C1291*O1291,8)</f>
        <v>875.55899490000002</v>
      </c>
      <c r="Q1291" s="84">
        <f t="shared" si="631"/>
        <v>0</v>
      </c>
      <c r="R1291" s="86">
        <f t="shared" si="628"/>
        <v>0</v>
      </c>
      <c r="S1291" s="76">
        <f t="shared" ref="S1291:S1354" si="643">IF(R1291&gt;0,TRUNC(R1291*P1291,8),0)</f>
        <v>0</v>
      </c>
      <c r="T1291" s="86">
        <f t="shared" si="629"/>
        <v>8.0657000000000006E-2</v>
      </c>
      <c r="U1291" s="84">
        <f t="shared" si="635"/>
        <v>22</v>
      </c>
      <c r="V1291" s="84">
        <v>252</v>
      </c>
      <c r="W1291" s="83">
        <f t="shared" ref="W1291:W1354" si="644">ROUND((1+T1291)^TRUNC((U1291/V1291),9),9)</f>
        <v>1.0067948950000001</v>
      </c>
      <c r="X1291" s="76">
        <f t="shared" ref="X1291:X1354" si="645">TRUNC((P1291*(W1291-1)),8)</f>
        <v>5.94933143</v>
      </c>
      <c r="Y1291" s="76">
        <f t="shared" ref="Y1291:Y1354" si="646">IF(Q1291&gt;0,S1291+X1291,0)</f>
        <v>0</v>
      </c>
      <c r="Z1291" s="90" t="str">
        <f t="shared" si="632"/>
        <v>A+J=</v>
      </c>
      <c r="AA1291" s="81">
        <f t="shared" si="633"/>
        <v>45551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75">
        <f t="shared" ref="A1292:A1355" si="647">(A1291+1)</f>
        <v>45551</v>
      </c>
      <c r="B1292" s="76">
        <f t="shared" ref="B1292:B1355" si="648">P1292+X1292</f>
        <v>881.50832633000005</v>
      </c>
      <c r="C1292" s="76">
        <f t="shared" si="630"/>
        <v>712.00708666000003</v>
      </c>
      <c r="D1292" s="77">
        <f t="shared" ref="D1292:D1355" si="649">IF(E1292=E1291,D1291,E1291)</f>
        <v>6967.89</v>
      </c>
      <c r="E1292" s="78">
        <f>IF(K1292=1,VLOOKUP(A1291,[1]Plan1!$G$155:$I$350,3),E1291)</f>
        <v>6966.5</v>
      </c>
      <c r="F1292" s="79">
        <f t="shared" ref="F1292:F1355" si="650">IF(D1292=D1291,F1291,A1292)</f>
        <v>45520</v>
      </c>
      <c r="G1292" s="80">
        <f t="shared" si="639"/>
        <v>-1.9948650165257931E-4</v>
      </c>
      <c r="H1292" s="81">
        <f t="shared" ref="H1292:H1355" si="651">IF(DAY(A1292)=15,VLOOKUP(A1292,AH$119:AN$451,4),H1291)</f>
        <v>45580</v>
      </c>
      <c r="I1292" s="81">
        <f t="shared" si="640"/>
        <v>45551</v>
      </c>
      <c r="J1292" s="82">
        <f t="shared" ref="J1292:J1355" si="652">IF(I1292=I1291,J1291,NETWORKDAYS(I1291,I1292,$AD$165:$AD$503)-1)</f>
        <v>22</v>
      </c>
      <c r="K1292" s="82">
        <f t="shared" si="636"/>
        <v>22</v>
      </c>
      <c r="L1292" s="76">
        <f t="shared" si="641"/>
        <v>0.99980051000000003</v>
      </c>
      <c r="M1292" s="83">
        <f t="shared" si="638"/>
        <v>1.0038003200000001</v>
      </c>
      <c r="N1292" s="83">
        <f t="shared" si="634"/>
        <v>1.2299508190922301</v>
      </c>
      <c r="O1292" s="76">
        <f t="shared" si="637"/>
        <v>1.22970545</v>
      </c>
      <c r="P1292" s="76">
        <f t="shared" si="642"/>
        <v>875.55899490000002</v>
      </c>
      <c r="Q1292" s="84">
        <f t="shared" si="631"/>
        <v>42</v>
      </c>
      <c r="R1292" s="86">
        <f t="shared" ref="R1292:R1355" si="653">IF(Q1292&gt;0,VLOOKUP($A1292,$AD$11:$AI$161,6),0)</f>
        <v>1.0177E-2</v>
      </c>
      <c r="S1292" s="76">
        <f t="shared" si="643"/>
        <v>8.9105638900000006</v>
      </c>
      <c r="T1292" s="86">
        <f t="shared" ref="T1292:T1355" si="654">(T1291)</f>
        <v>8.0657000000000006E-2</v>
      </c>
      <c r="U1292" s="84">
        <f t="shared" si="635"/>
        <v>22</v>
      </c>
      <c r="V1292" s="84">
        <v>252</v>
      </c>
      <c r="W1292" s="83">
        <f t="shared" si="644"/>
        <v>1.0067948950000001</v>
      </c>
      <c r="X1292" s="76">
        <f t="shared" si="645"/>
        <v>5.94933143</v>
      </c>
      <c r="Y1292" s="76">
        <f t="shared" si="646"/>
        <v>14.85989532</v>
      </c>
      <c r="Z1292" s="90" t="str">
        <f t="shared" si="632"/>
        <v>A+J=</v>
      </c>
      <c r="AA1292" s="81">
        <f t="shared" si="633"/>
        <v>45551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75">
        <f t="shared" si="647"/>
        <v>45552</v>
      </c>
      <c r="B1293" s="76">
        <f t="shared" si="648"/>
        <v>867.09647484999994</v>
      </c>
      <c r="C1293" s="76">
        <f t="shared" ref="C1293:C1356" si="655">TRUNC(IF(Q1292&gt;0,VLOOKUP(A1292,$AD$13:$AE$161,2),C1292),8)</f>
        <v>704.76099053999997</v>
      </c>
      <c r="D1293" s="77">
        <f t="shared" si="649"/>
        <v>6966.5</v>
      </c>
      <c r="E1293" s="78">
        <f>IF(K1293=1,VLOOKUP(A1292,[1]Plan1!$G$155:$I$350,3),E1292)</f>
        <v>6997.15</v>
      </c>
      <c r="F1293" s="79">
        <f t="shared" si="650"/>
        <v>45552</v>
      </c>
      <c r="G1293" s="80">
        <f t="shared" si="639"/>
        <v>4.39962678532968E-3</v>
      </c>
      <c r="H1293" s="81">
        <f t="shared" si="651"/>
        <v>45580</v>
      </c>
      <c r="I1293" s="81">
        <f t="shared" si="640"/>
        <v>45580</v>
      </c>
      <c r="J1293" s="82">
        <f t="shared" si="652"/>
        <v>21</v>
      </c>
      <c r="K1293" s="82">
        <f t="shared" si="636"/>
        <v>1</v>
      </c>
      <c r="L1293" s="76">
        <f t="shared" si="641"/>
        <v>1.00020906</v>
      </c>
      <c r="M1293" s="83">
        <f t="shared" si="638"/>
        <v>0.99980051000000003</v>
      </c>
      <c r="N1293" s="83">
        <f t="shared" si="634"/>
        <v>1.2297054562033294</v>
      </c>
      <c r="O1293" s="76">
        <f t="shared" si="637"/>
        <v>1.2299625300000001</v>
      </c>
      <c r="P1293" s="76">
        <f t="shared" si="642"/>
        <v>866.82961095999997</v>
      </c>
      <c r="Q1293" s="84">
        <f t="shared" ref="Q1293:Q1356" si="656">IF(VLOOKUP(A1293,AD$11:AK$161,8)=VLOOKUP(A1292,AD$11:AK$161,8),0,VLOOKUP(A1293,AD$11:AK$161,8))</f>
        <v>0</v>
      </c>
      <c r="R1293" s="86">
        <f t="shared" si="653"/>
        <v>0</v>
      </c>
      <c r="S1293" s="76">
        <f t="shared" si="643"/>
        <v>0</v>
      </c>
      <c r="T1293" s="86">
        <f t="shared" si="654"/>
        <v>8.0657000000000006E-2</v>
      </c>
      <c r="U1293" s="84">
        <f t="shared" si="635"/>
        <v>1</v>
      </c>
      <c r="V1293" s="84">
        <v>252</v>
      </c>
      <c r="W1293" s="83">
        <f t="shared" si="644"/>
        <v>1.0003078620000001</v>
      </c>
      <c r="X1293" s="76">
        <f t="shared" si="645"/>
        <v>0.26686388999999999</v>
      </c>
      <c r="Y1293" s="76">
        <f t="shared" si="646"/>
        <v>0</v>
      </c>
      <c r="Z1293" s="90" t="str">
        <f t="shared" ref="Z1293:Z1356" si="657">IF($Q1292&gt;0,VLOOKUP($A1292,$AD$11:$AM$115,9),Z1292)</f>
        <v>A+J=</v>
      </c>
      <c r="AA1293" s="81">
        <f t="shared" ref="AA1293:AA1356" si="658">IF(Q1292&gt;0,VLOOKUP(A1292,$AD$11:$AM$115,10),AA1292)</f>
        <v>45580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75">
        <f t="shared" si="647"/>
        <v>45553</v>
      </c>
      <c r="B1294" s="76">
        <f t="shared" si="648"/>
        <v>867.54476818000001</v>
      </c>
      <c r="C1294" s="76">
        <f t="shared" si="655"/>
        <v>704.76099053999997</v>
      </c>
      <c r="D1294" s="77">
        <f t="shared" si="649"/>
        <v>6966.5</v>
      </c>
      <c r="E1294" s="78">
        <f>IF(K1294=1,VLOOKUP(A1293,[1]Plan1!$G$155:$I$350,3),E1293)</f>
        <v>6997.15</v>
      </c>
      <c r="F1294" s="79">
        <f t="shared" si="650"/>
        <v>45552</v>
      </c>
      <c r="G1294" s="80">
        <f t="shared" si="639"/>
        <v>4.39962678532968E-3</v>
      </c>
      <c r="H1294" s="81">
        <f t="shared" si="651"/>
        <v>45580</v>
      </c>
      <c r="I1294" s="81">
        <f t="shared" si="640"/>
        <v>45580</v>
      </c>
      <c r="J1294" s="82">
        <f t="shared" si="652"/>
        <v>21</v>
      </c>
      <c r="K1294" s="82">
        <f t="shared" si="636"/>
        <v>2</v>
      </c>
      <c r="L1294" s="76">
        <f t="shared" si="641"/>
        <v>1.00041818</v>
      </c>
      <c r="M1294" s="83">
        <f t="shared" si="638"/>
        <v>0.99980051000000003</v>
      </c>
      <c r="N1294" s="83">
        <f t="shared" si="634"/>
        <v>1.2297054562033294</v>
      </c>
      <c r="O1294" s="76">
        <f t="shared" si="637"/>
        <v>1.23021969</v>
      </c>
      <c r="P1294" s="76">
        <f t="shared" si="642"/>
        <v>867.01084730000002</v>
      </c>
      <c r="Q1294" s="84">
        <f t="shared" si="656"/>
        <v>0</v>
      </c>
      <c r="R1294" s="86">
        <f t="shared" si="653"/>
        <v>0</v>
      </c>
      <c r="S1294" s="76">
        <f t="shared" si="643"/>
        <v>0</v>
      </c>
      <c r="T1294" s="86">
        <f t="shared" si="654"/>
        <v>8.0657000000000006E-2</v>
      </c>
      <c r="U1294" s="84">
        <f t="shared" si="635"/>
        <v>2</v>
      </c>
      <c r="V1294" s="84">
        <v>252</v>
      </c>
      <c r="W1294" s="83">
        <f t="shared" si="644"/>
        <v>1.000615818</v>
      </c>
      <c r="X1294" s="76">
        <f t="shared" si="645"/>
        <v>0.53392088000000004</v>
      </c>
      <c r="Y1294" s="76">
        <f t="shared" si="646"/>
        <v>0</v>
      </c>
      <c r="Z1294" s="90" t="str">
        <f t="shared" si="657"/>
        <v>A+J=</v>
      </c>
      <c r="AA1294" s="81">
        <f t="shared" si="658"/>
        <v>45580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75">
        <f t="shared" si="647"/>
        <v>45554</v>
      </c>
      <c r="B1295" s="76">
        <f t="shared" si="648"/>
        <v>867.99327668000001</v>
      </c>
      <c r="C1295" s="76">
        <f t="shared" si="655"/>
        <v>704.76099053999997</v>
      </c>
      <c r="D1295" s="77">
        <f t="shared" si="649"/>
        <v>6966.5</v>
      </c>
      <c r="E1295" s="78">
        <f>IF(K1295=1,VLOOKUP(A1294,[1]Plan1!$G$155:$I$350,3),E1294)</f>
        <v>6997.15</v>
      </c>
      <c r="F1295" s="79">
        <f t="shared" si="650"/>
        <v>45552</v>
      </c>
      <c r="G1295" s="80">
        <f t="shared" si="639"/>
        <v>4.39962678532968E-3</v>
      </c>
      <c r="H1295" s="81">
        <f t="shared" si="651"/>
        <v>45580</v>
      </c>
      <c r="I1295" s="81">
        <f t="shared" si="640"/>
        <v>45580</v>
      </c>
      <c r="J1295" s="82">
        <f t="shared" si="652"/>
        <v>21</v>
      </c>
      <c r="K1295" s="82">
        <f t="shared" si="636"/>
        <v>3</v>
      </c>
      <c r="L1295" s="76">
        <f t="shared" si="641"/>
        <v>1.0006273299999999</v>
      </c>
      <c r="M1295" s="83">
        <f t="shared" si="638"/>
        <v>0.99980051000000003</v>
      </c>
      <c r="N1295" s="83">
        <f t="shared" si="634"/>
        <v>1.2297054562033294</v>
      </c>
      <c r="O1295" s="76">
        <f t="shared" si="637"/>
        <v>1.2304768800000001</v>
      </c>
      <c r="P1295" s="76">
        <f t="shared" si="642"/>
        <v>867.19210478000002</v>
      </c>
      <c r="Q1295" s="84">
        <f t="shared" si="656"/>
        <v>0</v>
      </c>
      <c r="R1295" s="86">
        <f t="shared" si="653"/>
        <v>0</v>
      </c>
      <c r="S1295" s="76">
        <f t="shared" si="643"/>
        <v>0</v>
      </c>
      <c r="T1295" s="86">
        <f t="shared" si="654"/>
        <v>8.0657000000000006E-2</v>
      </c>
      <c r="U1295" s="84">
        <f t="shared" si="635"/>
        <v>3</v>
      </c>
      <c r="V1295" s="84">
        <v>252</v>
      </c>
      <c r="W1295" s="83">
        <f t="shared" si="644"/>
        <v>1.000923869</v>
      </c>
      <c r="X1295" s="76">
        <f t="shared" si="645"/>
        <v>0.80117190000000005</v>
      </c>
      <c r="Y1295" s="76">
        <f t="shared" si="646"/>
        <v>0</v>
      </c>
      <c r="Z1295" s="90" t="str">
        <f t="shared" si="657"/>
        <v>A+J=</v>
      </c>
      <c r="AA1295" s="81">
        <f t="shared" si="658"/>
        <v>45580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75">
        <f t="shared" si="647"/>
        <v>45555</v>
      </c>
      <c r="B1296" s="76">
        <f t="shared" si="648"/>
        <v>868.44202863999999</v>
      </c>
      <c r="C1296" s="76">
        <f t="shared" si="655"/>
        <v>704.76099053999997</v>
      </c>
      <c r="D1296" s="77">
        <f t="shared" si="649"/>
        <v>6966.5</v>
      </c>
      <c r="E1296" s="78">
        <f>IF(K1296=1,VLOOKUP(A1295,[1]Plan1!$G$155:$I$350,3),E1295)</f>
        <v>6997.15</v>
      </c>
      <c r="F1296" s="79">
        <f t="shared" si="650"/>
        <v>45552</v>
      </c>
      <c r="G1296" s="80">
        <f t="shared" si="639"/>
        <v>4.39962678532968E-3</v>
      </c>
      <c r="H1296" s="81">
        <f t="shared" si="651"/>
        <v>45580</v>
      </c>
      <c r="I1296" s="81">
        <f t="shared" si="640"/>
        <v>45580</v>
      </c>
      <c r="J1296" s="82">
        <f t="shared" si="652"/>
        <v>21</v>
      </c>
      <c r="K1296" s="82">
        <f t="shared" si="636"/>
        <v>4</v>
      </c>
      <c r="L1296" s="76">
        <f t="shared" si="641"/>
        <v>1.0008365299999999</v>
      </c>
      <c r="M1296" s="83">
        <f t="shared" si="638"/>
        <v>0.99980051000000003</v>
      </c>
      <c r="N1296" s="83">
        <f t="shared" si="634"/>
        <v>1.2297054562033294</v>
      </c>
      <c r="O1296" s="76">
        <f t="shared" si="637"/>
        <v>1.23073414</v>
      </c>
      <c r="P1296" s="76">
        <f t="shared" si="642"/>
        <v>867.37341159000005</v>
      </c>
      <c r="Q1296" s="84">
        <f t="shared" si="656"/>
        <v>0</v>
      </c>
      <c r="R1296" s="86">
        <f t="shared" si="653"/>
        <v>0</v>
      </c>
      <c r="S1296" s="76">
        <f t="shared" si="643"/>
        <v>0</v>
      </c>
      <c r="T1296" s="86">
        <f t="shared" si="654"/>
        <v>8.0657000000000006E-2</v>
      </c>
      <c r="U1296" s="84">
        <f t="shared" si="635"/>
        <v>4</v>
      </c>
      <c r="V1296" s="84">
        <v>252</v>
      </c>
      <c r="W1296" s="83">
        <f t="shared" si="644"/>
        <v>1.001232015</v>
      </c>
      <c r="X1296" s="76">
        <f t="shared" si="645"/>
        <v>1.0686170500000001</v>
      </c>
      <c r="Y1296" s="76">
        <f t="shared" si="646"/>
        <v>0</v>
      </c>
      <c r="Z1296" s="90" t="str">
        <f t="shared" si="657"/>
        <v>A+J=</v>
      </c>
      <c r="AA1296" s="81">
        <f t="shared" si="658"/>
        <v>45580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75">
        <f t="shared" si="647"/>
        <v>45556</v>
      </c>
      <c r="B1297" s="76">
        <f t="shared" si="648"/>
        <v>868.89100300000007</v>
      </c>
      <c r="C1297" s="76">
        <f t="shared" si="655"/>
        <v>704.76099053999997</v>
      </c>
      <c r="D1297" s="77">
        <f t="shared" si="649"/>
        <v>6966.5</v>
      </c>
      <c r="E1297" s="78">
        <f>IF(K1297=1,VLOOKUP(A1296,[1]Plan1!$G$155:$I$350,3),E1296)</f>
        <v>6997.15</v>
      </c>
      <c r="F1297" s="79">
        <f t="shared" si="650"/>
        <v>45552</v>
      </c>
      <c r="G1297" s="80">
        <f t="shared" si="639"/>
        <v>4.39962678532968E-3</v>
      </c>
      <c r="H1297" s="81">
        <f t="shared" si="651"/>
        <v>45580</v>
      </c>
      <c r="I1297" s="81">
        <f t="shared" si="640"/>
        <v>45580</v>
      </c>
      <c r="J1297" s="82">
        <f t="shared" si="652"/>
        <v>21</v>
      </c>
      <c r="K1297" s="82">
        <f t="shared" si="636"/>
        <v>5</v>
      </c>
      <c r="L1297" s="76">
        <f t="shared" si="641"/>
        <v>1.0010457699999999</v>
      </c>
      <c r="M1297" s="83">
        <f t="shared" si="638"/>
        <v>0.99980051000000003</v>
      </c>
      <c r="N1297" s="83">
        <f t="shared" si="634"/>
        <v>1.2297054562033294</v>
      </c>
      <c r="O1297" s="76">
        <f t="shared" si="637"/>
        <v>1.2309914399999999</v>
      </c>
      <c r="P1297" s="76">
        <f t="shared" si="642"/>
        <v>867.55474660000004</v>
      </c>
      <c r="Q1297" s="84">
        <f t="shared" si="656"/>
        <v>0</v>
      </c>
      <c r="R1297" s="86">
        <f t="shared" si="653"/>
        <v>0</v>
      </c>
      <c r="S1297" s="76">
        <f t="shared" si="643"/>
        <v>0</v>
      </c>
      <c r="T1297" s="86">
        <f t="shared" si="654"/>
        <v>8.0657000000000006E-2</v>
      </c>
      <c r="U1297" s="84">
        <f t="shared" si="635"/>
        <v>5</v>
      </c>
      <c r="V1297" s="84">
        <v>252</v>
      </c>
      <c r="W1297" s="83">
        <f t="shared" si="644"/>
        <v>1.001540256</v>
      </c>
      <c r="X1297" s="76">
        <f t="shared" si="645"/>
        <v>1.3362563999999999</v>
      </c>
      <c r="Y1297" s="76">
        <f t="shared" si="646"/>
        <v>0</v>
      </c>
      <c r="Z1297" s="90" t="str">
        <f t="shared" si="657"/>
        <v>A+J=</v>
      </c>
      <c r="AA1297" s="81">
        <f t="shared" si="658"/>
        <v>45580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75">
        <f t="shared" si="647"/>
        <v>45557</v>
      </c>
      <c r="B1298" s="76">
        <f t="shared" si="648"/>
        <v>868.89100300000007</v>
      </c>
      <c r="C1298" s="76">
        <f t="shared" si="655"/>
        <v>704.76099053999997</v>
      </c>
      <c r="D1298" s="77">
        <f t="shared" si="649"/>
        <v>6966.5</v>
      </c>
      <c r="E1298" s="78">
        <f>IF(K1298=1,VLOOKUP(A1297,[1]Plan1!$G$155:$I$350,3),E1297)</f>
        <v>6997.15</v>
      </c>
      <c r="F1298" s="79">
        <f t="shared" si="650"/>
        <v>45552</v>
      </c>
      <c r="G1298" s="80">
        <f t="shared" si="639"/>
        <v>4.39962678532968E-3</v>
      </c>
      <c r="H1298" s="81">
        <f t="shared" si="651"/>
        <v>45580</v>
      </c>
      <c r="I1298" s="81">
        <f t="shared" si="640"/>
        <v>45580</v>
      </c>
      <c r="J1298" s="82">
        <f t="shared" si="652"/>
        <v>21</v>
      </c>
      <c r="K1298" s="82">
        <f t="shared" si="636"/>
        <v>5</v>
      </c>
      <c r="L1298" s="76">
        <f t="shared" si="641"/>
        <v>1.0010457699999999</v>
      </c>
      <c r="M1298" s="83">
        <f t="shared" si="638"/>
        <v>0.99980051000000003</v>
      </c>
      <c r="N1298" s="83">
        <f t="shared" si="634"/>
        <v>1.2297054562033294</v>
      </c>
      <c r="O1298" s="76">
        <f t="shared" si="637"/>
        <v>1.2309914399999999</v>
      </c>
      <c r="P1298" s="76">
        <f t="shared" si="642"/>
        <v>867.55474660000004</v>
      </c>
      <c r="Q1298" s="84">
        <f t="shared" si="656"/>
        <v>0</v>
      </c>
      <c r="R1298" s="86">
        <f t="shared" si="653"/>
        <v>0</v>
      </c>
      <c r="S1298" s="76">
        <f t="shared" si="643"/>
        <v>0</v>
      </c>
      <c r="T1298" s="86">
        <f t="shared" si="654"/>
        <v>8.0657000000000006E-2</v>
      </c>
      <c r="U1298" s="84">
        <f t="shared" si="635"/>
        <v>5</v>
      </c>
      <c r="V1298" s="84">
        <v>252</v>
      </c>
      <c r="W1298" s="83">
        <f t="shared" si="644"/>
        <v>1.001540256</v>
      </c>
      <c r="X1298" s="76">
        <f t="shared" si="645"/>
        <v>1.3362563999999999</v>
      </c>
      <c r="Y1298" s="76">
        <f t="shared" si="646"/>
        <v>0</v>
      </c>
      <c r="Z1298" s="90" t="str">
        <f t="shared" si="657"/>
        <v>A+J=</v>
      </c>
      <c r="AA1298" s="81">
        <f t="shared" si="658"/>
        <v>45580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75">
        <f t="shared" si="647"/>
        <v>45558</v>
      </c>
      <c r="B1299" s="76">
        <f t="shared" si="648"/>
        <v>868.89100300000007</v>
      </c>
      <c r="C1299" s="76">
        <f t="shared" si="655"/>
        <v>704.76099053999997</v>
      </c>
      <c r="D1299" s="77">
        <f t="shared" si="649"/>
        <v>6966.5</v>
      </c>
      <c r="E1299" s="78">
        <f>IF(K1299=1,VLOOKUP(A1298,[1]Plan1!$G$155:$I$350,3),E1298)</f>
        <v>6997.15</v>
      </c>
      <c r="F1299" s="79">
        <f t="shared" si="650"/>
        <v>45552</v>
      </c>
      <c r="G1299" s="80">
        <f t="shared" si="639"/>
        <v>4.39962678532968E-3</v>
      </c>
      <c r="H1299" s="81">
        <f t="shared" si="651"/>
        <v>45580</v>
      </c>
      <c r="I1299" s="81">
        <f t="shared" si="640"/>
        <v>45580</v>
      </c>
      <c r="J1299" s="82">
        <f t="shared" si="652"/>
        <v>21</v>
      </c>
      <c r="K1299" s="82">
        <f t="shared" si="636"/>
        <v>5</v>
      </c>
      <c r="L1299" s="76">
        <f t="shared" si="641"/>
        <v>1.0010457699999999</v>
      </c>
      <c r="M1299" s="83">
        <f t="shared" si="638"/>
        <v>0.99980051000000003</v>
      </c>
      <c r="N1299" s="83">
        <f t="shared" si="634"/>
        <v>1.2297054562033294</v>
      </c>
      <c r="O1299" s="76">
        <f t="shared" si="637"/>
        <v>1.2309914399999999</v>
      </c>
      <c r="P1299" s="76">
        <f t="shared" si="642"/>
        <v>867.55474660000004</v>
      </c>
      <c r="Q1299" s="84">
        <f t="shared" si="656"/>
        <v>0</v>
      </c>
      <c r="R1299" s="86">
        <f t="shared" si="653"/>
        <v>0</v>
      </c>
      <c r="S1299" s="76">
        <f t="shared" si="643"/>
        <v>0</v>
      </c>
      <c r="T1299" s="86">
        <f t="shared" si="654"/>
        <v>8.0657000000000006E-2</v>
      </c>
      <c r="U1299" s="84">
        <f t="shared" si="635"/>
        <v>5</v>
      </c>
      <c r="V1299" s="84">
        <v>252</v>
      </c>
      <c r="W1299" s="83">
        <f t="shared" si="644"/>
        <v>1.001540256</v>
      </c>
      <c r="X1299" s="76">
        <f t="shared" si="645"/>
        <v>1.3362563999999999</v>
      </c>
      <c r="Y1299" s="76">
        <f t="shared" si="646"/>
        <v>0</v>
      </c>
      <c r="Z1299" s="90" t="str">
        <f t="shared" si="657"/>
        <v>A+J=</v>
      </c>
      <c r="AA1299" s="81">
        <f t="shared" si="658"/>
        <v>45580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75">
        <f t="shared" si="647"/>
        <v>45559</v>
      </c>
      <c r="B1300" s="76">
        <f t="shared" si="648"/>
        <v>869.34022098999992</v>
      </c>
      <c r="C1300" s="76">
        <f t="shared" si="655"/>
        <v>704.76099053999997</v>
      </c>
      <c r="D1300" s="77">
        <f t="shared" si="649"/>
        <v>6966.5</v>
      </c>
      <c r="E1300" s="78">
        <f>IF(K1300=1,VLOOKUP(A1299,[1]Plan1!$G$155:$I$350,3),E1299)</f>
        <v>6997.15</v>
      </c>
      <c r="F1300" s="79">
        <f t="shared" si="650"/>
        <v>45552</v>
      </c>
      <c r="G1300" s="80">
        <f t="shared" si="639"/>
        <v>4.39962678532968E-3</v>
      </c>
      <c r="H1300" s="81">
        <f t="shared" si="651"/>
        <v>45580</v>
      </c>
      <c r="I1300" s="81">
        <f t="shared" si="640"/>
        <v>45580</v>
      </c>
      <c r="J1300" s="82">
        <f t="shared" si="652"/>
        <v>21</v>
      </c>
      <c r="K1300" s="82">
        <f t="shared" si="636"/>
        <v>6</v>
      </c>
      <c r="L1300" s="76">
        <f t="shared" si="641"/>
        <v>1.0012550600000001</v>
      </c>
      <c r="M1300" s="83">
        <f t="shared" si="638"/>
        <v>0.99980051000000003</v>
      </c>
      <c r="N1300" s="83">
        <f t="shared" si="634"/>
        <v>1.2297054562033294</v>
      </c>
      <c r="O1300" s="76">
        <f t="shared" si="637"/>
        <v>1.2312488100000001</v>
      </c>
      <c r="P1300" s="76">
        <f t="shared" si="642"/>
        <v>867.73613092999994</v>
      </c>
      <c r="Q1300" s="84">
        <f t="shared" si="656"/>
        <v>0</v>
      </c>
      <c r="R1300" s="86">
        <f t="shared" si="653"/>
        <v>0</v>
      </c>
      <c r="S1300" s="76">
        <f t="shared" si="643"/>
        <v>0</v>
      </c>
      <c r="T1300" s="86">
        <f t="shared" si="654"/>
        <v>8.0657000000000006E-2</v>
      </c>
      <c r="U1300" s="84">
        <f t="shared" si="635"/>
        <v>6</v>
      </c>
      <c r="V1300" s="84">
        <v>252</v>
      </c>
      <c r="W1300" s="83">
        <f t="shared" si="644"/>
        <v>1.001848592</v>
      </c>
      <c r="X1300" s="76">
        <f t="shared" si="645"/>
        <v>1.6040900600000001</v>
      </c>
      <c r="Y1300" s="76">
        <f t="shared" si="646"/>
        <v>0</v>
      </c>
      <c r="Z1300" s="90" t="str">
        <f t="shared" si="657"/>
        <v>A+J=</v>
      </c>
      <c r="AA1300" s="81">
        <f t="shared" si="658"/>
        <v>45580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75">
        <f t="shared" si="647"/>
        <v>45560</v>
      </c>
      <c r="B1301" s="76">
        <f t="shared" si="648"/>
        <v>869.78966156000001</v>
      </c>
      <c r="C1301" s="76">
        <f t="shared" si="655"/>
        <v>704.76099053999997</v>
      </c>
      <c r="D1301" s="77">
        <f t="shared" si="649"/>
        <v>6966.5</v>
      </c>
      <c r="E1301" s="78">
        <f>IF(K1301=1,VLOOKUP(A1300,[1]Plan1!$G$155:$I$350,3),E1300)</f>
        <v>6997.15</v>
      </c>
      <c r="F1301" s="79">
        <f t="shared" si="650"/>
        <v>45552</v>
      </c>
      <c r="G1301" s="80">
        <f t="shared" si="639"/>
        <v>4.39962678532968E-3</v>
      </c>
      <c r="H1301" s="81">
        <f t="shared" si="651"/>
        <v>45580</v>
      </c>
      <c r="I1301" s="81">
        <f t="shared" si="640"/>
        <v>45580</v>
      </c>
      <c r="J1301" s="82">
        <f t="shared" si="652"/>
        <v>21</v>
      </c>
      <c r="K1301" s="82">
        <f t="shared" si="636"/>
        <v>7</v>
      </c>
      <c r="L1301" s="76">
        <f t="shared" si="641"/>
        <v>1.00146439</v>
      </c>
      <c r="M1301" s="83">
        <f t="shared" si="638"/>
        <v>0.99980051000000003</v>
      </c>
      <c r="N1301" s="83">
        <f t="shared" si="634"/>
        <v>1.2297054562033294</v>
      </c>
      <c r="O1301" s="76">
        <f t="shared" si="637"/>
        <v>1.23150622</v>
      </c>
      <c r="P1301" s="76">
        <f t="shared" si="642"/>
        <v>867.91754346000005</v>
      </c>
      <c r="Q1301" s="84">
        <f t="shared" si="656"/>
        <v>0</v>
      </c>
      <c r="R1301" s="86">
        <f t="shared" si="653"/>
        <v>0</v>
      </c>
      <c r="S1301" s="76">
        <f t="shared" si="643"/>
        <v>0</v>
      </c>
      <c r="T1301" s="86">
        <f t="shared" si="654"/>
        <v>8.0657000000000006E-2</v>
      </c>
      <c r="U1301" s="84">
        <f t="shared" si="635"/>
        <v>7</v>
      </c>
      <c r="V1301" s="84">
        <v>252</v>
      </c>
      <c r="W1301" s="83">
        <f t="shared" si="644"/>
        <v>1.0021570230000001</v>
      </c>
      <c r="X1301" s="76">
        <f t="shared" si="645"/>
        <v>1.8721181</v>
      </c>
      <c r="Y1301" s="76">
        <f t="shared" si="646"/>
        <v>0</v>
      </c>
      <c r="Z1301" s="90" t="str">
        <f t="shared" si="657"/>
        <v>A+J=</v>
      </c>
      <c r="AA1301" s="81">
        <f t="shared" si="658"/>
        <v>45580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75">
        <f t="shared" si="647"/>
        <v>45561</v>
      </c>
      <c r="B1302" s="76">
        <f t="shared" si="648"/>
        <v>870.23934507999991</v>
      </c>
      <c r="C1302" s="76">
        <f t="shared" si="655"/>
        <v>704.76099053999997</v>
      </c>
      <c r="D1302" s="77">
        <f t="shared" si="649"/>
        <v>6966.5</v>
      </c>
      <c r="E1302" s="78">
        <f>IF(K1302=1,VLOOKUP(A1301,[1]Plan1!$G$155:$I$350,3),E1301)</f>
        <v>6997.15</v>
      </c>
      <c r="F1302" s="79">
        <f t="shared" si="650"/>
        <v>45552</v>
      </c>
      <c r="G1302" s="80">
        <f t="shared" si="639"/>
        <v>4.39962678532968E-3</v>
      </c>
      <c r="H1302" s="81">
        <f t="shared" si="651"/>
        <v>45580</v>
      </c>
      <c r="I1302" s="81">
        <f t="shared" si="640"/>
        <v>45580</v>
      </c>
      <c r="J1302" s="82">
        <f t="shared" si="652"/>
        <v>21</v>
      </c>
      <c r="K1302" s="82">
        <f t="shared" si="636"/>
        <v>8</v>
      </c>
      <c r="L1302" s="76">
        <f t="shared" si="641"/>
        <v>1.00167377</v>
      </c>
      <c r="M1302" s="83">
        <f t="shared" si="638"/>
        <v>0.99980051000000003</v>
      </c>
      <c r="N1302" s="83">
        <f t="shared" si="634"/>
        <v>1.2297054562033294</v>
      </c>
      <c r="O1302" s="76">
        <f t="shared" si="637"/>
        <v>1.2317636999999999</v>
      </c>
      <c r="P1302" s="76">
        <f t="shared" si="642"/>
        <v>868.09900531999995</v>
      </c>
      <c r="Q1302" s="84">
        <f t="shared" si="656"/>
        <v>0</v>
      </c>
      <c r="R1302" s="86">
        <f t="shared" si="653"/>
        <v>0</v>
      </c>
      <c r="S1302" s="76">
        <f t="shared" si="643"/>
        <v>0</v>
      </c>
      <c r="T1302" s="86">
        <f t="shared" si="654"/>
        <v>8.0657000000000006E-2</v>
      </c>
      <c r="U1302" s="84">
        <f t="shared" si="635"/>
        <v>8</v>
      </c>
      <c r="V1302" s="84">
        <v>252</v>
      </c>
      <c r="W1302" s="83">
        <f t="shared" si="644"/>
        <v>1.002465548</v>
      </c>
      <c r="X1302" s="76">
        <f t="shared" si="645"/>
        <v>2.1403397599999998</v>
      </c>
      <c r="Y1302" s="76">
        <f t="shared" si="646"/>
        <v>0</v>
      </c>
      <c r="Z1302" s="90" t="str">
        <f t="shared" si="657"/>
        <v>A+J=</v>
      </c>
      <c r="AA1302" s="81">
        <f t="shared" si="658"/>
        <v>45580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75">
        <f t="shared" si="647"/>
        <v>45562</v>
      </c>
      <c r="B1303" s="76">
        <f t="shared" si="648"/>
        <v>870.68924513000002</v>
      </c>
      <c r="C1303" s="76">
        <f t="shared" si="655"/>
        <v>704.76099053999997</v>
      </c>
      <c r="D1303" s="77">
        <f t="shared" si="649"/>
        <v>6966.5</v>
      </c>
      <c r="E1303" s="78">
        <f>IF(K1303=1,VLOOKUP(A1302,[1]Plan1!$G$155:$I$350,3),E1302)</f>
        <v>6997.15</v>
      </c>
      <c r="F1303" s="79">
        <f t="shared" si="650"/>
        <v>45552</v>
      </c>
      <c r="G1303" s="80">
        <f t="shared" si="639"/>
        <v>4.39962678532968E-3</v>
      </c>
      <c r="H1303" s="81">
        <f t="shared" si="651"/>
        <v>45580</v>
      </c>
      <c r="I1303" s="81">
        <f t="shared" si="640"/>
        <v>45580</v>
      </c>
      <c r="J1303" s="82">
        <f t="shared" si="652"/>
        <v>21</v>
      </c>
      <c r="K1303" s="82">
        <f t="shared" si="636"/>
        <v>9</v>
      </c>
      <c r="L1303" s="76">
        <f t="shared" si="641"/>
        <v>1.0018831800000001</v>
      </c>
      <c r="M1303" s="83">
        <f t="shared" si="638"/>
        <v>0.99980051000000003</v>
      </c>
      <c r="N1303" s="83">
        <f t="shared" si="634"/>
        <v>1.2297054562033294</v>
      </c>
      <c r="O1303" s="76">
        <f t="shared" si="637"/>
        <v>1.2320212100000001</v>
      </c>
      <c r="P1303" s="76">
        <f t="shared" si="642"/>
        <v>868.28048832000002</v>
      </c>
      <c r="Q1303" s="84">
        <f t="shared" si="656"/>
        <v>0</v>
      </c>
      <c r="R1303" s="86">
        <f t="shared" si="653"/>
        <v>0</v>
      </c>
      <c r="S1303" s="76">
        <f t="shared" si="643"/>
        <v>0</v>
      </c>
      <c r="T1303" s="86">
        <f t="shared" si="654"/>
        <v>8.0657000000000006E-2</v>
      </c>
      <c r="U1303" s="84">
        <f t="shared" si="635"/>
        <v>9</v>
      </c>
      <c r="V1303" s="84">
        <v>252</v>
      </c>
      <c r="W1303" s="83">
        <f t="shared" si="644"/>
        <v>1.002774169</v>
      </c>
      <c r="X1303" s="76">
        <f t="shared" si="645"/>
        <v>2.4087568099999999</v>
      </c>
      <c r="Y1303" s="76">
        <f t="shared" si="646"/>
        <v>0</v>
      </c>
      <c r="Z1303" s="90" t="str">
        <f t="shared" si="657"/>
        <v>A+J=</v>
      </c>
      <c r="AA1303" s="81">
        <f t="shared" si="658"/>
        <v>45580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75">
        <f t="shared" si="647"/>
        <v>45563</v>
      </c>
      <c r="B1304" s="76">
        <f t="shared" si="648"/>
        <v>871.13938918999997</v>
      </c>
      <c r="C1304" s="76">
        <f t="shared" si="655"/>
        <v>704.76099053999997</v>
      </c>
      <c r="D1304" s="77">
        <f t="shared" si="649"/>
        <v>6966.5</v>
      </c>
      <c r="E1304" s="78">
        <f>IF(K1304=1,VLOOKUP(A1303,[1]Plan1!$G$155:$I$350,3),E1303)</f>
        <v>6997.15</v>
      </c>
      <c r="F1304" s="79">
        <f t="shared" si="650"/>
        <v>45552</v>
      </c>
      <c r="G1304" s="80">
        <f t="shared" si="639"/>
        <v>4.39962678532968E-3</v>
      </c>
      <c r="H1304" s="81">
        <f t="shared" si="651"/>
        <v>45580</v>
      </c>
      <c r="I1304" s="81">
        <f t="shared" si="640"/>
        <v>45580</v>
      </c>
      <c r="J1304" s="82">
        <f t="shared" si="652"/>
        <v>21</v>
      </c>
      <c r="K1304" s="82">
        <f t="shared" si="636"/>
        <v>10</v>
      </c>
      <c r="L1304" s="76">
        <f t="shared" si="641"/>
        <v>1.00209265</v>
      </c>
      <c r="M1304" s="83">
        <f t="shared" si="638"/>
        <v>0.99980051000000003</v>
      </c>
      <c r="N1304" s="83">
        <f t="shared" si="634"/>
        <v>1.2297054562033294</v>
      </c>
      <c r="O1304" s="76">
        <f t="shared" si="637"/>
        <v>1.2322787900000001</v>
      </c>
      <c r="P1304" s="76">
        <f t="shared" si="642"/>
        <v>868.46202066000001</v>
      </c>
      <c r="Q1304" s="84">
        <f t="shared" si="656"/>
        <v>0</v>
      </c>
      <c r="R1304" s="86">
        <f t="shared" si="653"/>
        <v>0</v>
      </c>
      <c r="S1304" s="76">
        <f t="shared" si="643"/>
        <v>0</v>
      </c>
      <c r="T1304" s="86">
        <f t="shared" si="654"/>
        <v>8.0657000000000006E-2</v>
      </c>
      <c r="U1304" s="84">
        <f t="shared" si="635"/>
        <v>10</v>
      </c>
      <c r="V1304" s="84">
        <v>252</v>
      </c>
      <c r="W1304" s="83">
        <f t="shared" si="644"/>
        <v>1.003082885</v>
      </c>
      <c r="X1304" s="76">
        <f t="shared" si="645"/>
        <v>2.6773685299999999</v>
      </c>
      <c r="Y1304" s="76">
        <f t="shared" si="646"/>
        <v>0</v>
      </c>
      <c r="Z1304" s="90" t="str">
        <f t="shared" si="657"/>
        <v>A+J=</v>
      </c>
      <c r="AA1304" s="81">
        <f t="shared" si="658"/>
        <v>45580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75">
        <f t="shared" si="647"/>
        <v>45564</v>
      </c>
      <c r="B1305" s="76">
        <f t="shared" si="648"/>
        <v>871.13938918999997</v>
      </c>
      <c r="C1305" s="76">
        <f t="shared" si="655"/>
        <v>704.76099053999997</v>
      </c>
      <c r="D1305" s="77">
        <f t="shared" si="649"/>
        <v>6966.5</v>
      </c>
      <c r="E1305" s="78">
        <f>IF(K1305=1,VLOOKUP(A1304,[1]Plan1!$G$155:$I$350,3),E1304)</f>
        <v>6997.15</v>
      </c>
      <c r="F1305" s="79">
        <f t="shared" si="650"/>
        <v>45552</v>
      </c>
      <c r="G1305" s="80">
        <f t="shared" si="639"/>
        <v>4.39962678532968E-3</v>
      </c>
      <c r="H1305" s="81">
        <f t="shared" si="651"/>
        <v>45580</v>
      </c>
      <c r="I1305" s="81">
        <f t="shared" si="640"/>
        <v>45580</v>
      </c>
      <c r="J1305" s="82">
        <f t="shared" si="652"/>
        <v>21</v>
      </c>
      <c r="K1305" s="82">
        <f t="shared" si="636"/>
        <v>10</v>
      </c>
      <c r="L1305" s="76">
        <f t="shared" si="641"/>
        <v>1.00209265</v>
      </c>
      <c r="M1305" s="83">
        <f t="shared" si="638"/>
        <v>0.99980051000000003</v>
      </c>
      <c r="N1305" s="83">
        <f t="shared" si="634"/>
        <v>1.2297054562033294</v>
      </c>
      <c r="O1305" s="76">
        <f t="shared" si="637"/>
        <v>1.2322787900000001</v>
      </c>
      <c r="P1305" s="76">
        <f t="shared" si="642"/>
        <v>868.46202066000001</v>
      </c>
      <c r="Q1305" s="84">
        <f t="shared" si="656"/>
        <v>0</v>
      </c>
      <c r="R1305" s="86">
        <f t="shared" si="653"/>
        <v>0</v>
      </c>
      <c r="S1305" s="76">
        <f t="shared" si="643"/>
        <v>0</v>
      </c>
      <c r="T1305" s="86">
        <f t="shared" si="654"/>
        <v>8.0657000000000006E-2</v>
      </c>
      <c r="U1305" s="84">
        <f t="shared" si="635"/>
        <v>10</v>
      </c>
      <c r="V1305" s="84">
        <v>252</v>
      </c>
      <c r="W1305" s="83">
        <f t="shared" si="644"/>
        <v>1.003082885</v>
      </c>
      <c r="X1305" s="76">
        <f t="shared" si="645"/>
        <v>2.6773685299999999</v>
      </c>
      <c r="Y1305" s="76">
        <f t="shared" si="646"/>
        <v>0</v>
      </c>
      <c r="Z1305" s="90" t="str">
        <f t="shared" si="657"/>
        <v>A+J=</v>
      </c>
      <c r="AA1305" s="81">
        <f t="shared" si="658"/>
        <v>45580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75">
        <f t="shared" si="647"/>
        <v>45565</v>
      </c>
      <c r="B1306" s="76">
        <f t="shared" si="648"/>
        <v>871.13938918999997</v>
      </c>
      <c r="C1306" s="76">
        <f t="shared" si="655"/>
        <v>704.76099053999997</v>
      </c>
      <c r="D1306" s="77">
        <f t="shared" si="649"/>
        <v>6966.5</v>
      </c>
      <c r="E1306" s="78">
        <f>IF(K1306=1,VLOOKUP(A1305,[1]Plan1!$G$155:$I$350,3),E1305)</f>
        <v>6997.15</v>
      </c>
      <c r="F1306" s="79">
        <f t="shared" si="650"/>
        <v>45552</v>
      </c>
      <c r="G1306" s="80">
        <f t="shared" si="639"/>
        <v>4.39962678532968E-3</v>
      </c>
      <c r="H1306" s="81">
        <f t="shared" si="651"/>
        <v>45580</v>
      </c>
      <c r="I1306" s="81">
        <f t="shared" si="640"/>
        <v>45580</v>
      </c>
      <c r="J1306" s="82">
        <f t="shared" si="652"/>
        <v>21</v>
      </c>
      <c r="K1306" s="82">
        <f t="shared" si="636"/>
        <v>10</v>
      </c>
      <c r="L1306" s="76">
        <f t="shared" si="641"/>
        <v>1.00209265</v>
      </c>
      <c r="M1306" s="83">
        <f t="shared" si="638"/>
        <v>0.99980051000000003</v>
      </c>
      <c r="N1306" s="83">
        <f t="shared" si="634"/>
        <v>1.2297054562033294</v>
      </c>
      <c r="O1306" s="76">
        <f t="shared" si="637"/>
        <v>1.2322787900000001</v>
      </c>
      <c r="P1306" s="76">
        <f t="shared" si="642"/>
        <v>868.46202066000001</v>
      </c>
      <c r="Q1306" s="84">
        <f t="shared" si="656"/>
        <v>0</v>
      </c>
      <c r="R1306" s="86">
        <f t="shared" si="653"/>
        <v>0</v>
      </c>
      <c r="S1306" s="76">
        <f t="shared" si="643"/>
        <v>0</v>
      </c>
      <c r="T1306" s="86">
        <f t="shared" si="654"/>
        <v>8.0657000000000006E-2</v>
      </c>
      <c r="U1306" s="84">
        <f t="shared" si="635"/>
        <v>10</v>
      </c>
      <c r="V1306" s="84">
        <v>252</v>
      </c>
      <c r="W1306" s="83">
        <f t="shared" si="644"/>
        <v>1.003082885</v>
      </c>
      <c r="X1306" s="76">
        <f t="shared" si="645"/>
        <v>2.6773685299999999</v>
      </c>
      <c r="Y1306" s="76">
        <f t="shared" si="646"/>
        <v>0</v>
      </c>
      <c r="Z1306" s="90" t="str">
        <f t="shared" si="657"/>
        <v>A+J=</v>
      </c>
      <c r="AA1306" s="81">
        <f t="shared" si="658"/>
        <v>45580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75">
        <f t="shared" si="647"/>
        <v>45566</v>
      </c>
      <c r="B1307" s="76">
        <f t="shared" si="648"/>
        <v>871.58976233999999</v>
      </c>
      <c r="C1307" s="76">
        <f t="shared" si="655"/>
        <v>704.76099053999997</v>
      </c>
      <c r="D1307" s="77">
        <f t="shared" si="649"/>
        <v>6966.5</v>
      </c>
      <c r="E1307" s="78">
        <f>IF(K1307=1,VLOOKUP(A1306,[1]Plan1!$G$155:$I$350,3),E1306)</f>
        <v>6997.15</v>
      </c>
      <c r="F1307" s="79">
        <f t="shared" si="650"/>
        <v>45552</v>
      </c>
      <c r="G1307" s="80">
        <f t="shared" si="639"/>
        <v>4.39962678532968E-3</v>
      </c>
      <c r="H1307" s="81">
        <f t="shared" si="651"/>
        <v>45580</v>
      </c>
      <c r="I1307" s="81">
        <f t="shared" si="640"/>
        <v>45580</v>
      </c>
      <c r="J1307" s="82">
        <f t="shared" si="652"/>
        <v>21</v>
      </c>
      <c r="K1307" s="82">
        <f t="shared" si="636"/>
        <v>11</v>
      </c>
      <c r="L1307" s="76">
        <f t="shared" si="641"/>
        <v>1.00230215</v>
      </c>
      <c r="M1307" s="83">
        <f t="shared" si="638"/>
        <v>0.99980051000000003</v>
      </c>
      <c r="N1307" s="83">
        <f t="shared" si="634"/>
        <v>1.2297054562033294</v>
      </c>
      <c r="O1307" s="76">
        <f t="shared" si="637"/>
        <v>1.23253642</v>
      </c>
      <c r="P1307" s="76">
        <f t="shared" si="642"/>
        <v>868.64358822999998</v>
      </c>
      <c r="Q1307" s="84">
        <f t="shared" si="656"/>
        <v>0</v>
      </c>
      <c r="R1307" s="86">
        <f t="shared" si="653"/>
        <v>0</v>
      </c>
      <c r="S1307" s="76">
        <f t="shared" si="643"/>
        <v>0</v>
      </c>
      <c r="T1307" s="86">
        <f t="shared" si="654"/>
        <v>8.0657000000000006E-2</v>
      </c>
      <c r="U1307" s="84">
        <f t="shared" si="635"/>
        <v>11</v>
      </c>
      <c r="V1307" s="84">
        <v>252</v>
      </c>
      <c r="W1307" s="83">
        <f t="shared" si="644"/>
        <v>1.0033916949999999</v>
      </c>
      <c r="X1307" s="76">
        <f t="shared" si="645"/>
        <v>2.9461741099999998</v>
      </c>
      <c r="Y1307" s="76">
        <f t="shared" si="646"/>
        <v>0</v>
      </c>
      <c r="Z1307" s="90" t="str">
        <f t="shared" si="657"/>
        <v>A+J=</v>
      </c>
      <c r="AA1307" s="81">
        <f t="shared" si="658"/>
        <v>45580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75">
        <f t="shared" si="647"/>
        <v>45567</v>
      </c>
      <c r="B1308" s="76">
        <f t="shared" si="648"/>
        <v>872.04036641000005</v>
      </c>
      <c r="C1308" s="76">
        <f t="shared" si="655"/>
        <v>704.76099053999997</v>
      </c>
      <c r="D1308" s="77">
        <f t="shared" si="649"/>
        <v>6966.5</v>
      </c>
      <c r="E1308" s="78">
        <f>IF(K1308=1,VLOOKUP(A1307,[1]Plan1!$G$155:$I$350,3),E1307)</f>
        <v>6997.15</v>
      </c>
      <c r="F1308" s="79">
        <f t="shared" si="650"/>
        <v>45552</v>
      </c>
      <c r="G1308" s="80">
        <f t="shared" si="639"/>
        <v>4.39962678532968E-3</v>
      </c>
      <c r="H1308" s="81">
        <f t="shared" si="651"/>
        <v>45580</v>
      </c>
      <c r="I1308" s="81">
        <f t="shared" si="640"/>
        <v>45580</v>
      </c>
      <c r="J1308" s="82">
        <f t="shared" si="652"/>
        <v>21</v>
      </c>
      <c r="K1308" s="82">
        <f t="shared" si="636"/>
        <v>12</v>
      </c>
      <c r="L1308" s="76">
        <f t="shared" si="641"/>
        <v>1.0025116999999999</v>
      </c>
      <c r="M1308" s="83">
        <f t="shared" si="638"/>
        <v>0.99980051000000003</v>
      </c>
      <c r="N1308" s="83">
        <f t="shared" si="634"/>
        <v>1.2297054562033294</v>
      </c>
      <c r="O1308" s="76">
        <f t="shared" si="637"/>
        <v>1.2327941</v>
      </c>
      <c r="P1308" s="76">
        <f t="shared" si="642"/>
        <v>868.82519104000005</v>
      </c>
      <c r="Q1308" s="84">
        <f t="shared" si="656"/>
        <v>0</v>
      </c>
      <c r="R1308" s="86">
        <f t="shared" si="653"/>
        <v>0</v>
      </c>
      <c r="S1308" s="76">
        <f t="shared" si="643"/>
        <v>0</v>
      </c>
      <c r="T1308" s="86">
        <f t="shared" si="654"/>
        <v>8.0657000000000006E-2</v>
      </c>
      <c r="U1308" s="84">
        <f t="shared" si="635"/>
        <v>12</v>
      </c>
      <c r="V1308" s="84">
        <v>252</v>
      </c>
      <c r="W1308" s="83">
        <f t="shared" si="644"/>
        <v>1.003700601</v>
      </c>
      <c r="X1308" s="76">
        <f t="shared" si="645"/>
        <v>3.2151753699999999</v>
      </c>
      <c r="Y1308" s="76">
        <f t="shared" si="646"/>
        <v>0</v>
      </c>
      <c r="Z1308" s="90" t="str">
        <f t="shared" si="657"/>
        <v>A+J=</v>
      </c>
      <c r="AA1308" s="81">
        <f t="shared" si="658"/>
        <v>45580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75">
        <f t="shared" si="647"/>
        <v>45568</v>
      </c>
      <c r="B1309" s="76">
        <f t="shared" si="648"/>
        <v>872.49121476000005</v>
      </c>
      <c r="C1309" s="76">
        <f t="shared" si="655"/>
        <v>704.76099053999997</v>
      </c>
      <c r="D1309" s="77">
        <f t="shared" si="649"/>
        <v>6966.5</v>
      </c>
      <c r="E1309" s="78">
        <f>IF(K1309=1,VLOOKUP(A1308,[1]Plan1!$G$155:$I$350,3),E1308)</f>
        <v>6997.15</v>
      </c>
      <c r="F1309" s="79">
        <f t="shared" si="650"/>
        <v>45552</v>
      </c>
      <c r="G1309" s="80">
        <f t="shared" si="639"/>
        <v>4.39962678532968E-3</v>
      </c>
      <c r="H1309" s="81">
        <f t="shared" si="651"/>
        <v>45580</v>
      </c>
      <c r="I1309" s="81">
        <f t="shared" si="640"/>
        <v>45580</v>
      </c>
      <c r="J1309" s="82">
        <f t="shared" si="652"/>
        <v>21</v>
      </c>
      <c r="K1309" s="82">
        <f t="shared" si="636"/>
        <v>13</v>
      </c>
      <c r="L1309" s="76">
        <f t="shared" si="641"/>
        <v>1.0027212999999999</v>
      </c>
      <c r="M1309" s="83">
        <f t="shared" si="638"/>
        <v>0.99980051000000003</v>
      </c>
      <c r="N1309" s="83">
        <f t="shared" si="634"/>
        <v>1.2297054562033294</v>
      </c>
      <c r="O1309" s="76">
        <f t="shared" si="637"/>
        <v>1.2330518500000001</v>
      </c>
      <c r="P1309" s="76">
        <f t="shared" si="642"/>
        <v>869.00684319000004</v>
      </c>
      <c r="Q1309" s="84">
        <f t="shared" si="656"/>
        <v>0</v>
      </c>
      <c r="R1309" s="86">
        <f t="shared" si="653"/>
        <v>0</v>
      </c>
      <c r="S1309" s="76">
        <f t="shared" si="643"/>
        <v>0</v>
      </c>
      <c r="T1309" s="86">
        <f t="shared" si="654"/>
        <v>8.0657000000000006E-2</v>
      </c>
      <c r="U1309" s="84">
        <f t="shared" si="635"/>
        <v>13</v>
      </c>
      <c r="V1309" s="84">
        <v>252</v>
      </c>
      <c r="W1309" s="83">
        <f t="shared" si="644"/>
        <v>1.004009602</v>
      </c>
      <c r="X1309" s="76">
        <f t="shared" si="645"/>
        <v>3.48437157</v>
      </c>
      <c r="Y1309" s="76">
        <f t="shared" si="646"/>
        <v>0</v>
      </c>
      <c r="Z1309" s="90" t="str">
        <f t="shared" si="657"/>
        <v>A+J=</v>
      </c>
      <c r="AA1309" s="81">
        <f t="shared" si="658"/>
        <v>45580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75">
        <f t="shared" si="647"/>
        <v>45569</v>
      </c>
      <c r="B1310" s="76">
        <f t="shared" si="648"/>
        <v>872.94227918000001</v>
      </c>
      <c r="C1310" s="76">
        <f t="shared" si="655"/>
        <v>704.76099053999997</v>
      </c>
      <c r="D1310" s="77">
        <f t="shared" si="649"/>
        <v>6966.5</v>
      </c>
      <c r="E1310" s="78">
        <f>IF(K1310=1,VLOOKUP(A1309,[1]Plan1!$G$155:$I$350,3),E1309)</f>
        <v>6997.15</v>
      </c>
      <c r="F1310" s="79">
        <f t="shared" si="650"/>
        <v>45552</v>
      </c>
      <c r="G1310" s="80">
        <f t="shared" si="639"/>
        <v>4.39962678532968E-3</v>
      </c>
      <c r="H1310" s="81">
        <f t="shared" si="651"/>
        <v>45580</v>
      </c>
      <c r="I1310" s="81">
        <f t="shared" si="640"/>
        <v>45580</v>
      </c>
      <c r="J1310" s="82">
        <f t="shared" si="652"/>
        <v>21</v>
      </c>
      <c r="K1310" s="82">
        <f t="shared" si="636"/>
        <v>14</v>
      </c>
      <c r="L1310" s="76">
        <f t="shared" si="641"/>
        <v>1.00293093</v>
      </c>
      <c r="M1310" s="83">
        <f t="shared" si="638"/>
        <v>0.99980051000000003</v>
      </c>
      <c r="N1310" s="83">
        <f t="shared" si="634"/>
        <v>1.2297054562033294</v>
      </c>
      <c r="O1310" s="76">
        <f t="shared" si="637"/>
        <v>1.2333096299999999</v>
      </c>
      <c r="P1310" s="76">
        <f t="shared" si="642"/>
        <v>869.18851647999998</v>
      </c>
      <c r="Q1310" s="84">
        <f t="shared" si="656"/>
        <v>0</v>
      </c>
      <c r="R1310" s="86">
        <f t="shared" si="653"/>
        <v>0</v>
      </c>
      <c r="S1310" s="76">
        <f t="shared" si="643"/>
        <v>0</v>
      </c>
      <c r="T1310" s="86">
        <f t="shared" si="654"/>
        <v>8.0657000000000006E-2</v>
      </c>
      <c r="U1310" s="84">
        <f t="shared" si="635"/>
        <v>14</v>
      </c>
      <c r="V1310" s="84">
        <v>252</v>
      </c>
      <c r="W1310" s="83">
        <f t="shared" si="644"/>
        <v>1.0043186980000001</v>
      </c>
      <c r="X1310" s="76">
        <f t="shared" si="645"/>
        <v>3.7537626999999998</v>
      </c>
      <c r="Y1310" s="76">
        <f t="shared" si="646"/>
        <v>0</v>
      </c>
      <c r="Z1310" s="90" t="str">
        <f t="shared" si="657"/>
        <v>A+J=</v>
      </c>
      <c r="AA1310" s="81">
        <f t="shared" si="658"/>
        <v>45580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75">
        <f t="shared" si="647"/>
        <v>45570</v>
      </c>
      <c r="B1311" s="76">
        <f t="shared" si="648"/>
        <v>873.39358806000007</v>
      </c>
      <c r="C1311" s="76">
        <f t="shared" si="655"/>
        <v>704.76099053999997</v>
      </c>
      <c r="D1311" s="77">
        <f t="shared" si="649"/>
        <v>6966.5</v>
      </c>
      <c r="E1311" s="78">
        <f>IF(K1311=1,VLOOKUP(A1310,[1]Plan1!$G$155:$I$350,3),E1310)</f>
        <v>6997.15</v>
      </c>
      <c r="F1311" s="79">
        <f t="shared" si="650"/>
        <v>45552</v>
      </c>
      <c r="G1311" s="80">
        <f t="shared" si="639"/>
        <v>4.39962678532968E-3</v>
      </c>
      <c r="H1311" s="81">
        <f t="shared" si="651"/>
        <v>45580</v>
      </c>
      <c r="I1311" s="81">
        <f t="shared" si="640"/>
        <v>45580</v>
      </c>
      <c r="J1311" s="82">
        <f t="shared" si="652"/>
        <v>21</v>
      </c>
      <c r="K1311" s="82">
        <f t="shared" si="636"/>
        <v>15</v>
      </c>
      <c r="L1311" s="76">
        <f t="shared" si="641"/>
        <v>1.00314061</v>
      </c>
      <c r="M1311" s="83">
        <f t="shared" si="638"/>
        <v>0.99980051000000003</v>
      </c>
      <c r="N1311" s="83">
        <f t="shared" si="634"/>
        <v>1.2297054562033294</v>
      </c>
      <c r="O1311" s="76">
        <f t="shared" si="637"/>
        <v>1.23356748</v>
      </c>
      <c r="P1311" s="76">
        <f t="shared" si="642"/>
        <v>869.37023910000005</v>
      </c>
      <c r="Q1311" s="84">
        <f t="shared" si="656"/>
        <v>0</v>
      </c>
      <c r="R1311" s="86">
        <f t="shared" si="653"/>
        <v>0</v>
      </c>
      <c r="S1311" s="76">
        <f t="shared" si="643"/>
        <v>0</v>
      </c>
      <c r="T1311" s="86">
        <f t="shared" si="654"/>
        <v>8.0657000000000006E-2</v>
      </c>
      <c r="U1311" s="84">
        <f t="shared" si="635"/>
        <v>15</v>
      </c>
      <c r="V1311" s="84">
        <v>252</v>
      </c>
      <c r="W1311" s="83">
        <f t="shared" si="644"/>
        <v>1.004627889</v>
      </c>
      <c r="X1311" s="76">
        <f t="shared" si="645"/>
        <v>4.0233489599999999</v>
      </c>
      <c r="Y1311" s="76">
        <f t="shared" si="646"/>
        <v>0</v>
      </c>
      <c r="Z1311" s="90" t="str">
        <f t="shared" si="657"/>
        <v>A+J=</v>
      </c>
      <c r="AA1311" s="81">
        <f t="shared" si="658"/>
        <v>45580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75">
        <f t="shared" si="647"/>
        <v>45571</v>
      </c>
      <c r="B1312" s="76">
        <f t="shared" si="648"/>
        <v>873.39358806000007</v>
      </c>
      <c r="C1312" s="76">
        <f t="shared" si="655"/>
        <v>704.76099053999997</v>
      </c>
      <c r="D1312" s="77">
        <f t="shared" si="649"/>
        <v>6966.5</v>
      </c>
      <c r="E1312" s="78">
        <f>IF(K1312=1,VLOOKUP(A1311,[1]Plan1!$G$155:$I$350,3),E1311)</f>
        <v>6997.15</v>
      </c>
      <c r="F1312" s="79">
        <f t="shared" si="650"/>
        <v>45552</v>
      </c>
      <c r="G1312" s="80">
        <f t="shared" si="639"/>
        <v>4.39962678532968E-3</v>
      </c>
      <c r="H1312" s="81">
        <f t="shared" si="651"/>
        <v>45580</v>
      </c>
      <c r="I1312" s="81">
        <f t="shared" si="640"/>
        <v>45580</v>
      </c>
      <c r="J1312" s="82">
        <f t="shared" si="652"/>
        <v>21</v>
      </c>
      <c r="K1312" s="82">
        <f t="shared" si="636"/>
        <v>15</v>
      </c>
      <c r="L1312" s="76">
        <f t="shared" si="641"/>
        <v>1.00314061</v>
      </c>
      <c r="M1312" s="83">
        <f t="shared" si="638"/>
        <v>0.99980051000000003</v>
      </c>
      <c r="N1312" s="83">
        <f t="shared" ref="N1312:N1375" si="659">IF(I1312&gt;I1311,N1311*M1312,N1311)</f>
        <v>1.2297054562033294</v>
      </c>
      <c r="O1312" s="76">
        <f t="shared" si="637"/>
        <v>1.23356748</v>
      </c>
      <c r="P1312" s="76">
        <f t="shared" si="642"/>
        <v>869.37023910000005</v>
      </c>
      <c r="Q1312" s="84">
        <f t="shared" si="656"/>
        <v>0</v>
      </c>
      <c r="R1312" s="86">
        <f t="shared" si="653"/>
        <v>0</v>
      </c>
      <c r="S1312" s="76">
        <f t="shared" si="643"/>
        <v>0</v>
      </c>
      <c r="T1312" s="86">
        <f t="shared" si="654"/>
        <v>8.0657000000000006E-2</v>
      </c>
      <c r="U1312" s="84">
        <f t="shared" si="635"/>
        <v>15</v>
      </c>
      <c r="V1312" s="84">
        <v>252</v>
      </c>
      <c r="W1312" s="83">
        <f t="shared" si="644"/>
        <v>1.004627889</v>
      </c>
      <c r="X1312" s="76">
        <f t="shared" si="645"/>
        <v>4.0233489599999999</v>
      </c>
      <c r="Y1312" s="76">
        <f t="shared" si="646"/>
        <v>0</v>
      </c>
      <c r="Z1312" s="90" t="str">
        <f t="shared" si="657"/>
        <v>A+J=</v>
      </c>
      <c r="AA1312" s="81">
        <f t="shared" si="658"/>
        <v>45580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75">
        <f t="shared" si="647"/>
        <v>45572</v>
      </c>
      <c r="B1313" s="76">
        <f t="shared" si="648"/>
        <v>873.39358806000007</v>
      </c>
      <c r="C1313" s="76">
        <f t="shared" si="655"/>
        <v>704.76099053999997</v>
      </c>
      <c r="D1313" s="77">
        <f t="shared" si="649"/>
        <v>6966.5</v>
      </c>
      <c r="E1313" s="78">
        <f>IF(K1313=1,VLOOKUP(A1312,[1]Plan1!$G$155:$I$350,3),E1312)</f>
        <v>6997.15</v>
      </c>
      <c r="F1313" s="79">
        <f t="shared" si="650"/>
        <v>45552</v>
      </c>
      <c r="G1313" s="80">
        <f t="shared" si="639"/>
        <v>4.39962678532968E-3</v>
      </c>
      <c r="H1313" s="81">
        <f t="shared" si="651"/>
        <v>45580</v>
      </c>
      <c r="I1313" s="81">
        <f t="shared" si="640"/>
        <v>45580</v>
      </c>
      <c r="J1313" s="82">
        <f t="shared" si="652"/>
        <v>21</v>
      </c>
      <c r="K1313" s="82">
        <f t="shared" si="636"/>
        <v>15</v>
      </c>
      <c r="L1313" s="76">
        <f t="shared" si="641"/>
        <v>1.00314061</v>
      </c>
      <c r="M1313" s="83">
        <f t="shared" si="638"/>
        <v>0.99980051000000003</v>
      </c>
      <c r="N1313" s="83">
        <f t="shared" si="659"/>
        <v>1.2297054562033294</v>
      </c>
      <c r="O1313" s="76">
        <f t="shared" si="637"/>
        <v>1.23356748</v>
      </c>
      <c r="P1313" s="76">
        <f t="shared" si="642"/>
        <v>869.37023910000005</v>
      </c>
      <c r="Q1313" s="84">
        <f t="shared" si="656"/>
        <v>0</v>
      </c>
      <c r="R1313" s="86">
        <f t="shared" si="653"/>
        <v>0</v>
      </c>
      <c r="S1313" s="76">
        <f t="shared" si="643"/>
        <v>0</v>
      </c>
      <c r="T1313" s="86">
        <f t="shared" si="654"/>
        <v>8.0657000000000006E-2</v>
      </c>
      <c r="U1313" s="84">
        <f t="shared" si="635"/>
        <v>15</v>
      </c>
      <c r="V1313" s="84">
        <v>252</v>
      </c>
      <c r="W1313" s="83">
        <f t="shared" si="644"/>
        <v>1.004627889</v>
      </c>
      <c r="X1313" s="76">
        <f t="shared" si="645"/>
        <v>4.0233489599999999</v>
      </c>
      <c r="Y1313" s="76">
        <f t="shared" si="646"/>
        <v>0</v>
      </c>
      <c r="Z1313" s="90" t="str">
        <f t="shared" si="657"/>
        <v>A+J=</v>
      </c>
      <c r="AA1313" s="81">
        <f t="shared" si="658"/>
        <v>45580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75">
        <f t="shared" si="647"/>
        <v>45573</v>
      </c>
      <c r="B1314" s="76">
        <f t="shared" si="648"/>
        <v>873.84512820999998</v>
      </c>
      <c r="C1314" s="76">
        <f t="shared" si="655"/>
        <v>704.76099053999997</v>
      </c>
      <c r="D1314" s="77">
        <f t="shared" si="649"/>
        <v>6966.5</v>
      </c>
      <c r="E1314" s="78">
        <f>IF(K1314=1,VLOOKUP(A1313,[1]Plan1!$G$155:$I$350,3),E1313)</f>
        <v>6997.15</v>
      </c>
      <c r="F1314" s="79">
        <f t="shared" si="650"/>
        <v>45552</v>
      </c>
      <c r="G1314" s="80">
        <f t="shared" si="639"/>
        <v>4.39962678532968E-3</v>
      </c>
      <c r="H1314" s="81">
        <f t="shared" si="651"/>
        <v>45580</v>
      </c>
      <c r="I1314" s="81">
        <f t="shared" si="640"/>
        <v>45580</v>
      </c>
      <c r="J1314" s="82">
        <f t="shared" si="652"/>
        <v>21</v>
      </c>
      <c r="K1314" s="82">
        <f t="shared" si="636"/>
        <v>16</v>
      </c>
      <c r="L1314" s="76">
        <f t="shared" si="641"/>
        <v>1.0033503399999999</v>
      </c>
      <c r="M1314" s="83">
        <f t="shared" si="638"/>
        <v>0.99980051000000003</v>
      </c>
      <c r="N1314" s="83">
        <f t="shared" si="659"/>
        <v>1.2297054562033294</v>
      </c>
      <c r="O1314" s="76">
        <f t="shared" si="637"/>
        <v>1.2338253800000001</v>
      </c>
      <c r="P1314" s="76">
        <f t="shared" si="642"/>
        <v>869.55199696</v>
      </c>
      <c r="Q1314" s="84">
        <f t="shared" si="656"/>
        <v>0</v>
      </c>
      <c r="R1314" s="86">
        <f t="shared" si="653"/>
        <v>0</v>
      </c>
      <c r="S1314" s="76">
        <f t="shared" si="643"/>
        <v>0</v>
      </c>
      <c r="T1314" s="86">
        <f t="shared" si="654"/>
        <v>8.0657000000000006E-2</v>
      </c>
      <c r="U1314" s="84">
        <f t="shared" si="635"/>
        <v>16</v>
      </c>
      <c r="V1314" s="84">
        <v>252</v>
      </c>
      <c r="W1314" s="83">
        <f t="shared" si="644"/>
        <v>1.0049371760000001</v>
      </c>
      <c r="X1314" s="76">
        <f t="shared" si="645"/>
        <v>4.2931312500000001</v>
      </c>
      <c r="Y1314" s="76">
        <f t="shared" si="646"/>
        <v>0</v>
      </c>
      <c r="Z1314" s="90" t="str">
        <f t="shared" si="657"/>
        <v>A+J=</v>
      </c>
      <c r="AA1314" s="81">
        <f t="shared" si="658"/>
        <v>45580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75">
        <f t="shared" si="647"/>
        <v>45574</v>
      </c>
      <c r="B1315" s="76">
        <f t="shared" si="648"/>
        <v>874.29690503999996</v>
      </c>
      <c r="C1315" s="76">
        <f t="shared" si="655"/>
        <v>704.76099053999997</v>
      </c>
      <c r="D1315" s="77">
        <f t="shared" si="649"/>
        <v>6966.5</v>
      </c>
      <c r="E1315" s="78">
        <f>IF(K1315=1,VLOOKUP(A1314,[1]Plan1!$G$155:$I$350,3),E1314)</f>
        <v>6997.15</v>
      </c>
      <c r="F1315" s="79">
        <f t="shared" si="650"/>
        <v>45552</v>
      </c>
      <c r="G1315" s="80">
        <f t="shared" si="639"/>
        <v>4.39962678532968E-3</v>
      </c>
      <c r="H1315" s="81">
        <f t="shared" si="651"/>
        <v>45580</v>
      </c>
      <c r="I1315" s="81">
        <f t="shared" si="640"/>
        <v>45580</v>
      </c>
      <c r="J1315" s="82">
        <f t="shared" si="652"/>
        <v>21</v>
      </c>
      <c r="K1315" s="82">
        <f t="shared" si="636"/>
        <v>17</v>
      </c>
      <c r="L1315" s="76">
        <f t="shared" si="641"/>
        <v>1.00356011</v>
      </c>
      <c r="M1315" s="83">
        <f t="shared" si="638"/>
        <v>0.99980051000000003</v>
      </c>
      <c r="N1315" s="83">
        <f t="shared" si="659"/>
        <v>1.2297054562033294</v>
      </c>
      <c r="O1315" s="76">
        <f t="shared" si="637"/>
        <v>1.23408334</v>
      </c>
      <c r="P1315" s="76">
        <f t="shared" si="642"/>
        <v>869.73379709999995</v>
      </c>
      <c r="Q1315" s="84">
        <f t="shared" si="656"/>
        <v>0</v>
      </c>
      <c r="R1315" s="86">
        <f t="shared" si="653"/>
        <v>0</v>
      </c>
      <c r="S1315" s="76">
        <f t="shared" si="643"/>
        <v>0</v>
      </c>
      <c r="T1315" s="86">
        <f t="shared" si="654"/>
        <v>8.0657000000000006E-2</v>
      </c>
      <c r="U1315" s="84">
        <f t="shared" si="635"/>
        <v>17</v>
      </c>
      <c r="V1315" s="84">
        <v>252</v>
      </c>
      <c r="W1315" s="83">
        <f t="shared" si="644"/>
        <v>1.005246557</v>
      </c>
      <c r="X1315" s="76">
        <f t="shared" si="645"/>
        <v>4.5631079400000001</v>
      </c>
      <c r="Y1315" s="76">
        <f t="shared" si="646"/>
        <v>0</v>
      </c>
      <c r="Z1315" s="90" t="str">
        <f t="shared" si="657"/>
        <v>A+J=</v>
      </c>
      <c r="AA1315" s="81">
        <f t="shared" si="658"/>
        <v>45580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75">
        <f t="shared" si="647"/>
        <v>45575</v>
      </c>
      <c r="B1316" s="76">
        <f t="shared" si="648"/>
        <v>874.74890622999999</v>
      </c>
      <c r="C1316" s="76">
        <f t="shared" si="655"/>
        <v>704.76099053999997</v>
      </c>
      <c r="D1316" s="77">
        <f t="shared" si="649"/>
        <v>6966.5</v>
      </c>
      <c r="E1316" s="78">
        <f>IF(K1316=1,VLOOKUP(A1315,[1]Plan1!$G$155:$I$350,3),E1315)</f>
        <v>6997.15</v>
      </c>
      <c r="F1316" s="79">
        <f t="shared" si="650"/>
        <v>45552</v>
      </c>
      <c r="G1316" s="80">
        <f t="shared" si="639"/>
        <v>4.39962678532968E-3</v>
      </c>
      <c r="H1316" s="81">
        <f t="shared" si="651"/>
        <v>45580</v>
      </c>
      <c r="I1316" s="81">
        <f t="shared" si="640"/>
        <v>45580</v>
      </c>
      <c r="J1316" s="82">
        <f t="shared" si="652"/>
        <v>21</v>
      </c>
      <c r="K1316" s="82">
        <f t="shared" si="636"/>
        <v>18</v>
      </c>
      <c r="L1316" s="76">
        <f t="shared" si="641"/>
        <v>1.0037699200000001</v>
      </c>
      <c r="M1316" s="83">
        <f t="shared" si="638"/>
        <v>0.99980051000000003</v>
      </c>
      <c r="N1316" s="83">
        <f t="shared" si="659"/>
        <v>1.2297054562033294</v>
      </c>
      <c r="O1316" s="76">
        <f t="shared" si="637"/>
        <v>1.2343413400000001</v>
      </c>
      <c r="P1316" s="76">
        <f t="shared" si="642"/>
        <v>869.91562543999999</v>
      </c>
      <c r="Q1316" s="84">
        <f t="shared" si="656"/>
        <v>0</v>
      </c>
      <c r="R1316" s="86">
        <f t="shared" si="653"/>
        <v>0</v>
      </c>
      <c r="S1316" s="76">
        <f t="shared" si="643"/>
        <v>0</v>
      </c>
      <c r="T1316" s="86">
        <f t="shared" si="654"/>
        <v>8.0657000000000006E-2</v>
      </c>
      <c r="U1316" s="84">
        <f t="shared" si="635"/>
        <v>18</v>
      </c>
      <c r="V1316" s="84">
        <v>252</v>
      </c>
      <c r="W1316" s="83">
        <f t="shared" si="644"/>
        <v>1.005556034</v>
      </c>
      <c r="X1316" s="76">
        <f t="shared" si="645"/>
        <v>4.8332807899999999</v>
      </c>
      <c r="Y1316" s="76">
        <f t="shared" si="646"/>
        <v>0</v>
      </c>
      <c r="Z1316" s="90" t="str">
        <f t="shared" si="657"/>
        <v>A+J=</v>
      </c>
      <c r="AA1316" s="81">
        <f t="shared" si="658"/>
        <v>45580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75">
        <f t="shared" si="647"/>
        <v>45576</v>
      </c>
      <c r="B1317" s="76">
        <f t="shared" si="648"/>
        <v>875.20115224000006</v>
      </c>
      <c r="C1317" s="76">
        <f t="shared" si="655"/>
        <v>704.76099053999997</v>
      </c>
      <c r="D1317" s="77">
        <f t="shared" si="649"/>
        <v>6966.5</v>
      </c>
      <c r="E1317" s="78">
        <f>IF(K1317=1,VLOOKUP(A1316,[1]Plan1!$G$155:$I$350,3),E1316)</f>
        <v>6997.15</v>
      </c>
      <c r="F1317" s="79">
        <f t="shared" si="650"/>
        <v>45552</v>
      </c>
      <c r="G1317" s="80">
        <f t="shared" si="639"/>
        <v>4.39962678532968E-3</v>
      </c>
      <c r="H1317" s="81">
        <f t="shared" si="651"/>
        <v>45580</v>
      </c>
      <c r="I1317" s="81">
        <f t="shared" si="640"/>
        <v>45580</v>
      </c>
      <c r="J1317" s="82">
        <f t="shared" si="652"/>
        <v>21</v>
      </c>
      <c r="K1317" s="82">
        <f t="shared" si="636"/>
        <v>19</v>
      </c>
      <c r="L1317" s="76">
        <f t="shared" si="641"/>
        <v>1.0039797800000001</v>
      </c>
      <c r="M1317" s="83">
        <f t="shared" si="638"/>
        <v>0.99980051000000003</v>
      </c>
      <c r="N1317" s="83">
        <f t="shared" si="659"/>
        <v>1.2297054562033294</v>
      </c>
      <c r="O1317" s="76">
        <f t="shared" si="637"/>
        <v>1.23459941</v>
      </c>
      <c r="P1317" s="76">
        <f t="shared" si="642"/>
        <v>870.09750311000005</v>
      </c>
      <c r="Q1317" s="84">
        <f t="shared" si="656"/>
        <v>0</v>
      </c>
      <c r="R1317" s="86">
        <f t="shared" si="653"/>
        <v>0</v>
      </c>
      <c r="S1317" s="76">
        <f t="shared" si="643"/>
        <v>0</v>
      </c>
      <c r="T1317" s="86">
        <f t="shared" si="654"/>
        <v>8.0657000000000006E-2</v>
      </c>
      <c r="U1317" s="84">
        <f t="shared" si="635"/>
        <v>19</v>
      </c>
      <c r="V1317" s="84">
        <v>252</v>
      </c>
      <c r="W1317" s="83">
        <f t="shared" si="644"/>
        <v>1.005865606</v>
      </c>
      <c r="X1317" s="76">
        <f t="shared" si="645"/>
        <v>5.10364913</v>
      </c>
      <c r="Y1317" s="76">
        <f t="shared" si="646"/>
        <v>0</v>
      </c>
      <c r="Z1317" s="90" t="str">
        <f t="shared" si="657"/>
        <v>A+J=</v>
      </c>
      <c r="AA1317" s="81">
        <f t="shared" si="658"/>
        <v>45580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75">
        <f t="shared" si="647"/>
        <v>45577</v>
      </c>
      <c r="B1318" s="76">
        <f t="shared" si="648"/>
        <v>875.65362276999997</v>
      </c>
      <c r="C1318" s="76">
        <f t="shared" si="655"/>
        <v>704.76099053999997</v>
      </c>
      <c r="D1318" s="77">
        <f t="shared" si="649"/>
        <v>6966.5</v>
      </c>
      <c r="E1318" s="78">
        <f>IF(K1318=1,VLOOKUP(A1317,[1]Plan1!$G$155:$I$350,3),E1317)</f>
        <v>6997.15</v>
      </c>
      <c r="F1318" s="79">
        <f t="shared" si="650"/>
        <v>45552</v>
      </c>
      <c r="G1318" s="80">
        <f t="shared" si="639"/>
        <v>4.39962678532968E-3</v>
      </c>
      <c r="H1318" s="81">
        <f t="shared" si="651"/>
        <v>45580</v>
      </c>
      <c r="I1318" s="81">
        <f t="shared" si="640"/>
        <v>45580</v>
      </c>
      <c r="J1318" s="82">
        <f t="shared" si="652"/>
        <v>21</v>
      </c>
      <c r="K1318" s="82">
        <f t="shared" si="636"/>
        <v>20</v>
      </c>
      <c r="L1318" s="76">
        <f t="shared" si="641"/>
        <v>1.0041896800000001</v>
      </c>
      <c r="M1318" s="83">
        <f t="shared" si="638"/>
        <v>0.99980051000000003</v>
      </c>
      <c r="N1318" s="83">
        <f t="shared" si="659"/>
        <v>1.2297054562033294</v>
      </c>
      <c r="O1318" s="76">
        <f t="shared" si="637"/>
        <v>1.23485752</v>
      </c>
      <c r="P1318" s="76">
        <f t="shared" si="642"/>
        <v>870.27940896999996</v>
      </c>
      <c r="Q1318" s="84">
        <f t="shared" si="656"/>
        <v>0</v>
      </c>
      <c r="R1318" s="86">
        <f t="shared" si="653"/>
        <v>0</v>
      </c>
      <c r="S1318" s="76">
        <f t="shared" si="643"/>
        <v>0</v>
      </c>
      <c r="T1318" s="86">
        <f t="shared" si="654"/>
        <v>8.0657000000000006E-2</v>
      </c>
      <c r="U1318" s="84">
        <f t="shared" ref="U1318:U1381" si="660">IF(Q1317&gt;0,1,IF(K1318=K1317,U1317,U1317+1))</f>
        <v>20</v>
      </c>
      <c r="V1318" s="84">
        <v>252</v>
      </c>
      <c r="W1318" s="83">
        <f t="shared" si="644"/>
        <v>1.0061752740000001</v>
      </c>
      <c r="X1318" s="76">
        <f t="shared" si="645"/>
        <v>5.3742137999999997</v>
      </c>
      <c r="Y1318" s="76">
        <f t="shared" si="646"/>
        <v>0</v>
      </c>
      <c r="Z1318" s="90" t="str">
        <f t="shared" si="657"/>
        <v>A+J=</v>
      </c>
      <c r="AA1318" s="81">
        <f t="shared" si="658"/>
        <v>45580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75">
        <f t="shared" si="647"/>
        <v>45578</v>
      </c>
      <c r="B1319" s="76">
        <f t="shared" si="648"/>
        <v>875.65362276999997</v>
      </c>
      <c r="C1319" s="76">
        <f t="shared" si="655"/>
        <v>704.76099053999997</v>
      </c>
      <c r="D1319" s="77">
        <f t="shared" si="649"/>
        <v>6966.5</v>
      </c>
      <c r="E1319" s="78">
        <f>IF(K1319=1,VLOOKUP(A1318,[1]Plan1!$G$155:$I$350,3),E1318)</f>
        <v>6997.15</v>
      </c>
      <c r="F1319" s="79">
        <f t="shared" si="650"/>
        <v>45552</v>
      </c>
      <c r="G1319" s="80">
        <f t="shared" si="639"/>
        <v>4.39962678532968E-3</v>
      </c>
      <c r="H1319" s="81">
        <f t="shared" si="651"/>
        <v>45580</v>
      </c>
      <c r="I1319" s="81">
        <f t="shared" si="640"/>
        <v>45580</v>
      </c>
      <c r="J1319" s="82">
        <f t="shared" si="652"/>
        <v>21</v>
      </c>
      <c r="K1319" s="82">
        <f t="shared" si="636"/>
        <v>20</v>
      </c>
      <c r="L1319" s="76">
        <f t="shared" si="641"/>
        <v>1.0041896800000001</v>
      </c>
      <c r="M1319" s="83">
        <f t="shared" si="638"/>
        <v>0.99980051000000003</v>
      </c>
      <c r="N1319" s="83">
        <f t="shared" si="659"/>
        <v>1.2297054562033294</v>
      </c>
      <c r="O1319" s="76">
        <f t="shared" si="637"/>
        <v>1.23485752</v>
      </c>
      <c r="P1319" s="76">
        <f t="shared" si="642"/>
        <v>870.27940896999996</v>
      </c>
      <c r="Q1319" s="84">
        <f t="shared" si="656"/>
        <v>0</v>
      </c>
      <c r="R1319" s="86">
        <f t="shared" si="653"/>
        <v>0</v>
      </c>
      <c r="S1319" s="76">
        <f t="shared" si="643"/>
        <v>0</v>
      </c>
      <c r="T1319" s="86">
        <f t="shared" si="654"/>
        <v>8.0657000000000006E-2</v>
      </c>
      <c r="U1319" s="84">
        <f t="shared" si="660"/>
        <v>20</v>
      </c>
      <c r="V1319" s="84">
        <v>252</v>
      </c>
      <c r="W1319" s="83">
        <f t="shared" si="644"/>
        <v>1.0061752740000001</v>
      </c>
      <c r="X1319" s="76">
        <f t="shared" si="645"/>
        <v>5.3742137999999997</v>
      </c>
      <c r="Y1319" s="76">
        <f t="shared" si="646"/>
        <v>0</v>
      </c>
      <c r="Z1319" s="90" t="str">
        <f t="shared" si="657"/>
        <v>A+J=</v>
      </c>
      <c r="AA1319" s="81">
        <f t="shared" si="658"/>
        <v>45580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75">
        <f t="shared" si="647"/>
        <v>45579</v>
      </c>
      <c r="B1320" s="76">
        <f t="shared" si="648"/>
        <v>875.65362276999997</v>
      </c>
      <c r="C1320" s="76">
        <f t="shared" si="655"/>
        <v>704.76099053999997</v>
      </c>
      <c r="D1320" s="77">
        <f t="shared" si="649"/>
        <v>6966.5</v>
      </c>
      <c r="E1320" s="78">
        <f>IF(K1320=1,VLOOKUP(A1319,[1]Plan1!$G$155:$I$350,3),E1319)</f>
        <v>6997.15</v>
      </c>
      <c r="F1320" s="79">
        <f t="shared" si="650"/>
        <v>45552</v>
      </c>
      <c r="G1320" s="80">
        <f t="shared" si="639"/>
        <v>4.39962678532968E-3</v>
      </c>
      <c r="H1320" s="81">
        <f t="shared" si="651"/>
        <v>45580</v>
      </c>
      <c r="I1320" s="81">
        <f t="shared" si="640"/>
        <v>45580</v>
      </c>
      <c r="J1320" s="82">
        <f t="shared" si="652"/>
        <v>21</v>
      </c>
      <c r="K1320" s="82">
        <f t="shared" si="636"/>
        <v>20</v>
      </c>
      <c r="L1320" s="76">
        <f t="shared" si="641"/>
        <v>1.0041896800000001</v>
      </c>
      <c r="M1320" s="83">
        <f t="shared" si="638"/>
        <v>0.99980051000000003</v>
      </c>
      <c r="N1320" s="83">
        <f t="shared" si="659"/>
        <v>1.2297054562033294</v>
      </c>
      <c r="O1320" s="76">
        <f t="shared" si="637"/>
        <v>1.23485752</v>
      </c>
      <c r="P1320" s="76">
        <f t="shared" si="642"/>
        <v>870.27940896999996</v>
      </c>
      <c r="Q1320" s="84">
        <f t="shared" si="656"/>
        <v>0</v>
      </c>
      <c r="R1320" s="86">
        <f t="shared" si="653"/>
        <v>0</v>
      </c>
      <c r="S1320" s="76">
        <f t="shared" si="643"/>
        <v>0</v>
      </c>
      <c r="T1320" s="86">
        <f t="shared" si="654"/>
        <v>8.0657000000000006E-2</v>
      </c>
      <c r="U1320" s="84">
        <f t="shared" si="660"/>
        <v>20</v>
      </c>
      <c r="V1320" s="84">
        <v>252</v>
      </c>
      <c r="W1320" s="83">
        <f t="shared" si="644"/>
        <v>1.0061752740000001</v>
      </c>
      <c r="X1320" s="76">
        <f t="shared" si="645"/>
        <v>5.3742137999999997</v>
      </c>
      <c r="Y1320" s="76">
        <f t="shared" si="646"/>
        <v>0</v>
      </c>
      <c r="Z1320" s="90" t="str">
        <f t="shared" si="657"/>
        <v>A+J=</v>
      </c>
      <c r="AA1320" s="81">
        <f t="shared" si="658"/>
        <v>45580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75">
        <f t="shared" si="647"/>
        <v>45580</v>
      </c>
      <c r="B1321" s="76">
        <f t="shared" si="648"/>
        <v>876.10633034</v>
      </c>
      <c r="C1321" s="76">
        <f t="shared" si="655"/>
        <v>704.76099053999997</v>
      </c>
      <c r="D1321" s="77">
        <f t="shared" si="649"/>
        <v>6966.5</v>
      </c>
      <c r="E1321" s="78">
        <f>IF(K1321=1,VLOOKUP(A1320,[1]Plan1!$G$155:$I$350,3),E1320)</f>
        <v>6997.15</v>
      </c>
      <c r="F1321" s="79">
        <f t="shared" si="650"/>
        <v>45552</v>
      </c>
      <c r="G1321" s="80">
        <f t="shared" si="639"/>
        <v>4.39962678532968E-3</v>
      </c>
      <c r="H1321" s="81">
        <f t="shared" si="651"/>
        <v>45614</v>
      </c>
      <c r="I1321" s="81">
        <f t="shared" si="640"/>
        <v>45580</v>
      </c>
      <c r="J1321" s="82">
        <f t="shared" si="652"/>
        <v>21</v>
      </c>
      <c r="K1321" s="82">
        <f t="shared" si="636"/>
        <v>21</v>
      </c>
      <c r="L1321" s="76">
        <f t="shared" si="641"/>
        <v>1.00439962</v>
      </c>
      <c r="M1321" s="83">
        <f t="shared" si="638"/>
        <v>0.99980051000000003</v>
      </c>
      <c r="N1321" s="83">
        <f t="shared" si="659"/>
        <v>1.2297054562033294</v>
      </c>
      <c r="O1321" s="76">
        <f t="shared" si="637"/>
        <v>1.23511569</v>
      </c>
      <c r="P1321" s="76">
        <f t="shared" si="642"/>
        <v>870.46135710999999</v>
      </c>
      <c r="Q1321" s="84">
        <f t="shared" si="656"/>
        <v>43</v>
      </c>
      <c r="R1321" s="86">
        <f t="shared" si="653"/>
        <v>1.0829E-2</v>
      </c>
      <c r="S1321" s="76">
        <f t="shared" si="643"/>
        <v>9.4262260300000005</v>
      </c>
      <c r="T1321" s="86">
        <f t="shared" si="654"/>
        <v>8.0657000000000006E-2</v>
      </c>
      <c r="U1321" s="84">
        <f t="shared" si="660"/>
        <v>21</v>
      </c>
      <c r="V1321" s="84">
        <v>252</v>
      </c>
      <c r="W1321" s="83">
        <f t="shared" si="644"/>
        <v>1.0064850359999999</v>
      </c>
      <c r="X1321" s="76">
        <f t="shared" si="645"/>
        <v>5.6449732299999997</v>
      </c>
      <c r="Y1321" s="76">
        <f t="shared" si="646"/>
        <v>15.07119926</v>
      </c>
      <c r="Z1321" s="90" t="str">
        <f t="shared" si="657"/>
        <v>A+J=</v>
      </c>
      <c r="AA1321" s="81">
        <f t="shared" si="658"/>
        <v>45580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75">
        <f t="shared" si="647"/>
        <v>45581</v>
      </c>
      <c r="B1322" s="76">
        <f t="shared" si="648"/>
        <v>861.50933052000005</v>
      </c>
      <c r="C1322" s="76">
        <f t="shared" si="655"/>
        <v>697.12913377999996</v>
      </c>
      <c r="D1322" s="77">
        <f t="shared" si="649"/>
        <v>6997.15</v>
      </c>
      <c r="E1322" s="78">
        <f>IF(K1322=1,VLOOKUP(A1321,[1]Plan1!$G$155:$I$350,3),E1321)</f>
        <v>7036.33</v>
      </c>
      <c r="F1322" s="79">
        <f t="shared" si="650"/>
        <v>45581</v>
      </c>
      <c r="G1322" s="80">
        <f t="shared" si="639"/>
        <v>5.5994226220676957E-3</v>
      </c>
      <c r="H1322" s="81">
        <f t="shared" si="651"/>
        <v>45614</v>
      </c>
      <c r="I1322" s="81">
        <f t="shared" si="640"/>
        <v>45614</v>
      </c>
      <c r="J1322" s="82">
        <f t="shared" si="652"/>
        <v>23</v>
      </c>
      <c r="K1322" s="82">
        <f t="shared" ref="K1322:K1385" si="661">(J1322-(NETWORKDAYS(A1322,I1322,AD$165:AD$503)-1))</f>
        <v>1</v>
      </c>
      <c r="L1322" s="76">
        <f t="shared" si="641"/>
        <v>1.0002428000000001</v>
      </c>
      <c r="M1322" s="83">
        <f t="shared" si="638"/>
        <v>1.00439962</v>
      </c>
      <c r="N1322" s="83">
        <f t="shared" si="659"/>
        <v>1.2351156929225506</v>
      </c>
      <c r="O1322" s="76">
        <f t="shared" ref="O1322:O1385" si="662">TRUNC(TRUNC((L1322*N1322),15),8)</f>
        <v>1.23541557</v>
      </c>
      <c r="P1322" s="76">
        <f t="shared" si="642"/>
        <v>861.24418617000003</v>
      </c>
      <c r="Q1322" s="84">
        <f t="shared" si="656"/>
        <v>0</v>
      </c>
      <c r="R1322" s="86">
        <f t="shared" si="653"/>
        <v>0</v>
      </c>
      <c r="S1322" s="76">
        <f t="shared" si="643"/>
        <v>0</v>
      </c>
      <c r="T1322" s="86">
        <f t="shared" si="654"/>
        <v>8.0657000000000006E-2</v>
      </c>
      <c r="U1322" s="84">
        <f t="shared" si="660"/>
        <v>1</v>
      </c>
      <c r="V1322" s="84">
        <v>252</v>
      </c>
      <c r="W1322" s="83">
        <f t="shared" si="644"/>
        <v>1.0003078620000001</v>
      </c>
      <c r="X1322" s="76">
        <f t="shared" si="645"/>
        <v>0.26514434999999997</v>
      </c>
      <c r="Y1322" s="76">
        <f t="shared" si="646"/>
        <v>0</v>
      </c>
      <c r="Z1322" s="90" t="str">
        <f t="shared" si="657"/>
        <v>A+J=</v>
      </c>
      <c r="AA1322" s="81">
        <f t="shared" si="658"/>
        <v>45614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75">
        <f t="shared" si="647"/>
        <v>45582</v>
      </c>
      <c r="B1323" s="76">
        <f t="shared" si="648"/>
        <v>861.98379546000001</v>
      </c>
      <c r="C1323" s="76">
        <f t="shared" si="655"/>
        <v>697.12913377999996</v>
      </c>
      <c r="D1323" s="77">
        <f t="shared" si="649"/>
        <v>6997.15</v>
      </c>
      <c r="E1323" s="78">
        <f>IF(K1323=1,VLOOKUP(A1322,[1]Plan1!$G$155:$I$350,3),E1322)</f>
        <v>7036.33</v>
      </c>
      <c r="F1323" s="79">
        <f t="shared" si="650"/>
        <v>45581</v>
      </c>
      <c r="G1323" s="80">
        <f t="shared" si="639"/>
        <v>5.5994226220676957E-3</v>
      </c>
      <c r="H1323" s="81">
        <f t="shared" si="651"/>
        <v>45614</v>
      </c>
      <c r="I1323" s="81">
        <f t="shared" si="640"/>
        <v>45614</v>
      </c>
      <c r="J1323" s="82">
        <f t="shared" si="652"/>
        <v>23</v>
      </c>
      <c r="K1323" s="82">
        <f t="shared" si="661"/>
        <v>2</v>
      </c>
      <c r="L1323" s="76">
        <f t="shared" si="641"/>
        <v>1.0004856600000001</v>
      </c>
      <c r="M1323" s="83">
        <f t="shared" ref="M1323:M1386" si="663">IF(I1323&gt;I1322,L1322,M1322)</f>
        <v>1.00439962</v>
      </c>
      <c r="N1323" s="83">
        <f t="shared" si="659"/>
        <v>1.2351156929225506</v>
      </c>
      <c r="O1323" s="76">
        <f t="shared" si="662"/>
        <v>1.23571553</v>
      </c>
      <c r="P1323" s="76">
        <f t="shared" si="642"/>
        <v>861.45329702000004</v>
      </c>
      <c r="Q1323" s="84">
        <f t="shared" si="656"/>
        <v>0</v>
      </c>
      <c r="R1323" s="86">
        <f t="shared" si="653"/>
        <v>0</v>
      </c>
      <c r="S1323" s="76">
        <f t="shared" si="643"/>
        <v>0</v>
      </c>
      <c r="T1323" s="86">
        <f t="shared" si="654"/>
        <v>8.0657000000000006E-2</v>
      </c>
      <c r="U1323" s="84">
        <f t="shared" si="660"/>
        <v>2</v>
      </c>
      <c r="V1323" s="84">
        <v>252</v>
      </c>
      <c r="W1323" s="83">
        <f t="shared" si="644"/>
        <v>1.000615818</v>
      </c>
      <c r="X1323" s="76">
        <f t="shared" si="645"/>
        <v>0.53049844000000002</v>
      </c>
      <c r="Y1323" s="76">
        <f t="shared" si="646"/>
        <v>0</v>
      </c>
      <c r="Z1323" s="90" t="str">
        <f t="shared" si="657"/>
        <v>A+J=</v>
      </c>
      <c r="AA1323" s="81">
        <f t="shared" si="658"/>
        <v>45614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75">
        <f t="shared" si="647"/>
        <v>45583</v>
      </c>
      <c r="B1324" s="76">
        <f t="shared" si="648"/>
        <v>862.45852687999991</v>
      </c>
      <c r="C1324" s="76">
        <f t="shared" si="655"/>
        <v>697.12913377999996</v>
      </c>
      <c r="D1324" s="77">
        <f t="shared" si="649"/>
        <v>6997.15</v>
      </c>
      <c r="E1324" s="78">
        <f>IF(K1324=1,VLOOKUP(A1323,[1]Plan1!$G$155:$I$350,3),E1323)</f>
        <v>7036.33</v>
      </c>
      <c r="F1324" s="79">
        <f t="shared" si="650"/>
        <v>45581</v>
      </c>
      <c r="G1324" s="80">
        <f t="shared" si="639"/>
        <v>5.5994226220676957E-3</v>
      </c>
      <c r="H1324" s="81">
        <f t="shared" si="651"/>
        <v>45614</v>
      </c>
      <c r="I1324" s="81">
        <f t="shared" si="640"/>
        <v>45614</v>
      </c>
      <c r="J1324" s="82">
        <f t="shared" si="652"/>
        <v>23</v>
      </c>
      <c r="K1324" s="82">
        <f t="shared" si="661"/>
        <v>3</v>
      </c>
      <c r="L1324" s="76">
        <f t="shared" si="641"/>
        <v>1.0007285800000001</v>
      </c>
      <c r="M1324" s="83">
        <f t="shared" si="663"/>
        <v>1.00439962</v>
      </c>
      <c r="N1324" s="83">
        <f t="shared" si="659"/>
        <v>1.2351156929225506</v>
      </c>
      <c r="O1324" s="76">
        <f t="shared" si="662"/>
        <v>1.23601557</v>
      </c>
      <c r="P1324" s="76">
        <f t="shared" si="642"/>
        <v>861.66246364999995</v>
      </c>
      <c r="Q1324" s="84">
        <f t="shared" si="656"/>
        <v>0</v>
      </c>
      <c r="R1324" s="86">
        <f t="shared" si="653"/>
        <v>0</v>
      </c>
      <c r="S1324" s="76">
        <f t="shared" si="643"/>
        <v>0</v>
      </c>
      <c r="T1324" s="86">
        <f t="shared" si="654"/>
        <v>8.0657000000000006E-2</v>
      </c>
      <c r="U1324" s="84">
        <f t="shared" si="660"/>
        <v>3</v>
      </c>
      <c r="V1324" s="84">
        <v>252</v>
      </c>
      <c r="W1324" s="83">
        <f t="shared" si="644"/>
        <v>1.000923869</v>
      </c>
      <c r="X1324" s="76">
        <f t="shared" si="645"/>
        <v>0.79606323000000001</v>
      </c>
      <c r="Y1324" s="76">
        <f t="shared" si="646"/>
        <v>0</v>
      </c>
      <c r="Z1324" s="90" t="str">
        <f t="shared" si="657"/>
        <v>A+J=</v>
      </c>
      <c r="AA1324" s="81">
        <f t="shared" si="658"/>
        <v>45614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75">
        <f t="shared" si="647"/>
        <v>45584</v>
      </c>
      <c r="B1325" s="76">
        <f t="shared" si="648"/>
        <v>862.93351790000008</v>
      </c>
      <c r="C1325" s="76">
        <f t="shared" si="655"/>
        <v>697.12913377999996</v>
      </c>
      <c r="D1325" s="77">
        <f t="shared" si="649"/>
        <v>6997.15</v>
      </c>
      <c r="E1325" s="78">
        <f>IF(K1325=1,VLOOKUP(A1324,[1]Plan1!$G$155:$I$350,3),E1324)</f>
        <v>7036.33</v>
      </c>
      <c r="F1325" s="79">
        <f t="shared" si="650"/>
        <v>45581</v>
      </c>
      <c r="G1325" s="80">
        <f t="shared" si="639"/>
        <v>5.5994226220676957E-3</v>
      </c>
      <c r="H1325" s="81">
        <f t="shared" si="651"/>
        <v>45614</v>
      </c>
      <c r="I1325" s="81">
        <f t="shared" si="640"/>
        <v>45614</v>
      </c>
      <c r="J1325" s="82">
        <f t="shared" si="652"/>
        <v>23</v>
      </c>
      <c r="K1325" s="82">
        <f t="shared" si="661"/>
        <v>4</v>
      </c>
      <c r="L1325" s="76">
        <f t="shared" si="641"/>
        <v>1.00097156</v>
      </c>
      <c r="M1325" s="83">
        <f t="shared" si="663"/>
        <v>1.00439962</v>
      </c>
      <c r="N1325" s="83">
        <f t="shared" si="659"/>
        <v>1.2351156929225506</v>
      </c>
      <c r="O1325" s="76">
        <f t="shared" si="662"/>
        <v>1.2363156799999999</v>
      </c>
      <c r="P1325" s="76">
        <f t="shared" si="642"/>
        <v>861.87167907000003</v>
      </c>
      <c r="Q1325" s="84">
        <f t="shared" si="656"/>
        <v>0</v>
      </c>
      <c r="R1325" s="86">
        <f t="shared" si="653"/>
        <v>0</v>
      </c>
      <c r="S1325" s="76">
        <f t="shared" si="643"/>
        <v>0</v>
      </c>
      <c r="T1325" s="86">
        <f t="shared" si="654"/>
        <v>8.0657000000000006E-2</v>
      </c>
      <c r="U1325" s="84">
        <f t="shared" si="660"/>
        <v>4</v>
      </c>
      <c r="V1325" s="84">
        <v>252</v>
      </c>
      <c r="W1325" s="83">
        <f t="shared" si="644"/>
        <v>1.001232015</v>
      </c>
      <c r="X1325" s="76">
        <f t="shared" si="645"/>
        <v>1.0618388299999999</v>
      </c>
      <c r="Y1325" s="76">
        <f t="shared" si="646"/>
        <v>0</v>
      </c>
      <c r="Z1325" s="90" t="str">
        <f t="shared" si="657"/>
        <v>A+J=</v>
      </c>
      <c r="AA1325" s="81">
        <f t="shared" si="658"/>
        <v>45614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75">
        <f t="shared" si="647"/>
        <v>45585</v>
      </c>
      <c r="B1326" s="76">
        <f t="shared" si="648"/>
        <v>862.93351790000008</v>
      </c>
      <c r="C1326" s="76">
        <f t="shared" si="655"/>
        <v>697.12913377999996</v>
      </c>
      <c r="D1326" s="77">
        <f t="shared" si="649"/>
        <v>6997.15</v>
      </c>
      <c r="E1326" s="78">
        <f>IF(K1326=1,VLOOKUP(A1325,[1]Plan1!$G$155:$I$350,3),E1325)</f>
        <v>7036.33</v>
      </c>
      <c r="F1326" s="79">
        <f t="shared" si="650"/>
        <v>45581</v>
      </c>
      <c r="G1326" s="80">
        <f t="shared" si="639"/>
        <v>5.5994226220676957E-3</v>
      </c>
      <c r="H1326" s="81">
        <f t="shared" si="651"/>
        <v>45614</v>
      </c>
      <c r="I1326" s="81">
        <f t="shared" si="640"/>
        <v>45614</v>
      </c>
      <c r="J1326" s="82">
        <f t="shared" si="652"/>
        <v>23</v>
      </c>
      <c r="K1326" s="82">
        <f t="shared" si="661"/>
        <v>4</v>
      </c>
      <c r="L1326" s="76">
        <f t="shared" si="641"/>
        <v>1.00097156</v>
      </c>
      <c r="M1326" s="83">
        <f t="shared" si="663"/>
        <v>1.00439962</v>
      </c>
      <c r="N1326" s="83">
        <f t="shared" si="659"/>
        <v>1.2351156929225506</v>
      </c>
      <c r="O1326" s="76">
        <f t="shared" si="662"/>
        <v>1.2363156799999999</v>
      </c>
      <c r="P1326" s="76">
        <f t="shared" si="642"/>
        <v>861.87167907000003</v>
      </c>
      <c r="Q1326" s="84">
        <f t="shared" si="656"/>
        <v>0</v>
      </c>
      <c r="R1326" s="86">
        <f t="shared" si="653"/>
        <v>0</v>
      </c>
      <c r="S1326" s="76">
        <f t="shared" si="643"/>
        <v>0</v>
      </c>
      <c r="T1326" s="86">
        <f t="shared" si="654"/>
        <v>8.0657000000000006E-2</v>
      </c>
      <c r="U1326" s="84">
        <f t="shared" si="660"/>
        <v>4</v>
      </c>
      <c r="V1326" s="84">
        <v>252</v>
      </c>
      <c r="W1326" s="83">
        <f t="shared" si="644"/>
        <v>1.001232015</v>
      </c>
      <c r="X1326" s="76">
        <f t="shared" si="645"/>
        <v>1.0618388299999999</v>
      </c>
      <c r="Y1326" s="76">
        <f t="shared" si="646"/>
        <v>0</v>
      </c>
      <c r="Z1326" s="90" t="str">
        <f t="shared" si="657"/>
        <v>A+J=</v>
      </c>
      <c r="AA1326" s="81">
        <f t="shared" si="658"/>
        <v>45614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75">
        <f t="shared" si="647"/>
        <v>45586</v>
      </c>
      <c r="B1327" s="76">
        <f t="shared" si="648"/>
        <v>862.93351790000008</v>
      </c>
      <c r="C1327" s="76">
        <f t="shared" si="655"/>
        <v>697.12913377999996</v>
      </c>
      <c r="D1327" s="77">
        <f t="shared" si="649"/>
        <v>6997.15</v>
      </c>
      <c r="E1327" s="78">
        <f>IF(K1327=1,VLOOKUP(A1326,[1]Plan1!$G$155:$I$350,3),E1326)</f>
        <v>7036.33</v>
      </c>
      <c r="F1327" s="79">
        <f t="shared" si="650"/>
        <v>45581</v>
      </c>
      <c r="G1327" s="80">
        <f t="shared" si="639"/>
        <v>5.5994226220676957E-3</v>
      </c>
      <c r="H1327" s="81">
        <f t="shared" si="651"/>
        <v>45614</v>
      </c>
      <c r="I1327" s="81">
        <f t="shared" si="640"/>
        <v>45614</v>
      </c>
      <c r="J1327" s="82">
        <f t="shared" si="652"/>
        <v>23</v>
      </c>
      <c r="K1327" s="82">
        <f t="shared" si="661"/>
        <v>4</v>
      </c>
      <c r="L1327" s="76">
        <f t="shared" si="641"/>
        <v>1.00097156</v>
      </c>
      <c r="M1327" s="83">
        <f t="shared" si="663"/>
        <v>1.00439962</v>
      </c>
      <c r="N1327" s="83">
        <f t="shared" si="659"/>
        <v>1.2351156929225506</v>
      </c>
      <c r="O1327" s="76">
        <f t="shared" si="662"/>
        <v>1.2363156799999999</v>
      </c>
      <c r="P1327" s="76">
        <f t="shared" si="642"/>
        <v>861.87167907000003</v>
      </c>
      <c r="Q1327" s="84">
        <f t="shared" si="656"/>
        <v>0</v>
      </c>
      <c r="R1327" s="86">
        <f t="shared" si="653"/>
        <v>0</v>
      </c>
      <c r="S1327" s="76">
        <f t="shared" si="643"/>
        <v>0</v>
      </c>
      <c r="T1327" s="86">
        <f t="shared" si="654"/>
        <v>8.0657000000000006E-2</v>
      </c>
      <c r="U1327" s="84">
        <f t="shared" si="660"/>
        <v>4</v>
      </c>
      <c r="V1327" s="84">
        <v>252</v>
      </c>
      <c r="W1327" s="83">
        <f t="shared" si="644"/>
        <v>1.001232015</v>
      </c>
      <c r="X1327" s="76">
        <f t="shared" si="645"/>
        <v>1.0618388299999999</v>
      </c>
      <c r="Y1327" s="76">
        <f t="shared" si="646"/>
        <v>0</v>
      </c>
      <c r="Z1327" s="90" t="str">
        <f t="shared" si="657"/>
        <v>A+J=</v>
      </c>
      <c r="AA1327" s="81">
        <f t="shared" si="658"/>
        <v>45614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75">
        <f t="shared" si="647"/>
        <v>45587</v>
      </c>
      <c r="B1328" s="76">
        <f t="shared" si="648"/>
        <v>863.40876863999995</v>
      </c>
      <c r="C1328" s="76">
        <f t="shared" si="655"/>
        <v>697.12913377999996</v>
      </c>
      <c r="D1328" s="77">
        <f t="shared" si="649"/>
        <v>6997.15</v>
      </c>
      <c r="E1328" s="78">
        <f>IF(K1328=1,VLOOKUP(A1327,[1]Plan1!$G$155:$I$350,3),E1327)</f>
        <v>7036.33</v>
      </c>
      <c r="F1328" s="79">
        <f t="shared" si="650"/>
        <v>45581</v>
      </c>
      <c r="G1328" s="80">
        <f t="shared" si="639"/>
        <v>5.5994226220676957E-3</v>
      </c>
      <c r="H1328" s="81">
        <f t="shared" si="651"/>
        <v>45614</v>
      </c>
      <c r="I1328" s="81">
        <f t="shared" si="640"/>
        <v>45614</v>
      </c>
      <c r="J1328" s="82">
        <f t="shared" si="652"/>
        <v>23</v>
      </c>
      <c r="K1328" s="82">
        <f t="shared" si="661"/>
        <v>5</v>
      </c>
      <c r="L1328" s="76">
        <f t="shared" si="641"/>
        <v>1.0012146</v>
      </c>
      <c r="M1328" s="83">
        <f t="shared" si="663"/>
        <v>1.00439962</v>
      </c>
      <c r="N1328" s="83">
        <f t="shared" si="659"/>
        <v>1.2351156929225506</v>
      </c>
      <c r="O1328" s="76">
        <f t="shared" si="662"/>
        <v>1.2366158599999999</v>
      </c>
      <c r="P1328" s="76">
        <f t="shared" si="642"/>
        <v>862.08094329999994</v>
      </c>
      <c r="Q1328" s="84">
        <f t="shared" si="656"/>
        <v>0</v>
      </c>
      <c r="R1328" s="86">
        <f t="shared" si="653"/>
        <v>0</v>
      </c>
      <c r="S1328" s="76">
        <f t="shared" si="643"/>
        <v>0</v>
      </c>
      <c r="T1328" s="86">
        <f t="shared" si="654"/>
        <v>8.0657000000000006E-2</v>
      </c>
      <c r="U1328" s="84">
        <f t="shared" si="660"/>
        <v>5</v>
      </c>
      <c r="V1328" s="84">
        <v>252</v>
      </c>
      <c r="W1328" s="83">
        <f t="shared" si="644"/>
        <v>1.001540256</v>
      </c>
      <c r="X1328" s="76">
        <f t="shared" si="645"/>
        <v>1.32782534</v>
      </c>
      <c r="Y1328" s="76">
        <f t="shared" si="646"/>
        <v>0</v>
      </c>
      <c r="Z1328" s="90" t="str">
        <f t="shared" si="657"/>
        <v>A+J=</v>
      </c>
      <c r="AA1328" s="81">
        <f t="shared" si="658"/>
        <v>45614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75">
        <f t="shared" si="647"/>
        <v>45588</v>
      </c>
      <c r="B1329" s="76">
        <f t="shared" si="648"/>
        <v>863.88428617</v>
      </c>
      <c r="C1329" s="76">
        <f t="shared" si="655"/>
        <v>697.12913377999996</v>
      </c>
      <c r="D1329" s="77">
        <f t="shared" si="649"/>
        <v>6997.15</v>
      </c>
      <c r="E1329" s="78">
        <f>IF(K1329=1,VLOOKUP(A1328,[1]Plan1!$G$155:$I$350,3),E1328)</f>
        <v>7036.33</v>
      </c>
      <c r="F1329" s="79">
        <f t="shared" si="650"/>
        <v>45581</v>
      </c>
      <c r="G1329" s="80">
        <f t="shared" si="639"/>
        <v>5.5994226220676957E-3</v>
      </c>
      <c r="H1329" s="81">
        <f t="shared" si="651"/>
        <v>45614</v>
      </c>
      <c r="I1329" s="81">
        <f t="shared" si="640"/>
        <v>45614</v>
      </c>
      <c r="J1329" s="82">
        <f t="shared" si="652"/>
        <v>23</v>
      </c>
      <c r="K1329" s="82">
        <f t="shared" si="661"/>
        <v>6</v>
      </c>
      <c r="L1329" s="76">
        <f t="shared" si="641"/>
        <v>1.0014577</v>
      </c>
      <c r="M1329" s="83">
        <f t="shared" si="663"/>
        <v>1.00439962</v>
      </c>
      <c r="N1329" s="83">
        <f t="shared" si="659"/>
        <v>1.2351156929225506</v>
      </c>
      <c r="O1329" s="76">
        <f t="shared" si="662"/>
        <v>1.2369161200000001</v>
      </c>
      <c r="P1329" s="76">
        <f t="shared" si="642"/>
        <v>862.29026328999998</v>
      </c>
      <c r="Q1329" s="84">
        <f t="shared" si="656"/>
        <v>0</v>
      </c>
      <c r="R1329" s="86">
        <f t="shared" si="653"/>
        <v>0</v>
      </c>
      <c r="S1329" s="76">
        <f t="shared" si="643"/>
        <v>0</v>
      </c>
      <c r="T1329" s="86">
        <f t="shared" si="654"/>
        <v>8.0657000000000006E-2</v>
      </c>
      <c r="U1329" s="84">
        <f t="shared" si="660"/>
        <v>6</v>
      </c>
      <c r="V1329" s="84">
        <v>252</v>
      </c>
      <c r="W1329" s="83">
        <f t="shared" si="644"/>
        <v>1.001848592</v>
      </c>
      <c r="X1329" s="76">
        <f t="shared" si="645"/>
        <v>1.59402288</v>
      </c>
      <c r="Y1329" s="76">
        <f t="shared" si="646"/>
        <v>0</v>
      </c>
      <c r="Z1329" s="90" t="str">
        <f t="shared" si="657"/>
        <v>A+J=</v>
      </c>
      <c r="AA1329" s="81">
        <f t="shared" si="658"/>
        <v>45614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75">
        <f t="shared" si="647"/>
        <v>45589</v>
      </c>
      <c r="B1330" s="76">
        <f t="shared" si="648"/>
        <v>864.36006362000001</v>
      </c>
      <c r="C1330" s="76">
        <f t="shared" si="655"/>
        <v>697.12913377999996</v>
      </c>
      <c r="D1330" s="77">
        <f t="shared" si="649"/>
        <v>6997.15</v>
      </c>
      <c r="E1330" s="78">
        <f>IF(K1330=1,VLOOKUP(A1329,[1]Plan1!$G$155:$I$350,3),E1329)</f>
        <v>7036.33</v>
      </c>
      <c r="F1330" s="79">
        <f t="shared" si="650"/>
        <v>45581</v>
      </c>
      <c r="G1330" s="80">
        <f t="shared" si="639"/>
        <v>5.5994226220676957E-3</v>
      </c>
      <c r="H1330" s="81">
        <f t="shared" si="651"/>
        <v>45614</v>
      </c>
      <c r="I1330" s="81">
        <f t="shared" si="640"/>
        <v>45614</v>
      </c>
      <c r="J1330" s="82">
        <f t="shared" si="652"/>
        <v>23</v>
      </c>
      <c r="K1330" s="82">
        <f t="shared" si="661"/>
        <v>7</v>
      </c>
      <c r="L1330" s="76">
        <f t="shared" si="641"/>
        <v>1.0017008599999999</v>
      </c>
      <c r="M1330" s="83">
        <f t="shared" si="663"/>
        <v>1.00439962</v>
      </c>
      <c r="N1330" s="83">
        <f t="shared" si="659"/>
        <v>1.2351156929225506</v>
      </c>
      <c r="O1330" s="76">
        <f t="shared" si="662"/>
        <v>1.23721645</v>
      </c>
      <c r="P1330" s="76">
        <f t="shared" si="642"/>
        <v>862.49963207999997</v>
      </c>
      <c r="Q1330" s="84">
        <f t="shared" si="656"/>
        <v>0</v>
      </c>
      <c r="R1330" s="86">
        <f t="shared" si="653"/>
        <v>0</v>
      </c>
      <c r="S1330" s="76">
        <f t="shared" si="643"/>
        <v>0</v>
      </c>
      <c r="T1330" s="86">
        <f t="shared" si="654"/>
        <v>8.0657000000000006E-2</v>
      </c>
      <c r="U1330" s="84">
        <f t="shared" si="660"/>
        <v>7</v>
      </c>
      <c r="V1330" s="84">
        <v>252</v>
      </c>
      <c r="W1330" s="83">
        <f t="shared" si="644"/>
        <v>1.0021570230000001</v>
      </c>
      <c r="X1330" s="76">
        <f t="shared" si="645"/>
        <v>1.86043154</v>
      </c>
      <c r="Y1330" s="76">
        <f t="shared" si="646"/>
        <v>0</v>
      </c>
      <c r="Z1330" s="90" t="str">
        <f t="shared" si="657"/>
        <v>A+J=</v>
      </c>
      <c r="AA1330" s="81">
        <f t="shared" si="658"/>
        <v>45614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75">
        <f t="shared" si="647"/>
        <v>45590</v>
      </c>
      <c r="B1331" s="76">
        <f t="shared" si="648"/>
        <v>864.83610024000006</v>
      </c>
      <c r="C1331" s="76">
        <f t="shared" si="655"/>
        <v>697.12913377999996</v>
      </c>
      <c r="D1331" s="77">
        <f t="shared" si="649"/>
        <v>6997.15</v>
      </c>
      <c r="E1331" s="78">
        <f>IF(K1331=1,VLOOKUP(A1330,[1]Plan1!$G$155:$I$350,3),E1330)</f>
        <v>7036.33</v>
      </c>
      <c r="F1331" s="79">
        <f t="shared" si="650"/>
        <v>45581</v>
      </c>
      <c r="G1331" s="80">
        <f t="shared" si="639"/>
        <v>5.5994226220676957E-3</v>
      </c>
      <c r="H1331" s="81">
        <f t="shared" si="651"/>
        <v>45614</v>
      </c>
      <c r="I1331" s="81">
        <f t="shared" si="640"/>
        <v>45614</v>
      </c>
      <c r="J1331" s="82">
        <f t="shared" si="652"/>
        <v>23</v>
      </c>
      <c r="K1331" s="82">
        <f t="shared" si="661"/>
        <v>8</v>
      </c>
      <c r="L1331" s="76">
        <f t="shared" si="641"/>
        <v>1.0019440799999999</v>
      </c>
      <c r="M1331" s="83">
        <f t="shared" si="663"/>
        <v>1.00439962</v>
      </c>
      <c r="N1331" s="83">
        <f t="shared" si="659"/>
        <v>1.2351156929225506</v>
      </c>
      <c r="O1331" s="76">
        <f t="shared" si="662"/>
        <v>1.23751685</v>
      </c>
      <c r="P1331" s="76">
        <f t="shared" si="642"/>
        <v>862.70904967000001</v>
      </c>
      <c r="Q1331" s="84">
        <f t="shared" si="656"/>
        <v>0</v>
      </c>
      <c r="R1331" s="86">
        <f t="shared" si="653"/>
        <v>0</v>
      </c>
      <c r="S1331" s="76">
        <f t="shared" si="643"/>
        <v>0</v>
      </c>
      <c r="T1331" s="86">
        <f t="shared" si="654"/>
        <v>8.0657000000000006E-2</v>
      </c>
      <c r="U1331" s="84">
        <f t="shared" si="660"/>
        <v>8</v>
      </c>
      <c r="V1331" s="84">
        <v>252</v>
      </c>
      <c r="W1331" s="83">
        <f t="shared" si="644"/>
        <v>1.002465548</v>
      </c>
      <c r="X1331" s="76">
        <f t="shared" si="645"/>
        <v>2.1270505700000002</v>
      </c>
      <c r="Y1331" s="76">
        <f t="shared" si="646"/>
        <v>0</v>
      </c>
      <c r="Z1331" s="90" t="str">
        <f t="shared" si="657"/>
        <v>A+J=</v>
      </c>
      <c r="AA1331" s="81">
        <f t="shared" si="658"/>
        <v>45614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75">
        <f t="shared" si="647"/>
        <v>45591</v>
      </c>
      <c r="B1332" s="76">
        <f t="shared" si="648"/>
        <v>865.31239785000002</v>
      </c>
      <c r="C1332" s="76">
        <f t="shared" si="655"/>
        <v>697.12913377999996</v>
      </c>
      <c r="D1332" s="77">
        <f t="shared" si="649"/>
        <v>6997.15</v>
      </c>
      <c r="E1332" s="78">
        <f>IF(K1332=1,VLOOKUP(A1331,[1]Plan1!$G$155:$I$350,3),E1331)</f>
        <v>7036.33</v>
      </c>
      <c r="F1332" s="79">
        <f t="shared" si="650"/>
        <v>45581</v>
      </c>
      <c r="G1332" s="80">
        <f t="shared" si="639"/>
        <v>5.5994226220676957E-3</v>
      </c>
      <c r="H1332" s="81">
        <f t="shared" si="651"/>
        <v>45614</v>
      </c>
      <c r="I1332" s="81">
        <f t="shared" si="640"/>
        <v>45614</v>
      </c>
      <c r="J1332" s="82">
        <f t="shared" si="652"/>
        <v>23</v>
      </c>
      <c r="K1332" s="82">
        <f t="shared" si="661"/>
        <v>9</v>
      </c>
      <c r="L1332" s="76">
        <f t="shared" si="641"/>
        <v>1.00218735</v>
      </c>
      <c r="M1332" s="83">
        <f t="shared" si="663"/>
        <v>1.00439962</v>
      </c>
      <c r="N1332" s="83">
        <f t="shared" si="659"/>
        <v>1.2351156929225506</v>
      </c>
      <c r="O1332" s="76">
        <f t="shared" si="662"/>
        <v>1.23781732</v>
      </c>
      <c r="P1332" s="76">
        <f t="shared" si="642"/>
        <v>862.91851606</v>
      </c>
      <c r="Q1332" s="84">
        <f t="shared" si="656"/>
        <v>0</v>
      </c>
      <c r="R1332" s="86">
        <f t="shared" si="653"/>
        <v>0</v>
      </c>
      <c r="S1332" s="76">
        <f t="shared" si="643"/>
        <v>0</v>
      </c>
      <c r="T1332" s="86">
        <f t="shared" si="654"/>
        <v>8.0657000000000006E-2</v>
      </c>
      <c r="U1332" s="84">
        <f t="shared" si="660"/>
        <v>9</v>
      </c>
      <c r="V1332" s="84">
        <v>252</v>
      </c>
      <c r="W1332" s="83">
        <f t="shared" si="644"/>
        <v>1.002774169</v>
      </c>
      <c r="X1332" s="76">
        <f t="shared" si="645"/>
        <v>2.39388179</v>
      </c>
      <c r="Y1332" s="76">
        <f t="shared" si="646"/>
        <v>0</v>
      </c>
      <c r="Z1332" s="90" t="str">
        <f t="shared" si="657"/>
        <v>A+J=</v>
      </c>
      <c r="AA1332" s="81">
        <f t="shared" si="658"/>
        <v>45614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75">
        <f t="shared" si="647"/>
        <v>45592</v>
      </c>
      <c r="B1333" s="76">
        <f t="shared" si="648"/>
        <v>865.31239785000002</v>
      </c>
      <c r="C1333" s="76">
        <f t="shared" si="655"/>
        <v>697.12913377999996</v>
      </c>
      <c r="D1333" s="77">
        <f t="shared" si="649"/>
        <v>6997.15</v>
      </c>
      <c r="E1333" s="78">
        <f>IF(K1333=1,VLOOKUP(A1332,[1]Plan1!$G$155:$I$350,3),E1332)</f>
        <v>7036.33</v>
      </c>
      <c r="F1333" s="79">
        <f t="shared" si="650"/>
        <v>45581</v>
      </c>
      <c r="G1333" s="80">
        <f t="shared" si="639"/>
        <v>5.5994226220676957E-3</v>
      </c>
      <c r="H1333" s="81">
        <f t="shared" si="651"/>
        <v>45614</v>
      </c>
      <c r="I1333" s="81">
        <f t="shared" si="640"/>
        <v>45614</v>
      </c>
      <c r="J1333" s="82">
        <f t="shared" si="652"/>
        <v>23</v>
      </c>
      <c r="K1333" s="82">
        <f t="shared" si="661"/>
        <v>9</v>
      </c>
      <c r="L1333" s="76">
        <f t="shared" si="641"/>
        <v>1.00218735</v>
      </c>
      <c r="M1333" s="83">
        <f t="shared" si="663"/>
        <v>1.00439962</v>
      </c>
      <c r="N1333" s="83">
        <f t="shared" si="659"/>
        <v>1.2351156929225506</v>
      </c>
      <c r="O1333" s="76">
        <f t="shared" si="662"/>
        <v>1.23781732</v>
      </c>
      <c r="P1333" s="76">
        <f t="shared" si="642"/>
        <v>862.91851606</v>
      </c>
      <c r="Q1333" s="84">
        <f t="shared" si="656"/>
        <v>0</v>
      </c>
      <c r="R1333" s="86">
        <f t="shared" si="653"/>
        <v>0</v>
      </c>
      <c r="S1333" s="76">
        <f t="shared" si="643"/>
        <v>0</v>
      </c>
      <c r="T1333" s="86">
        <f t="shared" si="654"/>
        <v>8.0657000000000006E-2</v>
      </c>
      <c r="U1333" s="84">
        <f t="shared" si="660"/>
        <v>9</v>
      </c>
      <c r="V1333" s="84">
        <v>252</v>
      </c>
      <c r="W1333" s="83">
        <f t="shared" si="644"/>
        <v>1.002774169</v>
      </c>
      <c r="X1333" s="76">
        <f t="shared" si="645"/>
        <v>2.39388179</v>
      </c>
      <c r="Y1333" s="76">
        <f t="shared" si="646"/>
        <v>0</v>
      </c>
      <c r="Z1333" s="90" t="str">
        <f t="shared" si="657"/>
        <v>A+J=</v>
      </c>
      <c r="AA1333" s="81">
        <f t="shared" si="658"/>
        <v>45614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75">
        <f t="shared" si="647"/>
        <v>45593</v>
      </c>
      <c r="B1334" s="76">
        <f t="shared" si="648"/>
        <v>865.31239785000002</v>
      </c>
      <c r="C1334" s="76">
        <f t="shared" si="655"/>
        <v>697.12913377999996</v>
      </c>
      <c r="D1334" s="77">
        <f t="shared" si="649"/>
        <v>6997.15</v>
      </c>
      <c r="E1334" s="78">
        <f>IF(K1334=1,VLOOKUP(A1333,[1]Plan1!$G$155:$I$350,3),E1333)</f>
        <v>7036.33</v>
      </c>
      <c r="F1334" s="79">
        <f t="shared" si="650"/>
        <v>45581</v>
      </c>
      <c r="G1334" s="80">
        <f t="shared" si="639"/>
        <v>5.5994226220676957E-3</v>
      </c>
      <c r="H1334" s="81">
        <f t="shared" si="651"/>
        <v>45614</v>
      </c>
      <c r="I1334" s="81">
        <f t="shared" si="640"/>
        <v>45614</v>
      </c>
      <c r="J1334" s="82">
        <f t="shared" si="652"/>
        <v>23</v>
      </c>
      <c r="K1334" s="82">
        <f t="shared" si="661"/>
        <v>9</v>
      </c>
      <c r="L1334" s="76">
        <f t="shared" si="641"/>
        <v>1.00218735</v>
      </c>
      <c r="M1334" s="83">
        <f t="shared" si="663"/>
        <v>1.00439962</v>
      </c>
      <c r="N1334" s="83">
        <f t="shared" si="659"/>
        <v>1.2351156929225506</v>
      </c>
      <c r="O1334" s="76">
        <f t="shared" si="662"/>
        <v>1.23781732</v>
      </c>
      <c r="P1334" s="76">
        <f t="shared" si="642"/>
        <v>862.91851606</v>
      </c>
      <c r="Q1334" s="84">
        <f t="shared" si="656"/>
        <v>0</v>
      </c>
      <c r="R1334" s="86">
        <f t="shared" si="653"/>
        <v>0</v>
      </c>
      <c r="S1334" s="76">
        <f t="shared" si="643"/>
        <v>0</v>
      </c>
      <c r="T1334" s="86">
        <f t="shared" si="654"/>
        <v>8.0657000000000006E-2</v>
      </c>
      <c r="U1334" s="84">
        <f t="shared" si="660"/>
        <v>9</v>
      </c>
      <c r="V1334" s="84">
        <v>252</v>
      </c>
      <c r="W1334" s="83">
        <f t="shared" si="644"/>
        <v>1.002774169</v>
      </c>
      <c r="X1334" s="76">
        <f t="shared" si="645"/>
        <v>2.39388179</v>
      </c>
      <c r="Y1334" s="76">
        <f t="shared" si="646"/>
        <v>0</v>
      </c>
      <c r="Z1334" s="90" t="str">
        <f t="shared" si="657"/>
        <v>A+J=</v>
      </c>
      <c r="AA1334" s="81">
        <f t="shared" si="658"/>
        <v>45614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75">
        <f t="shared" si="647"/>
        <v>45594</v>
      </c>
      <c r="B1335" s="76">
        <f t="shared" si="648"/>
        <v>865.78896270999996</v>
      </c>
      <c r="C1335" s="76">
        <f t="shared" si="655"/>
        <v>697.12913377999996</v>
      </c>
      <c r="D1335" s="77">
        <f t="shared" si="649"/>
        <v>6997.15</v>
      </c>
      <c r="E1335" s="78">
        <f>IF(K1335=1,VLOOKUP(A1334,[1]Plan1!$G$155:$I$350,3),E1334)</f>
        <v>7036.33</v>
      </c>
      <c r="F1335" s="79">
        <f t="shared" si="650"/>
        <v>45581</v>
      </c>
      <c r="G1335" s="80">
        <f t="shared" si="639"/>
        <v>5.5994226220676957E-3</v>
      </c>
      <c r="H1335" s="81">
        <f t="shared" si="651"/>
        <v>45614</v>
      </c>
      <c r="I1335" s="81">
        <f t="shared" si="640"/>
        <v>45614</v>
      </c>
      <c r="J1335" s="82">
        <f t="shared" si="652"/>
        <v>23</v>
      </c>
      <c r="K1335" s="82">
        <f t="shared" si="661"/>
        <v>10</v>
      </c>
      <c r="L1335" s="76">
        <f t="shared" si="641"/>
        <v>1.00243069</v>
      </c>
      <c r="M1335" s="83">
        <f t="shared" si="663"/>
        <v>1.00439962</v>
      </c>
      <c r="N1335" s="83">
        <f t="shared" si="659"/>
        <v>1.2351156929225506</v>
      </c>
      <c r="O1335" s="76">
        <f t="shared" si="662"/>
        <v>1.23811787</v>
      </c>
      <c r="P1335" s="76">
        <f t="shared" si="642"/>
        <v>863.12803823000002</v>
      </c>
      <c r="Q1335" s="84">
        <f t="shared" si="656"/>
        <v>0</v>
      </c>
      <c r="R1335" s="86">
        <f t="shared" si="653"/>
        <v>0</v>
      </c>
      <c r="S1335" s="76">
        <f t="shared" si="643"/>
        <v>0</v>
      </c>
      <c r="T1335" s="86">
        <f t="shared" si="654"/>
        <v>8.0657000000000006E-2</v>
      </c>
      <c r="U1335" s="84">
        <f t="shared" si="660"/>
        <v>10</v>
      </c>
      <c r="V1335" s="84">
        <v>252</v>
      </c>
      <c r="W1335" s="83">
        <f t="shared" si="644"/>
        <v>1.003082885</v>
      </c>
      <c r="X1335" s="76">
        <f t="shared" si="645"/>
        <v>2.6609244799999998</v>
      </c>
      <c r="Y1335" s="76">
        <f t="shared" si="646"/>
        <v>0</v>
      </c>
      <c r="Z1335" s="90" t="str">
        <f t="shared" si="657"/>
        <v>A+J=</v>
      </c>
      <c r="AA1335" s="81">
        <f t="shared" si="658"/>
        <v>45614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75">
        <f t="shared" si="647"/>
        <v>45595</v>
      </c>
      <c r="B1336" s="76">
        <f t="shared" si="648"/>
        <v>866.26578703999996</v>
      </c>
      <c r="C1336" s="76">
        <f t="shared" si="655"/>
        <v>697.12913377999996</v>
      </c>
      <c r="D1336" s="77">
        <f t="shared" si="649"/>
        <v>6997.15</v>
      </c>
      <c r="E1336" s="78">
        <f>IF(K1336=1,VLOOKUP(A1335,[1]Plan1!$G$155:$I$350,3),E1335)</f>
        <v>7036.33</v>
      </c>
      <c r="F1336" s="79">
        <f t="shared" si="650"/>
        <v>45581</v>
      </c>
      <c r="G1336" s="80">
        <f t="shared" si="639"/>
        <v>5.5994226220676957E-3</v>
      </c>
      <c r="H1336" s="81">
        <f t="shared" si="651"/>
        <v>45614</v>
      </c>
      <c r="I1336" s="81">
        <f t="shared" si="640"/>
        <v>45614</v>
      </c>
      <c r="J1336" s="82">
        <f t="shared" si="652"/>
        <v>23</v>
      </c>
      <c r="K1336" s="82">
        <f t="shared" si="661"/>
        <v>11</v>
      </c>
      <c r="L1336" s="76">
        <f t="shared" si="641"/>
        <v>1.00267408</v>
      </c>
      <c r="M1336" s="83">
        <f t="shared" si="663"/>
        <v>1.00439962</v>
      </c>
      <c r="N1336" s="83">
        <f t="shared" si="659"/>
        <v>1.2351156929225506</v>
      </c>
      <c r="O1336" s="76">
        <f t="shared" si="662"/>
        <v>1.2384184899999999</v>
      </c>
      <c r="P1336" s="76">
        <f t="shared" si="642"/>
        <v>863.33760918999997</v>
      </c>
      <c r="Q1336" s="84">
        <f t="shared" si="656"/>
        <v>0</v>
      </c>
      <c r="R1336" s="86">
        <f t="shared" si="653"/>
        <v>0</v>
      </c>
      <c r="S1336" s="76">
        <f t="shared" si="643"/>
        <v>0</v>
      </c>
      <c r="T1336" s="86">
        <f t="shared" si="654"/>
        <v>8.0657000000000006E-2</v>
      </c>
      <c r="U1336" s="84">
        <f t="shared" si="660"/>
        <v>11</v>
      </c>
      <c r="V1336" s="84">
        <v>252</v>
      </c>
      <c r="W1336" s="83">
        <f t="shared" si="644"/>
        <v>1.0033916949999999</v>
      </c>
      <c r="X1336" s="76">
        <f t="shared" si="645"/>
        <v>2.92817785</v>
      </c>
      <c r="Y1336" s="76">
        <f t="shared" si="646"/>
        <v>0</v>
      </c>
      <c r="Z1336" s="90" t="str">
        <f t="shared" si="657"/>
        <v>A+J=</v>
      </c>
      <c r="AA1336" s="81">
        <f t="shared" si="658"/>
        <v>45614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75">
        <f t="shared" si="647"/>
        <v>45596</v>
      </c>
      <c r="B1337" s="76">
        <f t="shared" si="648"/>
        <v>866.74287268</v>
      </c>
      <c r="C1337" s="76">
        <f t="shared" si="655"/>
        <v>697.12913377999996</v>
      </c>
      <c r="D1337" s="77">
        <f t="shared" si="649"/>
        <v>6997.15</v>
      </c>
      <c r="E1337" s="78">
        <f>IF(K1337=1,VLOOKUP(A1336,[1]Plan1!$G$155:$I$350,3),E1336)</f>
        <v>7036.33</v>
      </c>
      <c r="F1337" s="79">
        <f t="shared" si="650"/>
        <v>45581</v>
      </c>
      <c r="G1337" s="80">
        <f t="shared" si="639"/>
        <v>5.5994226220676957E-3</v>
      </c>
      <c r="H1337" s="81">
        <f t="shared" si="651"/>
        <v>45614</v>
      </c>
      <c r="I1337" s="81">
        <f t="shared" si="640"/>
        <v>45614</v>
      </c>
      <c r="J1337" s="82">
        <f t="shared" si="652"/>
        <v>23</v>
      </c>
      <c r="K1337" s="82">
        <f t="shared" si="661"/>
        <v>12</v>
      </c>
      <c r="L1337" s="76">
        <f t="shared" si="641"/>
        <v>1.0029175299999999</v>
      </c>
      <c r="M1337" s="83">
        <f t="shared" si="663"/>
        <v>1.00439962</v>
      </c>
      <c r="N1337" s="83">
        <f t="shared" si="659"/>
        <v>1.2351156929225506</v>
      </c>
      <c r="O1337" s="76">
        <f t="shared" si="662"/>
        <v>1.2387191799999999</v>
      </c>
      <c r="P1337" s="76">
        <f t="shared" si="642"/>
        <v>863.54722894999998</v>
      </c>
      <c r="Q1337" s="84">
        <f t="shared" si="656"/>
        <v>0</v>
      </c>
      <c r="R1337" s="86">
        <f t="shared" si="653"/>
        <v>0</v>
      </c>
      <c r="S1337" s="76">
        <f t="shared" si="643"/>
        <v>0</v>
      </c>
      <c r="T1337" s="86">
        <f t="shared" si="654"/>
        <v>8.0657000000000006E-2</v>
      </c>
      <c r="U1337" s="84">
        <f t="shared" si="660"/>
        <v>12</v>
      </c>
      <c r="V1337" s="84">
        <v>252</v>
      </c>
      <c r="W1337" s="83">
        <f t="shared" si="644"/>
        <v>1.003700601</v>
      </c>
      <c r="X1337" s="76">
        <f t="shared" si="645"/>
        <v>3.19564373</v>
      </c>
      <c r="Y1337" s="76">
        <f t="shared" si="646"/>
        <v>0</v>
      </c>
      <c r="Z1337" s="90" t="str">
        <f t="shared" si="657"/>
        <v>A+J=</v>
      </c>
      <c r="AA1337" s="81">
        <f t="shared" si="658"/>
        <v>45614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75">
        <f t="shared" si="647"/>
        <v>45597</v>
      </c>
      <c r="B1338" s="76">
        <f t="shared" si="648"/>
        <v>867.22021888000006</v>
      </c>
      <c r="C1338" s="76">
        <f t="shared" si="655"/>
        <v>697.12913377999996</v>
      </c>
      <c r="D1338" s="77">
        <f t="shared" si="649"/>
        <v>6997.15</v>
      </c>
      <c r="E1338" s="78">
        <f>IF(K1338=1,VLOOKUP(A1337,[1]Plan1!$G$155:$I$350,3),E1337)</f>
        <v>7036.33</v>
      </c>
      <c r="F1338" s="79">
        <f t="shared" si="650"/>
        <v>45581</v>
      </c>
      <c r="G1338" s="80">
        <f t="shared" si="639"/>
        <v>5.5994226220676957E-3</v>
      </c>
      <c r="H1338" s="81">
        <f t="shared" si="651"/>
        <v>45614</v>
      </c>
      <c r="I1338" s="81">
        <f t="shared" si="640"/>
        <v>45614</v>
      </c>
      <c r="J1338" s="82">
        <f t="shared" si="652"/>
        <v>23</v>
      </c>
      <c r="K1338" s="82">
        <f t="shared" si="661"/>
        <v>13</v>
      </c>
      <c r="L1338" s="76">
        <f t="shared" si="641"/>
        <v>1.0031610399999999</v>
      </c>
      <c r="M1338" s="83">
        <f t="shared" si="663"/>
        <v>1.00439962</v>
      </c>
      <c r="N1338" s="83">
        <f t="shared" si="659"/>
        <v>1.2351156929225506</v>
      </c>
      <c r="O1338" s="76">
        <f t="shared" si="662"/>
        <v>1.2390199399999999</v>
      </c>
      <c r="P1338" s="76">
        <f t="shared" si="642"/>
        <v>863.75689750000004</v>
      </c>
      <c r="Q1338" s="84">
        <f t="shared" si="656"/>
        <v>0</v>
      </c>
      <c r="R1338" s="86">
        <f t="shared" si="653"/>
        <v>0</v>
      </c>
      <c r="S1338" s="76">
        <f t="shared" si="643"/>
        <v>0</v>
      </c>
      <c r="T1338" s="86">
        <f t="shared" si="654"/>
        <v>8.0657000000000006E-2</v>
      </c>
      <c r="U1338" s="84">
        <f t="shared" si="660"/>
        <v>13</v>
      </c>
      <c r="V1338" s="84">
        <v>252</v>
      </c>
      <c r="W1338" s="83">
        <f t="shared" si="644"/>
        <v>1.004009602</v>
      </c>
      <c r="X1338" s="76">
        <f t="shared" si="645"/>
        <v>3.46332138</v>
      </c>
      <c r="Y1338" s="76">
        <f t="shared" si="646"/>
        <v>0</v>
      </c>
      <c r="Z1338" s="90" t="str">
        <f t="shared" si="657"/>
        <v>A+J=</v>
      </c>
      <c r="AA1338" s="81">
        <f t="shared" si="658"/>
        <v>45614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75">
        <f t="shared" si="647"/>
        <v>45598</v>
      </c>
      <c r="B1339" s="76">
        <f t="shared" si="648"/>
        <v>867.69783274999998</v>
      </c>
      <c r="C1339" s="76">
        <f t="shared" si="655"/>
        <v>697.12913377999996</v>
      </c>
      <c r="D1339" s="77">
        <f t="shared" si="649"/>
        <v>6997.15</v>
      </c>
      <c r="E1339" s="78">
        <f>IF(K1339=1,VLOOKUP(A1338,[1]Plan1!$G$155:$I$350,3),E1338)</f>
        <v>7036.33</v>
      </c>
      <c r="F1339" s="79">
        <f t="shared" si="650"/>
        <v>45581</v>
      </c>
      <c r="G1339" s="80">
        <f t="shared" si="639"/>
        <v>5.5994226220676957E-3</v>
      </c>
      <c r="H1339" s="81">
        <f t="shared" si="651"/>
        <v>45614</v>
      </c>
      <c r="I1339" s="81">
        <f t="shared" si="640"/>
        <v>45614</v>
      </c>
      <c r="J1339" s="82">
        <f t="shared" si="652"/>
        <v>23</v>
      </c>
      <c r="K1339" s="82">
        <f t="shared" si="661"/>
        <v>14</v>
      </c>
      <c r="L1339" s="76">
        <f t="shared" si="641"/>
        <v>1.00340461</v>
      </c>
      <c r="M1339" s="83">
        <f t="shared" si="663"/>
        <v>1.00439962</v>
      </c>
      <c r="N1339" s="83">
        <f t="shared" si="659"/>
        <v>1.2351156929225506</v>
      </c>
      <c r="O1339" s="76">
        <f t="shared" si="662"/>
        <v>1.2393207799999999</v>
      </c>
      <c r="P1339" s="76">
        <f t="shared" si="642"/>
        <v>863.96662183000001</v>
      </c>
      <c r="Q1339" s="84">
        <f t="shared" si="656"/>
        <v>0</v>
      </c>
      <c r="R1339" s="86">
        <f t="shared" si="653"/>
        <v>0</v>
      </c>
      <c r="S1339" s="76">
        <f t="shared" si="643"/>
        <v>0</v>
      </c>
      <c r="T1339" s="86">
        <f t="shared" si="654"/>
        <v>8.0657000000000006E-2</v>
      </c>
      <c r="U1339" s="84">
        <f t="shared" si="660"/>
        <v>14</v>
      </c>
      <c r="V1339" s="84">
        <v>252</v>
      </c>
      <c r="W1339" s="83">
        <f t="shared" si="644"/>
        <v>1.0043186980000001</v>
      </c>
      <c r="X1339" s="76">
        <f t="shared" si="645"/>
        <v>3.7312109200000001</v>
      </c>
      <c r="Y1339" s="76">
        <f t="shared" si="646"/>
        <v>0</v>
      </c>
      <c r="Z1339" s="90" t="str">
        <f t="shared" si="657"/>
        <v>A+J=</v>
      </c>
      <c r="AA1339" s="81">
        <f t="shared" si="658"/>
        <v>45614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75">
        <f t="shared" si="647"/>
        <v>45599</v>
      </c>
      <c r="B1340" s="76">
        <f t="shared" si="648"/>
        <v>867.69783274999998</v>
      </c>
      <c r="C1340" s="76">
        <f t="shared" si="655"/>
        <v>697.12913377999996</v>
      </c>
      <c r="D1340" s="77">
        <f t="shared" si="649"/>
        <v>6997.15</v>
      </c>
      <c r="E1340" s="78">
        <f>IF(K1340=1,VLOOKUP(A1339,[1]Plan1!$G$155:$I$350,3),E1339)</f>
        <v>7036.33</v>
      </c>
      <c r="F1340" s="79">
        <f t="shared" si="650"/>
        <v>45581</v>
      </c>
      <c r="G1340" s="80">
        <f t="shared" si="639"/>
        <v>5.5994226220676957E-3</v>
      </c>
      <c r="H1340" s="81">
        <f t="shared" si="651"/>
        <v>45614</v>
      </c>
      <c r="I1340" s="81">
        <f t="shared" si="640"/>
        <v>45614</v>
      </c>
      <c r="J1340" s="82">
        <f t="shared" si="652"/>
        <v>23</v>
      </c>
      <c r="K1340" s="82">
        <f t="shared" si="661"/>
        <v>14</v>
      </c>
      <c r="L1340" s="76">
        <f t="shared" si="641"/>
        <v>1.00340461</v>
      </c>
      <c r="M1340" s="83">
        <f t="shared" si="663"/>
        <v>1.00439962</v>
      </c>
      <c r="N1340" s="83">
        <f t="shared" si="659"/>
        <v>1.2351156929225506</v>
      </c>
      <c r="O1340" s="76">
        <f t="shared" si="662"/>
        <v>1.2393207799999999</v>
      </c>
      <c r="P1340" s="76">
        <f t="shared" si="642"/>
        <v>863.96662183000001</v>
      </c>
      <c r="Q1340" s="84">
        <f t="shared" si="656"/>
        <v>0</v>
      </c>
      <c r="R1340" s="86">
        <f t="shared" si="653"/>
        <v>0</v>
      </c>
      <c r="S1340" s="76">
        <f t="shared" si="643"/>
        <v>0</v>
      </c>
      <c r="T1340" s="86">
        <f t="shared" si="654"/>
        <v>8.0657000000000006E-2</v>
      </c>
      <c r="U1340" s="84">
        <f t="shared" si="660"/>
        <v>14</v>
      </c>
      <c r="V1340" s="84">
        <v>252</v>
      </c>
      <c r="W1340" s="83">
        <f t="shared" si="644"/>
        <v>1.0043186980000001</v>
      </c>
      <c r="X1340" s="76">
        <f t="shared" si="645"/>
        <v>3.7312109200000001</v>
      </c>
      <c r="Y1340" s="76">
        <f t="shared" si="646"/>
        <v>0</v>
      </c>
      <c r="Z1340" s="90" t="str">
        <f t="shared" si="657"/>
        <v>A+J=</v>
      </c>
      <c r="AA1340" s="81">
        <f t="shared" si="658"/>
        <v>45614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75">
        <f t="shared" si="647"/>
        <v>45600</v>
      </c>
      <c r="B1341" s="76">
        <f t="shared" si="648"/>
        <v>867.69783274999998</v>
      </c>
      <c r="C1341" s="76">
        <f t="shared" si="655"/>
        <v>697.12913377999996</v>
      </c>
      <c r="D1341" s="77">
        <f t="shared" si="649"/>
        <v>6997.15</v>
      </c>
      <c r="E1341" s="78">
        <f>IF(K1341=1,VLOOKUP(A1340,[1]Plan1!$G$155:$I$350,3),E1340)</f>
        <v>7036.33</v>
      </c>
      <c r="F1341" s="79">
        <f t="shared" si="650"/>
        <v>45581</v>
      </c>
      <c r="G1341" s="80">
        <f t="shared" si="639"/>
        <v>5.5994226220676957E-3</v>
      </c>
      <c r="H1341" s="81">
        <f t="shared" si="651"/>
        <v>45614</v>
      </c>
      <c r="I1341" s="81">
        <f t="shared" si="640"/>
        <v>45614</v>
      </c>
      <c r="J1341" s="82">
        <f t="shared" si="652"/>
        <v>23</v>
      </c>
      <c r="K1341" s="82">
        <f t="shared" si="661"/>
        <v>14</v>
      </c>
      <c r="L1341" s="76">
        <f t="shared" si="641"/>
        <v>1.00340461</v>
      </c>
      <c r="M1341" s="83">
        <f t="shared" si="663"/>
        <v>1.00439962</v>
      </c>
      <c r="N1341" s="83">
        <f t="shared" si="659"/>
        <v>1.2351156929225506</v>
      </c>
      <c r="O1341" s="76">
        <f t="shared" si="662"/>
        <v>1.2393207799999999</v>
      </c>
      <c r="P1341" s="76">
        <f t="shared" si="642"/>
        <v>863.96662183000001</v>
      </c>
      <c r="Q1341" s="84">
        <f t="shared" si="656"/>
        <v>0</v>
      </c>
      <c r="R1341" s="86">
        <f t="shared" si="653"/>
        <v>0</v>
      </c>
      <c r="S1341" s="76">
        <f t="shared" si="643"/>
        <v>0</v>
      </c>
      <c r="T1341" s="86">
        <f t="shared" si="654"/>
        <v>8.0657000000000006E-2</v>
      </c>
      <c r="U1341" s="84">
        <f t="shared" si="660"/>
        <v>14</v>
      </c>
      <c r="V1341" s="84">
        <v>252</v>
      </c>
      <c r="W1341" s="83">
        <f t="shared" si="644"/>
        <v>1.0043186980000001</v>
      </c>
      <c r="X1341" s="76">
        <f t="shared" si="645"/>
        <v>3.7312109200000001</v>
      </c>
      <c r="Y1341" s="76">
        <f t="shared" si="646"/>
        <v>0</v>
      </c>
      <c r="Z1341" s="90" t="str">
        <f t="shared" si="657"/>
        <v>A+J=</v>
      </c>
      <c r="AA1341" s="81">
        <f t="shared" si="658"/>
        <v>45614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75">
        <f t="shared" si="647"/>
        <v>45601</v>
      </c>
      <c r="B1342" s="76">
        <f t="shared" si="648"/>
        <v>868.17571439000005</v>
      </c>
      <c r="C1342" s="76">
        <f t="shared" si="655"/>
        <v>697.12913377999996</v>
      </c>
      <c r="D1342" s="77">
        <f t="shared" si="649"/>
        <v>6997.15</v>
      </c>
      <c r="E1342" s="78">
        <f>IF(K1342=1,VLOOKUP(A1341,[1]Plan1!$G$155:$I$350,3),E1341)</f>
        <v>7036.33</v>
      </c>
      <c r="F1342" s="79">
        <f t="shared" si="650"/>
        <v>45581</v>
      </c>
      <c r="G1342" s="80">
        <f t="shared" si="639"/>
        <v>5.5994226220676957E-3</v>
      </c>
      <c r="H1342" s="81">
        <f t="shared" si="651"/>
        <v>45614</v>
      </c>
      <c r="I1342" s="81">
        <f t="shared" si="640"/>
        <v>45614</v>
      </c>
      <c r="J1342" s="82">
        <f t="shared" si="652"/>
        <v>23</v>
      </c>
      <c r="K1342" s="82">
        <f t="shared" si="661"/>
        <v>15</v>
      </c>
      <c r="L1342" s="76">
        <f t="shared" si="641"/>
        <v>1.0036482499999999</v>
      </c>
      <c r="M1342" s="83">
        <f t="shared" si="663"/>
        <v>1.00439962</v>
      </c>
      <c r="N1342" s="83">
        <f t="shared" si="659"/>
        <v>1.2351156929225506</v>
      </c>
      <c r="O1342" s="76">
        <f t="shared" si="662"/>
        <v>1.2396217</v>
      </c>
      <c r="P1342" s="76">
        <f t="shared" si="642"/>
        <v>864.17640193</v>
      </c>
      <c r="Q1342" s="84">
        <f t="shared" si="656"/>
        <v>0</v>
      </c>
      <c r="R1342" s="86">
        <f t="shared" si="653"/>
        <v>0</v>
      </c>
      <c r="S1342" s="76">
        <f t="shared" si="643"/>
        <v>0</v>
      </c>
      <c r="T1342" s="86">
        <f t="shared" si="654"/>
        <v>8.0657000000000006E-2</v>
      </c>
      <c r="U1342" s="84">
        <f t="shared" si="660"/>
        <v>15</v>
      </c>
      <c r="V1342" s="84">
        <v>252</v>
      </c>
      <c r="W1342" s="83">
        <f t="shared" si="644"/>
        <v>1.004627889</v>
      </c>
      <c r="X1342" s="76">
        <f t="shared" si="645"/>
        <v>3.9993124600000001</v>
      </c>
      <c r="Y1342" s="76">
        <f t="shared" si="646"/>
        <v>0</v>
      </c>
      <c r="Z1342" s="90" t="str">
        <f t="shared" si="657"/>
        <v>A+J=</v>
      </c>
      <c r="AA1342" s="81">
        <f t="shared" si="658"/>
        <v>45614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75">
        <f t="shared" si="647"/>
        <v>45602</v>
      </c>
      <c r="B1343" s="76">
        <f t="shared" si="648"/>
        <v>868.65384376999998</v>
      </c>
      <c r="C1343" s="76">
        <f t="shared" si="655"/>
        <v>697.12913377999996</v>
      </c>
      <c r="D1343" s="77">
        <f t="shared" si="649"/>
        <v>6997.15</v>
      </c>
      <c r="E1343" s="78">
        <f>IF(K1343=1,VLOOKUP(A1342,[1]Plan1!$G$155:$I$350,3),E1342)</f>
        <v>7036.33</v>
      </c>
      <c r="F1343" s="79">
        <f t="shared" si="650"/>
        <v>45581</v>
      </c>
      <c r="G1343" s="80">
        <f t="shared" si="639"/>
        <v>5.5994226220676957E-3</v>
      </c>
      <c r="H1343" s="81">
        <f t="shared" si="651"/>
        <v>45614</v>
      </c>
      <c r="I1343" s="81">
        <f t="shared" si="640"/>
        <v>45614</v>
      </c>
      <c r="J1343" s="82">
        <f t="shared" si="652"/>
        <v>23</v>
      </c>
      <c r="K1343" s="82">
        <f t="shared" si="661"/>
        <v>16</v>
      </c>
      <c r="L1343" s="76">
        <f t="shared" si="641"/>
        <v>1.00389193</v>
      </c>
      <c r="M1343" s="83">
        <f t="shared" si="663"/>
        <v>1.00439962</v>
      </c>
      <c r="N1343" s="83">
        <f t="shared" si="659"/>
        <v>1.2351156929225506</v>
      </c>
      <c r="O1343" s="76">
        <f t="shared" si="662"/>
        <v>1.2399226699999999</v>
      </c>
      <c r="P1343" s="76">
        <f t="shared" si="642"/>
        <v>864.38621689000001</v>
      </c>
      <c r="Q1343" s="84">
        <f t="shared" si="656"/>
        <v>0</v>
      </c>
      <c r="R1343" s="86">
        <f t="shared" si="653"/>
        <v>0</v>
      </c>
      <c r="S1343" s="76">
        <f t="shared" si="643"/>
        <v>0</v>
      </c>
      <c r="T1343" s="86">
        <f t="shared" si="654"/>
        <v>8.0657000000000006E-2</v>
      </c>
      <c r="U1343" s="84">
        <f t="shared" si="660"/>
        <v>16</v>
      </c>
      <c r="V1343" s="84">
        <v>252</v>
      </c>
      <c r="W1343" s="83">
        <f t="shared" si="644"/>
        <v>1.0049371760000001</v>
      </c>
      <c r="X1343" s="76">
        <f t="shared" si="645"/>
        <v>4.2676268799999999</v>
      </c>
      <c r="Y1343" s="76">
        <f t="shared" si="646"/>
        <v>0</v>
      </c>
      <c r="Z1343" s="90" t="str">
        <f t="shared" si="657"/>
        <v>A+J=</v>
      </c>
      <c r="AA1343" s="81">
        <f t="shared" si="658"/>
        <v>45614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75">
        <f t="shared" si="647"/>
        <v>45603</v>
      </c>
      <c r="B1344" s="76">
        <f t="shared" si="648"/>
        <v>869.13224726999999</v>
      </c>
      <c r="C1344" s="76">
        <f t="shared" si="655"/>
        <v>697.12913377999996</v>
      </c>
      <c r="D1344" s="77">
        <f t="shared" si="649"/>
        <v>6997.15</v>
      </c>
      <c r="E1344" s="78">
        <f>IF(K1344=1,VLOOKUP(A1343,[1]Plan1!$G$155:$I$350,3),E1343)</f>
        <v>7036.33</v>
      </c>
      <c r="F1344" s="79">
        <f t="shared" si="650"/>
        <v>45581</v>
      </c>
      <c r="G1344" s="80">
        <f t="shared" si="639"/>
        <v>5.5994226220676957E-3</v>
      </c>
      <c r="H1344" s="81">
        <f t="shared" si="651"/>
        <v>45614</v>
      </c>
      <c r="I1344" s="81">
        <f t="shared" si="640"/>
        <v>45614</v>
      </c>
      <c r="J1344" s="82">
        <f t="shared" si="652"/>
        <v>23</v>
      </c>
      <c r="K1344" s="82">
        <f t="shared" si="661"/>
        <v>17</v>
      </c>
      <c r="L1344" s="76">
        <f t="shared" si="641"/>
        <v>1.0041356800000001</v>
      </c>
      <c r="M1344" s="83">
        <f t="shared" si="663"/>
        <v>1.00439962</v>
      </c>
      <c r="N1344" s="83">
        <f t="shared" si="659"/>
        <v>1.2351156929225506</v>
      </c>
      <c r="O1344" s="76">
        <f t="shared" si="662"/>
        <v>1.2402237300000001</v>
      </c>
      <c r="P1344" s="76">
        <f t="shared" si="642"/>
        <v>864.59609458</v>
      </c>
      <c r="Q1344" s="84">
        <f t="shared" si="656"/>
        <v>0</v>
      </c>
      <c r="R1344" s="86">
        <f t="shared" si="653"/>
        <v>0</v>
      </c>
      <c r="S1344" s="76">
        <f t="shared" si="643"/>
        <v>0</v>
      </c>
      <c r="T1344" s="86">
        <f t="shared" si="654"/>
        <v>8.0657000000000006E-2</v>
      </c>
      <c r="U1344" s="84">
        <f t="shared" si="660"/>
        <v>17</v>
      </c>
      <c r="V1344" s="84">
        <v>252</v>
      </c>
      <c r="W1344" s="83">
        <f t="shared" si="644"/>
        <v>1.005246557</v>
      </c>
      <c r="X1344" s="76">
        <f t="shared" si="645"/>
        <v>4.5361526899999998</v>
      </c>
      <c r="Y1344" s="76">
        <f t="shared" si="646"/>
        <v>0</v>
      </c>
      <c r="Z1344" s="90" t="str">
        <f t="shared" si="657"/>
        <v>A+J=</v>
      </c>
      <c r="AA1344" s="81">
        <f t="shared" si="658"/>
        <v>45614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75">
        <f t="shared" si="647"/>
        <v>45604</v>
      </c>
      <c r="B1345" s="76">
        <f t="shared" si="648"/>
        <v>869.61091273</v>
      </c>
      <c r="C1345" s="76">
        <f t="shared" si="655"/>
        <v>697.12913377999996</v>
      </c>
      <c r="D1345" s="77">
        <f t="shared" si="649"/>
        <v>6997.15</v>
      </c>
      <c r="E1345" s="78">
        <f>IF(K1345=1,VLOOKUP(A1344,[1]Plan1!$G$155:$I$350,3),E1344)</f>
        <v>7036.33</v>
      </c>
      <c r="F1345" s="79">
        <f t="shared" si="650"/>
        <v>45581</v>
      </c>
      <c r="G1345" s="80">
        <f t="shared" si="639"/>
        <v>5.5994226220676957E-3</v>
      </c>
      <c r="H1345" s="81">
        <f t="shared" si="651"/>
        <v>45614</v>
      </c>
      <c r="I1345" s="81">
        <f t="shared" si="640"/>
        <v>45614</v>
      </c>
      <c r="J1345" s="82">
        <f t="shared" si="652"/>
        <v>23</v>
      </c>
      <c r="K1345" s="82">
        <f t="shared" si="661"/>
        <v>18</v>
      </c>
      <c r="L1345" s="76">
        <f t="shared" si="641"/>
        <v>1.00437949</v>
      </c>
      <c r="M1345" s="83">
        <f t="shared" si="663"/>
        <v>1.00439962</v>
      </c>
      <c r="N1345" s="83">
        <f t="shared" si="659"/>
        <v>1.2351156929225506</v>
      </c>
      <c r="O1345" s="76">
        <f t="shared" si="662"/>
        <v>1.2405248600000001</v>
      </c>
      <c r="P1345" s="76">
        <f t="shared" si="642"/>
        <v>864.80602108000005</v>
      </c>
      <c r="Q1345" s="84">
        <f t="shared" si="656"/>
        <v>0</v>
      </c>
      <c r="R1345" s="86">
        <f t="shared" si="653"/>
        <v>0</v>
      </c>
      <c r="S1345" s="76">
        <f t="shared" si="643"/>
        <v>0</v>
      </c>
      <c r="T1345" s="86">
        <f t="shared" si="654"/>
        <v>8.0657000000000006E-2</v>
      </c>
      <c r="U1345" s="84">
        <f t="shared" si="660"/>
        <v>18</v>
      </c>
      <c r="V1345" s="84">
        <v>252</v>
      </c>
      <c r="W1345" s="83">
        <f t="shared" si="644"/>
        <v>1.005556034</v>
      </c>
      <c r="X1345" s="76">
        <f t="shared" si="645"/>
        <v>4.8048916500000001</v>
      </c>
      <c r="Y1345" s="76">
        <f t="shared" si="646"/>
        <v>0</v>
      </c>
      <c r="Z1345" s="90" t="str">
        <f t="shared" si="657"/>
        <v>A+J=</v>
      </c>
      <c r="AA1345" s="81">
        <f t="shared" si="658"/>
        <v>45614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75">
        <f t="shared" si="647"/>
        <v>45605</v>
      </c>
      <c r="B1346" s="76">
        <f t="shared" si="648"/>
        <v>870.08984640000006</v>
      </c>
      <c r="C1346" s="76">
        <f t="shared" si="655"/>
        <v>697.12913377999996</v>
      </c>
      <c r="D1346" s="77">
        <f t="shared" si="649"/>
        <v>6997.15</v>
      </c>
      <c r="E1346" s="78">
        <f>IF(K1346=1,VLOOKUP(A1345,[1]Plan1!$G$155:$I$350,3),E1345)</f>
        <v>7036.33</v>
      </c>
      <c r="F1346" s="79">
        <f t="shared" si="650"/>
        <v>45581</v>
      </c>
      <c r="G1346" s="80">
        <f t="shared" si="639"/>
        <v>5.5994226220676957E-3</v>
      </c>
      <c r="H1346" s="81">
        <f t="shared" si="651"/>
        <v>45614</v>
      </c>
      <c r="I1346" s="81">
        <f t="shared" si="640"/>
        <v>45614</v>
      </c>
      <c r="J1346" s="82">
        <f t="shared" si="652"/>
        <v>23</v>
      </c>
      <c r="K1346" s="82">
        <f t="shared" si="661"/>
        <v>19</v>
      </c>
      <c r="L1346" s="76">
        <f t="shared" si="641"/>
        <v>1.0046233600000001</v>
      </c>
      <c r="M1346" s="83">
        <f t="shared" si="663"/>
        <v>1.00439962</v>
      </c>
      <c r="N1346" s="83">
        <f t="shared" si="659"/>
        <v>1.2351156929225506</v>
      </c>
      <c r="O1346" s="76">
        <f t="shared" si="662"/>
        <v>1.24082607</v>
      </c>
      <c r="P1346" s="76">
        <f t="shared" si="642"/>
        <v>865.01600335000001</v>
      </c>
      <c r="Q1346" s="84">
        <f t="shared" si="656"/>
        <v>0</v>
      </c>
      <c r="R1346" s="86">
        <f t="shared" si="653"/>
        <v>0</v>
      </c>
      <c r="S1346" s="76">
        <f t="shared" si="643"/>
        <v>0</v>
      </c>
      <c r="T1346" s="86">
        <f t="shared" si="654"/>
        <v>8.0657000000000006E-2</v>
      </c>
      <c r="U1346" s="84">
        <f t="shared" si="660"/>
        <v>19</v>
      </c>
      <c r="V1346" s="84">
        <v>252</v>
      </c>
      <c r="W1346" s="83">
        <f t="shared" si="644"/>
        <v>1.005865606</v>
      </c>
      <c r="X1346" s="76">
        <f t="shared" si="645"/>
        <v>5.0738430499999998</v>
      </c>
      <c r="Y1346" s="76">
        <f t="shared" si="646"/>
        <v>0</v>
      </c>
      <c r="Z1346" s="90" t="str">
        <f t="shared" si="657"/>
        <v>A+J=</v>
      </c>
      <c r="AA1346" s="81">
        <f t="shared" si="658"/>
        <v>45614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75">
        <f t="shared" si="647"/>
        <v>45606</v>
      </c>
      <c r="B1347" s="76">
        <f t="shared" si="648"/>
        <v>870.08984640000006</v>
      </c>
      <c r="C1347" s="76">
        <f t="shared" si="655"/>
        <v>697.12913377999996</v>
      </c>
      <c r="D1347" s="77">
        <f t="shared" si="649"/>
        <v>6997.15</v>
      </c>
      <c r="E1347" s="78">
        <f>IF(K1347=1,VLOOKUP(A1346,[1]Plan1!$G$155:$I$350,3),E1346)</f>
        <v>7036.33</v>
      </c>
      <c r="F1347" s="79">
        <f t="shared" si="650"/>
        <v>45581</v>
      </c>
      <c r="G1347" s="80">
        <f t="shared" si="639"/>
        <v>5.5994226220676957E-3</v>
      </c>
      <c r="H1347" s="81">
        <f t="shared" si="651"/>
        <v>45614</v>
      </c>
      <c r="I1347" s="81">
        <f t="shared" si="640"/>
        <v>45614</v>
      </c>
      <c r="J1347" s="82">
        <f t="shared" si="652"/>
        <v>23</v>
      </c>
      <c r="K1347" s="82">
        <f t="shared" si="661"/>
        <v>19</v>
      </c>
      <c r="L1347" s="76">
        <f t="shared" si="641"/>
        <v>1.0046233600000001</v>
      </c>
      <c r="M1347" s="83">
        <f t="shared" si="663"/>
        <v>1.00439962</v>
      </c>
      <c r="N1347" s="83">
        <f t="shared" si="659"/>
        <v>1.2351156929225506</v>
      </c>
      <c r="O1347" s="76">
        <f t="shared" si="662"/>
        <v>1.24082607</v>
      </c>
      <c r="P1347" s="76">
        <f t="shared" si="642"/>
        <v>865.01600335000001</v>
      </c>
      <c r="Q1347" s="84">
        <f t="shared" si="656"/>
        <v>0</v>
      </c>
      <c r="R1347" s="86">
        <f t="shared" si="653"/>
        <v>0</v>
      </c>
      <c r="S1347" s="76">
        <f t="shared" si="643"/>
        <v>0</v>
      </c>
      <c r="T1347" s="86">
        <f t="shared" si="654"/>
        <v>8.0657000000000006E-2</v>
      </c>
      <c r="U1347" s="84">
        <f t="shared" si="660"/>
        <v>19</v>
      </c>
      <c r="V1347" s="84">
        <v>252</v>
      </c>
      <c r="W1347" s="83">
        <f t="shared" si="644"/>
        <v>1.005865606</v>
      </c>
      <c r="X1347" s="76">
        <f t="shared" si="645"/>
        <v>5.0738430499999998</v>
      </c>
      <c r="Y1347" s="76">
        <f t="shared" si="646"/>
        <v>0</v>
      </c>
      <c r="Z1347" s="90" t="str">
        <f t="shared" si="657"/>
        <v>A+J=</v>
      </c>
      <c r="AA1347" s="81">
        <f t="shared" si="658"/>
        <v>45614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75">
        <f t="shared" si="647"/>
        <v>45607</v>
      </c>
      <c r="B1348" s="76">
        <f t="shared" si="648"/>
        <v>870.08984640000006</v>
      </c>
      <c r="C1348" s="76">
        <f t="shared" si="655"/>
        <v>697.12913377999996</v>
      </c>
      <c r="D1348" s="77">
        <f t="shared" si="649"/>
        <v>6997.15</v>
      </c>
      <c r="E1348" s="78">
        <f>IF(K1348=1,VLOOKUP(A1347,[1]Plan1!$G$155:$I$350,3),E1347)</f>
        <v>7036.33</v>
      </c>
      <c r="F1348" s="79">
        <f t="shared" si="650"/>
        <v>45581</v>
      </c>
      <c r="G1348" s="80">
        <f t="shared" si="639"/>
        <v>5.5994226220676957E-3</v>
      </c>
      <c r="H1348" s="81">
        <f t="shared" si="651"/>
        <v>45614</v>
      </c>
      <c r="I1348" s="81">
        <f t="shared" si="640"/>
        <v>45614</v>
      </c>
      <c r="J1348" s="82">
        <f t="shared" si="652"/>
        <v>23</v>
      </c>
      <c r="K1348" s="82">
        <f t="shared" si="661"/>
        <v>19</v>
      </c>
      <c r="L1348" s="76">
        <f t="shared" si="641"/>
        <v>1.0046233600000001</v>
      </c>
      <c r="M1348" s="83">
        <f t="shared" si="663"/>
        <v>1.00439962</v>
      </c>
      <c r="N1348" s="83">
        <f t="shared" si="659"/>
        <v>1.2351156929225506</v>
      </c>
      <c r="O1348" s="76">
        <f t="shared" si="662"/>
        <v>1.24082607</v>
      </c>
      <c r="P1348" s="76">
        <f t="shared" si="642"/>
        <v>865.01600335000001</v>
      </c>
      <c r="Q1348" s="84">
        <f t="shared" si="656"/>
        <v>0</v>
      </c>
      <c r="R1348" s="86">
        <f t="shared" si="653"/>
        <v>0</v>
      </c>
      <c r="S1348" s="76">
        <f t="shared" si="643"/>
        <v>0</v>
      </c>
      <c r="T1348" s="86">
        <f t="shared" si="654"/>
        <v>8.0657000000000006E-2</v>
      </c>
      <c r="U1348" s="84">
        <f t="shared" si="660"/>
        <v>19</v>
      </c>
      <c r="V1348" s="84">
        <v>252</v>
      </c>
      <c r="W1348" s="83">
        <f t="shared" si="644"/>
        <v>1.005865606</v>
      </c>
      <c r="X1348" s="76">
        <f t="shared" si="645"/>
        <v>5.0738430499999998</v>
      </c>
      <c r="Y1348" s="76">
        <f t="shared" si="646"/>
        <v>0</v>
      </c>
      <c r="Z1348" s="90" t="str">
        <f t="shared" si="657"/>
        <v>A+J=</v>
      </c>
      <c r="AA1348" s="81">
        <f t="shared" si="658"/>
        <v>45614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75">
        <f t="shared" si="647"/>
        <v>45608</v>
      </c>
      <c r="B1349" s="76">
        <f t="shared" si="648"/>
        <v>870.56903523000005</v>
      </c>
      <c r="C1349" s="76">
        <f t="shared" si="655"/>
        <v>697.12913377999996</v>
      </c>
      <c r="D1349" s="77">
        <f t="shared" si="649"/>
        <v>6997.15</v>
      </c>
      <c r="E1349" s="78">
        <f>IF(K1349=1,VLOOKUP(A1348,[1]Plan1!$G$155:$I$350,3),E1348)</f>
        <v>7036.33</v>
      </c>
      <c r="F1349" s="79">
        <f t="shared" si="650"/>
        <v>45581</v>
      </c>
      <c r="G1349" s="80">
        <f t="shared" si="639"/>
        <v>5.5994226220676957E-3</v>
      </c>
      <c r="H1349" s="81">
        <f t="shared" si="651"/>
        <v>45614</v>
      </c>
      <c r="I1349" s="81">
        <f t="shared" si="640"/>
        <v>45614</v>
      </c>
      <c r="J1349" s="82">
        <f t="shared" si="652"/>
        <v>23</v>
      </c>
      <c r="K1349" s="82">
        <f t="shared" si="661"/>
        <v>20</v>
      </c>
      <c r="L1349" s="76">
        <f t="shared" si="641"/>
        <v>1.00486728</v>
      </c>
      <c r="M1349" s="83">
        <f t="shared" si="663"/>
        <v>1.00439962</v>
      </c>
      <c r="N1349" s="83">
        <f t="shared" si="659"/>
        <v>1.2351156929225506</v>
      </c>
      <c r="O1349" s="76">
        <f t="shared" si="662"/>
        <v>1.24112734</v>
      </c>
      <c r="P1349" s="76">
        <f t="shared" si="642"/>
        <v>865.22602744000005</v>
      </c>
      <c r="Q1349" s="84">
        <f t="shared" si="656"/>
        <v>0</v>
      </c>
      <c r="R1349" s="86">
        <f t="shared" si="653"/>
        <v>0</v>
      </c>
      <c r="S1349" s="76">
        <f t="shared" si="643"/>
        <v>0</v>
      </c>
      <c r="T1349" s="86">
        <f t="shared" si="654"/>
        <v>8.0657000000000006E-2</v>
      </c>
      <c r="U1349" s="84">
        <f t="shared" si="660"/>
        <v>20</v>
      </c>
      <c r="V1349" s="84">
        <v>252</v>
      </c>
      <c r="W1349" s="83">
        <f t="shared" si="644"/>
        <v>1.0061752740000001</v>
      </c>
      <c r="X1349" s="76">
        <f t="shared" si="645"/>
        <v>5.3430077899999997</v>
      </c>
      <c r="Y1349" s="76">
        <f t="shared" si="646"/>
        <v>0</v>
      </c>
      <c r="Z1349" s="90" t="str">
        <f t="shared" si="657"/>
        <v>A+J=</v>
      </c>
      <c r="AA1349" s="81">
        <f t="shared" si="658"/>
        <v>45614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75">
        <f t="shared" si="647"/>
        <v>45609</v>
      </c>
      <c r="B1350" s="76">
        <f t="shared" si="648"/>
        <v>871.04849862999993</v>
      </c>
      <c r="C1350" s="76">
        <f t="shared" si="655"/>
        <v>697.12913377999996</v>
      </c>
      <c r="D1350" s="77">
        <f t="shared" si="649"/>
        <v>6997.15</v>
      </c>
      <c r="E1350" s="78">
        <f>IF(K1350=1,VLOOKUP(A1349,[1]Plan1!$G$155:$I$350,3),E1349)</f>
        <v>7036.33</v>
      </c>
      <c r="F1350" s="79">
        <f t="shared" si="650"/>
        <v>45581</v>
      </c>
      <c r="G1350" s="80">
        <f t="shared" si="639"/>
        <v>5.5994226220676957E-3</v>
      </c>
      <c r="H1350" s="81">
        <f t="shared" si="651"/>
        <v>45614</v>
      </c>
      <c r="I1350" s="81">
        <f t="shared" si="640"/>
        <v>45614</v>
      </c>
      <c r="J1350" s="82">
        <f t="shared" si="652"/>
        <v>23</v>
      </c>
      <c r="K1350" s="82">
        <f t="shared" si="661"/>
        <v>21</v>
      </c>
      <c r="L1350" s="76">
        <f t="shared" si="641"/>
        <v>1.00511127</v>
      </c>
      <c r="M1350" s="83">
        <f t="shared" si="663"/>
        <v>1.00439962</v>
      </c>
      <c r="N1350" s="83">
        <f t="shared" si="659"/>
        <v>1.2351156929225506</v>
      </c>
      <c r="O1350" s="76">
        <f t="shared" si="662"/>
        <v>1.2414286999999999</v>
      </c>
      <c r="P1350" s="76">
        <f t="shared" si="642"/>
        <v>865.43611427999997</v>
      </c>
      <c r="Q1350" s="84">
        <f t="shared" si="656"/>
        <v>0</v>
      </c>
      <c r="R1350" s="86">
        <f t="shared" si="653"/>
        <v>0</v>
      </c>
      <c r="S1350" s="76">
        <f t="shared" si="643"/>
        <v>0</v>
      </c>
      <c r="T1350" s="86">
        <f t="shared" si="654"/>
        <v>8.0657000000000006E-2</v>
      </c>
      <c r="U1350" s="84">
        <f t="shared" si="660"/>
        <v>21</v>
      </c>
      <c r="V1350" s="84">
        <v>252</v>
      </c>
      <c r="W1350" s="83">
        <f t="shared" si="644"/>
        <v>1.0064850359999999</v>
      </c>
      <c r="X1350" s="76">
        <f t="shared" si="645"/>
        <v>5.6123843500000001</v>
      </c>
      <c r="Y1350" s="76">
        <f t="shared" si="646"/>
        <v>0</v>
      </c>
      <c r="Z1350" s="90" t="str">
        <f t="shared" si="657"/>
        <v>A+J=</v>
      </c>
      <c r="AA1350" s="81">
        <f t="shared" si="658"/>
        <v>45614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75">
        <f t="shared" si="647"/>
        <v>45610</v>
      </c>
      <c r="B1351" s="76">
        <f t="shared" si="648"/>
        <v>871.52821826000002</v>
      </c>
      <c r="C1351" s="76">
        <f t="shared" si="655"/>
        <v>697.12913377999996</v>
      </c>
      <c r="D1351" s="77">
        <f t="shared" si="649"/>
        <v>6997.15</v>
      </c>
      <c r="E1351" s="78">
        <f>IF(K1351=1,VLOOKUP(A1350,[1]Plan1!$G$155:$I$350,3),E1350)</f>
        <v>7036.33</v>
      </c>
      <c r="F1351" s="79">
        <f t="shared" si="650"/>
        <v>45581</v>
      </c>
      <c r="G1351" s="80">
        <f t="shared" si="639"/>
        <v>5.5994226220676957E-3</v>
      </c>
      <c r="H1351" s="81">
        <f t="shared" si="651"/>
        <v>45614</v>
      </c>
      <c r="I1351" s="81">
        <f t="shared" si="640"/>
        <v>45614</v>
      </c>
      <c r="J1351" s="82">
        <f t="shared" si="652"/>
        <v>23</v>
      </c>
      <c r="K1351" s="82">
        <f t="shared" si="661"/>
        <v>22</v>
      </c>
      <c r="L1351" s="76">
        <f t="shared" si="641"/>
        <v>1.0053553099999999</v>
      </c>
      <c r="M1351" s="83">
        <f t="shared" si="663"/>
        <v>1.00439962</v>
      </c>
      <c r="N1351" s="83">
        <f t="shared" si="659"/>
        <v>1.2351156929225506</v>
      </c>
      <c r="O1351" s="76">
        <f t="shared" si="662"/>
        <v>1.2417301199999999</v>
      </c>
      <c r="P1351" s="76">
        <f t="shared" si="642"/>
        <v>865.64624293999998</v>
      </c>
      <c r="Q1351" s="84">
        <f t="shared" si="656"/>
        <v>0</v>
      </c>
      <c r="R1351" s="86">
        <f t="shared" si="653"/>
        <v>0</v>
      </c>
      <c r="S1351" s="76">
        <f t="shared" si="643"/>
        <v>0</v>
      </c>
      <c r="T1351" s="86">
        <f t="shared" si="654"/>
        <v>8.0657000000000006E-2</v>
      </c>
      <c r="U1351" s="84">
        <f t="shared" si="660"/>
        <v>22</v>
      </c>
      <c r="V1351" s="84">
        <v>252</v>
      </c>
      <c r="W1351" s="83">
        <f t="shared" si="644"/>
        <v>1.0067948950000001</v>
      </c>
      <c r="X1351" s="76">
        <f t="shared" si="645"/>
        <v>5.8819753199999996</v>
      </c>
      <c r="Y1351" s="76">
        <f t="shared" si="646"/>
        <v>0</v>
      </c>
      <c r="Z1351" s="90" t="str">
        <f t="shared" si="657"/>
        <v>A+J=</v>
      </c>
      <c r="AA1351" s="81">
        <f t="shared" si="658"/>
        <v>45614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75">
        <f t="shared" si="647"/>
        <v>45611</v>
      </c>
      <c r="B1352" s="76">
        <f t="shared" si="648"/>
        <v>872.00820567000005</v>
      </c>
      <c r="C1352" s="76">
        <f t="shared" si="655"/>
        <v>697.12913377999996</v>
      </c>
      <c r="D1352" s="77">
        <f t="shared" si="649"/>
        <v>6997.15</v>
      </c>
      <c r="E1352" s="78">
        <f>IF(K1352=1,VLOOKUP(A1351,[1]Plan1!$G$155:$I$350,3),E1351)</f>
        <v>7036.33</v>
      </c>
      <c r="F1352" s="79">
        <f t="shared" si="650"/>
        <v>45581</v>
      </c>
      <c r="G1352" s="80">
        <f t="shared" si="639"/>
        <v>5.5994226220676957E-3</v>
      </c>
      <c r="H1352" s="81">
        <f t="shared" si="651"/>
        <v>45642</v>
      </c>
      <c r="I1352" s="81">
        <f t="shared" si="640"/>
        <v>45614</v>
      </c>
      <c r="J1352" s="82">
        <f t="shared" si="652"/>
        <v>23</v>
      </c>
      <c r="K1352" s="82">
        <f t="shared" si="661"/>
        <v>23</v>
      </c>
      <c r="L1352" s="76">
        <f t="shared" si="641"/>
        <v>1.00559942</v>
      </c>
      <c r="M1352" s="83">
        <f t="shared" si="663"/>
        <v>1.00439962</v>
      </c>
      <c r="N1352" s="83">
        <f t="shared" si="659"/>
        <v>1.2351156929225506</v>
      </c>
      <c r="O1352" s="76">
        <f t="shared" si="662"/>
        <v>1.2420316199999999</v>
      </c>
      <c r="P1352" s="76">
        <f t="shared" si="642"/>
        <v>865.85642737000001</v>
      </c>
      <c r="Q1352" s="84">
        <f t="shared" si="656"/>
        <v>0</v>
      </c>
      <c r="R1352" s="86">
        <f t="shared" si="653"/>
        <v>0</v>
      </c>
      <c r="S1352" s="76">
        <f t="shared" si="643"/>
        <v>0</v>
      </c>
      <c r="T1352" s="86">
        <f t="shared" si="654"/>
        <v>8.0657000000000006E-2</v>
      </c>
      <c r="U1352" s="84">
        <f t="shared" si="660"/>
        <v>23</v>
      </c>
      <c r="V1352" s="84">
        <v>252</v>
      </c>
      <c r="W1352" s="83">
        <f t="shared" si="644"/>
        <v>1.007104848</v>
      </c>
      <c r="X1352" s="76">
        <f t="shared" si="645"/>
        <v>6.1517783000000001</v>
      </c>
      <c r="Y1352" s="76">
        <f t="shared" si="646"/>
        <v>0</v>
      </c>
      <c r="Z1352" s="90" t="str">
        <f t="shared" si="657"/>
        <v>A+J=</v>
      </c>
      <c r="AA1352" s="81">
        <f t="shared" si="658"/>
        <v>45614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75">
        <f t="shared" si="647"/>
        <v>45612</v>
      </c>
      <c r="B1353" s="76">
        <f t="shared" si="648"/>
        <v>872.00820567000005</v>
      </c>
      <c r="C1353" s="76">
        <f t="shared" si="655"/>
        <v>697.12913377999996</v>
      </c>
      <c r="D1353" s="77">
        <f t="shared" si="649"/>
        <v>6997.15</v>
      </c>
      <c r="E1353" s="78">
        <f>IF(K1353=1,VLOOKUP(A1352,[1]Plan1!$G$155:$I$350,3),E1352)</f>
        <v>7036.33</v>
      </c>
      <c r="F1353" s="79">
        <f t="shared" si="650"/>
        <v>45581</v>
      </c>
      <c r="G1353" s="80">
        <f t="shared" si="639"/>
        <v>5.5994226220676957E-3</v>
      </c>
      <c r="H1353" s="81">
        <f t="shared" si="651"/>
        <v>45642</v>
      </c>
      <c r="I1353" s="81">
        <f t="shared" si="640"/>
        <v>45614</v>
      </c>
      <c r="J1353" s="82">
        <f t="shared" si="652"/>
        <v>23</v>
      </c>
      <c r="K1353" s="82">
        <f t="shared" si="661"/>
        <v>23</v>
      </c>
      <c r="L1353" s="76">
        <f t="shared" si="641"/>
        <v>1.00559942</v>
      </c>
      <c r="M1353" s="83">
        <f t="shared" si="663"/>
        <v>1.00439962</v>
      </c>
      <c r="N1353" s="83">
        <f t="shared" si="659"/>
        <v>1.2351156929225506</v>
      </c>
      <c r="O1353" s="76">
        <f t="shared" si="662"/>
        <v>1.2420316199999999</v>
      </c>
      <c r="P1353" s="76">
        <f t="shared" si="642"/>
        <v>865.85642737000001</v>
      </c>
      <c r="Q1353" s="84">
        <f t="shared" si="656"/>
        <v>0</v>
      </c>
      <c r="R1353" s="86">
        <f t="shared" si="653"/>
        <v>0</v>
      </c>
      <c r="S1353" s="76">
        <f t="shared" si="643"/>
        <v>0</v>
      </c>
      <c r="T1353" s="86">
        <f t="shared" si="654"/>
        <v>8.0657000000000006E-2</v>
      </c>
      <c r="U1353" s="84">
        <f t="shared" si="660"/>
        <v>23</v>
      </c>
      <c r="V1353" s="84">
        <v>252</v>
      </c>
      <c r="W1353" s="83">
        <f t="shared" si="644"/>
        <v>1.007104848</v>
      </c>
      <c r="X1353" s="76">
        <f t="shared" si="645"/>
        <v>6.1517783000000001</v>
      </c>
      <c r="Y1353" s="76">
        <f t="shared" si="646"/>
        <v>0</v>
      </c>
      <c r="Z1353" s="90" t="str">
        <f t="shared" si="657"/>
        <v>A+J=</v>
      </c>
      <c r="AA1353" s="81">
        <f t="shared" si="658"/>
        <v>45614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75">
        <f t="shared" si="647"/>
        <v>45613</v>
      </c>
      <c r="B1354" s="76">
        <f t="shared" si="648"/>
        <v>872.00820567000005</v>
      </c>
      <c r="C1354" s="76">
        <f t="shared" si="655"/>
        <v>697.12913377999996</v>
      </c>
      <c r="D1354" s="77">
        <f t="shared" si="649"/>
        <v>6997.15</v>
      </c>
      <c r="E1354" s="78">
        <f>IF(K1354=1,VLOOKUP(A1353,[1]Plan1!$G$155:$I$350,3),E1353)</f>
        <v>7036.33</v>
      </c>
      <c r="F1354" s="79">
        <f t="shared" si="650"/>
        <v>45581</v>
      </c>
      <c r="G1354" s="80">
        <f t="shared" si="639"/>
        <v>5.5994226220676957E-3</v>
      </c>
      <c r="H1354" s="81">
        <f t="shared" si="651"/>
        <v>45642</v>
      </c>
      <c r="I1354" s="81">
        <f t="shared" si="640"/>
        <v>45614</v>
      </c>
      <c r="J1354" s="82">
        <f t="shared" si="652"/>
        <v>23</v>
      </c>
      <c r="K1354" s="82">
        <f t="shared" si="661"/>
        <v>23</v>
      </c>
      <c r="L1354" s="76">
        <f t="shared" si="641"/>
        <v>1.00559942</v>
      </c>
      <c r="M1354" s="83">
        <f t="shared" si="663"/>
        <v>1.00439962</v>
      </c>
      <c r="N1354" s="83">
        <f t="shared" si="659"/>
        <v>1.2351156929225506</v>
      </c>
      <c r="O1354" s="76">
        <f t="shared" si="662"/>
        <v>1.2420316199999999</v>
      </c>
      <c r="P1354" s="76">
        <f t="shared" si="642"/>
        <v>865.85642737000001</v>
      </c>
      <c r="Q1354" s="84">
        <f t="shared" si="656"/>
        <v>0</v>
      </c>
      <c r="R1354" s="86">
        <f t="shared" si="653"/>
        <v>0</v>
      </c>
      <c r="S1354" s="76">
        <f t="shared" si="643"/>
        <v>0</v>
      </c>
      <c r="T1354" s="86">
        <f t="shared" si="654"/>
        <v>8.0657000000000006E-2</v>
      </c>
      <c r="U1354" s="84">
        <f t="shared" si="660"/>
        <v>23</v>
      </c>
      <c r="V1354" s="84">
        <v>252</v>
      </c>
      <c r="W1354" s="83">
        <f t="shared" si="644"/>
        <v>1.007104848</v>
      </c>
      <c r="X1354" s="76">
        <f t="shared" si="645"/>
        <v>6.1517783000000001</v>
      </c>
      <c r="Y1354" s="76">
        <f t="shared" si="646"/>
        <v>0</v>
      </c>
      <c r="Z1354" s="90" t="str">
        <f t="shared" si="657"/>
        <v>A+J=</v>
      </c>
      <c r="AA1354" s="81">
        <f t="shared" si="658"/>
        <v>45614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75">
        <f t="shared" si="647"/>
        <v>45614</v>
      </c>
      <c r="B1355" s="76">
        <f t="shared" si="648"/>
        <v>872.00820567000005</v>
      </c>
      <c r="C1355" s="76">
        <f t="shared" si="655"/>
        <v>697.12913377999996</v>
      </c>
      <c r="D1355" s="77">
        <f t="shared" si="649"/>
        <v>6997.15</v>
      </c>
      <c r="E1355" s="78">
        <f>IF(K1355=1,VLOOKUP(A1354,[1]Plan1!$G$155:$I$350,3),E1354)</f>
        <v>7036.33</v>
      </c>
      <c r="F1355" s="79">
        <f t="shared" si="650"/>
        <v>45581</v>
      </c>
      <c r="G1355" s="80">
        <f t="shared" ref="G1355:G1418" si="664">(E1355/D1355)-1</f>
        <v>5.5994226220676957E-3</v>
      </c>
      <c r="H1355" s="81">
        <f t="shared" si="651"/>
        <v>45642</v>
      </c>
      <c r="I1355" s="81">
        <f t="shared" ref="I1355:I1418" si="665">IF(A1355&gt;I1354,H1355,I1354)</f>
        <v>45614</v>
      </c>
      <c r="J1355" s="82">
        <f t="shared" si="652"/>
        <v>23</v>
      </c>
      <c r="K1355" s="82">
        <f t="shared" si="661"/>
        <v>23</v>
      </c>
      <c r="L1355" s="76">
        <f t="shared" ref="L1355:L1418" si="666">TRUNC((E1355/D1355)^TRUNC((K1355/J1355),9),8)</f>
        <v>1.00559942</v>
      </c>
      <c r="M1355" s="83">
        <f t="shared" si="663"/>
        <v>1.00439962</v>
      </c>
      <c r="N1355" s="83">
        <f t="shared" si="659"/>
        <v>1.2351156929225506</v>
      </c>
      <c r="O1355" s="76">
        <f t="shared" si="662"/>
        <v>1.2420316199999999</v>
      </c>
      <c r="P1355" s="76">
        <f t="shared" ref="P1355:P1418" si="667">TRUNC(C1355*O1355,8)</f>
        <v>865.85642737000001</v>
      </c>
      <c r="Q1355" s="84">
        <f t="shared" si="656"/>
        <v>44</v>
      </c>
      <c r="R1355" s="86">
        <f t="shared" si="653"/>
        <v>1.0944000000000001E-2</v>
      </c>
      <c r="S1355" s="76">
        <f t="shared" ref="S1355:S1418" si="668">IF(R1355&gt;0,TRUNC(R1355*P1355,8),0)</f>
        <v>9.4759327399999993</v>
      </c>
      <c r="T1355" s="86">
        <f t="shared" si="654"/>
        <v>8.0657000000000006E-2</v>
      </c>
      <c r="U1355" s="84">
        <f t="shared" si="660"/>
        <v>23</v>
      </c>
      <c r="V1355" s="84">
        <v>252</v>
      </c>
      <c r="W1355" s="83">
        <f t="shared" ref="W1355:W1418" si="669">ROUND((1+T1355)^TRUNC((U1355/V1355),9),9)</f>
        <v>1.007104848</v>
      </c>
      <c r="X1355" s="76">
        <f t="shared" ref="X1355:X1418" si="670">TRUNC((P1355*(W1355-1)),8)</f>
        <v>6.1517783000000001</v>
      </c>
      <c r="Y1355" s="76">
        <f t="shared" ref="Y1355:Y1418" si="671">IF(Q1355&gt;0,S1355+X1355,0)</f>
        <v>15.627711039999999</v>
      </c>
      <c r="Z1355" s="90" t="str">
        <f t="shared" si="657"/>
        <v>A+J=</v>
      </c>
      <c r="AA1355" s="81">
        <f t="shared" si="658"/>
        <v>45614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75">
        <f t="shared" ref="A1356:A1419" si="672">(A1355+1)</f>
        <v>45615</v>
      </c>
      <c r="B1356" s="76">
        <f t="shared" ref="B1356:B1419" si="673">P1356+X1356</f>
        <v>856.81963885999994</v>
      </c>
      <c r="C1356" s="76">
        <f t="shared" si="655"/>
        <v>689.49975254000003</v>
      </c>
      <c r="D1356" s="77">
        <f t="shared" ref="D1356:D1419" si="674">IF(E1356=E1355,D1355,E1355)</f>
        <v>7036.33</v>
      </c>
      <c r="E1356" s="78">
        <f>IF(K1356=1,VLOOKUP(A1355,[1]Plan1!$G$155:$I$350,3),E1355)</f>
        <v>7063.77</v>
      </c>
      <c r="F1356" s="79">
        <f t="shared" ref="F1356:F1419" si="675">IF(D1356=D1355,F1355,A1356)</f>
        <v>45615</v>
      </c>
      <c r="G1356" s="80">
        <f t="shared" si="664"/>
        <v>3.8997602443320289E-3</v>
      </c>
      <c r="H1356" s="81">
        <f t="shared" ref="H1356:H1419" si="676">IF(DAY(A1356)=15,VLOOKUP(A1356,AH$119:AN$451,4),H1355)</f>
        <v>45642</v>
      </c>
      <c r="I1356" s="81">
        <f t="shared" si="665"/>
        <v>45642</v>
      </c>
      <c r="J1356" s="82">
        <f t="shared" ref="J1356:J1419" si="677">IF(I1356=I1355,J1355,NETWORKDAYS(I1355,I1356,$AD$165:$AD$503)-1)</f>
        <v>19</v>
      </c>
      <c r="K1356" s="82">
        <f t="shared" si="661"/>
        <v>1</v>
      </c>
      <c r="L1356" s="76">
        <f t="shared" si="666"/>
        <v>1.0002048699999999</v>
      </c>
      <c r="M1356" s="83">
        <f t="shared" si="663"/>
        <v>1.00559942</v>
      </c>
      <c r="N1356" s="83">
        <f t="shared" si="659"/>
        <v>1.2420316244358149</v>
      </c>
      <c r="O1356" s="76">
        <f t="shared" si="662"/>
        <v>1.24228607</v>
      </c>
      <c r="P1356" s="76">
        <f t="shared" si="667"/>
        <v>856.55593783999996</v>
      </c>
      <c r="Q1356" s="84">
        <f t="shared" si="656"/>
        <v>0</v>
      </c>
      <c r="R1356" s="86">
        <f t="shared" ref="R1356:R1419" si="678">IF(Q1356&gt;0,VLOOKUP($A1356,$AD$11:$AI$161,6),0)</f>
        <v>0</v>
      </c>
      <c r="S1356" s="76">
        <f t="shared" si="668"/>
        <v>0</v>
      </c>
      <c r="T1356" s="86">
        <f t="shared" ref="T1356:T1419" si="679">(T1355)</f>
        <v>8.0657000000000006E-2</v>
      </c>
      <c r="U1356" s="84">
        <f t="shared" si="660"/>
        <v>1</v>
      </c>
      <c r="V1356" s="84">
        <v>252</v>
      </c>
      <c r="W1356" s="83">
        <f t="shared" si="669"/>
        <v>1.0003078620000001</v>
      </c>
      <c r="X1356" s="76">
        <f t="shared" si="670"/>
        <v>0.26370102000000001</v>
      </c>
      <c r="Y1356" s="76">
        <f t="shared" si="671"/>
        <v>0</v>
      </c>
      <c r="Z1356" s="90" t="str">
        <f t="shared" si="657"/>
        <v>A+J=</v>
      </c>
      <c r="AA1356" s="81">
        <f t="shared" si="658"/>
        <v>45642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75">
        <f t="shared" si="672"/>
        <v>45616</v>
      </c>
      <c r="B1357" s="76">
        <f t="shared" si="673"/>
        <v>857.25901305999992</v>
      </c>
      <c r="C1357" s="76">
        <f t="shared" ref="C1357:C1420" si="680">TRUNC(IF(Q1356&gt;0,VLOOKUP(A1356,$AD$13:$AE$161,2),C1356),8)</f>
        <v>689.49975254000003</v>
      </c>
      <c r="D1357" s="77">
        <f t="shared" si="674"/>
        <v>7036.33</v>
      </c>
      <c r="E1357" s="78">
        <f>IF(K1357=1,VLOOKUP(A1356,[1]Plan1!$G$155:$I$350,3),E1356)</f>
        <v>7063.77</v>
      </c>
      <c r="F1357" s="79">
        <f t="shared" si="675"/>
        <v>45615</v>
      </c>
      <c r="G1357" s="80">
        <f t="shared" si="664"/>
        <v>3.8997602443320289E-3</v>
      </c>
      <c r="H1357" s="81">
        <f t="shared" si="676"/>
        <v>45642</v>
      </c>
      <c r="I1357" s="81">
        <f t="shared" si="665"/>
        <v>45642</v>
      </c>
      <c r="J1357" s="82">
        <f t="shared" si="677"/>
        <v>19</v>
      </c>
      <c r="K1357" s="82">
        <f t="shared" si="661"/>
        <v>2</v>
      </c>
      <c r="L1357" s="76">
        <f t="shared" si="666"/>
        <v>1.00040978</v>
      </c>
      <c r="M1357" s="83">
        <f t="shared" si="663"/>
        <v>1.00559942</v>
      </c>
      <c r="N1357" s="83">
        <f t="shared" si="659"/>
        <v>1.2420316244358149</v>
      </c>
      <c r="O1357" s="76">
        <f t="shared" si="662"/>
        <v>1.24254058</v>
      </c>
      <c r="P1357" s="76">
        <f t="shared" si="667"/>
        <v>856.73142242999995</v>
      </c>
      <c r="Q1357" s="84">
        <f t="shared" ref="Q1357:Q1420" si="681">IF(VLOOKUP(A1357,AD$11:AK$161,8)=VLOOKUP(A1356,AD$11:AK$161,8),0,VLOOKUP(A1357,AD$11:AK$161,8))</f>
        <v>0</v>
      </c>
      <c r="R1357" s="86">
        <f t="shared" si="678"/>
        <v>0</v>
      </c>
      <c r="S1357" s="76">
        <f t="shared" si="668"/>
        <v>0</v>
      </c>
      <c r="T1357" s="86">
        <f t="shared" si="679"/>
        <v>8.0657000000000006E-2</v>
      </c>
      <c r="U1357" s="84">
        <f t="shared" si="660"/>
        <v>2</v>
      </c>
      <c r="V1357" s="84">
        <v>252</v>
      </c>
      <c r="W1357" s="83">
        <f t="shared" si="669"/>
        <v>1.000615818</v>
      </c>
      <c r="X1357" s="76">
        <f t="shared" si="670"/>
        <v>0.52759062999999995</v>
      </c>
      <c r="Y1357" s="76">
        <f t="shared" si="671"/>
        <v>0</v>
      </c>
      <c r="Z1357" s="90" t="str">
        <f t="shared" ref="Z1357:Z1420" si="682">IF($Q1356&gt;0,VLOOKUP($A1356,$AD$11:$AM$115,9),Z1356)</f>
        <v>A+J=</v>
      </c>
      <c r="AA1357" s="81">
        <f t="shared" ref="AA1357:AA1420" si="683">IF(Q1356&gt;0,VLOOKUP(A1356,$AD$11:$AM$115,10),AA1356)</f>
        <v>45642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75">
        <f t="shared" si="672"/>
        <v>45617</v>
      </c>
      <c r="B1358" s="76">
        <f t="shared" si="673"/>
        <v>857.25901305999992</v>
      </c>
      <c r="C1358" s="76">
        <f t="shared" si="680"/>
        <v>689.49975254000003</v>
      </c>
      <c r="D1358" s="77">
        <f t="shared" si="674"/>
        <v>7036.33</v>
      </c>
      <c r="E1358" s="78">
        <f>IF(K1358=1,VLOOKUP(A1357,[1]Plan1!$G$155:$I$350,3),E1357)</f>
        <v>7063.77</v>
      </c>
      <c r="F1358" s="79">
        <f t="shared" si="675"/>
        <v>45615</v>
      </c>
      <c r="G1358" s="80">
        <f t="shared" si="664"/>
        <v>3.8997602443320289E-3</v>
      </c>
      <c r="H1358" s="81">
        <f t="shared" si="676"/>
        <v>45642</v>
      </c>
      <c r="I1358" s="81">
        <f t="shared" si="665"/>
        <v>45642</v>
      </c>
      <c r="J1358" s="82">
        <f t="shared" si="677"/>
        <v>19</v>
      </c>
      <c r="K1358" s="82">
        <f t="shared" si="661"/>
        <v>2</v>
      </c>
      <c r="L1358" s="76">
        <f t="shared" si="666"/>
        <v>1.00040978</v>
      </c>
      <c r="M1358" s="83">
        <f t="shared" si="663"/>
        <v>1.00559942</v>
      </c>
      <c r="N1358" s="83">
        <f t="shared" si="659"/>
        <v>1.2420316244358149</v>
      </c>
      <c r="O1358" s="76">
        <f t="shared" si="662"/>
        <v>1.24254058</v>
      </c>
      <c r="P1358" s="76">
        <f t="shared" si="667"/>
        <v>856.73142242999995</v>
      </c>
      <c r="Q1358" s="84">
        <f t="shared" si="681"/>
        <v>0</v>
      </c>
      <c r="R1358" s="86">
        <f t="shared" si="678"/>
        <v>0</v>
      </c>
      <c r="S1358" s="76">
        <f t="shared" si="668"/>
        <v>0</v>
      </c>
      <c r="T1358" s="86">
        <f t="shared" si="679"/>
        <v>8.0657000000000006E-2</v>
      </c>
      <c r="U1358" s="84">
        <f t="shared" si="660"/>
        <v>2</v>
      </c>
      <c r="V1358" s="84">
        <v>252</v>
      </c>
      <c r="W1358" s="83">
        <f t="shared" si="669"/>
        <v>1.000615818</v>
      </c>
      <c r="X1358" s="76">
        <f t="shared" si="670"/>
        <v>0.52759062999999995</v>
      </c>
      <c r="Y1358" s="76">
        <f t="shared" si="671"/>
        <v>0</v>
      </c>
      <c r="Z1358" s="90" t="str">
        <f t="shared" si="682"/>
        <v>A+J=</v>
      </c>
      <c r="AA1358" s="81">
        <f t="shared" si="683"/>
        <v>45642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75">
        <f t="shared" si="672"/>
        <v>45618</v>
      </c>
      <c r="B1359" s="76">
        <f t="shared" si="673"/>
        <v>857.69861814000001</v>
      </c>
      <c r="C1359" s="76">
        <f t="shared" si="680"/>
        <v>689.49975254000003</v>
      </c>
      <c r="D1359" s="77">
        <f t="shared" si="674"/>
        <v>7036.33</v>
      </c>
      <c r="E1359" s="78">
        <f>IF(K1359=1,VLOOKUP(A1358,[1]Plan1!$G$155:$I$350,3),E1358)</f>
        <v>7063.77</v>
      </c>
      <c r="F1359" s="79">
        <f t="shared" si="675"/>
        <v>45615</v>
      </c>
      <c r="G1359" s="80">
        <f t="shared" si="664"/>
        <v>3.8997602443320289E-3</v>
      </c>
      <c r="H1359" s="81">
        <f t="shared" si="676"/>
        <v>45642</v>
      </c>
      <c r="I1359" s="81">
        <f t="shared" si="665"/>
        <v>45642</v>
      </c>
      <c r="J1359" s="82">
        <f t="shared" si="677"/>
        <v>19</v>
      </c>
      <c r="K1359" s="82">
        <f t="shared" si="661"/>
        <v>3</v>
      </c>
      <c r="L1359" s="76">
        <f t="shared" si="666"/>
        <v>1.0006147400000001</v>
      </c>
      <c r="M1359" s="83">
        <f t="shared" si="663"/>
        <v>1.00559942</v>
      </c>
      <c r="N1359" s="83">
        <f t="shared" si="659"/>
        <v>1.2420316244358149</v>
      </c>
      <c r="O1359" s="76">
        <f t="shared" si="662"/>
        <v>1.2427951500000001</v>
      </c>
      <c r="P1359" s="76">
        <f t="shared" si="667"/>
        <v>856.90694838000002</v>
      </c>
      <c r="Q1359" s="84">
        <f t="shared" si="681"/>
        <v>0</v>
      </c>
      <c r="R1359" s="86">
        <f t="shared" si="678"/>
        <v>0</v>
      </c>
      <c r="S1359" s="76">
        <f t="shared" si="668"/>
        <v>0</v>
      </c>
      <c r="T1359" s="86">
        <f t="shared" si="679"/>
        <v>8.0657000000000006E-2</v>
      </c>
      <c r="U1359" s="84">
        <f t="shared" si="660"/>
        <v>3</v>
      </c>
      <c r="V1359" s="84">
        <v>252</v>
      </c>
      <c r="W1359" s="83">
        <f t="shared" si="669"/>
        <v>1.000923869</v>
      </c>
      <c r="X1359" s="76">
        <f t="shared" si="670"/>
        <v>0.79166976</v>
      </c>
      <c r="Y1359" s="76">
        <f t="shared" si="671"/>
        <v>0</v>
      </c>
      <c r="Z1359" s="90" t="str">
        <f t="shared" si="682"/>
        <v>A+J=</v>
      </c>
      <c r="AA1359" s="81">
        <f t="shared" si="683"/>
        <v>45642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75">
        <f t="shared" si="672"/>
        <v>45619</v>
      </c>
      <c r="B1360" s="76">
        <f t="shared" si="673"/>
        <v>858.13844040000004</v>
      </c>
      <c r="C1360" s="76">
        <f t="shared" si="680"/>
        <v>689.49975254000003</v>
      </c>
      <c r="D1360" s="77">
        <f t="shared" si="674"/>
        <v>7036.33</v>
      </c>
      <c r="E1360" s="78">
        <f>IF(K1360=1,VLOOKUP(A1359,[1]Plan1!$G$155:$I$350,3),E1359)</f>
        <v>7063.77</v>
      </c>
      <c r="F1360" s="79">
        <f t="shared" si="675"/>
        <v>45615</v>
      </c>
      <c r="G1360" s="80">
        <f t="shared" si="664"/>
        <v>3.8997602443320289E-3</v>
      </c>
      <c r="H1360" s="81">
        <f t="shared" si="676"/>
        <v>45642</v>
      </c>
      <c r="I1360" s="81">
        <f t="shared" si="665"/>
        <v>45642</v>
      </c>
      <c r="J1360" s="82">
        <f t="shared" si="677"/>
        <v>19</v>
      </c>
      <c r="K1360" s="82">
        <f t="shared" si="661"/>
        <v>4</v>
      </c>
      <c r="L1360" s="76">
        <f t="shared" si="666"/>
        <v>1.0008197400000001</v>
      </c>
      <c r="M1360" s="83">
        <f t="shared" si="663"/>
        <v>1.00559942</v>
      </c>
      <c r="N1360" s="83">
        <f t="shared" si="659"/>
        <v>1.2420316244358149</v>
      </c>
      <c r="O1360" s="76">
        <f t="shared" si="662"/>
        <v>1.2430497599999999</v>
      </c>
      <c r="P1360" s="76">
        <f t="shared" si="667"/>
        <v>857.08250191000002</v>
      </c>
      <c r="Q1360" s="84">
        <f t="shared" si="681"/>
        <v>0</v>
      </c>
      <c r="R1360" s="86">
        <f t="shared" si="678"/>
        <v>0</v>
      </c>
      <c r="S1360" s="76">
        <f t="shared" si="668"/>
        <v>0</v>
      </c>
      <c r="T1360" s="86">
        <f t="shared" si="679"/>
        <v>8.0657000000000006E-2</v>
      </c>
      <c r="U1360" s="84">
        <f t="shared" si="660"/>
        <v>4</v>
      </c>
      <c r="V1360" s="84">
        <v>252</v>
      </c>
      <c r="W1360" s="83">
        <f t="shared" si="669"/>
        <v>1.001232015</v>
      </c>
      <c r="X1360" s="76">
        <f t="shared" si="670"/>
        <v>1.05593849</v>
      </c>
      <c r="Y1360" s="76">
        <f t="shared" si="671"/>
        <v>0</v>
      </c>
      <c r="Z1360" s="90" t="str">
        <f t="shared" si="682"/>
        <v>A+J=</v>
      </c>
      <c r="AA1360" s="81">
        <f t="shared" si="683"/>
        <v>45642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75">
        <f t="shared" si="672"/>
        <v>45620</v>
      </c>
      <c r="B1361" s="76">
        <f t="shared" si="673"/>
        <v>858.13844040000004</v>
      </c>
      <c r="C1361" s="76">
        <f t="shared" si="680"/>
        <v>689.49975254000003</v>
      </c>
      <c r="D1361" s="77">
        <f t="shared" si="674"/>
        <v>7036.33</v>
      </c>
      <c r="E1361" s="78">
        <f>IF(K1361=1,VLOOKUP(A1360,[1]Plan1!$G$155:$I$350,3),E1360)</f>
        <v>7063.77</v>
      </c>
      <c r="F1361" s="79">
        <f t="shared" si="675"/>
        <v>45615</v>
      </c>
      <c r="G1361" s="80">
        <f t="shared" si="664"/>
        <v>3.8997602443320289E-3</v>
      </c>
      <c r="H1361" s="81">
        <f t="shared" si="676"/>
        <v>45642</v>
      </c>
      <c r="I1361" s="81">
        <f t="shared" si="665"/>
        <v>45642</v>
      </c>
      <c r="J1361" s="82">
        <f t="shared" si="677"/>
        <v>19</v>
      </c>
      <c r="K1361" s="82">
        <f t="shared" si="661"/>
        <v>4</v>
      </c>
      <c r="L1361" s="76">
        <f t="shared" si="666"/>
        <v>1.0008197400000001</v>
      </c>
      <c r="M1361" s="83">
        <f t="shared" si="663"/>
        <v>1.00559942</v>
      </c>
      <c r="N1361" s="83">
        <f t="shared" si="659"/>
        <v>1.2420316244358149</v>
      </c>
      <c r="O1361" s="76">
        <f t="shared" si="662"/>
        <v>1.2430497599999999</v>
      </c>
      <c r="P1361" s="76">
        <f t="shared" si="667"/>
        <v>857.08250191000002</v>
      </c>
      <c r="Q1361" s="84">
        <f t="shared" si="681"/>
        <v>0</v>
      </c>
      <c r="R1361" s="86">
        <f t="shared" si="678"/>
        <v>0</v>
      </c>
      <c r="S1361" s="76">
        <f t="shared" si="668"/>
        <v>0</v>
      </c>
      <c r="T1361" s="86">
        <f t="shared" si="679"/>
        <v>8.0657000000000006E-2</v>
      </c>
      <c r="U1361" s="84">
        <f t="shared" si="660"/>
        <v>4</v>
      </c>
      <c r="V1361" s="84">
        <v>252</v>
      </c>
      <c r="W1361" s="83">
        <f t="shared" si="669"/>
        <v>1.001232015</v>
      </c>
      <c r="X1361" s="76">
        <f t="shared" si="670"/>
        <v>1.05593849</v>
      </c>
      <c r="Y1361" s="76">
        <f t="shared" si="671"/>
        <v>0</v>
      </c>
      <c r="Z1361" s="90" t="str">
        <f t="shared" si="682"/>
        <v>A+J=</v>
      </c>
      <c r="AA1361" s="81">
        <f t="shared" si="683"/>
        <v>45642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75">
        <f t="shared" si="672"/>
        <v>45621</v>
      </c>
      <c r="B1362" s="76">
        <f t="shared" si="673"/>
        <v>858.13844040000004</v>
      </c>
      <c r="C1362" s="76">
        <f t="shared" si="680"/>
        <v>689.49975254000003</v>
      </c>
      <c r="D1362" s="77">
        <f t="shared" si="674"/>
        <v>7036.33</v>
      </c>
      <c r="E1362" s="78">
        <f>IF(K1362=1,VLOOKUP(A1361,[1]Plan1!$G$155:$I$350,3),E1361)</f>
        <v>7063.77</v>
      </c>
      <c r="F1362" s="79">
        <f t="shared" si="675"/>
        <v>45615</v>
      </c>
      <c r="G1362" s="80">
        <f t="shared" si="664"/>
        <v>3.8997602443320289E-3</v>
      </c>
      <c r="H1362" s="81">
        <f t="shared" si="676"/>
        <v>45642</v>
      </c>
      <c r="I1362" s="81">
        <f t="shared" si="665"/>
        <v>45642</v>
      </c>
      <c r="J1362" s="82">
        <f t="shared" si="677"/>
        <v>19</v>
      </c>
      <c r="K1362" s="82">
        <f t="shared" si="661"/>
        <v>4</v>
      </c>
      <c r="L1362" s="76">
        <f t="shared" si="666"/>
        <v>1.0008197400000001</v>
      </c>
      <c r="M1362" s="83">
        <f t="shared" si="663"/>
        <v>1.00559942</v>
      </c>
      <c r="N1362" s="83">
        <f t="shared" si="659"/>
        <v>1.2420316244358149</v>
      </c>
      <c r="O1362" s="76">
        <f t="shared" si="662"/>
        <v>1.2430497599999999</v>
      </c>
      <c r="P1362" s="76">
        <f t="shared" si="667"/>
        <v>857.08250191000002</v>
      </c>
      <c r="Q1362" s="84">
        <f t="shared" si="681"/>
        <v>0</v>
      </c>
      <c r="R1362" s="86">
        <f t="shared" si="678"/>
        <v>0</v>
      </c>
      <c r="S1362" s="76">
        <f t="shared" si="668"/>
        <v>0</v>
      </c>
      <c r="T1362" s="86">
        <f t="shared" si="679"/>
        <v>8.0657000000000006E-2</v>
      </c>
      <c r="U1362" s="84">
        <f t="shared" si="660"/>
        <v>4</v>
      </c>
      <c r="V1362" s="84">
        <v>252</v>
      </c>
      <c r="W1362" s="83">
        <f t="shared" si="669"/>
        <v>1.001232015</v>
      </c>
      <c r="X1362" s="76">
        <f t="shared" si="670"/>
        <v>1.05593849</v>
      </c>
      <c r="Y1362" s="76">
        <f t="shared" si="671"/>
        <v>0</v>
      </c>
      <c r="Z1362" s="90" t="str">
        <f t="shared" si="682"/>
        <v>A+J=</v>
      </c>
      <c r="AA1362" s="81">
        <f t="shared" si="683"/>
        <v>45642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75">
        <f t="shared" si="672"/>
        <v>45622</v>
      </c>
      <c r="B1363" s="76">
        <f t="shared" si="673"/>
        <v>858.57849372999999</v>
      </c>
      <c r="C1363" s="76">
        <f t="shared" si="680"/>
        <v>689.49975254000003</v>
      </c>
      <c r="D1363" s="77">
        <f t="shared" si="674"/>
        <v>7036.33</v>
      </c>
      <c r="E1363" s="78">
        <f>IF(K1363=1,VLOOKUP(A1362,[1]Plan1!$G$155:$I$350,3),E1362)</f>
        <v>7063.77</v>
      </c>
      <c r="F1363" s="79">
        <f t="shared" si="675"/>
        <v>45615</v>
      </c>
      <c r="G1363" s="80">
        <f t="shared" si="664"/>
        <v>3.8997602443320289E-3</v>
      </c>
      <c r="H1363" s="81">
        <f t="shared" si="676"/>
        <v>45642</v>
      </c>
      <c r="I1363" s="81">
        <f t="shared" si="665"/>
        <v>45642</v>
      </c>
      <c r="J1363" s="82">
        <f t="shared" si="677"/>
        <v>19</v>
      </c>
      <c r="K1363" s="82">
        <f t="shared" si="661"/>
        <v>5</v>
      </c>
      <c r="L1363" s="76">
        <f t="shared" si="666"/>
        <v>1.0010247800000001</v>
      </c>
      <c r="M1363" s="83">
        <f t="shared" si="663"/>
        <v>1.00559942</v>
      </c>
      <c r="N1363" s="83">
        <f t="shared" si="659"/>
        <v>1.2420316244358149</v>
      </c>
      <c r="O1363" s="76">
        <f t="shared" si="662"/>
        <v>1.24330443</v>
      </c>
      <c r="P1363" s="76">
        <f t="shared" si="667"/>
        <v>857.25809680999998</v>
      </c>
      <c r="Q1363" s="84">
        <f t="shared" si="681"/>
        <v>0</v>
      </c>
      <c r="R1363" s="86">
        <f t="shared" si="678"/>
        <v>0</v>
      </c>
      <c r="S1363" s="76">
        <f t="shared" si="668"/>
        <v>0</v>
      </c>
      <c r="T1363" s="86">
        <f t="shared" si="679"/>
        <v>8.0657000000000006E-2</v>
      </c>
      <c r="U1363" s="84">
        <f t="shared" si="660"/>
        <v>5</v>
      </c>
      <c r="V1363" s="84">
        <v>252</v>
      </c>
      <c r="W1363" s="83">
        <f t="shared" si="669"/>
        <v>1.001540256</v>
      </c>
      <c r="X1363" s="76">
        <f t="shared" si="670"/>
        <v>1.3203969200000001</v>
      </c>
      <c r="Y1363" s="76">
        <f t="shared" si="671"/>
        <v>0</v>
      </c>
      <c r="Z1363" s="90" t="str">
        <f t="shared" si="682"/>
        <v>A+J=</v>
      </c>
      <c r="AA1363" s="81">
        <f t="shared" si="683"/>
        <v>45642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75">
        <f t="shared" si="672"/>
        <v>45623</v>
      </c>
      <c r="B1364" s="76">
        <f t="shared" si="673"/>
        <v>859.01876440000001</v>
      </c>
      <c r="C1364" s="76">
        <f t="shared" si="680"/>
        <v>689.49975254000003</v>
      </c>
      <c r="D1364" s="77">
        <f t="shared" si="674"/>
        <v>7036.33</v>
      </c>
      <c r="E1364" s="78">
        <f>IF(K1364=1,VLOOKUP(A1363,[1]Plan1!$G$155:$I$350,3),E1363)</f>
        <v>7063.77</v>
      </c>
      <c r="F1364" s="79">
        <f t="shared" si="675"/>
        <v>45615</v>
      </c>
      <c r="G1364" s="80">
        <f t="shared" si="664"/>
        <v>3.8997602443320289E-3</v>
      </c>
      <c r="H1364" s="81">
        <f t="shared" si="676"/>
        <v>45642</v>
      </c>
      <c r="I1364" s="81">
        <f t="shared" si="665"/>
        <v>45642</v>
      </c>
      <c r="J1364" s="82">
        <f t="shared" si="677"/>
        <v>19</v>
      </c>
      <c r="K1364" s="82">
        <f t="shared" si="661"/>
        <v>6</v>
      </c>
      <c r="L1364" s="76">
        <f t="shared" si="666"/>
        <v>1.00122986</v>
      </c>
      <c r="M1364" s="83">
        <f t="shared" si="663"/>
        <v>1.00559942</v>
      </c>
      <c r="N1364" s="83">
        <f t="shared" si="659"/>
        <v>1.2420316244358149</v>
      </c>
      <c r="O1364" s="76">
        <f t="shared" si="662"/>
        <v>1.2435591399999999</v>
      </c>
      <c r="P1364" s="76">
        <f t="shared" si="667"/>
        <v>857.43371929</v>
      </c>
      <c r="Q1364" s="84">
        <f t="shared" si="681"/>
        <v>0</v>
      </c>
      <c r="R1364" s="86">
        <f t="shared" si="678"/>
        <v>0</v>
      </c>
      <c r="S1364" s="76">
        <f t="shared" si="668"/>
        <v>0</v>
      </c>
      <c r="T1364" s="86">
        <f t="shared" si="679"/>
        <v>8.0657000000000006E-2</v>
      </c>
      <c r="U1364" s="84">
        <f t="shared" si="660"/>
        <v>6</v>
      </c>
      <c r="V1364" s="84">
        <v>252</v>
      </c>
      <c r="W1364" s="83">
        <f t="shared" si="669"/>
        <v>1.001848592</v>
      </c>
      <c r="X1364" s="76">
        <f t="shared" si="670"/>
        <v>1.58504511</v>
      </c>
      <c r="Y1364" s="76">
        <f t="shared" si="671"/>
        <v>0</v>
      </c>
      <c r="Z1364" s="90" t="str">
        <f t="shared" si="682"/>
        <v>A+J=</v>
      </c>
      <c r="AA1364" s="81">
        <f t="shared" si="683"/>
        <v>45642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75">
        <f t="shared" si="672"/>
        <v>45624</v>
      </c>
      <c r="B1365" s="76">
        <f t="shared" si="673"/>
        <v>859.45926630999998</v>
      </c>
      <c r="C1365" s="76">
        <f t="shared" si="680"/>
        <v>689.49975254000003</v>
      </c>
      <c r="D1365" s="77">
        <f t="shared" si="674"/>
        <v>7036.33</v>
      </c>
      <c r="E1365" s="78">
        <f>IF(K1365=1,VLOOKUP(A1364,[1]Plan1!$G$155:$I$350,3),E1364)</f>
        <v>7063.77</v>
      </c>
      <c r="F1365" s="79">
        <f t="shared" si="675"/>
        <v>45615</v>
      </c>
      <c r="G1365" s="80">
        <f t="shared" si="664"/>
        <v>3.8997602443320289E-3</v>
      </c>
      <c r="H1365" s="81">
        <f t="shared" si="676"/>
        <v>45642</v>
      </c>
      <c r="I1365" s="81">
        <f t="shared" si="665"/>
        <v>45642</v>
      </c>
      <c r="J1365" s="82">
        <f t="shared" si="677"/>
        <v>19</v>
      </c>
      <c r="K1365" s="82">
        <f t="shared" si="661"/>
        <v>7</v>
      </c>
      <c r="L1365" s="76">
        <f t="shared" si="666"/>
        <v>1.00143498</v>
      </c>
      <c r="M1365" s="83">
        <f t="shared" si="663"/>
        <v>1.00559942</v>
      </c>
      <c r="N1365" s="83">
        <f t="shared" si="659"/>
        <v>1.2420316244358149</v>
      </c>
      <c r="O1365" s="76">
        <f t="shared" si="662"/>
        <v>1.2438139100000001</v>
      </c>
      <c r="P1365" s="76">
        <f t="shared" si="667"/>
        <v>857.60938314999999</v>
      </c>
      <c r="Q1365" s="84">
        <f t="shared" si="681"/>
        <v>0</v>
      </c>
      <c r="R1365" s="86">
        <f t="shared" si="678"/>
        <v>0</v>
      </c>
      <c r="S1365" s="76">
        <f t="shared" si="668"/>
        <v>0</v>
      </c>
      <c r="T1365" s="86">
        <f t="shared" si="679"/>
        <v>8.0657000000000006E-2</v>
      </c>
      <c r="U1365" s="84">
        <f t="shared" si="660"/>
        <v>7</v>
      </c>
      <c r="V1365" s="84">
        <v>252</v>
      </c>
      <c r="W1365" s="83">
        <f t="shared" si="669"/>
        <v>1.0021570230000001</v>
      </c>
      <c r="X1365" s="76">
        <f t="shared" si="670"/>
        <v>1.8498831600000001</v>
      </c>
      <c r="Y1365" s="76">
        <f t="shared" si="671"/>
        <v>0</v>
      </c>
      <c r="Z1365" s="90" t="str">
        <f t="shared" si="682"/>
        <v>A+J=</v>
      </c>
      <c r="AA1365" s="81">
        <f t="shared" si="683"/>
        <v>45642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75">
        <f t="shared" si="672"/>
        <v>45625</v>
      </c>
      <c r="B1366" s="76">
        <f t="shared" si="673"/>
        <v>859.89999867000006</v>
      </c>
      <c r="C1366" s="76">
        <f t="shared" si="680"/>
        <v>689.49975254000003</v>
      </c>
      <c r="D1366" s="77">
        <f t="shared" si="674"/>
        <v>7036.33</v>
      </c>
      <c r="E1366" s="78">
        <f>IF(K1366=1,VLOOKUP(A1365,[1]Plan1!$G$155:$I$350,3),E1365)</f>
        <v>7063.77</v>
      </c>
      <c r="F1366" s="79">
        <f t="shared" si="675"/>
        <v>45615</v>
      </c>
      <c r="G1366" s="80">
        <f t="shared" si="664"/>
        <v>3.8997602443320289E-3</v>
      </c>
      <c r="H1366" s="81">
        <f t="shared" si="676"/>
        <v>45642</v>
      </c>
      <c r="I1366" s="81">
        <f t="shared" si="665"/>
        <v>45642</v>
      </c>
      <c r="J1366" s="82">
        <f t="shared" si="677"/>
        <v>19</v>
      </c>
      <c r="K1366" s="82">
        <f t="shared" si="661"/>
        <v>8</v>
      </c>
      <c r="L1366" s="76">
        <f t="shared" si="666"/>
        <v>1.0016401500000001</v>
      </c>
      <c r="M1366" s="83">
        <f t="shared" si="663"/>
        <v>1.00559942</v>
      </c>
      <c r="N1366" s="83">
        <f t="shared" si="659"/>
        <v>1.2420316244358149</v>
      </c>
      <c r="O1366" s="76">
        <f t="shared" si="662"/>
        <v>1.2440687399999999</v>
      </c>
      <c r="P1366" s="76">
        <f t="shared" si="667"/>
        <v>857.78508837000004</v>
      </c>
      <c r="Q1366" s="84">
        <f t="shared" si="681"/>
        <v>0</v>
      </c>
      <c r="R1366" s="86">
        <f t="shared" si="678"/>
        <v>0</v>
      </c>
      <c r="S1366" s="76">
        <f t="shared" si="668"/>
        <v>0</v>
      </c>
      <c r="T1366" s="86">
        <f t="shared" si="679"/>
        <v>8.0657000000000006E-2</v>
      </c>
      <c r="U1366" s="84">
        <f t="shared" si="660"/>
        <v>8</v>
      </c>
      <c r="V1366" s="84">
        <v>252</v>
      </c>
      <c r="W1366" s="83">
        <f t="shared" si="669"/>
        <v>1.002465548</v>
      </c>
      <c r="X1366" s="76">
        <f t="shared" si="670"/>
        <v>2.1149103</v>
      </c>
      <c r="Y1366" s="76">
        <f t="shared" si="671"/>
        <v>0</v>
      </c>
      <c r="Z1366" s="90" t="str">
        <f t="shared" si="682"/>
        <v>A+J=</v>
      </c>
      <c r="AA1366" s="81">
        <f t="shared" si="683"/>
        <v>45642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75">
        <f t="shared" si="672"/>
        <v>45626</v>
      </c>
      <c r="B1367" s="76">
        <f t="shared" si="673"/>
        <v>860.34094948000006</v>
      </c>
      <c r="C1367" s="76">
        <f t="shared" si="680"/>
        <v>689.49975254000003</v>
      </c>
      <c r="D1367" s="77">
        <f t="shared" si="674"/>
        <v>7036.33</v>
      </c>
      <c r="E1367" s="78">
        <f>IF(K1367=1,VLOOKUP(A1366,[1]Plan1!$G$155:$I$350,3),E1366)</f>
        <v>7063.77</v>
      </c>
      <c r="F1367" s="79">
        <f t="shared" si="675"/>
        <v>45615</v>
      </c>
      <c r="G1367" s="80">
        <f t="shared" si="664"/>
        <v>3.8997602443320289E-3</v>
      </c>
      <c r="H1367" s="81">
        <f t="shared" si="676"/>
        <v>45642</v>
      </c>
      <c r="I1367" s="81">
        <f t="shared" si="665"/>
        <v>45642</v>
      </c>
      <c r="J1367" s="82">
        <f t="shared" si="677"/>
        <v>19</v>
      </c>
      <c r="K1367" s="82">
        <f t="shared" si="661"/>
        <v>9</v>
      </c>
      <c r="L1367" s="76">
        <f t="shared" si="666"/>
        <v>1.0018453599999999</v>
      </c>
      <c r="M1367" s="83">
        <f t="shared" si="663"/>
        <v>1.00559942</v>
      </c>
      <c r="N1367" s="83">
        <f t="shared" si="659"/>
        <v>1.2420316244358149</v>
      </c>
      <c r="O1367" s="76">
        <f t="shared" si="662"/>
        <v>1.2443236099999999</v>
      </c>
      <c r="P1367" s="76">
        <f t="shared" si="667"/>
        <v>857.96082117000003</v>
      </c>
      <c r="Q1367" s="84">
        <f t="shared" si="681"/>
        <v>0</v>
      </c>
      <c r="R1367" s="86">
        <f t="shared" si="678"/>
        <v>0</v>
      </c>
      <c r="S1367" s="76">
        <f t="shared" si="668"/>
        <v>0</v>
      </c>
      <c r="T1367" s="86">
        <f t="shared" si="679"/>
        <v>8.0657000000000006E-2</v>
      </c>
      <c r="U1367" s="84">
        <f t="shared" si="660"/>
        <v>9</v>
      </c>
      <c r="V1367" s="84">
        <v>252</v>
      </c>
      <c r="W1367" s="83">
        <f t="shared" si="669"/>
        <v>1.002774169</v>
      </c>
      <c r="X1367" s="76">
        <f t="shared" si="670"/>
        <v>2.3801283099999999</v>
      </c>
      <c r="Y1367" s="76">
        <f t="shared" si="671"/>
        <v>0</v>
      </c>
      <c r="Z1367" s="90" t="str">
        <f t="shared" si="682"/>
        <v>A+J=</v>
      </c>
      <c r="AA1367" s="81">
        <f t="shared" si="683"/>
        <v>45642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75">
        <f t="shared" si="672"/>
        <v>45627</v>
      </c>
      <c r="B1368" s="76">
        <f t="shared" si="673"/>
        <v>860.34094948000006</v>
      </c>
      <c r="C1368" s="76">
        <f t="shared" si="680"/>
        <v>689.49975254000003</v>
      </c>
      <c r="D1368" s="77">
        <f t="shared" si="674"/>
        <v>7036.33</v>
      </c>
      <c r="E1368" s="78">
        <f>IF(K1368=1,VLOOKUP(A1367,[1]Plan1!$G$155:$I$350,3),E1367)</f>
        <v>7063.77</v>
      </c>
      <c r="F1368" s="79">
        <f t="shared" si="675"/>
        <v>45615</v>
      </c>
      <c r="G1368" s="80">
        <f t="shared" si="664"/>
        <v>3.8997602443320289E-3</v>
      </c>
      <c r="H1368" s="81">
        <f t="shared" si="676"/>
        <v>45642</v>
      </c>
      <c r="I1368" s="81">
        <f t="shared" si="665"/>
        <v>45642</v>
      </c>
      <c r="J1368" s="82">
        <f t="shared" si="677"/>
        <v>19</v>
      </c>
      <c r="K1368" s="82">
        <f t="shared" si="661"/>
        <v>9</v>
      </c>
      <c r="L1368" s="76">
        <f t="shared" si="666"/>
        <v>1.0018453599999999</v>
      </c>
      <c r="M1368" s="83">
        <f t="shared" si="663"/>
        <v>1.00559942</v>
      </c>
      <c r="N1368" s="83">
        <f t="shared" si="659"/>
        <v>1.2420316244358149</v>
      </c>
      <c r="O1368" s="76">
        <f t="shared" si="662"/>
        <v>1.2443236099999999</v>
      </c>
      <c r="P1368" s="76">
        <f t="shared" si="667"/>
        <v>857.96082117000003</v>
      </c>
      <c r="Q1368" s="84">
        <f t="shared" si="681"/>
        <v>0</v>
      </c>
      <c r="R1368" s="86">
        <f t="shared" si="678"/>
        <v>0</v>
      </c>
      <c r="S1368" s="76">
        <f t="shared" si="668"/>
        <v>0</v>
      </c>
      <c r="T1368" s="86">
        <f t="shared" si="679"/>
        <v>8.0657000000000006E-2</v>
      </c>
      <c r="U1368" s="84">
        <f t="shared" si="660"/>
        <v>9</v>
      </c>
      <c r="V1368" s="84">
        <v>252</v>
      </c>
      <c r="W1368" s="83">
        <f t="shared" si="669"/>
        <v>1.002774169</v>
      </c>
      <c r="X1368" s="76">
        <f t="shared" si="670"/>
        <v>2.3801283099999999</v>
      </c>
      <c r="Y1368" s="76">
        <f t="shared" si="671"/>
        <v>0</v>
      </c>
      <c r="Z1368" s="90" t="str">
        <f t="shared" si="682"/>
        <v>A+J=</v>
      </c>
      <c r="AA1368" s="81">
        <f t="shared" si="683"/>
        <v>45642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75">
        <f t="shared" si="672"/>
        <v>45628</v>
      </c>
      <c r="B1369" s="76">
        <f t="shared" si="673"/>
        <v>860.34094948000006</v>
      </c>
      <c r="C1369" s="76">
        <f t="shared" si="680"/>
        <v>689.49975254000003</v>
      </c>
      <c r="D1369" s="77">
        <f t="shared" si="674"/>
        <v>7036.33</v>
      </c>
      <c r="E1369" s="78">
        <f>IF(K1369=1,VLOOKUP(A1368,[1]Plan1!$G$155:$I$350,3),E1368)</f>
        <v>7063.77</v>
      </c>
      <c r="F1369" s="79">
        <f t="shared" si="675"/>
        <v>45615</v>
      </c>
      <c r="G1369" s="80">
        <f t="shared" si="664"/>
        <v>3.8997602443320289E-3</v>
      </c>
      <c r="H1369" s="81">
        <f t="shared" si="676"/>
        <v>45642</v>
      </c>
      <c r="I1369" s="81">
        <f t="shared" si="665"/>
        <v>45642</v>
      </c>
      <c r="J1369" s="82">
        <f t="shared" si="677"/>
        <v>19</v>
      </c>
      <c r="K1369" s="82">
        <f t="shared" si="661"/>
        <v>9</v>
      </c>
      <c r="L1369" s="76">
        <f t="shared" si="666"/>
        <v>1.0018453599999999</v>
      </c>
      <c r="M1369" s="83">
        <f t="shared" si="663"/>
        <v>1.00559942</v>
      </c>
      <c r="N1369" s="83">
        <f t="shared" si="659"/>
        <v>1.2420316244358149</v>
      </c>
      <c r="O1369" s="76">
        <f t="shared" si="662"/>
        <v>1.2443236099999999</v>
      </c>
      <c r="P1369" s="76">
        <f t="shared" si="667"/>
        <v>857.96082117000003</v>
      </c>
      <c r="Q1369" s="84">
        <f t="shared" si="681"/>
        <v>0</v>
      </c>
      <c r="R1369" s="86">
        <f t="shared" si="678"/>
        <v>0</v>
      </c>
      <c r="S1369" s="76">
        <f t="shared" si="668"/>
        <v>0</v>
      </c>
      <c r="T1369" s="86">
        <f t="shared" si="679"/>
        <v>8.0657000000000006E-2</v>
      </c>
      <c r="U1369" s="84">
        <f t="shared" si="660"/>
        <v>9</v>
      </c>
      <c r="V1369" s="84">
        <v>252</v>
      </c>
      <c r="W1369" s="83">
        <f t="shared" si="669"/>
        <v>1.002774169</v>
      </c>
      <c r="X1369" s="76">
        <f t="shared" si="670"/>
        <v>2.3801283099999999</v>
      </c>
      <c r="Y1369" s="76">
        <f t="shared" si="671"/>
        <v>0</v>
      </c>
      <c r="Z1369" s="90" t="str">
        <f t="shared" si="682"/>
        <v>A+J=</v>
      </c>
      <c r="AA1369" s="81">
        <f t="shared" si="683"/>
        <v>45642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75">
        <f t="shared" si="672"/>
        <v>45629</v>
      </c>
      <c r="B1370" s="76">
        <f t="shared" si="673"/>
        <v>860.78213176999998</v>
      </c>
      <c r="C1370" s="76">
        <f t="shared" si="680"/>
        <v>689.49975254000003</v>
      </c>
      <c r="D1370" s="77">
        <f t="shared" si="674"/>
        <v>7036.33</v>
      </c>
      <c r="E1370" s="78">
        <f>IF(K1370=1,VLOOKUP(A1369,[1]Plan1!$G$155:$I$350,3),E1369)</f>
        <v>7063.77</v>
      </c>
      <c r="F1370" s="79">
        <f t="shared" si="675"/>
        <v>45615</v>
      </c>
      <c r="G1370" s="80">
        <f t="shared" si="664"/>
        <v>3.8997602443320289E-3</v>
      </c>
      <c r="H1370" s="81">
        <f t="shared" si="676"/>
        <v>45642</v>
      </c>
      <c r="I1370" s="81">
        <f t="shared" si="665"/>
        <v>45642</v>
      </c>
      <c r="J1370" s="82">
        <f t="shared" si="677"/>
        <v>19</v>
      </c>
      <c r="K1370" s="82">
        <f t="shared" si="661"/>
        <v>10</v>
      </c>
      <c r="L1370" s="76">
        <f t="shared" si="666"/>
        <v>1.00205061</v>
      </c>
      <c r="M1370" s="83">
        <f t="shared" si="663"/>
        <v>1.00559942</v>
      </c>
      <c r="N1370" s="83">
        <f t="shared" si="659"/>
        <v>1.2420316244358149</v>
      </c>
      <c r="O1370" s="76">
        <f t="shared" si="662"/>
        <v>1.24457854</v>
      </c>
      <c r="P1370" s="76">
        <f t="shared" si="667"/>
        <v>858.13659533999999</v>
      </c>
      <c r="Q1370" s="84">
        <f t="shared" si="681"/>
        <v>0</v>
      </c>
      <c r="R1370" s="86">
        <f t="shared" si="678"/>
        <v>0</v>
      </c>
      <c r="S1370" s="76">
        <f t="shared" si="668"/>
        <v>0</v>
      </c>
      <c r="T1370" s="86">
        <f t="shared" si="679"/>
        <v>8.0657000000000006E-2</v>
      </c>
      <c r="U1370" s="84">
        <f t="shared" si="660"/>
        <v>10</v>
      </c>
      <c r="V1370" s="84">
        <v>252</v>
      </c>
      <c r="W1370" s="83">
        <f t="shared" si="669"/>
        <v>1.003082885</v>
      </c>
      <c r="X1370" s="76">
        <f t="shared" si="670"/>
        <v>2.6455364299999999</v>
      </c>
      <c r="Y1370" s="76">
        <f t="shared" si="671"/>
        <v>0</v>
      </c>
      <c r="Z1370" s="90" t="str">
        <f t="shared" si="682"/>
        <v>A+J=</v>
      </c>
      <c r="AA1370" s="81">
        <f t="shared" si="683"/>
        <v>45642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75">
        <f t="shared" si="672"/>
        <v>45630</v>
      </c>
      <c r="B1371" s="76">
        <f t="shared" si="673"/>
        <v>861.22353786999997</v>
      </c>
      <c r="C1371" s="76">
        <f t="shared" si="680"/>
        <v>689.49975254000003</v>
      </c>
      <c r="D1371" s="77">
        <f t="shared" si="674"/>
        <v>7036.33</v>
      </c>
      <c r="E1371" s="78">
        <f>IF(K1371=1,VLOOKUP(A1370,[1]Plan1!$G$155:$I$350,3),E1370)</f>
        <v>7063.77</v>
      </c>
      <c r="F1371" s="79">
        <f t="shared" si="675"/>
        <v>45615</v>
      </c>
      <c r="G1371" s="80">
        <f t="shared" si="664"/>
        <v>3.8997602443320289E-3</v>
      </c>
      <c r="H1371" s="81">
        <f t="shared" si="676"/>
        <v>45642</v>
      </c>
      <c r="I1371" s="81">
        <f t="shared" si="665"/>
        <v>45642</v>
      </c>
      <c r="J1371" s="82">
        <f t="shared" si="677"/>
        <v>19</v>
      </c>
      <c r="K1371" s="82">
        <f t="shared" si="661"/>
        <v>11</v>
      </c>
      <c r="L1371" s="76">
        <f t="shared" si="666"/>
        <v>1.0022559</v>
      </c>
      <c r="M1371" s="83">
        <f t="shared" si="663"/>
        <v>1.00559942</v>
      </c>
      <c r="N1371" s="83">
        <f t="shared" si="659"/>
        <v>1.2420316244358149</v>
      </c>
      <c r="O1371" s="76">
        <f t="shared" si="662"/>
        <v>1.24483352</v>
      </c>
      <c r="P1371" s="76">
        <f t="shared" si="667"/>
        <v>858.31240399000001</v>
      </c>
      <c r="Q1371" s="84">
        <f t="shared" si="681"/>
        <v>0</v>
      </c>
      <c r="R1371" s="86">
        <f t="shared" si="678"/>
        <v>0</v>
      </c>
      <c r="S1371" s="76">
        <f t="shared" si="668"/>
        <v>0</v>
      </c>
      <c r="T1371" s="86">
        <f t="shared" si="679"/>
        <v>8.0657000000000006E-2</v>
      </c>
      <c r="U1371" s="84">
        <f t="shared" si="660"/>
        <v>11</v>
      </c>
      <c r="V1371" s="84">
        <v>252</v>
      </c>
      <c r="W1371" s="83">
        <f t="shared" si="669"/>
        <v>1.0033916949999999</v>
      </c>
      <c r="X1371" s="76">
        <f t="shared" si="670"/>
        <v>2.91113388</v>
      </c>
      <c r="Y1371" s="76">
        <f t="shared" si="671"/>
        <v>0</v>
      </c>
      <c r="Z1371" s="90" t="str">
        <f t="shared" si="682"/>
        <v>A+J=</v>
      </c>
      <c r="AA1371" s="81">
        <f t="shared" si="683"/>
        <v>45642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75">
        <f t="shared" si="672"/>
        <v>45631</v>
      </c>
      <c r="B1372" s="76">
        <f t="shared" si="673"/>
        <v>861.66517650000003</v>
      </c>
      <c r="C1372" s="76">
        <f t="shared" si="680"/>
        <v>689.49975254000003</v>
      </c>
      <c r="D1372" s="77">
        <f t="shared" si="674"/>
        <v>7036.33</v>
      </c>
      <c r="E1372" s="78">
        <f>IF(K1372=1,VLOOKUP(A1371,[1]Plan1!$G$155:$I$350,3),E1371)</f>
        <v>7063.77</v>
      </c>
      <c r="F1372" s="79">
        <f t="shared" si="675"/>
        <v>45615</v>
      </c>
      <c r="G1372" s="80">
        <f t="shared" si="664"/>
        <v>3.8997602443320289E-3</v>
      </c>
      <c r="H1372" s="81">
        <f t="shared" si="676"/>
        <v>45642</v>
      </c>
      <c r="I1372" s="81">
        <f t="shared" si="665"/>
        <v>45642</v>
      </c>
      <c r="J1372" s="82">
        <f t="shared" si="677"/>
        <v>19</v>
      </c>
      <c r="K1372" s="82">
        <f t="shared" si="661"/>
        <v>12</v>
      </c>
      <c r="L1372" s="76">
        <f t="shared" si="666"/>
        <v>1.0024612399999999</v>
      </c>
      <c r="M1372" s="83">
        <f t="shared" si="663"/>
        <v>1.00559942</v>
      </c>
      <c r="N1372" s="83">
        <f t="shared" si="659"/>
        <v>1.2420316244358149</v>
      </c>
      <c r="O1372" s="76">
        <f t="shared" si="662"/>
        <v>1.2450885599999999</v>
      </c>
      <c r="P1372" s="76">
        <f t="shared" si="667"/>
        <v>858.48825400999999</v>
      </c>
      <c r="Q1372" s="84">
        <f t="shared" si="681"/>
        <v>0</v>
      </c>
      <c r="R1372" s="86">
        <f t="shared" si="678"/>
        <v>0</v>
      </c>
      <c r="S1372" s="76">
        <f t="shared" si="668"/>
        <v>0</v>
      </c>
      <c r="T1372" s="86">
        <f t="shared" si="679"/>
        <v>8.0657000000000006E-2</v>
      </c>
      <c r="U1372" s="84">
        <f t="shared" si="660"/>
        <v>12</v>
      </c>
      <c r="V1372" s="84">
        <v>252</v>
      </c>
      <c r="W1372" s="83">
        <f t="shared" si="669"/>
        <v>1.003700601</v>
      </c>
      <c r="X1372" s="76">
        <f t="shared" si="670"/>
        <v>3.1769224899999999</v>
      </c>
      <c r="Y1372" s="76">
        <f t="shared" si="671"/>
        <v>0</v>
      </c>
      <c r="Z1372" s="90" t="str">
        <f t="shared" si="682"/>
        <v>A+J=</v>
      </c>
      <c r="AA1372" s="81">
        <f t="shared" si="683"/>
        <v>45642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75">
        <f t="shared" si="672"/>
        <v>45632</v>
      </c>
      <c r="B1373" s="76">
        <f t="shared" si="673"/>
        <v>862.10702609999998</v>
      </c>
      <c r="C1373" s="76">
        <f t="shared" si="680"/>
        <v>689.49975254000003</v>
      </c>
      <c r="D1373" s="77">
        <f t="shared" si="674"/>
        <v>7036.33</v>
      </c>
      <c r="E1373" s="78">
        <f>IF(K1373=1,VLOOKUP(A1372,[1]Plan1!$G$155:$I$350,3),E1372)</f>
        <v>7063.77</v>
      </c>
      <c r="F1373" s="79">
        <f t="shared" si="675"/>
        <v>45615</v>
      </c>
      <c r="G1373" s="80">
        <f t="shared" si="664"/>
        <v>3.8997602443320289E-3</v>
      </c>
      <c r="H1373" s="81">
        <f t="shared" si="676"/>
        <v>45642</v>
      </c>
      <c r="I1373" s="81">
        <f t="shared" si="665"/>
        <v>45642</v>
      </c>
      <c r="J1373" s="82">
        <f t="shared" si="677"/>
        <v>19</v>
      </c>
      <c r="K1373" s="82">
        <f t="shared" si="661"/>
        <v>13</v>
      </c>
      <c r="L1373" s="76">
        <f t="shared" si="666"/>
        <v>1.0026666099999999</v>
      </c>
      <c r="M1373" s="83">
        <f t="shared" si="663"/>
        <v>1.00559942</v>
      </c>
      <c r="N1373" s="83">
        <f t="shared" si="659"/>
        <v>1.2420316244358149</v>
      </c>
      <c r="O1373" s="76">
        <f t="shared" si="662"/>
        <v>1.24534363</v>
      </c>
      <c r="P1373" s="76">
        <f t="shared" si="667"/>
        <v>858.66412471000001</v>
      </c>
      <c r="Q1373" s="84">
        <f t="shared" si="681"/>
        <v>0</v>
      </c>
      <c r="R1373" s="86">
        <f t="shared" si="678"/>
        <v>0</v>
      </c>
      <c r="S1373" s="76">
        <f t="shared" si="668"/>
        <v>0</v>
      </c>
      <c r="T1373" s="86">
        <f t="shared" si="679"/>
        <v>8.0657000000000006E-2</v>
      </c>
      <c r="U1373" s="84">
        <f t="shared" si="660"/>
        <v>13</v>
      </c>
      <c r="V1373" s="84">
        <v>252</v>
      </c>
      <c r="W1373" s="83">
        <f t="shared" si="669"/>
        <v>1.004009602</v>
      </c>
      <c r="X1373" s="76">
        <f t="shared" si="670"/>
        <v>3.4429013899999998</v>
      </c>
      <c r="Y1373" s="76">
        <f t="shared" si="671"/>
        <v>0</v>
      </c>
      <c r="Z1373" s="90" t="str">
        <f t="shared" si="682"/>
        <v>A+J=</v>
      </c>
      <c r="AA1373" s="81">
        <f t="shared" si="683"/>
        <v>45642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75">
        <f t="shared" si="672"/>
        <v>45633</v>
      </c>
      <c r="B1374" s="76">
        <f t="shared" si="673"/>
        <v>862.54911444000004</v>
      </c>
      <c r="C1374" s="76">
        <f t="shared" si="680"/>
        <v>689.49975254000003</v>
      </c>
      <c r="D1374" s="77">
        <f t="shared" si="674"/>
        <v>7036.33</v>
      </c>
      <c r="E1374" s="78">
        <f>IF(K1374=1,VLOOKUP(A1373,[1]Plan1!$G$155:$I$350,3),E1373)</f>
        <v>7063.77</v>
      </c>
      <c r="F1374" s="79">
        <f t="shared" si="675"/>
        <v>45615</v>
      </c>
      <c r="G1374" s="80">
        <f t="shared" si="664"/>
        <v>3.8997602443320289E-3</v>
      </c>
      <c r="H1374" s="81">
        <f t="shared" si="676"/>
        <v>45642</v>
      </c>
      <c r="I1374" s="81">
        <f t="shared" si="665"/>
        <v>45642</v>
      </c>
      <c r="J1374" s="82">
        <f t="shared" si="677"/>
        <v>19</v>
      </c>
      <c r="K1374" s="82">
        <f t="shared" si="661"/>
        <v>14</v>
      </c>
      <c r="L1374" s="76">
        <f t="shared" si="666"/>
        <v>1.00287203</v>
      </c>
      <c r="M1374" s="83">
        <f t="shared" si="663"/>
        <v>1.00559942</v>
      </c>
      <c r="N1374" s="83">
        <f t="shared" si="659"/>
        <v>1.2420316244358149</v>
      </c>
      <c r="O1374" s="76">
        <f t="shared" si="662"/>
        <v>1.24559877</v>
      </c>
      <c r="P1374" s="76">
        <f t="shared" si="667"/>
        <v>858.84004367</v>
      </c>
      <c r="Q1374" s="84">
        <f t="shared" si="681"/>
        <v>0</v>
      </c>
      <c r="R1374" s="86">
        <f t="shared" si="678"/>
        <v>0</v>
      </c>
      <c r="S1374" s="76">
        <f t="shared" si="668"/>
        <v>0</v>
      </c>
      <c r="T1374" s="86">
        <f t="shared" si="679"/>
        <v>8.0657000000000006E-2</v>
      </c>
      <c r="U1374" s="84">
        <f t="shared" si="660"/>
        <v>14</v>
      </c>
      <c r="V1374" s="84">
        <v>252</v>
      </c>
      <c r="W1374" s="83">
        <f t="shared" si="669"/>
        <v>1.0043186980000001</v>
      </c>
      <c r="X1374" s="76">
        <f t="shared" si="670"/>
        <v>3.7090707699999999</v>
      </c>
      <c r="Y1374" s="76">
        <f t="shared" si="671"/>
        <v>0</v>
      </c>
      <c r="Z1374" s="90" t="str">
        <f t="shared" si="682"/>
        <v>A+J=</v>
      </c>
      <c r="AA1374" s="81">
        <f t="shared" si="683"/>
        <v>45642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75">
        <f t="shared" si="672"/>
        <v>45634</v>
      </c>
      <c r="B1375" s="76">
        <f t="shared" si="673"/>
        <v>862.54911444000004</v>
      </c>
      <c r="C1375" s="76">
        <f t="shared" si="680"/>
        <v>689.49975254000003</v>
      </c>
      <c r="D1375" s="77">
        <f t="shared" si="674"/>
        <v>7036.33</v>
      </c>
      <c r="E1375" s="78">
        <f>IF(K1375=1,VLOOKUP(A1374,[1]Plan1!$G$155:$I$350,3),E1374)</f>
        <v>7063.77</v>
      </c>
      <c r="F1375" s="79">
        <f t="shared" si="675"/>
        <v>45615</v>
      </c>
      <c r="G1375" s="80">
        <f t="shared" si="664"/>
        <v>3.8997602443320289E-3</v>
      </c>
      <c r="H1375" s="81">
        <f t="shared" si="676"/>
        <v>45642</v>
      </c>
      <c r="I1375" s="81">
        <f t="shared" si="665"/>
        <v>45642</v>
      </c>
      <c r="J1375" s="82">
        <f t="shared" si="677"/>
        <v>19</v>
      </c>
      <c r="K1375" s="82">
        <f t="shared" si="661"/>
        <v>14</v>
      </c>
      <c r="L1375" s="76">
        <f t="shared" si="666"/>
        <v>1.00287203</v>
      </c>
      <c r="M1375" s="83">
        <f t="shared" si="663"/>
        <v>1.00559942</v>
      </c>
      <c r="N1375" s="83">
        <f t="shared" si="659"/>
        <v>1.2420316244358149</v>
      </c>
      <c r="O1375" s="76">
        <f t="shared" si="662"/>
        <v>1.24559877</v>
      </c>
      <c r="P1375" s="76">
        <f t="shared" si="667"/>
        <v>858.84004367</v>
      </c>
      <c r="Q1375" s="84">
        <f t="shared" si="681"/>
        <v>0</v>
      </c>
      <c r="R1375" s="86">
        <f t="shared" si="678"/>
        <v>0</v>
      </c>
      <c r="S1375" s="76">
        <f t="shared" si="668"/>
        <v>0</v>
      </c>
      <c r="T1375" s="86">
        <f t="shared" si="679"/>
        <v>8.0657000000000006E-2</v>
      </c>
      <c r="U1375" s="84">
        <f t="shared" si="660"/>
        <v>14</v>
      </c>
      <c r="V1375" s="84">
        <v>252</v>
      </c>
      <c r="W1375" s="83">
        <f t="shared" si="669"/>
        <v>1.0043186980000001</v>
      </c>
      <c r="X1375" s="76">
        <f t="shared" si="670"/>
        <v>3.7090707699999999</v>
      </c>
      <c r="Y1375" s="76">
        <f t="shared" si="671"/>
        <v>0</v>
      </c>
      <c r="Z1375" s="90" t="str">
        <f t="shared" si="682"/>
        <v>A+J=</v>
      </c>
      <c r="AA1375" s="81">
        <f t="shared" si="683"/>
        <v>45642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75">
        <f t="shared" si="672"/>
        <v>45635</v>
      </c>
      <c r="B1376" s="76">
        <f t="shared" si="673"/>
        <v>862.54911444000004</v>
      </c>
      <c r="C1376" s="76">
        <f t="shared" si="680"/>
        <v>689.49975254000003</v>
      </c>
      <c r="D1376" s="77">
        <f t="shared" si="674"/>
        <v>7036.33</v>
      </c>
      <c r="E1376" s="78">
        <f>IF(K1376=1,VLOOKUP(A1375,[1]Plan1!$G$155:$I$350,3),E1375)</f>
        <v>7063.77</v>
      </c>
      <c r="F1376" s="79">
        <f t="shared" si="675"/>
        <v>45615</v>
      </c>
      <c r="G1376" s="80">
        <f t="shared" si="664"/>
        <v>3.8997602443320289E-3</v>
      </c>
      <c r="H1376" s="81">
        <f t="shared" si="676"/>
        <v>45642</v>
      </c>
      <c r="I1376" s="81">
        <f t="shared" si="665"/>
        <v>45642</v>
      </c>
      <c r="J1376" s="82">
        <f t="shared" si="677"/>
        <v>19</v>
      </c>
      <c r="K1376" s="82">
        <f t="shared" si="661"/>
        <v>14</v>
      </c>
      <c r="L1376" s="76">
        <f t="shared" si="666"/>
        <v>1.00287203</v>
      </c>
      <c r="M1376" s="83">
        <f t="shared" si="663"/>
        <v>1.00559942</v>
      </c>
      <c r="N1376" s="83">
        <f t="shared" ref="N1376:N1439" si="684">IF(I1376&gt;I1375,N1375*M1376,N1375)</f>
        <v>1.2420316244358149</v>
      </c>
      <c r="O1376" s="76">
        <f t="shared" si="662"/>
        <v>1.24559877</v>
      </c>
      <c r="P1376" s="76">
        <f t="shared" si="667"/>
        <v>858.84004367</v>
      </c>
      <c r="Q1376" s="84">
        <f t="shared" si="681"/>
        <v>0</v>
      </c>
      <c r="R1376" s="86">
        <f t="shared" si="678"/>
        <v>0</v>
      </c>
      <c r="S1376" s="76">
        <f t="shared" si="668"/>
        <v>0</v>
      </c>
      <c r="T1376" s="86">
        <f t="shared" si="679"/>
        <v>8.0657000000000006E-2</v>
      </c>
      <c r="U1376" s="84">
        <f t="shared" si="660"/>
        <v>14</v>
      </c>
      <c r="V1376" s="84">
        <v>252</v>
      </c>
      <c r="W1376" s="83">
        <f t="shared" si="669"/>
        <v>1.0043186980000001</v>
      </c>
      <c r="X1376" s="76">
        <f t="shared" si="670"/>
        <v>3.7090707699999999</v>
      </c>
      <c r="Y1376" s="76">
        <f t="shared" si="671"/>
        <v>0</v>
      </c>
      <c r="Z1376" s="90" t="str">
        <f t="shared" si="682"/>
        <v>A+J=</v>
      </c>
      <c r="AA1376" s="81">
        <f t="shared" si="683"/>
        <v>45642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75">
        <f t="shared" si="672"/>
        <v>45636</v>
      </c>
      <c r="B1377" s="76">
        <f t="shared" si="673"/>
        <v>862.9914278</v>
      </c>
      <c r="C1377" s="76">
        <f t="shared" si="680"/>
        <v>689.49975254000003</v>
      </c>
      <c r="D1377" s="77">
        <f t="shared" si="674"/>
        <v>7036.33</v>
      </c>
      <c r="E1377" s="78">
        <f>IF(K1377=1,VLOOKUP(A1376,[1]Plan1!$G$155:$I$350,3),E1376)</f>
        <v>7063.77</v>
      </c>
      <c r="F1377" s="79">
        <f t="shared" si="675"/>
        <v>45615</v>
      </c>
      <c r="G1377" s="80">
        <f t="shared" si="664"/>
        <v>3.8997602443320289E-3</v>
      </c>
      <c r="H1377" s="81">
        <f t="shared" si="676"/>
        <v>45642</v>
      </c>
      <c r="I1377" s="81">
        <f t="shared" si="665"/>
        <v>45642</v>
      </c>
      <c r="J1377" s="82">
        <f t="shared" si="677"/>
        <v>19</v>
      </c>
      <c r="K1377" s="82">
        <f t="shared" si="661"/>
        <v>15</v>
      </c>
      <c r="L1377" s="76">
        <f t="shared" si="666"/>
        <v>1.0030774899999999</v>
      </c>
      <c r="M1377" s="83">
        <f t="shared" si="663"/>
        <v>1.00559942</v>
      </c>
      <c r="N1377" s="83">
        <f t="shared" si="684"/>
        <v>1.2420316244358149</v>
      </c>
      <c r="O1377" s="76">
        <f t="shared" si="662"/>
        <v>1.24585396</v>
      </c>
      <c r="P1377" s="76">
        <f t="shared" si="667"/>
        <v>859.01599711999995</v>
      </c>
      <c r="Q1377" s="84">
        <f t="shared" si="681"/>
        <v>0</v>
      </c>
      <c r="R1377" s="86">
        <f t="shared" si="678"/>
        <v>0</v>
      </c>
      <c r="S1377" s="76">
        <f t="shared" si="668"/>
        <v>0</v>
      </c>
      <c r="T1377" s="86">
        <f t="shared" si="679"/>
        <v>8.0657000000000006E-2</v>
      </c>
      <c r="U1377" s="84">
        <f t="shared" si="660"/>
        <v>15</v>
      </c>
      <c r="V1377" s="84">
        <v>252</v>
      </c>
      <c r="W1377" s="83">
        <f t="shared" si="669"/>
        <v>1.004627889</v>
      </c>
      <c r="X1377" s="76">
        <f t="shared" si="670"/>
        <v>3.9754306800000001</v>
      </c>
      <c r="Y1377" s="76">
        <f t="shared" si="671"/>
        <v>0</v>
      </c>
      <c r="Z1377" s="90" t="str">
        <f t="shared" si="682"/>
        <v>A+J=</v>
      </c>
      <c r="AA1377" s="81">
        <f t="shared" si="683"/>
        <v>45642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75">
        <f t="shared" si="672"/>
        <v>45637</v>
      </c>
      <c r="B1378" s="76">
        <f t="shared" si="673"/>
        <v>863.43396706999999</v>
      </c>
      <c r="C1378" s="76">
        <f t="shared" si="680"/>
        <v>689.49975254000003</v>
      </c>
      <c r="D1378" s="77">
        <f t="shared" si="674"/>
        <v>7036.33</v>
      </c>
      <c r="E1378" s="78">
        <f>IF(K1378=1,VLOOKUP(A1377,[1]Plan1!$G$155:$I$350,3),E1377)</f>
        <v>7063.77</v>
      </c>
      <c r="F1378" s="79">
        <f t="shared" si="675"/>
        <v>45615</v>
      </c>
      <c r="G1378" s="80">
        <f t="shared" si="664"/>
        <v>3.8997602443320289E-3</v>
      </c>
      <c r="H1378" s="81">
        <f t="shared" si="676"/>
        <v>45642</v>
      </c>
      <c r="I1378" s="81">
        <f t="shared" si="665"/>
        <v>45642</v>
      </c>
      <c r="J1378" s="82">
        <f t="shared" si="677"/>
        <v>19</v>
      </c>
      <c r="K1378" s="82">
        <f t="shared" si="661"/>
        <v>16</v>
      </c>
      <c r="L1378" s="76">
        <f t="shared" si="666"/>
        <v>1.00328299</v>
      </c>
      <c r="M1378" s="83">
        <f t="shared" si="663"/>
        <v>1.00559942</v>
      </c>
      <c r="N1378" s="83">
        <f t="shared" si="684"/>
        <v>1.2420316244358149</v>
      </c>
      <c r="O1378" s="76">
        <f t="shared" si="662"/>
        <v>1.2461092</v>
      </c>
      <c r="P1378" s="76">
        <f t="shared" si="667"/>
        <v>859.19198502999996</v>
      </c>
      <c r="Q1378" s="84">
        <f t="shared" si="681"/>
        <v>0</v>
      </c>
      <c r="R1378" s="86">
        <f t="shared" si="678"/>
        <v>0</v>
      </c>
      <c r="S1378" s="76">
        <f t="shared" si="668"/>
        <v>0</v>
      </c>
      <c r="T1378" s="86">
        <f t="shared" si="679"/>
        <v>8.0657000000000006E-2</v>
      </c>
      <c r="U1378" s="84">
        <f t="shared" si="660"/>
        <v>16</v>
      </c>
      <c r="V1378" s="84">
        <v>252</v>
      </c>
      <c r="W1378" s="83">
        <f t="shared" si="669"/>
        <v>1.0049371760000001</v>
      </c>
      <c r="X1378" s="76">
        <f t="shared" si="670"/>
        <v>4.2419820399999999</v>
      </c>
      <c r="Y1378" s="76">
        <f t="shared" si="671"/>
        <v>0</v>
      </c>
      <c r="Z1378" s="90" t="str">
        <f t="shared" si="682"/>
        <v>A+J=</v>
      </c>
      <c r="AA1378" s="81">
        <f t="shared" si="683"/>
        <v>45642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75">
        <f t="shared" si="672"/>
        <v>45638</v>
      </c>
      <c r="B1379" s="76">
        <f t="shared" si="673"/>
        <v>863.87673759000006</v>
      </c>
      <c r="C1379" s="76">
        <f t="shared" si="680"/>
        <v>689.49975254000003</v>
      </c>
      <c r="D1379" s="77">
        <f t="shared" si="674"/>
        <v>7036.33</v>
      </c>
      <c r="E1379" s="78">
        <f>IF(K1379=1,VLOOKUP(A1378,[1]Plan1!$G$155:$I$350,3),E1378)</f>
        <v>7063.77</v>
      </c>
      <c r="F1379" s="79">
        <f t="shared" si="675"/>
        <v>45615</v>
      </c>
      <c r="G1379" s="80">
        <f t="shared" si="664"/>
        <v>3.8997602443320289E-3</v>
      </c>
      <c r="H1379" s="81">
        <f t="shared" si="676"/>
        <v>45642</v>
      </c>
      <c r="I1379" s="81">
        <f t="shared" si="665"/>
        <v>45642</v>
      </c>
      <c r="J1379" s="82">
        <f t="shared" si="677"/>
        <v>19</v>
      </c>
      <c r="K1379" s="82">
        <f t="shared" si="661"/>
        <v>17</v>
      </c>
      <c r="L1379" s="76">
        <f t="shared" si="666"/>
        <v>1.00348854</v>
      </c>
      <c r="M1379" s="83">
        <f t="shared" si="663"/>
        <v>1.00559942</v>
      </c>
      <c r="N1379" s="83">
        <f t="shared" si="684"/>
        <v>1.2420316244358149</v>
      </c>
      <c r="O1379" s="76">
        <f t="shared" si="662"/>
        <v>1.2463645000000001</v>
      </c>
      <c r="P1379" s="76">
        <f t="shared" si="667"/>
        <v>859.36801432000004</v>
      </c>
      <c r="Q1379" s="84">
        <f t="shared" si="681"/>
        <v>0</v>
      </c>
      <c r="R1379" s="86">
        <f t="shared" si="678"/>
        <v>0</v>
      </c>
      <c r="S1379" s="76">
        <f t="shared" si="668"/>
        <v>0</v>
      </c>
      <c r="T1379" s="86">
        <f t="shared" si="679"/>
        <v>8.0657000000000006E-2</v>
      </c>
      <c r="U1379" s="84">
        <f t="shared" si="660"/>
        <v>17</v>
      </c>
      <c r="V1379" s="84">
        <v>252</v>
      </c>
      <c r="W1379" s="83">
        <f t="shared" si="669"/>
        <v>1.005246557</v>
      </c>
      <c r="X1379" s="76">
        <f t="shared" si="670"/>
        <v>4.5087232699999999</v>
      </c>
      <c r="Y1379" s="76">
        <f t="shared" si="671"/>
        <v>0</v>
      </c>
      <c r="Z1379" s="90" t="str">
        <f t="shared" si="682"/>
        <v>A+J=</v>
      </c>
      <c r="AA1379" s="81">
        <f t="shared" si="683"/>
        <v>45642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75">
        <f t="shared" si="672"/>
        <v>45639</v>
      </c>
      <c r="B1380" s="76">
        <f t="shared" si="673"/>
        <v>864.31973419999997</v>
      </c>
      <c r="C1380" s="76">
        <f t="shared" si="680"/>
        <v>689.49975254000003</v>
      </c>
      <c r="D1380" s="77">
        <f t="shared" si="674"/>
        <v>7036.33</v>
      </c>
      <c r="E1380" s="78">
        <f>IF(K1380=1,VLOOKUP(A1379,[1]Plan1!$G$155:$I$350,3),E1379)</f>
        <v>7063.77</v>
      </c>
      <c r="F1380" s="79">
        <f t="shared" si="675"/>
        <v>45615</v>
      </c>
      <c r="G1380" s="80">
        <f t="shared" si="664"/>
        <v>3.8997602443320289E-3</v>
      </c>
      <c r="H1380" s="81">
        <f t="shared" si="676"/>
        <v>45642</v>
      </c>
      <c r="I1380" s="81">
        <f t="shared" si="665"/>
        <v>45642</v>
      </c>
      <c r="J1380" s="82">
        <f t="shared" si="677"/>
        <v>19</v>
      </c>
      <c r="K1380" s="82">
        <f t="shared" si="661"/>
        <v>18</v>
      </c>
      <c r="L1380" s="76">
        <f t="shared" si="666"/>
        <v>1.00369413</v>
      </c>
      <c r="M1380" s="83">
        <f t="shared" si="663"/>
        <v>1.00559942</v>
      </c>
      <c r="N1380" s="83">
        <f t="shared" si="684"/>
        <v>1.2420316244358149</v>
      </c>
      <c r="O1380" s="76">
        <f t="shared" si="662"/>
        <v>1.2466198500000001</v>
      </c>
      <c r="P1380" s="76">
        <f t="shared" si="667"/>
        <v>859.54407807999996</v>
      </c>
      <c r="Q1380" s="84">
        <f t="shared" si="681"/>
        <v>0</v>
      </c>
      <c r="R1380" s="86">
        <f t="shared" si="678"/>
        <v>0</v>
      </c>
      <c r="S1380" s="76">
        <f t="shared" si="668"/>
        <v>0</v>
      </c>
      <c r="T1380" s="86">
        <f t="shared" si="679"/>
        <v>8.0657000000000006E-2</v>
      </c>
      <c r="U1380" s="84">
        <f t="shared" si="660"/>
        <v>18</v>
      </c>
      <c r="V1380" s="84">
        <v>252</v>
      </c>
      <c r="W1380" s="83">
        <f t="shared" si="669"/>
        <v>1.005556034</v>
      </c>
      <c r="X1380" s="76">
        <f t="shared" si="670"/>
        <v>4.7756561199999998</v>
      </c>
      <c r="Y1380" s="76">
        <f t="shared" si="671"/>
        <v>0</v>
      </c>
      <c r="Z1380" s="90" t="str">
        <f t="shared" si="682"/>
        <v>A+J=</v>
      </c>
      <c r="AA1380" s="81">
        <f t="shared" si="683"/>
        <v>45642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75">
        <f t="shared" si="672"/>
        <v>45640</v>
      </c>
      <c r="B1381" s="76">
        <f t="shared" si="673"/>
        <v>864.76294920000009</v>
      </c>
      <c r="C1381" s="76">
        <f t="shared" si="680"/>
        <v>689.49975254000003</v>
      </c>
      <c r="D1381" s="77">
        <f t="shared" si="674"/>
        <v>7036.33</v>
      </c>
      <c r="E1381" s="78">
        <f>IF(K1381=1,VLOOKUP(A1380,[1]Plan1!$G$155:$I$350,3),E1380)</f>
        <v>7063.77</v>
      </c>
      <c r="F1381" s="79">
        <f t="shared" si="675"/>
        <v>45615</v>
      </c>
      <c r="G1381" s="80">
        <f t="shared" si="664"/>
        <v>3.8997602443320289E-3</v>
      </c>
      <c r="H1381" s="81">
        <f t="shared" si="676"/>
        <v>45642</v>
      </c>
      <c r="I1381" s="81">
        <f t="shared" si="665"/>
        <v>45642</v>
      </c>
      <c r="J1381" s="82">
        <f t="shared" si="677"/>
        <v>19</v>
      </c>
      <c r="K1381" s="82">
        <f t="shared" si="661"/>
        <v>19</v>
      </c>
      <c r="L1381" s="76">
        <f t="shared" si="666"/>
        <v>1.0038997599999999</v>
      </c>
      <c r="M1381" s="83">
        <f t="shared" si="663"/>
        <v>1.00559942</v>
      </c>
      <c r="N1381" s="83">
        <f t="shared" si="684"/>
        <v>1.2420316244358149</v>
      </c>
      <c r="O1381" s="76">
        <f t="shared" si="662"/>
        <v>1.2468752400000001</v>
      </c>
      <c r="P1381" s="76">
        <f t="shared" si="667"/>
        <v>859.72016942000005</v>
      </c>
      <c r="Q1381" s="84">
        <f t="shared" si="681"/>
        <v>0</v>
      </c>
      <c r="R1381" s="86">
        <f t="shared" si="678"/>
        <v>0</v>
      </c>
      <c r="S1381" s="76">
        <f t="shared" si="668"/>
        <v>0</v>
      </c>
      <c r="T1381" s="86">
        <f t="shared" si="679"/>
        <v>8.0657000000000006E-2</v>
      </c>
      <c r="U1381" s="84">
        <f t="shared" si="660"/>
        <v>19</v>
      </c>
      <c r="V1381" s="84">
        <v>252</v>
      </c>
      <c r="W1381" s="83">
        <f t="shared" si="669"/>
        <v>1.005865606</v>
      </c>
      <c r="X1381" s="76">
        <f t="shared" si="670"/>
        <v>5.04277978</v>
      </c>
      <c r="Y1381" s="76">
        <f t="shared" si="671"/>
        <v>0</v>
      </c>
      <c r="Z1381" s="90" t="str">
        <f t="shared" si="682"/>
        <v>A+J=</v>
      </c>
      <c r="AA1381" s="81">
        <f t="shared" si="683"/>
        <v>45642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75">
        <f t="shared" si="672"/>
        <v>45641</v>
      </c>
      <c r="B1382" s="76">
        <f t="shared" si="673"/>
        <v>864.76294920000009</v>
      </c>
      <c r="C1382" s="76">
        <f t="shared" si="680"/>
        <v>689.49975254000003</v>
      </c>
      <c r="D1382" s="77">
        <f t="shared" si="674"/>
        <v>7036.33</v>
      </c>
      <c r="E1382" s="78">
        <f>IF(K1382=1,VLOOKUP(A1381,[1]Plan1!$G$155:$I$350,3),E1381)</f>
        <v>7063.77</v>
      </c>
      <c r="F1382" s="79">
        <f t="shared" si="675"/>
        <v>45615</v>
      </c>
      <c r="G1382" s="80">
        <f t="shared" si="664"/>
        <v>3.8997602443320289E-3</v>
      </c>
      <c r="H1382" s="81">
        <f t="shared" si="676"/>
        <v>45672</v>
      </c>
      <c r="I1382" s="81">
        <f t="shared" si="665"/>
        <v>45642</v>
      </c>
      <c r="J1382" s="82">
        <f t="shared" si="677"/>
        <v>19</v>
      </c>
      <c r="K1382" s="82">
        <f t="shared" si="661"/>
        <v>19</v>
      </c>
      <c r="L1382" s="76">
        <f t="shared" si="666"/>
        <v>1.0038997599999999</v>
      </c>
      <c r="M1382" s="83">
        <f t="shared" si="663"/>
        <v>1.00559942</v>
      </c>
      <c r="N1382" s="83">
        <f t="shared" si="684"/>
        <v>1.2420316244358149</v>
      </c>
      <c r="O1382" s="76">
        <f t="shared" si="662"/>
        <v>1.2468752400000001</v>
      </c>
      <c r="P1382" s="76">
        <f t="shared" si="667"/>
        <v>859.72016942000005</v>
      </c>
      <c r="Q1382" s="84">
        <f t="shared" si="681"/>
        <v>0</v>
      </c>
      <c r="R1382" s="86">
        <f t="shared" si="678"/>
        <v>0</v>
      </c>
      <c r="S1382" s="76">
        <f t="shared" si="668"/>
        <v>0</v>
      </c>
      <c r="T1382" s="86">
        <f t="shared" si="679"/>
        <v>8.0657000000000006E-2</v>
      </c>
      <c r="U1382" s="84">
        <f t="shared" ref="U1382:U1445" si="685">IF(Q1381&gt;0,1,IF(K1382=K1381,U1381,U1381+1))</f>
        <v>19</v>
      </c>
      <c r="V1382" s="84">
        <v>252</v>
      </c>
      <c r="W1382" s="83">
        <f t="shared" si="669"/>
        <v>1.005865606</v>
      </c>
      <c r="X1382" s="76">
        <f t="shared" si="670"/>
        <v>5.04277978</v>
      </c>
      <c r="Y1382" s="76">
        <f t="shared" si="671"/>
        <v>0</v>
      </c>
      <c r="Z1382" s="90" t="str">
        <f t="shared" si="682"/>
        <v>A+J=</v>
      </c>
      <c r="AA1382" s="81">
        <f t="shared" si="683"/>
        <v>45642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75">
        <f t="shared" si="672"/>
        <v>45642</v>
      </c>
      <c r="B1383" s="76">
        <f t="shared" si="673"/>
        <v>864.76294920000009</v>
      </c>
      <c r="C1383" s="76">
        <f t="shared" si="680"/>
        <v>689.49975254000003</v>
      </c>
      <c r="D1383" s="77">
        <f t="shared" si="674"/>
        <v>7036.33</v>
      </c>
      <c r="E1383" s="78">
        <f>IF(K1383=1,VLOOKUP(A1382,[1]Plan1!$G$155:$I$350,3),E1382)</f>
        <v>7063.77</v>
      </c>
      <c r="F1383" s="79">
        <f t="shared" si="675"/>
        <v>45615</v>
      </c>
      <c r="G1383" s="80">
        <f t="shared" si="664"/>
        <v>3.8997602443320289E-3</v>
      </c>
      <c r="H1383" s="81">
        <f t="shared" si="676"/>
        <v>45672</v>
      </c>
      <c r="I1383" s="81">
        <f t="shared" si="665"/>
        <v>45642</v>
      </c>
      <c r="J1383" s="82">
        <f t="shared" si="677"/>
        <v>19</v>
      </c>
      <c r="K1383" s="82">
        <f t="shared" si="661"/>
        <v>19</v>
      </c>
      <c r="L1383" s="76">
        <f t="shared" si="666"/>
        <v>1.0038997599999999</v>
      </c>
      <c r="M1383" s="83">
        <f t="shared" si="663"/>
        <v>1.00559942</v>
      </c>
      <c r="N1383" s="83">
        <f t="shared" si="684"/>
        <v>1.2420316244358149</v>
      </c>
      <c r="O1383" s="76">
        <f t="shared" si="662"/>
        <v>1.2468752400000001</v>
      </c>
      <c r="P1383" s="76">
        <f t="shared" si="667"/>
        <v>859.72016942000005</v>
      </c>
      <c r="Q1383" s="84">
        <f t="shared" si="681"/>
        <v>45</v>
      </c>
      <c r="R1383" s="86">
        <f t="shared" si="678"/>
        <v>1.1062000000000001E-2</v>
      </c>
      <c r="S1383" s="76">
        <f t="shared" si="668"/>
        <v>9.5102245100000005</v>
      </c>
      <c r="T1383" s="86">
        <f t="shared" si="679"/>
        <v>8.0657000000000006E-2</v>
      </c>
      <c r="U1383" s="84">
        <f t="shared" si="685"/>
        <v>19</v>
      </c>
      <c r="V1383" s="84">
        <v>252</v>
      </c>
      <c r="W1383" s="83">
        <f t="shared" si="669"/>
        <v>1.005865606</v>
      </c>
      <c r="X1383" s="76">
        <f t="shared" si="670"/>
        <v>5.04277978</v>
      </c>
      <c r="Y1383" s="76">
        <f t="shared" si="671"/>
        <v>14.553004290000001</v>
      </c>
      <c r="Z1383" s="90" t="str">
        <f t="shared" si="682"/>
        <v>A+J=</v>
      </c>
      <c r="AA1383" s="81">
        <f t="shared" si="683"/>
        <v>45642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75">
        <f t="shared" si="672"/>
        <v>45643</v>
      </c>
      <c r="B1384" s="76">
        <f t="shared" si="673"/>
        <v>850.69225723</v>
      </c>
      <c r="C1384" s="76">
        <f t="shared" si="680"/>
        <v>681.87250628000004</v>
      </c>
      <c r="D1384" s="77">
        <f t="shared" si="674"/>
        <v>7063.77</v>
      </c>
      <c r="E1384" s="78">
        <f>IF(K1384=1,VLOOKUP(A1383,[1]Plan1!$G$155:$I$350,3),E1383)</f>
        <v>7100.5</v>
      </c>
      <c r="F1384" s="79">
        <f t="shared" si="675"/>
        <v>45643</v>
      </c>
      <c r="G1384" s="80">
        <f t="shared" si="664"/>
        <v>5.1997729257888814E-3</v>
      </c>
      <c r="H1384" s="81">
        <f t="shared" si="676"/>
        <v>45672</v>
      </c>
      <c r="I1384" s="81">
        <f t="shared" si="665"/>
        <v>45672</v>
      </c>
      <c r="J1384" s="82">
        <f t="shared" si="677"/>
        <v>20</v>
      </c>
      <c r="K1384" s="82">
        <f t="shared" si="661"/>
        <v>1</v>
      </c>
      <c r="L1384" s="76">
        <f t="shared" si="666"/>
        <v>1.0002593399999999</v>
      </c>
      <c r="M1384" s="83">
        <f t="shared" si="663"/>
        <v>1.0038997599999999</v>
      </c>
      <c r="N1384" s="83">
        <f t="shared" si="684"/>
        <v>1.2468752496835247</v>
      </c>
      <c r="O1384" s="76">
        <f t="shared" si="662"/>
        <v>1.2471986100000001</v>
      </c>
      <c r="P1384" s="76">
        <f t="shared" si="667"/>
        <v>850.43044201999999</v>
      </c>
      <c r="Q1384" s="84">
        <f t="shared" si="681"/>
        <v>0</v>
      </c>
      <c r="R1384" s="86">
        <f t="shared" si="678"/>
        <v>0</v>
      </c>
      <c r="S1384" s="76">
        <f t="shared" si="668"/>
        <v>0</v>
      </c>
      <c r="T1384" s="86">
        <f t="shared" si="679"/>
        <v>8.0657000000000006E-2</v>
      </c>
      <c r="U1384" s="84">
        <f t="shared" si="685"/>
        <v>1</v>
      </c>
      <c r="V1384" s="84">
        <v>252</v>
      </c>
      <c r="W1384" s="83">
        <f t="shared" si="669"/>
        <v>1.0003078620000001</v>
      </c>
      <c r="X1384" s="76">
        <f t="shared" si="670"/>
        <v>0.26181521000000002</v>
      </c>
      <c r="Y1384" s="76">
        <f t="shared" si="671"/>
        <v>0</v>
      </c>
      <c r="Z1384" s="90" t="str">
        <f t="shared" si="682"/>
        <v>A+J=</v>
      </c>
      <c r="AA1384" s="81">
        <f t="shared" si="683"/>
        <v>45672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75">
        <f t="shared" si="672"/>
        <v>45644</v>
      </c>
      <c r="B1385" s="76">
        <f t="shared" si="673"/>
        <v>851.17484669999999</v>
      </c>
      <c r="C1385" s="76">
        <f t="shared" si="680"/>
        <v>681.87250628000004</v>
      </c>
      <c r="D1385" s="77">
        <f t="shared" si="674"/>
        <v>7063.77</v>
      </c>
      <c r="E1385" s="78">
        <f>IF(K1385=1,VLOOKUP(A1384,[1]Plan1!$G$155:$I$350,3),E1384)</f>
        <v>7100.5</v>
      </c>
      <c r="F1385" s="79">
        <f t="shared" si="675"/>
        <v>45643</v>
      </c>
      <c r="G1385" s="80">
        <f t="shared" si="664"/>
        <v>5.1997729257888814E-3</v>
      </c>
      <c r="H1385" s="81">
        <f t="shared" si="676"/>
        <v>45672</v>
      </c>
      <c r="I1385" s="81">
        <f t="shared" si="665"/>
        <v>45672</v>
      </c>
      <c r="J1385" s="82">
        <f t="shared" si="677"/>
        <v>20</v>
      </c>
      <c r="K1385" s="82">
        <f t="shared" si="661"/>
        <v>2</v>
      </c>
      <c r="L1385" s="76">
        <f t="shared" si="666"/>
        <v>1.0005187600000001</v>
      </c>
      <c r="M1385" s="83">
        <f t="shared" si="663"/>
        <v>1.0038997599999999</v>
      </c>
      <c r="N1385" s="83">
        <f t="shared" si="684"/>
        <v>1.2468752496835247</v>
      </c>
      <c r="O1385" s="76">
        <f t="shared" si="662"/>
        <v>1.24752207</v>
      </c>
      <c r="P1385" s="76">
        <f t="shared" si="667"/>
        <v>850.65100051000002</v>
      </c>
      <c r="Q1385" s="84">
        <f t="shared" si="681"/>
        <v>0</v>
      </c>
      <c r="R1385" s="86">
        <f t="shared" si="678"/>
        <v>0</v>
      </c>
      <c r="S1385" s="76">
        <f t="shared" si="668"/>
        <v>0</v>
      </c>
      <c r="T1385" s="86">
        <f t="shared" si="679"/>
        <v>8.0657000000000006E-2</v>
      </c>
      <c r="U1385" s="84">
        <f t="shared" si="685"/>
        <v>2</v>
      </c>
      <c r="V1385" s="84">
        <v>252</v>
      </c>
      <c r="W1385" s="83">
        <f t="shared" si="669"/>
        <v>1.000615818</v>
      </c>
      <c r="X1385" s="76">
        <f t="shared" si="670"/>
        <v>0.52384618999999999</v>
      </c>
      <c r="Y1385" s="76">
        <f t="shared" si="671"/>
        <v>0</v>
      </c>
      <c r="Z1385" s="90" t="str">
        <f t="shared" si="682"/>
        <v>A+J=</v>
      </c>
      <c r="AA1385" s="81">
        <f t="shared" si="683"/>
        <v>45672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75">
        <f t="shared" si="672"/>
        <v>45645</v>
      </c>
      <c r="B1386" s="76">
        <f t="shared" si="673"/>
        <v>851.65770743999997</v>
      </c>
      <c r="C1386" s="76">
        <f t="shared" si="680"/>
        <v>681.87250628000004</v>
      </c>
      <c r="D1386" s="77">
        <f t="shared" si="674"/>
        <v>7063.77</v>
      </c>
      <c r="E1386" s="78">
        <f>IF(K1386=1,VLOOKUP(A1385,[1]Plan1!$G$155:$I$350,3),E1385)</f>
        <v>7100.5</v>
      </c>
      <c r="F1386" s="79">
        <f t="shared" si="675"/>
        <v>45643</v>
      </c>
      <c r="G1386" s="80">
        <f t="shared" si="664"/>
        <v>5.1997729257888814E-3</v>
      </c>
      <c r="H1386" s="81">
        <f t="shared" si="676"/>
        <v>45672</v>
      </c>
      <c r="I1386" s="81">
        <f t="shared" si="665"/>
        <v>45672</v>
      </c>
      <c r="J1386" s="82">
        <f t="shared" si="677"/>
        <v>20</v>
      </c>
      <c r="K1386" s="82">
        <f t="shared" ref="K1386:K1449" si="686">(J1386-(NETWORKDAYS(A1386,I1386,AD$165:AD$503)-1))</f>
        <v>3</v>
      </c>
      <c r="L1386" s="76">
        <f t="shared" si="666"/>
        <v>1.00077824</v>
      </c>
      <c r="M1386" s="83">
        <f t="shared" si="663"/>
        <v>1.0038997599999999</v>
      </c>
      <c r="N1386" s="83">
        <f t="shared" si="684"/>
        <v>1.2468752496835247</v>
      </c>
      <c r="O1386" s="76">
        <f t="shared" ref="O1386:O1449" si="687">TRUNC(TRUNC((L1386*N1386),15),8)</f>
        <v>1.2478456099999999</v>
      </c>
      <c r="P1386" s="76">
        <f t="shared" si="667"/>
        <v>850.87161354</v>
      </c>
      <c r="Q1386" s="84">
        <f t="shared" si="681"/>
        <v>0</v>
      </c>
      <c r="R1386" s="86">
        <f t="shared" si="678"/>
        <v>0</v>
      </c>
      <c r="S1386" s="76">
        <f t="shared" si="668"/>
        <v>0</v>
      </c>
      <c r="T1386" s="86">
        <f t="shared" si="679"/>
        <v>8.0657000000000006E-2</v>
      </c>
      <c r="U1386" s="84">
        <f t="shared" si="685"/>
        <v>3</v>
      </c>
      <c r="V1386" s="84">
        <v>252</v>
      </c>
      <c r="W1386" s="83">
        <f t="shared" si="669"/>
        <v>1.000923869</v>
      </c>
      <c r="X1386" s="76">
        <f t="shared" si="670"/>
        <v>0.78609390000000001</v>
      </c>
      <c r="Y1386" s="76">
        <f t="shared" si="671"/>
        <v>0</v>
      </c>
      <c r="Z1386" s="90" t="str">
        <f t="shared" si="682"/>
        <v>A+J=</v>
      </c>
      <c r="AA1386" s="81">
        <f t="shared" si="683"/>
        <v>45672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75">
        <f t="shared" si="672"/>
        <v>45646</v>
      </c>
      <c r="B1387" s="76">
        <f t="shared" si="673"/>
        <v>852.14084639999999</v>
      </c>
      <c r="C1387" s="76">
        <f t="shared" si="680"/>
        <v>681.87250628000004</v>
      </c>
      <c r="D1387" s="77">
        <f t="shared" si="674"/>
        <v>7063.77</v>
      </c>
      <c r="E1387" s="78">
        <f>IF(K1387=1,VLOOKUP(A1386,[1]Plan1!$G$155:$I$350,3),E1386)</f>
        <v>7100.5</v>
      </c>
      <c r="F1387" s="79">
        <f t="shared" si="675"/>
        <v>45643</v>
      </c>
      <c r="G1387" s="80">
        <f t="shared" si="664"/>
        <v>5.1997729257888814E-3</v>
      </c>
      <c r="H1387" s="81">
        <f t="shared" si="676"/>
        <v>45672</v>
      </c>
      <c r="I1387" s="81">
        <f t="shared" si="665"/>
        <v>45672</v>
      </c>
      <c r="J1387" s="82">
        <f t="shared" si="677"/>
        <v>20</v>
      </c>
      <c r="K1387" s="82">
        <f t="shared" si="686"/>
        <v>4</v>
      </c>
      <c r="L1387" s="76">
        <f t="shared" si="666"/>
        <v>1.00103779</v>
      </c>
      <c r="M1387" s="83">
        <f t="shared" ref="M1387:M1450" si="688">IF(I1387&gt;I1386,L1386,M1386)</f>
        <v>1.0038997599999999</v>
      </c>
      <c r="N1387" s="83">
        <f t="shared" si="684"/>
        <v>1.2468752496835247</v>
      </c>
      <c r="O1387" s="76">
        <f t="shared" si="687"/>
        <v>1.24816924</v>
      </c>
      <c r="P1387" s="76">
        <f t="shared" si="667"/>
        <v>851.09228794000001</v>
      </c>
      <c r="Q1387" s="84">
        <f t="shared" si="681"/>
        <v>0</v>
      </c>
      <c r="R1387" s="86">
        <f t="shared" si="678"/>
        <v>0</v>
      </c>
      <c r="S1387" s="76">
        <f t="shared" si="668"/>
        <v>0</v>
      </c>
      <c r="T1387" s="86">
        <f t="shared" si="679"/>
        <v>8.0657000000000006E-2</v>
      </c>
      <c r="U1387" s="84">
        <f t="shared" si="685"/>
        <v>4</v>
      </c>
      <c r="V1387" s="84">
        <v>252</v>
      </c>
      <c r="W1387" s="83">
        <f t="shared" si="669"/>
        <v>1.001232015</v>
      </c>
      <c r="X1387" s="76">
        <f t="shared" si="670"/>
        <v>1.04855846</v>
      </c>
      <c r="Y1387" s="76">
        <f t="shared" si="671"/>
        <v>0</v>
      </c>
      <c r="Z1387" s="90" t="str">
        <f t="shared" si="682"/>
        <v>A+J=</v>
      </c>
      <c r="AA1387" s="81">
        <f t="shared" si="683"/>
        <v>45672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75">
        <f t="shared" si="672"/>
        <v>45647</v>
      </c>
      <c r="B1388" s="76">
        <f t="shared" si="673"/>
        <v>852.62425685999995</v>
      </c>
      <c r="C1388" s="76">
        <f t="shared" si="680"/>
        <v>681.87250628000004</v>
      </c>
      <c r="D1388" s="77">
        <f t="shared" si="674"/>
        <v>7063.77</v>
      </c>
      <c r="E1388" s="78">
        <f>IF(K1388=1,VLOOKUP(A1387,[1]Plan1!$G$155:$I$350,3),E1387)</f>
        <v>7100.5</v>
      </c>
      <c r="F1388" s="79">
        <f t="shared" si="675"/>
        <v>45643</v>
      </c>
      <c r="G1388" s="80">
        <f t="shared" si="664"/>
        <v>5.1997729257888814E-3</v>
      </c>
      <c r="H1388" s="81">
        <f t="shared" si="676"/>
        <v>45672</v>
      </c>
      <c r="I1388" s="81">
        <f t="shared" si="665"/>
        <v>45672</v>
      </c>
      <c r="J1388" s="82">
        <f t="shared" si="677"/>
        <v>20</v>
      </c>
      <c r="K1388" s="82">
        <f t="shared" si="686"/>
        <v>5</v>
      </c>
      <c r="L1388" s="76">
        <f t="shared" si="666"/>
        <v>1.0012974100000001</v>
      </c>
      <c r="M1388" s="83">
        <f t="shared" si="688"/>
        <v>1.0038997599999999</v>
      </c>
      <c r="N1388" s="83">
        <f t="shared" si="684"/>
        <v>1.2468752496835247</v>
      </c>
      <c r="O1388" s="76">
        <f t="shared" si="687"/>
        <v>1.2484929499999999</v>
      </c>
      <c r="P1388" s="76">
        <f t="shared" si="667"/>
        <v>851.31301687999996</v>
      </c>
      <c r="Q1388" s="84">
        <f t="shared" si="681"/>
        <v>0</v>
      </c>
      <c r="R1388" s="86">
        <f t="shared" si="678"/>
        <v>0</v>
      </c>
      <c r="S1388" s="76">
        <f t="shared" si="668"/>
        <v>0</v>
      </c>
      <c r="T1388" s="86">
        <f t="shared" si="679"/>
        <v>8.0657000000000006E-2</v>
      </c>
      <c r="U1388" s="84">
        <f t="shared" si="685"/>
        <v>5</v>
      </c>
      <c r="V1388" s="84">
        <v>252</v>
      </c>
      <c r="W1388" s="83">
        <f t="shared" si="669"/>
        <v>1.001540256</v>
      </c>
      <c r="X1388" s="76">
        <f t="shared" si="670"/>
        <v>1.3112399800000001</v>
      </c>
      <c r="Y1388" s="76">
        <f t="shared" si="671"/>
        <v>0</v>
      </c>
      <c r="Z1388" s="90" t="str">
        <f t="shared" si="682"/>
        <v>A+J=</v>
      </c>
      <c r="AA1388" s="81">
        <f t="shared" si="683"/>
        <v>45672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75">
        <f t="shared" si="672"/>
        <v>45648</v>
      </c>
      <c r="B1389" s="76">
        <f t="shared" si="673"/>
        <v>852.62425685999995</v>
      </c>
      <c r="C1389" s="76">
        <f t="shared" si="680"/>
        <v>681.87250628000004</v>
      </c>
      <c r="D1389" s="77">
        <f t="shared" si="674"/>
        <v>7063.77</v>
      </c>
      <c r="E1389" s="78">
        <f>IF(K1389=1,VLOOKUP(A1388,[1]Plan1!$G$155:$I$350,3),E1388)</f>
        <v>7100.5</v>
      </c>
      <c r="F1389" s="79">
        <f t="shared" si="675"/>
        <v>45643</v>
      </c>
      <c r="G1389" s="80">
        <f t="shared" si="664"/>
        <v>5.1997729257888814E-3</v>
      </c>
      <c r="H1389" s="81">
        <f t="shared" si="676"/>
        <v>45672</v>
      </c>
      <c r="I1389" s="81">
        <f t="shared" si="665"/>
        <v>45672</v>
      </c>
      <c r="J1389" s="82">
        <f t="shared" si="677"/>
        <v>20</v>
      </c>
      <c r="K1389" s="82">
        <f t="shared" si="686"/>
        <v>5</v>
      </c>
      <c r="L1389" s="76">
        <f t="shared" si="666"/>
        <v>1.0012974100000001</v>
      </c>
      <c r="M1389" s="83">
        <f t="shared" si="688"/>
        <v>1.0038997599999999</v>
      </c>
      <c r="N1389" s="83">
        <f t="shared" si="684"/>
        <v>1.2468752496835247</v>
      </c>
      <c r="O1389" s="76">
        <f t="shared" si="687"/>
        <v>1.2484929499999999</v>
      </c>
      <c r="P1389" s="76">
        <f t="shared" si="667"/>
        <v>851.31301687999996</v>
      </c>
      <c r="Q1389" s="84">
        <f t="shared" si="681"/>
        <v>0</v>
      </c>
      <c r="R1389" s="86">
        <f t="shared" si="678"/>
        <v>0</v>
      </c>
      <c r="S1389" s="76">
        <f t="shared" si="668"/>
        <v>0</v>
      </c>
      <c r="T1389" s="86">
        <f t="shared" si="679"/>
        <v>8.0657000000000006E-2</v>
      </c>
      <c r="U1389" s="84">
        <f t="shared" si="685"/>
        <v>5</v>
      </c>
      <c r="V1389" s="84">
        <v>252</v>
      </c>
      <c r="W1389" s="83">
        <f t="shared" si="669"/>
        <v>1.001540256</v>
      </c>
      <c r="X1389" s="76">
        <f t="shared" si="670"/>
        <v>1.3112399800000001</v>
      </c>
      <c r="Y1389" s="76">
        <f t="shared" si="671"/>
        <v>0</v>
      </c>
      <c r="Z1389" s="90" t="str">
        <f t="shared" si="682"/>
        <v>A+J=</v>
      </c>
      <c r="AA1389" s="81">
        <f t="shared" si="683"/>
        <v>45672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75">
        <f t="shared" si="672"/>
        <v>45649</v>
      </c>
      <c r="B1390" s="76">
        <f t="shared" si="673"/>
        <v>852.62425685999995</v>
      </c>
      <c r="C1390" s="76">
        <f t="shared" si="680"/>
        <v>681.87250628000004</v>
      </c>
      <c r="D1390" s="77">
        <f t="shared" si="674"/>
        <v>7063.77</v>
      </c>
      <c r="E1390" s="78">
        <f>IF(K1390=1,VLOOKUP(A1389,[1]Plan1!$G$155:$I$350,3),E1389)</f>
        <v>7100.5</v>
      </c>
      <c r="F1390" s="79">
        <f t="shared" si="675"/>
        <v>45643</v>
      </c>
      <c r="G1390" s="80">
        <f t="shared" si="664"/>
        <v>5.1997729257888814E-3</v>
      </c>
      <c r="H1390" s="81">
        <f t="shared" si="676"/>
        <v>45672</v>
      </c>
      <c r="I1390" s="81">
        <f t="shared" si="665"/>
        <v>45672</v>
      </c>
      <c r="J1390" s="82">
        <f t="shared" si="677"/>
        <v>20</v>
      </c>
      <c r="K1390" s="82">
        <f t="shared" si="686"/>
        <v>5</v>
      </c>
      <c r="L1390" s="76">
        <f t="shared" si="666"/>
        <v>1.0012974100000001</v>
      </c>
      <c r="M1390" s="83">
        <f t="shared" si="688"/>
        <v>1.0038997599999999</v>
      </c>
      <c r="N1390" s="83">
        <f t="shared" si="684"/>
        <v>1.2468752496835247</v>
      </c>
      <c r="O1390" s="76">
        <f t="shared" si="687"/>
        <v>1.2484929499999999</v>
      </c>
      <c r="P1390" s="76">
        <f t="shared" si="667"/>
        <v>851.31301687999996</v>
      </c>
      <c r="Q1390" s="84">
        <f t="shared" si="681"/>
        <v>0</v>
      </c>
      <c r="R1390" s="86">
        <f t="shared" si="678"/>
        <v>0</v>
      </c>
      <c r="S1390" s="76">
        <f t="shared" si="668"/>
        <v>0</v>
      </c>
      <c r="T1390" s="86">
        <f t="shared" si="679"/>
        <v>8.0657000000000006E-2</v>
      </c>
      <c r="U1390" s="84">
        <f t="shared" si="685"/>
        <v>5</v>
      </c>
      <c r="V1390" s="84">
        <v>252</v>
      </c>
      <c r="W1390" s="83">
        <f t="shared" si="669"/>
        <v>1.001540256</v>
      </c>
      <c r="X1390" s="76">
        <f t="shared" si="670"/>
        <v>1.3112399800000001</v>
      </c>
      <c r="Y1390" s="76">
        <f t="shared" si="671"/>
        <v>0</v>
      </c>
      <c r="Z1390" s="90" t="str">
        <f t="shared" si="682"/>
        <v>A+J=</v>
      </c>
      <c r="AA1390" s="81">
        <f t="shared" si="683"/>
        <v>45672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75">
        <f t="shared" si="672"/>
        <v>45650</v>
      </c>
      <c r="B1391" s="76">
        <f t="shared" si="673"/>
        <v>853.10794577999991</v>
      </c>
      <c r="C1391" s="76">
        <f t="shared" si="680"/>
        <v>681.87250628000004</v>
      </c>
      <c r="D1391" s="77">
        <f t="shared" si="674"/>
        <v>7063.77</v>
      </c>
      <c r="E1391" s="78">
        <f>IF(K1391=1,VLOOKUP(A1390,[1]Plan1!$G$155:$I$350,3),E1390)</f>
        <v>7100.5</v>
      </c>
      <c r="F1391" s="79">
        <f t="shared" si="675"/>
        <v>45643</v>
      </c>
      <c r="G1391" s="80">
        <f t="shared" si="664"/>
        <v>5.1997729257888814E-3</v>
      </c>
      <c r="H1391" s="81">
        <f t="shared" si="676"/>
        <v>45672</v>
      </c>
      <c r="I1391" s="81">
        <f t="shared" si="665"/>
        <v>45672</v>
      </c>
      <c r="J1391" s="82">
        <f t="shared" si="677"/>
        <v>20</v>
      </c>
      <c r="K1391" s="82">
        <f t="shared" si="686"/>
        <v>6</v>
      </c>
      <c r="L1391" s="76">
        <f t="shared" si="666"/>
        <v>1.0015571000000001</v>
      </c>
      <c r="M1391" s="83">
        <f t="shared" si="688"/>
        <v>1.0038997599999999</v>
      </c>
      <c r="N1391" s="83">
        <f t="shared" si="684"/>
        <v>1.2468752496835247</v>
      </c>
      <c r="O1391" s="76">
        <f t="shared" si="687"/>
        <v>1.24881675</v>
      </c>
      <c r="P1391" s="76">
        <f t="shared" si="667"/>
        <v>851.53380719999996</v>
      </c>
      <c r="Q1391" s="84">
        <f t="shared" si="681"/>
        <v>0</v>
      </c>
      <c r="R1391" s="86">
        <f t="shared" si="678"/>
        <v>0</v>
      </c>
      <c r="S1391" s="76">
        <f t="shared" si="668"/>
        <v>0</v>
      </c>
      <c r="T1391" s="86">
        <f t="shared" si="679"/>
        <v>8.0657000000000006E-2</v>
      </c>
      <c r="U1391" s="84">
        <f t="shared" si="685"/>
        <v>6</v>
      </c>
      <c r="V1391" s="84">
        <v>252</v>
      </c>
      <c r="W1391" s="83">
        <f t="shared" si="669"/>
        <v>1.001848592</v>
      </c>
      <c r="X1391" s="76">
        <f t="shared" si="670"/>
        <v>1.5741385800000001</v>
      </c>
      <c r="Y1391" s="76">
        <f t="shared" si="671"/>
        <v>0</v>
      </c>
      <c r="Z1391" s="90" t="str">
        <f t="shared" si="682"/>
        <v>A+J=</v>
      </c>
      <c r="AA1391" s="81">
        <f t="shared" si="683"/>
        <v>45672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75">
        <f t="shared" si="672"/>
        <v>45651</v>
      </c>
      <c r="B1392" s="76">
        <f t="shared" si="673"/>
        <v>853.59190644</v>
      </c>
      <c r="C1392" s="76">
        <f t="shared" si="680"/>
        <v>681.87250628000004</v>
      </c>
      <c r="D1392" s="77">
        <f t="shared" si="674"/>
        <v>7063.77</v>
      </c>
      <c r="E1392" s="78">
        <f>IF(K1392=1,VLOOKUP(A1391,[1]Plan1!$G$155:$I$350,3),E1391)</f>
        <v>7100.5</v>
      </c>
      <c r="F1392" s="79">
        <f t="shared" si="675"/>
        <v>45643</v>
      </c>
      <c r="G1392" s="80">
        <f t="shared" si="664"/>
        <v>5.1997729257888814E-3</v>
      </c>
      <c r="H1392" s="81">
        <f t="shared" si="676"/>
        <v>45672</v>
      </c>
      <c r="I1392" s="81">
        <f t="shared" si="665"/>
        <v>45672</v>
      </c>
      <c r="J1392" s="82">
        <f t="shared" si="677"/>
        <v>20</v>
      </c>
      <c r="K1392" s="82">
        <f t="shared" si="686"/>
        <v>7</v>
      </c>
      <c r="L1392" s="76">
        <f t="shared" si="666"/>
        <v>1.00181685</v>
      </c>
      <c r="M1392" s="83">
        <f t="shared" si="688"/>
        <v>1.0038997599999999</v>
      </c>
      <c r="N1392" s="83">
        <f t="shared" si="684"/>
        <v>1.2468752496835247</v>
      </c>
      <c r="O1392" s="76">
        <f t="shared" si="687"/>
        <v>1.2491406300000001</v>
      </c>
      <c r="P1392" s="76">
        <f t="shared" si="667"/>
        <v>851.75465207000002</v>
      </c>
      <c r="Q1392" s="84">
        <f t="shared" si="681"/>
        <v>0</v>
      </c>
      <c r="R1392" s="86">
        <f t="shared" si="678"/>
        <v>0</v>
      </c>
      <c r="S1392" s="76">
        <f t="shared" si="668"/>
        <v>0</v>
      </c>
      <c r="T1392" s="86">
        <f t="shared" si="679"/>
        <v>8.0657000000000006E-2</v>
      </c>
      <c r="U1392" s="84">
        <f t="shared" si="685"/>
        <v>7</v>
      </c>
      <c r="V1392" s="84">
        <v>252</v>
      </c>
      <c r="W1392" s="83">
        <f t="shared" si="669"/>
        <v>1.0021570230000001</v>
      </c>
      <c r="X1392" s="76">
        <f t="shared" si="670"/>
        <v>1.8372543699999999</v>
      </c>
      <c r="Y1392" s="76">
        <f t="shared" si="671"/>
        <v>0</v>
      </c>
      <c r="Z1392" s="90" t="str">
        <f t="shared" si="682"/>
        <v>A+J=</v>
      </c>
      <c r="AA1392" s="81">
        <f t="shared" si="683"/>
        <v>45672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75">
        <f t="shared" si="672"/>
        <v>45652</v>
      </c>
      <c r="B1393" s="76">
        <f t="shared" si="673"/>
        <v>853.59190644</v>
      </c>
      <c r="C1393" s="76">
        <f t="shared" si="680"/>
        <v>681.87250628000004</v>
      </c>
      <c r="D1393" s="77">
        <f t="shared" si="674"/>
        <v>7063.77</v>
      </c>
      <c r="E1393" s="78">
        <f>IF(K1393=1,VLOOKUP(A1392,[1]Plan1!$G$155:$I$350,3),E1392)</f>
        <v>7100.5</v>
      </c>
      <c r="F1393" s="79">
        <f t="shared" si="675"/>
        <v>45643</v>
      </c>
      <c r="G1393" s="80">
        <f t="shared" si="664"/>
        <v>5.1997729257888814E-3</v>
      </c>
      <c r="H1393" s="81">
        <f t="shared" si="676"/>
        <v>45672</v>
      </c>
      <c r="I1393" s="81">
        <f t="shared" si="665"/>
        <v>45672</v>
      </c>
      <c r="J1393" s="82">
        <f t="shared" si="677"/>
        <v>20</v>
      </c>
      <c r="K1393" s="82">
        <f t="shared" si="686"/>
        <v>7</v>
      </c>
      <c r="L1393" s="76">
        <f t="shared" si="666"/>
        <v>1.00181685</v>
      </c>
      <c r="M1393" s="83">
        <f t="shared" si="688"/>
        <v>1.0038997599999999</v>
      </c>
      <c r="N1393" s="83">
        <f t="shared" si="684"/>
        <v>1.2468752496835247</v>
      </c>
      <c r="O1393" s="76">
        <f t="shared" si="687"/>
        <v>1.2491406300000001</v>
      </c>
      <c r="P1393" s="76">
        <f t="shared" si="667"/>
        <v>851.75465207000002</v>
      </c>
      <c r="Q1393" s="84">
        <f t="shared" si="681"/>
        <v>0</v>
      </c>
      <c r="R1393" s="86">
        <f t="shared" si="678"/>
        <v>0</v>
      </c>
      <c r="S1393" s="76">
        <f t="shared" si="668"/>
        <v>0</v>
      </c>
      <c r="T1393" s="86">
        <f t="shared" si="679"/>
        <v>8.0657000000000006E-2</v>
      </c>
      <c r="U1393" s="84">
        <f t="shared" si="685"/>
        <v>7</v>
      </c>
      <c r="V1393" s="84">
        <v>252</v>
      </c>
      <c r="W1393" s="83">
        <f t="shared" si="669"/>
        <v>1.0021570230000001</v>
      </c>
      <c r="X1393" s="76">
        <f t="shared" si="670"/>
        <v>1.8372543699999999</v>
      </c>
      <c r="Y1393" s="76">
        <f t="shared" si="671"/>
        <v>0</v>
      </c>
      <c r="Z1393" s="90" t="str">
        <f t="shared" si="682"/>
        <v>A+J=</v>
      </c>
      <c r="AA1393" s="81">
        <f t="shared" si="683"/>
        <v>45672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75">
        <f t="shared" si="672"/>
        <v>45653</v>
      </c>
      <c r="B1394" s="76">
        <f t="shared" si="673"/>
        <v>854.07613810000009</v>
      </c>
      <c r="C1394" s="76">
        <f t="shared" si="680"/>
        <v>681.87250628000004</v>
      </c>
      <c r="D1394" s="77">
        <f t="shared" si="674"/>
        <v>7063.77</v>
      </c>
      <c r="E1394" s="78">
        <f>IF(K1394=1,VLOOKUP(A1393,[1]Plan1!$G$155:$I$350,3),E1393)</f>
        <v>7100.5</v>
      </c>
      <c r="F1394" s="79">
        <f t="shared" si="675"/>
        <v>45643</v>
      </c>
      <c r="G1394" s="80">
        <f t="shared" si="664"/>
        <v>5.1997729257888814E-3</v>
      </c>
      <c r="H1394" s="81">
        <f t="shared" si="676"/>
        <v>45672</v>
      </c>
      <c r="I1394" s="81">
        <f t="shared" si="665"/>
        <v>45672</v>
      </c>
      <c r="J1394" s="82">
        <f t="shared" si="677"/>
        <v>20</v>
      </c>
      <c r="K1394" s="82">
        <f t="shared" si="686"/>
        <v>8</v>
      </c>
      <c r="L1394" s="76">
        <f t="shared" si="666"/>
        <v>1.0020766699999999</v>
      </c>
      <c r="M1394" s="83">
        <f t="shared" si="688"/>
        <v>1.0038997599999999</v>
      </c>
      <c r="N1394" s="83">
        <f t="shared" si="684"/>
        <v>1.2468752496835247</v>
      </c>
      <c r="O1394" s="76">
        <f t="shared" si="687"/>
        <v>1.2494645900000001</v>
      </c>
      <c r="P1394" s="76">
        <f t="shared" si="667"/>
        <v>851.97555149000004</v>
      </c>
      <c r="Q1394" s="84">
        <f t="shared" si="681"/>
        <v>0</v>
      </c>
      <c r="R1394" s="86">
        <f t="shared" si="678"/>
        <v>0</v>
      </c>
      <c r="S1394" s="76">
        <f t="shared" si="668"/>
        <v>0</v>
      </c>
      <c r="T1394" s="86">
        <f t="shared" si="679"/>
        <v>8.0657000000000006E-2</v>
      </c>
      <c r="U1394" s="84">
        <f t="shared" si="685"/>
        <v>8</v>
      </c>
      <c r="V1394" s="84">
        <v>252</v>
      </c>
      <c r="W1394" s="83">
        <f t="shared" si="669"/>
        <v>1.002465548</v>
      </c>
      <c r="X1394" s="76">
        <f t="shared" si="670"/>
        <v>2.1005866100000001</v>
      </c>
      <c r="Y1394" s="76">
        <f t="shared" si="671"/>
        <v>0</v>
      </c>
      <c r="Z1394" s="90" t="str">
        <f t="shared" si="682"/>
        <v>A+J=</v>
      </c>
      <c r="AA1394" s="81">
        <f t="shared" si="683"/>
        <v>45672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75">
        <f t="shared" si="672"/>
        <v>45654</v>
      </c>
      <c r="B1395" s="76">
        <f t="shared" si="673"/>
        <v>854.56064941</v>
      </c>
      <c r="C1395" s="76">
        <f t="shared" si="680"/>
        <v>681.87250628000004</v>
      </c>
      <c r="D1395" s="77">
        <f t="shared" si="674"/>
        <v>7063.77</v>
      </c>
      <c r="E1395" s="78">
        <f>IF(K1395=1,VLOOKUP(A1394,[1]Plan1!$G$155:$I$350,3),E1394)</f>
        <v>7100.5</v>
      </c>
      <c r="F1395" s="79">
        <f t="shared" si="675"/>
        <v>45643</v>
      </c>
      <c r="G1395" s="80">
        <f t="shared" si="664"/>
        <v>5.1997729257888814E-3</v>
      </c>
      <c r="H1395" s="81">
        <f t="shared" si="676"/>
        <v>45672</v>
      </c>
      <c r="I1395" s="81">
        <f t="shared" si="665"/>
        <v>45672</v>
      </c>
      <c r="J1395" s="82">
        <f t="shared" si="677"/>
        <v>20</v>
      </c>
      <c r="K1395" s="82">
        <f t="shared" si="686"/>
        <v>9</v>
      </c>
      <c r="L1395" s="76">
        <f t="shared" si="666"/>
        <v>1.00233656</v>
      </c>
      <c r="M1395" s="83">
        <f t="shared" si="688"/>
        <v>1.0038997599999999</v>
      </c>
      <c r="N1395" s="83">
        <f t="shared" si="684"/>
        <v>1.2468752496835247</v>
      </c>
      <c r="O1395" s="76">
        <f t="shared" si="687"/>
        <v>1.24978864</v>
      </c>
      <c r="P1395" s="76">
        <f t="shared" si="667"/>
        <v>852.19651226999997</v>
      </c>
      <c r="Q1395" s="84">
        <f t="shared" si="681"/>
        <v>0</v>
      </c>
      <c r="R1395" s="86">
        <f t="shared" si="678"/>
        <v>0</v>
      </c>
      <c r="S1395" s="76">
        <f t="shared" si="668"/>
        <v>0</v>
      </c>
      <c r="T1395" s="86">
        <f t="shared" si="679"/>
        <v>8.0657000000000006E-2</v>
      </c>
      <c r="U1395" s="84">
        <f t="shared" si="685"/>
        <v>9</v>
      </c>
      <c r="V1395" s="84">
        <v>252</v>
      </c>
      <c r="W1395" s="83">
        <f t="shared" si="669"/>
        <v>1.002774169</v>
      </c>
      <c r="X1395" s="76">
        <f t="shared" si="670"/>
        <v>2.36413714</v>
      </c>
      <c r="Y1395" s="76">
        <f t="shared" si="671"/>
        <v>0</v>
      </c>
      <c r="Z1395" s="90" t="str">
        <f t="shared" si="682"/>
        <v>A+J=</v>
      </c>
      <c r="AA1395" s="81">
        <f t="shared" si="683"/>
        <v>45672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75">
        <f t="shared" si="672"/>
        <v>45655</v>
      </c>
      <c r="B1396" s="76">
        <f t="shared" si="673"/>
        <v>854.56064941</v>
      </c>
      <c r="C1396" s="76">
        <f t="shared" si="680"/>
        <v>681.87250628000004</v>
      </c>
      <c r="D1396" s="77">
        <f t="shared" si="674"/>
        <v>7063.77</v>
      </c>
      <c r="E1396" s="78">
        <f>IF(K1396=1,VLOOKUP(A1395,[1]Plan1!$G$155:$I$350,3),E1395)</f>
        <v>7100.5</v>
      </c>
      <c r="F1396" s="79">
        <f t="shared" si="675"/>
        <v>45643</v>
      </c>
      <c r="G1396" s="80">
        <f t="shared" si="664"/>
        <v>5.1997729257888814E-3</v>
      </c>
      <c r="H1396" s="81">
        <f t="shared" si="676"/>
        <v>45672</v>
      </c>
      <c r="I1396" s="81">
        <f t="shared" si="665"/>
        <v>45672</v>
      </c>
      <c r="J1396" s="82">
        <f t="shared" si="677"/>
        <v>20</v>
      </c>
      <c r="K1396" s="82">
        <f t="shared" si="686"/>
        <v>9</v>
      </c>
      <c r="L1396" s="76">
        <f t="shared" si="666"/>
        <v>1.00233656</v>
      </c>
      <c r="M1396" s="83">
        <f t="shared" si="688"/>
        <v>1.0038997599999999</v>
      </c>
      <c r="N1396" s="83">
        <f t="shared" si="684"/>
        <v>1.2468752496835247</v>
      </c>
      <c r="O1396" s="76">
        <f t="shared" si="687"/>
        <v>1.24978864</v>
      </c>
      <c r="P1396" s="76">
        <f t="shared" si="667"/>
        <v>852.19651226999997</v>
      </c>
      <c r="Q1396" s="84">
        <f t="shared" si="681"/>
        <v>0</v>
      </c>
      <c r="R1396" s="86">
        <f t="shared" si="678"/>
        <v>0</v>
      </c>
      <c r="S1396" s="76">
        <f t="shared" si="668"/>
        <v>0</v>
      </c>
      <c r="T1396" s="86">
        <f t="shared" si="679"/>
        <v>8.0657000000000006E-2</v>
      </c>
      <c r="U1396" s="84">
        <f t="shared" si="685"/>
        <v>9</v>
      </c>
      <c r="V1396" s="84">
        <v>252</v>
      </c>
      <c r="W1396" s="83">
        <f t="shared" si="669"/>
        <v>1.002774169</v>
      </c>
      <c r="X1396" s="76">
        <f t="shared" si="670"/>
        <v>2.36413714</v>
      </c>
      <c r="Y1396" s="76">
        <f t="shared" si="671"/>
        <v>0</v>
      </c>
      <c r="Z1396" s="90" t="str">
        <f t="shared" si="682"/>
        <v>A+J=</v>
      </c>
      <c r="AA1396" s="81">
        <f t="shared" si="683"/>
        <v>45672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75">
        <f t="shared" si="672"/>
        <v>45656</v>
      </c>
      <c r="B1397" s="76">
        <f t="shared" si="673"/>
        <v>854.56064941</v>
      </c>
      <c r="C1397" s="76">
        <f t="shared" si="680"/>
        <v>681.87250628000004</v>
      </c>
      <c r="D1397" s="77">
        <f t="shared" si="674"/>
        <v>7063.77</v>
      </c>
      <c r="E1397" s="78">
        <f>IF(K1397=1,VLOOKUP(A1396,[1]Plan1!$G$155:$I$350,3),E1396)</f>
        <v>7100.5</v>
      </c>
      <c r="F1397" s="79">
        <f t="shared" si="675"/>
        <v>45643</v>
      </c>
      <c r="G1397" s="80">
        <f t="shared" si="664"/>
        <v>5.1997729257888814E-3</v>
      </c>
      <c r="H1397" s="81">
        <f t="shared" si="676"/>
        <v>45672</v>
      </c>
      <c r="I1397" s="81">
        <f t="shared" si="665"/>
        <v>45672</v>
      </c>
      <c r="J1397" s="82">
        <f t="shared" si="677"/>
        <v>20</v>
      </c>
      <c r="K1397" s="82">
        <f t="shared" si="686"/>
        <v>9</v>
      </c>
      <c r="L1397" s="76">
        <f t="shared" si="666"/>
        <v>1.00233656</v>
      </c>
      <c r="M1397" s="83">
        <f t="shared" si="688"/>
        <v>1.0038997599999999</v>
      </c>
      <c r="N1397" s="83">
        <f t="shared" si="684"/>
        <v>1.2468752496835247</v>
      </c>
      <c r="O1397" s="76">
        <f t="shared" si="687"/>
        <v>1.24978864</v>
      </c>
      <c r="P1397" s="76">
        <f t="shared" si="667"/>
        <v>852.19651226999997</v>
      </c>
      <c r="Q1397" s="84">
        <f t="shared" si="681"/>
        <v>0</v>
      </c>
      <c r="R1397" s="86">
        <f t="shared" si="678"/>
        <v>0</v>
      </c>
      <c r="S1397" s="76">
        <f t="shared" si="668"/>
        <v>0</v>
      </c>
      <c r="T1397" s="86">
        <f t="shared" si="679"/>
        <v>8.0657000000000006E-2</v>
      </c>
      <c r="U1397" s="84">
        <f t="shared" si="685"/>
        <v>9</v>
      </c>
      <c r="V1397" s="84">
        <v>252</v>
      </c>
      <c r="W1397" s="83">
        <f t="shared" si="669"/>
        <v>1.002774169</v>
      </c>
      <c r="X1397" s="76">
        <f t="shared" si="670"/>
        <v>2.36413714</v>
      </c>
      <c r="Y1397" s="76">
        <f t="shared" si="671"/>
        <v>0</v>
      </c>
      <c r="Z1397" s="90" t="str">
        <f t="shared" si="682"/>
        <v>A+J=</v>
      </c>
      <c r="AA1397" s="81">
        <f t="shared" si="683"/>
        <v>45672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75">
        <f t="shared" si="672"/>
        <v>45657</v>
      </c>
      <c r="B1398" s="76">
        <f t="shared" si="673"/>
        <v>855.04543280999997</v>
      </c>
      <c r="C1398" s="76">
        <f t="shared" si="680"/>
        <v>681.87250628000004</v>
      </c>
      <c r="D1398" s="77">
        <f t="shared" si="674"/>
        <v>7063.77</v>
      </c>
      <c r="E1398" s="78">
        <f>IF(K1398=1,VLOOKUP(A1397,[1]Plan1!$G$155:$I$350,3),E1397)</f>
        <v>7100.5</v>
      </c>
      <c r="F1398" s="79">
        <f t="shared" si="675"/>
        <v>45643</v>
      </c>
      <c r="G1398" s="80">
        <f t="shared" si="664"/>
        <v>5.1997729257888814E-3</v>
      </c>
      <c r="H1398" s="81">
        <f t="shared" si="676"/>
        <v>45672</v>
      </c>
      <c r="I1398" s="81">
        <f t="shared" si="665"/>
        <v>45672</v>
      </c>
      <c r="J1398" s="82">
        <f t="shared" si="677"/>
        <v>20</v>
      </c>
      <c r="K1398" s="82">
        <f t="shared" si="686"/>
        <v>10</v>
      </c>
      <c r="L1398" s="76">
        <f t="shared" si="666"/>
        <v>1.0025965100000001</v>
      </c>
      <c r="M1398" s="83">
        <f t="shared" si="688"/>
        <v>1.0038997599999999</v>
      </c>
      <c r="N1398" s="83">
        <f t="shared" si="684"/>
        <v>1.2468752496835247</v>
      </c>
      <c r="O1398" s="76">
        <f t="shared" si="687"/>
        <v>1.2501127700000001</v>
      </c>
      <c r="P1398" s="76">
        <f t="shared" si="667"/>
        <v>852.41752760999998</v>
      </c>
      <c r="Q1398" s="84">
        <f t="shared" si="681"/>
        <v>0</v>
      </c>
      <c r="R1398" s="86">
        <f t="shared" si="678"/>
        <v>0</v>
      </c>
      <c r="S1398" s="76">
        <f t="shared" si="668"/>
        <v>0</v>
      </c>
      <c r="T1398" s="86">
        <f t="shared" si="679"/>
        <v>8.0657000000000006E-2</v>
      </c>
      <c r="U1398" s="84">
        <f t="shared" si="685"/>
        <v>10</v>
      </c>
      <c r="V1398" s="84">
        <v>252</v>
      </c>
      <c r="W1398" s="83">
        <f t="shared" si="669"/>
        <v>1.003082885</v>
      </c>
      <c r="X1398" s="76">
        <f t="shared" si="670"/>
        <v>2.6279051999999998</v>
      </c>
      <c r="Y1398" s="76">
        <f t="shared" si="671"/>
        <v>0</v>
      </c>
      <c r="Z1398" s="90" t="str">
        <f t="shared" si="682"/>
        <v>A+J=</v>
      </c>
      <c r="AA1398" s="81">
        <f t="shared" si="683"/>
        <v>45672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75">
        <f t="shared" si="672"/>
        <v>45658</v>
      </c>
      <c r="B1399" s="76">
        <f t="shared" si="673"/>
        <v>855.53048755000009</v>
      </c>
      <c r="C1399" s="76">
        <f t="shared" si="680"/>
        <v>681.87250628000004</v>
      </c>
      <c r="D1399" s="77">
        <f t="shared" si="674"/>
        <v>7063.77</v>
      </c>
      <c r="E1399" s="78">
        <f>IF(K1399=1,VLOOKUP(A1398,[1]Plan1!$G$155:$I$350,3),E1398)</f>
        <v>7100.5</v>
      </c>
      <c r="F1399" s="79">
        <f t="shared" si="675"/>
        <v>45643</v>
      </c>
      <c r="G1399" s="80">
        <f t="shared" si="664"/>
        <v>5.1997729257888814E-3</v>
      </c>
      <c r="H1399" s="81">
        <f t="shared" si="676"/>
        <v>45672</v>
      </c>
      <c r="I1399" s="81">
        <f t="shared" si="665"/>
        <v>45672</v>
      </c>
      <c r="J1399" s="82">
        <f t="shared" si="677"/>
        <v>20</v>
      </c>
      <c r="K1399" s="82">
        <f t="shared" si="686"/>
        <v>11</v>
      </c>
      <c r="L1399" s="76">
        <f t="shared" si="666"/>
        <v>1.0028565300000001</v>
      </c>
      <c r="M1399" s="83">
        <f t="shared" si="688"/>
        <v>1.0038997599999999</v>
      </c>
      <c r="N1399" s="83">
        <f t="shared" si="684"/>
        <v>1.2468752496835247</v>
      </c>
      <c r="O1399" s="76">
        <f t="shared" si="687"/>
        <v>1.2504369799999999</v>
      </c>
      <c r="P1399" s="76">
        <f t="shared" si="667"/>
        <v>852.63859749000005</v>
      </c>
      <c r="Q1399" s="84">
        <f t="shared" si="681"/>
        <v>0</v>
      </c>
      <c r="R1399" s="86">
        <f t="shared" si="678"/>
        <v>0</v>
      </c>
      <c r="S1399" s="76">
        <f t="shared" si="668"/>
        <v>0</v>
      </c>
      <c r="T1399" s="86">
        <f t="shared" si="679"/>
        <v>8.0657000000000006E-2</v>
      </c>
      <c r="U1399" s="84">
        <f t="shared" si="685"/>
        <v>11</v>
      </c>
      <c r="V1399" s="84">
        <v>252</v>
      </c>
      <c r="W1399" s="83">
        <f t="shared" si="669"/>
        <v>1.0033916949999999</v>
      </c>
      <c r="X1399" s="76">
        <f t="shared" si="670"/>
        <v>2.8918900600000002</v>
      </c>
      <c r="Y1399" s="76">
        <f t="shared" si="671"/>
        <v>0</v>
      </c>
      <c r="Z1399" s="90" t="str">
        <f t="shared" si="682"/>
        <v>A+J=</v>
      </c>
      <c r="AA1399" s="81">
        <f t="shared" si="683"/>
        <v>45672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75">
        <f t="shared" si="672"/>
        <v>45659</v>
      </c>
      <c r="B1400" s="76">
        <f t="shared" si="673"/>
        <v>855.53048755000009</v>
      </c>
      <c r="C1400" s="76">
        <f t="shared" si="680"/>
        <v>681.87250628000004</v>
      </c>
      <c r="D1400" s="77">
        <f t="shared" si="674"/>
        <v>7063.77</v>
      </c>
      <c r="E1400" s="78">
        <f>IF(K1400=1,VLOOKUP(A1399,[1]Plan1!$G$155:$I$350,3),E1399)</f>
        <v>7100.5</v>
      </c>
      <c r="F1400" s="79">
        <f t="shared" si="675"/>
        <v>45643</v>
      </c>
      <c r="G1400" s="80">
        <f t="shared" si="664"/>
        <v>5.1997729257888814E-3</v>
      </c>
      <c r="H1400" s="81">
        <f t="shared" si="676"/>
        <v>45672</v>
      </c>
      <c r="I1400" s="81">
        <f t="shared" si="665"/>
        <v>45672</v>
      </c>
      <c r="J1400" s="82">
        <f t="shared" si="677"/>
        <v>20</v>
      </c>
      <c r="K1400" s="82">
        <f t="shared" si="686"/>
        <v>11</v>
      </c>
      <c r="L1400" s="76">
        <f t="shared" si="666"/>
        <v>1.0028565300000001</v>
      </c>
      <c r="M1400" s="83">
        <f t="shared" si="688"/>
        <v>1.0038997599999999</v>
      </c>
      <c r="N1400" s="83">
        <f t="shared" si="684"/>
        <v>1.2468752496835247</v>
      </c>
      <c r="O1400" s="76">
        <f t="shared" si="687"/>
        <v>1.2504369799999999</v>
      </c>
      <c r="P1400" s="76">
        <f t="shared" si="667"/>
        <v>852.63859749000005</v>
      </c>
      <c r="Q1400" s="84">
        <f t="shared" si="681"/>
        <v>0</v>
      </c>
      <c r="R1400" s="86">
        <f t="shared" si="678"/>
        <v>0</v>
      </c>
      <c r="S1400" s="76">
        <f t="shared" si="668"/>
        <v>0</v>
      </c>
      <c r="T1400" s="86">
        <f t="shared" si="679"/>
        <v>8.0657000000000006E-2</v>
      </c>
      <c r="U1400" s="84">
        <f t="shared" si="685"/>
        <v>11</v>
      </c>
      <c r="V1400" s="84">
        <v>252</v>
      </c>
      <c r="W1400" s="83">
        <f t="shared" si="669"/>
        <v>1.0033916949999999</v>
      </c>
      <c r="X1400" s="76">
        <f t="shared" si="670"/>
        <v>2.8918900600000002</v>
      </c>
      <c r="Y1400" s="76">
        <f t="shared" si="671"/>
        <v>0</v>
      </c>
      <c r="Z1400" s="90" t="str">
        <f t="shared" si="682"/>
        <v>A+J=</v>
      </c>
      <c r="AA1400" s="81">
        <f t="shared" si="683"/>
        <v>45672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75">
        <f t="shared" si="672"/>
        <v>45660</v>
      </c>
      <c r="B1401" s="76">
        <f t="shared" si="673"/>
        <v>856.01582231000009</v>
      </c>
      <c r="C1401" s="76">
        <f t="shared" si="680"/>
        <v>681.87250628000004</v>
      </c>
      <c r="D1401" s="77">
        <f t="shared" si="674"/>
        <v>7063.77</v>
      </c>
      <c r="E1401" s="78">
        <f>IF(K1401=1,VLOOKUP(A1400,[1]Plan1!$G$155:$I$350,3),E1400)</f>
        <v>7100.5</v>
      </c>
      <c r="F1401" s="79">
        <f t="shared" si="675"/>
        <v>45643</v>
      </c>
      <c r="G1401" s="80">
        <f t="shared" si="664"/>
        <v>5.1997729257888814E-3</v>
      </c>
      <c r="H1401" s="81">
        <f t="shared" si="676"/>
        <v>45672</v>
      </c>
      <c r="I1401" s="81">
        <f t="shared" si="665"/>
        <v>45672</v>
      </c>
      <c r="J1401" s="82">
        <f t="shared" si="677"/>
        <v>20</v>
      </c>
      <c r="K1401" s="82">
        <f t="shared" si="686"/>
        <v>12</v>
      </c>
      <c r="L1401" s="76">
        <f t="shared" si="666"/>
        <v>1.0031166199999999</v>
      </c>
      <c r="M1401" s="83">
        <f t="shared" si="688"/>
        <v>1.0038997599999999</v>
      </c>
      <c r="N1401" s="83">
        <f t="shared" si="684"/>
        <v>1.2468752496835247</v>
      </c>
      <c r="O1401" s="76">
        <f t="shared" si="687"/>
        <v>1.2507612800000001</v>
      </c>
      <c r="P1401" s="76">
        <f t="shared" si="667"/>
        <v>852.85972875000004</v>
      </c>
      <c r="Q1401" s="84">
        <f t="shared" si="681"/>
        <v>0</v>
      </c>
      <c r="R1401" s="86">
        <f t="shared" si="678"/>
        <v>0</v>
      </c>
      <c r="S1401" s="76">
        <f t="shared" si="668"/>
        <v>0</v>
      </c>
      <c r="T1401" s="86">
        <f t="shared" si="679"/>
        <v>8.0657000000000006E-2</v>
      </c>
      <c r="U1401" s="84">
        <f t="shared" si="685"/>
        <v>12</v>
      </c>
      <c r="V1401" s="84">
        <v>252</v>
      </c>
      <c r="W1401" s="83">
        <f t="shared" si="669"/>
        <v>1.003700601</v>
      </c>
      <c r="X1401" s="76">
        <f t="shared" si="670"/>
        <v>3.15609356</v>
      </c>
      <c r="Y1401" s="76">
        <f t="shared" si="671"/>
        <v>0</v>
      </c>
      <c r="Z1401" s="90" t="str">
        <f t="shared" si="682"/>
        <v>A+J=</v>
      </c>
      <c r="AA1401" s="81">
        <f t="shared" si="683"/>
        <v>45672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75">
        <f t="shared" si="672"/>
        <v>45661</v>
      </c>
      <c r="B1402" s="76">
        <f t="shared" si="673"/>
        <v>856.50143633000005</v>
      </c>
      <c r="C1402" s="76">
        <f t="shared" si="680"/>
        <v>681.87250628000004</v>
      </c>
      <c r="D1402" s="77">
        <f t="shared" si="674"/>
        <v>7063.77</v>
      </c>
      <c r="E1402" s="78">
        <f>IF(K1402=1,VLOOKUP(A1401,[1]Plan1!$G$155:$I$350,3),E1401)</f>
        <v>7100.5</v>
      </c>
      <c r="F1402" s="79">
        <f t="shared" si="675"/>
        <v>45643</v>
      </c>
      <c r="G1402" s="80">
        <f t="shared" si="664"/>
        <v>5.1997729257888814E-3</v>
      </c>
      <c r="H1402" s="81">
        <f t="shared" si="676"/>
        <v>45672</v>
      </c>
      <c r="I1402" s="81">
        <f t="shared" si="665"/>
        <v>45672</v>
      </c>
      <c r="J1402" s="82">
        <f t="shared" si="677"/>
        <v>20</v>
      </c>
      <c r="K1402" s="82">
        <f t="shared" si="686"/>
        <v>13</v>
      </c>
      <c r="L1402" s="76">
        <f t="shared" si="666"/>
        <v>1.00337678</v>
      </c>
      <c r="M1402" s="83">
        <f t="shared" si="688"/>
        <v>1.0038997599999999</v>
      </c>
      <c r="N1402" s="83">
        <f t="shared" si="684"/>
        <v>1.2468752496835247</v>
      </c>
      <c r="O1402" s="76">
        <f t="shared" si="687"/>
        <v>1.2510856699999999</v>
      </c>
      <c r="P1402" s="76">
        <f t="shared" si="667"/>
        <v>853.08092137000006</v>
      </c>
      <c r="Q1402" s="84">
        <f t="shared" si="681"/>
        <v>0</v>
      </c>
      <c r="R1402" s="86">
        <f t="shared" si="678"/>
        <v>0</v>
      </c>
      <c r="S1402" s="76">
        <f t="shared" si="668"/>
        <v>0</v>
      </c>
      <c r="T1402" s="86">
        <f t="shared" si="679"/>
        <v>8.0657000000000006E-2</v>
      </c>
      <c r="U1402" s="84">
        <f t="shared" si="685"/>
        <v>13</v>
      </c>
      <c r="V1402" s="84">
        <v>252</v>
      </c>
      <c r="W1402" s="83">
        <f t="shared" si="669"/>
        <v>1.004009602</v>
      </c>
      <c r="X1402" s="76">
        <f t="shared" si="670"/>
        <v>3.4205149600000002</v>
      </c>
      <c r="Y1402" s="76">
        <f t="shared" si="671"/>
        <v>0</v>
      </c>
      <c r="Z1402" s="90" t="str">
        <f t="shared" si="682"/>
        <v>A+J=</v>
      </c>
      <c r="AA1402" s="81">
        <f t="shared" si="683"/>
        <v>45672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75">
        <f t="shared" si="672"/>
        <v>45662</v>
      </c>
      <c r="B1403" s="76">
        <f t="shared" si="673"/>
        <v>856.50143633000005</v>
      </c>
      <c r="C1403" s="76">
        <f t="shared" si="680"/>
        <v>681.87250628000004</v>
      </c>
      <c r="D1403" s="77">
        <f t="shared" si="674"/>
        <v>7063.77</v>
      </c>
      <c r="E1403" s="78">
        <f>IF(K1403=1,VLOOKUP(A1402,[1]Plan1!$G$155:$I$350,3),E1402)</f>
        <v>7100.5</v>
      </c>
      <c r="F1403" s="79">
        <f t="shared" si="675"/>
        <v>45643</v>
      </c>
      <c r="G1403" s="80">
        <f t="shared" si="664"/>
        <v>5.1997729257888814E-3</v>
      </c>
      <c r="H1403" s="81">
        <f t="shared" si="676"/>
        <v>45672</v>
      </c>
      <c r="I1403" s="81">
        <f t="shared" si="665"/>
        <v>45672</v>
      </c>
      <c r="J1403" s="82">
        <f t="shared" si="677"/>
        <v>20</v>
      </c>
      <c r="K1403" s="82">
        <f t="shared" si="686"/>
        <v>13</v>
      </c>
      <c r="L1403" s="76">
        <f t="shared" si="666"/>
        <v>1.00337678</v>
      </c>
      <c r="M1403" s="83">
        <f t="shared" si="688"/>
        <v>1.0038997599999999</v>
      </c>
      <c r="N1403" s="83">
        <f t="shared" si="684"/>
        <v>1.2468752496835247</v>
      </c>
      <c r="O1403" s="76">
        <f t="shared" si="687"/>
        <v>1.2510856699999999</v>
      </c>
      <c r="P1403" s="76">
        <f t="shared" si="667"/>
        <v>853.08092137000006</v>
      </c>
      <c r="Q1403" s="84">
        <f t="shared" si="681"/>
        <v>0</v>
      </c>
      <c r="R1403" s="86">
        <f t="shared" si="678"/>
        <v>0</v>
      </c>
      <c r="S1403" s="76">
        <f t="shared" si="668"/>
        <v>0</v>
      </c>
      <c r="T1403" s="86">
        <f t="shared" si="679"/>
        <v>8.0657000000000006E-2</v>
      </c>
      <c r="U1403" s="84">
        <f t="shared" si="685"/>
        <v>13</v>
      </c>
      <c r="V1403" s="84">
        <v>252</v>
      </c>
      <c r="W1403" s="83">
        <f t="shared" si="669"/>
        <v>1.004009602</v>
      </c>
      <c r="X1403" s="76">
        <f t="shared" si="670"/>
        <v>3.4205149600000002</v>
      </c>
      <c r="Y1403" s="76">
        <f t="shared" si="671"/>
        <v>0</v>
      </c>
      <c r="Z1403" s="90" t="str">
        <f t="shared" si="682"/>
        <v>A+J=</v>
      </c>
      <c r="AA1403" s="81">
        <f t="shared" si="683"/>
        <v>45672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75">
        <f t="shared" si="672"/>
        <v>45663</v>
      </c>
      <c r="B1404" s="76">
        <f t="shared" si="673"/>
        <v>856.50143633000005</v>
      </c>
      <c r="C1404" s="76">
        <f t="shared" si="680"/>
        <v>681.87250628000004</v>
      </c>
      <c r="D1404" s="77">
        <f t="shared" si="674"/>
        <v>7063.77</v>
      </c>
      <c r="E1404" s="78">
        <f>IF(K1404=1,VLOOKUP(A1403,[1]Plan1!$G$155:$I$350,3),E1403)</f>
        <v>7100.5</v>
      </c>
      <c r="F1404" s="79">
        <f t="shared" si="675"/>
        <v>45643</v>
      </c>
      <c r="G1404" s="80">
        <f t="shared" si="664"/>
        <v>5.1997729257888814E-3</v>
      </c>
      <c r="H1404" s="81">
        <f t="shared" si="676"/>
        <v>45672</v>
      </c>
      <c r="I1404" s="81">
        <f t="shared" si="665"/>
        <v>45672</v>
      </c>
      <c r="J1404" s="82">
        <f t="shared" si="677"/>
        <v>20</v>
      </c>
      <c r="K1404" s="82">
        <f t="shared" si="686"/>
        <v>13</v>
      </c>
      <c r="L1404" s="76">
        <f t="shared" si="666"/>
        <v>1.00337678</v>
      </c>
      <c r="M1404" s="83">
        <f t="shared" si="688"/>
        <v>1.0038997599999999</v>
      </c>
      <c r="N1404" s="83">
        <f t="shared" si="684"/>
        <v>1.2468752496835247</v>
      </c>
      <c r="O1404" s="76">
        <f t="shared" si="687"/>
        <v>1.2510856699999999</v>
      </c>
      <c r="P1404" s="76">
        <f t="shared" si="667"/>
        <v>853.08092137000006</v>
      </c>
      <c r="Q1404" s="84">
        <f t="shared" si="681"/>
        <v>0</v>
      </c>
      <c r="R1404" s="86">
        <f t="shared" si="678"/>
        <v>0</v>
      </c>
      <c r="S1404" s="76">
        <f t="shared" si="668"/>
        <v>0</v>
      </c>
      <c r="T1404" s="86">
        <f t="shared" si="679"/>
        <v>8.0657000000000006E-2</v>
      </c>
      <c r="U1404" s="84">
        <f t="shared" si="685"/>
        <v>13</v>
      </c>
      <c r="V1404" s="84">
        <v>252</v>
      </c>
      <c r="W1404" s="83">
        <f t="shared" si="669"/>
        <v>1.004009602</v>
      </c>
      <c r="X1404" s="76">
        <f t="shared" si="670"/>
        <v>3.4205149600000002</v>
      </c>
      <c r="Y1404" s="76">
        <f t="shared" si="671"/>
        <v>0</v>
      </c>
      <c r="Z1404" s="90" t="str">
        <f t="shared" si="682"/>
        <v>A+J=</v>
      </c>
      <c r="AA1404" s="81">
        <f t="shared" si="683"/>
        <v>45672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75">
        <f t="shared" si="672"/>
        <v>45664</v>
      </c>
      <c r="B1405" s="76">
        <f t="shared" si="673"/>
        <v>856.98731605</v>
      </c>
      <c r="C1405" s="76">
        <f t="shared" si="680"/>
        <v>681.87250628000004</v>
      </c>
      <c r="D1405" s="77">
        <f t="shared" si="674"/>
        <v>7063.77</v>
      </c>
      <c r="E1405" s="78">
        <f>IF(K1405=1,VLOOKUP(A1404,[1]Plan1!$G$155:$I$350,3),E1404)</f>
        <v>7100.5</v>
      </c>
      <c r="F1405" s="79">
        <f t="shared" si="675"/>
        <v>45643</v>
      </c>
      <c r="G1405" s="80">
        <f t="shared" si="664"/>
        <v>5.1997729257888814E-3</v>
      </c>
      <c r="H1405" s="81">
        <f t="shared" si="676"/>
        <v>45672</v>
      </c>
      <c r="I1405" s="81">
        <f t="shared" si="665"/>
        <v>45672</v>
      </c>
      <c r="J1405" s="82">
        <f t="shared" si="677"/>
        <v>20</v>
      </c>
      <c r="K1405" s="82">
        <f t="shared" si="686"/>
        <v>14</v>
      </c>
      <c r="L1405" s="76">
        <f t="shared" si="666"/>
        <v>1.0036369999999999</v>
      </c>
      <c r="M1405" s="83">
        <f t="shared" si="688"/>
        <v>1.0038997599999999</v>
      </c>
      <c r="N1405" s="83">
        <f t="shared" si="684"/>
        <v>1.2468752496835247</v>
      </c>
      <c r="O1405" s="76">
        <f t="shared" si="687"/>
        <v>1.25141013</v>
      </c>
      <c r="P1405" s="76">
        <f t="shared" si="667"/>
        <v>853.30216171999996</v>
      </c>
      <c r="Q1405" s="84">
        <f t="shared" si="681"/>
        <v>0</v>
      </c>
      <c r="R1405" s="86">
        <f t="shared" si="678"/>
        <v>0</v>
      </c>
      <c r="S1405" s="76">
        <f t="shared" si="668"/>
        <v>0</v>
      </c>
      <c r="T1405" s="86">
        <f t="shared" si="679"/>
        <v>8.0657000000000006E-2</v>
      </c>
      <c r="U1405" s="84">
        <f t="shared" si="685"/>
        <v>14</v>
      </c>
      <c r="V1405" s="84">
        <v>252</v>
      </c>
      <c r="W1405" s="83">
        <f t="shared" si="669"/>
        <v>1.0043186980000001</v>
      </c>
      <c r="X1405" s="76">
        <f t="shared" si="670"/>
        <v>3.68515433</v>
      </c>
      <c r="Y1405" s="76">
        <f t="shared" si="671"/>
        <v>0</v>
      </c>
      <c r="Z1405" s="90" t="str">
        <f t="shared" si="682"/>
        <v>A+J=</v>
      </c>
      <c r="AA1405" s="81">
        <f t="shared" si="683"/>
        <v>45672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75">
        <f t="shared" si="672"/>
        <v>45665</v>
      </c>
      <c r="B1406" s="76">
        <f t="shared" si="673"/>
        <v>857.47348212999998</v>
      </c>
      <c r="C1406" s="76">
        <f t="shared" si="680"/>
        <v>681.87250628000004</v>
      </c>
      <c r="D1406" s="77">
        <f t="shared" si="674"/>
        <v>7063.77</v>
      </c>
      <c r="E1406" s="78">
        <f>IF(K1406=1,VLOOKUP(A1405,[1]Plan1!$G$155:$I$350,3),E1405)</f>
        <v>7100.5</v>
      </c>
      <c r="F1406" s="79">
        <f t="shared" si="675"/>
        <v>45643</v>
      </c>
      <c r="G1406" s="80">
        <f t="shared" si="664"/>
        <v>5.1997729257888814E-3</v>
      </c>
      <c r="H1406" s="81">
        <f t="shared" si="676"/>
        <v>45672</v>
      </c>
      <c r="I1406" s="81">
        <f t="shared" si="665"/>
        <v>45672</v>
      </c>
      <c r="J1406" s="82">
        <f t="shared" si="677"/>
        <v>20</v>
      </c>
      <c r="K1406" s="82">
        <f t="shared" si="686"/>
        <v>15</v>
      </c>
      <c r="L1406" s="76">
        <f t="shared" si="666"/>
        <v>1.0038973</v>
      </c>
      <c r="M1406" s="83">
        <f t="shared" si="688"/>
        <v>1.0038997599999999</v>
      </c>
      <c r="N1406" s="83">
        <f t="shared" si="684"/>
        <v>1.2468752496835247</v>
      </c>
      <c r="O1406" s="76">
        <f t="shared" si="687"/>
        <v>1.2517346899999999</v>
      </c>
      <c r="P1406" s="76">
        <f t="shared" si="667"/>
        <v>853.52347025999995</v>
      </c>
      <c r="Q1406" s="84">
        <f t="shared" si="681"/>
        <v>0</v>
      </c>
      <c r="R1406" s="86">
        <f t="shared" si="678"/>
        <v>0</v>
      </c>
      <c r="S1406" s="76">
        <f t="shared" si="668"/>
        <v>0</v>
      </c>
      <c r="T1406" s="86">
        <f t="shared" si="679"/>
        <v>8.0657000000000006E-2</v>
      </c>
      <c r="U1406" s="84">
        <f t="shared" si="685"/>
        <v>15</v>
      </c>
      <c r="V1406" s="84">
        <v>252</v>
      </c>
      <c r="W1406" s="83">
        <f t="shared" si="669"/>
        <v>1.004627889</v>
      </c>
      <c r="X1406" s="76">
        <f t="shared" si="670"/>
        <v>3.95001187</v>
      </c>
      <c r="Y1406" s="76">
        <f t="shared" si="671"/>
        <v>0</v>
      </c>
      <c r="Z1406" s="90" t="str">
        <f t="shared" si="682"/>
        <v>A+J=</v>
      </c>
      <c r="AA1406" s="81">
        <f t="shared" si="683"/>
        <v>45672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75">
        <f t="shared" si="672"/>
        <v>45666</v>
      </c>
      <c r="B1407" s="76">
        <f t="shared" si="673"/>
        <v>857.9599149899999</v>
      </c>
      <c r="C1407" s="76">
        <f t="shared" si="680"/>
        <v>681.87250628000004</v>
      </c>
      <c r="D1407" s="77">
        <f t="shared" si="674"/>
        <v>7063.77</v>
      </c>
      <c r="E1407" s="78">
        <f>IF(K1407=1,VLOOKUP(A1406,[1]Plan1!$G$155:$I$350,3),E1406)</f>
        <v>7100.5</v>
      </c>
      <c r="F1407" s="79">
        <f t="shared" si="675"/>
        <v>45643</v>
      </c>
      <c r="G1407" s="80">
        <f t="shared" si="664"/>
        <v>5.1997729257888814E-3</v>
      </c>
      <c r="H1407" s="81">
        <f t="shared" si="676"/>
        <v>45672</v>
      </c>
      <c r="I1407" s="81">
        <f t="shared" si="665"/>
        <v>45672</v>
      </c>
      <c r="J1407" s="82">
        <f t="shared" si="677"/>
        <v>20</v>
      </c>
      <c r="K1407" s="82">
        <f t="shared" si="686"/>
        <v>16</v>
      </c>
      <c r="L1407" s="76">
        <f t="shared" si="666"/>
        <v>1.00415765</v>
      </c>
      <c r="M1407" s="83">
        <f t="shared" si="688"/>
        <v>1.0038997599999999</v>
      </c>
      <c r="N1407" s="83">
        <f t="shared" si="684"/>
        <v>1.2468752496835247</v>
      </c>
      <c r="O1407" s="76">
        <f t="shared" si="687"/>
        <v>1.2520593200000001</v>
      </c>
      <c r="P1407" s="76">
        <f t="shared" si="667"/>
        <v>853.74482652999995</v>
      </c>
      <c r="Q1407" s="84">
        <f t="shared" si="681"/>
        <v>0</v>
      </c>
      <c r="R1407" s="86">
        <f t="shared" si="678"/>
        <v>0</v>
      </c>
      <c r="S1407" s="76">
        <f t="shared" si="668"/>
        <v>0</v>
      </c>
      <c r="T1407" s="86">
        <f t="shared" si="679"/>
        <v>8.0657000000000006E-2</v>
      </c>
      <c r="U1407" s="84">
        <f t="shared" si="685"/>
        <v>16</v>
      </c>
      <c r="V1407" s="84">
        <v>252</v>
      </c>
      <c r="W1407" s="83">
        <f t="shared" si="669"/>
        <v>1.0049371760000001</v>
      </c>
      <c r="X1407" s="76">
        <f t="shared" si="670"/>
        <v>4.2150884599999996</v>
      </c>
      <c r="Y1407" s="76">
        <f t="shared" si="671"/>
        <v>0</v>
      </c>
      <c r="Z1407" s="90" t="str">
        <f t="shared" si="682"/>
        <v>A+J=</v>
      </c>
      <c r="AA1407" s="81">
        <f t="shared" si="683"/>
        <v>45672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75">
        <f t="shared" si="672"/>
        <v>45667</v>
      </c>
      <c r="B1408" s="76">
        <f t="shared" si="673"/>
        <v>858.44662673999994</v>
      </c>
      <c r="C1408" s="76">
        <f t="shared" si="680"/>
        <v>681.87250628000004</v>
      </c>
      <c r="D1408" s="77">
        <f t="shared" si="674"/>
        <v>7063.77</v>
      </c>
      <c r="E1408" s="78">
        <f>IF(K1408=1,VLOOKUP(A1407,[1]Plan1!$G$155:$I$350,3),E1407)</f>
        <v>7100.5</v>
      </c>
      <c r="F1408" s="79">
        <f t="shared" si="675"/>
        <v>45643</v>
      </c>
      <c r="G1408" s="80">
        <f t="shared" si="664"/>
        <v>5.1997729257888814E-3</v>
      </c>
      <c r="H1408" s="81">
        <f t="shared" si="676"/>
        <v>45672</v>
      </c>
      <c r="I1408" s="81">
        <f t="shared" si="665"/>
        <v>45672</v>
      </c>
      <c r="J1408" s="82">
        <f t="shared" si="677"/>
        <v>20</v>
      </c>
      <c r="K1408" s="82">
        <f t="shared" si="686"/>
        <v>17</v>
      </c>
      <c r="L1408" s="76">
        <f t="shared" si="666"/>
        <v>1.00441808</v>
      </c>
      <c r="M1408" s="83">
        <f t="shared" si="688"/>
        <v>1.0038997599999999</v>
      </c>
      <c r="N1408" s="83">
        <f t="shared" si="684"/>
        <v>1.2468752496835247</v>
      </c>
      <c r="O1408" s="76">
        <f t="shared" si="687"/>
        <v>1.2523840399999999</v>
      </c>
      <c r="P1408" s="76">
        <f t="shared" si="667"/>
        <v>853.96624416999998</v>
      </c>
      <c r="Q1408" s="84">
        <f t="shared" si="681"/>
        <v>0</v>
      </c>
      <c r="R1408" s="86">
        <f t="shared" si="678"/>
        <v>0</v>
      </c>
      <c r="S1408" s="76">
        <f t="shared" si="668"/>
        <v>0</v>
      </c>
      <c r="T1408" s="86">
        <f t="shared" si="679"/>
        <v>8.0657000000000006E-2</v>
      </c>
      <c r="U1408" s="84">
        <f t="shared" si="685"/>
        <v>17</v>
      </c>
      <c r="V1408" s="84">
        <v>252</v>
      </c>
      <c r="W1408" s="83">
        <f t="shared" si="669"/>
        <v>1.005246557</v>
      </c>
      <c r="X1408" s="76">
        <f t="shared" si="670"/>
        <v>4.4803825699999997</v>
      </c>
      <c r="Y1408" s="76">
        <f t="shared" si="671"/>
        <v>0</v>
      </c>
      <c r="Z1408" s="90" t="str">
        <f t="shared" si="682"/>
        <v>A+J=</v>
      </c>
      <c r="AA1408" s="81">
        <f t="shared" si="683"/>
        <v>45672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75">
        <f t="shared" si="672"/>
        <v>45668</v>
      </c>
      <c r="B1409" s="76">
        <f t="shared" si="673"/>
        <v>858.93361921000007</v>
      </c>
      <c r="C1409" s="76">
        <f t="shared" si="680"/>
        <v>681.87250628000004</v>
      </c>
      <c r="D1409" s="77">
        <f t="shared" si="674"/>
        <v>7063.77</v>
      </c>
      <c r="E1409" s="78">
        <f>IF(K1409=1,VLOOKUP(A1408,[1]Plan1!$G$155:$I$350,3),E1408)</f>
        <v>7100.5</v>
      </c>
      <c r="F1409" s="79">
        <f t="shared" si="675"/>
        <v>45643</v>
      </c>
      <c r="G1409" s="80">
        <f t="shared" si="664"/>
        <v>5.1997729257888814E-3</v>
      </c>
      <c r="H1409" s="81">
        <f t="shared" si="676"/>
        <v>45672</v>
      </c>
      <c r="I1409" s="81">
        <f t="shared" si="665"/>
        <v>45672</v>
      </c>
      <c r="J1409" s="82">
        <f t="shared" si="677"/>
        <v>20</v>
      </c>
      <c r="K1409" s="82">
        <f t="shared" si="686"/>
        <v>18</v>
      </c>
      <c r="L1409" s="76">
        <f t="shared" si="666"/>
        <v>1.00467858</v>
      </c>
      <c r="M1409" s="83">
        <f t="shared" si="688"/>
        <v>1.0038997599999999</v>
      </c>
      <c r="N1409" s="83">
        <f t="shared" si="684"/>
        <v>1.2468752496835247</v>
      </c>
      <c r="O1409" s="76">
        <f t="shared" si="687"/>
        <v>1.2527088500000001</v>
      </c>
      <c r="P1409" s="76">
        <f t="shared" si="667"/>
        <v>854.18772318000003</v>
      </c>
      <c r="Q1409" s="84">
        <f t="shared" si="681"/>
        <v>0</v>
      </c>
      <c r="R1409" s="86">
        <f t="shared" si="678"/>
        <v>0</v>
      </c>
      <c r="S1409" s="76">
        <f t="shared" si="668"/>
        <v>0</v>
      </c>
      <c r="T1409" s="86">
        <f t="shared" si="679"/>
        <v>8.0657000000000006E-2</v>
      </c>
      <c r="U1409" s="84">
        <f t="shared" si="685"/>
        <v>18</v>
      </c>
      <c r="V1409" s="84">
        <v>252</v>
      </c>
      <c r="W1409" s="83">
        <f t="shared" si="669"/>
        <v>1.005556034</v>
      </c>
      <c r="X1409" s="76">
        <f t="shared" si="670"/>
        <v>4.7458960299999999</v>
      </c>
      <c r="Y1409" s="76">
        <f t="shared" si="671"/>
        <v>0</v>
      </c>
      <c r="Z1409" s="90" t="str">
        <f t="shared" si="682"/>
        <v>A+J=</v>
      </c>
      <c r="AA1409" s="81">
        <f t="shared" si="683"/>
        <v>45672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75">
        <f t="shared" si="672"/>
        <v>45669</v>
      </c>
      <c r="B1410" s="76">
        <f t="shared" si="673"/>
        <v>858.93361921000007</v>
      </c>
      <c r="C1410" s="76">
        <f t="shared" si="680"/>
        <v>681.87250628000004</v>
      </c>
      <c r="D1410" s="77">
        <f t="shared" si="674"/>
        <v>7063.77</v>
      </c>
      <c r="E1410" s="78">
        <f>IF(K1410=1,VLOOKUP(A1409,[1]Plan1!$G$155:$I$350,3),E1409)</f>
        <v>7100.5</v>
      </c>
      <c r="F1410" s="79">
        <f t="shared" si="675"/>
        <v>45643</v>
      </c>
      <c r="G1410" s="80">
        <f t="shared" si="664"/>
        <v>5.1997729257888814E-3</v>
      </c>
      <c r="H1410" s="81">
        <f t="shared" si="676"/>
        <v>45672</v>
      </c>
      <c r="I1410" s="81">
        <f t="shared" si="665"/>
        <v>45672</v>
      </c>
      <c r="J1410" s="82">
        <f t="shared" si="677"/>
        <v>20</v>
      </c>
      <c r="K1410" s="82">
        <f t="shared" si="686"/>
        <v>18</v>
      </c>
      <c r="L1410" s="76">
        <f t="shared" si="666"/>
        <v>1.00467858</v>
      </c>
      <c r="M1410" s="83">
        <f t="shared" si="688"/>
        <v>1.0038997599999999</v>
      </c>
      <c r="N1410" s="83">
        <f t="shared" si="684"/>
        <v>1.2468752496835247</v>
      </c>
      <c r="O1410" s="76">
        <f t="shared" si="687"/>
        <v>1.2527088500000001</v>
      </c>
      <c r="P1410" s="76">
        <f t="shared" si="667"/>
        <v>854.18772318000003</v>
      </c>
      <c r="Q1410" s="84">
        <f t="shared" si="681"/>
        <v>0</v>
      </c>
      <c r="R1410" s="86">
        <f t="shared" si="678"/>
        <v>0</v>
      </c>
      <c r="S1410" s="76">
        <f t="shared" si="668"/>
        <v>0</v>
      </c>
      <c r="T1410" s="86">
        <f t="shared" si="679"/>
        <v>8.0657000000000006E-2</v>
      </c>
      <c r="U1410" s="84">
        <f t="shared" si="685"/>
        <v>18</v>
      </c>
      <c r="V1410" s="84">
        <v>252</v>
      </c>
      <c r="W1410" s="83">
        <f t="shared" si="669"/>
        <v>1.005556034</v>
      </c>
      <c r="X1410" s="76">
        <f t="shared" si="670"/>
        <v>4.7458960299999999</v>
      </c>
      <c r="Y1410" s="76">
        <f t="shared" si="671"/>
        <v>0</v>
      </c>
      <c r="Z1410" s="90" t="str">
        <f t="shared" si="682"/>
        <v>A+J=</v>
      </c>
      <c r="AA1410" s="81">
        <f t="shared" si="683"/>
        <v>45672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75">
        <f t="shared" si="672"/>
        <v>45670</v>
      </c>
      <c r="B1411" s="76">
        <f t="shared" si="673"/>
        <v>858.93361921000007</v>
      </c>
      <c r="C1411" s="76">
        <f t="shared" si="680"/>
        <v>681.87250628000004</v>
      </c>
      <c r="D1411" s="77">
        <f t="shared" si="674"/>
        <v>7063.77</v>
      </c>
      <c r="E1411" s="78">
        <f>IF(K1411=1,VLOOKUP(A1410,[1]Plan1!$G$155:$I$350,3),E1410)</f>
        <v>7100.5</v>
      </c>
      <c r="F1411" s="79">
        <f t="shared" si="675"/>
        <v>45643</v>
      </c>
      <c r="G1411" s="80">
        <f t="shared" si="664"/>
        <v>5.1997729257888814E-3</v>
      </c>
      <c r="H1411" s="81">
        <f t="shared" si="676"/>
        <v>45672</v>
      </c>
      <c r="I1411" s="81">
        <f t="shared" si="665"/>
        <v>45672</v>
      </c>
      <c r="J1411" s="82">
        <f t="shared" si="677"/>
        <v>20</v>
      </c>
      <c r="K1411" s="82">
        <f t="shared" si="686"/>
        <v>18</v>
      </c>
      <c r="L1411" s="76">
        <f t="shared" si="666"/>
        <v>1.00467858</v>
      </c>
      <c r="M1411" s="83">
        <f t="shared" si="688"/>
        <v>1.0038997599999999</v>
      </c>
      <c r="N1411" s="83">
        <f t="shared" si="684"/>
        <v>1.2468752496835247</v>
      </c>
      <c r="O1411" s="76">
        <f t="shared" si="687"/>
        <v>1.2527088500000001</v>
      </c>
      <c r="P1411" s="76">
        <f t="shared" si="667"/>
        <v>854.18772318000003</v>
      </c>
      <c r="Q1411" s="84">
        <f t="shared" si="681"/>
        <v>0</v>
      </c>
      <c r="R1411" s="86">
        <f t="shared" si="678"/>
        <v>0</v>
      </c>
      <c r="S1411" s="76">
        <f t="shared" si="668"/>
        <v>0</v>
      </c>
      <c r="T1411" s="86">
        <f t="shared" si="679"/>
        <v>8.0657000000000006E-2</v>
      </c>
      <c r="U1411" s="84">
        <f t="shared" si="685"/>
        <v>18</v>
      </c>
      <c r="V1411" s="84">
        <v>252</v>
      </c>
      <c r="W1411" s="83">
        <f t="shared" si="669"/>
        <v>1.005556034</v>
      </c>
      <c r="X1411" s="76">
        <f t="shared" si="670"/>
        <v>4.7458960299999999</v>
      </c>
      <c r="Y1411" s="76">
        <f t="shared" si="671"/>
        <v>0</v>
      </c>
      <c r="Z1411" s="90" t="str">
        <f t="shared" si="682"/>
        <v>A+J=</v>
      </c>
      <c r="AA1411" s="81">
        <f t="shared" si="683"/>
        <v>45672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75">
        <f t="shared" si="672"/>
        <v>45671</v>
      </c>
      <c r="B1412" s="76">
        <f t="shared" si="673"/>
        <v>859.42088480000007</v>
      </c>
      <c r="C1412" s="76">
        <f t="shared" si="680"/>
        <v>681.87250628000004</v>
      </c>
      <c r="D1412" s="77">
        <f t="shared" si="674"/>
        <v>7063.77</v>
      </c>
      <c r="E1412" s="78">
        <f>IF(K1412=1,VLOOKUP(A1411,[1]Plan1!$G$155:$I$350,3),E1411)</f>
        <v>7100.5</v>
      </c>
      <c r="F1412" s="79">
        <f t="shared" si="675"/>
        <v>45643</v>
      </c>
      <c r="G1412" s="80">
        <f t="shared" si="664"/>
        <v>5.1997729257888814E-3</v>
      </c>
      <c r="H1412" s="81">
        <f t="shared" si="676"/>
        <v>45672</v>
      </c>
      <c r="I1412" s="81">
        <f t="shared" si="665"/>
        <v>45672</v>
      </c>
      <c r="J1412" s="82">
        <f t="shared" si="677"/>
        <v>20</v>
      </c>
      <c r="K1412" s="82">
        <f t="shared" si="686"/>
        <v>19</v>
      </c>
      <c r="L1412" s="76">
        <f t="shared" si="666"/>
        <v>1.0049391400000001</v>
      </c>
      <c r="M1412" s="83">
        <f t="shared" si="688"/>
        <v>1.0038997599999999</v>
      </c>
      <c r="N1412" s="83">
        <f t="shared" si="684"/>
        <v>1.2468752496835247</v>
      </c>
      <c r="O1412" s="76">
        <f t="shared" si="687"/>
        <v>1.25303374</v>
      </c>
      <c r="P1412" s="76">
        <f t="shared" si="667"/>
        <v>854.40925674000005</v>
      </c>
      <c r="Q1412" s="84">
        <f t="shared" si="681"/>
        <v>0</v>
      </c>
      <c r="R1412" s="86">
        <f t="shared" si="678"/>
        <v>0</v>
      </c>
      <c r="S1412" s="76">
        <f t="shared" si="668"/>
        <v>0</v>
      </c>
      <c r="T1412" s="86">
        <f t="shared" si="679"/>
        <v>8.0657000000000006E-2</v>
      </c>
      <c r="U1412" s="84">
        <f t="shared" si="685"/>
        <v>19</v>
      </c>
      <c r="V1412" s="84">
        <v>252</v>
      </c>
      <c r="W1412" s="83">
        <f t="shared" si="669"/>
        <v>1.005865606</v>
      </c>
      <c r="X1412" s="76">
        <f t="shared" si="670"/>
        <v>5.0116280599999996</v>
      </c>
      <c r="Y1412" s="76">
        <f t="shared" si="671"/>
        <v>0</v>
      </c>
      <c r="Z1412" s="90" t="str">
        <f t="shared" si="682"/>
        <v>A+J=</v>
      </c>
      <c r="AA1412" s="81">
        <f t="shared" si="683"/>
        <v>45672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75">
        <f t="shared" si="672"/>
        <v>45672</v>
      </c>
      <c r="B1413" s="76">
        <f t="shared" si="673"/>
        <v>859.90842448000001</v>
      </c>
      <c r="C1413" s="76">
        <f t="shared" si="680"/>
        <v>681.87250628000004</v>
      </c>
      <c r="D1413" s="77">
        <f t="shared" si="674"/>
        <v>7063.77</v>
      </c>
      <c r="E1413" s="78">
        <f>IF(K1413=1,VLOOKUP(A1412,[1]Plan1!$G$155:$I$350,3),E1412)</f>
        <v>7100.5</v>
      </c>
      <c r="F1413" s="79">
        <f t="shared" si="675"/>
        <v>45643</v>
      </c>
      <c r="G1413" s="80">
        <f t="shared" si="664"/>
        <v>5.1997729257888814E-3</v>
      </c>
      <c r="H1413" s="81">
        <f t="shared" si="676"/>
        <v>45705</v>
      </c>
      <c r="I1413" s="81">
        <f t="shared" si="665"/>
        <v>45672</v>
      </c>
      <c r="J1413" s="82">
        <f t="shared" si="677"/>
        <v>20</v>
      </c>
      <c r="K1413" s="82">
        <f t="shared" si="686"/>
        <v>20</v>
      </c>
      <c r="L1413" s="76">
        <f t="shared" si="666"/>
        <v>1.0051997699999999</v>
      </c>
      <c r="M1413" s="83">
        <f t="shared" si="688"/>
        <v>1.0038997599999999</v>
      </c>
      <c r="N1413" s="83">
        <f t="shared" si="684"/>
        <v>1.2468752496835247</v>
      </c>
      <c r="O1413" s="76">
        <f t="shared" si="687"/>
        <v>1.2533587100000001</v>
      </c>
      <c r="P1413" s="76">
        <f t="shared" si="667"/>
        <v>854.63084485000002</v>
      </c>
      <c r="Q1413" s="84">
        <f t="shared" si="681"/>
        <v>46</v>
      </c>
      <c r="R1413" s="86">
        <f t="shared" si="678"/>
        <v>1.1008E-2</v>
      </c>
      <c r="S1413" s="76">
        <f t="shared" si="668"/>
        <v>9.4077763399999998</v>
      </c>
      <c r="T1413" s="86">
        <f t="shared" si="679"/>
        <v>8.0657000000000006E-2</v>
      </c>
      <c r="U1413" s="84">
        <f t="shared" si="685"/>
        <v>20</v>
      </c>
      <c r="V1413" s="84">
        <v>252</v>
      </c>
      <c r="W1413" s="83">
        <f t="shared" si="669"/>
        <v>1.0061752740000001</v>
      </c>
      <c r="X1413" s="76">
        <f t="shared" si="670"/>
        <v>5.27757963</v>
      </c>
      <c r="Y1413" s="76">
        <f t="shared" si="671"/>
        <v>14.68535597</v>
      </c>
      <c r="Z1413" s="90" t="str">
        <f t="shared" si="682"/>
        <v>A+J=</v>
      </c>
      <c r="AA1413" s="81">
        <f t="shared" si="683"/>
        <v>45672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75">
        <f t="shared" si="672"/>
        <v>45673</v>
      </c>
      <c r="B1414" s="76">
        <f t="shared" si="673"/>
        <v>845.54204271999993</v>
      </c>
      <c r="C1414" s="76">
        <f t="shared" si="680"/>
        <v>674.36645374</v>
      </c>
      <c r="D1414" s="77">
        <f t="shared" si="674"/>
        <v>7100.5</v>
      </c>
      <c r="E1414" s="78">
        <f>IF(K1414=1,VLOOKUP(A1413,[1]Plan1!$G$155:$I$350,3),E1413)</f>
        <v>7111.86</v>
      </c>
      <c r="F1414" s="79">
        <f t="shared" si="675"/>
        <v>45673</v>
      </c>
      <c r="G1414" s="80">
        <f t="shared" si="664"/>
        <v>1.5998873318778806E-3</v>
      </c>
      <c r="H1414" s="81">
        <f t="shared" si="676"/>
        <v>45705</v>
      </c>
      <c r="I1414" s="81">
        <f t="shared" si="665"/>
        <v>45705</v>
      </c>
      <c r="J1414" s="82">
        <f t="shared" si="677"/>
        <v>23</v>
      </c>
      <c r="K1414" s="82">
        <f t="shared" si="686"/>
        <v>1</v>
      </c>
      <c r="L1414" s="76">
        <f t="shared" si="666"/>
        <v>1.0000694999999999</v>
      </c>
      <c r="M1414" s="83">
        <f t="shared" si="688"/>
        <v>1.0051997699999999</v>
      </c>
      <c r="N1414" s="83">
        <f t="shared" si="684"/>
        <v>1.2533587142005715</v>
      </c>
      <c r="O1414" s="76">
        <f t="shared" si="687"/>
        <v>1.25344582</v>
      </c>
      <c r="P1414" s="76">
        <f t="shared" si="667"/>
        <v>845.28181257999995</v>
      </c>
      <c r="Q1414" s="84">
        <f t="shared" si="681"/>
        <v>0</v>
      </c>
      <c r="R1414" s="86">
        <f t="shared" si="678"/>
        <v>0</v>
      </c>
      <c r="S1414" s="76">
        <f t="shared" si="668"/>
        <v>0</v>
      </c>
      <c r="T1414" s="86">
        <f t="shared" si="679"/>
        <v>8.0657000000000006E-2</v>
      </c>
      <c r="U1414" s="84">
        <f t="shared" si="685"/>
        <v>1</v>
      </c>
      <c r="V1414" s="84">
        <v>252</v>
      </c>
      <c r="W1414" s="83">
        <f t="shared" si="669"/>
        <v>1.0003078620000001</v>
      </c>
      <c r="X1414" s="76">
        <f t="shared" si="670"/>
        <v>0.26023014</v>
      </c>
      <c r="Y1414" s="76">
        <f t="shared" si="671"/>
        <v>0</v>
      </c>
      <c r="Z1414" s="90" t="str">
        <f t="shared" si="682"/>
        <v>A+J=</v>
      </c>
      <c r="AA1414" s="81">
        <f t="shared" si="683"/>
        <v>45705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75">
        <f t="shared" si="672"/>
        <v>45674</v>
      </c>
      <c r="B1415" s="76">
        <f t="shared" si="673"/>
        <v>845.86113932000001</v>
      </c>
      <c r="C1415" s="76">
        <f t="shared" si="680"/>
        <v>674.36645374</v>
      </c>
      <c r="D1415" s="77">
        <f t="shared" si="674"/>
        <v>7100.5</v>
      </c>
      <c r="E1415" s="78">
        <f>IF(K1415=1,VLOOKUP(A1414,[1]Plan1!$G$155:$I$350,3),E1414)</f>
        <v>7111.86</v>
      </c>
      <c r="F1415" s="79">
        <f t="shared" si="675"/>
        <v>45673</v>
      </c>
      <c r="G1415" s="80">
        <f t="shared" si="664"/>
        <v>1.5998873318778806E-3</v>
      </c>
      <c r="H1415" s="81">
        <f t="shared" si="676"/>
        <v>45705</v>
      </c>
      <c r="I1415" s="81">
        <f t="shared" si="665"/>
        <v>45705</v>
      </c>
      <c r="J1415" s="82">
        <f t="shared" si="677"/>
        <v>23</v>
      </c>
      <c r="K1415" s="82">
        <f t="shared" si="686"/>
        <v>2</v>
      </c>
      <c r="L1415" s="76">
        <f t="shared" si="666"/>
        <v>1.0001390100000001</v>
      </c>
      <c r="M1415" s="83">
        <f t="shared" si="688"/>
        <v>1.0051997699999999</v>
      </c>
      <c r="N1415" s="83">
        <f t="shared" si="684"/>
        <v>1.2533587142005715</v>
      </c>
      <c r="O1415" s="76">
        <f t="shared" si="687"/>
        <v>1.2535329399999999</v>
      </c>
      <c r="P1415" s="76">
        <f t="shared" si="667"/>
        <v>845.34056339000006</v>
      </c>
      <c r="Q1415" s="84">
        <f t="shared" si="681"/>
        <v>0</v>
      </c>
      <c r="R1415" s="86">
        <f t="shared" si="678"/>
        <v>0</v>
      </c>
      <c r="S1415" s="76">
        <f t="shared" si="668"/>
        <v>0</v>
      </c>
      <c r="T1415" s="86">
        <f t="shared" si="679"/>
        <v>8.0657000000000006E-2</v>
      </c>
      <c r="U1415" s="84">
        <f t="shared" si="685"/>
        <v>2</v>
      </c>
      <c r="V1415" s="84">
        <v>252</v>
      </c>
      <c r="W1415" s="83">
        <f t="shared" si="669"/>
        <v>1.000615818</v>
      </c>
      <c r="X1415" s="76">
        <f t="shared" si="670"/>
        <v>0.52057593000000002</v>
      </c>
      <c r="Y1415" s="76">
        <f t="shared" si="671"/>
        <v>0</v>
      </c>
      <c r="Z1415" s="90" t="str">
        <f t="shared" si="682"/>
        <v>A+J=</v>
      </c>
      <c r="AA1415" s="81">
        <f t="shared" si="683"/>
        <v>45705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75">
        <f t="shared" si="672"/>
        <v>45675</v>
      </c>
      <c r="B1416" s="76">
        <f t="shared" si="673"/>
        <v>846.18035916000008</v>
      </c>
      <c r="C1416" s="76">
        <f t="shared" si="680"/>
        <v>674.36645374</v>
      </c>
      <c r="D1416" s="77">
        <f t="shared" si="674"/>
        <v>7100.5</v>
      </c>
      <c r="E1416" s="78">
        <f>IF(K1416=1,VLOOKUP(A1415,[1]Plan1!$G$155:$I$350,3),E1415)</f>
        <v>7111.86</v>
      </c>
      <c r="F1416" s="79">
        <f t="shared" si="675"/>
        <v>45673</v>
      </c>
      <c r="G1416" s="80">
        <f t="shared" si="664"/>
        <v>1.5998873318778806E-3</v>
      </c>
      <c r="H1416" s="81">
        <f t="shared" si="676"/>
        <v>45705</v>
      </c>
      <c r="I1416" s="81">
        <f t="shared" si="665"/>
        <v>45705</v>
      </c>
      <c r="J1416" s="82">
        <f t="shared" si="677"/>
        <v>23</v>
      </c>
      <c r="K1416" s="82">
        <f t="shared" si="686"/>
        <v>3</v>
      </c>
      <c r="L1416" s="76">
        <f t="shared" si="666"/>
        <v>1.0002085300000001</v>
      </c>
      <c r="M1416" s="83">
        <f t="shared" si="688"/>
        <v>1.0051997699999999</v>
      </c>
      <c r="N1416" s="83">
        <f t="shared" si="684"/>
        <v>1.2533587142005715</v>
      </c>
      <c r="O1416" s="76">
        <f t="shared" si="687"/>
        <v>1.25362007</v>
      </c>
      <c r="P1416" s="76">
        <f t="shared" si="667"/>
        <v>845.39932094000005</v>
      </c>
      <c r="Q1416" s="84">
        <f t="shared" si="681"/>
        <v>0</v>
      </c>
      <c r="R1416" s="86">
        <f t="shared" si="678"/>
        <v>0</v>
      </c>
      <c r="S1416" s="76">
        <f t="shared" si="668"/>
        <v>0</v>
      </c>
      <c r="T1416" s="86">
        <f t="shared" si="679"/>
        <v>8.0657000000000006E-2</v>
      </c>
      <c r="U1416" s="84">
        <f t="shared" si="685"/>
        <v>3</v>
      </c>
      <c r="V1416" s="84">
        <v>252</v>
      </c>
      <c r="W1416" s="83">
        <f t="shared" si="669"/>
        <v>1.000923869</v>
      </c>
      <c r="X1416" s="76">
        <f t="shared" si="670"/>
        <v>0.78103822000000001</v>
      </c>
      <c r="Y1416" s="76">
        <f t="shared" si="671"/>
        <v>0</v>
      </c>
      <c r="Z1416" s="90" t="str">
        <f t="shared" si="682"/>
        <v>A+J=</v>
      </c>
      <c r="AA1416" s="81">
        <f t="shared" si="683"/>
        <v>45705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75">
        <f t="shared" si="672"/>
        <v>45676</v>
      </c>
      <c r="B1417" s="76">
        <f t="shared" si="673"/>
        <v>846.18035916000008</v>
      </c>
      <c r="C1417" s="76">
        <f t="shared" si="680"/>
        <v>674.36645374</v>
      </c>
      <c r="D1417" s="77">
        <f t="shared" si="674"/>
        <v>7100.5</v>
      </c>
      <c r="E1417" s="78">
        <f>IF(K1417=1,VLOOKUP(A1416,[1]Plan1!$G$155:$I$350,3),E1416)</f>
        <v>7111.86</v>
      </c>
      <c r="F1417" s="79">
        <f t="shared" si="675"/>
        <v>45673</v>
      </c>
      <c r="G1417" s="80">
        <f t="shared" si="664"/>
        <v>1.5998873318778806E-3</v>
      </c>
      <c r="H1417" s="81">
        <f t="shared" si="676"/>
        <v>45705</v>
      </c>
      <c r="I1417" s="81">
        <f t="shared" si="665"/>
        <v>45705</v>
      </c>
      <c r="J1417" s="82">
        <f t="shared" si="677"/>
        <v>23</v>
      </c>
      <c r="K1417" s="82">
        <f t="shared" si="686"/>
        <v>3</v>
      </c>
      <c r="L1417" s="76">
        <f t="shared" si="666"/>
        <v>1.0002085300000001</v>
      </c>
      <c r="M1417" s="83">
        <f t="shared" si="688"/>
        <v>1.0051997699999999</v>
      </c>
      <c r="N1417" s="83">
        <f t="shared" si="684"/>
        <v>1.2533587142005715</v>
      </c>
      <c r="O1417" s="76">
        <f t="shared" si="687"/>
        <v>1.25362007</v>
      </c>
      <c r="P1417" s="76">
        <f t="shared" si="667"/>
        <v>845.39932094000005</v>
      </c>
      <c r="Q1417" s="84">
        <f t="shared" si="681"/>
        <v>0</v>
      </c>
      <c r="R1417" s="86">
        <f t="shared" si="678"/>
        <v>0</v>
      </c>
      <c r="S1417" s="76">
        <f t="shared" si="668"/>
        <v>0</v>
      </c>
      <c r="T1417" s="86">
        <f t="shared" si="679"/>
        <v>8.0657000000000006E-2</v>
      </c>
      <c r="U1417" s="84">
        <f t="shared" si="685"/>
        <v>3</v>
      </c>
      <c r="V1417" s="84">
        <v>252</v>
      </c>
      <c r="W1417" s="83">
        <f t="shared" si="669"/>
        <v>1.000923869</v>
      </c>
      <c r="X1417" s="76">
        <f t="shared" si="670"/>
        <v>0.78103822000000001</v>
      </c>
      <c r="Y1417" s="76">
        <f t="shared" si="671"/>
        <v>0</v>
      </c>
      <c r="Z1417" s="90" t="str">
        <f t="shared" si="682"/>
        <v>A+J=</v>
      </c>
      <c r="AA1417" s="81">
        <f t="shared" si="683"/>
        <v>45705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75">
        <f t="shared" si="672"/>
        <v>45677</v>
      </c>
      <c r="B1418" s="76">
        <f t="shared" si="673"/>
        <v>846.18035916000008</v>
      </c>
      <c r="C1418" s="76">
        <f t="shared" si="680"/>
        <v>674.36645374</v>
      </c>
      <c r="D1418" s="77">
        <f t="shared" si="674"/>
        <v>7100.5</v>
      </c>
      <c r="E1418" s="78">
        <f>IF(K1418=1,VLOOKUP(A1417,[1]Plan1!$G$155:$I$350,3),E1417)</f>
        <v>7111.86</v>
      </c>
      <c r="F1418" s="79">
        <f t="shared" si="675"/>
        <v>45673</v>
      </c>
      <c r="G1418" s="80">
        <f t="shared" si="664"/>
        <v>1.5998873318778806E-3</v>
      </c>
      <c r="H1418" s="81">
        <f t="shared" si="676"/>
        <v>45705</v>
      </c>
      <c r="I1418" s="81">
        <f t="shared" si="665"/>
        <v>45705</v>
      </c>
      <c r="J1418" s="82">
        <f t="shared" si="677"/>
        <v>23</v>
      </c>
      <c r="K1418" s="82">
        <f t="shared" si="686"/>
        <v>3</v>
      </c>
      <c r="L1418" s="76">
        <f t="shared" si="666"/>
        <v>1.0002085300000001</v>
      </c>
      <c r="M1418" s="83">
        <f t="shared" si="688"/>
        <v>1.0051997699999999</v>
      </c>
      <c r="N1418" s="83">
        <f t="shared" si="684"/>
        <v>1.2533587142005715</v>
      </c>
      <c r="O1418" s="76">
        <f t="shared" si="687"/>
        <v>1.25362007</v>
      </c>
      <c r="P1418" s="76">
        <f t="shared" si="667"/>
        <v>845.39932094000005</v>
      </c>
      <c r="Q1418" s="84">
        <f t="shared" si="681"/>
        <v>0</v>
      </c>
      <c r="R1418" s="86">
        <f t="shared" si="678"/>
        <v>0</v>
      </c>
      <c r="S1418" s="76">
        <f t="shared" si="668"/>
        <v>0</v>
      </c>
      <c r="T1418" s="86">
        <f t="shared" si="679"/>
        <v>8.0657000000000006E-2</v>
      </c>
      <c r="U1418" s="84">
        <f t="shared" si="685"/>
        <v>3</v>
      </c>
      <c r="V1418" s="84">
        <v>252</v>
      </c>
      <c r="W1418" s="83">
        <f t="shared" si="669"/>
        <v>1.000923869</v>
      </c>
      <c r="X1418" s="76">
        <f t="shared" si="670"/>
        <v>0.78103822000000001</v>
      </c>
      <c r="Y1418" s="76">
        <f t="shared" si="671"/>
        <v>0</v>
      </c>
      <c r="Z1418" s="90" t="str">
        <f t="shared" si="682"/>
        <v>A+J=</v>
      </c>
      <c r="AA1418" s="81">
        <f t="shared" si="683"/>
        <v>45705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75">
        <f t="shared" si="672"/>
        <v>45678</v>
      </c>
      <c r="B1419" s="76">
        <f t="shared" si="673"/>
        <v>846.49970227000006</v>
      </c>
      <c r="C1419" s="76">
        <f t="shared" si="680"/>
        <v>674.36645374</v>
      </c>
      <c r="D1419" s="77">
        <f t="shared" si="674"/>
        <v>7100.5</v>
      </c>
      <c r="E1419" s="78">
        <f>IF(K1419=1,VLOOKUP(A1418,[1]Plan1!$G$155:$I$350,3),E1418)</f>
        <v>7111.86</v>
      </c>
      <c r="F1419" s="79">
        <f t="shared" si="675"/>
        <v>45673</v>
      </c>
      <c r="G1419" s="80">
        <f t="shared" ref="G1419:G1482" si="689">(E1419/D1419)-1</f>
        <v>1.5998873318778806E-3</v>
      </c>
      <c r="H1419" s="81">
        <f t="shared" si="676"/>
        <v>45705</v>
      </c>
      <c r="I1419" s="81">
        <f t="shared" ref="I1419:I1482" si="690">IF(A1419&gt;I1418,H1419,I1418)</f>
        <v>45705</v>
      </c>
      <c r="J1419" s="82">
        <f t="shared" si="677"/>
        <v>23</v>
      </c>
      <c r="K1419" s="82">
        <f t="shared" si="686"/>
        <v>4</v>
      </c>
      <c r="L1419" s="76">
        <f t="shared" ref="L1419:L1482" si="691">TRUNC((E1419/D1419)^TRUNC((K1419/J1419),9),8)</f>
        <v>1.0002780499999999</v>
      </c>
      <c r="M1419" s="83">
        <f t="shared" si="688"/>
        <v>1.0051997699999999</v>
      </c>
      <c r="N1419" s="83">
        <f t="shared" si="684"/>
        <v>1.2533587142005715</v>
      </c>
      <c r="O1419" s="76">
        <f t="shared" si="687"/>
        <v>1.25370721</v>
      </c>
      <c r="P1419" s="76">
        <f t="shared" ref="P1419:P1482" si="692">TRUNC(C1419*O1419,8)</f>
        <v>845.45808523000005</v>
      </c>
      <c r="Q1419" s="84">
        <f t="shared" si="681"/>
        <v>0</v>
      </c>
      <c r="R1419" s="86">
        <f t="shared" si="678"/>
        <v>0</v>
      </c>
      <c r="S1419" s="76">
        <f t="shared" ref="S1419:S1482" si="693">IF(R1419&gt;0,TRUNC(R1419*P1419,8),0)</f>
        <v>0</v>
      </c>
      <c r="T1419" s="86">
        <f t="shared" si="679"/>
        <v>8.0657000000000006E-2</v>
      </c>
      <c r="U1419" s="84">
        <f t="shared" si="685"/>
        <v>4</v>
      </c>
      <c r="V1419" s="84">
        <v>252</v>
      </c>
      <c r="W1419" s="83">
        <f t="shared" ref="W1419:W1482" si="694">ROUND((1+T1419)^TRUNC((U1419/V1419),9),9)</f>
        <v>1.001232015</v>
      </c>
      <c r="X1419" s="76">
        <f t="shared" ref="X1419:X1482" si="695">TRUNC((P1419*(W1419-1)),8)</f>
        <v>1.04161704</v>
      </c>
      <c r="Y1419" s="76">
        <f t="shared" ref="Y1419:Y1482" si="696">IF(Q1419&gt;0,S1419+X1419,0)</f>
        <v>0</v>
      </c>
      <c r="Z1419" s="90" t="str">
        <f t="shared" si="682"/>
        <v>A+J=</v>
      </c>
      <c r="AA1419" s="81">
        <f t="shared" si="683"/>
        <v>45705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75">
        <f t="shared" ref="A1420:A1483" si="697">(A1419+1)</f>
        <v>45679</v>
      </c>
      <c r="B1420" s="76">
        <f t="shared" ref="B1420:B1483" si="698">P1420+X1420</f>
        <v>846.81916192000006</v>
      </c>
      <c r="C1420" s="76">
        <f t="shared" si="680"/>
        <v>674.36645374</v>
      </c>
      <c r="D1420" s="77">
        <f t="shared" ref="D1420:D1483" si="699">IF(E1420=E1419,D1419,E1419)</f>
        <v>7100.5</v>
      </c>
      <c r="E1420" s="78">
        <f>IF(K1420=1,VLOOKUP(A1419,[1]Plan1!$G$155:$I$350,3),E1419)</f>
        <v>7111.86</v>
      </c>
      <c r="F1420" s="79">
        <f t="shared" ref="F1420:F1483" si="700">IF(D1420=D1419,F1419,A1420)</f>
        <v>45673</v>
      </c>
      <c r="G1420" s="80">
        <f t="shared" si="689"/>
        <v>1.5998873318778806E-3</v>
      </c>
      <c r="H1420" s="81">
        <f t="shared" ref="H1420:H1483" si="701">IF(DAY(A1420)=15,VLOOKUP(A1420,AH$119:AN$451,4),H1419)</f>
        <v>45705</v>
      </c>
      <c r="I1420" s="81">
        <f t="shared" si="690"/>
        <v>45705</v>
      </c>
      <c r="J1420" s="82">
        <f t="shared" ref="J1420:J1483" si="702">IF(I1420=I1419,J1419,NETWORKDAYS(I1419,I1420,$AD$165:$AD$503)-1)</f>
        <v>23</v>
      </c>
      <c r="K1420" s="82">
        <f t="shared" si="686"/>
        <v>5</v>
      </c>
      <c r="L1420" s="76">
        <f t="shared" si="691"/>
        <v>1.0003475799999999</v>
      </c>
      <c r="M1420" s="83">
        <f t="shared" si="688"/>
        <v>1.0051997699999999</v>
      </c>
      <c r="N1420" s="83">
        <f t="shared" si="684"/>
        <v>1.2533587142005715</v>
      </c>
      <c r="O1420" s="76">
        <f t="shared" si="687"/>
        <v>1.2537943499999999</v>
      </c>
      <c r="P1420" s="76">
        <f t="shared" si="692"/>
        <v>845.51684952000005</v>
      </c>
      <c r="Q1420" s="84">
        <f t="shared" si="681"/>
        <v>0</v>
      </c>
      <c r="R1420" s="86">
        <f t="shared" ref="R1420:R1483" si="703">IF(Q1420&gt;0,VLOOKUP($A1420,$AD$11:$AI$161,6),0)</f>
        <v>0</v>
      </c>
      <c r="S1420" s="76">
        <f t="shared" si="693"/>
        <v>0</v>
      </c>
      <c r="T1420" s="86">
        <f t="shared" ref="T1420:T1483" si="704">(T1419)</f>
        <v>8.0657000000000006E-2</v>
      </c>
      <c r="U1420" s="84">
        <f t="shared" si="685"/>
        <v>5</v>
      </c>
      <c r="V1420" s="84">
        <v>252</v>
      </c>
      <c r="W1420" s="83">
        <f t="shared" si="694"/>
        <v>1.001540256</v>
      </c>
      <c r="X1420" s="76">
        <f t="shared" si="695"/>
        <v>1.3023123999999999</v>
      </c>
      <c r="Y1420" s="76">
        <f t="shared" si="696"/>
        <v>0</v>
      </c>
      <c r="Z1420" s="90" t="str">
        <f t="shared" si="682"/>
        <v>A+J=</v>
      </c>
      <c r="AA1420" s="81">
        <f t="shared" si="683"/>
        <v>45705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75">
        <f t="shared" si="697"/>
        <v>45680</v>
      </c>
      <c r="B1421" s="76">
        <f t="shared" si="698"/>
        <v>847.13874487999999</v>
      </c>
      <c r="C1421" s="76">
        <f t="shared" ref="C1421:C1484" si="705">TRUNC(IF(Q1420&gt;0,VLOOKUP(A1420,$AD$13:$AE$161,2),C1420),8)</f>
        <v>674.36645374</v>
      </c>
      <c r="D1421" s="77">
        <f t="shared" si="699"/>
        <v>7100.5</v>
      </c>
      <c r="E1421" s="78">
        <f>IF(K1421=1,VLOOKUP(A1420,[1]Plan1!$G$155:$I$350,3),E1420)</f>
        <v>7111.86</v>
      </c>
      <c r="F1421" s="79">
        <f t="shared" si="700"/>
        <v>45673</v>
      </c>
      <c r="G1421" s="80">
        <f t="shared" si="689"/>
        <v>1.5998873318778806E-3</v>
      </c>
      <c r="H1421" s="81">
        <f t="shared" si="701"/>
        <v>45705</v>
      </c>
      <c r="I1421" s="81">
        <f t="shared" si="690"/>
        <v>45705</v>
      </c>
      <c r="J1421" s="82">
        <f t="shared" si="702"/>
        <v>23</v>
      </c>
      <c r="K1421" s="82">
        <f t="shared" si="686"/>
        <v>6</v>
      </c>
      <c r="L1421" s="76">
        <f t="shared" si="691"/>
        <v>1.0004171100000001</v>
      </c>
      <c r="M1421" s="83">
        <f t="shared" si="688"/>
        <v>1.0051997699999999</v>
      </c>
      <c r="N1421" s="83">
        <f t="shared" si="684"/>
        <v>1.2533587142005715</v>
      </c>
      <c r="O1421" s="76">
        <f t="shared" si="687"/>
        <v>1.2538815000000001</v>
      </c>
      <c r="P1421" s="76">
        <f t="shared" si="692"/>
        <v>845.57562055999995</v>
      </c>
      <c r="Q1421" s="84">
        <f t="shared" ref="Q1421:Q1484" si="706">IF(VLOOKUP(A1421,AD$11:AK$161,8)=VLOOKUP(A1420,AD$11:AK$161,8),0,VLOOKUP(A1421,AD$11:AK$161,8))</f>
        <v>0</v>
      </c>
      <c r="R1421" s="86">
        <f t="shared" si="703"/>
        <v>0</v>
      </c>
      <c r="S1421" s="76">
        <f t="shared" si="693"/>
        <v>0</v>
      </c>
      <c r="T1421" s="86">
        <f t="shared" si="704"/>
        <v>8.0657000000000006E-2</v>
      </c>
      <c r="U1421" s="84">
        <f t="shared" si="685"/>
        <v>6</v>
      </c>
      <c r="V1421" s="84">
        <v>252</v>
      </c>
      <c r="W1421" s="83">
        <f t="shared" si="694"/>
        <v>1.001848592</v>
      </c>
      <c r="X1421" s="76">
        <f t="shared" si="695"/>
        <v>1.56312432</v>
      </c>
      <c r="Y1421" s="76">
        <f t="shared" si="696"/>
        <v>0</v>
      </c>
      <c r="Z1421" s="90" t="str">
        <f t="shared" ref="Z1421:Z1484" si="707">IF($Q1420&gt;0,VLOOKUP($A1420,$AD$11:$AM$115,9),Z1420)</f>
        <v>A+J=</v>
      </c>
      <c r="AA1421" s="81">
        <f t="shared" ref="AA1421:AA1484" si="708">IF(Q1420&gt;0,VLOOKUP(A1420,$AD$11:$AM$115,10),AA1420)</f>
        <v>45705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75">
        <f t="shared" si="697"/>
        <v>45681</v>
      </c>
      <c r="B1422" s="76">
        <f t="shared" si="698"/>
        <v>847.45845118</v>
      </c>
      <c r="C1422" s="76">
        <f t="shared" si="705"/>
        <v>674.36645374</v>
      </c>
      <c r="D1422" s="77">
        <f t="shared" si="699"/>
        <v>7100.5</v>
      </c>
      <c r="E1422" s="78">
        <f>IF(K1422=1,VLOOKUP(A1421,[1]Plan1!$G$155:$I$350,3),E1421)</f>
        <v>7111.86</v>
      </c>
      <c r="F1422" s="79">
        <f t="shared" si="700"/>
        <v>45673</v>
      </c>
      <c r="G1422" s="80">
        <f t="shared" si="689"/>
        <v>1.5998873318778806E-3</v>
      </c>
      <c r="H1422" s="81">
        <f t="shared" si="701"/>
        <v>45705</v>
      </c>
      <c r="I1422" s="81">
        <f t="shared" si="690"/>
        <v>45705</v>
      </c>
      <c r="J1422" s="82">
        <f t="shared" si="702"/>
        <v>23</v>
      </c>
      <c r="K1422" s="82">
        <f t="shared" si="686"/>
        <v>7</v>
      </c>
      <c r="L1422" s="76">
        <f t="shared" si="691"/>
        <v>1.00048665</v>
      </c>
      <c r="M1422" s="83">
        <f t="shared" si="688"/>
        <v>1.0051997699999999</v>
      </c>
      <c r="N1422" s="83">
        <f t="shared" si="684"/>
        <v>1.2533587142005715</v>
      </c>
      <c r="O1422" s="76">
        <f t="shared" si="687"/>
        <v>1.25396866</v>
      </c>
      <c r="P1422" s="76">
        <f t="shared" si="692"/>
        <v>845.63439833999996</v>
      </c>
      <c r="Q1422" s="84">
        <f t="shared" si="706"/>
        <v>0</v>
      </c>
      <c r="R1422" s="86">
        <f t="shared" si="703"/>
        <v>0</v>
      </c>
      <c r="S1422" s="76">
        <f t="shared" si="693"/>
        <v>0</v>
      </c>
      <c r="T1422" s="86">
        <f t="shared" si="704"/>
        <v>8.0657000000000006E-2</v>
      </c>
      <c r="U1422" s="84">
        <f t="shared" si="685"/>
        <v>7</v>
      </c>
      <c r="V1422" s="84">
        <v>252</v>
      </c>
      <c r="W1422" s="83">
        <f t="shared" si="694"/>
        <v>1.0021570230000001</v>
      </c>
      <c r="X1422" s="76">
        <f t="shared" si="695"/>
        <v>1.82405284</v>
      </c>
      <c r="Y1422" s="76">
        <f t="shared" si="696"/>
        <v>0</v>
      </c>
      <c r="Z1422" s="90" t="str">
        <f t="shared" si="707"/>
        <v>A+J=</v>
      </c>
      <c r="AA1422" s="81">
        <f t="shared" si="708"/>
        <v>45705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75">
        <f t="shared" si="697"/>
        <v>45682</v>
      </c>
      <c r="B1423" s="76">
        <f t="shared" si="698"/>
        <v>847.77826647999996</v>
      </c>
      <c r="C1423" s="76">
        <f t="shared" si="705"/>
        <v>674.36645374</v>
      </c>
      <c r="D1423" s="77">
        <f t="shared" si="699"/>
        <v>7100.5</v>
      </c>
      <c r="E1423" s="78">
        <f>IF(K1423=1,VLOOKUP(A1422,[1]Plan1!$G$155:$I$350,3),E1422)</f>
        <v>7111.86</v>
      </c>
      <c r="F1423" s="79">
        <f t="shared" si="700"/>
        <v>45673</v>
      </c>
      <c r="G1423" s="80">
        <f t="shared" si="689"/>
        <v>1.5998873318778806E-3</v>
      </c>
      <c r="H1423" s="81">
        <f t="shared" si="701"/>
        <v>45705</v>
      </c>
      <c r="I1423" s="81">
        <f t="shared" si="690"/>
        <v>45705</v>
      </c>
      <c r="J1423" s="82">
        <f t="shared" si="702"/>
        <v>23</v>
      </c>
      <c r="K1423" s="82">
        <f t="shared" si="686"/>
        <v>8</v>
      </c>
      <c r="L1423" s="76">
        <f t="shared" si="691"/>
        <v>1.00055619</v>
      </c>
      <c r="M1423" s="83">
        <f t="shared" si="688"/>
        <v>1.0051997699999999</v>
      </c>
      <c r="N1423" s="83">
        <f t="shared" si="684"/>
        <v>1.2533587142005715</v>
      </c>
      <c r="O1423" s="76">
        <f t="shared" si="687"/>
        <v>1.2540558100000001</v>
      </c>
      <c r="P1423" s="76">
        <f t="shared" si="692"/>
        <v>845.69316937999997</v>
      </c>
      <c r="Q1423" s="84">
        <f t="shared" si="706"/>
        <v>0</v>
      </c>
      <c r="R1423" s="86">
        <f t="shared" si="703"/>
        <v>0</v>
      </c>
      <c r="S1423" s="76">
        <f t="shared" si="693"/>
        <v>0</v>
      </c>
      <c r="T1423" s="86">
        <f t="shared" si="704"/>
        <v>8.0657000000000006E-2</v>
      </c>
      <c r="U1423" s="84">
        <f t="shared" si="685"/>
        <v>8</v>
      </c>
      <c r="V1423" s="84">
        <v>252</v>
      </c>
      <c r="W1423" s="83">
        <f t="shared" si="694"/>
        <v>1.002465548</v>
      </c>
      <c r="X1423" s="76">
        <f t="shared" si="695"/>
        <v>2.0850971</v>
      </c>
      <c r="Y1423" s="76">
        <f t="shared" si="696"/>
        <v>0</v>
      </c>
      <c r="Z1423" s="90" t="str">
        <f t="shared" si="707"/>
        <v>A+J=</v>
      </c>
      <c r="AA1423" s="81">
        <f t="shared" si="708"/>
        <v>45705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75">
        <f t="shared" si="697"/>
        <v>45683</v>
      </c>
      <c r="B1424" s="76">
        <f t="shared" si="698"/>
        <v>847.77826647999996</v>
      </c>
      <c r="C1424" s="76">
        <f t="shared" si="705"/>
        <v>674.36645374</v>
      </c>
      <c r="D1424" s="77">
        <f t="shared" si="699"/>
        <v>7100.5</v>
      </c>
      <c r="E1424" s="78">
        <f>IF(K1424=1,VLOOKUP(A1423,[1]Plan1!$G$155:$I$350,3),E1423)</f>
        <v>7111.86</v>
      </c>
      <c r="F1424" s="79">
        <f t="shared" si="700"/>
        <v>45673</v>
      </c>
      <c r="G1424" s="80">
        <f t="shared" si="689"/>
        <v>1.5998873318778806E-3</v>
      </c>
      <c r="H1424" s="81">
        <f t="shared" si="701"/>
        <v>45705</v>
      </c>
      <c r="I1424" s="81">
        <f t="shared" si="690"/>
        <v>45705</v>
      </c>
      <c r="J1424" s="82">
        <f t="shared" si="702"/>
        <v>23</v>
      </c>
      <c r="K1424" s="82">
        <f t="shared" si="686"/>
        <v>8</v>
      </c>
      <c r="L1424" s="76">
        <f t="shared" si="691"/>
        <v>1.00055619</v>
      </c>
      <c r="M1424" s="83">
        <f t="shared" si="688"/>
        <v>1.0051997699999999</v>
      </c>
      <c r="N1424" s="83">
        <f t="shared" si="684"/>
        <v>1.2533587142005715</v>
      </c>
      <c r="O1424" s="76">
        <f t="shared" si="687"/>
        <v>1.2540558100000001</v>
      </c>
      <c r="P1424" s="76">
        <f t="shared" si="692"/>
        <v>845.69316937999997</v>
      </c>
      <c r="Q1424" s="84">
        <f t="shared" si="706"/>
        <v>0</v>
      </c>
      <c r="R1424" s="86">
        <f t="shared" si="703"/>
        <v>0</v>
      </c>
      <c r="S1424" s="76">
        <f t="shared" si="693"/>
        <v>0</v>
      </c>
      <c r="T1424" s="86">
        <f t="shared" si="704"/>
        <v>8.0657000000000006E-2</v>
      </c>
      <c r="U1424" s="84">
        <f t="shared" si="685"/>
        <v>8</v>
      </c>
      <c r="V1424" s="84">
        <v>252</v>
      </c>
      <c r="W1424" s="83">
        <f t="shared" si="694"/>
        <v>1.002465548</v>
      </c>
      <c r="X1424" s="76">
        <f t="shared" si="695"/>
        <v>2.0850971</v>
      </c>
      <c r="Y1424" s="76">
        <f t="shared" si="696"/>
        <v>0</v>
      </c>
      <c r="Z1424" s="90" t="str">
        <f t="shared" si="707"/>
        <v>A+J=</v>
      </c>
      <c r="AA1424" s="81">
        <f t="shared" si="708"/>
        <v>45705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75">
        <f t="shared" si="697"/>
        <v>45684</v>
      </c>
      <c r="B1425" s="76">
        <f t="shared" si="698"/>
        <v>847.77826647999996</v>
      </c>
      <c r="C1425" s="76">
        <f t="shared" si="705"/>
        <v>674.36645374</v>
      </c>
      <c r="D1425" s="77">
        <f t="shared" si="699"/>
        <v>7100.5</v>
      </c>
      <c r="E1425" s="78">
        <f>IF(K1425=1,VLOOKUP(A1424,[1]Plan1!$G$155:$I$350,3),E1424)</f>
        <v>7111.86</v>
      </c>
      <c r="F1425" s="79">
        <f t="shared" si="700"/>
        <v>45673</v>
      </c>
      <c r="G1425" s="80">
        <f t="shared" si="689"/>
        <v>1.5998873318778806E-3</v>
      </c>
      <c r="H1425" s="81">
        <f t="shared" si="701"/>
        <v>45705</v>
      </c>
      <c r="I1425" s="81">
        <f t="shared" si="690"/>
        <v>45705</v>
      </c>
      <c r="J1425" s="82">
        <f t="shared" si="702"/>
        <v>23</v>
      </c>
      <c r="K1425" s="82">
        <f t="shared" si="686"/>
        <v>8</v>
      </c>
      <c r="L1425" s="76">
        <f t="shared" si="691"/>
        <v>1.00055619</v>
      </c>
      <c r="M1425" s="83">
        <f t="shared" si="688"/>
        <v>1.0051997699999999</v>
      </c>
      <c r="N1425" s="83">
        <f t="shared" si="684"/>
        <v>1.2533587142005715</v>
      </c>
      <c r="O1425" s="76">
        <f t="shared" si="687"/>
        <v>1.2540558100000001</v>
      </c>
      <c r="P1425" s="76">
        <f t="shared" si="692"/>
        <v>845.69316937999997</v>
      </c>
      <c r="Q1425" s="84">
        <f t="shared" si="706"/>
        <v>0</v>
      </c>
      <c r="R1425" s="86">
        <f t="shared" si="703"/>
        <v>0</v>
      </c>
      <c r="S1425" s="76">
        <f t="shared" si="693"/>
        <v>0</v>
      </c>
      <c r="T1425" s="86">
        <f t="shared" si="704"/>
        <v>8.0657000000000006E-2</v>
      </c>
      <c r="U1425" s="84">
        <f t="shared" si="685"/>
        <v>8</v>
      </c>
      <c r="V1425" s="84">
        <v>252</v>
      </c>
      <c r="W1425" s="83">
        <f t="shared" si="694"/>
        <v>1.002465548</v>
      </c>
      <c r="X1425" s="76">
        <f t="shared" si="695"/>
        <v>2.0850971</v>
      </c>
      <c r="Y1425" s="76">
        <f t="shared" si="696"/>
        <v>0</v>
      </c>
      <c r="Z1425" s="90" t="str">
        <f t="shared" si="707"/>
        <v>A+J=</v>
      </c>
      <c r="AA1425" s="81">
        <f t="shared" si="708"/>
        <v>45705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75">
        <f t="shared" si="697"/>
        <v>45685</v>
      </c>
      <c r="B1426" s="76">
        <f t="shared" si="698"/>
        <v>848.09820599</v>
      </c>
      <c r="C1426" s="76">
        <f t="shared" si="705"/>
        <v>674.36645374</v>
      </c>
      <c r="D1426" s="77">
        <f t="shared" si="699"/>
        <v>7100.5</v>
      </c>
      <c r="E1426" s="78">
        <f>IF(K1426=1,VLOOKUP(A1425,[1]Plan1!$G$155:$I$350,3),E1425)</f>
        <v>7111.86</v>
      </c>
      <c r="F1426" s="79">
        <f t="shared" si="700"/>
        <v>45673</v>
      </c>
      <c r="G1426" s="80">
        <f t="shared" si="689"/>
        <v>1.5998873318778806E-3</v>
      </c>
      <c r="H1426" s="81">
        <f t="shared" si="701"/>
        <v>45705</v>
      </c>
      <c r="I1426" s="81">
        <f t="shared" si="690"/>
        <v>45705</v>
      </c>
      <c r="J1426" s="82">
        <f t="shared" si="702"/>
        <v>23</v>
      </c>
      <c r="K1426" s="82">
        <f t="shared" si="686"/>
        <v>9</v>
      </c>
      <c r="L1426" s="76">
        <f t="shared" si="691"/>
        <v>1.0006257300000001</v>
      </c>
      <c r="M1426" s="83">
        <f t="shared" si="688"/>
        <v>1.0051997699999999</v>
      </c>
      <c r="N1426" s="83">
        <f t="shared" si="684"/>
        <v>1.2533587142005715</v>
      </c>
      <c r="O1426" s="76">
        <f t="shared" si="687"/>
        <v>1.25414297</v>
      </c>
      <c r="P1426" s="76">
        <f t="shared" si="692"/>
        <v>845.75194715999999</v>
      </c>
      <c r="Q1426" s="84">
        <f t="shared" si="706"/>
        <v>0</v>
      </c>
      <c r="R1426" s="86">
        <f t="shared" si="703"/>
        <v>0</v>
      </c>
      <c r="S1426" s="76">
        <f t="shared" si="693"/>
        <v>0</v>
      </c>
      <c r="T1426" s="86">
        <f t="shared" si="704"/>
        <v>8.0657000000000006E-2</v>
      </c>
      <c r="U1426" s="84">
        <f t="shared" si="685"/>
        <v>9</v>
      </c>
      <c r="V1426" s="84">
        <v>252</v>
      </c>
      <c r="W1426" s="83">
        <f t="shared" si="694"/>
        <v>1.002774169</v>
      </c>
      <c r="X1426" s="76">
        <f t="shared" si="695"/>
        <v>2.34625883</v>
      </c>
      <c r="Y1426" s="76">
        <f t="shared" si="696"/>
        <v>0</v>
      </c>
      <c r="Z1426" s="90" t="str">
        <f t="shared" si="707"/>
        <v>A+J=</v>
      </c>
      <c r="AA1426" s="81">
        <f t="shared" si="708"/>
        <v>45705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75">
        <f t="shared" si="697"/>
        <v>45686</v>
      </c>
      <c r="B1427" s="76">
        <f t="shared" si="698"/>
        <v>848.41826889000004</v>
      </c>
      <c r="C1427" s="76">
        <f t="shared" si="705"/>
        <v>674.36645374</v>
      </c>
      <c r="D1427" s="77">
        <f t="shared" si="699"/>
        <v>7100.5</v>
      </c>
      <c r="E1427" s="78">
        <f>IF(K1427=1,VLOOKUP(A1426,[1]Plan1!$G$155:$I$350,3),E1426)</f>
        <v>7111.86</v>
      </c>
      <c r="F1427" s="79">
        <f t="shared" si="700"/>
        <v>45673</v>
      </c>
      <c r="G1427" s="80">
        <f t="shared" si="689"/>
        <v>1.5998873318778806E-3</v>
      </c>
      <c r="H1427" s="81">
        <f t="shared" si="701"/>
        <v>45705</v>
      </c>
      <c r="I1427" s="81">
        <f t="shared" si="690"/>
        <v>45705</v>
      </c>
      <c r="J1427" s="82">
        <f t="shared" si="702"/>
        <v>23</v>
      </c>
      <c r="K1427" s="82">
        <f t="shared" si="686"/>
        <v>10</v>
      </c>
      <c r="L1427" s="76">
        <f t="shared" si="691"/>
        <v>1.00069528</v>
      </c>
      <c r="M1427" s="83">
        <f t="shared" si="688"/>
        <v>1.0051997699999999</v>
      </c>
      <c r="N1427" s="83">
        <f t="shared" si="684"/>
        <v>1.2533587142005715</v>
      </c>
      <c r="O1427" s="76">
        <f t="shared" si="687"/>
        <v>1.25423014</v>
      </c>
      <c r="P1427" s="76">
        <f t="shared" si="692"/>
        <v>845.81073168</v>
      </c>
      <c r="Q1427" s="84">
        <f t="shared" si="706"/>
        <v>0</v>
      </c>
      <c r="R1427" s="86">
        <f t="shared" si="703"/>
        <v>0</v>
      </c>
      <c r="S1427" s="76">
        <f t="shared" si="693"/>
        <v>0</v>
      </c>
      <c r="T1427" s="86">
        <f t="shared" si="704"/>
        <v>8.0657000000000006E-2</v>
      </c>
      <c r="U1427" s="84">
        <f t="shared" si="685"/>
        <v>10</v>
      </c>
      <c r="V1427" s="84">
        <v>252</v>
      </c>
      <c r="W1427" s="83">
        <f t="shared" si="694"/>
        <v>1.003082885</v>
      </c>
      <c r="X1427" s="76">
        <f t="shared" si="695"/>
        <v>2.6075372099999998</v>
      </c>
      <c r="Y1427" s="76">
        <f t="shared" si="696"/>
        <v>0</v>
      </c>
      <c r="Z1427" s="90" t="str">
        <f t="shared" si="707"/>
        <v>A+J=</v>
      </c>
      <c r="AA1427" s="81">
        <f t="shared" si="708"/>
        <v>45705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75">
        <f t="shared" si="697"/>
        <v>45687</v>
      </c>
      <c r="B1428" s="76">
        <f t="shared" si="698"/>
        <v>848.73846114000003</v>
      </c>
      <c r="C1428" s="76">
        <f t="shared" si="705"/>
        <v>674.36645374</v>
      </c>
      <c r="D1428" s="77">
        <f t="shared" si="699"/>
        <v>7100.5</v>
      </c>
      <c r="E1428" s="78">
        <f>IF(K1428=1,VLOOKUP(A1427,[1]Plan1!$G$155:$I$350,3),E1427)</f>
        <v>7111.86</v>
      </c>
      <c r="F1428" s="79">
        <f t="shared" si="700"/>
        <v>45673</v>
      </c>
      <c r="G1428" s="80">
        <f t="shared" si="689"/>
        <v>1.5998873318778806E-3</v>
      </c>
      <c r="H1428" s="81">
        <f t="shared" si="701"/>
        <v>45705</v>
      </c>
      <c r="I1428" s="81">
        <f t="shared" si="690"/>
        <v>45705</v>
      </c>
      <c r="J1428" s="82">
        <f t="shared" si="702"/>
        <v>23</v>
      </c>
      <c r="K1428" s="82">
        <f t="shared" si="686"/>
        <v>11</v>
      </c>
      <c r="L1428" s="76">
        <f t="shared" si="691"/>
        <v>1.00076484</v>
      </c>
      <c r="M1428" s="83">
        <f t="shared" si="688"/>
        <v>1.0051997699999999</v>
      </c>
      <c r="N1428" s="83">
        <f t="shared" si="684"/>
        <v>1.2533587142005715</v>
      </c>
      <c r="O1428" s="76">
        <f t="shared" si="687"/>
        <v>1.2543173299999999</v>
      </c>
      <c r="P1428" s="76">
        <f t="shared" si="692"/>
        <v>845.86952969000004</v>
      </c>
      <c r="Q1428" s="84">
        <f t="shared" si="706"/>
        <v>0</v>
      </c>
      <c r="R1428" s="86">
        <f t="shared" si="703"/>
        <v>0</v>
      </c>
      <c r="S1428" s="76">
        <f t="shared" si="693"/>
        <v>0</v>
      </c>
      <c r="T1428" s="86">
        <f t="shared" si="704"/>
        <v>8.0657000000000006E-2</v>
      </c>
      <c r="U1428" s="84">
        <f t="shared" si="685"/>
        <v>11</v>
      </c>
      <c r="V1428" s="84">
        <v>252</v>
      </c>
      <c r="W1428" s="83">
        <f t="shared" si="694"/>
        <v>1.0033916949999999</v>
      </c>
      <c r="X1428" s="76">
        <f t="shared" si="695"/>
        <v>2.8689314499999998</v>
      </c>
      <c r="Y1428" s="76">
        <f t="shared" si="696"/>
        <v>0</v>
      </c>
      <c r="Z1428" s="90" t="str">
        <f t="shared" si="707"/>
        <v>A+J=</v>
      </c>
      <c r="AA1428" s="81">
        <f t="shared" si="708"/>
        <v>45705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75">
        <f t="shared" si="697"/>
        <v>45688</v>
      </c>
      <c r="B1429" s="76">
        <f t="shared" si="698"/>
        <v>849.05876415</v>
      </c>
      <c r="C1429" s="76">
        <f t="shared" si="705"/>
        <v>674.36645374</v>
      </c>
      <c r="D1429" s="77">
        <f t="shared" si="699"/>
        <v>7100.5</v>
      </c>
      <c r="E1429" s="78">
        <f>IF(K1429=1,VLOOKUP(A1428,[1]Plan1!$G$155:$I$350,3),E1428)</f>
        <v>7111.86</v>
      </c>
      <c r="F1429" s="79">
        <f t="shared" si="700"/>
        <v>45673</v>
      </c>
      <c r="G1429" s="80">
        <f t="shared" si="689"/>
        <v>1.5998873318778806E-3</v>
      </c>
      <c r="H1429" s="81">
        <f t="shared" si="701"/>
        <v>45705</v>
      </c>
      <c r="I1429" s="81">
        <f t="shared" si="690"/>
        <v>45705</v>
      </c>
      <c r="J1429" s="82">
        <f t="shared" si="702"/>
        <v>23</v>
      </c>
      <c r="K1429" s="82">
        <f t="shared" si="686"/>
        <v>12</v>
      </c>
      <c r="L1429" s="76">
        <f t="shared" si="691"/>
        <v>1.0008344</v>
      </c>
      <c r="M1429" s="83">
        <f t="shared" si="688"/>
        <v>1.0051997699999999</v>
      </c>
      <c r="N1429" s="83">
        <f t="shared" si="684"/>
        <v>1.2533587142005715</v>
      </c>
      <c r="O1429" s="76">
        <f t="shared" si="687"/>
        <v>1.2544045100000001</v>
      </c>
      <c r="P1429" s="76">
        <f t="shared" si="692"/>
        <v>845.92832095999995</v>
      </c>
      <c r="Q1429" s="84">
        <f t="shared" si="706"/>
        <v>0</v>
      </c>
      <c r="R1429" s="86">
        <f t="shared" si="703"/>
        <v>0</v>
      </c>
      <c r="S1429" s="76">
        <f t="shared" si="693"/>
        <v>0</v>
      </c>
      <c r="T1429" s="86">
        <f t="shared" si="704"/>
        <v>8.0657000000000006E-2</v>
      </c>
      <c r="U1429" s="84">
        <f t="shared" si="685"/>
        <v>12</v>
      </c>
      <c r="V1429" s="84">
        <v>252</v>
      </c>
      <c r="W1429" s="83">
        <f t="shared" si="694"/>
        <v>1.003700601</v>
      </c>
      <c r="X1429" s="76">
        <f t="shared" si="695"/>
        <v>3.1304431899999998</v>
      </c>
      <c r="Y1429" s="76">
        <f t="shared" si="696"/>
        <v>0</v>
      </c>
      <c r="Z1429" s="90" t="str">
        <f t="shared" si="707"/>
        <v>A+J=</v>
      </c>
      <c r="AA1429" s="81">
        <f t="shared" si="708"/>
        <v>45705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75">
        <f t="shared" si="697"/>
        <v>45689</v>
      </c>
      <c r="B1430" s="76">
        <f t="shared" si="698"/>
        <v>849.37919061000002</v>
      </c>
      <c r="C1430" s="76">
        <f t="shared" si="705"/>
        <v>674.36645374</v>
      </c>
      <c r="D1430" s="77">
        <f t="shared" si="699"/>
        <v>7100.5</v>
      </c>
      <c r="E1430" s="78">
        <f>IF(K1430=1,VLOOKUP(A1429,[1]Plan1!$G$155:$I$350,3),E1429)</f>
        <v>7111.86</v>
      </c>
      <c r="F1430" s="79">
        <f t="shared" si="700"/>
        <v>45673</v>
      </c>
      <c r="G1430" s="80">
        <f t="shared" si="689"/>
        <v>1.5998873318778806E-3</v>
      </c>
      <c r="H1430" s="81">
        <f t="shared" si="701"/>
        <v>45705</v>
      </c>
      <c r="I1430" s="81">
        <f t="shared" si="690"/>
        <v>45705</v>
      </c>
      <c r="J1430" s="82">
        <f t="shared" si="702"/>
        <v>23</v>
      </c>
      <c r="K1430" s="82">
        <f t="shared" si="686"/>
        <v>13</v>
      </c>
      <c r="L1430" s="76">
        <f t="shared" si="691"/>
        <v>1.00090396</v>
      </c>
      <c r="M1430" s="83">
        <f t="shared" si="688"/>
        <v>1.0051997699999999</v>
      </c>
      <c r="N1430" s="83">
        <f t="shared" si="684"/>
        <v>1.2533587142005715</v>
      </c>
      <c r="O1430" s="76">
        <f t="shared" si="687"/>
        <v>1.2544917</v>
      </c>
      <c r="P1430" s="76">
        <f t="shared" si="692"/>
        <v>845.98711896999998</v>
      </c>
      <c r="Q1430" s="84">
        <f t="shared" si="706"/>
        <v>0</v>
      </c>
      <c r="R1430" s="86">
        <f t="shared" si="703"/>
        <v>0</v>
      </c>
      <c r="S1430" s="76">
        <f t="shared" si="693"/>
        <v>0</v>
      </c>
      <c r="T1430" s="86">
        <f t="shared" si="704"/>
        <v>8.0657000000000006E-2</v>
      </c>
      <c r="U1430" s="84">
        <f t="shared" si="685"/>
        <v>13</v>
      </c>
      <c r="V1430" s="84">
        <v>252</v>
      </c>
      <c r="W1430" s="83">
        <f t="shared" si="694"/>
        <v>1.004009602</v>
      </c>
      <c r="X1430" s="76">
        <f t="shared" si="695"/>
        <v>3.3920716400000002</v>
      </c>
      <c r="Y1430" s="76">
        <f t="shared" si="696"/>
        <v>0</v>
      </c>
      <c r="Z1430" s="90" t="str">
        <f t="shared" si="707"/>
        <v>A+J=</v>
      </c>
      <c r="AA1430" s="81">
        <f t="shared" si="708"/>
        <v>45705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75">
        <f t="shared" si="697"/>
        <v>45690</v>
      </c>
      <c r="B1431" s="76">
        <f t="shared" si="698"/>
        <v>849.37919061000002</v>
      </c>
      <c r="C1431" s="76">
        <f t="shared" si="705"/>
        <v>674.36645374</v>
      </c>
      <c r="D1431" s="77">
        <f t="shared" si="699"/>
        <v>7100.5</v>
      </c>
      <c r="E1431" s="78">
        <f>IF(K1431=1,VLOOKUP(A1430,[1]Plan1!$G$155:$I$350,3),E1430)</f>
        <v>7111.86</v>
      </c>
      <c r="F1431" s="79">
        <f t="shared" si="700"/>
        <v>45673</v>
      </c>
      <c r="G1431" s="80">
        <f t="shared" si="689"/>
        <v>1.5998873318778806E-3</v>
      </c>
      <c r="H1431" s="81">
        <f t="shared" si="701"/>
        <v>45705</v>
      </c>
      <c r="I1431" s="81">
        <f t="shared" si="690"/>
        <v>45705</v>
      </c>
      <c r="J1431" s="82">
        <f t="shared" si="702"/>
        <v>23</v>
      </c>
      <c r="K1431" s="82">
        <f t="shared" si="686"/>
        <v>13</v>
      </c>
      <c r="L1431" s="76">
        <f t="shared" si="691"/>
        <v>1.00090396</v>
      </c>
      <c r="M1431" s="83">
        <f t="shared" si="688"/>
        <v>1.0051997699999999</v>
      </c>
      <c r="N1431" s="83">
        <f t="shared" si="684"/>
        <v>1.2533587142005715</v>
      </c>
      <c r="O1431" s="76">
        <f t="shared" si="687"/>
        <v>1.2544917</v>
      </c>
      <c r="P1431" s="76">
        <f t="shared" si="692"/>
        <v>845.98711896999998</v>
      </c>
      <c r="Q1431" s="84">
        <f t="shared" si="706"/>
        <v>0</v>
      </c>
      <c r="R1431" s="86">
        <f t="shared" si="703"/>
        <v>0</v>
      </c>
      <c r="S1431" s="76">
        <f t="shared" si="693"/>
        <v>0</v>
      </c>
      <c r="T1431" s="86">
        <f t="shared" si="704"/>
        <v>8.0657000000000006E-2</v>
      </c>
      <c r="U1431" s="84">
        <f t="shared" si="685"/>
        <v>13</v>
      </c>
      <c r="V1431" s="84">
        <v>252</v>
      </c>
      <c r="W1431" s="83">
        <f t="shared" si="694"/>
        <v>1.004009602</v>
      </c>
      <c r="X1431" s="76">
        <f t="shared" si="695"/>
        <v>3.3920716400000002</v>
      </c>
      <c r="Y1431" s="76">
        <f t="shared" si="696"/>
        <v>0</v>
      </c>
      <c r="Z1431" s="90" t="str">
        <f t="shared" si="707"/>
        <v>A+J=</v>
      </c>
      <c r="AA1431" s="81">
        <f t="shared" si="708"/>
        <v>45705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75">
        <f t="shared" si="697"/>
        <v>45691</v>
      </c>
      <c r="B1432" s="76">
        <f t="shared" si="698"/>
        <v>849.37919061000002</v>
      </c>
      <c r="C1432" s="76">
        <f t="shared" si="705"/>
        <v>674.36645374</v>
      </c>
      <c r="D1432" s="77">
        <f t="shared" si="699"/>
        <v>7100.5</v>
      </c>
      <c r="E1432" s="78">
        <f>IF(K1432=1,VLOOKUP(A1431,[1]Plan1!$G$155:$I$350,3),E1431)</f>
        <v>7111.86</v>
      </c>
      <c r="F1432" s="79">
        <f t="shared" si="700"/>
        <v>45673</v>
      </c>
      <c r="G1432" s="80">
        <f t="shared" si="689"/>
        <v>1.5998873318778806E-3</v>
      </c>
      <c r="H1432" s="81">
        <f t="shared" si="701"/>
        <v>45705</v>
      </c>
      <c r="I1432" s="81">
        <f t="shared" si="690"/>
        <v>45705</v>
      </c>
      <c r="J1432" s="82">
        <f t="shared" si="702"/>
        <v>23</v>
      </c>
      <c r="K1432" s="82">
        <f t="shared" si="686"/>
        <v>13</v>
      </c>
      <c r="L1432" s="76">
        <f t="shared" si="691"/>
        <v>1.00090396</v>
      </c>
      <c r="M1432" s="83">
        <f t="shared" si="688"/>
        <v>1.0051997699999999</v>
      </c>
      <c r="N1432" s="83">
        <f t="shared" si="684"/>
        <v>1.2533587142005715</v>
      </c>
      <c r="O1432" s="76">
        <f t="shared" si="687"/>
        <v>1.2544917</v>
      </c>
      <c r="P1432" s="76">
        <f t="shared" si="692"/>
        <v>845.98711896999998</v>
      </c>
      <c r="Q1432" s="84">
        <f t="shared" si="706"/>
        <v>0</v>
      </c>
      <c r="R1432" s="86">
        <f t="shared" si="703"/>
        <v>0</v>
      </c>
      <c r="S1432" s="76">
        <f t="shared" si="693"/>
        <v>0</v>
      </c>
      <c r="T1432" s="86">
        <f t="shared" si="704"/>
        <v>8.0657000000000006E-2</v>
      </c>
      <c r="U1432" s="84">
        <f t="shared" si="685"/>
        <v>13</v>
      </c>
      <c r="V1432" s="84">
        <v>252</v>
      </c>
      <c r="W1432" s="83">
        <f t="shared" si="694"/>
        <v>1.004009602</v>
      </c>
      <c r="X1432" s="76">
        <f t="shared" si="695"/>
        <v>3.3920716400000002</v>
      </c>
      <c r="Y1432" s="76">
        <f t="shared" si="696"/>
        <v>0</v>
      </c>
      <c r="Z1432" s="90" t="str">
        <f t="shared" si="707"/>
        <v>A+J=</v>
      </c>
      <c r="AA1432" s="81">
        <f t="shared" si="708"/>
        <v>45705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75">
        <f t="shared" si="697"/>
        <v>45692</v>
      </c>
      <c r="B1433" s="76">
        <f t="shared" si="698"/>
        <v>849.69973377999997</v>
      </c>
      <c r="C1433" s="76">
        <f t="shared" si="705"/>
        <v>674.36645374</v>
      </c>
      <c r="D1433" s="77">
        <f t="shared" si="699"/>
        <v>7100.5</v>
      </c>
      <c r="E1433" s="78">
        <f>IF(K1433=1,VLOOKUP(A1432,[1]Plan1!$G$155:$I$350,3),E1432)</f>
        <v>7111.86</v>
      </c>
      <c r="F1433" s="79">
        <f t="shared" si="700"/>
        <v>45673</v>
      </c>
      <c r="G1433" s="80">
        <f t="shared" si="689"/>
        <v>1.5998873318778806E-3</v>
      </c>
      <c r="H1433" s="81">
        <f t="shared" si="701"/>
        <v>45705</v>
      </c>
      <c r="I1433" s="81">
        <f t="shared" si="690"/>
        <v>45705</v>
      </c>
      <c r="J1433" s="82">
        <f t="shared" si="702"/>
        <v>23</v>
      </c>
      <c r="K1433" s="82">
        <f t="shared" si="686"/>
        <v>14</v>
      </c>
      <c r="L1433" s="76">
        <f t="shared" si="691"/>
        <v>1.00097353</v>
      </c>
      <c r="M1433" s="83">
        <f t="shared" si="688"/>
        <v>1.0051997699999999</v>
      </c>
      <c r="N1433" s="83">
        <f t="shared" si="684"/>
        <v>1.2533587142005715</v>
      </c>
      <c r="O1433" s="76">
        <f t="shared" si="687"/>
        <v>1.2545788899999999</v>
      </c>
      <c r="P1433" s="76">
        <f t="shared" si="692"/>
        <v>846.04591698000002</v>
      </c>
      <c r="Q1433" s="84">
        <f t="shared" si="706"/>
        <v>0</v>
      </c>
      <c r="R1433" s="86">
        <f t="shared" si="703"/>
        <v>0</v>
      </c>
      <c r="S1433" s="76">
        <f t="shared" si="693"/>
        <v>0</v>
      </c>
      <c r="T1433" s="86">
        <f t="shared" si="704"/>
        <v>8.0657000000000006E-2</v>
      </c>
      <c r="U1433" s="84">
        <f t="shared" si="685"/>
        <v>14</v>
      </c>
      <c r="V1433" s="84">
        <v>252</v>
      </c>
      <c r="W1433" s="83">
        <f t="shared" si="694"/>
        <v>1.0043186980000001</v>
      </c>
      <c r="X1433" s="76">
        <f t="shared" si="695"/>
        <v>3.6538168</v>
      </c>
      <c r="Y1433" s="76">
        <f t="shared" si="696"/>
        <v>0</v>
      </c>
      <c r="Z1433" s="90" t="str">
        <f t="shared" si="707"/>
        <v>A+J=</v>
      </c>
      <c r="AA1433" s="81">
        <f t="shared" si="708"/>
        <v>45705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75">
        <f t="shared" si="697"/>
        <v>45693</v>
      </c>
      <c r="B1434" s="76">
        <f t="shared" si="698"/>
        <v>850.02040723999994</v>
      </c>
      <c r="C1434" s="76">
        <f t="shared" si="705"/>
        <v>674.36645374</v>
      </c>
      <c r="D1434" s="77">
        <f t="shared" si="699"/>
        <v>7100.5</v>
      </c>
      <c r="E1434" s="78">
        <f>IF(K1434=1,VLOOKUP(A1433,[1]Plan1!$G$155:$I$350,3),E1433)</f>
        <v>7111.86</v>
      </c>
      <c r="F1434" s="79">
        <f t="shared" si="700"/>
        <v>45673</v>
      </c>
      <c r="G1434" s="80">
        <f t="shared" si="689"/>
        <v>1.5998873318778806E-3</v>
      </c>
      <c r="H1434" s="81">
        <f t="shared" si="701"/>
        <v>45705</v>
      </c>
      <c r="I1434" s="81">
        <f t="shared" si="690"/>
        <v>45705</v>
      </c>
      <c r="J1434" s="82">
        <f t="shared" si="702"/>
        <v>23</v>
      </c>
      <c r="K1434" s="82">
        <f t="shared" si="686"/>
        <v>15</v>
      </c>
      <c r="L1434" s="76">
        <f t="shared" si="691"/>
        <v>1.0010431099999999</v>
      </c>
      <c r="M1434" s="83">
        <f t="shared" si="688"/>
        <v>1.0051997699999999</v>
      </c>
      <c r="N1434" s="83">
        <f t="shared" si="684"/>
        <v>1.2533587142005715</v>
      </c>
      <c r="O1434" s="76">
        <f t="shared" si="687"/>
        <v>1.2546660999999999</v>
      </c>
      <c r="P1434" s="76">
        <f t="shared" si="692"/>
        <v>846.10472847999995</v>
      </c>
      <c r="Q1434" s="84">
        <f t="shared" si="706"/>
        <v>0</v>
      </c>
      <c r="R1434" s="86">
        <f t="shared" si="703"/>
        <v>0</v>
      </c>
      <c r="S1434" s="76">
        <f t="shared" si="693"/>
        <v>0</v>
      </c>
      <c r="T1434" s="86">
        <f t="shared" si="704"/>
        <v>8.0657000000000006E-2</v>
      </c>
      <c r="U1434" s="84">
        <f t="shared" si="685"/>
        <v>15</v>
      </c>
      <c r="V1434" s="84">
        <v>252</v>
      </c>
      <c r="W1434" s="83">
        <f t="shared" si="694"/>
        <v>1.004627889</v>
      </c>
      <c r="X1434" s="76">
        <f t="shared" si="695"/>
        <v>3.91567876</v>
      </c>
      <c r="Y1434" s="76">
        <f t="shared" si="696"/>
        <v>0</v>
      </c>
      <c r="Z1434" s="90" t="str">
        <f t="shared" si="707"/>
        <v>A+J=</v>
      </c>
      <c r="AA1434" s="81">
        <f t="shared" si="708"/>
        <v>45705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75">
        <f t="shared" si="697"/>
        <v>45694</v>
      </c>
      <c r="B1435" s="76">
        <f t="shared" si="698"/>
        <v>850.34119829999997</v>
      </c>
      <c r="C1435" s="76">
        <f t="shared" si="705"/>
        <v>674.36645374</v>
      </c>
      <c r="D1435" s="77">
        <f t="shared" si="699"/>
        <v>7100.5</v>
      </c>
      <c r="E1435" s="78">
        <f>IF(K1435=1,VLOOKUP(A1434,[1]Plan1!$G$155:$I$350,3),E1434)</f>
        <v>7111.86</v>
      </c>
      <c r="F1435" s="79">
        <f t="shared" si="700"/>
        <v>45673</v>
      </c>
      <c r="G1435" s="80">
        <f t="shared" si="689"/>
        <v>1.5998873318778806E-3</v>
      </c>
      <c r="H1435" s="81">
        <f t="shared" si="701"/>
        <v>45705</v>
      </c>
      <c r="I1435" s="81">
        <f t="shared" si="690"/>
        <v>45705</v>
      </c>
      <c r="J1435" s="82">
        <f t="shared" si="702"/>
        <v>23</v>
      </c>
      <c r="K1435" s="82">
        <f t="shared" si="686"/>
        <v>16</v>
      </c>
      <c r="L1435" s="76">
        <f t="shared" si="691"/>
        <v>1.00111269</v>
      </c>
      <c r="M1435" s="83">
        <f t="shared" si="688"/>
        <v>1.0051997699999999</v>
      </c>
      <c r="N1435" s="83">
        <f t="shared" si="684"/>
        <v>1.2533587142005715</v>
      </c>
      <c r="O1435" s="76">
        <f t="shared" si="687"/>
        <v>1.2547533099999999</v>
      </c>
      <c r="P1435" s="76">
        <f t="shared" si="692"/>
        <v>846.16353998</v>
      </c>
      <c r="Q1435" s="84">
        <f t="shared" si="706"/>
        <v>0</v>
      </c>
      <c r="R1435" s="86">
        <f t="shared" si="703"/>
        <v>0</v>
      </c>
      <c r="S1435" s="76">
        <f t="shared" si="693"/>
        <v>0</v>
      </c>
      <c r="T1435" s="86">
        <f t="shared" si="704"/>
        <v>8.0657000000000006E-2</v>
      </c>
      <c r="U1435" s="84">
        <f t="shared" si="685"/>
        <v>16</v>
      </c>
      <c r="V1435" s="84">
        <v>252</v>
      </c>
      <c r="W1435" s="83">
        <f t="shared" si="694"/>
        <v>1.0049371760000001</v>
      </c>
      <c r="X1435" s="76">
        <f t="shared" si="695"/>
        <v>4.1776583199999999</v>
      </c>
      <c r="Y1435" s="76">
        <f t="shared" si="696"/>
        <v>0</v>
      </c>
      <c r="Z1435" s="90" t="str">
        <f t="shared" si="707"/>
        <v>A+J=</v>
      </c>
      <c r="AA1435" s="81">
        <f t="shared" si="708"/>
        <v>45705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75">
        <f t="shared" si="697"/>
        <v>45695</v>
      </c>
      <c r="B1436" s="76">
        <f t="shared" si="698"/>
        <v>850.66210527999999</v>
      </c>
      <c r="C1436" s="76">
        <f t="shared" si="705"/>
        <v>674.36645374</v>
      </c>
      <c r="D1436" s="77">
        <f t="shared" si="699"/>
        <v>7100.5</v>
      </c>
      <c r="E1436" s="78">
        <f>IF(K1436=1,VLOOKUP(A1435,[1]Plan1!$G$155:$I$350,3),E1435)</f>
        <v>7111.86</v>
      </c>
      <c r="F1436" s="79">
        <f t="shared" si="700"/>
        <v>45673</v>
      </c>
      <c r="G1436" s="80">
        <f t="shared" si="689"/>
        <v>1.5998873318778806E-3</v>
      </c>
      <c r="H1436" s="81">
        <f t="shared" si="701"/>
        <v>45705</v>
      </c>
      <c r="I1436" s="81">
        <f t="shared" si="690"/>
        <v>45705</v>
      </c>
      <c r="J1436" s="82">
        <f t="shared" si="702"/>
        <v>23</v>
      </c>
      <c r="K1436" s="82">
        <f t="shared" si="686"/>
        <v>17</v>
      </c>
      <c r="L1436" s="76">
        <f t="shared" si="691"/>
        <v>1.0011822699999999</v>
      </c>
      <c r="M1436" s="83">
        <f t="shared" si="688"/>
        <v>1.0051997699999999</v>
      </c>
      <c r="N1436" s="83">
        <f t="shared" si="684"/>
        <v>1.2533587142005715</v>
      </c>
      <c r="O1436" s="76">
        <f t="shared" si="687"/>
        <v>1.2548405199999999</v>
      </c>
      <c r="P1436" s="76">
        <f t="shared" si="692"/>
        <v>846.22235148000004</v>
      </c>
      <c r="Q1436" s="84">
        <f t="shared" si="706"/>
        <v>0</v>
      </c>
      <c r="R1436" s="86">
        <f t="shared" si="703"/>
        <v>0</v>
      </c>
      <c r="S1436" s="76">
        <f t="shared" si="693"/>
        <v>0</v>
      </c>
      <c r="T1436" s="86">
        <f t="shared" si="704"/>
        <v>8.0657000000000006E-2</v>
      </c>
      <c r="U1436" s="84">
        <f t="shared" si="685"/>
        <v>17</v>
      </c>
      <c r="V1436" s="84">
        <v>252</v>
      </c>
      <c r="W1436" s="83">
        <f t="shared" si="694"/>
        <v>1.005246557</v>
      </c>
      <c r="X1436" s="76">
        <f t="shared" si="695"/>
        <v>4.4397538000000001</v>
      </c>
      <c r="Y1436" s="76">
        <f t="shared" si="696"/>
        <v>0</v>
      </c>
      <c r="Z1436" s="90" t="str">
        <f t="shared" si="707"/>
        <v>A+J=</v>
      </c>
      <c r="AA1436" s="81">
        <f t="shared" si="708"/>
        <v>45705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75">
        <f t="shared" si="697"/>
        <v>45696</v>
      </c>
      <c r="B1437" s="76">
        <f t="shared" si="698"/>
        <v>850.98313667000002</v>
      </c>
      <c r="C1437" s="76">
        <f t="shared" si="705"/>
        <v>674.36645374</v>
      </c>
      <c r="D1437" s="77">
        <f t="shared" si="699"/>
        <v>7100.5</v>
      </c>
      <c r="E1437" s="78">
        <f>IF(K1437=1,VLOOKUP(A1436,[1]Plan1!$G$155:$I$350,3),E1436)</f>
        <v>7111.86</v>
      </c>
      <c r="F1437" s="79">
        <f t="shared" si="700"/>
        <v>45673</v>
      </c>
      <c r="G1437" s="80">
        <f t="shared" si="689"/>
        <v>1.5998873318778806E-3</v>
      </c>
      <c r="H1437" s="81">
        <f t="shared" si="701"/>
        <v>45705</v>
      </c>
      <c r="I1437" s="81">
        <f t="shared" si="690"/>
        <v>45705</v>
      </c>
      <c r="J1437" s="82">
        <f t="shared" si="702"/>
        <v>23</v>
      </c>
      <c r="K1437" s="82">
        <f t="shared" si="686"/>
        <v>18</v>
      </c>
      <c r="L1437" s="76">
        <f t="shared" si="691"/>
        <v>1.00125186</v>
      </c>
      <c r="M1437" s="83">
        <f t="shared" si="688"/>
        <v>1.0051997699999999</v>
      </c>
      <c r="N1437" s="83">
        <f t="shared" si="684"/>
        <v>1.2533587142005715</v>
      </c>
      <c r="O1437" s="76">
        <f t="shared" si="687"/>
        <v>1.2549277400000001</v>
      </c>
      <c r="P1437" s="76">
        <f t="shared" si="692"/>
        <v>846.28116971999998</v>
      </c>
      <c r="Q1437" s="84">
        <f t="shared" si="706"/>
        <v>0</v>
      </c>
      <c r="R1437" s="86">
        <f t="shared" si="703"/>
        <v>0</v>
      </c>
      <c r="S1437" s="76">
        <f t="shared" si="693"/>
        <v>0</v>
      </c>
      <c r="T1437" s="86">
        <f t="shared" si="704"/>
        <v>8.0657000000000006E-2</v>
      </c>
      <c r="U1437" s="84">
        <f t="shared" si="685"/>
        <v>18</v>
      </c>
      <c r="V1437" s="84">
        <v>252</v>
      </c>
      <c r="W1437" s="83">
        <f t="shared" si="694"/>
        <v>1.005556034</v>
      </c>
      <c r="X1437" s="76">
        <f t="shared" si="695"/>
        <v>4.7019669500000001</v>
      </c>
      <c r="Y1437" s="76">
        <f t="shared" si="696"/>
        <v>0</v>
      </c>
      <c r="Z1437" s="90" t="str">
        <f t="shared" si="707"/>
        <v>A+J=</v>
      </c>
      <c r="AA1437" s="81">
        <f t="shared" si="708"/>
        <v>45705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75">
        <f t="shared" si="697"/>
        <v>45697</v>
      </c>
      <c r="B1438" s="76">
        <f t="shared" si="698"/>
        <v>850.98313667000002</v>
      </c>
      <c r="C1438" s="76">
        <f t="shared" si="705"/>
        <v>674.36645374</v>
      </c>
      <c r="D1438" s="77">
        <f t="shared" si="699"/>
        <v>7100.5</v>
      </c>
      <c r="E1438" s="78">
        <f>IF(K1438=1,VLOOKUP(A1437,[1]Plan1!$G$155:$I$350,3),E1437)</f>
        <v>7111.86</v>
      </c>
      <c r="F1438" s="79">
        <f t="shared" si="700"/>
        <v>45673</v>
      </c>
      <c r="G1438" s="80">
        <f t="shared" si="689"/>
        <v>1.5998873318778806E-3</v>
      </c>
      <c r="H1438" s="81">
        <f t="shared" si="701"/>
        <v>45705</v>
      </c>
      <c r="I1438" s="81">
        <f t="shared" si="690"/>
        <v>45705</v>
      </c>
      <c r="J1438" s="82">
        <f t="shared" si="702"/>
        <v>23</v>
      </c>
      <c r="K1438" s="82">
        <f t="shared" si="686"/>
        <v>18</v>
      </c>
      <c r="L1438" s="76">
        <f t="shared" si="691"/>
        <v>1.00125186</v>
      </c>
      <c r="M1438" s="83">
        <f t="shared" si="688"/>
        <v>1.0051997699999999</v>
      </c>
      <c r="N1438" s="83">
        <f t="shared" si="684"/>
        <v>1.2533587142005715</v>
      </c>
      <c r="O1438" s="76">
        <f t="shared" si="687"/>
        <v>1.2549277400000001</v>
      </c>
      <c r="P1438" s="76">
        <f t="shared" si="692"/>
        <v>846.28116971999998</v>
      </c>
      <c r="Q1438" s="84">
        <f t="shared" si="706"/>
        <v>0</v>
      </c>
      <c r="R1438" s="86">
        <f t="shared" si="703"/>
        <v>0</v>
      </c>
      <c r="S1438" s="76">
        <f t="shared" si="693"/>
        <v>0</v>
      </c>
      <c r="T1438" s="86">
        <f t="shared" si="704"/>
        <v>8.0657000000000006E-2</v>
      </c>
      <c r="U1438" s="84">
        <f t="shared" si="685"/>
        <v>18</v>
      </c>
      <c r="V1438" s="84">
        <v>252</v>
      </c>
      <c r="W1438" s="83">
        <f t="shared" si="694"/>
        <v>1.005556034</v>
      </c>
      <c r="X1438" s="76">
        <f t="shared" si="695"/>
        <v>4.7019669500000001</v>
      </c>
      <c r="Y1438" s="76">
        <f t="shared" si="696"/>
        <v>0</v>
      </c>
      <c r="Z1438" s="90" t="str">
        <f t="shared" si="707"/>
        <v>A+J=</v>
      </c>
      <c r="AA1438" s="81">
        <f t="shared" si="708"/>
        <v>45705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75">
        <f t="shared" si="697"/>
        <v>45698</v>
      </c>
      <c r="B1439" s="76">
        <f t="shared" si="698"/>
        <v>850.98313667000002</v>
      </c>
      <c r="C1439" s="76">
        <f t="shared" si="705"/>
        <v>674.36645374</v>
      </c>
      <c r="D1439" s="77">
        <f t="shared" si="699"/>
        <v>7100.5</v>
      </c>
      <c r="E1439" s="78">
        <f>IF(K1439=1,VLOOKUP(A1438,[1]Plan1!$G$155:$I$350,3),E1438)</f>
        <v>7111.86</v>
      </c>
      <c r="F1439" s="79">
        <f t="shared" si="700"/>
        <v>45673</v>
      </c>
      <c r="G1439" s="80">
        <f t="shared" si="689"/>
        <v>1.5998873318778806E-3</v>
      </c>
      <c r="H1439" s="81">
        <f t="shared" si="701"/>
        <v>45705</v>
      </c>
      <c r="I1439" s="81">
        <f t="shared" si="690"/>
        <v>45705</v>
      </c>
      <c r="J1439" s="82">
        <f t="shared" si="702"/>
        <v>23</v>
      </c>
      <c r="K1439" s="82">
        <f t="shared" si="686"/>
        <v>18</v>
      </c>
      <c r="L1439" s="76">
        <f t="shared" si="691"/>
        <v>1.00125186</v>
      </c>
      <c r="M1439" s="83">
        <f t="shared" si="688"/>
        <v>1.0051997699999999</v>
      </c>
      <c r="N1439" s="83">
        <f t="shared" si="684"/>
        <v>1.2533587142005715</v>
      </c>
      <c r="O1439" s="76">
        <f t="shared" si="687"/>
        <v>1.2549277400000001</v>
      </c>
      <c r="P1439" s="76">
        <f t="shared" si="692"/>
        <v>846.28116971999998</v>
      </c>
      <c r="Q1439" s="84">
        <f t="shared" si="706"/>
        <v>0</v>
      </c>
      <c r="R1439" s="86">
        <f t="shared" si="703"/>
        <v>0</v>
      </c>
      <c r="S1439" s="76">
        <f t="shared" si="693"/>
        <v>0</v>
      </c>
      <c r="T1439" s="86">
        <f t="shared" si="704"/>
        <v>8.0657000000000006E-2</v>
      </c>
      <c r="U1439" s="84">
        <f t="shared" si="685"/>
        <v>18</v>
      </c>
      <c r="V1439" s="84">
        <v>252</v>
      </c>
      <c r="W1439" s="83">
        <f t="shared" si="694"/>
        <v>1.005556034</v>
      </c>
      <c r="X1439" s="76">
        <f t="shared" si="695"/>
        <v>4.7019669500000001</v>
      </c>
      <c r="Y1439" s="76">
        <f t="shared" si="696"/>
        <v>0</v>
      </c>
      <c r="Z1439" s="90" t="str">
        <f t="shared" si="707"/>
        <v>A+J=</v>
      </c>
      <c r="AA1439" s="81">
        <f t="shared" si="708"/>
        <v>45705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75">
        <f t="shared" si="697"/>
        <v>45699</v>
      </c>
      <c r="B1440" s="76">
        <f t="shared" si="698"/>
        <v>851.30429164999998</v>
      </c>
      <c r="C1440" s="76">
        <f t="shared" si="705"/>
        <v>674.36645374</v>
      </c>
      <c r="D1440" s="77">
        <f t="shared" si="699"/>
        <v>7100.5</v>
      </c>
      <c r="E1440" s="78">
        <f>IF(K1440=1,VLOOKUP(A1439,[1]Plan1!$G$155:$I$350,3),E1439)</f>
        <v>7111.86</v>
      </c>
      <c r="F1440" s="79">
        <f t="shared" si="700"/>
        <v>45673</v>
      </c>
      <c r="G1440" s="80">
        <f t="shared" si="689"/>
        <v>1.5998873318778806E-3</v>
      </c>
      <c r="H1440" s="81">
        <f t="shared" si="701"/>
        <v>45705</v>
      </c>
      <c r="I1440" s="81">
        <f t="shared" si="690"/>
        <v>45705</v>
      </c>
      <c r="J1440" s="82">
        <f t="shared" si="702"/>
        <v>23</v>
      </c>
      <c r="K1440" s="82">
        <f t="shared" si="686"/>
        <v>19</v>
      </c>
      <c r="L1440" s="76">
        <f t="shared" si="691"/>
        <v>1.00132146</v>
      </c>
      <c r="M1440" s="83">
        <f t="shared" si="688"/>
        <v>1.0051997699999999</v>
      </c>
      <c r="N1440" s="83">
        <f t="shared" ref="N1440:N1503" si="709">IF(I1440&gt;I1439,N1439*M1440,N1439)</f>
        <v>1.2533587142005715</v>
      </c>
      <c r="O1440" s="76">
        <f t="shared" si="687"/>
        <v>1.25501497</v>
      </c>
      <c r="P1440" s="76">
        <f t="shared" si="692"/>
        <v>846.33999470000003</v>
      </c>
      <c r="Q1440" s="84">
        <f t="shared" si="706"/>
        <v>0</v>
      </c>
      <c r="R1440" s="86">
        <f t="shared" si="703"/>
        <v>0</v>
      </c>
      <c r="S1440" s="76">
        <f t="shared" si="693"/>
        <v>0</v>
      </c>
      <c r="T1440" s="86">
        <f t="shared" si="704"/>
        <v>8.0657000000000006E-2</v>
      </c>
      <c r="U1440" s="84">
        <f t="shared" si="685"/>
        <v>19</v>
      </c>
      <c r="V1440" s="84">
        <v>252</v>
      </c>
      <c r="W1440" s="83">
        <f t="shared" si="694"/>
        <v>1.005865606</v>
      </c>
      <c r="X1440" s="76">
        <f t="shared" si="695"/>
        <v>4.9642969499999996</v>
      </c>
      <c r="Y1440" s="76">
        <f t="shared" si="696"/>
        <v>0</v>
      </c>
      <c r="Z1440" s="90" t="str">
        <f t="shared" si="707"/>
        <v>A+J=</v>
      </c>
      <c r="AA1440" s="81">
        <f t="shared" si="708"/>
        <v>45705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75">
        <f t="shared" si="697"/>
        <v>45700</v>
      </c>
      <c r="B1441" s="76">
        <f t="shared" si="698"/>
        <v>851.62557108999999</v>
      </c>
      <c r="C1441" s="76">
        <f t="shared" si="705"/>
        <v>674.36645374</v>
      </c>
      <c r="D1441" s="77">
        <f t="shared" si="699"/>
        <v>7100.5</v>
      </c>
      <c r="E1441" s="78">
        <f>IF(K1441=1,VLOOKUP(A1440,[1]Plan1!$G$155:$I$350,3),E1440)</f>
        <v>7111.86</v>
      </c>
      <c r="F1441" s="79">
        <f t="shared" si="700"/>
        <v>45673</v>
      </c>
      <c r="G1441" s="80">
        <f t="shared" si="689"/>
        <v>1.5998873318778806E-3</v>
      </c>
      <c r="H1441" s="81">
        <f t="shared" si="701"/>
        <v>45705</v>
      </c>
      <c r="I1441" s="81">
        <f t="shared" si="690"/>
        <v>45705</v>
      </c>
      <c r="J1441" s="82">
        <f t="shared" si="702"/>
        <v>23</v>
      </c>
      <c r="K1441" s="82">
        <f t="shared" si="686"/>
        <v>20</v>
      </c>
      <c r="L1441" s="76">
        <f t="shared" si="691"/>
        <v>1.00139106</v>
      </c>
      <c r="M1441" s="83">
        <f t="shared" si="688"/>
        <v>1.0051997699999999</v>
      </c>
      <c r="N1441" s="83">
        <f t="shared" si="709"/>
        <v>1.2533587142005715</v>
      </c>
      <c r="O1441" s="76">
        <f t="shared" si="687"/>
        <v>1.25510221</v>
      </c>
      <c r="P1441" s="76">
        <f t="shared" si="692"/>
        <v>846.39882642999999</v>
      </c>
      <c r="Q1441" s="84">
        <f t="shared" si="706"/>
        <v>0</v>
      </c>
      <c r="R1441" s="86">
        <f t="shared" si="703"/>
        <v>0</v>
      </c>
      <c r="S1441" s="76">
        <f t="shared" si="693"/>
        <v>0</v>
      </c>
      <c r="T1441" s="86">
        <f t="shared" si="704"/>
        <v>8.0657000000000006E-2</v>
      </c>
      <c r="U1441" s="84">
        <f t="shared" si="685"/>
        <v>20</v>
      </c>
      <c r="V1441" s="84">
        <v>252</v>
      </c>
      <c r="W1441" s="83">
        <f t="shared" si="694"/>
        <v>1.0061752740000001</v>
      </c>
      <c r="X1441" s="76">
        <f t="shared" si="695"/>
        <v>5.2267446599999996</v>
      </c>
      <c r="Y1441" s="76">
        <f t="shared" si="696"/>
        <v>0</v>
      </c>
      <c r="Z1441" s="90" t="str">
        <f t="shared" si="707"/>
        <v>A+J=</v>
      </c>
      <c r="AA1441" s="81">
        <f t="shared" si="708"/>
        <v>45705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75">
        <f t="shared" si="697"/>
        <v>45701</v>
      </c>
      <c r="B1442" s="76">
        <f t="shared" si="698"/>
        <v>851.94695976000003</v>
      </c>
      <c r="C1442" s="76">
        <f t="shared" si="705"/>
        <v>674.36645374</v>
      </c>
      <c r="D1442" s="77">
        <f t="shared" si="699"/>
        <v>7100.5</v>
      </c>
      <c r="E1442" s="78">
        <f>IF(K1442=1,VLOOKUP(A1441,[1]Plan1!$G$155:$I$350,3),E1441)</f>
        <v>7111.86</v>
      </c>
      <c r="F1442" s="79">
        <f t="shared" si="700"/>
        <v>45673</v>
      </c>
      <c r="G1442" s="80">
        <f t="shared" si="689"/>
        <v>1.5998873318778806E-3</v>
      </c>
      <c r="H1442" s="81">
        <f t="shared" si="701"/>
        <v>45705</v>
      </c>
      <c r="I1442" s="81">
        <f t="shared" si="690"/>
        <v>45705</v>
      </c>
      <c r="J1442" s="82">
        <f t="shared" si="702"/>
        <v>23</v>
      </c>
      <c r="K1442" s="82">
        <f t="shared" si="686"/>
        <v>21</v>
      </c>
      <c r="L1442" s="76">
        <f t="shared" si="691"/>
        <v>1.00146066</v>
      </c>
      <c r="M1442" s="83">
        <f t="shared" si="688"/>
        <v>1.0051997699999999</v>
      </c>
      <c r="N1442" s="83">
        <f t="shared" si="709"/>
        <v>1.2533587142005715</v>
      </c>
      <c r="O1442" s="76">
        <f t="shared" si="687"/>
        <v>1.2551894400000001</v>
      </c>
      <c r="P1442" s="76">
        <f t="shared" si="692"/>
        <v>846.45765142000005</v>
      </c>
      <c r="Q1442" s="84">
        <f t="shared" si="706"/>
        <v>0</v>
      </c>
      <c r="R1442" s="86">
        <f t="shared" si="703"/>
        <v>0</v>
      </c>
      <c r="S1442" s="76">
        <f t="shared" si="693"/>
        <v>0</v>
      </c>
      <c r="T1442" s="86">
        <f t="shared" si="704"/>
        <v>8.0657000000000006E-2</v>
      </c>
      <c r="U1442" s="84">
        <f t="shared" si="685"/>
        <v>21</v>
      </c>
      <c r="V1442" s="84">
        <v>252</v>
      </c>
      <c r="W1442" s="83">
        <f t="shared" si="694"/>
        <v>1.0064850359999999</v>
      </c>
      <c r="X1442" s="76">
        <f t="shared" si="695"/>
        <v>5.48930834</v>
      </c>
      <c r="Y1442" s="76">
        <f t="shared" si="696"/>
        <v>0</v>
      </c>
      <c r="Z1442" s="90" t="str">
        <f t="shared" si="707"/>
        <v>A+J=</v>
      </c>
      <c r="AA1442" s="81">
        <f t="shared" si="708"/>
        <v>45705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75">
        <f t="shared" si="697"/>
        <v>45702</v>
      </c>
      <c r="B1443" s="76">
        <f t="shared" si="698"/>
        <v>852.26848055000005</v>
      </c>
      <c r="C1443" s="76">
        <f t="shared" si="705"/>
        <v>674.36645374</v>
      </c>
      <c r="D1443" s="77">
        <f t="shared" si="699"/>
        <v>7100.5</v>
      </c>
      <c r="E1443" s="78">
        <f>IF(K1443=1,VLOOKUP(A1442,[1]Plan1!$G$155:$I$350,3),E1442)</f>
        <v>7111.86</v>
      </c>
      <c r="F1443" s="79">
        <f t="shared" si="700"/>
        <v>45673</v>
      </c>
      <c r="G1443" s="80">
        <f t="shared" si="689"/>
        <v>1.5998873318778806E-3</v>
      </c>
      <c r="H1443" s="81">
        <f t="shared" si="701"/>
        <v>45705</v>
      </c>
      <c r="I1443" s="81">
        <f t="shared" si="690"/>
        <v>45705</v>
      </c>
      <c r="J1443" s="82">
        <f t="shared" si="702"/>
        <v>23</v>
      </c>
      <c r="K1443" s="82">
        <f t="shared" si="686"/>
        <v>22</v>
      </c>
      <c r="L1443" s="76">
        <f t="shared" si="691"/>
        <v>1.0015302699999999</v>
      </c>
      <c r="M1443" s="83">
        <f t="shared" si="688"/>
        <v>1.0051997699999999</v>
      </c>
      <c r="N1443" s="83">
        <f t="shared" si="709"/>
        <v>1.2533587142005715</v>
      </c>
      <c r="O1443" s="76">
        <f t="shared" si="687"/>
        <v>1.2552766900000001</v>
      </c>
      <c r="P1443" s="76">
        <f t="shared" si="692"/>
        <v>846.51648989</v>
      </c>
      <c r="Q1443" s="84">
        <f t="shared" si="706"/>
        <v>0</v>
      </c>
      <c r="R1443" s="86">
        <f t="shared" si="703"/>
        <v>0</v>
      </c>
      <c r="S1443" s="76">
        <f t="shared" si="693"/>
        <v>0</v>
      </c>
      <c r="T1443" s="86">
        <f t="shared" si="704"/>
        <v>8.0657000000000006E-2</v>
      </c>
      <c r="U1443" s="84">
        <f t="shared" si="685"/>
        <v>22</v>
      </c>
      <c r="V1443" s="84">
        <v>252</v>
      </c>
      <c r="W1443" s="83">
        <f t="shared" si="694"/>
        <v>1.0067948950000001</v>
      </c>
      <c r="X1443" s="76">
        <f t="shared" si="695"/>
        <v>5.7519906599999997</v>
      </c>
      <c r="Y1443" s="76">
        <f t="shared" si="696"/>
        <v>0</v>
      </c>
      <c r="Z1443" s="90" t="str">
        <f t="shared" si="707"/>
        <v>A+J=</v>
      </c>
      <c r="AA1443" s="81">
        <f t="shared" si="708"/>
        <v>45705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75">
        <f t="shared" si="697"/>
        <v>45703</v>
      </c>
      <c r="B1444" s="76">
        <f t="shared" si="698"/>
        <v>852.5901106</v>
      </c>
      <c r="C1444" s="76">
        <f t="shared" si="705"/>
        <v>674.36645374</v>
      </c>
      <c r="D1444" s="77">
        <f t="shared" si="699"/>
        <v>7100.5</v>
      </c>
      <c r="E1444" s="78">
        <f>IF(K1444=1,VLOOKUP(A1443,[1]Plan1!$G$155:$I$350,3),E1443)</f>
        <v>7111.86</v>
      </c>
      <c r="F1444" s="79">
        <f t="shared" si="700"/>
        <v>45673</v>
      </c>
      <c r="G1444" s="80">
        <f t="shared" si="689"/>
        <v>1.5998873318778806E-3</v>
      </c>
      <c r="H1444" s="81">
        <f t="shared" si="701"/>
        <v>45733</v>
      </c>
      <c r="I1444" s="81">
        <f t="shared" si="690"/>
        <v>45705</v>
      </c>
      <c r="J1444" s="82">
        <f t="shared" si="702"/>
        <v>23</v>
      </c>
      <c r="K1444" s="82">
        <f t="shared" si="686"/>
        <v>23</v>
      </c>
      <c r="L1444" s="76">
        <f t="shared" si="691"/>
        <v>1.0015998800000001</v>
      </c>
      <c r="M1444" s="83">
        <f t="shared" si="688"/>
        <v>1.0051997699999999</v>
      </c>
      <c r="N1444" s="83">
        <f t="shared" si="709"/>
        <v>1.2533587142005715</v>
      </c>
      <c r="O1444" s="76">
        <f t="shared" si="687"/>
        <v>1.2553639299999999</v>
      </c>
      <c r="P1444" s="76">
        <f t="shared" si="692"/>
        <v>846.57532161999995</v>
      </c>
      <c r="Q1444" s="84">
        <f t="shared" si="706"/>
        <v>0</v>
      </c>
      <c r="R1444" s="86">
        <f t="shared" si="703"/>
        <v>0</v>
      </c>
      <c r="S1444" s="76">
        <f t="shared" si="693"/>
        <v>0</v>
      </c>
      <c r="T1444" s="86">
        <f t="shared" si="704"/>
        <v>8.0657000000000006E-2</v>
      </c>
      <c r="U1444" s="84">
        <f t="shared" si="685"/>
        <v>23</v>
      </c>
      <c r="V1444" s="84">
        <v>252</v>
      </c>
      <c r="W1444" s="83">
        <f t="shared" si="694"/>
        <v>1.007104848</v>
      </c>
      <c r="X1444" s="76">
        <f t="shared" si="695"/>
        <v>6.0147889799999996</v>
      </c>
      <c r="Y1444" s="76">
        <f t="shared" si="696"/>
        <v>0</v>
      </c>
      <c r="Z1444" s="90" t="str">
        <f t="shared" si="707"/>
        <v>A+J=</v>
      </c>
      <c r="AA1444" s="81">
        <f t="shared" si="708"/>
        <v>45705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75">
        <f t="shared" si="697"/>
        <v>45704</v>
      </c>
      <c r="B1445" s="76">
        <f t="shared" si="698"/>
        <v>852.5901106</v>
      </c>
      <c r="C1445" s="76">
        <f t="shared" si="705"/>
        <v>674.36645374</v>
      </c>
      <c r="D1445" s="77">
        <f t="shared" si="699"/>
        <v>7100.5</v>
      </c>
      <c r="E1445" s="78">
        <f>IF(K1445=1,VLOOKUP(A1444,[1]Plan1!$G$155:$I$350,3),E1444)</f>
        <v>7111.86</v>
      </c>
      <c r="F1445" s="79">
        <f t="shared" si="700"/>
        <v>45673</v>
      </c>
      <c r="G1445" s="80">
        <f t="shared" si="689"/>
        <v>1.5998873318778806E-3</v>
      </c>
      <c r="H1445" s="81">
        <f t="shared" si="701"/>
        <v>45733</v>
      </c>
      <c r="I1445" s="81">
        <f t="shared" si="690"/>
        <v>45705</v>
      </c>
      <c r="J1445" s="82">
        <f t="shared" si="702"/>
        <v>23</v>
      </c>
      <c r="K1445" s="82">
        <f t="shared" si="686"/>
        <v>23</v>
      </c>
      <c r="L1445" s="76">
        <f t="shared" si="691"/>
        <v>1.0015998800000001</v>
      </c>
      <c r="M1445" s="83">
        <f t="shared" si="688"/>
        <v>1.0051997699999999</v>
      </c>
      <c r="N1445" s="83">
        <f t="shared" si="709"/>
        <v>1.2533587142005715</v>
      </c>
      <c r="O1445" s="76">
        <f t="shared" si="687"/>
        <v>1.2553639299999999</v>
      </c>
      <c r="P1445" s="76">
        <f t="shared" si="692"/>
        <v>846.57532161999995</v>
      </c>
      <c r="Q1445" s="84">
        <f t="shared" si="706"/>
        <v>0</v>
      </c>
      <c r="R1445" s="86">
        <f t="shared" si="703"/>
        <v>0</v>
      </c>
      <c r="S1445" s="76">
        <f t="shared" si="693"/>
        <v>0</v>
      </c>
      <c r="T1445" s="86">
        <f t="shared" si="704"/>
        <v>8.0657000000000006E-2</v>
      </c>
      <c r="U1445" s="84">
        <f t="shared" si="685"/>
        <v>23</v>
      </c>
      <c r="V1445" s="84">
        <v>252</v>
      </c>
      <c r="W1445" s="83">
        <f t="shared" si="694"/>
        <v>1.007104848</v>
      </c>
      <c r="X1445" s="76">
        <f t="shared" si="695"/>
        <v>6.0147889799999996</v>
      </c>
      <c r="Y1445" s="76">
        <f t="shared" si="696"/>
        <v>0</v>
      </c>
      <c r="Z1445" s="90" t="str">
        <f t="shared" si="707"/>
        <v>A+J=</v>
      </c>
      <c r="AA1445" s="81">
        <f t="shared" si="708"/>
        <v>45705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75">
        <f t="shared" si="697"/>
        <v>45705</v>
      </c>
      <c r="B1446" s="76">
        <f t="shared" si="698"/>
        <v>852.5901106</v>
      </c>
      <c r="C1446" s="76">
        <f t="shared" si="705"/>
        <v>674.36645374</v>
      </c>
      <c r="D1446" s="77">
        <f t="shared" si="699"/>
        <v>7100.5</v>
      </c>
      <c r="E1446" s="78">
        <f>IF(K1446=1,VLOOKUP(A1445,[1]Plan1!$G$155:$I$350,3),E1445)</f>
        <v>7111.86</v>
      </c>
      <c r="F1446" s="79">
        <f t="shared" si="700"/>
        <v>45673</v>
      </c>
      <c r="G1446" s="80">
        <f t="shared" si="689"/>
        <v>1.5998873318778806E-3</v>
      </c>
      <c r="H1446" s="81">
        <f t="shared" si="701"/>
        <v>45733</v>
      </c>
      <c r="I1446" s="81">
        <f t="shared" si="690"/>
        <v>45705</v>
      </c>
      <c r="J1446" s="82">
        <f t="shared" si="702"/>
        <v>23</v>
      </c>
      <c r="K1446" s="82">
        <f t="shared" si="686"/>
        <v>23</v>
      </c>
      <c r="L1446" s="76">
        <f t="shared" si="691"/>
        <v>1.0015998800000001</v>
      </c>
      <c r="M1446" s="83">
        <f t="shared" si="688"/>
        <v>1.0051997699999999</v>
      </c>
      <c r="N1446" s="83">
        <f t="shared" si="709"/>
        <v>1.2533587142005715</v>
      </c>
      <c r="O1446" s="76">
        <f t="shared" si="687"/>
        <v>1.2553639299999999</v>
      </c>
      <c r="P1446" s="76">
        <f t="shared" si="692"/>
        <v>846.57532161999995</v>
      </c>
      <c r="Q1446" s="84">
        <f t="shared" si="706"/>
        <v>47</v>
      </c>
      <c r="R1446" s="86">
        <f t="shared" si="703"/>
        <v>1.1127E-2</v>
      </c>
      <c r="S1446" s="76">
        <f t="shared" si="693"/>
        <v>9.4198436000000001</v>
      </c>
      <c r="T1446" s="86">
        <f t="shared" si="704"/>
        <v>8.0657000000000006E-2</v>
      </c>
      <c r="U1446" s="84">
        <f t="shared" ref="U1446:U1509" si="710">IF(Q1445&gt;0,1,IF(K1446=K1445,U1445,U1445+1))</f>
        <v>23</v>
      </c>
      <c r="V1446" s="84">
        <v>252</v>
      </c>
      <c r="W1446" s="83">
        <f t="shared" si="694"/>
        <v>1.007104848</v>
      </c>
      <c r="X1446" s="76">
        <f t="shared" si="695"/>
        <v>6.0147889799999996</v>
      </c>
      <c r="Y1446" s="76">
        <f t="shared" si="696"/>
        <v>15.434632579999999</v>
      </c>
      <c r="Z1446" s="90" t="str">
        <f t="shared" si="707"/>
        <v>A+J=</v>
      </c>
      <c r="AA1446" s="81">
        <f t="shared" si="708"/>
        <v>45705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75">
        <f t="shared" si="697"/>
        <v>45706</v>
      </c>
      <c r="B1447" s="76">
        <f t="shared" si="698"/>
        <v>838.01894420999997</v>
      </c>
      <c r="C1447" s="76">
        <f t="shared" si="705"/>
        <v>666.86277820999999</v>
      </c>
      <c r="D1447" s="77">
        <f t="shared" si="699"/>
        <v>7111.86</v>
      </c>
      <c r="E1447" s="78">
        <f>IF(K1447=1,VLOOKUP(A1446,[1]Plan1!$G$155:$I$350,3),E1446)</f>
        <v>7205.03</v>
      </c>
      <c r="F1447" s="79">
        <f t="shared" si="700"/>
        <v>45706</v>
      </c>
      <c r="G1447" s="80">
        <f t="shared" si="689"/>
        <v>1.3100651587629741E-2</v>
      </c>
      <c r="H1447" s="81">
        <f t="shared" si="701"/>
        <v>45733</v>
      </c>
      <c r="I1447" s="81">
        <f t="shared" si="690"/>
        <v>45733</v>
      </c>
      <c r="J1447" s="82">
        <f t="shared" si="702"/>
        <v>18</v>
      </c>
      <c r="K1447" s="82">
        <f t="shared" si="686"/>
        <v>1</v>
      </c>
      <c r="L1447" s="76">
        <f t="shared" si="691"/>
        <v>1.00072334</v>
      </c>
      <c r="M1447" s="83">
        <f t="shared" si="688"/>
        <v>1.0015998800000001</v>
      </c>
      <c r="N1447" s="83">
        <f t="shared" si="709"/>
        <v>1.2553639377402468</v>
      </c>
      <c r="O1447" s="76">
        <f t="shared" si="687"/>
        <v>1.2562719899999999</v>
      </c>
      <c r="P1447" s="76">
        <f t="shared" si="692"/>
        <v>837.76102943000001</v>
      </c>
      <c r="Q1447" s="84">
        <f t="shared" si="706"/>
        <v>0</v>
      </c>
      <c r="R1447" s="86">
        <f t="shared" si="703"/>
        <v>0</v>
      </c>
      <c r="S1447" s="76">
        <f t="shared" si="693"/>
        <v>0</v>
      </c>
      <c r="T1447" s="86">
        <f t="shared" si="704"/>
        <v>8.0657000000000006E-2</v>
      </c>
      <c r="U1447" s="84">
        <f t="shared" si="710"/>
        <v>1</v>
      </c>
      <c r="V1447" s="84">
        <v>252</v>
      </c>
      <c r="W1447" s="83">
        <f t="shared" si="694"/>
        <v>1.0003078620000001</v>
      </c>
      <c r="X1447" s="76">
        <f t="shared" si="695"/>
        <v>0.25791478000000001</v>
      </c>
      <c r="Y1447" s="76">
        <f t="shared" si="696"/>
        <v>0</v>
      </c>
      <c r="Z1447" s="90" t="str">
        <f t="shared" si="707"/>
        <v>A+J=</v>
      </c>
      <c r="AA1447" s="81">
        <f t="shared" si="708"/>
        <v>45733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75">
        <f t="shared" si="697"/>
        <v>45707</v>
      </c>
      <c r="B1448" s="76">
        <f t="shared" si="698"/>
        <v>838.88330914999995</v>
      </c>
      <c r="C1448" s="76">
        <f t="shared" si="705"/>
        <v>666.86277820999999</v>
      </c>
      <c r="D1448" s="77">
        <f t="shared" si="699"/>
        <v>7111.86</v>
      </c>
      <c r="E1448" s="78">
        <f>IF(K1448=1,VLOOKUP(A1447,[1]Plan1!$G$155:$I$350,3),E1447)</f>
        <v>7205.03</v>
      </c>
      <c r="F1448" s="79">
        <f t="shared" si="700"/>
        <v>45706</v>
      </c>
      <c r="G1448" s="80">
        <f t="shared" si="689"/>
        <v>1.3100651587629741E-2</v>
      </c>
      <c r="H1448" s="81">
        <f t="shared" si="701"/>
        <v>45733</v>
      </c>
      <c r="I1448" s="81">
        <f t="shared" si="690"/>
        <v>45733</v>
      </c>
      <c r="J1448" s="82">
        <f t="shared" si="702"/>
        <v>18</v>
      </c>
      <c r="K1448" s="82">
        <f t="shared" si="686"/>
        <v>2</v>
      </c>
      <c r="L1448" s="76">
        <f t="shared" si="691"/>
        <v>1.00144722</v>
      </c>
      <c r="M1448" s="83">
        <f t="shared" si="688"/>
        <v>1.0015998800000001</v>
      </c>
      <c r="N1448" s="83">
        <f t="shared" si="709"/>
        <v>1.2553639377402468</v>
      </c>
      <c r="O1448" s="76">
        <f t="shared" si="687"/>
        <v>1.25718072</v>
      </c>
      <c r="P1448" s="76">
        <f t="shared" si="692"/>
        <v>838.36702764999995</v>
      </c>
      <c r="Q1448" s="84">
        <f t="shared" si="706"/>
        <v>0</v>
      </c>
      <c r="R1448" s="86">
        <f t="shared" si="703"/>
        <v>0</v>
      </c>
      <c r="S1448" s="76">
        <f t="shared" si="693"/>
        <v>0</v>
      </c>
      <c r="T1448" s="86">
        <f t="shared" si="704"/>
        <v>8.0657000000000006E-2</v>
      </c>
      <c r="U1448" s="84">
        <f t="shared" si="710"/>
        <v>2</v>
      </c>
      <c r="V1448" s="84">
        <v>252</v>
      </c>
      <c r="W1448" s="83">
        <f t="shared" si="694"/>
        <v>1.000615818</v>
      </c>
      <c r="X1448" s="76">
        <f t="shared" si="695"/>
        <v>0.51628149999999995</v>
      </c>
      <c r="Y1448" s="76">
        <f t="shared" si="696"/>
        <v>0</v>
      </c>
      <c r="Z1448" s="90" t="str">
        <f t="shared" si="707"/>
        <v>A+J=</v>
      </c>
      <c r="AA1448" s="81">
        <f t="shared" si="708"/>
        <v>45733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75">
        <f t="shared" si="697"/>
        <v>45708</v>
      </c>
      <c r="B1449" s="76">
        <f t="shared" si="698"/>
        <v>839.74855421000007</v>
      </c>
      <c r="C1449" s="76">
        <f t="shared" si="705"/>
        <v>666.86277820999999</v>
      </c>
      <c r="D1449" s="77">
        <f t="shared" si="699"/>
        <v>7111.86</v>
      </c>
      <c r="E1449" s="78">
        <f>IF(K1449=1,VLOOKUP(A1448,[1]Plan1!$G$155:$I$350,3),E1448)</f>
        <v>7205.03</v>
      </c>
      <c r="F1449" s="79">
        <f t="shared" si="700"/>
        <v>45706</v>
      </c>
      <c r="G1449" s="80">
        <f t="shared" si="689"/>
        <v>1.3100651587629741E-2</v>
      </c>
      <c r="H1449" s="81">
        <f t="shared" si="701"/>
        <v>45733</v>
      </c>
      <c r="I1449" s="81">
        <f t="shared" si="690"/>
        <v>45733</v>
      </c>
      <c r="J1449" s="82">
        <f t="shared" si="702"/>
        <v>18</v>
      </c>
      <c r="K1449" s="82">
        <f t="shared" si="686"/>
        <v>3</v>
      </c>
      <c r="L1449" s="76">
        <f t="shared" si="691"/>
        <v>1.00217161</v>
      </c>
      <c r="M1449" s="83">
        <f t="shared" si="688"/>
        <v>1.0015998800000001</v>
      </c>
      <c r="N1449" s="83">
        <f t="shared" si="709"/>
        <v>1.2553639377402468</v>
      </c>
      <c r="O1449" s="76">
        <f t="shared" si="687"/>
        <v>1.25809009</v>
      </c>
      <c r="P1449" s="76">
        <f t="shared" si="692"/>
        <v>838.97345265000001</v>
      </c>
      <c r="Q1449" s="84">
        <f t="shared" si="706"/>
        <v>0</v>
      </c>
      <c r="R1449" s="86">
        <f t="shared" si="703"/>
        <v>0</v>
      </c>
      <c r="S1449" s="76">
        <f t="shared" si="693"/>
        <v>0</v>
      </c>
      <c r="T1449" s="86">
        <f t="shared" si="704"/>
        <v>8.0657000000000006E-2</v>
      </c>
      <c r="U1449" s="84">
        <f t="shared" si="710"/>
        <v>3</v>
      </c>
      <c r="V1449" s="84">
        <v>252</v>
      </c>
      <c r="W1449" s="83">
        <f t="shared" si="694"/>
        <v>1.000923869</v>
      </c>
      <c r="X1449" s="76">
        <f t="shared" si="695"/>
        <v>0.77510155999999997</v>
      </c>
      <c r="Y1449" s="76">
        <f t="shared" si="696"/>
        <v>0</v>
      </c>
      <c r="Z1449" s="90" t="str">
        <f t="shared" si="707"/>
        <v>A+J=</v>
      </c>
      <c r="AA1449" s="81">
        <f t="shared" si="708"/>
        <v>45733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75">
        <f t="shared" si="697"/>
        <v>45709</v>
      </c>
      <c r="B1450" s="76">
        <f t="shared" si="698"/>
        <v>840.61470000000008</v>
      </c>
      <c r="C1450" s="76">
        <f t="shared" si="705"/>
        <v>666.86277820999999</v>
      </c>
      <c r="D1450" s="77">
        <f t="shared" si="699"/>
        <v>7111.86</v>
      </c>
      <c r="E1450" s="78">
        <f>IF(K1450=1,VLOOKUP(A1449,[1]Plan1!$G$155:$I$350,3),E1449)</f>
        <v>7205.03</v>
      </c>
      <c r="F1450" s="79">
        <f t="shared" si="700"/>
        <v>45706</v>
      </c>
      <c r="G1450" s="80">
        <f t="shared" si="689"/>
        <v>1.3100651587629741E-2</v>
      </c>
      <c r="H1450" s="81">
        <f t="shared" si="701"/>
        <v>45733</v>
      </c>
      <c r="I1450" s="81">
        <f t="shared" si="690"/>
        <v>45733</v>
      </c>
      <c r="J1450" s="82">
        <f t="shared" si="702"/>
        <v>18</v>
      </c>
      <c r="K1450" s="82">
        <f t="shared" ref="K1450:K1513" si="711">(J1450-(NETWORKDAYS(A1450,I1450,AD$165:AD$503)-1))</f>
        <v>4</v>
      </c>
      <c r="L1450" s="76">
        <f t="shared" si="691"/>
        <v>1.0028965299999999</v>
      </c>
      <c r="M1450" s="83">
        <f t="shared" si="688"/>
        <v>1.0015998800000001</v>
      </c>
      <c r="N1450" s="83">
        <f t="shared" si="709"/>
        <v>1.2553639377402468</v>
      </c>
      <c r="O1450" s="76">
        <f t="shared" ref="O1450:O1513" si="712">TRUNC(TRUNC((L1450*N1450),15),8)</f>
        <v>1.25900013</v>
      </c>
      <c r="P1450" s="76">
        <f t="shared" si="692"/>
        <v>839.58032445000003</v>
      </c>
      <c r="Q1450" s="84">
        <f t="shared" si="706"/>
        <v>0</v>
      </c>
      <c r="R1450" s="86">
        <f t="shared" si="703"/>
        <v>0</v>
      </c>
      <c r="S1450" s="76">
        <f t="shared" si="693"/>
        <v>0</v>
      </c>
      <c r="T1450" s="86">
        <f t="shared" si="704"/>
        <v>8.0657000000000006E-2</v>
      </c>
      <c r="U1450" s="84">
        <f t="shared" si="710"/>
        <v>4</v>
      </c>
      <c r="V1450" s="84">
        <v>252</v>
      </c>
      <c r="W1450" s="83">
        <f t="shared" si="694"/>
        <v>1.001232015</v>
      </c>
      <c r="X1450" s="76">
        <f t="shared" si="695"/>
        <v>1.03437555</v>
      </c>
      <c r="Y1450" s="76">
        <f t="shared" si="696"/>
        <v>0</v>
      </c>
      <c r="Z1450" s="90" t="str">
        <f t="shared" si="707"/>
        <v>A+J=</v>
      </c>
      <c r="AA1450" s="81">
        <f t="shared" si="708"/>
        <v>45733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75">
        <f t="shared" si="697"/>
        <v>45710</v>
      </c>
      <c r="B1451" s="76">
        <f t="shared" si="698"/>
        <v>841.48174710000001</v>
      </c>
      <c r="C1451" s="76">
        <f t="shared" si="705"/>
        <v>666.86277820999999</v>
      </c>
      <c r="D1451" s="77">
        <f t="shared" si="699"/>
        <v>7111.86</v>
      </c>
      <c r="E1451" s="78">
        <f>IF(K1451=1,VLOOKUP(A1450,[1]Plan1!$G$155:$I$350,3),E1450)</f>
        <v>7205.03</v>
      </c>
      <c r="F1451" s="79">
        <f t="shared" si="700"/>
        <v>45706</v>
      </c>
      <c r="G1451" s="80">
        <f t="shared" si="689"/>
        <v>1.3100651587629741E-2</v>
      </c>
      <c r="H1451" s="81">
        <f t="shared" si="701"/>
        <v>45733</v>
      </c>
      <c r="I1451" s="81">
        <f t="shared" si="690"/>
        <v>45733</v>
      </c>
      <c r="J1451" s="82">
        <f t="shared" si="702"/>
        <v>18</v>
      </c>
      <c r="K1451" s="82">
        <f t="shared" si="711"/>
        <v>5</v>
      </c>
      <c r="L1451" s="76">
        <f t="shared" si="691"/>
        <v>1.0036219799999999</v>
      </c>
      <c r="M1451" s="83">
        <f t="shared" ref="M1451:M1514" si="713">IF(I1451&gt;I1450,L1450,M1450)</f>
        <v>1.0015998800000001</v>
      </c>
      <c r="N1451" s="83">
        <f t="shared" si="709"/>
        <v>1.2553639377402468</v>
      </c>
      <c r="O1451" s="76">
        <f t="shared" si="712"/>
        <v>1.2599108400000001</v>
      </c>
      <c r="P1451" s="76">
        <f t="shared" si="692"/>
        <v>840.18764305000002</v>
      </c>
      <c r="Q1451" s="84">
        <f t="shared" si="706"/>
        <v>0</v>
      </c>
      <c r="R1451" s="86">
        <f t="shared" si="703"/>
        <v>0</v>
      </c>
      <c r="S1451" s="76">
        <f t="shared" si="693"/>
        <v>0</v>
      </c>
      <c r="T1451" s="86">
        <f t="shared" si="704"/>
        <v>8.0657000000000006E-2</v>
      </c>
      <c r="U1451" s="84">
        <f t="shared" si="710"/>
        <v>5</v>
      </c>
      <c r="V1451" s="84">
        <v>252</v>
      </c>
      <c r="W1451" s="83">
        <f t="shared" si="694"/>
        <v>1.001540256</v>
      </c>
      <c r="X1451" s="76">
        <f t="shared" si="695"/>
        <v>1.2941040500000001</v>
      </c>
      <c r="Y1451" s="76">
        <f t="shared" si="696"/>
        <v>0</v>
      </c>
      <c r="Z1451" s="90" t="str">
        <f t="shared" si="707"/>
        <v>A+J=</v>
      </c>
      <c r="AA1451" s="81">
        <f t="shared" si="708"/>
        <v>45733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75">
        <f t="shared" si="697"/>
        <v>45711</v>
      </c>
      <c r="B1452" s="76">
        <f t="shared" si="698"/>
        <v>841.48174710000001</v>
      </c>
      <c r="C1452" s="76">
        <f t="shared" si="705"/>
        <v>666.86277820999999</v>
      </c>
      <c r="D1452" s="77">
        <f t="shared" si="699"/>
        <v>7111.86</v>
      </c>
      <c r="E1452" s="78">
        <f>IF(K1452=1,VLOOKUP(A1451,[1]Plan1!$G$155:$I$350,3),E1451)</f>
        <v>7205.03</v>
      </c>
      <c r="F1452" s="79">
        <f t="shared" si="700"/>
        <v>45706</v>
      </c>
      <c r="G1452" s="80">
        <f t="shared" si="689"/>
        <v>1.3100651587629741E-2</v>
      </c>
      <c r="H1452" s="81">
        <f t="shared" si="701"/>
        <v>45733</v>
      </c>
      <c r="I1452" s="81">
        <f t="shared" si="690"/>
        <v>45733</v>
      </c>
      <c r="J1452" s="82">
        <f t="shared" si="702"/>
        <v>18</v>
      </c>
      <c r="K1452" s="82">
        <f t="shared" si="711"/>
        <v>5</v>
      </c>
      <c r="L1452" s="76">
        <f t="shared" si="691"/>
        <v>1.0036219799999999</v>
      </c>
      <c r="M1452" s="83">
        <f t="shared" si="713"/>
        <v>1.0015998800000001</v>
      </c>
      <c r="N1452" s="83">
        <f t="shared" si="709"/>
        <v>1.2553639377402468</v>
      </c>
      <c r="O1452" s="76">
        <f t="shared" si="712"/>
        <v>1.2599108400000001</v>
      </c>
      <c r="P1452" s="76">
        <f t="shared" si="692"/>
        <v>840.18764305000002</v>
      </c>
      <c r="Q1452" s="84">
        <f t="shared" si="706"/>
        <v>0</v>
      </c>
      <c r="R1452" s="86">
        <f t="shared" si="703"/>
        <v>0</v>
      </c>
      <c r="S1452" s="76">
        <f t="shared" si="693"/>
        <v>0</v>
      </c>
      <c r="T1452" s="86">
        <f t="shared" si="704"/>
        <v>8.0657000000000006E-2</v>
      </c>
      <c r="U1452" s="84">
        <f t="shared" si="710"/>
        <v>5</v>
      </c>
      <c r="V1452" s="84">
        <v>252</v>
      </c>
      <c r="W1452" s="83">
        <f t="shared" si="694"/>
        <v>1.001540256</v>
      </c>
      <c r="X1452" s="76">
        <f t="shared" si="695"/>
        <v>1.2941040500000001</v>
      </c>
      <c r="Y1452" s="76">
        <f t="shared" si="696"/>
        <v>0</v>
      </c>
      <c r="Z1452" s="90" t="str">
        <f t="shared" si="707"/>
        <v>A+J=</v>
      </c>
      <c r="AA1452" s="81">
        <f t="shared" si="708"/>
        <v>45733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75">
        <f t="shared" si="697"/>
        <v>45712</v>
      </c>
      <c r="B1453" s="76">
        <f t="shared" si="698"/>
        <v>841.48174710000001</v>
      </c>
      <c r="C1453" s="76">
        <f t="shared" si="705"/>
        <v>666.86277820999999</v>
      </c>
      <c r="D1453" s="77">
        <f t="shared" si="699"/>
        <v>7111.86</v>
      </c>
      <c r="E1453" s="78">
        <f>IF(K1453=1,VLOOKUP(A1452,[1]Plan1!$G$155:$I$350,3),E1452)</f>
        <v>7205.03</v>
      </c>
      <c r="F1453" s="79">
        <f t="shared" si="700"/>
        <v>45706</v>
      </c>
      <c r="G1453" s="80">
        <f t="shared" si="689"/>
        <v>1.3100651587629741E-2</v>
      </c>
      <c r="H1453" s="81">
        <f t="shared" si="701"/>
        <v>45733</v>
      </c>
      <c r="I1453" s="81">
        <f t="shared" si="690"/>
        <v>45733</v>
      </c>
      <c r="J1453" s="82">
        <f t="shared" si="702"/>
        <v>18</v>
      </c>
      <c r="K1453" s="82">
        <f t="shared" si="711"/>
        <v>5</v>
      </c>
      <c r="L1453" s="76">
        <f t="shared" si="691"/>
        <v>1.0036219799999999</v>
      </c>
      <c r="M1453" s="83">
        <f t="shared" si="713"/>
        <v>1.0015998800000001</v>
      </c>
      <c r="N1453" s="83">
        <f t="shared" si="709"/>
        <v>1.2553639377402468</v>
      </c>
      <c r="O1453" s="76">
        <f t="shared" si="712"/>
        <v>1.2599108400000001</v>
      </c>
      <c r="P1453" s="76">
        <f t="shared" si="692"/>
        <v>840.18764305000002</v>
      </c>
      <c r="Q1453" s="84">
        <f t="shared" si="706"/>
        <v>0</v>
      </c>
      <c r="R1453" s="86">
        <f t="shared" si="703"/>
        <v>0</v>
      </c>
      <c r="S1453" s="76">
        <f t="shared" si="693"/>
        <v>0</v>
      </c>
      <c r="T1453" s="86">
        <f t="shared" si="704"/>
        <v>8.0657000000000006E-2</v>
      </c>
      <c r="U1453" s="84">
        <f t="shared" si="710"/>
        <v>5</v>
      </c>
      <c r="V1453" s="84">
        <v>252</v>
      </c>
      <c r="W1453" s="83">
        <f t="shared" si="694"/>
        <v>1.001540256</v>
      </c>
      <c r="X1453" s="76">
        <f t="shared" si="695"/>
        <v>1.2941040500000001</v>
      </c>
      <c r="Y1453" s="76">
        <f t="shared" si="696"/>
        <v>0</v>
      </c>
      <c r="Z1453" s="90" t="str">
        <f t="shared" si="707"/>
        <v>A+J=</v>
      </c>
      <c r="AA1453" s="81">
        <f t="shared" si="708"/>
        <v>45733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75">
        <f t="shared" si="697"/>
        <v>45713</v>
      </c>
      <c r="B1454" s="76">
        <f t="shared" si="698"/>
        <v>842.34967606999999</v>
      </c>
      <c r="C1454" s="76">
        <f t="shared" si="705"/>
        <v>666.86277820999999</v>
      </c>
      <c r="D1454" s="77">
        <f t="shared" si="699"/>
        <v>7111.86</v>
      </c>
      <c r="E1454" s="78">
        <f>IF(K1454=1,VLOOKUP(A1453,[1]Plan1!$G$155:$I$350,3),E1453)</f>
        <v>7205.03</v>
      </c>
      <c r="F1454" s="79">
        <f t="shared" si="700"/>
        <v>45706</v>
      </c>
      <c r="G1454" s="80">
        <f t="shared" si="689"/>
        <v>1.3100651587629741E-2</v>
      </c>
      <c r="H1454" s="81">
        <f t="shared" si="701"/>
        <v>45733</v>
      </c>
      <c r="I1454" s="81">
        <f t="shared" si="690"/>
        <v>45733</v>
      </c>
      <c r="J1454" s="82">
        <f t="shared" si="702"/>
        <v>18</v>
      </c>
      <c r="K1454" s="82">
        <f t="shared" si="711"/>
        <v>6</v>
      </c>
      <c r="L1454" s="76">
        <f t="shared" si="691"/>
        <v>1.0043479500000001</v>
      </c>
      <c r="M1454" s="83">
        <f t="shared" si="713"/>
        <v>1.0015998800000001</v>
      </c>
      <c r="N1454" s="83">
        <f t="shared" si="709"/>
        <v>1.2553639377402468</v>
      </c>
      <c r="O1454" s="76">
        <f t="shared" si="712"/>
        <v>1.2608221900000001</v>
      </c>
      <c r="P1454" s="76">
        <f t="shared" si="692"/>
        <v>840.79538845000002</v>
      </c>
      <c r="Q1454" s="84">
        <f t="shared" si="706"/>
        <v>0</v>
      </c>
      <c r="R1454" s="86">
        <f t="shared" si="703"/>
        <v>0</v>
      </c>
      <c r="S1454" s="76">
        <f t="shared" si="693"/>
        <v>0</v>
      </c>
      <c r="T1454" s="86">
        <f t="shared" si="704"/>
        <v>8.0657000000000006E-2</v>
      </c>
      <c r="U1454" s="84">
        <f t="shared" si="710"/>
        <v>6</v>
      </c>
      <c r="V1454" s="84">
        <v>252</v>
      </c>
      <c r="W1454" s="83">
        <f t="shared" si="694"/>
        <v>1.001848592</v>
      </c>
      <c r="X1454" s="76">
        <f t="shared" si="695"/>
        <v>1.55428762</v>
      </c>
      <c r="Y1454" s="76">
        <f t="shared" si="696"/>
        <v>0</v>
      </c>
      <c r="Z1454" s="90" t="str">
        <f t="shared" si="707"/>
        <v>A+J=</v>
      </c>
      <c r="AA1454" s="81">
        <f t="shared" si="708"/>
        <v>45733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75">
        <f t="shared" si="697"/>
        <v>45714</v>
      </c>
      <c r="B1455" s="76">
        <f t="shared" si="698"/>
        <v>843.21850083000004</v>
      </c>
      <c r="C1455" s="76">
        <f t="shared" si="705"/>
        <v>666.86277820999999</v>
      </c>
      <c r="D1455" s="77">
        <f t="shared" si="699"/>
        <v>7111.86</v>
      </c>
      <c r="E1455" s="78">
        <f>IF(K1455=1,VLOOKUP(A1454,[1]Plan1!$G$155:$I$350,3),E1454)</f>
        <v>7205.03</v>
      </c>
      <c r="F1455" s="79">
        <f t="shared" si="700"/>
        <v>45706</v>
      </c>
      <c r="G1455" s="80">
        <f t="shared" si="689"/>
        <v>1.3100651587629741E-2</v>
      </c>
      <c r="H1455" s="81">
        <f t="shared" si="701"/>
        <v>45733</v>
      </c>
      <c r="I1455" s="81">
        <f t="shared" si="690"/>
        <v>45733</v>
      </c>
      <c r="J1455" s="82">
        <f t="shared" si="702"/>
        <v>18</v>
      </c>
      <c r="K1455" s="82">
        <f t="shared" si="711"/>
        <v>7</v>
      </c>
      <c r="L1455" s="76">
        <f t="shared" si="691"/>
        <v>1.00507444</v>
      </c>
      <c r="M1455" s="83">
        <f t="shared" si="713"/>
        <v>1.0015998800000001</v>
      </c>
      <c r="N1455" s="83">
        <f t="shared" si="709"/>
        <v>1.2553639377402468</v>
      </c>
      <c r="O1455" s="76">
        <f t="shared" si="712"/>
        <v>1.2617342</v>
      </c>
      <c r="P1455" s="76">
        <f t="shared" si="692"/>
        <v>841.40357397000002</v>
      </c>
      <c r="Q1455" s="84">
        <f t="shared" si="706"/>
        <v>0</v>
      </c>
      <c r="R1455" s="86">
        <f t="shared" si="703"/>
        <v>0</v>
      </c>
      <c r="S1455" s="76">
        <f t="shared" si="693"/>
        <v>0</v>
      </c>
      <c r="T1455" s="86">
        <f t="shared" si="704"/>
        <v>8.0657000000000006E-2</v>
      </c>
      <c r="U1455" s="84">
        <f t="shared" si="710"/>
        <v>7</v>
      </c>
      <c r="V1455" s="84">
        <v>252</v>
      </c>
      <c r="W1455" s="83">
        <f t="shared" si="694"/>
        <v>1.0021570230000001</v>
      </c>
      <c r="X1455" s="76">
        <f t="shared" si="695"/>
        <v>1.8149268599999999</v>
      </c>
      <c r="Y1455" s="76">
        <f t="shared" si="696"/>
        <v>0</v>
      </c>
      <c r="Z1455" s="90" t="str">
        <f t="shared" si="707"/>
        <v>A+J=</v>
      </c>
      <c r="AA1455" s="81">
        <f t="shared" si="708"/>
        <v>45733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75">
        <f t="shared" si="697"/>
        <v>45715</v>
      </c>
      <c r="B1456" s="76">
        <f t="shared" si="698"/>
        <v>844.08822780000003</v>
      </c>
      <c r="C1456" s="76">
        <f t="shared" si="705"/>
        <v>666.86277820999999</v>
      </c>
      <c r="D1456" s="77">
        <f t="shared" si="699"/>
        <v>7111.86</v>
      </c>
      <c r="E1456" s="78">
        <f>IF(K1456=1,VLOOKUP(A1455,[1]Plan1!$G$155:$I$350,3),E1455)</f>
        <v>7205.03</v>
      </c>
      <c r="F1456" s="79">
        <f t="shared" si="700"/>
        <v>45706</v>
      </c>
      <c r="G1456" s="80">
        <f t="shared" si="689"/>
        <v>1.3100651587629741E-2</v>
      </c>
      <c r="H1456" s="81">
        <f t="shared" si="701"/>
        <v>45733</v>
      </c>
      <c r="I1456" s="81">
        <f t="shared" si="690"/>
        <v>45733</v>
      </c>
      <c r="J1456" s="82">
        <f t="shared" si="702"/>
        <v>18</v>
      </c>
      <c r="K1456" s="82">
        <f t="shared" si="711"/>
        <v>8</v>
      </c>
      <c r="L1456" s="76">
        <f t="shared" si="691"/>
        <v>1.00580146</v>
      </c>
      <c r="M1456" s="83">
        <f t="shared" si="713"/>
        <v>1.0015998800000001</v>
      </c>
      <c r="N1456" s="83">
        <f t="shared" si="709"/>
        <v>1.2553639377402468</v>
      </c>
      <c r="O1456" s="76">
        <f t="shared" si="712"/>
        <v>1.2626468799999999</v>
      </c>
      <c r="P1456" s="76">
        <f t="shared" si="692"/>
        <v>842.01220628999999</v>
      </c>
      <c r="Q1456" s="84">
        <f t="shared" si="706"/>
        <v>0</v>
      </c>
      <c r="R1456" s="86">
        <f t="shared" si="703"/>
        <v>0</v>
      </c>
      <c r="S1456" s="76">
        <f t="shared" si="693"/>
        <v>0</v>
      </c>
      <c r="T1456" s="86">
        <f t="shared" si="704"/>
        <v>8.0657000000000006E-2</v>
      </c>
      <c r="U1456" s="84">
        <f t="shared" si="710"/>
        <v>8</v>
      </c>
      <c r="V1456" s="84">
        <v>252</v>
      </c>
      <c r="W1456" s="83">
        <f t="shared" si="694"/>
        <v>1.002465548</v>
      </c>
      <c r="X1456" s="76">
        <f t="shared" si="695"/>
        <v>2.0760215099999999</v>
      </c>
      <c r="Y1456" s="76">
        <f t="shared" si="696"/>
        <v>0</v>
      </c>
      <c r="Z1456" s="90" t="str">
        <f t="shared" si="707"/>
        <v>A+J=</v>
      </c>
      <c r="AA1456" s="81">
        <f t="shared" si="708"/>
        <v>45733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75">
        <f t="shared" si="697"/>
        <v>45716</v>
      </c>
      <c r="B1457" s="76">
        <f t="shared" si="698"/>
        <v>844.95885256999998</v>
      </c>
      <c r="C1457" s="76">
        <f t="shared" si="705"/>
        <v>666.86277820999999</v>
      </c>
      <c r="D1457" s="77">
        <f t="shared" si="699"/>
        <v>7111.86</v>
      </c>
      <c r="E1457" s="78">
        <f>IF(K1457=1,VLOOKUP(A1456,[1]Plan1!$G$155:$I$350,3),E1456)</f>
        <v>7205.03</v>
      </c>
      <c r="F1457" s="79">
        <f t="shared" si="700"/>
        <v>45706</v>
      </c>
      <c r="G1457" s="80">
        <f t="shared" si="689"/>
        <v>1.3100651587629741E-2</v>
      </c>
      <c r="H1457" s="81">
        <f t="shared" si="701"/>
        <v>45733</v>
      </c>
      <c r="I1457" s="81">
        <f t="shared" si="690"/>
        <v>45733</v>
      </c>
      <c r="J1457" s="82">
        <f t="shared" si="702"/>
        <v>18</v>
      </c>
      <c r="K1457" s="82">
        <f t="shared" si="711"/>
        <v>9</v>
      </c>
      <c r="L1457" s="76">
        <f t="shared" si="691"/>
        <v>1.0065290099999999</v>
      </c>
      <c r="M1457" s="83">
        <f t="shared" si="713"/>
        <v>1.0015998800000001</v>
      </c>
      <c r="N1457" s="83">
        <f t="shared" si="709"/>
        <v>1.2553639377402468</v>
      </c>
      <c r="O1457" s="76">
        <f t="shared" si="712"/>
        <v>1.26356022</v>
      </c>
      <c r="P1457" s="76">
        <f t="shared" si="692"/>
        <v>842.62127873999998</v>
      </c>
      <c r="Q1457" s="84">
        <f t="shared" si="706"/>
        <v>0</v>
      </c>
      <c r="R1457" s="86">
        <f t="shared" si="703"/>
        <v>0</v>
      </c>
      <c r="S1457" s="76">
        <f t="shared" si="693"/>
        <v>0</v>
      </c>
      <c r="T1457" s="86">
        <f t="shared" si="704"/>
        <v>8.0657000000000006E-2</v>
      </c>
      <c r="U1457" s="84">
        <f t="shared" si="710"/>
        <v>9</v>
      </c>
      <c r="V1457" s="84">
        <v>252</v>
      </c>
      <c r="W1457" s="83">
        <f t="shared" si="694"/>
        <v>1.002774169</v>
      </c>
      <c r="X1457" s="76">
        <f t="shared" si="695"/>
        <v>2.3375738300000002</v>
      </c>
      <c r="Y1457" s="76">
        <f t="shared" si="696"/>
        <v>0</v>
      </c>
      <c r="Z1457" s="90" t="str">
        <f t="shared" si="707"/>
        <v>A+J=</v>
      </c>
      <c r="AA1457" s="81">
        <f t="shared" si="708"/>
        <v>45733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75">
        <f t="shared" si="697"/>
        <v>45717</v>
      </c>
      <c r="B1458" s="76">
        <f t="shared" si="698"/>
        <v>845.83036818000005</v>
      </c>
      <c r="C1458" s="76">
        <f t="shared" si="705"/>
        <v>666.86277820999999</v>
      </c>
      <c r="D1458" s="77">
        <f t="shared" si="699"/>
        <v>7111.86</v>
      </c>
      <c r="E1458" s="78">
        <f>IF(K1458=1,VLOOKUP(A1457,[1]Plan1!$G$155:$I$350,3),E1457)</f>
        <v>7205.03</v>
      </c>
      <c r="F1458" s="79">
        <f t="shared" si="700"/>
        <v>45706</v>
      </c>
      <c r="G1458" s="80">
        <f t="shared" si="689"/>
        <v>1.3100651587629741E-2</v>
      </c>
      <c r="H1458" s="81">
        <f t="shared" si="701"/>
        <v>45733</v>
      </c>
      <c r="I1458" s="81">
        <f t="shared" si="690"/>
        <v>45733</v>
      </c>
      <c r="J1458" s="82">
        <f t="shared" si="702"/>
        <v>18</v>
      </c>
      <c r="K1458" s="82">
        <f t="shared" si="711"/>
        <v>10</v>
      </c>
      <c r="L1458" s="76">
        <f t="shared" si="691"/>
        <v>1.00725708</v>
      </c>
      <c r="M1458" s="83">
        <f t="shared" si="713"/>
        <v>1.0015998800000001</v>
      </c>
      <c r="N1458" s="83">
        <f t="shared" si="709"/>
        <v>1.2553639377402468</v>
      </c>
      <c r="O1458" s="76">
        <f t="shared" si="712"/>
        <v>1.2644742099999999</v>
      </c>
      <c r="P1458" s="76">
        <f t="shared" si="692"/>
        <v>843.23078465000003</v>
      </c>
      <c r="Q1458" s="84">
        <f t="shared" si="706"/>
        <v>0</v>
      </c>
      <c r="R1458" s="86">
        <f t="shared" si="703"/>
        <v>0</v>
      </c>
      <c r="S1458" s="76">
        <f t="shared" si="693"/>
        <v>0</v>
      </c>
      <c r="T1458" s="86">
        <f t="shared" si="704"/>
        <v>8.0657000000000006E-2</v>
      </c>
      <c r="U1458" s="84">
        <f t="shared" si="710"/>
        <v>10</v>
      </c>
      <c r="V1458" s="84">
        <v>252</v>
      </c>
      <c r="W1458" s="83">
        <f t="shared" si="694"/>
        <v>1.003082885</v>
      </c>
      <c r="X1458" s="76">
        <f t="shared" si="695"/>
        <v>2.5995835299999999</v>
      </c>
      <c r="Y1458" s="76">
        <f t="shared" si="696"/>
        <v>0</v>
      </c>
      <c r="Z1458" s="90" t="str">
        <f t="shared" si="707"/>
        <v>A+J=</v>
      </c>
      <c r="AA1458" s="81">
        <f t="shared" si="708"/>
        <v>45733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75">
        <f t="shared" si="697"/>
        <v>45718</v>
      </c>
      <c r="B1459" s="76">
        <f t="shared" si="698"/>
        <v>845.83036818000005</v>
      </c>
      <c r="C1459" s="76">
        <f t="shared" si="705"/>
        <v>666.86277820999999</v>
      </c>
      <c r="D1459" s="77">
        <f t="shared" si="699"/>
        <v>7111.86</v>
      </c>
      <c r="E1459" s="78">
        <f>IF(K1459=1,VLOOKUP(A1458,[1]Plan1!$G$155:$I$350,3),E1458)</f>
        <v>7205.03</v>
      </c>
      <c r="F1459" s="79">
        <f t="shared" si="700"/>
        <v>45706</v>
      </c>
      <c r="G1459" s="80">
        <f t="shared" si="689"/>
        <v>1.3100651587629741E-2</v>
      </c>
      <c r="H1459" s="81">
        <f t="shared" si="701"/>
        <v>45733</v>
      </c>
      <c r="I1459" s="81">
        <f t="shared" si="690"/>
        <v>45733</v>
      </c>
      <c r="J1459" s="82">
        <f t="shared" si="702"/>
        <v>18</v>
      </c>
      <c r="K1459" s="82">
        <f t="shared" si="711"/>
        <v>10</v>
      </c>
      <c r="L1459" s="76">
        <f t="shared" si="691"/>
        <v>1.00725708</v>
      </c>
      <c r="M1459" s="83">
        <f t="shared" si="713"/>
        <v>1.0015998800000001</v>
      </c>
      <c r="N1459" s="83">
        <f t="shared" si="709"/>
        <v>1.2553639377402468</v>
      </c>
      <c r="O1459" s="76">
        <f t="shared" si="712"/>
        <v>1.2644742099999999</v>
      </c>
      <c r="P1459" s="76">
        <f t="shared" si="692"/>
        <v>843.23078465000003</v>
      </c>
      <c r="Q1459" s="84">
        <f t="shared" si="706"/>
        <v>0</v>
      </c>
      <c r="R1459" s="86">
        <f t="shared" si="703"/>
        <v>0</v>
      </c>
      <c r="S1459" s="76">
        <f t="shared" si="693"/>
        <v>0</v>
      </c>
      <c r="T1459" s="86">
        <f t="shared" si="704"/>
        <v>8.0657000000000006E-2</v>
      </c>
      <c r="U1459" s="84">
        <f t="shared" si="710"/>
        <v>10</v>
      </c>
      <c r="V1459" s="84">
        <v>252</v>
      </c>
      <c r="W1459" s="83">
        <f t="shared" si="694"/>
        <v>1.003082885</v>
      </c>
      <c r="X1459" s="76">
        <f t="shared" si="695"/>
        <v>2.5995835299999999</v>
      </c>
      <c r="Y1459" s="76">
        <f t="shared" si="696"/>
        <v>0</v>
      </c>
      <c r="Z1459" s="90" t="str">
        <f t="shared" si="707"/>
        <v>A+J=</v>
      </c>
      <c r="AA1459" s="81">
        <f t="shared" si="708"/>
        <v>45733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75">
        <f t="shared" si="697"/>
        <v>45719</v>
      </c>
      <c r="B1460" s="76">
        <f t="shared" si="698"/>
        <v>845.83036818000005</v>
      </c>
      <c r="C1460" s="76">
        <f t="shared" si="705"/>
        <v>666.86277820999999</v>
      </c>
      <c r="D1460" s="77">
        <f t="shared" si="699"/>
        <v>7111.86</v>
      </c>
      <c r="E1460" s="78">
        <f>IF(K1460=1,VLOOKUP(A1459,[1]Plan1!$G$155:$I$350,3),E1459)</f>
        <v>7205.03</v>
      </c>
      <c r="F1460" s="79">
        <f t="shared" si="700"/>
        <v>45706</v>
      </c>
      <c r="G1460" s="80">
        <f t="shared" si="689"/>
        <v>1.3100651587629741E-2</v>
      </c>
      <c r="H1460" s="81">
        <f t="shared" si="701"/>
        <v>45733</v>
      </c>
      <c r="I1460" s="81">
        <f t="shared" si="690"/>
        <v>45733</v>
      </c>
      <c r="J1460" s="82">
        <f t="shared" si="702"/>
        <v>18</v>
      </c>
      <c r="K1460" s="82">
        <f t="shared" si="711"/>
        <v>10</v>
      </c>
      <c r="L1460" s="76">
        <f t="shared" si="691"/>
        <v>1.00725708</v>
      </c>
      <c r="M1460" s="83">
        <f t="shared" si="713"/>
        <v>1.0015998800000001</v>
      </c>
      <c r="N1460" s="83">
        <f t="shared" si="709"/>
        <v>1.2553639377402468</v>
      </c>
      <c r="O1460" s="76">
        <f t="shared" si="712"/>
        <v>1.2644742099999999</v>
      </c>
      <c r="P1460" s="76">
        <f t="shared" si="692"/>
        <v>843.23078465000003</v>
      </c>
      <c r="Q1460" s="84">
        <f t="shared" si="706"/>
        <v>0</v>
      </c>
      <c r="R1460" s="86">
        <f t="shared" si="703"/>
        <v>0</v>
      </c>
      <c r="S1460" s="76">
        <f t="shared" si="693"/>
        <v>0</v>
      </c>
      <c r="T1460" s="86">
        <f t="shared" si="704"/>
        <v>8.0657000000000006E-2</v>
      </c>
      <c r="U1460" s="84">
        <f t="shared" si="710"/>
        <v>10</v>
      </c>
      <c r="V1460" s="84">
        <v>252</v>
      </c>
      <c r="W1460" s="83">
        <f t="shared" si="694"/>
        <v>1.003082885</v>
      </c>
      <c r="X1460" s="76">
        <f t="shared" si="695"/>
        <v>2.5995835299999999</v>
      </c>
      <c r="Y1460" s="76">
        <f t="shared" si="696"/>
        <v>0</v>
      </c>
      <c r="Z1460" s="90" t="str">
        <f t="shared" si="707"/>
        <v>A+J=</v>
      </c>
      <c r="AA1460" s="81">
        <f t="shared" si="708"/>
        <v>45733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75">
        <f t="shared" si="697"/>
        <v>45720</v>
      </c>
      <c r="B1461" s="76">
        <f t="shared" si="698"/>
        <v>845.83036818000005</v>
      </c>
      <c r="C1461" s="76">
        <f t="shared" si="705"/>
        <v>666.86277820999999</v>
      </c>
      <c r="D1461" s="77">
        <f t="shared" si="699"/>
        <v>7111.86</v>
      </c>
      <c r="E1461" s="78">
        <f>IF(K1461=1,VLOOKUP(A1460,[1]Plan1!$G$155:$I$350,3),E1460)</f>
        <v>7205.03</v>
      </c>
      <c r="F1461" s="79">
        <f t="shared" si="700"/>
        <v>45706</v>
      </c>
      <c r="G1461" s="80">
        <f t="shared" si="689"/>
        <v>1.3100651587629741E-2</v>
      </c>
      <c r="H1461" s="81">
        <f t="shared" si="701"/>
        <v>45733</v>
      </c>
      <c r="I1461" s="81">
        <f t="shared" si="690"/>
        <v>45733</v>
      </c>
      <c r="J1461" s="82">
        <f t="shared" si="702"/>
        <v>18</v>
      </c>
      <c r="K1461" s="82">
        <f t="shared" si="711"/>
        <v>10</v>
      </c>
      <c r="L1461" s="76">
        <f t="shared" si="691"/>
        <v>1.00725708</v>
      </c>
      <c r="M1461" s="83">
        <f t="shared" si="713"/>
        <v>1.0015998800000001</v>
      </c>
      <c r="N1461" s="83">
        <f t="shared" si="709"/>
        <v>1.2553639377402468</v>
      </c>
      <c r="O1461" s="76">
        <f t="shared" si="712"/>
        <v>1.2644742099999999</v>
      </c>
      <c r="P1461" s="76">
        <f t="shared" si="692"/>
        <v>843.23078465000003</v>
      </c>
      <c r="Q1461" s="84">
        <f t="shared" si="706"/>
        <v>0</v>
      </c>
      <c r="R1461" s="86">
        <f t="shared" si="703"/>
        <v>0</v>
      </c>
      <c r="S1461" s="76">
        <f t="shared" si="693"/>
        <v>0</v>
      </c>
      <c r="T1461" s="86">
        <f t="shared" si="704"/>
        <v>8.0657000000000006E-2</v>
      </c>
      <c r="U1461" s="84">
        <f t="shared" si="710"/>
        <v>10</v>
      </c>
      <c r="V1461" s="84">
        <v>252</v>
      </c>
      <c r="W1461" s="83">
        <f t="shared" si="694"/>
        <v>1.003082885</v>
      </c>
      <c r="X1461" s="76">
        <f t="shared" si="695"/>
        <v>2.5995835299999999</v>
      </c>
      <c r="Y1461" s="76">
        <f t="shared" si="696"/>
        <v>0</v>
      </c>
      <c r="Z1461" s="90" t="str">
        <f t="shared" si="707"/>
        <v>A+J=</v>
      </c>
      <c r="AA1461" s="81">
        <f t="shared" si="708"/>
        <v>45733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75">
        <f t="shared" si="697"/>
        <v>45721</v>
      </c>
      <c r="B1462" s="76">
        <f t="shared" si="698"/>
        <v>845.83036818000005</v>
      </c>
      <c r="C1462" s="76">
        <f t="shared" si="705"/>
        <v>666.86277820999999</v>
      </c>
      <c r="D1462" s="77">
        <f t="shared" si="699"/>
        <v>7111.86</v>
      </c>
      <c r="E1462" s="78">
        <f>IF(K1462=1,VLOOKUP(A1461,[1]Plan1!$G$155:$I$350,3),E1461)</f>
        <v>7205.03</v>
      </c>
      <c r="F1462" s="79">
        <f t="shared" si="700"/>
        <v>45706</v>
      </c>
      <c r="G1462" s="80">
        <f t="shared" si="689"/>
        <v>1.3100651587629741E-2</v>
      </c>
      <c r="H1462" s="81">
        <f t="shared" si="701"/>
        <v>45733</v>
      </c>
      <c r="I1462" s="81">
        <f t="shared" si="690"/>
        <v>45733</v>
      </c>
      <c r="J1462" s="82">
        <f t="shared" si="702"/>
        <v>18</v>
      </c>
      <c r="K1462" s="82">
        <f t="shared" si="711"/>
        <v>10</v>
      </c>
      <c r="L1462" s="76">
        <f t="shared" si="691"/>
        <v>1.00725708</v>
      </c>
      <c r="M1462" s="83">
        <f t="shared" si="713"/>
        <v>1.0015998800000001</v>
      </c>
      <c r="N1462" s="83">
        <f t="shared" si="709"/>
        <v>1.2553639377402468</v>
      </c>
      <c r="O1462" s="76">
        <f t="shared" si="712"/>
        <v>1.2644742099999999</v>
      </c>
      <c r="P1462" s="76">
        <f t="shared" si="692"/>
        <v>843.23078465000003</v>
      </c>
      <c r="Q1462" s="84">
        <f t="shared" si="706"/>
        <v>0</v>
      </c>
      <c r="R1462" s="86">
        <f t="shared" si="703"/>
        <v>0</v>
      </c>
      <c r="S1462" s="76">
        <f t="shared" si="693"/>
        <v>0</v>
      </c>
      <c r="T1462" s="86">
        <f t="shared" si="704"/>
        <v>8.0657000000000006E-2</v>
      </c>
      <c r="U1462" s="84">
        <f t="shared" si="710"/>
        <v>10</v>
      </c>
      <c r="V1462" s="84">
        <v>252</v>
      </c>
      <c r="W1462" s="83">
        <f t="shared" si="694"/>
        <v>1.003082885</v>
      </c>
      <c r="X1462" s="76">
        <f t="shared" si="695"/>
        <v>2.5995835299999999</v>
      </c>
      <c r="Y1462" s="76">
        <f t="shared" si="696"/>
        <v>0</v>
      </c>
      <c r="Z1462" s="90" t="str">
        <f t="shared" si="707"/>
        <v>A+J=</v>
      </c>
      <c r="AA1462" s="81">
        <f t="shared" si="708"/>
        <v>45733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75">
        <f t="shared" si="697"/>
        <v>45722</v>
      </c>
      <c r="B1463" s="76">
        <f t="shared" si="698"/>
        <v>846.70278776000009</v>
      </c>
      <c r="C1463" s="76">
        <f t="shared" si="705"/>
        <v>666.86277820999999</v>
      </c>
      <c r="D1463" s="77">
        <f t="shared" si="699"/>
        <v>7111.86</v>
      </c>
      <c r="E1463" s="78">
        <f>IF(K1463=1,VLOOKUP(A1462,[1]Plan1!$G$155:$I$350,3),E1462)</f>
        <v>7205.03</v>
      </c>
      <c r="F1463" s="79">
        <f t="shared" si="700"/>
        <v>45706</v>
      </c>
      <c r="G1463" s="80">
        <f t="shared" si="689"/>
        <v>1.3100651587629741E-2</v>
      </c>
      <c r="H1463" s="81">
        <f t="shared" si="701"/>
        <v>45733</v>
      </c>
      <c r="I1463" s="81">
        <f t="shared" si="690"/>
        <v>45733</v>
      </c>
      <c r="J1463" s="82">
        <f t="shared" si="702"/>
        <v>18</v>
      </c>
      <c r="K1463" s="82">
        <f t="shared" si="711"/>
        <v>11</v>
      </c>
      <c r="L1463" s="76">
        <f t="shared" si="691"/>
        <v>1.00798568</v>
      </c>
      <c r="M1463" s="83">
        <f t="shared" si="713"/>
        <v>1.0015998800000001</v>
      </c>
      <c r="N1463" s="83">
        <f t="shared" si="709"/>
        <v>1.2553639377402468</v>
      </c>
      <c r="O1463" s="76">
        <f t="shared" si="712"/>
        <v>1.26538887</v>
      </c>
      <c r="P1463" s="76">
        <f t="shared" si="692"/>
        <v>843.84073736000005</v>
      </c>
      <c r="Q1463" s="84">
        <f t="shared" si="706"/>
        <v>0</v>
      </c>
      <c r="R1463" s="86">
        <f t="shared" si="703"/>
        <v>0</v>
      </c>
      <c r="S1463" s="76">
        <f t="shared" si="693"/>
        <v>0</v>
      </c>
      <c r="T1463" s="86">
        <f t="shared" si="704"/>
        <v>8.0657000000000006E-2</v>
      </c>
      <c r="U1463" s="84">
        <f t="shared" si="710"/>
        <v>11</v>
      </c>
      <c r="V1463" s="84">
        <v>252</v>
      </c>
      <c r="W1463" s="83">
        <f t="shared" si="694"/>
        <v>1.0033916949999999</v>
      </c>
      <c r="X1463" s="76">
        <f t="shared" si="695"/>
        <v>2.8620504000000002</v>
      </c>
      <c r="Y1463" s="76">
        <f t="shared" si="696"/>
        <v>0</v>
      </c>
      <c r="Z1463" s="90" t="str">
        <f t="shared" si="707"/>
        <v>A+J=</v>
      </c>
      <c r="AA1463" s="81">
        <f t="shared" si="708"/>
        <v>45733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75">
        <f t="shared" si="697"/>
        <v>45723</v>
      </c>
      <c r="B1464" s="76">
        <f t="shared" si="698"/>
        <v>847.57610020000004</v>
      </c>
      <c r="C1464" s="76">
        <f t="shared" si="705"/>
        <v>666.86277820999999</v>
      </c>
      <c r="D1464" s="77">
        <f t="shared" si="699"/>
        <v>7111.86</v>
      </c>
      <c r="E1464" s="78">
        <f>IF(K1464=1,VLOOKUP(A1463,[1]Plan1!$G$155:$I$350,3),E1463)</f>
        <v>7205.03</v>
      </c>
      <c r="F1464" s="79">
        <f t="shared" si="700"/>
        <v>45706</v>
      </c>
      <c r="G1464" s="80">
        <f t="shared" si="689"/>
        <v>1.3100651587629741E-2</v>
      </c>
      <c r="H1464" s="81">
        <f t="shared" si="701"/>
        <v>45733</v>
      </c>
      <c r="I1464" s="81">
        <f t="shared" si="690"/>
        <v>45733</v>
      </c>
      <c r="J1464" s="82">
        <f t="shared" si="702"/>
        <v>18</v>
      </c>
      <c r="K1464" s="82">
        <f t="shared" si="711"/>
        <v>12</v>
      </c>
      <c r="L1464" s="76">
        <f t="shared" si="691"/>
        <v>1.0087147999999999</v>
      </c>
      <c r="M1464" s="83">
        <f t="shared" si="713"/>
        <v>1.0015998800000001</v>
      </c>
      <c r="N1464" s="83">
        <f t="shared" si="709"/>
        <v>1.2553639377402468</v>
      </c>
      <c r="O1464" s="76">
        <f t="shared" si="712"/>
        <v>1.2663041799999999</v>
      </c>
      <c r="P1464" s="76">
        <f t="shared" si="692"/>
        <v>844.45112353000002</v>
      </c>
      <c r="Q1464" s="84">
        <f t="shared" si="706"/>
        <v>0</v>
      </c>
      <c r="R1464" s="86">
        <f t="shared" si="703"/>
        <v>0</v>
      </c>
      <c r="S1464" s="76">
        <f t="shared" si="693"/>
        <v>0</v>
      </c>
      <c r="T1464" s="86">
        <f t="shared" si="704"/>
        <v>8.0657000000000006E-2</v>
      </c>
      <c r="U1464" s="84">
        <f t="shared" si="710"/>
        <v>12</v>
      </c>
      <c r="V1464" s="84">
        <v>252</v>
      </c>
      <c r="W1464" s="83">
        <f t="shared" si="694"/>
        <v>1.003700601</v>
      </c>
      <c r="X1464" s="76">
        <f t="shared" si="695"/>
        <v>3.1249766700000001</v>
      </c>
      <c r="Y1464" s="76">
        <f t="shared" si="696"/>
        <v>0</v>
      </c>
      <c r="Z1464" s="90" t="str">
        <f t="shared" si="707"/>
        <v>A+J=</v>
      </c>
      <c r="AA1464" s="81">
        <f t="shared" si="708"/>
        <v>45733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75">
        <f t="shared" si="697"/>
        <v>45724</v>
      </c>
      <c r="B1465" s="76">
        <f t="shared" si="698"/>
        <v>848.45032529000002</v>
      </c>
      <c r="C1465" s="76">
        <f t="shared" si="705"/>
        <v>666.86277820999999</v>
      </c>
      <c r="D1465" s="77">
        <f t="shared" si="699"/>
        <v>7111.86</v>
      </c>
      <c r="E1465" s="78">
        <f>IF(K1465=1,VLOOKUP(A1464,[1]Plan1!$G$155:$I$350,3),E1464)</f>
        <v>7205.03</v>
      </c>
      <c r="F1465" s="79">
        <f t="shared" si="700"/>
        <v>45706</v>
      </c>
      <c r="G1465" s="80">
        <f t="shared" si="689"/>
        <v>1.3100651587629741E-2</v>
      </c>
      <c r="H1465" s="81">
        <f t="shared" si="701"/>
        <v>45733</v>
      </c>
      <c r="I1465" s="81">
        <f t="shared" si="690"/>
        <v>45733</v>
      </c>
      <c r="J1465" s="82">
        <f t="shared" si="702"/>
        <v>18</v>
      </c>
      <c r="K1465" s="82">
        <f t="shared" si="711"/>
        <v>13</v>
      </c>
      <c r="L1465" s="76">
        <f t="shared" si="691"/>
        <v>1.0094444600000001</v>
      </c>
      <c r="M1465" s="83">
        <f t="shared" si="713"/>
        <v>1.0015998800000001</v>
      </c>
      <c r="N1465" s="83">
        <f t="shared" si="709"/>
        <v>1.2553639377402468</v>
      </c>
      <c r="O1465" s="76">
        <f t="shared" si="712"/>
        <v>1.2672201700000001</v>
      </c>
      <c r="P1465" s="76">
        <f t="shared" si="692"/>
        <v>845.06196316</v>
      </c>
      <c r="Q1465" s="84">
        <f t="shared" si="706"/>
        <v>0</v>
      </c>
      <c r="R1465" s="86">
        <f t="shared" si="703"/>
        <v>0</v>
      </c>
      <c r="S1465" s="76">
        <f t="shared" si="693"/>
        <v>0</v>
      </c>
      <c r="T1465" s="86">
        <f t="shared" si="704"/>
        <v>8.0657000000000006E-2</v>
      </c>
      <c r="U1465" s="84">
        <f t="shared" si="710"/>
        <v>13</v>
      </c>
      <c r="V1465" s="84">
        <v>252</v>
      </c>
      <c r="W1465" s="83">
        <f t="shared" si="694"/>
        <v>1.004009602</v>
      </c>
      <c r="X1465" s="76">
        <f t="shared" si="695"/>
        <v>3.38836213</v>
      </c>
      <c r="Y1465" s="76">
        <f t="shared" si="696"/>
        <v>0</v>
      </c>
      <c r="Z1465" s="90" t="str">
        <f t="shared" si="707"/>
        <v>A+J=</v>
      </c>
      <c r="AA1465" s="81">
        <f t="shared" si="708"/>
        <v>45733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75">
        <f t="shared" si="697"/>
        <v>45725</v>
      </c>
      <c r="B1466" s="76">
        <f t="shared" si="698"/>
        <v>848.45032529000002</v>
      </c>
      <c r="C1466" s="76">
        <f t="shared" si="705"/>
        <v>666.86277820999999</v>
      </c>
      <c r="D1466" s="77">
        <f t="shared" si="699"/>
        <v>7111.86</v>
      </c>
      <c r="E1466" s="78">
        <f>IF(K1466=1,VLOOKUP(A1465,[1]Plan1!$G$155:$I$350,3),E1465)</f>
        <v>7205.03</v>
      </c>
      <c r="F1466" s="79">
        <f t="shared" si="700"/>
        <v>45706</v>
      </c>
      <c r="G1466" s="80">
        <f t="shared" si="689"/>
        <v>1.3100651587629741E-2</v>
      </c>
      <c r="H1466" s="81">
        <f t="shared" si="701"/>
        <v>45733</v>
      </c>
      <c r="I1466" s="81">
        <f t="shared" si="690"/>
        <v>45733</v>
      </c>
      <c r="J1466" s="82">
        <f t="shared" si="702"/>
        <v>18</v>
      </c>
      <c r="K1466" s="82">
        <f t="shared" si="711"/>
        <v>13</v>
      </c>
      <c r="L1466" s="76">
        <f t="shared" si="691"/>
        <v>1.0094444600000001</v>
      </c>
      <c r="M1466" s="83">
        <f t="shared" si="713"/>
        <v>1.0015998800000001</v>
      </c>
      <c r="N1466" s="83">
        <f t="shared" si="709"/>
        <v>1.2553639377402468</v>
      </c>
      <c r="O1466" s="76">
        <f t="shared" si="712"/>
        <v>1.2672201700000001</v>
      </c>
      <c r="P1466" s="76">
        <f t="shared" si="692"/>
        <v>845.06196316</v>
      </c>
      <c r="Q1466" s="84">
        <f t="shared" si="706"/>
        <v>0</v>
      </c>
      <c r="R1466" s="86">
        <f t="shared" si="703"/>
        <v>0</v>
      </c>
      <c r="S1466" s="76">
        <f t="shared" si="693"/>
        <v>0</v>
      </c>
      <c r="T1466" s="86">
        <f t="shared" si="704"/>
        <v>8.0657000000000006E-2</v>
      </c>
      <c r="U1466" s="84">
        <f t="shared" si="710"/>
        <v>13</v>
      </c>
      <c r="V1466" s="84">
        <v>252</v>
      </c>
      <c r="W1466" s="83">
        <f t="shared" si="694"/>
        <v>1.004009602</v>
      </c>
      <c r="X1466" s="76">
        <f t="shared" si="695"/>
        <v>3.38836213</v>
      </c>
      <c r="Y1466" s="76">
        <f t="shared" si="696"/>
        <v>0</v>
      </c>
      <c r="Z1466" s="90" t="str">
        <f t="shared" si="707"/>
        <v>A+J=</v>
      </c>
      <c r="AA1466" s="81">
        <f t="shared" si="708"/>
        <v>45733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75">
        <f t="shared" si="697"/>
        <v>45726</v>
      </c>
      <c r="B1467" s="76">
        <f t="shared" si="698"/>
        <v>848.45032529000002</v>
      </c>
      <c r="C1467" s="76">
        <f t="shared" si="705"/>
        <v>666.86277820999999</v>
      </c>
      <c r="D1467" s="77">
        <f t="shared" si="699"/>
        <v>7111.86</v>
      </c>
      <c r="E1467" s="78">
        <f>IF(K1467=1,VLOOKUP(A1466,[1]Plan1!$G$155:$I$350,3),E1466)</f>
        <v>7205.03</v>
      </c>
      <c r="F1467" s="79">
        <f t="shared" si="700"/>
        <v>45706</v>
      </c>
      <c r="G1467" s="80">
        <f t="shared" si="689"/>
        <v>1.3100651587629741E-2</v>
      </c>
      <c r="H1467" s="81">
        <f t="shared" si="701"/>
        <v>45733</v>
      </c>
      <c r="I1467" s="81">
        <f t="shared" si="690"/>
        <v>45733</v>
      </c>
      <c r="J1467" s="82">
        <f t="shared" si="702"/>
        <v>18</v>
      </c>
      <c r="K1467" s="82">
        <f t="shared" si="711"/>
        <v>13</v>
      </c>
      <c r="L1467" s="76">
        <f t="shared" si="691"/>
        <v>1.0094444600000001</v>
      </c>
      <c r="M1467" s="83">
        <f t="shared" si="713"/>
        <v>1.0015998800000001</v>
      </c>
      <c r="N1467" s="83">
        <f t="shared" si="709"/>
        <v>1.2553639377402468</v>
      </c>
      <c r="O1467" s="76">
        <f t="shared" si="712"/>
        <v>1.2672201700000001</v>
      </c>
      <c r="P1467" s="76">
        <f t="shared" si="692"/>
        <v>845.06196316</v>
      </c>
      <c r="Q1467" s="84">
        <f t="shared" si="706"/>
        <v>0</v>
      </c>
      <c r="R1467" s="86">
        <f t="shared" si="703"/>
        <v>0</v>
      </c>
      <c r="S1467" s="76">
        <f t="shared" si="693"/>
        <v>0</v>
      </c>
      <c r="T1467" s="86">
        <f t="shared" si="704"/>
        <v>8.0657000000000006E-2</v>
      </c>
      <c r="U1467" s="84">
        <f t="shared" si="710"/>
        <v>13</v>
      </c>
      <c r="V1467" s="84">
        <v>252</v>
      </c>
      <c r="W1467" s="83">
        <f t="shared" si="694"/>
        <v>1.004009602</v>
      </c>
      <c r="X1467" s="76">
        <f t="shared" si="695"/>
        <v>3.38836213</v>
      </c>
      <c r="Y1467" s="76">
        <f t="shared" si="696"/>
        <v>0</v>
      </c>
      <c r="Z1467" s="90" t="str">
        <f t="shared" si="707"/>
        <v>A+J=</v>
      </c>
      <c r="AA1467" s="81">
        <f t="shared" si="708"/>
        <v>45733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75">
        <f t="shared" si="697"/>
        <v>45727</v>
      </c>
      <c r="B1468" s="76">
        <f t="shared" si="698"/>
        <v>849.32544356999995</v>
      </c>
      <c r="C1468" s="76">
        <f t="shared" si="705"/>
        <v>666.86277820999999</v>
      </c>
      <c r="D1468" s="77">
        <f t="shared" si="699"/>
        <v>7111.86</v>
      </c>
      <c r="E1468" s="78">
        <f>IF(K1468=1,VLOOKUP(A1467,[1]Plan1!$G$155:$I$350,3),E1467)</f>
        <v>7205.03</v>
      </c>
      <c r="F1468" s="79">
        <f t="shared" si="700"/>
        <v>45706</v>
      </c>
      <c r="G1468" s="80">
        <f t="shared" si="689"/>
        <v>1.3100651587629741E-2</v>
      </c>
      <c r="H1468" s="81">
        <f t="shared" si="701"/>
        <v>45733</v>
      </c>
      <c r="I1468" s="81">
        <f t="shared" si="690"/>
        <v>45733</v>
      </c>
      <c r="J1468" s="82">
        <f t="shared" si="702"/>
        <v>18</v>
      </c>
      <c r="K1468" s="82">
        <f t="shared" si="711"/>
        <v>14</v>
      </c>
      <c r="L1468" s="76">
        <f t="shared" si="691"/>
        <v>1.01017464</v>
      </c>
      <c r="M1468" s="83">
        <f t="shared" si="713"/>
        <v>1.0015998800000001</v>
      </c>
      <c r="N1468" s="83">
        <f t="shared" si="709"/>
        <v>1.2553639377402468</v>
      </c>
      <c r="O1468" s="76">
        <f t="shared" si="712"/>
        <v>1.2681368099999999</v>
      </c>
      <c r="P1468" s="76">
        <f t="shared" si="692"/>
        <v>845.67323625999995</v>
      </c>
      <c r="Q1468" s="84">
        <f t="shared" si="706"/>
        <v>0</v>
      </c>
      <c r="R1468" s="86">
        <f t="shared" si="703"/>
        <v>0</v>
      </c>
      <c r="S1468" s="76">
        <f t="shared" si="693"/>
        <v>0</v>
      </c>
      <c r="T1468" s="86">
        <f t="shared" si="704"/>
        <v>8.0657000000000006E-2</v>
      </c>
      <c r="U1468" s="84">
        <f t="shared" si="710"/>
        <v>14</v>
      </c>
      <c r="V1468" s="84">
        <v>252</v>
      </c>
      <c r="W1468" s="83">
        <f t="shared" si="694"/>
        <v>1.0043186980000001</v>
      </c>
      <c r="X1468" s="76">
        <f t="shared" si="695"/>
        <v>3.6522073100000001</v>
      </c>
      <c r="Y1468" s="76">
        <f t="shared" si="696"/>
        <v>0</v>
      </c>
      <c r="Z1468" s="90" t="str">
        <f t="shared" si="707"/>
        <v>A+J=</v>
      </c>
      <c r="AA1468" s="81">
        <f t="shared" si="708"/>
        <v>45733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75">
        <f t="shared" si="697"/>
        <v>45728</v>
      </c>
      <c r="B1469" s="76">
        <f t="shared" si="698"/>
        <v>850.20146898999997</v>
      </c>
      <c r="C1469" s="76">
        <f t="shared" si="705"/>
        <v>666.86277820999999</v>
      </c>
      <c r="D1469" s="77">
        <f t="shared" si="699"/>
        <v>7111.86</v>
      </c>
      <c r="E1469" s="78">
        <f>IF(K1469=1,VLOOKUP(A1468,[1]Plan1!$G$155:$I$350,3),E1468)</f>
        <v>7205.03</v>
      </c>
      <c r="F1469" s="79">
        <f t="shared" si="700"/>
        <v>45706</v>
      </c>
      <c r="G1469" s="80">
        <f t="shared" si="689"/>
        <v>1.3100651587629741E-2</v>
      </c>
      <c r="H1469" s="81">
        <f t="shared" si="701"/>
        <v>45733</v>
      </c>
      <c r="I1469" s="81">
        <f t="shared" si="690"/>
        <v>45733</v>
      </c>
      <c r="J1469" s="82">
        <f t="shared" si="702"/>
        <v>18</v>
      </c>
      <c r="K1469" s="82">
        <f t="shared" si="711"/>
        <v>15</v>
      </c>
      <c r="L1469" s="76">
        <f t="shared" si="691"/>
        <v>1.01090535</v>
      </c>
      <c r="M1469" s="83">
        <f t="shared" si="713"/>
        <v>1.0015998800000001</v>
      </c>
      <c r="N1469" s="83">
        <f t="shared" si="709"/>
        <v>1.2553639377402468</v>
      </c>
      <c r="O1469" s="76">
        <f t="shared" si="712"/>
        <v>1.2690541200000001</v>
      </c>
      <c r="P1469" s="76">
        <f t="shared" si="692"/>
        <v>846.28495615999998</v>
      </c>
      <c r="Q1469" s="84">
        <f t="shared" si="706"/>
        <v>0</v>
      </c>
      <c r="R1469" s="86">
        <f t="shared" si="703"/>
        <v>0</v>
      </c>
      <c r="S1469" s="76">
        <f t="shared" si="693"/>
        <v>0</v>
      </c>
      <c r="T1469" s="86">
        <f t="shared" si="704"/>
        <v>8.0657000000000006E-2</v>
      </c>
      <c r="U1469" s="84">
        <f t="shared" si="710"/>
        <v>15</v>
      </c>
      <c r="V1469" s="84">
        <v>252</v>
      </c>
      <c r="W1469" s="83">
        <f t="shared" si="694"/>
        <v>1.004627889</v>
      </c>
      <c r="X1469" s="76">
        <f t="shared" si="695"/>
        <v>3.9165128299999998</v>
      </c>
      <c r="Y1469" s="76">
        <f t="shared" si="696"/>
        <v>0</v>
      </c>
      <c r="Z1469" s="90" t="str">
        <f t="shared" si="707"/>
        <v>A+J=</v>
      </c>
      <c r="AA1469" s="81">
        <f t="shared" si="708"/>
        <v>45733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75">
        <f t="shared" si="697"/>
        <v>45729</v>
      </c>
      <c r="B1470" s="76">
        <f t="shared" si="698"/>
        <v>851.07838958999992</v>
      </c>
      <c r="C1470" s="76">
        <f t="shared" si="705"/>
        <v>666.86277820999999</v>
      </c>
      <c r="D1470" s="77">
        <f t="shared" si="699"/>
        <v>7111.86</v>
      </c>
      <c r="E1470" s="78">
        <f>IF(K1470=1,VLOOKUP(A1469,[1]Plan1!$G$155:$I$350,3),E1469)</f>
        <v>7205.03</v>
      </c>
      <c r="F1470" s="79">
        <f t="shared" si="700"/>
        <v>45706</v>
      </c>
      <c r="G1470" s="80">
        <f t="shared" si="689"/>
        <v>1.3100651587629741E-2</v>
      </c>
      <c r="H1470" s="81">
        <f t="shared" si="701"/>
        <v>45733</v>
      </c>
      <c r="I1470" s="81">
        <f t="shared" si="690"/>
        <v>45733</v>
      </c>
      <c r="J1470" s="82">
        <f t="shared" si="702"/>
        <v>18</v>
      </c>
      <c r="K1470" s="82">
        <f t="shared" si="711"/>
        <v>16</v>
      </c>
      <c r="L1470" s="76">
        <f t="shared" si="691"/>
        <v>1.01163658</v>
      </c>
      <c r="M1470" s="83">
        <f t="shared" si="713"/>
        <v>1.0015998800000001</v>
      </c>
      <c r="N1470" s="83">
        <f t="shared" si="709"/>
        <v>1.2553639377402468</v>
      </c>
      <c r="O1470" s="76">
        <f t="shared" si="712"/>
        <v>1.2699720800000001</v>
      </c>
      <c r="P1470" s="76">
        <f t="shared" si="692"/>
        <v>846.89710950999995</v>
      </c>
      <c r="Q1470" s="84">
        <f t="shared" si="706"/>
        <v>0</v>
      </c>
      <c r="R1470" s="86">
        <f t="shared" si="703"/>
        <v>0</v>
      </c>
      <c r="S1470" s="76">
        <f t="shared" si="693"/>
        <v>0</v>
      </c>
      <c r="T1470" s="86">
        <f t="shared" si="704"/>
        <v>8.0657000000000006E-2</v>
      </c>
      <c r="U1470" s="84">
        <f t="shared" si="710"/>
        <v>16</v>
      </c>
      <c r="V1470" s="84">
        <v>252</v>
      </c>
      <c r="W1470" s="83">
        <f t="shared" si="694"/>
        <v>1.0049371760000001</v>
      </c>
      <c r="X1470" s="76">
        <f t="shared" si="695"/>
        <v>4.1812800799999996</v>
      </c>
      <c r="Y1470" s="76">
        <f t="shared" si="696"/>
        <v>0</v>
      </c>
      <c r="Z1470" s="90" t="str">
        <f t="shared" si="707"/>
        <v>A+J=</v>
      </c>
      <c r="AA1470" s="81">
        <f t="shared" si="708"/>
        <v>45733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75">
        <f t="shared" si="697"/>
        <v>45730</v>
      </c>
      <c r="B1471" s="76">
        <f t="shared" si="698"/>
        <v>851.95621765999999</v>
      </c>
      <c r="C1471" s="76">
        <f t="shared" si="705"/>
        <v>666.86277820999999</v>
      </c>
      <c r="D1471" s="77">
        <f t="shared" si="699"/>
        <v>7111.86</v>
      </c>
      <c r="E1471" s="78">
        <f>IF(K1471=1,VLOOKUP(A1470,[1]Plan1!$G$155:$I$350,3),E1470)</f>
        <v>7205.03</v>
      </c>
      <c r="F1471" s="79">
        <f t="shared" si="700"/>
        <v>45706</v>
      </c>
      <c r="G1471" s="80">
        <f t="shared" si="689"/>
        <v>1.3100651587629741E-2</v>
      </c>
      <c r="H1471" s="81">
        <f t="shared" si="701"/>
        <v>45733</v>
      </c>
      <c r="I1471" s="81">
        <f t="shared" si="690"/>
        <v>45733</v>
      </c>
      <c r="J1471" s="82">
        <f t="shared" si="702"/>
        <v>18</v>
      </c>
      <c r="K1471" s="82">
        <f t="shared" si="711"/>
        <v>17</v>
      </c>
      <c r="L1471" s="76">
        <f t="shared" si="691"/>
        <v>1.01236835</v>
      </c>
      <c r="M1471" s="83">
        <f t="shared" si="713"/>
        <v>1.0015998800000001</v>
      </c>
      <c r="N1471" s="83">
        <f t="shared" si="709"/>
        <v>1.2553639377402468</v>
      </c>
      <c r="O1471" s="76">
        <f t="shared" si="712"/>
        <v>1.27089071</v>
      </c>
      <c r="P1471" s="76">
        <f t="shared" si="692"/>
        <v>847.50970967000001</v>
      </c>
      <c r="Q1471" s="84">
        <f t="shared" si="706"/>
        <v>0</v>
      </c>
      <c r="R1471" s="86">
        <f t="shared" si="703"/>
        <v>0</v>
      </c>
      <c r="S1471" s="76">
        <f t="shared" si="693"/>
        <v>0</v>
      </c>
      <c r="T1471" s="86">
        <f t="shared" si="704"/>
        <v>8.0657000000000006E-2</v>
      </c>
      <c r="U1471" s="84">
        <f t="shared" si="710"/>
        <v>17</v>
      </c>
      <c r="V1471" s="84">
        <v>252</v>
      </c>
      <c r="W1471" s="83">
        <f t="shared" si="694"/>
        <v>1.005246557</v>
      </c>
      <c r="X1471" s="76">
        <f t="shared" si="695"/>
        <v>4.4465079899999997</v>
      </c>
      <c r="Y1471" s="76">
        <f t="shared" si="696"/>
        <v>0</v>
      </c>
      <c r="Z1471" s="90" t="str">
        <f t="shared" si="707"/>
        <v>A+J=</v>
      </c>
      <c r="AA1471" s="81">
        <f t="shared" si="708"/>
        <v>45733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75">
        <f t="shared" si="697"/>
        <v>45731</v>
      </c>
      <c r="B1472" s="76">
        <f t="shared" si="698"/>
        <v>852.83496218999994</v>
      </c>
      <c r="C1472" s="76">
        <f t="shared" si="705"/>
        <v>666.86277820999999</v>
      </c>
      <c r="D1472" s="77">
        <f t="shared" si="699"/>
        <v>7111.86</v>
      </c>
      <c r="E1472" s="78">
        <f>IF(K1472=1,VLOOKUP(A1471,[1]Plan1!$G$155:$I$350,3),E1471)</f>
        <v>7205.03</v>
      </c>
      <c r="F1472" s="79">
        <f t="shared" si="700"/>
        <v>45706</v>
      </c>
      <c r="G1472" s="80">
        <f t="shared" si="689"/>
        <v>1.3100651587629741E-2</v>
      </c>
      <c r="H1472" s="81">
        <f t="shared" si="701"/>
        <v>45762</v>
      </c>
      <c r="I1472" s="81">
        <f t="shared" si="690"/>
        <v>45733</v>
      </c>
      <c r="J1472" s="82">
        <f t="shared" si="702"/>
        <v>18</v>
      </c>
      <c r="K1472" s="82">
        <f t="shared" si="711"/>
        <v>18</v>
      </c>
      <c r="L1472" s="76">
        <f t="shared" si="691"/>
        <v>1.0131006499999999</v>
      </c>
      <c r="M1472" s="83">
        <f t="shared" si="713"/>
        <v>1.0015998800000001</v>
      </c>
      <c r="N1472" s="83">
        <f t="shared" si="709"/>
        <v>1.2553639377402468</v>
      </c>
      <c r="O1472" s="76">
        <f t="shared" si="712"/>
        <v>1.27181002</v>
      </c>
      <c r="P1472" s="76">
        <f t="shared" si="692"/>
        <v>848.12276328999997</v>
      </c>
      <c r="Q1472" s="84">
        <f t="shared" si="706"/>
        <v>0</v>
      </c>
      <c r="R1472" s="86">
        <f t="shared" si="703"/>
        <v>0</v>
      </c>
      <c r="S1472" s="76">
        <f t="shared" si="693"/>
        <v>0</v>
      </c>
      <c r="T1472" s="86">
        <f t="shared" si="704"/>
        <v>8.0657000000000006E-2</v>
      </c>
      <c r="U1472" s="84">
        <f t="shared" si="710"/>
        <v>18</v>
      </c>
      <c r="V1472" s="84">
        <v>252</v>
      </c>
      <c r="W1472" s="83">
        <f t="shared" si="694"/>
        <v>1.005556034</v>
      </c>
      <c r="X1472" s="76">
        <f t="shared" si="695"/>
        <v>4.7121988999999997</v>
      </c>
      <c r="Y1472" s="76">
        <f t="shared" si="696"/>
        <v>0</v>
      </c>
      <c r="Z1472" s="90" t="str">
        <f t="shared" si="707"/>
        <v>A+J=</v>
      </c>
      <c r="AA1472" s="81">
        <f t="shared" si="708"/>
        <v>45733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75">
        <f t="shared" si="697"/>
        <v>45732</v>
      </c>
      <c r="B1473" s="76">
        <f t="shared" si="698"/>
        <v>852.83496218999994</v>
      </c>
      <c r="C1473" s="76">
        <f t="shared" si="705"/>
        <v>666.86277820999999</v>
      </c>
      <c r="D1473" s="77">
        <f t="shared" si="699"/>
        <v>7111.86</v>
      </c>
      <c r="E1473" s="78">
        <f>IF(K1473=1,VLOOKUP(A1472,[1]Plan1!$G$155:$I$350,3),E1472)</f>
        <v>7205.03</v>
      </c>
      <c r="F1473" s="79">
        <f t="shared" si="700"/>
        <v>45706</v>
      </c>
      <c r="G1473" s="80">
        <f t="shared" si="689"/>
        <v>1.3100651587629741E-2</v>
      </c>
      <c r="H1473" s="81">
        <f t="shared" si="701"/>
        <v>45762</v>
      </c>
      <c r="I1473" s="81">
        <f t="shared" si="690"/>
        <v>45733</v>
      </c>
      <c r="J1473" s="82">
        <f t="shared" si="702"/>
        <v>18</v>
      </c>
      <c r="K1473" s="82">
        <f t="shared" si="711"/>
        <v>18</v>
      </c>
      <c r="L1473" s="76">
        <f t="shared" si="691"/>
        <v>1.0131006499999999</v>
      </c>
      <c r="M1473" s="83">
        <f t="shared" si="713"/>
        <v>1.0015998800000001</v>
      </c>
      <c r="N1473" s="83">
        <f t="shared" si="709"/>
        <v>1.2553639377402468</v>
      </c>
      <c r="O1473" s="76">
        <f t="shared" si="712"/>
        <v>1.27181002</v>
      </c>
      <c r="P1473" s="76">
        <f t="shared" si="692"/>
        <v>848.12276328999997</v>
      </c>
      <c r="Q1473" s="84">
        <f t="shared" si="706"/>
        <v>0</v>
      </c>
      <c r="R1473" s="86">
        <f t="shared" si="703"/>
        <v>0</v>
      </c>
      <c r="S1473" s="76">
        <f t="shared" si="693"/>
        <v>0</v>
      </c>
      <c r="T1473" s="86">
        <f t="shared" si="704"/>
        <v>8.0657000000000006E-2</v>
      </c>
      <c r="U1473" s="84">
        <f t="shared" si="710"/>
        <v>18</v>
      </c>
      <c r="V1473" s="84">
        <v>252</v>
      </c>
      <c r="W1473" s="83">
        <f t="shared" si="694"/>
        <v>1.005556034</v>
      </c>
      <c r="X1473" s="76">
        <f t="shared" si="695"/>
        <v>4.7121988999999997</v>
      </c>
      <c r="Y1473" s="76">
        <f t="shared" si="696"/>
        <v>0</v>
      </c>
      <c r="Z1473" s="90" t="str">
        <f t="shared" si="707"/>
        <v>A+J=</v>
      </c>
      <c r="AA1473" s="81">
        <f t="shared" si="708"/>
        <v>45733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75">
        <f t="shared" si="697"/>
        <v>45733</v>
      </c>
      <c r="B1474" s="76">
        <f t="shared" si="698"/>
        <v>852.83496218999994</v>
      </c>
      <c r="C1474" s="76">
        <f t="shared" si="705"/>
        <v>666.86277820999999</v>
      </c>
      <c r="D1474" s="77">
        <f t="shared" si="699"/>
        <v>7111.86</v>
      </c>
      <c r="E1474" s="78">
        <f>IF(K1474=1,VLOOKUP(A1473,[1]Plan1!$G$155:$I$350,3),E1473)</f>
        <v>7205.03</v>
      </c>
      <c r="F1474" s="79">
        <f t="shared" si="700"/>
        <v>45706</v>
      </c>
      <c r="G1474" s="80">
        <f t="shared" si="689"/>
        <v>1.3100651587629741E-2</v>
      </c>
      <c r="H1474" s="81">
        <f t="shared" si="701"/>
        <v>45762</v>
      </c>
      <c r="I1474" s="81">
        <f t="shared" si="690"/>
        <v>45733</v>
      </c>
      <c r="J1474" s="82">
        <f t="shared" si="702"/>
        <v>18</v>
      </c>
      <c r="K1474" s="82">
        <f t="shared" si="711"/>
        <v>18</v>
      </c>
      <c r="L1474" s="76">
        <f t="shared" si="691"/>
        <v>1.0131006499999999</v>
      </c>
      <c r="M1474" s="83">
        <f t="shared" si="713"/>
        <v>1.0015998800000001</v>
      </c>
      <c r="N1474" s="83">
        <f t="shared" si="709"/>
        <v>1.2553639377402468</v>
      </c>
      <c r="O1474" s="76">
        <f t="shared" si="712"/>
        <v>1.27181002</v>
      </c>
      <c r="P1474" s="76">
        <f t="shared" si="692"/>
        <v>848.12276328999997</v>
      </c>
      <c r="Q1474" s="84">
        <f t="shared" si="706"/>
        <v>48</v>
      </c>
      <c r="R1474" s="86">
        <f t="shared" si="703"/>
        <v>1.1249E-2</v>
      </c>
      <c r="S1474" s="76">
        <f t="shared" si="693"/>
        <v>9.5405329600000002</v>
      </c>
      <c r="T1474" s="86">
        <f t="shared" si="704"/>
        <v>8.0657000000000006E-2</v>
      </c>
      <c r="U1474" s="84">
        <f t="shared" si="710"/>
        <v>18</v>
      </c>
      <c r="V1474" s="84">
        <v>252</v>
      </c>
      <c r="W1474" s="83">
        <f t="shared" si="694"/>
        <v>1.005556034</v>
      </c>
      <c r="X1474" s="76">
        <f t="shared" si="695"/>
        <v>4.7121988999999997</v>
      </c>
      <c r="Y1474" s="76">
        <f t="shared" si="696"/>
        <v>14.252731860000001</v>
      </c>
      <c r="Z1474" s="90" t="str">
        <f t="shared" si="707"/>
        <v>A+J=</v>
      </c>
      <c r="AA1474" s="81">
        <f t="shared" si="708"/>
        <v>45733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75">
        <f t="shared" si="697"/>
        <v>45734</v>
      </c>
      <c r="B1475" s="76">
        <f t="shared" si="698"/>
        <v>839.06350211999995</v>
      </c>
      <c r="C1475" s="76">
        <f t="shared" si="705"/>
        <v>659.36123882000004</v>
      </c>
      <c r="D1475" s="77">
        <f t="shared" si="699"/>
        <v>7205.03</v>
      </c>
      <c r="E1475" s="78">
        <f>IF(K1475=1,VLOOKUP(A1474,[1]Plan1!$G$155:$I$350,3),E1474)</f>
        <v>7245.38</v>
      </c>
      <c r="F1475" s="79">
        <f t="shared" si="700"/>
        <v>45734</v>
      </c>
      <c r="G1475" s="80">
        <f t="shared" si="689"/>
        <v>5.6002542668107669E-3</v>
      </c>
      <c r="H1475" s="81">
        <f t="shared" si="701"/>
        <v>45762</v>
      </c>
      <c r="I1475" s="81">
        <f t="shared" si="690"/>
        <v>45762</v>
      </c>
      <c r="J1475" s="82">
        <f t="shared" si="702"/>
        <v>21</v>
      </c>
      <c r="K1475" s="82">
        <f t="shared" si="711"/>
        <v>1</v>
      </c>
      <c r="L1475" s="76">
        <f t="shared" si="691"/>
        <v>1.0002659700000001</v>
      </c>
      <c r="M1475" s="83">
        <f t="shared" si="713"/>
        <v>1.0131006499999999</v>
      </c>
      <c r="N1475" s="83">
        <f t="shared" si="709"/>
        <v>1.2718100213112036</v>
      </c>
      <c r="O1475" s="76">
        <f t="shared" si="712"/>
        <v>1.2721482799999999</v>
      </c>
      <c r="P1475" s="76">
        <f t="shared" si="692"/>
        <v>838.80526585999996</v>
      </c>
      <c r="Q1475" s="84">
        <f t="shared" si="706"/>
        <v>0</v>
      </c>
      <c r="R1475" s="86">
        <f t="shared" si="703"/>
        <v>0</v>
      </c>
      <c r="S1475" s="76">
        <f t="shared" si="693"/>
        <v>0</v>
      </c>
      <c r="T1475" s="86">
        <f t="shared" si="704"/>
        <v>8.0657000000000006E-2</v>
      </c>
      <c r="U1475" s="84">
        <f t="shared" si="710"/>
        <v>1</v>
      </c>
      <c r="V1475" s="84">
        <v>252</v>
      </c>
      <c r="W1475" s="83">
        <f t="shared" si="694"/>
        <v>1.0003078620000001</v>
      </c>
      <c r="X1475" s="76">
        <f t="shared" si="695"/>
        <v>0.25823626</v>
      </c>
      <c r="Y1475" s="76">
        <f t="shared" si="696"/>
        <v>0</v>
      </c>
      <c r="Z1475" s="90" t="str">
        <f t="shared" si="707"/>
        <v>A+J=</v>
      </c>
      <c r="AA1475" s="81">
        <f t="shared" si="708"/>
        <v>45762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75">
        <f t="shared" si="697"/>
        <v>45735</v>
      </c>
      <c r="B1476" s="76">
        <f t="shared" si="698"/>
        <v>839.54504949</v>
      </c>
      <c r="C1476" s="76">
        <f t="shared" si="705"/>
        <v>659.36123882000004</v>
      </c>
      <c r="D1476" s="77">
        <f t="shared" si="699"/>
        <v>7205.03</v>
      </c>
      <c r="E1476" s="78">
        <f>IF(K1476=1,VLOOKUP(A1475,[1]Plan1!$G$155:$I$350,3),E1475)</f>
        <v>7245.38</v>
      </c>
      <c r="F1476" s="79">
        <f t="shared" si="700"/>
        <v>45734</v>
      </c>
      <c r="G1476" s="80">
        <f t="shared" si="689"/>
        <v>5.6002542668107669E-3</v>
      </c>
      <c r="H1476" s="81">
        <f t="shared" si="701"/>
        <v>45762</v>
      </c>
      <c r="I1476" s="81">
        <f t="shared" si="690"/>
        <v>45762</v>
      </c>
      <c r="J1476" s="82">
        <f t="shared" si="702"/>
        <v>21</v>
      </c>
      <c r="K1476" s="82">
        <f t="shared" si="711"/>
        <v>2</v>
      </c>
      <c r="L1476" s="76">
        <f t="shared" si="691"/>
        <v>1.0005320099999999</v>
      </c>
      <c r="M1476" s="83">
        <f t="shared" si="713"/>
        <v>1.0131006499999999</v>
      </c>
      <c r="N1476" s="83">
        <f t="shared" si="709"/>
        <v>1.2718100213112036</v>
      </c>
      <c r="O1476" s="76">
        <f t="shared" si="712"/>
        <v>1.27248663</v>
      </c>
      <c r="P1476" s="76">
        <f t="shared" si="692"/>
        <v>839.02836073000003</v>
      </c>
      <c r="Q1476" s="84">
        <f t="shared" si="706"/>
        <v>0</v>
      </c>
      <c r="R1476" s="86">
        <f t="shared" si="703"/>
        <v>0</v>
      </c>
      <c r="S1476" s="76">
        <f t="shared" si="693"/>
        <v>0</v>
      </c>
      <c r="T1476" s="86">
        <f t="shared" si="704"/>
        <v>8.0657000000000006E-2</v>
      </c>
      <c r="U1476" s="84">
        <f t="shared" si="710"/>
        <v>2</v>
      </c>
      <c r="V1476" s="84">
        <v>252</v>
      </c>
      <c r="W1476" s="83">
        <f t="shared" si="694"/>
        <v>1.000615818</v>
      </c>
      <c r="X1476" s="76">
        <f t="shared" si="695"/>
        <v>0.51668875999999997</v>
      </c>
      <c r="Y1476" s="76">
        <f t="shared" si="696"/>
        <v>0</v>
      </c>
      <c r="Z1476" s="90" t="str">
        <f t="shared" si="707"/>
        <v>A+J=</v>
      </c>
      <c r="AA1476" s="81">
        <f t="shared" si="708"/>
        <v>45762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75">
        <f t="shared" si="697"/>
        <v>45736</v>
      </c>
      <c r="B1477" s="76">
        <f t="shared" si="698"/>
        <v>840.0268734</v>
      </c>
      <c r="C1477" s="76">
        <f t="shared" si="705"/>
        <v>659.36123882000004</v>
      </c>
      <c r="D1477" s="77">
        <f t="shared" si="699"/>
        <v>7205.03</v>
      </c>
      <c r="E1477" s="78">
        <f>IF(K1477=1,VLOOKUP(A1476,[1]Plan1!$G$155:$I$350,3),E1476)</f>
        <v>7245.38</v>
      </c>
      <c r="F1477" s="79">
        <f t="shared" si="700"/>
        <v>45734</v>
      </c>
      <c r="G1477" s="80">
        <f t="shared" si="689"/>
        <v>5.6002542668107669E-3</v>
      </c>
      <c r="H1477" s="81">
        <f t="shared" si="701"/>
        <v>45762</v>
      </c>
      <c r="I1477" s="81">
        <f t="shared" si="690"/>
        <v>45762</v>
      </c>
      <c r="J1477" s="82">
        <f t="shared" si="702"/>
        <v>21</v>
      </c>
      <c r="K1477" s="82">
        <f t="shared" si="711"/>
        <v>3</v>
      </c>
      <c r="L1477" s="76">
        <f t="shared" si="691"/>
        <v>1.00079812</v>
      </c>
      <c r="M1477" s="83">
        <f t="shared" si="713"/>
        <v>1.0131006499999999</v>
      </c>
      <c r="N1477" s="83">
        <f t="shared" si="709"/>
        <v>1.2718100213112036</v>
      </c>
      <c r="O1477" s="76">
        <f t="shared" si="712"/>
        <v>1.2728250699999999</v>
      </c>
      <c r="P1477" s="76">
        <f t="shared" si="692"/>
        <v>839.25151495</v>
      </c>
      <c r="Q1477" s="84">
        <f t="shared" si="706"/>
        <v>0</v>
      </c>
      <c r="R1477" s="86">
        <f t="shared" si="703"/>
        <v>0</v>
      </c>
      <c r="S1477" s="76">
        <f t="shared" si="693"/>
        <v>0</v>
      </c>
      <c r="T1477" s="86">
        <f t="shared" si="704"/>
        <v>8.0657000000000006E-2</v>
      </c>
      <c r="U1477" s="84">
        <f t="shared" si="710"/>
        <v>3</v>
      </c>
      <c r="V1477" s="84">
        <v>252</v>
      </c>
      <c r="W1477" s="83">
        <f t="shared" si="694"/>
        <v>1.000923869</v>
      </c>
      <c r="X1477" s="76">
        <f t="shared" si="695"/>
        <v>0.77535845000000003</v>
      </c>
      <c r="Y1477" s="76">
        <f t="shared" si="696"/>
        <v>0</v>
      </c>
      <c r="Z1477" s="90" t="str">
        <f t="shared" si="707"/>
        <v>A+J=</v>
      </c>
      <c r="AA1477" s="81">
        <f t="shared" si="708"/>
        <v>45762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75">
        <f t="shared" si="697"/>
        <v>45737</v>
      </c>
      <c r="B1478" s="76">
        <f t="shared" si="698"/>
        <v>840.50897395999993</v>
      </c>
      <c r="C1478" s="76">
        <f t="shared" si="705"/>
        <v>659.36123882000004</v>
      </c>
      <c r="D1478" s="77">
        <f t="shared" si="699"/>
        <v>7205.03</v>
      </c>
      <c r="E1478" s="78">
        <f>IF(K1478=1,VLOOKUP(A1477,[1]Plan1!$G$155:$I$350,3),E1477)</f>
        <v>7245.38</v>
      </c>
      <c r="F1478" s="79">
        <f t="shared" si="700"/>
        <v>45734</v>
      </c>
      <c r="G1478" s="80">
        <f t="shared" si="689"/>
        <v>5.6002542668107669E-3</v>
      </c>
      <c r="H1478" s="81">
        <f t="shared" si="701"/>
        <v>45762</v>
      </c>
      <c r="I1478" s="81">
        <f t="shared" si="690"/>
        <v>45762</v>
      </c>
      <c r="J1478" s="82">
        <f t="shared" si="702"/>
        <v>21</v>
      </c>
      <c r="K1478" s="82">
        <f t="shared" si="711"/>
        <v>4</v>
      </c>
      <c r="L1478" s="76">
        <f t="shared" si="691"/>
        <v>1.0010642999999999</v>
      </c>
      <c r="M1478" s="83">
        <f t="shared" si="713"/>
        <v>1.0131006499999999</v>
      </c>
      <c r="N1478" s="83">
        <f t="shared" si="709"/>
        <v>1.2718100213112036</v>
      </c>
      <c r="O1478" s="76">
        <f t="shared" si="712"/>
        <v>1.2731636</v>
      </c>
      <c r="P1478" s="76">
        <f t="shared" si="692"/>
        <v>839.47472850999998</v>
      </c>
      <c r="Q1478" s="84">
        <f t="shared" si="706"/>
        <v>0</v>
      </c>
      <c r="R1478" s="86">
        <f t="shared" si="703"/>
        <v>0</v>
      </c>
      <c r="S1478" s="76">
        <f t="shared" si="693"/>
        <v>0</v>
      </c>
      <c r="T1478" s="86">
        <f t="shared" si="704"/>
        <v>8.0657000000000006E-2</v>
      </c>
      <c r="U1478" s="84">
        <f t="shared" si="710"/>
        <v>4</v>
      </c>
      <c r="V1478" s="84">
        <v>252</v>
      </c>
      <c r="W1478" s="83">
        <f t="shared" si="694"/>
        <v>1.001232015</v>
      </c>
      <c r="X1478" s="76">
        <f t="shared" si="695"/>
        <v>1.03424545</v>
      </c>
      <c r="Y1478" s="76">
        <f t="shared" si="696"/>
        <v>0</v>
      </c>
      <c r="Z1478" s="90" t="str">
        <f t="shared" si="707"/>
        <v>A+J=</v>
      </c>
      <c r="AA1478" s="81">
        <f t="shared" si="708"/>
        <v>45762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75">
        <f t="shared" si="697"/>
        <v>45738</v>
      </c>
      <c r="B1479" s="76">
        <f t="shared" si="698"/>
        <v>840.99135129000001</v>
      </c>
      <c r="C1479" s="76">
        <f t="shared" si="705"/>
        <v>659.36123882000004</v>
      </c>
      <c r="D1479" s="77">
        <f t="shared" si="699"/>
        <v>7205.03</v>
      </c>
      <c r="E1479" s="78">
        <f>IF(K1479=1,VLOOKUP(A1478,[1]Plan1!$G$155:$I$350,3),E1478)</f>
        <v>7245.38</v>
      </c>
      <c r="F1479" s="79">
        <f t="shared" si="700"/>
        <v>45734</v>
      </c>
      <c r="G1479" s="80">
        <f t="shared" si="689"/>
        <v>5.6002542668107669E-3</v>
      </c>
      <c r="H1479" s="81">
        <f t="shared" si="701"/>
        <v>45762</v>
      </c>
      <c r="I1479" s="81">
        <f t="shared" si="690"/>
        <v>45762</v>
      </c>
      <c r="J1479" s="82">
        <f t="shared" si="702"/>
        <v>21</v>
      </c>
      <c r="K1479" s="82">
        <f t="shared" si="711"/>
        <v>5</v>
      </c>
      <c r="L1479" s="76">
        <f t="shared" si="691"/>
        <v>1.00133055</v>
      </c>
      <c r="M1479" s="83">
        <f t="shared" si="713"/>
        <v>1.0131006499999999</v>
      </c>
      <c r="N1479" s="83">
        <f t="shared" si="709"/>
        <v>1.2718100213112036</v>
      </c>
      <c r="O1479" s="76">
        <f t="shared" si="712"/>
        <v>1.2735022199999999</v>
      </c>
      <c r="P1479" s="76">
        <f t="shared" si="692"/>
        <v>839.69800140999996</v>
      </c>
      <c r="Q1479" s="84">
        <f t="shared" si="706"/>
        <v>0</v>
      </c>
      <c r="R1479" s="86">
        <f t="shared" si="703"/>
        <v>0</v>
      </c>
      <c r="S1479" s="76">
        <f t="shared" si="693"/>
        <v>0</v>
      </c>
      <c r="T1479" s="86">
        <f t="shared" si="704"/>
        <v>8.0657000000000006E-2</v>
      </c>
      <c r="U1479" s="84">
        <f t="shared" si="710"/>
        <v>5</v>
      </c>
      <c r="V1479" s="84">
        <v>252</v>
      </c>
      <c r="W1479" s="83">
        <f t="shared" si="694"/>
        <v>1.001540256</v>
      </c>
      <c r="X1479" s="76">
        <f t="shared" si="695"/>
        <v>1.2933498800000001</v>
      </c>
      <c r="Y1479" s="76">
        <f t="shared" si="696"/>
        <v>0</v>
      </c>
      <c r="Z1479" s="90" t="str">
        <f t="shared" si="707"/>
        <v>A+J=</v>
      </c>
      <c r="AA1479" s="81">
        <f t="shared" si="708"/>
        <v>45762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75">
        <f t="shared" si="697"/>
        <v>45739</v>
      </c>
      <c r="B1480" s="76">
        <f t="shared" si="698"/>
        <v>840.99135129000001</v>
      </c>
      <c r="C1480" s="76">
        <f t="shared" si="705"/>
        <v>659.36123882000004</v>
      </c>
      <c r="D1480" s="77">
        <f t="shared" si="699"/>
        <v>7205.03</v>
      </c>
      <c r="E1480" s="78">
        <f>IF(K1480=1,VLOOKUP(A1479,[1]Plan1!$G$155:$I$350,3),E1479)</f>
        <v>7245.38</v>
      </c>
      <c r="F1480" s="79">
        <f t="shared" si="700"/>
        <v>45734</v>
      </c>
      <c r="G1480" s="80">
        <f t="shared" si="689"/>
        <v>5.6002542668107669E-3</v>
      </c>
      <c r="H1480" s="81">
        <f t="shared" si="701"/>
        <v>45762</v>
      </c>
      <c r="I1480" s="81">
        <f t="shared" si="690"/>
        <v>45762</v>
      </c>
      <c r="J1480" s="82">
        <f t="shared" si="702"/>
        <v>21</v>
      </c>
      <c r="K1480" s="82">
        <f t="shared" si="711"/>
        <v>5</v>
      </c>
      <c r="L1480" s="76">
        <f t="shared" si="691"/>
        <v>1.00133055</v>
      </c>
      <c r="M1480" s="83">
        <f t="shared" si="713"/>
        <v>1.0131006499999999</v>
      </c>
      <c r="N1480" s="83">
        <f t="shared" si="709"/>
        <v>1.2718100213112036</v>
      </c>
      <c r="O1480" s="76">
        <f t="shared" si="712"/>
        <v>1.2735022199999999</v>
      </c>
      <c r="P1480" s="76">
        <f t="shared" si="692"/>
        <v>839.69800140999996</v>
      </c>
      <c r="Q1480" s="84">
        <f t="shared" si="706"/>
        <v>0</v>
      </c>
      <c r="R1480" s="86">
        <f t="shared" si="703"/>
        <v>0</v>
      </c>
      <c r="S1480" s="76">
        <f t="shared" si="693"/>
        <v>0</v>
      </c>
      <c r="T1480" s="86">
        <f t="shared" si="704"/>
        <v>8.0657000000000006E-2</v>
      </c>
      <c r="U1480" s="84">
        <f t="shared" si="710"/>
        <v>5</v>
      </c>
      <c r="V1480" s="84">
        <v>252</v>
      </c>
      <c r="W1480" s="83">
        <f t="shared" si="694"/>
        <v>1.001540256</v>
      </c>
      <c r="X1480" s="76">
        <f t="shared" si="695"/>
        <v>1.2933498800000001</v>
      </c>
      <c r="Y1480" s="76">
        <f t="shared" si="696"/>
        <v>0</v>
      </c>
      <c r="Z1480" s="90" t="str">
        <f t="shared" si="707"/>
        <v>A+J=</v>
      </c>
      <c r="AA1480" s="81">
        <f t="shared" si="708"/>
        <v>45762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75">
        <f t="shared" si="697"/>
        <v>45740</v>
      </c>
      <c r="B1481" s="76">
        <f t="shared" si="698"/>
        <v>840.99135129000001</v>
      </c>
      <c r="C1481" s="76">
        <f t="shared" si="705"/>
        <v>659.36123882000004</v>
      </c>
      <c r="D1481" s="77">
        <f t="shared" si="699"/>
        <v>7205.03</v>
      </c>
      <c r="E1481" s="78">
        <f>IF(K1481=1,VLOOKUP(A1480,[1]Plan1!$G$155:$I$350,3),E1480)</f>
        <v>7245.38</v>
      </c>
      <c r="F1481" s="79">
        <f t="shared" si="700"/>
        <v>45734</v>
      </c>
      <c r="G1481" s="80">
        <f t="shared" si="689"/>
        <v>5.6002542668107669E-3</v>
      </c>
      <c r="H1481" s="81">
        <f t="shared" si="701"/>
        <v>45762</v>
      </c>
      <c r="I1481" s="81">
        <f t="shared" si="690"/>
        <v>45762</v>
      </c>
      <c r="J1481" s="82">
        <f t="shared" si="702"/>
        <v>21</v>
      </c>
      <c r="K1481" s="82">
        <f t="shared" si="711"/>
        <v>5</v>
      </c>
      <c r="L1481" s="76">
        <f t="shared" si="691"/>
        <v>1.00133055</v>
      </c>
      <c r="M1481" s="83">
        <f t="shared" si="713"/>
        <v>1.0131006499999999</v>
      </c>
      <c r="N1481" s="83">
        <f t="shared" si="709"/>
        <v>1.2718100213112036</v>
      </c>
      <c r="O1481" s="76">
        <f t="shared" si="712"/>
        <v>1.2735022199999999</v>
      </c>
      <c r="P1481" s="76">
        <f t="shared" si="692"/>
        <v>839.69800140999996</v>
      </c>
      <c r="Q1481" s="84">
        <f t="shared" si="706"/>
        <v>0</v>
      </c>
      <c r="R1481" s="86">
        <f t="shared" si="703"/>
        <v>0</v>
      </c>
      <c r="S1481" s="76">
        <f t="shared" si="693"/>
        <v>0</v>
      </c>
      <c r="T1481" s="86">
        <f t="shared" si="704"/>
        <v>8.0657000000000006E-2</v>
      </c>
      <c r="U1481" s="84">
        <f t="shared" si="710"/>
        <v>5</v>
      </c>
      <c r="V1481" s="84">
        <v>252</v>
      </c>
      <c r="W1481" s="83">
        <f t="shared" si="694"/>
        <v>1.001540256</v>
      </c>
      <c r="X1481" s="76">
        <f t="shared" si="695"/>
        <v>1.2933498800000001</v>
      </c>
      <c r="Y1481" s="76">
        <f t="shared" si="696"/>
        <v>0</v>
      </c>
      <c r="Z1481" s="90" t="str">
        <f t="shared" si="707"/>
        <v>A+J=</v>
      </c>
      <c r="AA1481" s="81">
        <f t="shared" si="708"/>
        <v>45762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75">
        <f t="shared" si="697"/>
        <v>45741</v>
      </c>
      <c r="B1482" s="76">
        <f t="shared" si="698"/>
        <v>841.47401212</v>
      </c>
      <c r="C1482" s="76">
        <f t="shared" si="705"/>
        <v>659.36123882000004</v>
      </c>
      <c r="D1482" s="77">
        <f t="shared" si="699"/>
        <v>7205.03</v>
      </c>
      <c r="E1482" s="78">
        <f>IF(K1482=1,VLOOKUP(A1481,[1]Plan1!$G$155:$I$350,3),E1481)</f>
        <v>7245.38</v>
      </c>
      <c r="F1482" s="79">
        <f t="shared" si="700"/>
        <v>45734</v>
      </c>
      <c r="G1482" s="80">
        <f t="shared" si="689"/>
        <v>5.6002542668107669E-3</v>
      </c>
      <c r="H1482" s="81">
        <f t="shared" si="701"/>
        <v>45762</v>
      </c>
      <c r="I1482" s="81">
        <f t="shared" si="690"/>
        <v>45762</v>
      </c>
      <c r="J1482" s="82">
        <f t="shared" si="702"/>
        <v>21</v>
      </c>
      <c r="K1482" s="82">
        <f t="shared" si="711"/>
        <v>6</v>
      </c>
      <c r="L1482" s="76">
        <f t="shared" si="691"/>
        <v>1.0015968799999999</v>
      </c>
      <c r="M1482" s="83">
        <f t="shared" si="713"/>
        <v>1.0131006499999999</v>
      </c>
      <c r="N1482" s="83">
        <f t="shared" si="709"/>
        <v>1.2718100213112036</v>
      </c>
      <c r="O1482" s="76">
        <f t="shared" si="712"/>
        <v>1.2738409399999999</v>
      </c>
      <c r="P1482" s="76">
        <f t="shared" si="692"/>
        <v>839.92134024999996</v>
      </c>
      <c r="Q1482" s="84">
        <f t="shared" si="706"/>
        <v>0</v>
      </c>
      <c r="R1482" s="86">
        <f t="shared" si="703"/>
        <v>0</v>
      </c>
      <c r="S1482" s="76">
        <f t="shared" si="693"/>
        <v>0</v>
      </c>
      <c r="T1482" s="86">
        <f t="shared" si="704"/>
        <v>8.0657000000000006E-2</v>
      </c>
      <c r="U1482" s="84">
        <f t="shared" si="710"/>
        <v>6</v>
      </c>
      <c r="V1482" s="84">
        <v>252</v>
      </c>
      <c r="W1482" s="83">
        <f t="shared" si="694"/>
        <v>1.001848592</v>
      </c>
      <c r="X1482" s="76">
        <f t="shared" si="695"/>
        <v>1.55267187</v>
      </c>
      <c r="Y1482" s="76">
        <f t="shared" si="696"/>
        <v>0</v>
      </c>
      <c r="Z1482" s="90" t="str">
        <f t="shared" si="707"/>
        <v>A+J=</v>
      </c>
      <c r="AA1482" s="81">
        <f t="shared" si="708"/>
        <v>45762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75">
        <f t="shared" si="697"/>
        <v>45742</v>
      </c>
      <c r="B1483" s="76">
        <f t="shared" si="698"/>
        <v>841.95694333999995</v>
      </c>
      <c r="C1483" s="76">
        <f t="shared" si="705"/>
        <v>659.36123882000004</v>
      </c>
      <c r="D1483" s="77">
        <f t="shared" si="699"/>
        <v>7205.03</v>
      </c>
      <c r="E1483" s="78">
        <f>IF(K1483=1,VLOOKUP(A1482,[1]Plan1!$G$155:$I$350,3),E1482)</f>
        <v>7245.38</v>
      </c>
      <c r="F1483" s="79">
        <f t="shared" si="700"/>
        <v>45734</v>
      </c>
      <c r="G1483" s="80">
        <f t="shared" ref="G1483:G1546" si="714">(E1483/D1483)-1</f>
        <v>5.6002542668107669E-3</v>
      </c>
      <c r="H1483" s="81">
        <f t="shared" si="701"/>
        <v>45762</v>
      </c>
      <c r="I1483" s="81">
        <f t="shared" ref="I1483:I1546" si="715">IF(A1483&gt;I1482,H1483,I1482)</f>
        <v>45762</v>
      </c>
      <c r="J1483" s="82">
        <f t="shared" si="702"/>
        <v>21</v>
      </c>
      <c r="K1483" s="82">
        <f t="shared" si="711"/>
        <v>7</v>
      </c>
      <c r="L1483" s="76">
        <f t="shared" ref="L1483:L1546" si="716">TRUNC((E1483/D1483)^TRUNC((K1483/J1483),9),8)</f>
        <v>1.0018632700000001</v>
      </c>
      <c r="M1483" s="83">
        <f t="shared" si="713"/>
        <v>1.0131006499999999</v>
      </c>
      <c r="N1483" s="83">
        <f t="shared" si="709"/>
        <v>1.2718100213112036</v>
      </c>
      <c r="O1483" s="76">
        <f t="shared" si="712"/>
        <v>1.2741797399999999</v>
      </c>
      <c r="P1483" s="76">
        <f t="shared" ref="P1483:P1546" si="717">TRUNC(C1483*O1483,8)</f>
        <v>840.14473183999996</v>
      </c>
      <c r="Q1483" s="84">
        <f t="shared" si="706"/>
        <v>0</v>
      </c>
      <c r="R1483" s="86">
        <f t="shared" si="703"/>
        <v>0</v>
      </c>
      <c r="S1483" s="76">
        <f t="shared" ref="S1483:S1546" si="718">IF(R1483&gt;0,TRUNC(R1483*P1483,8),0)</f>
        <v>0</v>
      </c>
      <c r="T1483" s="86">
        <f t="shared" si="704"/>
        <v>8.0657000000000006E-2</v>
      </c>
      <c r="U1483" s="84">
        <f t="shared" si="710"/>
        <v>7</v>
      </c>
      <c r="V1483" s="84">
        <v>252</v>
      </c>
      <c r="W1483" s="83">
        <f t="shared" ref="W1483:W1546" si="719">ROUND((1+T1483)^TRUNC((U1483/V1483),9),9)</f>
        <v>1.0021570230000001</v>
      </c>
      <c r="X1483" s="76">
        <f t="shared" ref="X1483:X1546" si="720">TRUNC((P1483*(W1483-1)),8)</f>
        <v>1.8122115000000001</v>
      </c>
      <c r="Y1483" s="76">
        <f t="shared" ref="Y1483:Y1546" si="721">IF(Q1483&gt;0,S1483+X1483,0)</f>
        <v>0</v>
      </c>
      <c r="Z1483" s="90" t="str">
        <f t="shared" si="707"/>
        <v>A+J=</v>
      </c>
      <c r="AA1483" s="81">
        <f t="shared" si="708"/>
        <v>45762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75">
        <f t="shared" ref="A1484:A1547" si="722">(A1483+1)</f>
        <v>45743</v>
      </c>
      <c r="B1484" s="76">
        <f t="shared" ref="B1484:B1547" si="723">P1484+X1484</f>
        <v>842.44015746000002</v>
      </c>
      <c r="C1484" s="76">
        <f t="shared" si="705"/>
        <v>659.36123882000004</v>
      </c>
      <c r="D1484" s="77">
        <f t="shared" ref="D1484:D1547" si="724">IF(E1484=E1483,D1483,E1483)</f>
        <v>7205.03</v>
      </c>
      <c r="E1484" s="78">
        <f>IF(K1484=1,VLOOKUP(A1483,[1]Plan1!$G$155:$I$350,3),E1483)</f>
        <v>7245.38</v>
      </c>
      <c r="F1484" s="79">
        <f t="shared" ref="F1484:F1547" si="725">IF(D1484=D1483,F1483,A1484)</f>
        <v>45734</v>
      </c>
      <c r="G1484" s="80">
        <f t="shared" si="714"/>
        <v>5.6002542668107669E-3</v>
      </c>
      <c r="H1484" s="81">
        <f t="shared" ref="H1484:H1547" si="726">IF(DAY(A1484)=15,VLOOKUP(A1484,AH$119:AN$451,4),H1483)</f>
        <v>45762</v>
      </c>
      <c r="I1484" s="81">
        <f t="shared" si="715"/>
        <v>45762</v>
      </c>
      <c r="J1484" s="82">
        <f t="shared" ref="J1484:J1547" si="727">IF(I1484=I1483,J1483,NETWORKDAYS(I1483,I1484,$AD$165:$AD$503)-1)</f>
        <v>21</v>
      </c>
      <c r="K1484" s="82">
        <f t="shared" si="711"/>
        <v>8</v>
      </c>
      <c r="L1484" s="76">
        <f t="shared" si="716"/>
        <v>1.00212974</v>
      </c>
      <c r="M1484" s="83">
        <f t="shared" si="713"/>
        <v>1.0131006499999999</v>
      </c>
      <c r="N1484" s="83">
        <f t="shared" si="709"/>
        <v>1.2718100213112036</v>
      </c>
      <c r="O1484" s="76">
        <f t="shared" si="712"/>
        <v>1.2745186399999999</v>
      </c>
      <c r="P1484" s="76">
        <f t="shared" si="717"/>
        <v>840.36818935999997</v>
      </c>
      <c r="Q1484" s="84">
        <f t="shared" si="706"/>
        <v>0</v>
      </c>
      <c r="R1484" s="86">
        <f t="shared" ref="R1484:R1547" si="728">IF(Q1484&gt;0,VLOOKUP($A1484,$AD$11:$AI$161,6),0)</f>
        <v>0</v>
      </c>
      <c r="S1484" s="76">
        <f t="shared" si="718"/>
        <v>0</v>
      </c>
      <c r="T1484" s="86">
        <f t="shared" ref="T1484:T1547" si="729">(T1483)</f>
        <v>8.0657000000000006E-2</v>
      </c>
      <c r="U1484" s="84">
        <f t="shared" si="710"/>
        <v>8</v>
      </c>
      <c r="V1484" s="84">
        <v>252</v>
      </c>
      <c r="W1484" s="83">
        <f t="shared" si="719"/>
        <v>1.002465548</v>
      </c>
      <c r="X1484" s="76">
        <f t="shared" si="720"/>
        <v>2.0719680999999999</v>
      </c>
      <c r="Y1484" s="76">
        <f t="shared" si="721"/>
        <v>0</v>
      </c>
      <c r="Z1484" s="90" t="str">
        <f t="shared" si="707"/>
        <v>A+J=</v>
      </c>
      <c r="AA1484" s="81">
        <f t="shared" si="708"/>
        <v>45762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75">
        <f t="shared" si="722"/>
        <v>45744</v>
      </c>
      <c r="B1485" s="76">
        <f t="shared" si="723"/>
        <v>842.92364307000003</v>
      </c>
      <c r="C1485" s="76">
        <f t="shared" ref="C1485:C1548" si="730">TRUNC(IF(Q1484&gt;0,VLOOKUP(A1484,$AD$13:$AE$161,2),C1484),8)</f>
        <v>659.36123882000004</v>
      </c>
      <c r="D1485" s="77">
        <f t="shared" si="724"/>
        <v>7205.03</v>
      </c>
      <c r="E1485" s="78">
        <f>IF(K1485=1,VLOOKUP(A1484,[1]Plan1!$G$155:$I$350,3),E1484)</f>
        <v>7245.38</v>
      </c>
      <c r="F1485" s="79">
        <f t="shared" si="725"/>
        <v>45734</v>
      </c>
      <c r="G1485" s="80">
        <f t="shared" si="714"/>
        <v>5.6002542668107669E-3</v>
      </c>
      <c r="H1485" s="81">
        <f t="shared" si="726"/>
        <v>45762</v>
      </c>
      <c r="I1485" s="81">
        <f t="shared" si="715"/>
        <v>45762</v>
      </c>
      <c r="J1485" s="82">
        <f t="shared" si="727"/>
        <v>21</v>
      </c>
      <c r="K1485" s="82">
        <f t="shared" si="711"/>
        <v>9</v>
      </c>
      <c r="L1485" s="76">
        <f t="shared" si="716"/>
        <v>1.00239627</v>
      </c>
      <c r="M1485" s="83">
        <f t="shared" si="713"/>
        <v>1.0131006499999999</v>
      </c>
      <c r="N1485" s="83">
        <f t="shared" si="709"/>
        <v>1.2718100213112036</v>
      </c>
      <c r="O1485" s="76">
        <f t="shared" si="712"/>
        <v>1.2748576199999999</v>
      </c>
      <c r="P1485" s="76">
        <f t="shared" si="717"/>
        <v>840.59169964</v>
      </c>
      <c r="Q1485" s="84">
        <f t="shared" ref="Q1485:Q1548" si="731">IF(VLOOKUP(A1485,AD$11:AK$161,8)=VLOOKUP(A1484,AD$11:AK$161,8),0,VLOOKUP(A1485,AD$11:AK$161,8))</f>
        <v>0</v>
      </c>
      <c r="R1485" s="86">
        <f t="shared" si="728"/>
        <v>0</v>
      </c>
      <c r="S1485" s="76">
        <f t="shared" si="718"/>
        <v>0</v>
      </c>
      <c r="T1485" s="86">
        <f t="shared" si="729"/>
        <v>8.0657000000000006E-2</v>
      </c>
      <c r="U1485" s="84">
        <f t="shared" si="710"/>
        <v>9</v>
      </c>
      <c r="V1485" s="84">
        <v>252</v>
      </c>
      <c r="W1485" s="83">
        <f t="shared" si="719"/>
        <v>1.002774169</v>
      </c>
      <c r="X1485" s="76">
        <f t="shared" si="720"/>
        <v>2.3319434299999999</v>
      </c>
      <c r="Y1485" s="76">
        <f t="shared" si="721"/>
        <v>0</v>
      </c>
      <c r="Z1485" s="90" t="str">
        <f t="shared" ref="Z1485:Z1548" si="732">IF($Q1484&gt;0,VLOOKUP($A1484,$AD$11:$AM$115,9),Z1484)</f>
        <v>A+J=</v>
      </c>
      <c r="AA1485" s="81">
        <f t="shared" ref="AA1485:AA1548" si="733">IF(Q1484&gt;0,VLOOKUP(A1484,$AD$11:$AM$115,10),AA1484)</f>
        <v>45762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75">
        <f t="shared" si="722"/>
        <v>45745</v>
      </c>
      <c r="B1486" s="76">
        <f t="shared" si="723"/>
        <v>843.40740603000006</v>
      </c>
      <c r="C1486" s="76">
        <f t="shared" si="730"/>
        <v>659.36123882000004</v>
      </c>
      <c r="D1486" s="77">
        <f t="shared" si="724"/>
        <v>7205.03</v>
      </c>
      <c r="E1486" s="78">
        <f>IF(K1486=1,VLOOKUP(A1485,[1]Plan1!$G$155:$I$350,3),E1485)</f>
        <v>7245.38</v>
      </c>
      <c r="F1486" s="79">
        <f t="shared" si="725"/>
        <v>45734</v>
      </c>
      <c r="G1486" s="80">
        <f t="shared" si="714"/>
        <v>5.6002542668107669E-3</v>
      </c>
      <c r="H1486" s="81">
        <f t="shared" si="726"/>
        <v>45762</v>
      </c>
      <c r="I1486" s="81">
        <f t="shared" si="715"/>
        <v>45762</v>
      </c>
      <c r="J1486" s="82">
        <f t="shared" si="727"/>
        <v>21</v>
      </c>
      <c r="K1486" s="82">
        <f t="shared" si="711"/>
        <v>10</v>
      </c>
      <c r="L1486" s="76">
        <f t="shared" si="716"/>
        <v>1.0026628799999999</v>
      </c>
      <c r="M1486" s="83">
        <f t="shared" si="713"/>
        <v>1.0131006499999999</v>
      </c>
      <c r="N1486" s="83">
        <f t="shared" si="709"/>
        <v>1.2718100213112036</v>
      </c>
      <c r="O1486" s="76">
        <f t="shared" si="712"/>
        <v>1.27519669</v>
      </c>
      <c r="P1486" s="76">
        <f t="shared" si="717"/>
        <v>840.81526925000003</v>
      </c>
      <c r="Q1486" s="84">
        <f t="shared" si="731"/>
        <v>0</v>
      </c>
      <c r="R1486" s="86">
        <f t="shared" si="728"/>
        <v>0</v>
      </c>
      <c r="S1486" s="76">
        <f t="shared" si="718"/>
        <v>0</v>
      </c>
      <c r="T1486" s="86">
        <f t="shared" si="729"/>
        <v>8.0657000000000006E-2</v>
      </c>
      <c r="U1486" s="84">
        <f t="shared" si="710"/>
        <v>10</v>
      </c>
      <c r="V1486" s="84">
        <v>252</v>
      </c>
      <c r="W1486" s="83">
        <f t="shared" si="719"/>
        <v>1.003082885</v>
      </c>
      <c r="X1486" s="76">
        <f t="shared" si="720"/>
        <v>2.5921367800000001</v>
      </c>
      <c r="Y1486" s="76">
        <f t="shared" si="721"/>
        <v>0</v>
      </c>
      <c r="Z1486" s="90" t="str">
        <f t="shared" si="732"/>
        <v>A+J=</v>
      </c>
      <c r="AA1486" s="81">
        <f t="shared" si="733"/>
        <v>45762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75">
        <f t="shared" si="722"/>
        <v>45746</v>
      </c>
      <c r="B1487" s="76">
        <f t="shared" si="723"/>
        <v>843.40740603000006</v>
      </c>
      <c r="C1487" s="76">
        <f t="shared" si="730"/>
        <v>659.36123882000004</v>
      </c>
      <c r="D1487" s="77">
        <f t="shared" si="724"/>
        <v>7205.03</v>
      </c>
      <c r="E1487" s="78">
        <f>IF(K1487=1,VLOOKUP(A1486,[1]Plan1!$G$155:$I$350,3),E1486)</f>
        <v>7245.38</v>
      </c>
      <c r="F1487" s="79">
        <f t="shared" si="725"/>
        <v>45734</v>
      </c>
      <c r="G1487" s="80">
        <f t="shared" si="714"/>
        <v>5.6002542668107669E-3</v>
      </c>
      <c r="H1487" s="81">
        <f t="shared" si="726"/>
        <v>45762</v>
      </c>
      <c r="I1487" s="81">
        <f t="shared" si="715"/>
        <v>45762</v>
      </c>
      <c r="J1487" s="82">
        <f t="shared" si="727"/>
        <v>21</v>
      </c>
      <c r="K1487" s="82">
        <f t="shared" si="711"/>
        <v>10</v>
      </c>
      <c r="L1487" s="76">
        <f t="shared" si="716"/>
        <v>1.0026628799999999</v>
      </c>
      <c r="M1487" s="83">
        <f t="shared" si="713"/>
        <v>1.0131006499999999</v>
      </c>
      <c r="N1487" s="83">
        <f t="shared" si="709"/>
        <v>1.2718100213112036</v>
      </c>
      <c r="O1487" s="76">
        <f t="shared" si="712"/>
        <v>1.27519669</v>
      </c>
      <c r="P1487" s="76">
        <f t="shared" si="717"/>
        <v>840.81526925000003</v>
      </c>
      <c r="Q1487" s="84">
        <f t="shared" si="731"/>
        <v>0</v>
      </c>
      <c r="R1487" s="86">
        <f t="shared" si="728"/>
        <v>0</v>
      </c>
      <c r="S1487" s="76">
        <f t="shared" si="718"/>
        <v>0</v>
      </c>
      <c r="T1487" s="86">
        <f t="shared" si="729"/>
        <v>8.0657000000000006E-2</v>
      </c>
      <c r="U1487" s="84">
        <f t="shared" si="710"/>
        <v>10</v>
      </c>
      <c r="V1487" s="84">
        <v>252</v>
      </c>
      <c r="W1487" s="83">
        <f t="shared" si="719"/>
        <v>1.003082885</v>
      </c>
      <c r="X1487" s="76">
        <f t="shared" si="720"/>
        <v>2.5921367800000001</v>
      </c>
      <c r="Y1487" s="76">
        <f t="shared" si="721"/>
        <v>0</v>
      </c>
      <c r="Z1487" s="90" t="str">
        <f t="shared" si="732"/>
        <v>A+J=</v>
      </c>
      <c r="AA1487" s="81">
        <f t="shared" si="733"/>
        <v>45762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75">
        <f t="shared" si="722"/>
        <v>45747</v>
      </c>
      <c r="B1488" s="76">
        <f t="shared" si="723"/>
        <v>843.40740603000006</v>
      </c>
      <c r="C1488" s="76">
        <f t="shared" si="730"/>
        <v>659.36123882000004</v>
      </c>
      <c r="D1488" s="77">
        <f t="shared" si="724"/>
        <v>7205.03</v>
      </c>
      <c r="E1488" s="78">
        <f>IF(K1488=1,VLOOKUP(A1487,[1]Plan1!$G$155:$I$350,3),E1487)</f>
        <v>7245.38</v>
      </c>
      <c r="F1488" s="79">
        <f t="shared" si="725"/>
        <v>45734</v>
      </c>
      <c r="G1488" s="80">
        <f t="shared" si="714"/>
        <v>5.6002542668107669E-3</v>
      </c>
      <c r="H1488" s="81">
        <f t="shared" si="726"/>
        <v>45762</v>
      </c>
      <c r="I1488" s="81">
        <f t="shared" si="715"/>
        <v>45762</v>
      </c>
      <c r="J1488" s="82">
        <f t="shared" si="727"/>
        <v>21</v>
      </c>
      <c r="K1488" s="82">
        <f t="shared" si="711"/>
        <v>10</v>
      </c>
      <c r="L1488" s="76">
        <f t="shared" si="716"/>
        <v>1.0026628799999999</v>
      </c>
      <c r="M1488" s="83">
        <f t="shared" si="713"/>
        <v>1.0131006499999999</v>
      </c>
      <c r="N1488" s="83">
        <f t="shared" si="709"/>
        <v>1.2718100213112036</v>
      </c>
      <c r="O1488" s="76">
        <f t="shared" si="712"/>
        <v>1.27519669</v>
      </c>
      <c r="P1488" s="76">
        <f t="shared" si="717"/>
        <v>840.81526925000003</v>
      </c>
      <c r="Q1488" s="84">
        <f t="shared" si="731"/>
        <v>0</v>
      </c>
      <c r="R1488" s="86">
        <f t="shared" si="728"/>
        <v>0</v>
      </c>
      <c r="S1488" s="76">
        <f t="shared" si="718"/>
        <v>0</v>
      </c>
      <c r="T1488" s="86">
        <f t="shared" si="729"/>
        <v>8.0657000000000006E-2</v>
      </c>
      <c r="U1488" s="84">
        <f t="shared" si="710"/>
        <v>10</v>
      </c>
      <c r="V1488" s="84">
        <v>252</v>
      </c>
      <c r="W1488" s="83">
        <f t="shared" si="719"/>
        <v>1.003082885</v>
      </c>
      <c r="X1488" s="76">
        <f t="shared" si="720"/>
        <v>2.5921367800000001</v>
      </c>
      <c r="Y1488" s="76">
        <f t="shared" si="721"/>
        <v>0</v>
      </c>
      <c r="Z1488" s="90" t="str">
        <f t="shared" si="732"/>
        <v>A+J=</v>
      </c>
      <c r="AA1488" s="81">
        <f t="shared" si="733"/>
        <v>45762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75">
        <f t="shared" si="722"/>
        <v>45748</v>
      </c>
      <c r="B1489" s="76">
        <f t="shared" si="723"/>
        <v>843.89145223999992</v>
      </c>
      <c r="C1489" s="76">
        <f t="shared" si="730"/>
        <v>659.36123882000004</v>
      </c>
      <c r="D1489" s="77">
        <f t="shared" si="724"/>
        <v>7205.03</v>
      </c>
      <c r="E1489" s="78">
        <f>IF(K1489=1,VLOOKUP(A1488,[1]Plan1!$G$155:$I$350,3),E1488)</f>
        <v>7245.38</v>
      </c>
      <c r="F1489" s="79">
        <f t="shared" si="725"/>
        <v>45734</v>
      </c>
      <c r="G1489" s="80">
        <f t="shared" si="714"/>
        <v>5.6002542668107669E-3</v>
      </c>
      <c r="H1489" s="81">
        <f t="shared" si="726"/>
        <v>45762</v>
      </c>
      <c r="I1489" s="81">
        <f t="shared" si="715"/>
        <v>45762</v>
      </c>
      <c r="J1489" s="82">
        <f t="shared" si="727"/>
        <v>21</v>
      </c>
      <c r="K1489" s="82">
        <f t="shared" si="711"/>
        <v>11</v>
      </c>
      <c r="L1489" s="76">
        <f t="shared" si="716"/>
        <v>1.0029295600000001</v>
      </c>
      <c r="M1489" s="83">
        <f t="shared" si="713"/>
        <v>1.0131006499999999</v>
      </c>
      <c r="N1489" s="83">
        <f t="shared" si="709"/>
        <v>1.2718100213112036</v>
      </c>
      <c r="O1489" s="76">
        <f t="shared" si="712"/>
        <v>1.27553586</v>
      </c>
      <c r="P1489" s="76">
        <f t="shared" si="717"/>
        <v>841.03890479999995</v>
      </c>
      <c r="Q1489" s="84">
        <f t="shared" si="731"/>
        <v>0</v>
      </c>
      <c r="R1489" s="86">
        <f t="shared" si="728"/>
        <v>0</v>
      </c>
      <c r="S1489" s="76">
        <f t="shared" si="718"/>
        <v>0</v>
      </c>
      <c r="T1489" s="86">
        <f t="shared" si="729"/>
        <v>8.0657000000000006E-2</v>
      </c>
      <c r="U1489" s="84">
        <f t="shared" si="710"/>
        <v>11</v>
      </c>
      <c r="V1489" s="84">
        <v>252</v>
      </c>
      <c r="W1489" s="83">
        <f t="shared" si="719"/>
        <v>1.0033916949999999</v>
      </c>
      <c r="X1489" s="76">
        <f t="shared" si="720"/>
        <v>2.8525474399999999</v>
      </c>
      <c r="Y1489" s="76">
        <f t="shared" si="721"/>
        <v>0</v>
      </c>
      <c r="Z1489" s="90" t="str">
        <f t="shared" si="732"/>
        <v>A+J=</v>
      </c>
      <c r="AA1489" s="81">
        <f t="shared" si="733"/>
        <v>45762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75">
        <f t="shared" si="722"/>
        <v>45749</v>
      </c>
      <c r="B1490" s="76">
        <f t="shared" si="723"/>
        <v>844.37577691000001</v>
      </c>
      <c r="C1490" s="76">
        <f t="shared" si="730"/>
        <v>659.36123882000004</v>
      </c>
      <c r="D1490" s="77">
        <f t="shared" si="724"/>
        <v>7205.03</v>
      </c>
      <c r="E1490" s="78">
        <f>IF(K1490=1,VLOOKUP(A1489,[1]Plan1!$G$155:$I$350,3),E1489)</f>
        <v>7245.38</v>
      </c>
      <c r="F1490" s="79">
        <f t="shared" si="725"/>
        <v>45734</v>
      </c>
      <c r="G1490" s="80">
        <f t="shared" si="714"/>
        <v>5.6002542668107669E-3</v>
      </c>
      <c r="H1490" s="81">
        <f t="shared" si="726"/>
        <v>45762</v>
      </c>
      <c r="I1490" s="81">
        <f t="shared" si="715"/>
        <v>45762</v>
      </c>
      <c r="J1490" s="82">
        <f t="shared" si="727"/>
        <v>21</v>
      </c>
      <c r="K1490" s="82">
        <f t="shared" si="711"/>
        <v>12</v>
      </c>
      <c r="L1490" s="76">
        <f t="shared" si="716"/>
        <v>1.0031963100000001</v>
      </c>
      <c r="M1490" s="83">
        <f t="shared" si="713"/>
        <v>1.0131006499999999</v>
      </c>
      <c r="N1490" s="83">
        <f t="shared" si="709"/>
        <v>1.2718100213112036</v>
      </c>
      <c r="O1490" s="76">
        <f t="shared" si="712"/>
        <v>1.27587512</v>
      </c>
      <c r="P1490" s="76">
        <f t="shared" si="717"/>
        <v>841.26259970000001</v>
      </c>
      <c r="Q1490" s="84">
        <f t="shared" si="731"/>
        <v>0</v>
      </c>
      <c r="R1490" s="86">
        <f t="shared" si="728"/>
        <v>0</v>
      </c>
      <c r="S1490" s="76">
        <f t="shared" si="718"/>
        <v>0</v>
      </c>
      <c r="T1490" s="86">
        <f t="shared" si="729"/>
        <v>8.0657000000000006E-2</v>
      </c>
      <c r="U1490" s="84">
        <f t="shared" si="710"/>
        <v>12</v>
      </c>
      <c r="V1490" s="84">
        <v>252</v>
      </c>
      <c r="W1490" s="83">
        <f t="shared" si="719"/>
        <v>1.003700601</v>
      </c>
      <c r="X1490" s="76">
        <f t="shared" si="720"/>
        <v>3.1131772099999999</v>
      </c>
      <c r="Y1490" s="76">
        <f t="shared" si="721"/>
        <v>0</v>
      </c>
      <c r="Z1490" s="90" t="str">
        <f t="shared" si="732"/>
        <v>A+J=</v>
      </c>
      <c r="AA1490" s="81">
        <f t="shared" si="733"/>
        <v>45762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75">
        <f t="shared" si="722"/>
        <v>45750</v>
      </c>
      <c r="B1491" s="76">
        <f t="shared" si="723"/>
        <v>844.86037267999995</v>
      </c>
      <c r="C1491" s="76">
        <f t="shared" si="730"/>
        <v>659.36123882000004</v>
      </c>
      <c r="D1491" s="77">
        <f t="shared" si="724"/>
        <v>7205.03</v>
      </c>
      <c r="E1491" s="78">
        <f>IF(K1491=1,VLOOKUP(A1490,[1]Plan1!$G$155:$I$350,3),E1490)</f>
        <v>7245.38</v>
      </c>
      <c r="F1491" s="79">
        <f t="shared" si="725"/>
        <v>45734</v>
      </c>
      <c r="G1491" s="80">
        <f t="shared" si="714"/>
        <v>5.6002542668107669E-3</v>
      </c>
      <c r="H1491" s="81">
        <f t="shared" si="726"/>
        <v>45762</v>
      </c>
      <c r="I1491" s="81">
        <f t="shared" si="715"/>
        <v>45762</v>
      </c>
      <c r="J1491" s="82">
        <f t="shared" si="727"/>
        <v>21</v>
      </c>
      <c r="K1491" s="82">
        <f t="shared" si="711"/>
        <v>13</v>
      </c>
      <c r="L1491" s="76">
        <f t="shared" si="716"/>
        <v>1.0034631300000001</v>
      </c>
      <c r="M1491" s="83">
        <f t="shared" si="713"/>
        <v>1.0131006499999999</v>
      </c>
      <c r="N1491" s="83">
        <f t="shared" si="709"/>
        <v>1.2718100213112036</v>
      </c>
      <c r="O1491" s="76">
        <f t="shared" si="712"/>
        <v>1.2762144600000001</v>
      </c>
      <c r="P1491" s="76">
        <f t="shared" si="717"/>
        <v>841.48634733999995</v>
      </c>
      <c r="Q1491" s="84">
        <f t="shared" si="731"/>
        <v>0</v>
      </c>
      <c r="R1491" s="86">
        <f t="shared" si="728"/>
        <v>0</v>
      </c>
      <c r="S1491" s="76">
        <f t="shared" si="718"/>
        <v>0</v>
      </c>
      <c r="T1491" s="86">
        <f t="shared" si="729"/>
        <v>8.0657000000000006E-2</v>
      </c>
      <c r="U1491" s="84">
        <f t="shared" si="710"/>
        <v>13</v>
      </c>
      <c r="V1491" s="84">
        <v>252</v>
      </c>
      <c r="W1491" s="83">
        <f t="shared" si="719"/>
        <v>1.004009602</v>
      </c>
      <c r="X1491" s="76">
        <f t="shared" si="720"/>
        <v>3.3740253400000002</v>
      </c>
      <c r="Y1491" s="76">
        <f t="shared" si="721"/>
        <v>0</v>
      </c>
      <c r="Z1491" s="90" t="str">
        <f t="shared" si="732"/>
        <v>A+J=</v>
      </c>
      <c r="AA1491" s="81">
        <f t="shared" si="733"/>
        <v>45762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75">
        <f t="shared" si="722"/>
        <v>45751</v>
      </c>
      <c r="B1492" s="76">
        <f t="shared" si="723"/>
        <v>845.34524628999998</v>
      </c>
      <c r="C1492" s="76">
        <f t="shared" si="730"/>
        <v>659.36123882000004</v>
      </c>
      <c r="D1492" s="77">
        <f t="shared" si="724"/>
        <v>7205.03</v>
      </c>
      <c r="E1492" s="78">
        <f>IF(K1492=1,VLOOKUP(A1491,[1]Plan1!$G$155:$I$350,3),E1491)</f>
        <v>7245.38</v>
      </c>
      <c r="F1492" s="79">
        <f t="shared" si="725"/>
        <v>45734</v>
      </c>
      <c r="G1492" s="80">
        <f t="shared" si="714"/>
        <v>5.6002542668107669E-3</v>
      </c>
      <c r="H1492" s="81">
        <f t="shared" si="726"/>
        <v>45762</v>
      </c>
      <c r="I1492" s="81">
        <f t="shared" si="715"/>
        <v>45762</v>
      </c>
      <c r="J1492" s="82">
        <f t="shared" si="727"/>
        <v>21</v>
      </c>
      <c r="K1492" s="82">
        <f t="shared" si="711"/>
        <v>14</v>
      </c>
      <c r="L1492" s="76">
        <f t="shared" si="716"/>
        <v>1.0037300199999999</v>
      </c>
      <c r="M1492" s="83">
        <f t="shared" si="713"/>
        <v>1.0131006499999999</v>
      </c>
      <c r="N1492" s="83">
        <f t="shared" si="709"/>
        <v>1.2718100213112036</v>
      </c>
      <c r="O1492" s="76">
        <f t="shared" si="712"/>
        <v>1.27655389</v>
      </c>
      <c r="P1492" s="76">
        <f t="shared" si="717"/>
        <v>841.71015433000002</v>
      </c>
      <c r="Q1492" s="84">
        <f t="shared" si="731"/>
        <v>0</v>
      </c>
      <c r="R1492" s="86">
        <f t="shared" si="728"/>
        <v>0</v>
      </c>
      <c r="S1492" s="76">
        <f t="shared" si="718"/>
        <v>0</v>
      </c>
      <c r="T1492" s="86">
        <f t="shared" si="729"/>
        <v>8.0657000000000006E-2</v>
      </c>
      <c r="U1492" s="84">
        <f t="shared" si="710"/>
        <v>14</v>
      </c>
      <c r="V1492" s="84">
        <v>252</v>
      </c>
      <c r="W1492" s="83">
        <f t="shared" si="719"/>
        <v>1.0043186980000001</v>
      </c>
      <c r="X1492" s="76">
        <f t="shared" si="720"/>
        <v>3.63509196</v>
      </c>
      <c r="Y1492" s="76">
        <f t="shared" si="721"/>
        <v>0</v>
      </c>
      <c r="Z1492" s="90" t="str">
        <f t="shared" si="732"/>
        <v>A+J=</v>
      </c>
      <c r="AA1492" s="81">
        <f t="shared" si="733"/>
        <v>45762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75">
        <f t="shared" si="722"/>
        <v>45752</v>
      </c>
      <c r="B1493" s="76">
        <f t="shared" si="723"/>
        <v>845.83040446999996</v>
      </c>
      <c r="C1493" s="76">
        <f t="shared" si="730"/>
        <v>659.36123882000004</v>
      </c>
      <c r="D1493" s="77">
        <f t="shared" si="724"/>
        <v>7205.03</v>
      </c>
      <c r="E1493" s="78">
        <f>IF(K1493=1,VLOOKUP(A1492,[1]Plan1!$G$155:$I$350,3),E1492)</f>
        <v>7245.38</v>
      </c>
      <c r="F1493" s="79">
        <f t="shared" si="725"/>
        <v>45734</v>
      </c>
      <c r="G1493" s="80">
        <f t="shared" si="714"/>
        <v>5.6002542668107669E-3</v>
      </c>
      <c r="H1493" s="81">
        <f t="shared" si="726"/>
        <v>45762</v>
      </c>
      <c r="I1493" s="81">
        <f t="shared" si="715"/>
        <v>45762</v>
      </c>
      <c r="J1493" s="82">
        <f t="shared" si="727"/>
        <v>21</v>
      </c>
      <c r="K1493" s="82">
        <f t="shared" si="711"/>
        <v>15</v>
      </c>
      <c r="L1493" s="76">
        <f t="shared" si="716"/>
        <v>1.0039969799999999</v>
      </c>
      <c r="M1493" s="83">
        <f t="shared" si="713"/>
        <v>1.0131006499999999</v>
      </c>
      <c r="N1493" s="83">
        <f t="shared" si="709"/>
        <v>1.2718100213112036</v>
      </c>
      <c r="O1493" s="76">
        <f t="shared" si="712"/>
        <v>1.2768934199999999</v>
      </c>
      <c r="P1493" s="76">
        <f t="shared" si="717"/>
        <v>841.93402724999999</v>
      </c>
      <c r="Q1493" s="84">
        <f t="shared" si="731"/>
        <v>0</v>
      </c>
      <c r="R1493" s="86">
        <f t="shared" si="728"/>
        <v>0</v>
      </c>
      <c r="S1493" s="76">
        <f t="shared" si="718"/>
        <v>0</v>
      </c>
      <c r="T1493" s="86">
        <f t="shared" si="729"/>
        <v>8.0657000000000006E-2</v>
      </c>
      <c r="U1493" s="84">
        <f t="shared" si="710"/>
        <v>15</v>
      </c>
      <c r="V1493" s="84">
        <v>252</v>
      </c>
      <c r="W1493" s="83">
        <f t="shared" si="719"/>
        <v>1.004627889</v>
      </c>
      <c r="X1493" s="76">
        <f t="shared" si="720"/>
        <v>3.8963772200000002</v>
      </c>
      <c r="Y1493" s="76">
        <f t="shared" si="721"/>
        <v>0</v>
      </c>
      <c r="Z1493" s="90" t="str">
        <f t="shared" si="732"/>
        <v>A+J=</v>
      </c>
      <c r="AA1493" s="81">
        <f t="shared" si="733"/>
        <v>45762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75">
        <f t="shared" si="722"/>
        <v>45753</v>
      </c>
      <c r="B1494" s="76">
        <f t="shared" si="723"/>
        <v>845.83040446999996</v>
      </c>
      <c r="C1494" s="76">
        <f t="shared" si="730"/>
        <v>659.36123882000004</v>
      </c>
      <c r="D1494" s="77">
        <f t="shared" si="724"/>
        <v>7205.03</v>
      </c>
      <c r="E1494" s="78">
        <f>IF(K1494=1,VLOOKUP(A1493,[1]Plan1!$G$155:$I$350,3),E1493)</f>
        <v>7245.38</v>
      </c>
      <c r="F1494" s="79">
        <f t="shared" si="725"/>
        <v>45734</v>
      </c>
      <c r="G1494" s="80">
        <f t="shared" si="714"/>
        <v>5.6002542668107669E-3</v>
      </c>
      <c r="H1494" s="81">
        <f t="shared" si="726"/>
        <v>45762</v>
      </c>
      <c r="I1494" s="81">
        <f t="shared" si="715"/>
        <v>45762</v>
      </c>
      <c r="J1494" s="82">
        <f t="shared" si="727"/>
        <v>21</v>
      </c>
      <c r="K1494" s="82">
        <f t="shared" si="711"/>
        <v>15</v>
      </c>
      <c r="L1494" s="76">
        <f t="shared" si="716"/>
        <v>1.0039969799999999</v>
      </c>
      <c r="M1494" s="83">
        <f t="shared" si="713"/>
        <v>1.0131006499999999</v>
      </c>
      <c r="N1494" s="83">
        <f t="shared" si="709"/>
        <v>1.2718100213112036</v>
      </c>
      <c r="O1494" s="76">
        <f t="shared" si="712"/>
        <v>1.2768934199999999</v>
      </c>
      <c r="P1494" s="76">
        <f t="shared" si="717"/>
        <v>841.93402724999999</v>
      </c>
      <c r="Q1494" s="84">
        <f t="shared" si="731"/>
        <v>0</v>
      </c>
      <c r="R1494" s="86">
        <f t="shared" si="728"/>
        <v>0</v>
      </c>
      <c r="S1494" s="76">
        <f t="shared" si="718"/>
        <v>0</v>
      </c>
      <c r="T1494" s="86">
        <f t="shared" si="729"/>
        <v>8.0657000000000006E-2</v>
      </c>
      <c r="U1494" s="84">
        <f t="shared" si="710"/>
        <v>15</v>
      </c>
      <c r="V1494" s="84">
        <v>252</v>
      </c>
      <c r="W1494" s="83">
        <f t="shared" si="719"/>
        <v>1.004627889</v>
      </c>
      <c r="X1494" s="76">
        <f t="shared" si="720"/>
        <v>3.8963772200000002</v>
      </c>
      <c r="Y1494" s="76">
        <f t="shared" si="721"/>
        <v>0</v>
      </c>
      <c r="Z1494" s="90" t="str">
        <f t="shared" si="732"/>
        <v>A+J=</v>
      </c>
      <c r="AA1494" s="81">
        <f t="shared" si="733"/>
        <v>45762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75">
        <f t="shared" si="722"/>
        <v>45754</v>
      </c>
      <c r="B1495" s="76">
        <f t="shared" si="723"/>
        <v>845.83040446999996</v>
      </c>
      <c r="C1495" s="76">
        <f t="shared" si="730"/>
        <v>659.36123882000004</v>
      </c>
      <c r="D1495" s="77">
        <f t="shared" si="724"/>
        <v>7205.03</v>
      </c>
      <c r="E1495" s="78">
        <f>IF(K1495=1,VLOOKUP(A1494,[1]Plan1!$G$155:$I$350,3),E1494)</f>
        <v>7245.38</v>
      </c>
      <c r="F1495" s="79">
        <f t="shared" si="725"/>
        <v>45734</v>
      </c>
      <c r="G1495" s="80">
        <f t="shared" si="714"/>
        <v>5.6002542668107669E-3</v>
      </c>
      <c r="H1495" s="81">
        <f t="shared" si="726"/>
        <v>45762</v>
      </c>
      <c r="I1495" s="81">
        <f t="shared" si="715"/>
        <v>45762</v>
      </c>
      <c r="J1495" s="82">
        <f t="shared" si="727"/>
        <v>21</v>
      </c>
      <c r="K1495" s="82">
        <f t="shared" si="711"/>
        <v>15</v>
      </c>
      <c r="L1495" s="76">
        <f t="shared" si="716"/>
        <v>1.0039969799999999</v>
      </c>
      <c r="M1495" s="83">
        <f t="shared" si="713"/>
        <v>1.0131006499999999</v>
      </c>
      <c r="N1495" s="83">
        <f t="shared" si="709"/>
        <v>1.2718100213112036</v>
      </c>
      <c r="O1495" s="76">
        <f t="shared" si="712"/>
        <v>1.2768934199999999</v>
      </c>
      <c r="P1495" s="76">
        <f t="shared" si="717"/>
        <v>841.93402724999999</v>
      </c>
      <c r="Q1495" s="84">
        <f t="shared" si="731"/>
        <v>0</v>
      </c>
      <c r="R1495" s="86">
        <f t="shared" si="728"/>
        <v>0</v>
      </c>
      <c r="S1495" s="76">
        <f t="shared" si="718"/>
        <v>0</v>
      </c>
      <c r="T1495" s="86">
        <f t="shared" si="729"/>
        <v>8.0657000000000006E-2</v>
      </c>
      <c r="U1495" s="84">
        <f t="shared" si="710"/>
        <v>15</v>
      </c>
      <c r="V1495" s="84">
        <v>252</v>
      </c>
      <c r="W1495" s="83">
        <f t="shared" si="719"/>
        <v>1.004627889</v>
      </c>
      <c r="X1495" s="76">
        <f t="shared" si="720"/>
        <v>3.8963772200000002</v>
      </c>
      <c r="Y1495" s="76">
        <f t="shared" si="721"/>
        <v>0</v>
      </c>
      <c r="Z1495" s="90" t="str">
        <f t="shared" si="732"/>
        <v>A+J=</v>
      </c>
      <c r="AA1495" s="81">
        <f t="shared" si="733"/>
        <v>45762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75">
        <f t="shared" si="722"/>
        <v>45755</v>
      </c>
      <c r="B1496" s="76">
        <f t="shared" si="723"/>
        <v>846.31584156999998</v>
      </c>
      <c r="C1496" s="76">
        <f t="shared" si="730"/>
        <v>659.36123882000004</v>
      </c>
      <c r="D1496" s="77">
        <f t="shared" si="724"/>
        <v>7205.03</v>
      </c>
      <c r="E1496" s="78">
        <f>IF(K1496=1,VLOOKUP(A1495,[1]Plan1!$G$155:$I$350,3),E1495)</f>
        <v>7245.38</v>
      </c>
      <c r="F1496" s="79">
        <f t="shared" si="725"/>
        <v>45734</v>
      </c>
      <c r="G1496" s="80">
        <f t="shared" si="714"/>
        <v>5.6002542668107669E-3</v>
      </c>
      <c r="H1496" s="81">
        <f t="shared" si="726"/>
        <v>45762</v>
      </c>
      <c r="I1496" s="81">
        <f t="shared" si="715"/>
        <v>45762</v>
      </c>
      <c r="J1496" s="82">
        <f t="shared" si="727"/>
        <v>21</v>
      </c>
      <c r="K1496" s="82">
        <f t="shared" si="711"/>
        <v>16</v>
      </c>
      <c r="L1496" s="76">
        <f t="shared" si="716"/>
        <v>1.0042640199999999</v>
      </c>
      <c r="M1496" s="83">
        <f t="shared" si="713"/>
        <v>1.0131006499999999</v>
      </c>
      <c r="N1496" s="83">
        <f t="shared" si="709"/>
        <v>1.2718100213112036</v>
      </c>
      <c r="O1496" s="76">
        <f t="shared" si="712"/>
        <v>1.27723304</v>
      </c>
      <c r="P1496" s="76">
        <f t="shared" si="717"/>
        <v>842.15795950999996</v>
      </c>
      <c r="Q1496" s="84">
        <f t="shared" si="731"/>
        <v>0</v>
      </c>
      <c r="R1496" s="86">
        <f t="shared" si="728"/>
        <v>0</v>
      </c>
      <c r="S1496" s="76">
        <f t="shared" si="718"/>
        <v>0</v>
      </c>
      <c r="T1496" s="86">
        <f t="shared" si="729"/>
        <v>8.0657000000000006E-2</v>
      </c>
      <c r="U1496" s="84">
        <f t="shared" si="710"/>
        <v>16</v>
      </c>
      <c r="V1496" s="84">
        <v>252</v>
      </c>
      <c r="W1496" s="83">
        <f t="shared" si="719"/>
        <v>1.0049371760000001</v>
      </c>
      <c r="X1496" s="76">
        <f t="shared" si="720"/>
        <v>4.1578820600000004</v>
      </c>
      <c r="Y1496" s="76">
        <f t="shared" si="721"/>
        <v>0</v>
      </c>
      <c r="Z1496" s="90" t="str">
        <f t="shared" si="732"/>
        <v>A+J=</v>
      </c>
      <c r="AA1496" s="81">
        <f t="shared" si="733"/>
        <v>45762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75">
        <f t="shared" si="722"/>
        <v>45756</v>
      </c>
      <c r="B1497" s="76">
        <f t="shared" si="723"/>
        <v>846.8015494</v>
      </c>
      <c r="C1497" s="76">
        <f t="shared" si="730"/>
        <v>659.36123882000004</v>
      </c>
      <c r="D1497" s="77">
        <f t="shared" si="724"/>
        <v>7205.03</v>
      </c>
      <c r="E1497" s="78">
        <f>IF(K1497=1,VLOOKUP(A1496,[1]Plan1!$G$155:$I$350,3),E1496)</f>
        <v>7245.38</v>
      </c>
      <c r="F1497" s="79">
        <f t="shared" si="725"/>
        <v>45734</v>
      </c>
      <c r="G1497" s="80">
        <f t="shared" si="714"/>
        <v>5.6002542668107669E-3</v>
      </c>
      <c r="H1497" s="81">
        <f t="shared" si="726"/>
        <v>45762</v>
      </c>
      <c r="I1497" s="81">
        <f t="shared" si="715"/>
        <v>45762</v>
      </c>
      <c r="J1497" s="82">
        <f t="shared" si="727"/>
        <v>21</v>
      </c>
      <c r="K1497" s="82">
        <f t="shared" si="711"/>
        <v>17</v>
      </c>
      <c r="L1497" s="76">
        <f t="shared" si="716"/>
        <v>1.00453112</v>
      </c>
      <c r="M1497" s="83">
        <f t="shared" si="713"/>
        <v>1.0131006499999999</v>
      </c>
      <c r="N1497" s="83">
        <f t="shared" si="709"/>
        <v>1.2718100213112036</v>
      </c>
      <c r="O1497" s="76">
        <f t="shared" si="712"/>
        <v>1.2775727400000001</v>
      </c>
      <c r="P1497" s="76">
        <f t="shared" si="717"/>
        <v>842.38194452000005</v>
      </c>
      <c r="Q1497" s="84">
        <f t="shared" si="731"/>
        <v>0</v>
      </c>
      <c r="R1497" s="86">
        <f t="shared" si="728"/>
        <v>0</v>
      </c>
      <c r="S1497" s="76">
        <f t="shared" si="718"/>
        <v>0</v>
      </c>
      <c r="T1497" s="86">
        <f t="shared" si="729"/>
        <v>8.0657000000000006E-2</v>
      </c>
      <c r="U1497" s="84">
        <f t="shared" si="710"/>
        <v>17</v>
      </c>
      <c r="V1497" s="84">
        <v>252</v>
      </c>
      <c r="W1497" s="83">
        <f t="shared" si="719"/>
        <v>1.005246557</v>
      </c>
      <c r="X1497" s="76">
        <f t="shared" si="720"/>
        <v>4.4196048799999996</v>
      </c>
      <c r="Y1497" s="76">
        <f t="shared" si="721"/>
        <v>0</v>
      </c>
      <c r="Z1497" s="90" t="str">
        <f t="shared" si="732"/>
        <v>A+J=</v>
      </c>
      <c r="AA1497" s="81">
        <f t="shared" si="733"/>
        <v>45762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75">
        <f t="shared" si="722"/>
        <v>45757</v>
      </c>
      <c r="B1498" s="76">
        <f t="shared" si="723"/>
        <v>847.28754302000004</v>
      </c>
      <c r="C1498" s="76">
        <f t="shared" si="730"/>
        <v>659.36123882000004</v>
      </c>
      <c r="D1498" s="77">
        <f t="shared" si="724"/>
        <v>7205.03</v>
      </c>
      <c r="E1498" s="78">
        <f>IF(K1498=1,VLOOKUP(A1497,[1]Plan1!$G$155:$I$350,3),E1497)</f>
        <v>7245.38</v>
      </c>
      <c r="F1498" s="79">
        <f t="shared" si="725"/>
        <v>45734</v>
      </c>
      <c r="G1498" s="80">
        <f t="shared" si="714"/>
        <v>5.6002542668107669E-3</v>
      </c>
      <c r="H1498" s="81">
        <f t="shared" si="726"/>
        <v>45762</v>
      </c>
      <c r="I1498" s="81">
        <f t="shared" si="715"/>
        <v>45762</v>
      </c>
      <c r="J1498" s="82">
        <f t="shared" si="727"/>
        <v>21</v>
      </c>
      <c r="K1498" s="82">
        <f t="shared" si="711"/>
        <v>18</v>
      </c>
      <c r="L1498" s="76">
        <f t="shared" si="716"/>
        <v>1.0047983</v>
      </c>
      <c r="M1498" s="83">
        <f t="shared" si="713"/>
        <v>1.0131006499999999</v>
      </c>
      <c r="N1498" s="83">
        <f t="shared" si="709"/>
        <v>1.2718100213112036</v>
      </c>
      <c r="O1498" s="76">
        <f t="shared" si="712"/>
        <v>1.27791254</v>
      </c>
      <c r="P1498" s="76">
        <f t="shared" si="717"/>
        <v>842.60599547000004</v>
      </c>
      <c r="Q1498" s="84">
        <f t="shared" si="731"/>
        <v>0</v>
      </c>
      <c r="R1498" s="86">
        <f t="shared" si="728"/>
        <v>0</v>
      </c>
      <c r="S1498" s="76">
        <f t="shared" si="718"/>
        <v>0</v>
      </c>
      <c r="T1498" s="86">
        <f t="shared" si="729"/>
        <v>8.0657000000000006E-2</v>
      </c>
      <c r="U1498" s="84">
        <f t="shared" si="710"/>
        <v>18</v>
      </c>
      <c r="V1498" s="84">
        <v>252</v>
      </c>
      <c r="W1498" s="83">
        <f t="shared" si="719"/>
        <v>1.005556034</v>
      </c>
      <c r="X1498" s="76">
        <f t="shared" si="720"/>
        <v>4.6815475500000003</v>
      </c>
      <c r="Y1498" s="76">
        <f t="shared" si="721"/>
        <v>0</v>
      </c>
      <c r="Z1498" s="90" t="str">
        <f t="shared" si="732"/>
        <v>A+J=</v>
      </c>
      <c r="AA1498" s="81">
        <f t="shared" si="733"/>
        <v>45762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75">
        <f t="shared" si="722"/>
        <v>45758</v>
      </c>
      <c r="B1499" s="76">
        <f t="shared" si="723"/>
        <v>847.77380845000005</v>
      </c>
      <c r="C1499" s="76">
        <f t="shared" si="730"/>
        <v>659.36123882000004</v>
      </c>
      <c r="D1499" s="77">
        <f t="shared" si="724"/>
        <v>7205.03</v>
      </c>
      <c r="E1499" s="78">
        <f>IF(K1499=1,VLOOKUP(A1498,[1]Plan1!$G$155:$I$350,3),E1498)</f>
        <v>7245.38</v>
      </c>
      <c r="F1499" s="79">
        <f t="shared" si="725"/>
        <v>45734</v>
      </c>
      <c r="G1499" s="80">
        <f t="shared" si="714"/>
        <v>5.6002542668107669E-3</v>
      </c>
      <c r="H1499" s="81">
        <f t="shared" si="726"/>
        <v>45762</v>
      </c>
      <c r="I1499" s="81">
        <f t="shared" si="715"/>
        <v>45762</v>
      </c>
      <c r="J1499" s="82">
        <f t="shared" si="727"/>
        <v>21</v>
      </c>
      <c r="K1499" s="82">
        <f t="shared" si="711"/>
        <v>19</v>
      </c>
      <c r="L1499" s="76">
        <f t="shared" si="716"/>
        <v>1.0050655399999999</v>
      </c>
      <c r="M1499" s="83">
        <f t="shared" si="713"/>
        <v>1.0131006499999999</v>
      </c>
      <c r="N1499" s="83">
        <f t="shared" si="709"/>
        <v>1.2718100213112036</v>
      </c>
      <c r="O1499" s="76">
        <f t="shared" si="712"/>
        <v>1.2782524200000001</v>
      </c>
      <c r="P1499" s="76">
        <f t="shared" si="717"/>
        <v>842.83009917000004</v>
      </c>
      <c r="Q1499" s="84">
        <f t="shared" si="731"/>
        <v>0</v>
      </c>
      <c r="R1499" s="86">
        <f t="shared" si="728"/>
        <v>0</v>
      </c>
      <c r="S1499" s="76">
        <f t="shared" si="718"/>
        <v>0</v>
      </c>
      <c r="T1499" s="86">
        <f t="shared" si="729"/>
        <v>8.0657000000000006E-2</v>
      </c>
      <c r="U1499" s="84">
        <f t="shared" si="710"/>
        <v>19</v>
      </c>
      <c r="V1499" s="84">
        <v>252</v>
      </c>
      <c r="W1499" s="83">
        <f t="shared" si="719"/>
        <v>1.005865606</v>
      </c>
      <c r="X1499" s="76">
        <f t="shared" si="720"/>
        <v>4.9437092800000002</v>
      </c>
      <c r="Y1499" s="76">
        <f t="shared" si="721"/>
        <v>0</v>
      </c>
      <c r="Z1499" s="90" t="str">
        <f t="shared" si="732"/>
        <v>A+J=</v>
      </c>
      <c r="AA1499" s="81">
        <f t="shared" si="733"/>
        <v>45762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75">
        <f t="shared" si="722"/>
        <v>45759</v>
      </c>
      <c r="B1500" s="76">
        <f t="shared" si="723"/>
        <v>848.26035990000003</v>
      </c>
      <c r="C1500" s="76">
        <f t="shared" si="730"/>
        <v>659.36123882000004</v>
      </c>
      <c r="D1500" s="77">
        <f t="shared" si="724"/>
        <v>7205.03</v>
      </c>
      <c r="E1500" s="78">
        <f>IF(K1500=1,VLOOKUP(A1499,[1]Plan1!$G$155:$I$350,3),E1499)</f>
        <v>7245.38</v>
      </c>
      <c r="F1500" s="79">
        <f t="shared" si="725"/>
        <v>45734</v>
      </c>
      <c r="G1500" s="80">
        <f t="shared" si="714"/>
        <v>5.6002542668107669E-3</v>
      </c>
      <c r="H1500" s="81">
        <f t="shared" si="726"/>
        <v>45762</v>
      </c>
      <c r="I1500" s="81">
        <f t="shared" si="715"/>
        <v>45762</v>
      </c>
      <c r="J1500" s="82">
        <f t="shared" si="727"/>
        <v>21</v>
      </c>
      <c r="K1500" s="82">
        <f t="shared" si="711"/>
        <v>20</v>
      </c>
      <c r="L1500" s="76">
        <f t="shared" si="716"/>
        <v>1.00533286</v>
      </c>
      <c r="M1500" s="83">
        <f t="shared" si="713"/>
        <v>1.0131006499999999</v>
      </c>
      <c r="N1500" s="83">
        <f t="shared" si="709"/>
        <v>1.2718100213112036</v>
      </c>
      <c r="O1500" s="76">
        <f t="shared" si="712"/>
        <v>1.2785924</v>
      </c>
      <c r="P1500" s="76">
        <f t="shared" si="717"/>
        <v>843.05426880000005</v>
      </c>
      <c r="Q1500" s="84">
        <f t="shared" si="731"/>
        <v>0</v>
      </c>
      <c r="R1500" s="86">
        <f t="shared" si="728"/>
        <v>0</v>
      </c>
      <c r="S1500" s="76">
        <f t="shared" si="718"/>
        <v>0</v>
      </c>
      <c r="T1500" s="86">
        <f t="shared" si="729"/>
        <v>8.0657000000000006E-2</v>
      </c>
      <c r="U1500" s="84">
        <f t="shared" si="710"/>
        <v>20</v>
      </c>
      <c r="V1500" s="84">
        <v>252</v>
      </c>
      <c r="W1500" s="83">
        <f t="shared" si="719"/>
        <v>1.0061752740000001</v>
      </c>
      <c r="X1500" s="76">
        <f t="shared" si="720"/>
        <v>5.2060911000000001</v>
      </c>
      <c r="Y1500" s="76">
        <f t="shared" si="721"/>
        <v>0</v>
      </c>
      <c r="Z1500" s="90" t="str">
        <f t="shared" si="732"/>
        <v>A+J=</v>
      </c>
      <c r="AA1500" s="81">
        <f t="shared" si="733"/>
        <v>45762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75">
        <f t="shared" si="722"/>
        <v>45760</v>
      </c>
      <c r="B1501" s="76">
        <f t="shared" si="723"/>
        <v>848.26035990000003</v>
      </c>
      <c r="C1501" s="76">
        <f t="shared" si="730"/>
        <v>659.36123882000004</v>
      </c>
      <c r="D1501" s="77">
        <f t="shared" si="724"/>
        <v>7205.03</v>
      </c>
      <c r="E1501" s="78">
        <f>IF(K1501=1,VLOOKUP(A1500,[1]Plan1!$G$155:$I$350,3),E1500)</f>
        <v>7245.38</v>
      </c>
      <c r="F1501" s="79">
        <f t="shared" si="725"/>
        <v>45734</v>
      </c>
      <c r="G1501" s="80">
        <f t="shared" si="714"/>
        <v>5.6002542668107669E-3</v>
      </c>
      <c r="H1501" s="81">
        <f t="shared" si="726"/>
        <v>45762</v>
      </c>
      <c r="I1501" s="81">
        <f t="shared" si="715"/>
        <v>45762</v>
      </c>
      <c r="J1501" s="82">
        <f t="shared" si="727"/>
        <v>21</v>
      </c>
      <c r="K1501" s="82">
        <f t="shared" si="711"/>
        <v>20</v>
      </c>
      <c r="L1501" s="76">
        <f t="shared" si="716"/>
        <v>1.00533286</v>
      </c>
      <c r="M1501" s="83">
        <f t="shared" si="713"/>
        <v>1.0131006499999999</v>
      </c>
      <c r="N1501" s="83">
        <f t="shared" si="709"/>
        <v>1.2718100213112036</v>
      </c>
      <c r="O1501" s="76">
        <f t="shared" si="712"/>
        <v>1.2785924</v>
      </c>
      <c r="P1501" s="76">
        <f t="shared" si="717"/>
        <v>843.05426880000005</v>
      </c>
      <c r="Q1501" s="84">
        <f t="shared" si="731"/>
        <v>0</v>
      </c>
      <c r="R1501" s="86">
        <f t="shared" si="728"/>
        <v>0</v>
      </c>
      <c r="S1501" s="76">
        <f t="shared" si="718"/>
        <v>0</v>
      </c>
      <c r="T1501" s="86">
        <f t="shared" si="729"/>
        <v>8.0657000000000006E-2</v>
      </c>
      <c r="U1501" s="84">
        <f t="shared" si="710"/>
        <v>20</v>
      </c>
      <c r="V1501" s="84">
        <v>252</v>
      </c>
      <c r="W1501" s="83">
        <f t="shared" si="719"/>
        <v>1.0061752740000001</v>
      </c>
      <c r="X1501" s="76">
        <f t="shared" si="720"/>
        <v>5.2060911000000001</v>
      </c>
      <c r="Y1501" s="76">
        <f t="shared" si="721"/>
        <v>0</v>
      </c>
      <c r="Z1501" s="90" t="str">
        <f t="shared" si="732"/>
        <v>A+J=</v>
      </c>
      <c r="AA1501" s="81">
        <f t="shared" si="733"/>
        <v>45762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75">
        <f t="shared" si="722"/>
        <v>45761</v>
      </c>
      <c r="B1502" s="76">
        <f t="shared" si="723"/>
        <v>848.26035990000003</v>
      </c>
      <c r="C1502" s="76">
        <f t="shared" si="730"/>
        <v>659.36123882000004</v>
      </c>
      <c r="D1502" s="77">
        <f t="shared" si="724"/>
        <v>7205.03</v>
      </c>
      <c r="E1502" s="78">
        <f>IF(K1502=1,VLOOKUP(A1501,[1]Plan1!$G$155:$I$350,3),E1501)</f>
        <v>7245.38</v>
      </c>
      <c r="F1502" s="79">
        <f t="shared" si="725"/>
        <v>45734</v>
      </c>
      <c r="G1502" s="80">
        <f t="shared" si="714"/>
        <v>5.6002542668107669E-3</v>
      </c>
      <c r="H1502" s="81">
        <f t="shared" si="726"/>
        <v>45762</v>
      </c>
      <c r="I1502" s="81">
        <f t="shared" si="715"/>
        <v>45762</v>
      </c>
      <c r="J1502" s="82">
        <f t="shared" si="727"/>
        <v>21</v>
      </c>
      <c r="K1502" s="82">
        <f t="shared" si="711"/>
        <v>20</v>
      </c>
      <c r="L1502" s="76">
        <f t="shared" si="716"/>
        <v>1.00533286</v>
      </c>
      <c r="M1502" s="83">
        <f t="shared" si="713"/>
        <v>1.0131006499999999</v>
      </c>
      <c r="N1502" s="83">
        <f t="shared" si="709"/>
        <v>1.2718100213112036</v>
      </c>
      <c r="O1502" s="76">
        <f t="shared" si="712"/>
        <v>1.2785924</v>
      </c>
      <c r="P1502" s="76">
        <f t="shared" si="717"/>
        <v>843.05426880000005</v>
      </c>
      <c r="Q1502" s="84">
        <f t="shared" si="731"/>
        <v>0</v>
      </c>
      <c r="R1502" s="86">
        <f t="shared" si="728"/>
        <v>0</v>
      </c>
      <c r="S1502" s="76">
        <f t="shared" si="718"/>
        <v>0</v>
      </c>
      <c r="T1502" s="86">
        <f t="shared" si="729"/>
        <v>8.0657000000000006E-2</v>
      </c>
      <c r="U1502" s="84">
        <f t="shared" si="710"/>
        <v>20</v>
      </c>
      <c r="V1502" s="84">
        <v>252</v>
      </c>
      <c r="W1502" s="83">
        <f t="shared" si="719"/>
        <v>1.0061752740000001</v>
      </c>
      <c r="X1502" s="76">
        <f t="shared" si="720"/>
        <v>5.2060911000000001</v>
      </c>
      <c r="Y1502" s="76">
        <f t="shared" si="721"/>
        <v>0</v>
      </c>
      <c r="Z1502" s="90" t="str">
        <f t="shared" si="732"/>
        <v>A+J=</v>
      </c>
      <c r="AA1502" s="81">
        <f t="shared" si="733"/>
        <v>45762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75">
        <f t="shared" si="722"/>
        <v>45762</v>
      </c>
      <c r="B1503" s="76">
        <f t="shared" si="723"/>
        <v>848.74718918999997</v>
      </c>
      <c r="C1503" s="76">
        <f t="shared" si="730"/>
        <v>659.36123882000004</v>
      </c>
      <c r="D1503" s="77">
        <f t="shared" si="724"/>
        <v>7205.03</v>
      </c>
      <c r="E1503" s="78">
        <f>IF(K1503=1,VLOOKUP(A1502,[1]Plan1!$G$155:$I$350,3),E1502)</f>
        <v>7245.38</v>
      </c>
      <c r="F1503" s="79">
        <f t="shared" si="725"/>
        <v>45734</v>
      </c>
      <c r="G1503" s="80">
        <f t="shared" si="714"/>
        <v>5.6002542668107669E-3</v>
      </c>
      <c r="H1503" s="81">
        <f t="shared" si="726"/>
        <v>45792</v>
      </c>
      <c r="I1503" s="81">
        <f t="shared" si="715"/>
        <v>45762</v>
      </c>
      <c r="J1503" s="82">
        <f t="shared" si="727"/>
        <v>21</v>
      </c>
      <c r="K1503" s="82">
        <f t="shared" si="711"/>
        <v>21</v>
      </c>
      <c r="L1503" s="76">
        <f t="shared" si="716"/>
        <v>1.0056002500000001</v>
      </c>
      <c r="M1503" s="83">
        <f t="shared" si="713"/>
        <v>1.0131006499999999</v>
      </c>
      <c r="N1503" s="83">
        <f t="shared" si="709"/>
        <v>1.2718100213112036</v>
      </c>
      <c r="O1503" s="76">
        <f t="shared" si="712"/>
        <v>1.27893247</v>
      </c>
      <c r="P1503" s="76">
        <f t="shared" si="717"/>
        <v>843.27849777999995</v>
      </c>
      <c r="Q1503" s="84">
        <f t="shared" si="731"/>
        <v>49</v>
      </c>
      <c r="R1503" s="86">
        <f t="shared" si="728"/>
        <v>1.1374E-2</v>
      </c>
      <c r="S1503" s="76">
        <f t="shared" si="718"/>
        <v>9.5914496299999996</v>
      </c>
      <c r="T1503" s="86">
        <f t="shared" si="729"/>
        <v>8.0657000000000006E-2</v>
      </c>
      <c r="U1503" s="84">
        <f t="shared" si="710"/>
        <v>21</v>
      </c>
      <c r="V1503" s="84">
        <v>252</v>
      </c>
      <c r="W1503" s="83">
        <f t="shared" si="719"/>
        <v>1.0064850359999999</v>
      </c>
      <c r="X1503" s="76">
        <f t="shared" si="720"/>
        <v>5.4686914099999999</v>
      </c>
      <c r="Y1503" s="76">
        <f t="shared" si="721"/>
        <v>15.06014104</v>
      </c>
      <c r="Z1503" s="90" t="str">
        <f t="shared" si="732"/>
        <v>A+J=</v>
      </c>
      <c r="AA1503" s="81">
        <f t="shared" si="733"/>
        <v>45762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75">
        <f t="shared" si="722"/>
        <v>45763</v>
      </c>
      <c r="B1504" s="76">
        <f t="shared" si="723"/>
        <v>834.1320895099999</v>
      </c>
      <c r="C1504" s="76">
        <f t="shared" si="730"/>
        <v>651.86166408999998</v>
      </c>
      <c r="D1504" s="77">
        <f t="shared" si="724"/>
        <v>7245.38</v>
      </c>
      <c r="E1504" s="78">
        <f>IF(K1504=1,VLOOKUP(A1503,[1]Plan1!$G$155:$I$350,3),E1503)</f>
        <v>7276.54</v>
      </c>
      <c r="F1504" s="79">
        <f t="shared" si="725"/>
        <v>45763</v>
      </c>
      <c r="G1504" s="80">
        <f t="shared" si="714"/>
        <v>4.3006716003852752E-3</v>
      </c>
      <c r="H1504" s="81">
        <f t="shared" si="726"/>
        <v>45792</v>
      </c>
      <c r="I1504" s="81">
        <f t="shared" si="715"/>
        <v>45792</v>
      </c>
      <c r="J1504" s="82">
        <f t="shared" si="727"/>
        <v>19</v>
      </c>
      <c r="K1504" s="82">
        <f t="shared" si="711"/>
        <v>1</v>
      </c>
      <c r="L1504" s="76">
        <f t="shared" si="716"/>
        <v>1.0002258900000001</v>
      </c>
      <c r="M1504" s="83">
        <f t="shared" si="713"/>
        <v>1.0056002500000001</v>
      </c>
      <c r="N1504" s="83">
        <f t="shared" ref="N1504:N1567" si="734">IF(I1504&gt;I1503,N1503*M1504,N1503)</f>
        <v>1.2789324753830518</v>
      </c>
      <c r="O1504" s="76">
        <f t="shared" si="712"/>
        <v>1.2792213699999999</v>
      </c>
      <c r="P1504" s="76">
        <f t="shared" si="717"/>
        <v>833.87537097999996</v>
      </c>
      <c r="Q1504" s="84">
        <f t="shared" si="731"/>
        <v>0</v>
      </c>
      <c r="R1504" s="86">
        <f t="shared" si="728"/>
        <v>0</v>
      </c>
      <c r="S1504" s="76">
        <f t="shared" si="718"/>
        <v>0</v>
      </c>
      <c r="T1504" s="86">
        <f t="shared" si="729"/>
        <v>8.0657000000000006E-2</v>
      </c>
      <c r="U1504" s="84">
        <f t="shared" si="710"/>
        <v>1</v>
      </c>
      <c r="V1504" s="84">
        <v>252</v>
      </c>
      <c r="W1504" s="83">
        <f t="shared" si="719"/>
        <v>1.0003078620000001</v>
      </c>
      <c r="X1504" s="76">
        <f t="shared" si="720"/>
        <v>0.25671853</v>
      </c>
      <c r="Y1504" s="76">
        <f t="shared" si="721"/>
        <v>0</v>
      </c>
      <c r="Z1504" s="90" t="str">
        <f t="shared" si="732"/>
        <v>A+J=</v>
      </c>
      <c r="AA1504" s="81">
        <f t="shared" si="733"/>
        <v>45792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75">
        <f t="shared" si="722"/>
        <v>45764</v>
      </c>
      <c r="B1505" s="76">
        <f t="shared" si="723"/>
        <v>834.57736438000006</v>
      </c>
      <c r="C1505" s="76">
        <f t="shared" si="730"/>
        <v>651.86166408999998</v>
      </c>
      <c r="D1505" s="77">
        <f t="shared" si="724"/>
        <v>7245.38</v>
      </c>
      <c r="E1505" s="78">
        <f>IF(K1505=1,VLOOKUP(A1504,[1]Plan1!$G$155:$I$350,3),E1504)</f>
        <v>7276.54</v>
      </c>
      <c r="F1505" s="79">
        <f t="shared" si="725"/>
        <v>45763</v>
      </c>
      <c r="G1505" s="80">
        <f t="shared" si="714"/>
        <v>4.3006716003852752E-3</v>
      </c>
      <c r="H1505" s="81">
        <f t="shared" si="726"/>
        <v>45792</v>
      </c>
      <c r="I1505" s="81">
        <f t="shared" si="715"/>
        <v>45792</v>
      </c>
      <c r="J1505" s="82">
        <f t="shared" si="727"/>
        <v>19</v>
      </c>
      <c r="K1505" s="82">
        <f t="shared" si="711"/>
        <v>2</v>
      </c>
      <c r="L1505" s="76">
        <f t="shared" si="716"/>
        <v>1.00045183</v>
      </c>
      <c r="M1505" s="83">
        <f t="shared" si="713"/>
        <v>1.0056002500000001</v>
      </c>
      <c r="N1505" s="83">
        <f t="shared" si="734"/>
        <v>1.2789324753830518</v>
      </c>
      <c r="O1505" s="76">
        <f t="shared" si="712"/>
        <v>1.2795103299999999</v>
      </c>
      <c r="P1505" s="76">
        <f t="shared" si="717"/>
        <v>834.06373293000001</v>
      </c>
      <c r="Q1505" s="84">
        <f t="shared" si="731"/>
        <v>0</v>
      </c>
      <c r="R1505" s="86">
        <f t="shared" si="728"/>
        <v>0</v>
      </c>
      <c r="S1505" s="76">
        <f t="shared" si="718"/>
        <v>0</v>
      </c>
      <c r="T1505" s="86">
        <f t="shared" si="729"/>
        <v>8.0657000000000006E-2</v>
      </c>
      <c r="U1505" s="84">
        <f t="shared" si="710"/>
        <v>2</v>
      </c>
      <c r="V1505" s="84">
        <v>252</v>
      </c>
      <c r="W1505" s="83">
        <f t="shared" si="719"/>
        <v>1.000615818</v>
      </c>
      <c r="X1505" s="76">
        <f t="shared" si="720"/>
        <v>0.51363144999999999</v>
      </c>
      <c r="Y1505" s="76">
        <f t="shared" si="721"/>
        <v>0</v>
      </c>
      <c r="Z1505" s="90" t="str">
        <f t="shared" si="732"/>
        <v>A+J=</v>
      </c>
      <c r="AA1505" s="81">
        <f t="shared" si="733"/>
        <v>45792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75">
        <f t="shared" si="722"/>
        <v>45765</v>
      </c>
      <c r="B1506" s="76">
        <f t="shared" si="723"/>
        <v>835.02288020000003</v>
      </c>
      <c r="C1506" s="76">
        <f t="shared" si="730"/>
        <v>651.86166408999998</v>
      </c>
      <c r="D1506" s="77">
        <f t="shared" si="724"/>
        <v>7245.38</v>
      </c>
      <c r="E1506" s="78">
        <f>IF(K1506=1,VLOOKUP(A1505,[1]Plan1!$G$155:$I$350,3),E1505)</f>
        <v>7276.54</v>
      </c>
      <c r="F1506" s="79">
        <f t="shared" si="725"/>
        <v>45763</v>
      </c>
      <c r="G1506" s="80">
        <f t="shared" si="714"/>
        <v>4.3006716003852752E-3</v>
      </c>
      <c r="H1506" s="81">
        <f t="shared" si="726"/>
        <v>45792</v>
      </c>
      <c r="I1506" s="81">
        <f t="shared" si="715"/>
        <v>45792</v>
      </c>
      <c r="J1506" s="82">
        <f t="shared" si="727"/>
        <v>19</v>
      </c>
      <c r="K1506" s="82">
        <f t="shared" si="711"/>
        <v>3</v>
      </c>
      <c r="L1506" s="76">
        <f t="shared" si="716"/>
        <v>1.0006778199999999</v>
      </c>
      <c r="M1506" s="83">
        <f t="shared" si="713"/>
        <v>1.0056002500000001</v>
      </c>
      <c r="N1506" s="83">
        <f t="shared" si="734"/>
        <v>1.2789324753830518</v>
      </c>
      <c r="O1506" s="76">
        <f t="shared" si="712"/>
        <v>1.2797993599999999</v>
      </c>
      <c r="P1506" s="76">
        <f t="shared" si="717"/>
        <v>834.25214051</v>
      </c>
      <c r="Q1506" s="84">
        <f t="shared" si="731"/>
        <v>0</v>
      </c>
      <c r="R1506" s="86">
        <f t="shared" si="728"/>
        <v>0</v>
      </c>
      <c r="S1506" s="76">
        <f t="shared" si="718"/>
        <v>0</v>
      </c>
      <c r="T1506" s="86">
        <f t="shared" si="729"/>
        <v>8.0657000000000006E-2</v>
      </c>
      <c r="U1506" s="84">
        <f t="shared" si="710"/>
        <v>3</v>
      </c>
      <c r="V1506" s="84">
        <v>252</v>
      </c>
      <c r="W1506" s="83">
        <f t="shared" si="719"/>
        <v>1.000923869</v>
      </c>
      <c r="X1506" s="76">
        <f t="shared" si="720"/>
        <v>0.77073968999999998</v>
      </c>
      <c r="Y1506" s="76">
        <f t="shared" si="721"/>
        <v>0</v>
      </c>
      <c r="Z1506" s="90" t="str">
        <f t="shared" si="732"/>
        <v>A+J=</v>
      </c>
      <c r="AA1506" s="81">
        <f t="shared" si="733"/>
        <v>45792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75">
        <f t="shared" si="722"/>
        <v>45766</v>
      </c>
      <c r="B1507" s="76">
        <f t="shared" si="723"/>
        <v>835.02288020000003</v>
      </c>
      <c r="C1507" s="76">
        <f t="shared" si="730"/>
        <v>651.86166408999998</v>
      </c>
      <c r="D1507" s="77">
        <f t="shared" si="724"/>
        <v>7245.38</v>
      </c>
      <c r="E1507" s="78">
        <f>IF(K1507=1,VLOOKUP(A1506,[1]Plan1!$G$155:$I$350,3),E1506)</f>
        <v>7276.54</v>
      </c>
      <c r="F1507" s="79">
        <f t="shared" si="725"/>
        <v>45763</v>
      </c>
      <c r="G1507" s="80">
        <f t="shared" si="714"/>
        <v>4.3006716003852752E-3</v>
      </c>
      <c r="H1507" s="81">
        <f t="shared" si="726"/>
        <v>45792</v>
      </c>
      <c r="I1507" s="81">
        <f t="shared" si="715"/>
        <v>45792</v>
      </c>
      <c r="J1507" s="82">
        <f t="shared" si="727"/>
        <v>19</v>
      </c>
      <c r="K1507" s="82">
        <f t="shared" si="711"/>
        <v>3</v>
      </c>
      <c r="L1507" s="76">
        <f t="shared" si="716"/>
        <v>1.0006778199999999</v>
      </c>
      <c r="M1507" s="83">
        <f t="shared" si="713"/>
        <v>1.0056002500000001</v>
      </c>
      <c r="N1507" s="83">
        <f t="shared" si="734"/>
        <v>1.2789324753830518</v>
      </c>
      <c r="O1507" s="76">
        <f t="shared" si="712"/>
        <v>1.2797993599999999</v>
      </c>
      <c r="P1507" s="76">
        <f t="shared" si="717"/>
        <v>834.25214051</v>
      </c>
      <c r="Q1507" s="84">
        <f t="shared" si="731"/>
        <v>0</v>
      </c>
      <c r="R1507" s="86">
        <f t="shared" si="728"/>
        <v>0</v>
      </c>
      <c r="S1507" s="76">
        <f t="shared" si="718"/>
        <v>0</v>
      </c>
      <c r="T1507" s="86">
        <f t="shared" si="729"/>
        <v>8.0657000000000006E-2</v>
      </c>
      <c r="U1507" s="84">
        <f t="shared" si="710"/>
        <v>3</v>
      </c>
      <c r="V1507" s="84">
        <v>252</v>
      </c>
      <c r="W1507" s="83">
        <f t="shared" si="719"/>
        <v>1.000923869</v>
      </c>
      <c r="X1507" s="76">
        <f t="shared" si="720"/>
        <v>0.77073968999999998</v>
      </c>
      <c r="Y1507" s="76">
        <f t="shared" si="721"/>
        <v>0</v>
      </c>
      <c r="Z1507" s="90" t="str">
        <f t="shared" si="732"/>
        <v>A+J=</v>
      </c>
      <c r="AA1507" s="81">
        <f t="shared" si="733"/>
        <v>45792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75">
        <f t="shared" si="722"/>
        <v>45767</v>
      </c>
      <c r="B1508" s="76">
        <f t="shared" si="723"/>
        <v>835.02288020000003</v>
      </c>
      <c r="C1508" s="76">
        <f t="shared" si="730"/>
        <v>651.86166408999998</v>
      </c>
      <c r="D1508" s="77">
        <f t="shared" si="724"/>
        <v>7245.38</v>
      </c>
      <c r="E1508" s="78">
        <f>IF(K1508=1,VLOOKUP(A1507,[1]Plan1!$G$155:$I$350,3),E1507)</f>
        <v>7276.54</v>
      </c>
      <c r="F1508" s="79">
        <f t="shared" si="725"/>
        <v>45763</v>
      </c>
      <c r="G1508" s="80">
        <f t="shared" si="714"/>
        <v>4.3006716003852752E-3</v>
      </c>
      <c r="H1508" s="81">
        <f t="shared" si="726"/>
        <v>45792</v>
      </c>
      <c r="I1508" s="81">
        <f t="shared" si="715"/>
        <v>45792</v>
      </c>
      <c r="J1508" s="82">
        <f t="shared" si="727"/>
        <v>19</v>
      </c>
      <c r="K1508" s="82">
        <f t="shared" si="711"/>
        <v>3</v>
      </c>
      <c r="L1508" s="76">
        <f t="shared" si="716"/>
        <v>1.0006778199999999</v>
      </c>
      <c r="M1508" s="83">
        <f t="shared" si="713"/>
        <v>1.0056002500000001</v>
      </c>
      <c r="N1508" s="83">
        <f t="shared" si="734"/>
        <v>1.2789324753830518</v>
      </c>
      <c r="O1508" s="76">
        <f t="shared" si="712"/>
        <v>1.2797993599999999</v>
      </c>
      <c r="P1508" s="76">
        <f t="shared" si="717"/>
        <v>834.25214051</v>
      </c>
      <c r="Q1508" s="84">
        <f t="shared" si="731"/>
        <v>0</v>
      </c>
      <c r="R1508" s="86">
        <f t="shared" si="728"/>
        <v>0</v>
      </c>
      <c r="S1508" s="76">
        <f t="shared" si="718"/>
        <v>0</v>
      </c>
      <c r="T1508" s="86">
        <f t="shared" si="729"/>
        <v>8.0657000000000006E-2</v>
      </c>
      <c r="U1508" s="84">
        <f t="shared" si="710"/>
        <v>3</v>
      </c>
      <c r="V1508" s="84">
        <v>252</v>
      </c>
      <c r="W1508" s="83">
        <f t="shared" si="719"/>
        <v>1.000923869</v>
      </c>
      <c r="X1508" s="76">
        <f t="shared" si="720"/>
        <v>0.77073968999999998</v>
      </c>
      <c r="Y1508" s="76">
        <f t="shared" si="721"/>
        <v>0</v>
      </c>
      <c r="Z1508" s="90" t="str">
        <f t="shared" si="732"/>
        <v>A+J=</v>
      </c>
      <c r="AA1508" s="81">
        <f t="shared" si="733"/>
        <v>45792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75">
        <f t="shared" si="722"/>
        <v>45768</v>
      </c>
      <c r="B1509" s="76">
        <f t="shared" si="723"/>
        <v>835.02288020000003</v>
      </c>
      <c r="C1509" s="76">
        <f t="shared" si="730"/>
        <v>651.86166408999998</v>
      </c>
      <c r="D1509" s="77">
        <f t="shared" si="724"/>
        <v>7245.38</v>
      </c>
      <c r="E1509" s="78">
        <f>IF(K1509=1,VLOOKUP(A1508,[1]Plan1!$G$155:$I$350,3),E1508)</f>
        <v>7276.54</v>
      </c>
      <c r="F1509" s="79">
        <f t="shared" si="725"/>
        <v>45763</v>
      </c>
      <c r="G1509" s="80">
        <f t="shared" si="714"/>
        <v>4.3006716003852752E-3</v>
      </c>
      <c r="H1509" s="81">
        <f t="shared" si="726"/>
        <v>45792</v>
      </c>
      <c r="I1509" s="81">
        <f t="shared" si="715"/>
        <v>45792</v>
      </c>
      <c r="J1509" s="82">
        <f t="shared" si="727"/>
        <v>19</v>
      </c>
      <c r="K1509" s="82">
        <f t="shared" si="711"/>
        <v>3</v>
      </c>
      <c r="L1509" s="76">
        <f t="shared" si="716"/>
        <v>1.0006778199999999</v>
      </c>
      <c r="M1509" s="83">
        <f t="shared" si="713"/>
        <v>1.0056002500000001</v>
      </c>
      <c r="N1509" s="83">
        <f t="shared" si="734"/>
        <v>1.2789324753830518</v>
      </c>
      <c r="O1509" s="76">
        <f t="shared" si="712"/>
        <v>1.2797993599999999</v>
      </c>
      <c r="P1509" s="76">
        <f t="shared" si="717"/>
        <v>834.25214051</v>
      </c>
      <c r="Q1509" s="84">
        <f t="shared" si="731"/>
        <v>0</v>
      </c>
      <c r="R1509" s="86">
        <f t="shared" si="728"/>
        <v>0</v>
      </c>
      <c r="S1509" s="76">
        <f t="shared" si="718"/>
        <v>0</v>
      </c>
      <c r="T1509" s="86">
        <f t="shared" si="729"/>
        <v>8.0657000000000006E-2</v>
      </c>
      <c r="U1509" s="84">
        <f t="shared" si="710"/>
        <v>3</v>
      </c>
      <c r="V1509" s="84">
        <v>252</v>
      </c>
      <c r="W1509" s="83">
        <f t="shared" si="719"/>
        <v>1.000923869</v>
      </c>
      <c r="X1509" s="76">
        <f t="shared" si="720"/>
        <v>0.77073968999999998</v>
      </c>
      <c r="Y1509" s="76">
        <f t="shared" si="721"/>
        <v>0</v>
      </c>
      <c r="Z1509" s="90" t="str">
        <f t="shared" si="732"/>
        <v>A+J=</v>
      </c>
      <c r="AA1509" s="81">
        <f t="shared" si="733"/>
        <v>45792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75">
        <f t="shared" si="722"/>
        <v>45769</v>
      </c>
      <c r="B1510" s="76">
        <f t="shared" si="723"/>
        <v>835.02288020000003</v>
      </c>
      <c r="C1510" s="76">
        <f t="shared" si="730"/>
        <v>651.86166408999998</v>
      </c>
      <c r="D1510" s="77">
        <f t="shared" si="724"/>
        <v>7245.38</v>
      </c>
      <c r="E1510" s="78">
        <f>IF(K1510=1,VLOOKUP(A1509,[1]Plan1!$G$155:$I$350,3),E1509)</f>
        <v>7276.54</v>
      </c>
      <c r="F1510" s="79">
        <f t="shared" si="725"/>
        <v>45763</v>
      </c>
      <c r="G1510" s="80">
        <f t="shared" si="714"/>
        <v>4.3006716003852752E-3</v>
      </c>
      <c r="H1510" s="81">
        <f t="shared" si="726"/>
        <v>45792</v>
      </c>
      <c r="I1510" s="81">
        <f t="shared" si="715"/>
        <v>45792</v>
      </c>
      <c r="J1510" s="82">
        <f t="shared" si="727"/>
        <v>19</v>
      </c>
      <c r="K1510" s="82">
        <f t="shared" si="711"/>
        <v>3</v>
      </c>
      <c r="L1510" s="76">
        <f t="shared" si="716"/>
        <v>1.0006778199999999</v>
      </c>
      <c r="M1510" s="83">
        <f t="shared" si="713"/>
        <v>1.0056002500000001</v>
      </c>
      <c r="N1510" s="83">
        <f t="shared" si="734"/>
        <v>1.2789324753830518</v>
      </c>
      <c r="O1510" s="76">
        <f t="shared" si="712"/>
        <v>1.2797993599999999</v>
      </c>
      <c r="P1510" s="76">
        <f t="shared" si="717"/>
        <v>834.25214051</v>
      </c>
      <c r="Q1510" s="84">
        <f t="shared" si="731"/>
        <v>0</v>
      </c>
      <c r="R1510" s="86">
        <f t="shared" si="728"/>
        <v>0</v>
      </c>
      <c r="S1510" s="76">
        <f t="shared" si="718"/>
        <v>0</v>
      </c>
      <c r="T1510" s="86">
        <f t="shared" si="729"/>
        <v>8.0657000000000006E-2</v>
      </c>
      <c r="U1510" s="84">
        <f t="shared" ref="U1510:U1573" si="735">IF(Q1509&gt;0,1,IF(K1510=K1509,U1509,U1509+1))</f>
        <v>3</v>
      </c>
      <c r="V1510" s="84">
        <v>252</v>
      </c>
      <c r="W1510" s="83">
        <f t="shared" si="719"/>
        <v>1.000923869</v>
      </c>
      <c r="X1510" s="76">
        <f t="shared" si="720"/>
        <v>0.77073968999999998</v>
      </c>
      <c r="Y1510" s="76">
        <f t="shared" si="721"/>
        <v>0</v>
      </c>
      <c r="Z1510" s="90" t="str">
        <f t="shared" si="732"/>
        <v>A+J=</v>
      </c>
      <c r="AA1510" s="81">
        <f t="shared" si="733"/>
        <v>45792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75">
        <f t="shared" si="722"/>
        <v>45770</v>
      </c>
      <c r="B1511" s="76">
        <f t="shared" si="723"/>
        <v>835.46863703000008</v>
      </c>
      <c r="C1511" s="76">
        <f t="shared" si="730"/>
        <v>651.86166408999998</v>
      </c>
      <c r="D1511" s="77">
        <f t="shared" si="724"/>
        <v>7245.38</v>
      </c>
      <c r="E1511" s="78">
        <f>IF(K1511=1,VLOOKUP(A1510,[1]Plan1!$G$155:$I$350,3),E1510)</f>
        <v>7276.54</v>
      </c>
      <c r="F1511" s="79">
        <f t="shared" si="725"/>
        <v>45763</v>
      </c>
      <c r="G1511" s="80">
        <f t="shared" si="714"/>
        <v>4.3006716003852752E-3</v>
      </c>
      <c r="H1511" s="81">
        <f t="shared" si="726"/>
        <v>45792</v>
      </c>
      <c r="I1511" s="81">
        <f t="shared" si="715"/>
        <v>45792</v>
      </c>
      <c r="J1511" s="82">
        <f t="shared" si="727"/>
        <v>19</v>
      </c>
      <c r="K1511" s="82">
        <f t="shared" si="711"/>
        <v>4</v>
      </c>
      <c r="L1511" s="76">
        <f t="shared" si="716"/>
        <v>1.0009038699999999</v>
      </c>
      <c r="M1511" s="83">
        <f t="shared" si="713"/>
        <v>1.0056002500000001</v>
      </c>
      <c r="N1511" s="83">
        <f t="shared" si="734"/>
        <v>1.2789324753830518</v>
      </c>
      <c r="O1511" s="76">
        <f t="shared" si="712"/>
        <v>1.28008846</v>
      </c>
      <c r="P1511" s="76">
        <f t="shared" si="717"/>
        <v>834.44059371000003</v>
      </c>
      <c r="Q1511" s="84">
        <f t="shared" si="731"/>
        <v>0</v>
      </c>
      <c r="R1511" s="86">
        <f t="shared" si="728"/>
        <v>0</v>
      </c>
      <c r="S1511" s="76">
        <f t="shared" si="718"/>
        <v>0</v>
      </c>
      <c r="T1511" s="86">
        <f t="shared" si="729"/>
        <v>8.0657000000000006E-2</v>
      </c>
      <c r="U1511" s="84">
        <f t="shared" si="735"/>
        <v>4</v>
      </c>
      <c r="V1511" s="84">
        <v>252</v>
      </c>
      <c r="W1511" s="83">
        <f t="shared" si="719"/>
        <v>1.001232015</v>
      </c>
      <c r="X1511" s="76">
        <f t="shared" si="720"/>
        <v>1.0280433200000001</v>
      </c>
      <c r="Y1511" s="76">
        <f t="shared" si="721"/>
        <v>0</v>
      </c>
      <c r="Z1511" s="90" t="str">
        <f t="shared" si="732"/>
        <v>A+J=</v>
      </c>
      <c r="AA1511" s="81">
        <f t="shared" si="733"/>
        <v>45792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75">
        <f t="shared" si="722"/>
        <v>45771</v>
      </c>
      <c r="B1512" s="76">
        <f t="shared" si="723"/>
        <v>835.91462194999997</v>
      </c>
      <c r="C1512" s="76">
        <f t="shared" si="730"/>
        <v>651.86166408999998</v>
      </c>
      <c r="D1512" s="77">
        <f t="shared" si="724"/>
        <v>7245.38</v>
      </c>
      <c r="E1512" s="78">
        <f>IF(K1512=1,VLOOKUP(A1511,[1]Plan1!$G$155:$I$350,3),E1511)</f>
        <v>7276.54</v>
      </c>
      <c r="F1512" s="79">
        <f t="shared" si="725"/>
        <v>45763</v>
      </c>
      <c r="G1512" s="80">
        <f t="shared" si="714"/>
        <v>4.3006716003852752E-3</v>
      </c>
      <c r="H1512" s="81">
        <f t="shared" si="726"/>
        <v>45792</v>
      </c>
      <c r="I1512" s="81">
        <f t="shared" si="715"/>
        <v>45792</v>
      </c>
      <c r="J1512" s="82">
        <f t="shared" si="727"/>
        <v>19</v>
      </c>
      <c r="K1512" s="82">
        <f t="shared" si="711"/>
        <v>5</v>
      </c>
      <c r="L1512" s="76">
        <f t="shared" si="716"/>
        <v>1.0011299600000001</v>
      </c>
      <c r="M1512" s="83">
        <f t="shared" si="713"/>
        <v>1.0056002500000001</v>
      </c>
      <c r="N1512" s="83">
        <f t="shared" si="734"/>
        <v>1.2789324753830518</v>
      </c>
      <c r="O1512" s="76">
        <f t="shared" si="712"/>
        <v>1.2803776099999999</v>
      </c>
      <c r="P1512" s="76">
        <f t="shared" si="717"/>
        <v>834.62907951</v>
      </c>
      <c r="Q1512" s="84">
        <f t="shared" si="731"/>
        <v>0</v>
      </c>
      <c r="R1512" s="86">
        <f t="shared" si="728"/>
        <v>0</v>
      </c>
      <c r="S1512" s="76">
        <f t="shared" si="718"/>
        <v>0</v>
      </c>
      <c r="T1512" s="86">
        <f t="shared" si="729"/>
        <v>8.0657000000000006E-2</v>
      </c>
      <c r="U1512" s="84">
        <f t="shared" si="735"/>
        <v>5</v>
      </c>
      <c r="V1512" s="84">
        <v>252</v>
      </c>
      <c r="W1512" s="83">
        <f t="shared" si="719"/>
        <v>1.001540256</v>
      </c>
      <c r="X1512" s="76">
        <f t="shared" si="720"/>
        <v>1.28554244</v>
      </c>
      <c r="Y1512" s="76">
        <f t="shared" si="721"/>
        <v>0</v>
      </c>
      <c r="Z1512" s="90" t="str">
        <f t="shared" si="732"/>
        <v>A+J=</v>
      </c>
      <c r="AA1512" s="81">
        <f t="shared" si="733"/>
        <v>45792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75">
        <f t="shared" si="722"/>
        <v>45772</v>
      </c>
      <c r="B1513" s="76">
        <f t="shared" si="723"/>
        <v>836.36085461999994</v>
      </c>
      <c r="C1513" s="76">
        <f t="shared" si="730"/>
        <v>651.86166408999998</v>
      </c>
      <c r="D1513" s="77">
        <f t="shared" si="724"/>
        <v>7245.38</v>
      </c>
      <c r="E1513" s="78">
        <f>IF(K1513=1,VLOOKUP(A1512,[1]Plan1!$G$155:$I$350,3),E1512)</f>
        <v>7276.54</v>
      </c>
      <c r="F1513" s="79">
        <f t="shared" si="725"/>
        <v>45763</v>
      </c>
      <c r="G1513" s="80">
        <f t="shared" si="714"/>
        <v>4.3006716003852752E-3</v>
      </c>
      <c r="H1513" s="81">
        <f t="shared" si="726"/>
        <v>45792</v>
      </c>
      <c r="I1513" s="81">
        <f t="shared" si="715"/>
        <v>45792</v>
      </c>
      <c r="J1513" s="82">
        <f t="shared" si="727"/>
        <v>19</v>
      </c>
      <c r="K1513" s="82">
        <f t="shared" si="711"/>
        <v>6</v>
      </c>
      <c r="L1513" s="76">
        <f t="shared" si="716"/>
        <v>1.0013561099999999</v>
      </c>
      <c r="M1513" s="83">
        <f t="shared" si="713"/>
        <v>1.0056002500000001</v>
      </c>
      <c r="N1513" s="83">
        <f t="shared" si="734"/>
        <v>1.2789324753830518</v>
      </c>
      <c r="O1513" s="76">
        <f t="shared" si="712"/>
        <v>1.2806668400000001</v>
      </c>
      <c r="P1513" s="76">
        <f t="shared" si="717"/>
        <v>834.81761745999995</v>
      </c>
      <c r="Q1513" s="84">
        <f t="shared" si="731"/>
        <v>0</v>
      </c>
      <c r="R1513" s="86">
        <f t="shared" si="728"/>
        <v>0</v>
      </c>
      <c r="S1513" s="76">
        <f t="shared" si="718"/>
        <v>0</v>
      </c>
      <c r="T1513" s="86">
        <f t="shared" si="729"/>
        <v>8.0657000000000006E-2</v>
      </c>
      <c r="U1513" s="84">
        <f t="shared" si="735"/>
        <v>6</v>
      </c>
      <c r="V1513" s="84">
        <v>252</v>
      </c>
      <c r="W1513" s="83">
        <f t="shared" si="719"/>
        <v>1.001848592</v>
      </c>
      <c r="X1513" s="76">
        <f t="shared" si="720"/>
        <v>1.5432371600000001</v>
      </c>
      <c r="Y1513" s="76">
        <f t="shared" si="721"/>
        <v>0</v>
      </c>
      <c r="Z1513" s="90" t="str">
        <f t="shared" si="732"/>
        <v>A+J=</v>
      </c>
      <c r="AA1513" s="81">
        <f t="shared" si="733"/>
        <v>45792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75">
        <f t="shared" si="722"/>
        <v>45773</v>
      </c>
      <c r="B1514" s="76">
        <f t="shared" si="723"/>
        <v>836.80732861999991</v>
      </c>
      <c r="C1514" s="76">
        <f t="shared" si="730"/>
        <v>651.86166408999998</v>
      </c>
      <c r="D1514" s="77">
        <f t="shared" si="724"/>
        <v>7245.38</v>
      </c>
      <c r="E1514" s="78">
        <f>IF(K1514=1,VLOOKUP(A1513,[1]Plan1!$G$155:$I$350,3),E1513)</f>
        <v>7276.54</v>
      </c>
      <c r="F1514" s="79">
        <f t="shared" si="725"/>
        <v>45763</v>
      </c>
      <c r="G1514" s="80">
        <f t="shared" si="714"/>
        <v>4.3006716003852752E-3</v>
      </c>
      <c r="H1514" s="81">
        <f t="shared" si="726"/>
        <v>45792</v>
      </c>
      <c r="I1514" s="81">
        <f t="shared" si="715"/>
        <v>45792</v>
      </c>
      <c r="J1514" s="82">
        <f t="shared" si="727"/>
        <v>19</v>
      </c>
      <c r="K1514" s="82">
        <f t="shared" ref="K1514:K1577" si="736">(J1514-(NETWORKDAYS(A1514,I1514,AD$165:AD$503)-1))</f>
        <v>7</v>
      </c>
      <c r="L1514" s="76">
        <f t="shared" si="716"/>
        <v>1.0015823100000001</v>
      </c>
      <c r="M1514" s="83">
        <f t="shared" si="713"/>
        <v>1.0056002500000001</v>
      </c>
      <c r="N1514" s="83">
        <f t="shared" si="734"/>
        <v>1.2789324753830518</v>
      </c>
      <c r="O1514" s="76">
        <f t="shared" ref="O1514:O1577" si="737">TRUNC(TRUNC((L1514*N1514),15),8)</f>
        <v>1.28095614</v>
      </c>
      <c r="P1514" s="76">
        <f t="shared" si="717"/>
        <v>835.00620103999995</v>
      </c>
      <c r="Q1514" s="84">
        <f t="shared" si="731"/>
        <v>0</v>
      </c>
      <c r="R1514" s="86">
        <f t="shared" si="728"/>
        <v>0</v>
      </c>
      <c r="S1514" s="76">
        <f t="shared" si="718"/>
        <v>0</v>
      </c>
      <c r="T1514" s="86">
        <f t="shared" si="729"/>
        <v>8.0657000000000006E-2</v>
      </c>
      <c r="U1514" s="84">
        <f t="shared" si="735"/>
        <v>7</v>
      </c>
      <c r="V1514" s="84">
        <v>252</v>
      </c>
      <c r="W1514" s="83">
        <f t="shared" si="719"/>
        <v>1.0021570230000001</v>
      </c>
      <c r="X1514" s="76">
        <f t="shared" si="720"/>
        <v>1.80112758</v>
      </c>
      <c r="Y1514" s="76">
        <f t="shared" si="721"/>
        <v>0</v>
      </c>
      <c r="Z1514" s="90" t="str">
        <f t="shared" si="732"/>
        <v>A+J=</v>
      </c>
      <c r="AA1514" s="81">
        <f t="shared" si="733"/>
        <v>45792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75">
        <f t="shared" si="722"/>
        <v>45774</v>
      </c>
      <c r="B1515" s="76">
        <f t="shared" si="723"/>
        <v>836.80732861999991</v>
      </c>
      <c r="C1515" s="76">
        <f t="shared" si="730"/>
        <v>651.86166408999998</v>
      </c>
      <c r="D1515" s="77">
        <f t="shared" si="724"/>
        <v>7245.38</v>
      </c>
      <c r="E1515" s="78">
        <f>IF(K1515=1,VLOOKUP(A1514,[1]Plan1!$G$155:$I$350,3),E1514)</f>
        <v>7276.54</v>
      </c>
      <c r="F1515" s="79">
        <f t="shared" si="725"/>
        <v>45763</v>
      </c>
      <c r="G1515" s="80">
        <f t="shared" si="714"/>
        <v>4.3006716003852752E-3</v>
      </c>
      <c r="H1515" s="81">
        <f t="shared" si="726"/>
        <v>45792</v>
      </c>
      <c r="I1515" s="81">
        <f t="shared" si="715"/>
        <v>45792</v>
      </c>
      <c r="J1515" s="82">
        <f t="shared" si="727"/>
        <v>19</v>
      </c>
      <c r="K1515" s="82">
        <f t="shared" si="736"/>
        <v>7</v>
      </c>
      <c r="L1515" s="76">
        <f t="shared" si="716"/>
        <v>1.0015823100000001</v>
      </c>
      <c r="M1515" s="83">
        <f t="shared" ref="M1515:M1578" si="738">IF(I1515&gt;I1514,L1514,M1514)</f>
        <v>1.0056002500000001</v>
      </c>
      <c r="N1515" s="83">
        <f t="shared" si="734"/>
        <v>1.2789324753830518</v>
      </c>
      <c r="O1515" s="76">
        <f t="shared" si="737"/>
        <v>1.28095614</v>
      </c>
      <c r="P1515" s="76">
        <f t="shared" si="717"/>
        <v>835.00620103999995</v>
      </c>
      <c r="Q1515" s="84">
        <f t="shared" si="731"/>
        <v>0</v>
      </c>
      <c r="R1515" s="86">
        <f t="shared" si="728"/>
        <v>0</v>
      </c>
      <c r="S1515" s="76">
        <f t="shared" si="718"/>
        <v>0</v>
      </c>
      <c r="T1515" s="86">
        <f t="shared" si="729"/>
        <v>8.0657000000000006E-2</v>
      </c>
      <c r="U1515" s="84">
        <f t="shared" si="735"/>
        <v>7</v>
      </c>
      <c r="V1515" s="84">
        <v>252</v>
      </c>
      <c r="W1515" s="83">
        <f t="shared" si="719"/>
        <v>1.0021570230000001</v>
      </c>
      <c r="X1515" s="76">
        <f t="shared" si="720"/>
        <v>1.80112758</v>
      </c>
      <c r="Y1515" s="76">
        <f t="shared" si="721"/>
        <v>0</v>
      </c>
      <c r="Z1515" s="90" t="str">
        <f t="shared" si="732"/>
        <v>A+J=</v>
      </c>
      <c r="AA1515" s="81">
        <f t="shared" si="733"/>
        <v>45792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75">
        <f t="shared" si="722"/>
        <v>45775</v>
      </c>
      <c r="B1516" s="76">
        <f t="shared" si="723"/>
        <v>836.80732861999991</v>
      </c>
      <c r="C1516" s="76">
        <f t="shared" si="730"/>
        <v>651.86166408999998</v>
      </c>
      <c r="D1516" s="77">
        <f t="shared" si="724"/>
        <v>7245.38</v>
      </c>
      <c r="E1516" s="78">
        <f>IF(K1516=1,VLOOKUP(A1515,[1]Plan1!$G$155:$I$350,3),E1515)</f>
        <v>7276.54</v>
      </c>
      <c r="F1516" s="79">
        <f t="shared" si="725"/>
        <v>45763</v>
      </c>
      <c r="G1516" s="80">
        <f t="shared" si="714"/>
        <v>4.3006716003852752E-3</v>
      </c>
      <c r="H1516" s="81">
        <f t="shared" si="726"/>
        <v>45792</v>
      </c>
      <c r="I1516" s="81">
        <f t="shared" si="715"/>
        <v>45792</v>
      </c>
      <c r="J1516" s="82">
        <f t="shared" si="727"/>
        <v>19</v>
      </c>
      <c r="K1516" s="82">
        <f t="shared" si="736"/>
        <v>7</v>
      </c>
      <c r="L1516" s="76">
        <f t="shared" si="716"/>
        <v>1.0015823100000001</v>
      </c>
      <c r="M1516" s="83">
        <f t="shared" si="738"/>
        <v>1.0056002500000001</v>
      </c>
      <c r="N1516" s="83">
        <f t="shared" si="734"/>
        <v>1.2789324753830518</v>
      </c>
      <c r="O1516" s="76">
        <f t="shared" si="737"/>
        <v>1.28095614</v>
      </c>
      <c r="P1516" s="76">
        <f t="shared" si="717"/>
        <v>835.00620103999995</v>
      </c>
      <c r="Q1516" s="84">
        <f t="shared" si="731"/>
        <v>0</v>
      </c>
      <c r="R1516" s="86">
        <f t="shared" si="728"/>
        <v>0</v>
      </c>
      <c r="S1516" s="76">
        <f t="shared" si="718"/>
        <v>0</v>
      </c>
      <c r="T1516" s="86">
        <f t="shared" si="729"/>
        <v>8.0657000000000006E-2</v>
      </c>
      <c r="U1516" s="84">
        <f t="shared" si="735"/>
        <v>7</v>
      </c>
      <c r="V1516" s="84">
        <v>252</v>
      </c>
      <c r="W1516" s="83">
        <f t="shared" si="719"/>
        <v>1.0021570230000001</v>
      </c>
      <c r="X1516" s="76">
        <f t="shared" si="720"/>
        <v>1.80112758</v>
      </c>
      <c r="Y1516" s="76">
        <f t="shared" si="721"/>
        <v>0</v>
      </c>
      <c r="Z1516" s="90" t="str">
        <f t="shared" si="732"/>
        <v>A+J=</v>
      </c>
      <c r="AA1516" s="81">
        <f t="shared" si="733"/>
        <v>45792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75">
        <f t="shared" si="722"/>
        <v>45776</v>
      </c>
      <c r="B1517" s="76">
        <f t="shared" si="723"/>
        <v>837.25402358999997</v>
      </c>
      <c r="C1517" s="76">
        <f t="shared" si="730"/>
        <v>651.86166408999998</v>
      </c>
      <c r="D1517" s="77">
        <f t="shared" si="724"/>
        <v>7245.38</v>
      </c>
      <c r="E1517" s="78">
        <f>IF(K1517=1,VLOOKUP(A1516,[1]Plan1!$G$155:$I$350,3),E1516)</f>
        <v>7276.54</v>
      </c>
      <c r="F1517" s="79">
        <f t="shared" si="725"/>
        <v>45763</v>
      </c>
      <c r="G1517" s="80">
        <f t="shared" si="714"/>
        <v>4.3006716003852752E-3</v>
      </c>
      <c r="H1517" s="81">
        <f t="shared" si="726"/>
        <v>45792</v>
      </c>
      <c r="I1517" s="81">
        <f t="shared" si="715"/>
        <v>45792</v>
      </c>
      <c r="J1517" s="82">
        <f t="shared" si="727"/>
        <v>19</v>
      </c>
      <c r="K1517" s="82">
        <f t="shared" si="736"/>
        <v>8</v>
      </c>
      <c r="L1517" s="76">
        <f t="shared" si="716"/>
        <v>1.00180855</v>
      </c>
      <c r="M1517" s="83">
        <f t="shared" si="738"/>
        <v>1.0056002500000001</v>
      </c>
      <c r="N1517" s="83">
        <f t="shared" si="734"/>
        <v>1.2789324753830518</v>
      </c>
      <c r="O1517" s="76">
        <f t="shared" si="737"/>
        <v>1.2812454799999999</v>
      </c>
      <c r="P1517" s="76">
        <f t="shared" si="717"/>
        <v>835.19481069999995</v>
      </c>
      <c r="Q1517" s="84">
        <f t="shared" si="731"/>
        <v>0</v>
      </c>
      <c r="R1517" s="86">
        <f t="shared" si="728"/>
        <v>0</v>
      </c>
      <c r="S1517" s="76">
        <f t="shared" si="718"/>
        <v>0</v>
      </c>
      <c r="T1517" s="86">
        <f t="shared" si="729"/>
        <v>8.0657000000000006E-2</v>
      </c>
      <c r="U1517" s="84">
        <f t="shared" si="735"/>
        <v>8</v>
      </c>
      <c r="V1517" s="84">
        <v>252</v>
      </c>
      <c r="W1517" s="83">
        <f t="shared" si="719"/>
        <v>1.002465548</v>
      </c>
      <c r="X1517" s="76">
        <f t="shared" si="720"/>
        <v>2.05921289</v>
      </c>
      <c r="Y1517" s="76">
        <f t="shared" si="721"/>
        <v>0</v>
      </c>
      <c r="Z1517" s="90" t="str">
        <f t="shared" si="732"/>
        <v>A+J=</v>
      </c>
      <c r="AA1517" s="81">
        <f t="shared" si="733"/>
        <v>45792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75">
        <f t="shared" si="722"/>
        <v>45777</v>
      </c>
      <c r="B1518" s="76">
        <f t="shared" si="723"/>
        <v>837.70097396999995</v>
      </c>
      <c r="C1518" s="76">
        <f t="shared" si="730"/>
        <v>651.86166408999998</v>
      </c>
      <c r="D1518" s="77">
        <f t="shared" si="724"/>
        <v>7245.38</v>
      </c>
      <c r="E1518" s="78">
        <f>IF(K1518=1,VLOOKUP(A1517,[1]Plan1!$G$155:$I$350,3),E1517)</f>
        <v>7276.54</v>
      </c>
      <c r="F1518" s="79">
        <f t="shared" si="725"/>
        <v>45763</v>
      </c>
      <c r="G1518" s="80">
        <f t="shared" si="714"/>
        <v>4.3006716003852752E-3</v>
      </c>
      <c r="H1518" s="81">
        <f t="shared" si="726"/>
        <v>45792</v>
      </c>
      <c r="I1518" s="81">
        <f t="shared" si="715"/>
        <v>45792</v>
      </c>
      <c r="J1518" s="82">
        <f t="shared" si="727"/>
        <v>19</v>
      </c>
      <c r="K1518" s="82">
        <f t="shared" si="736"/>
        <v>9</v>
      </c>
      <c r="L1518" s="76">
        <f t="shared" si="716"/>
        <v>1.00203485</v>
      </c>
      <c r="M1518" s="83">
        <f t="shared" si="738"/>
        <v>1.0056002500000001</v>
      </c>
      <c r="N1518" s="83">
        <f t="shared" si="734"/>
        <v>1.2789324753830518</v>
      </c>
      <c r="O1518" s="76">
        <f t="shared" si="737"/>
        <v>1.28153491</v>
      </c>
      <c r="P1518" s="76">
        <f t="shared" si="717"/>
        <v>835.38347901999998</v>
      </c>
      <c r="Q1518" s="84">
        <f t="shared" si="731"/>
        <v>0</v>
      </c>
      <c r="R1518" s="86">
        <f t="shared" si="728"/>
        <v>0</v>
      </c>
      <c r="S1518" s="76">
        <f t="shared" si="718"/>
        <v>0</v>
      </c>
      <c r="T1518" s="86">
        <f t="shared" si="729"/>
        <v>8.0657000000000006E-2</v>
      </c>
      <c r="U1518" s="84">
        <f t="shared" si="735"/>
        <v>9</v>
      </c>
      <c r="V1518" s="84">
        <v>252</v>
      </c>
      <c r="W1518" s="83">
        <f t="shared" si="719"/>
        <v>1.002774169</v>
      </c>
      <c r="X1518" s="76">
        <f t="shared" si="720"/>
        <v>2.3174949499999999</v>
      </c>
      <c r="Y1518" s="76">
        <f t="shared" si="721"/>
        <v>0</v>
      </c>
      <c r="Z1518" s="90" t="str">
        <f t="shared" si="732"/>
        <v>A+J=</v>
      </c>
      <c r="AA1518" s="81">
        <f t="shared" si="733"/>
        <v>45792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75">
        <f t="shared" si="722"/>
        <v>45778</v>
      </c>
      <c r="B1519" s="76">
        <f t="shared" si="723"/>
        <v>838.14816594999991</v>
      </c>
      <c r="C1519" s="76">
        <f t="shared" si="730"/>
        <v>651.86166408999998</v>
      </c>
      <c r="D1519" s="77">
        <f t="shared" si="724"/>
        <v>7245.38</v>
      </c>
      <c r="E1519" s="78">
        <f>IF(K1519=1,VLOOKUP(A1518,[1]Plan1!$G$155:$I$350,3),E1518)</f>
        <v>7276.54</v>
      </c>
      <c r="F1519" s="79">
        <f t="shared" si="725"/>
        <v>45763</v>
      </c>
      <c r="G1519" s="80">
        <f t="shared" si="714"/>
        <v>4.3006716003852752E-3</v>
      </c>
      <c r="H1519" s="81">
        <f t="shared" si="726"/>
        <v>45792</v>
      </c>
      <c r="I1519" s="81">
        <f t="shared" si="715"/>
        <v>45792</v>
      </c>
      <c r="J1519" s="82">
        <f t="shared" si="727"/>
        <v>19</v>
      </c>
      <c r="K1519" s="82">
        <f t="shared" si="736"/>
        <v>10</v>
      </c>
      <c r="L1519" s="76">
        <f t="shared" si="716"/>
        <v>1.0022612099999999</v>
      </c>
      <c r="M1519" s="83">
        <f t="shared" si="738"/>
        <v>1.0056002500000001</v>
      </c>
      <c r="N1519" s="83">
        <f t="shared" si="734"/>
        <v>1.2789324753830518</v>
      </c>
      <c r="O1519" s="76">
        <f t="shared" si="737"/>
        <v>1.28182441</v>
      </c>
      <c r="P1519" s="76">
        <f t="shared" si="717"/>
        <v>835.57219296999995</v>
      </c>
      <c r="Q1519" s="84">
        <f t="shared" si="731"/>
        <v>0</v>
      </c>
      <c r="R1519" s="86">
        <f t="shared" si="728"/>
        <v>0</v>
      </c>
      <c r="S1519" s="76">
        <f t="shared" si="718"/>
        <v>0</v>
      </c>
      <c r="T1519" s="86">
        <f t="shared" si="729"/>
        <v>8.0657000000000006E-2</v>
      </c>
      <c r="U1519" s="84">
        <f t="shared" si="735"/>
        <v>10</v>
      </c>
      <c r="V1519" s="84">
        <v>252</v>
      </c>
      <c r="W1519" s="83">
        <f t="shared" si="719"/>
        <v>1.003082885</v>
      </c>
      <c r="X1519" s="76">
        <f t="shared" si="720"/>
        <v>2.57597298</v>
      </c>
      <c r="Y1519" s="76">
        <f t="shared" si="721"/>
        <v>0</v>
      </c>
      <c r="Z1519" s="90" t="str">
        <f t="shared" si="732"/>
        <v>A+J=</v>
      </c>
      <c r="AA1519" s="81">
        <f t="shared" si="733"/>
        <v>45792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75">
        <f t="shared" si="722"/>
        <v>45779</v>
      </c>
      <c r="B1520" s="76">
        <f t="shared" si="723"/>
        <v>838.14816594999991</v>
      </c>
      <c r="C1520" s="76">
        <f t="shared" si="730"/>
        <v>651.86166408999998</v>
      </c>
      <c r="D1520" s="77">
        <f t="shared" si="724"/>
        <v>7245.38</v>
      </c>
      <c r="E1520" s="78">
        <f>IF(K1520=1,VLOOKUP(A1519,[1]Plan1!$G$155:$I$350,3),E1519)</f>
        <v>7276.54</v>
      </c>
      <c r="F1520" s="79">
        <f t="shared" si="725"/>
        <v>45763</v>
      </c>
      <c r="G1520" s="80">
        <f t="shared" si="714"/>
        <v>4.3006716003852752E-3</v>
      </c>
      <c r="H1520" s="81">
        <f t="shared" si="726"/>
        <v>45792</v>
      </c>
      <c r="I1520" s="81">
        <f t="shared" si="715"/>
        <v>45792</v>
      </c>
      <c r="J1520" s="82">
        <f t="shared" si="727"/>
        <v>19</v>
      </c>
      <c r="K1520" s="82">
        <f t="shared" si="736"/>
        <v>10</v>
      </c>
      <c r="L1520" s="76">
        <f t="shared" si="716"/>
        <v>1.0022612099999999</v>
      </c>
      <c r="M1520" s="83">
        <f t="shared" si="738"/>
        <v>1.0056002500000001</v>
      </c>
      <c r="N1520" s="83">
        <f t="shared" si="734"/>
        <v>1.2789324753830518</v>
      </c>
      <c r="O1520" s="76">
        <f t="shared" si="737"/>
        <v>1.28182441</v>
      </c>
      <c r="P1520" s="76">
        <f t="shared" si="717"/>
        <v>835.57219296999995</v>
      </c>
      <c r="Q1520" s="84">
        <f t="shared" si="731"/>
        <v>0</v>
      </c>
      <c r="R1520" s="86">
        <f t="shared" si="728"/>
        <v>0</v>
      </c>
      <c r="S1520" s="76">
        <f t="shared" si="718"/>
        <v>0</v>
      </c>
      <c r="T1520" s="86">
        <f t="shared" si="729"/>
        <v>8.0657000000000006E-2</v>
      </c>
      <c r="U1520" s="84">
        <f t="shared" si="735"/>
        <v>10</v>
      </c>
      <c r="V1520" s="84">
        <v>252</v>
      </c>
      <c r="W1520" s="83">
        <f t="shared" si="719"/>
        <v>1.003082885</v>
      </c>
      <c r="X1520" s="76">
        <f t="shared" si="720"/>
        <v>2.57597298</v>
      </c>
      <c r="Y1520" s="76">
        <f t="shared" si="721"/>
        <v>0</v>
      </c>
      <c r="Z1520" s="90" t="str">
        <f t="shared" si="732"/>
        <v>A+J=</v>
      </c>
      <c r="AA1520" s="81">
        <f t="shared" si="733"/>
        <v>45792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75">
        <f t="shared" si="722"/>
        <v>45780</v>
      </c>
      <c r="B1521" s="76">
        <f t="shared" si="723"/>
        <v>838.5955856999999</v>
      </c>
      <c r="C1521" s="76">
        <f t="shared" si="730"/>
        <v>651.86166408999998</v>
      </c>
      <c r="D1521" s="77">
        <f t="shared" si="724"/>
        <v>7245.38</v>
      </c>
      <c r="E1521" s="78">
        <f>IF(K1521=1,VLOOKUP(A1520,[1]Plan1!$G$155:$I$350,3),E1520)</f>
        <v>7276.54</v>
      </c>
      <c r="F1521" s="79">
        <f t="shared" si="725"/>
        <v>45763</v>
      </c>
      <c r="G1521" s="80">
        <f t="shared" si="714"/>
        <v>4.3006716003852752E-3</v>
      </c>
      <c r="H1521" s="81">
        <f t="shared" si="726"/>
        <v>45792</v>
      </c>
      <c r="I1521" s="81">
        <f t="shared" si="715"/>
        <v>45792</v>
      </c>
      <c r="J1521" s="82">
        <f t="shared" si="727"/>
        <v>19</v>
      </c>
      <c r="K1521" s="82">
        <f t="shared" si="736"/>
        <v>11</v>
      </c>
      <c r="L1521" s="76">
        <f t="shared" si="716"/>
        <v>1.00248761</v>
      </c>
      <c r="M1521" s="83">
        <f t="shared" si="738"/>
        <v>1.0056002500000001</v>
      </c>
      <c r="N1521" s="83">
        <f t="shared" si="734"/>
        <v>1.2789324753830518</v>
      </c>
      <c r="O1521" s="76">
        <f t="shared" si="737"/>
        <v>1.28211396</v>
      </c>
      <c r="P1521" s="76">
        <f t="shared" si="717"/>
        <v>835.76093950999996</v>
      </c>
      <c r="Q1521" s="84">
        <f t="shared" si="731"/>
        <v>0</v>
      </c>
      <c r="R1521" s="86">
        <f t="shared" si="728"/>
        <v>0</v>
      </c>
      <c r="S1521" s="76">
        <f t="shared" si="718"/>
        <v>0</v>
      </c>
      <c r="T1521" s="86">
        <f t="shared" si="729"/>
        <v>8.0657000000000006E-2</v>
      </c>
      <c r="U1521" s="84">
        <f t="shared" si="735"/>
        <v>11</v>
      </c>
      <c r="V1521" s="84">
        <v>252</v>
      </c>
      <c r="W1521" s="83">
        <f t="shared" si="719"/>
        <v>1.0033916949999999</v>
      </c>
      <c r="X1521" s="76">
        <f t="shared" si="720"/>
        <v>2.83464619</v>
      </c>
      <c r="Y1521" s="76">
        <f t="shared" si="721"/>
        <v>0</v>
      </c>
      <c r="Z1521" s="90" t="str">
        <f t="shared" si="732"/>
        <v>A+J=</v>
      </c>
      <c r="AA1521" s="81">
        <f t="shared" si="733"/>
        <v>45792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75">
        <f t="shared" si="722"/>
        <v>45781</v>
      </c>
      <c r="B1522" s="76">
        <f t="shared" si="723"/>
        <v>838.5955856999999</v>
      </c>
      <c r="C1522" s="76">
        <f t="shared" si="730"/>
        <v>651.86166408999998</v>
      </c>
      <c r="D1522" s="77">
        <f t="shared" si="724"/>
        <v>7245.38</v>
      </c>
      <c r="E1522" s="78">
        <f>IF(K1522=1,VLOOKUP(A1521,[1]Plan1!$G$155:$I$350,3),E1521)</f>
        <v>7276.54</v>
      </c>
      <c r="F1522" s="79">
        <f t="shared" si="725"/>
        <v>45763</v>
      </c>
      <c r="G1522" s="80">
        <f t="shared" si="714"/>
        <v>4.3006716003852752E-3</v>
      </c>
      <c r="H1522" s="81">
        <f t="shared" si="726"/>
        <v>45792</v>
      </c>
      <c r="I1522" s="81">
        <f t="shared" si="715"/>
        <v>45792</v>
      </c>
      <c r="J1522" s="82">
        <f t="shared" si="727"/>
        <v>19</v>
      </c>
      <c r="K1522" s="82">
        <f t="shared" si="736"/>
        <v>11</v>
      </c>
      <c r="L1522" s="76">
        <f t="shared" si="716"/>
        <v>1.00248761</v>
      </c>
      <c r="M1522" s="83">
        <f t="shared" si="738"/>
        <v>1.0056002500000001</v>
      </c>
      <c r="N1522" s="83">
        <f t="shared" si="734"/>
        <v>1.2789324753830518</v>
      </c>
      <c r="O1522" s="76">
        <f t="shared" si="737"/>
        <v>1.28211396</v>
      </c>
      <c r="P1522" s="76">
        <f t="shared" si="717"/>
        <v>835.76093950999996</v>
      </c>
      <c r="Q1522" s="84">
        <f t="shared" si="731"/>
        <v>0</v>
      </c>
      <c r="R1522" s="86">
        <f t="shared" si="728"/>
        <v>0</v>
      </c>
      <c r="S1522" s="76">
        <f t="shared" si="718"/>
        <v>0</v>
      </c>
      <c r="T1522" s="86">
        <f t="shared" si="729"/>
        <v>8.0657000000000006E-2</v>
      </c>
      <c r="U1522" s="84">
        <f t="shared" si="735"/>
        <v>11</v>
      </c>
      <c r="V1522" s="84">
        <v>252</v>
      </c>
      <c r="W1522" s="83">
        <f t="shared" si="719"/>
        <v>1.0033916949999999</v>
      </c>
      <c r="X1522" s="76">
        <f t="shared" si="720"/>
        <v>2.83464619</v>
      </c>
      <c r="Y1522" s="76">
        <f t="shared" si="721"/>
        <v>0</v>
      </c>
      <c r="Z1522" s="90" t="str">
        <f t="shared" si="732"/>
        <v>A+J=</v>
      </c>
      <c r="AA1522" s="81">
        <f t="shared" si="733"/>
        <v>45792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75">
        <f t="shared" si="722"/>
        <v>45782</v>
      </c>
      <c r="B1523" s="76">
        <f t="shared" si="723"/>
        <v>838.5955856999999</v>
      </c>
      <c r="C1523" s="76">
        <f t="shared" si="730"/>
        <v>651.86166408999998</v>
      </c>
      <c r="D1523" s="77">
        <f t="shared" si="724"/>
        <v>7245.38</v>
      </c>
      <c r="E1523" s="78">
        <f>IF(K1523=1,VLOOKUP(A1522,[1]Plan1!$G$155:$I$350,3),E1522)</f>
        <v>7276.54</v>
      </c>
      <c r="F1523" s="79">
        <f t="shared" si="725"/>
        <v>45763</v>
      </c>
      <c r="G1523" s="80">
        <f t="shared" si="714"/>
        <v>4.3006716003852752E-3</v>
      </c>
      <c r="H1523" s="81">
        <f t="shared" si="726"/>
        <v>45792</v>
      </c>
      <c r="I1523" s="81">
        <f t="shared" si="715"/>
        <v>45792</v>
      </c>
      <c r="J1523" s="82">
        <f t="shared" si="727"/>
        <v>19</v>
      </c>
      <c r="K1523" s="82">
        <f t="shared" si="736"/>
        <v>11</v>
      </c>
      <c r="L1523" s="76">
        <f t="shared" si="716"/>
        <v>1.00248761</v>
      </c>
      <c r="M1523" s="83">
        <f t="shared" si="738"/>
        <v>1.0056002500000001</v>
      </c>
      <c r="N1523" s="83">
        <f t="shared" si="734"/>
        <v>1.2789324753830518</v>
      </c>
      <c r="O1523" s="76">
        <f t="shared" si="737"/>
        <v>1.28211396</v>
      </c>
      <c r="P1523" s="76">
        <f t="shared" si="717"/>
        <v>835.76093950999996</v>
      </c>
      <c r="Q1523" s="84">
        <f t="shared" si="731"/>
        <v>0</v>
      </c>
      <c r="R1523" s="86">
        <f t="shared" si="728"/>
        <v>0</v>
      </c>
      <c r="S1523" s="76">
        <f t="shared" si="718"/>
        <v>0</v>
      </c>
      <c r="T1523" s="86">
        <f t="shared" si="729"/>
        <v>8.0657000000000006E-2</v>
      </c>
      <c r="U1523" s="84">
        <f t="shared" si="735"/>
        <v>11</v>
      </c>
      <c r="V1523" s="84">
        <v>252</v>
      </c>
      <c r="W1523" s="83">
        <f t="shared" si="719"/>
        <v>1.0033916949999999</v>
      </c>
      <c r="X1523" s="76">
        <f t="shared" si="720"/>
        <v>2.83464619</v>
      </c>
      <c r="Y1523" s="76">
        <f t="shared" si="721"/>
        <v>0</v>
      </c>
      <c r="Z1523" s="90" t="str">
        <f t="shared" si="732"/>
        <v>A+J=</v>
      </c>
      <c r="AA1523" s="81">
        <f t="shared" si="733"/>
        <v>45792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75">
        <f t="shared" si="722"/>
        <v>45783</v>
      </c>
      <c r="B1524" s="76">
        <f t="shared" si="723"/>
        <v>839.04324154999995</v>
      </c>
      <c r="C1524" s="76">
        <f t="shared" si="730"/>
        <v>651.86166408999998</v>
      </c>
      <c r="D1524" s="77">
        <f t="shared" si="724"/>
        <v>7245.38</v>
      </c>
      <c r="E1524" s="78">
        <f>IF(K1524=1,VLOOKUP(A1523,[1]Plan1!$G$155:$I$350,3),E1523)</f>
        <v>7276.54</v>
      </c>
      <c r="F1524" s="79">
        <f t="shared" si="725"/>
        <v>45763</v>
      </c>
      <c r="G1524" s="80">
        <f t="shared" si="714"/>
        <v>4.3006716003852752E-3</v>
      </c>
      <c r="H1524" s="81">
        <f t="shared" si="726"/>
        <v>45792</v>
      </c>
      <c r="I1524" s="81">
        <f t="shared" si="715"/>
        <v>45792</v>
      </c>
      <c r="J1524" s="82">
        <f t="shared" si="727"/>
        <v>19</v>
      </c>
      <c r="K1524" s="82">
        <f t="shared" si="736"/>
        <v>12</v>
      </c>
      <c r="L1524" s="76">
        <f t="shared" si="716"/>
        <v>1.00271406</v>
      </c>
      <c r="M1524" s="83">
        <f t="shared" si="738"/>
        <v>1.0056002500000001</v>
      </c>
      <c r="N1524" s="83">
        <f t="shared" si="734"/>
        <v>1.2789324753830518</v>
      </c>
      <c r="O1524" s="76">
        <f t="shared" si="737"/>
        <v>1.28240357</v>
      </c>
      <c r="P1524" s="76">
        <f t="shared" si="717"/>
        <v>835.94972516999997</v>
      </c>
      <c r="Q1524" s="84">
        <f t="shared" si="731"/>
        <v>0</v>
      </c>
      <c r="R1524" s="86">
        <f t="shared" si="728"/>
        <v>0</v>
      </c>
      <c r="S1524" s="76">
        <f t="shared" si="718"/>
        <v>0</v>
      </c>
      <c r="T1524" s="86">
        <f t="shared" si="729"/>
        <v>8.0657000000000006E-2</v>
      </c>
      <c r="U1524" s="84">
        <f t="shared" si="735"/>
        <v>12</v>
      </c>
      <c r="V1524" s="84">
        <v>252</v>
      </c>
      <c r="W1524" s="83">
        <f t="shared" si="719"/>
        <v>1.003700601</v>
      </c>
      <c r="X1524" s="76">
        <f t="shared" si="720"/>
        <v>3.0935163800000001</v>
      </c>
      <c r="Y1524" s="76">
        <f t="shared" si="721"/>
        <v>0</v>
      </c>
      <c r="Z1524" s="90" t="str">
        <f t="shared" si="732"/>
        <v>A+J=</v>
      </c>
      <c r="AA1524" s="81">
        <f t="shared" si="733"/>
        <v>45792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75">
        <f t="shared" si="722"/>
        <v>45784</v>
      </c>
      <c r="B1525" s="76">
        <f t="shared" si="723"/>
        <v>839.49114582999994</v>
      </c>
      <c r="C1525" s="76">
        <f t="shared" si="730"/>
        <v>651.86166408999998</v>
      </c>
      <c r="D1525" s="77">
        <f t="shared" si="724"/>
        <v>7245.38</v>
      </c>
      <c r="E1525" s="78">
        <f>IF(K1525=1,VLOOKUP(A1524,[1]Plan1!$G$155:$I$350,3),E1524)</f>
        <v>7276.54</v>
      </c>
      <c r="F1525" s="79">
        <f t="shared" si="725"/>
        <v>45763</v>
      </c>
      <c r="G1525" s="80">
        <f t="shared" si="714"/>
        <v>4.3006716003852752E-3</v>
      </c>
      <c r="H1525" s="81">
        <f t="shared" si="726"/>
        <v>45792</v>
      </c>
      <c r="I1525" s="81">
        <f t="shared" si="715"/>
        <v>45792</v>
      </c>
      <c r="J1525" s="82">
        <f t="shared" si="727"/>
        <v>19</v>
      </c>
      <c r="K1525" s="82">
        <f t="shared" si="736"/>
        <v>13</v>
      </c>
      <c r="L1525" s="76">
        <f t="shared" si="716"/>
        <v>1.00294057</v>
      </c>
      <c r="M1525" s="83">
        <f t="shared" si="738"/>
        <v>1.0056002500000001</v>
      </c>
      <c r="N1525" s="83">
        <f t="shared" si="734"/>
        <v>1.2789324753830518</v>
      </c>
      <c r="O1525" s="76">
        <f t="shared" si="737"/>
        <v>1.2826932600000001</v>
      </c>
      <c r="P1525" s="76">
        <f t="shared" si="717"/>
        <v>836.13856297999996</v>
      </c>
      <c r="Q1525" s="84">
        <f t="shared" si="731"/>
        <v>0</v>
      </c>
      <c r="R1525" s="86">
        <f t="shared" si="728"/>
        <v>0</v>
      </c>
      <c r="S1525" s="76">
        <f t="shared" si="718"/>
        <v>0</v>
      </c>
      <c r="T1525" s="86">
        <f t="shared" si="729"/>
        <v>8.0657000000000006E-2</v>
      </c>
      <c r="U1525" s="84">
        <f t="shared" si="735"/>
        <v>13</v>
      </c>
      <c r="V1525" s="84">
        <v>252</v>
      </c>
      <c r="W1525" s="83">
        <f t="shared" si="719"/>
        <v>1.004009602</v>
      </c>
      <c r="X1525" s="76">
        <f t="shared" si="720"/>
        <v>3.3525828500000001</v>
      </c>
      <c r="Y1525" s="76">
        <f t="shared" si="721"/>
        <v>0</v>
      </c>
      <c r="Z1525" s="90" t="str">
        <f t="shared" si="732"/>
        <v>A+J=</v>
      </c>
      <c r="AA1525" s="81">
        <f t="shared" si="733"/>
        <v>45792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75">
        <f t="shared" si="722"/>
        <v>45785</v>
      </c>
      <c r="B1526" s="76">
        <f t="shared" si="723"/>
        <v>839.93927898000004</v>
      </c>
      <c r="C1526" s="76">
        <f t="shared" si="730"/>
        <v>651.86166408999998</v>
      </c>
      <c r="D1526" s="77">
        <f t="shared" si="724"/>
        <v>7245.38</v>
      </c>
      <c r="E1526" s="78">
        <f>IF(K1526=1,VLOOKUP(A1525,[1]Plan1!$G$155:$I$350,3),E1525)</f>
        <v>7276.54</v>
      </c>
      <c r="F1526" s="79">
        <f t="shared" si="725"/>
        <v>45763</v>
      </c>
      <c r="G1526" s="80">
        <f t="shared" si="714"/>
        <v>4.3006716003852752E-3</v>
      </c>
      <c r="H1526" s="81">
        <f t="shared" si="726"/>
        <v>45792</v>
      </c>
      <c r="I1526" s="81">
        <f t="shared" si="715"/>
        <v>45792</v>
      </c>
      <c r="J1526" s="82">
        <f t="shared" si="727"/>
        <v>19</v>
      </c>
      <c r="K1526" s="82">
        <f t="shared" si="736"/>
        <v>14</v>
      </c>
      <c r="L1526" s="76">
        <f t="shared" si="716"/>
        <v>1.0031671200000001</v>
      </c>
      <c r="M1526" s="83">
        <f t="shared" si="738"/>
        <v>1.0056002500000001</v>
      </c>
      <c r="N1526" s="83">
        <f t="shared" si="734"/>
        <v>1.2789324753830518</v>
      </c>
      <c r="O1526" s="76">
        <f t="shared" si="737"/>
        <v>1.282983</v>
      </c>
      <c r="P1526" s="76">
        <f t="shared" si="717"/>
        <v>836.32743336999999</v>
      </c>
      <c r="Q1526" s="84">
        <f t="shared" si="731"/>
        <v>0</v>
      </c>
      <c r="R1526" s="86">
        <f t="shared" si="728"/>
        <v>0</v>
      </c>
      <c r="S1526" s="76">
        <f t="shared" si="718"/>
        <v>0</v>
      </c>
      <c r="T1526" s="86">
        <f t="shared" si="729"/>
        <v>8.0657000000000006E-2</v>
      </c>
      <c r="U1526" s="84">
        <f t="shared" si="735"/>
        <v>14</v>
      </c>
      <c r="V1526" s="84">
        <v>252</v>
      </c>
      <c r="W1526" s="83">
        <f t="shared" si="719"/>
        <v>1.0043186980000001</v>
      </c>
      <c r="X1526" s="76">
        <f t="shared" si="720"/>
        <v>3.61184561</v>
      </c>
      <c r="Y1526" s="76">
        <f t="shared" si="721"/>
        <v>0</v>
      </c>
      <c r="Z1526" s="90" t="str">
        <f t="shared" si="732"/>
        <v>A+J=</v>
      </c>
      <c r="AA1526" s="81">
        <f t="shared" si="733"/>
        <v>45792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75">
        <f t="shared" si="722"/>
        <v>45786</v>
      </c>
      <c r="B1527" s="76">
        <f t="shared" si="723"/>
        <v>840.38766076000002</v>
      </c>
      <c r="C1527" s="76">
        <f t="shared" si="730"/>
        <v>651.86166408999998</v>
      </c>
      <c r="D1527" s="77">
        <f t="shared" si="724"/>
        <v>7245.38</v>
      </c>
      <c r="E1527" s="78">
        <f>IF(K1527=1,VLOOKUP(A1526,[1]Plan1!$G$155:$I$350,3),E1526)</f>
        <v>7276.54</v>
      </c>
      <c r="F1527" s="79">
        <f t="shared" si="725"/>
        <v>45763</v>
      </c>
      <c r="G1527" s="80">
        <f t="shared" si="714"/>
        <v>4.3006716003852752E-3</v>
      </c>
      <c r="H1527" s="81">
        <f t="shared" si="726"/>
        <v>45792</v>
      </c>
      <c r="I1527" s="81">
        <f t="shared" si="715"/>
        <v>45792</v>
      </c>
      <c r="J1527" s="82">
        <f t="shared" si="727"/>
        <v>19</v>
      </c>
      <c r="K1527" s="82">
        <f t="shared" si="736"/>
        <v>15</v>
      </c>
      <c r="L1527" s="76">
        <f t="shared" si="716"/>
        <v>1.00339373</v>
      </c>
      <c r="M1527" s="83">
        <f t="shared" si="738"/>
        <v>1.0056002500000001</v>
      </c>
      <c r="N1527" s="83">
        <f t="shared" si="734"/>
        <v>1.2789324753830518</v>
      </c>
      <c r="O1527" s="76">
        <f t="shared" si="737"/>
        <v>1.2832728200000001</v>
      </c>
      <c r="P1527" s="76">
        <f t="shared" si="717"/>
        <v>836.51635592000002</v>
      </c>
      <c r="Q1527" s="84">
        <f t="shared" si="731"/>
        <v>0</v>
      </c>
      <c r="R1527" s="86">
        <f t="shared" si="728"/>
        <v>0</v>
      </c>
      <c r="S1527" s="76">
        <f t="shared" si="718"/>
        <v>0</v>
      </c>
      <c r="T1527" s="86">
        <f t="shared" si="729"/>
        <v>8.0657000000000006E-2</v>
      </c>
      <c r="U1527" s="84">
        <f t="shared" si="735"/>
        <v>15</v>
      </c>
      <c r="V1527" s="84">
        <v>252</v>
      </c>
      <c r="W1527" s="83">
        <f t="shared" si="719"/>
        <v>1.004627889</v>
      </c>
      <c r="X1527" s="76">
        <f t="shared" si="720"/>
        <v>3.8713048400000001</v>
      </c>
      <c r="Y1527" s="76">
        <f t="shared" si="721"/>
        <v>0</v>
      </c>
      <c r="Z1527" s="90" t="str">
        <f t="shared" si="732"/>
        <v>A+J=</v>
      </c>
      <c r="AA1527" s="81">
        <f t="shared" si="733"/>
        <v>45792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75">
        <f t="shared" si="722"/>
        <v>45787</v>
      </c>
      <c r="B1528" s="76">
        <f t="shared" si="723"/>
        <v>840.8362789900001</v>
      </c>
      <c r="C1528" s="76">
        <f t="shared" si="730"/>
        <v>651.86166408999998</v>
      </c>
      <c r="D1528" s="77">
        <f t="shared" si="724"/>
        <v>7245.38</v>
      </c>
      <c r="E1528" s="78">
        <f>IF(K1528=1,VLOOKUP(A1527,[1]Plan1!$G$155:$I$350,3),E1527)</f>
        <v>7276.54</v>
      </c>
      <c r="F1528" s="79">
        <f t="shared" si="725"/>
        <v>45763</v>
      </c>
      <c r="G1528" s="80">
        <f t="shared" si="714"/>
        <v>4.3006716003852752E-3</v>
      </c>
      <c r="H1528" s="81">
        <f t="shared" si="726"/>
        <v>45792</v>
      </c>
      <c r="I1528" s="81">
        <f t="shared" si="715"/>
        <v>45792</v>
      </c>
      <c r="J1528" s="82">
        <f t="shared" si="727"/>
        <v>19</v>
      </c>
      <c r="K1528" s="82">
        <f t="shared" si="736"/>
        <v>16</v>
      </c>
      <c r="L1528" s="76">
        <f t="shared" si="716"/>
        <v>1.00362039</v>
      </c>
      <c r="M1528" s="83">
        <f t="shared" si="738"/>
        <v>1.0056002500000001</v>
      </c>
      <c r="N1528" s="83">
        <f t="shared" si="734"/>
        <v>1.2789324753830518</v>
      </c>
      <c r="O1528" s="76">
        <f t="shared" si="737"/>
        <v>1.2835627000000001</v>
      </c>
      <c r="P1528" s="76">
        <f t="shared" si="717"/>
        <v>836.70531758000004</v>
      </c>
      <c r="Q1528" s="84">
        <f t="shared" si="731"/>
        <v>0</v>
      </c>
      <c r="R1528" s="86">
        <f t="shared" si="728"/>
        <v>0</v>
      </c>
      <c r="S1528" s="76">
        <f t="shared" si="718"/>
        <v>0</v>
      </c>
      <c r="T1528" s="86">
        <f t="shared" si="729"/>
        <v>8.0657000000000006E-2</v>
      </c>
      <c r="U1528" s="84">
        <f t="shared" si="735"/>
        <v>16</v>
      </c>
      <c r="V1528" s="84">
        <v>252</v>
      </c>
      <c r="W1528" s="83">
        <f t="shared" si="719"/>
        <v>1.0049371760000001</v>
      </c>
      <c r="X1528" s="76">
        <f t="shared" si="720"/>
        <v>4.1309614100000003</v>
      </c>
      <c r="Y1528" s="76">
        <f t="shared" si="721"/>
        <v>0</v>
      </c>
      <c r="Z1528" s="90" t="str">
        <f t="shared" si="732"/>
        <v>A+J=</v>
      </c>
      <c r="AA1528" s="81">
        <f t="shared" si="733"/>
        <v>45792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75">
        <f t="shared" si="722"/>
        <v>45788</v>
      </c>
      <c r="B1529" s="76">
        <f t="shared" si="723"/>
        <v>840.8362789900001</v>
      </c>
      <c r="C1529" s="76">
        <f t="shared" si="730"/>
        <v>651.86166408999998</v>
      </c>
      <c r="D1529" s="77">
        <f t="shared" si="724"/>
        <v>7245.38</v>
      </c>
      <c r="E1529" s="78">
        <f>IF(K1529=1,VLOOKUP(A1528,[1]Plan1!$G$155:$I$350,3),E1528)</f>
        <v>7276.54</v>
      </c>
      <c r="F1529" s="79">
        <f t="shared" si="725"/>
        <v>45763</v>
      </c>
      <c r="G1529" s="80">
        <f t="shared" si="714"/>
        <v>4.3006716003852752E-3</v>
      </c>
      <c r="H1529" s="81">
        <f t="shared" si="726"/>
        <v>45792</v>
      </c>
      <c r="I1529" s="81">
        <f t="shared" si="715"/>
        <v>45792</v>
      </c>
      <c r="J1529" s="82">
        <f t="shared" si="727"/>
        <v>19</v>
      </c>
      <c r="K1529" s="82">
        <f t="shared" si="736"/>
        <v>16</v>
      </c>
      <c r="L1529" s="76">
        <f t="shared" si="716"/>
        <v>1.00362039</v>
      </c>
      <c r="M1529" s="83">
        <f t="shared" si="738"/>
        <v>1.0056002500000001</v>
      </c>
      <c r="N1529" s="83">
        <f t="shared" si="734"/>
        <v>1.2789324753830518</v>
      </c>
      <c r="O1529" s="76">
        <f t="shared" si="737"/>
        <v>1.2835627000000001</v>
      </c>
      <c r="P1529" s="76">
        <f t="shared" si="717"/>
        <v>836.70531758000004</v>
      </c>
      <c r="Q1529" s="84">
        <f t="shared" si="731"/>
        <v>0</v>
      </c>
      <c r="R1529" s="86">
        <f t="shared" si="728"/>
        <v>0</v>
      </c>
      <c r="S1529" s="76">
        <f t="shared" si="718"/>
        <v>0</v>
      </c>
      <c r="T1529" s="86">
        <f t="shared" si="729"/>
        <v>8.0657000000000006E-2</v>
      </c>
      <c r="U1529" s="84">
        <f t="shared" si="735"/>
        <v>16</v>
      </c>
      <c r="V1529" s="84">
        <v>252</v>
      </c>
      <c r="W1529" s="83">
        <f t="shared" si="719"/>
        <v>1.0049371760000001</v>
      </c>
      <c r="X1529" s="76">
        <f t="shared" si="720"/>
        <v>4.1309614100000003</v>
      </c>
      <c r="Y1529" s="76">
        <f t="shared" si="721"/>
        <v>0</v>
      </c>
      <c r="Z1529" s="90" t="str">
        <f t="shared" si="732"/>
        <v>A+J=</v>
      </c>
      <c r="AA1529" s="81">
        <f t="shared" si="733"/>
        <v>45792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75">
        <f t="shared" si="722"/>
        <v>45789</v>
      </c>
      <c r="B1530" s="76">
        <f t="shared" si="723"/>
        <v>840.8362789900001</v>
      </c>
      <c r="C1530" s="76">
        <f t="shared" si="730"/>
        <v>651.86166408999998</v>
      </c>
      <c r="D1530" s="77">
        <f t="shared" si="724"/>
        <v>7245.38</v>
      </c>
      <c r="E1530" s="78">
        <f>IF(K1530=1,VLOOKUP(A1529,[1]Plan1!$G$155:$I$350,3),E1529)</f>
        <v>7276.54</v>
      </c>
      <c r="F1530" s="79">
        <f t="shared" si="725"/>
        <v>45763</v>
      </c>
      <c r="G1530" s="80">
        <f t="shared" si="714"/>
        <v>4.3006716003852752E-3</v>
      </c>
      <c r="H1530" s="81">
        <f t="shared" si="726"/>
        <v>45792</v>
      </c>
      <c r="I1530" s="81">
        <f t="shared" si="715"/>
        <v>45792</v>
      </c>
      <c r="J1530" s="82">
        <f t="shared" si="727"/>
        <v>19</v>
      </c>
      <c r="K1530" s="82">
        <f t="shared" si="736"/>
        <v>16</v>
      </c>
      <c r="L1530" s="76">
        <f t="shared" si="716"/>
        <v>1.00362039</v>
      </c>
      <c r="M1530" s="83">
        <f t="shared" si="738"/>
        <v>1.0056002500000001</v>
      </c>
      <c r="N1530" s="83">
        <f t="shared" si="734"/>
        <v>1.2789324753830518</v>
      </c>
      <c r="O1530" s="76">
        <f t="shared" si="737"/>
        <v>1.2835627000000001</v>
      </c>
      <c r="P1530" s="76">
        <f t="shared" si="717"/>
        <v>836.70531758000004</v>
      </c>
      <c r="Q1530" s="84">
        <f t="shared" si="731"/>
        <v>0</v>
      </c>
      <c r="R1530" s="86">
        <f t="shared" si="728"/>
        <v>0</v>
      </c>
      <c r="S1530" s="76">
        <f t="shared" si="718"/>
        <v>0</v>
      </c>
      <c r="T1530" s="86">
        <f t="shared" si="729"/>
        <v>8.0657000000000006E-2</v>
      </c>
      <c r="U1530" s="84">
        <f t="shared" si="735"/>
        <v>16</v>
      </c>
      <c r="V1530" s="84">
        <v>252</v>
      </c>
      <c r="W1530" s="83">
        <f t="shared" si="719"/>
        <v>1.0049371760000001</v>
      </c>
      <c r="X1530" s="76">
        <f t="shared" si="720"/>
        <v>4.1309614100000003</v>
      </c>
      <c r="Y1530" s="76">
        <f t="shared" si="721"/>
        <v>0</v>
      </c>
      <c r="Z1530" s="90" t="str">
        <f t="shared" si="732"/>
        <v>A+J=</v>
      </c>
      <c r="AA1530" s="81">
        <f t="shared" si="733"/>
        <v>45792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75">
        <f t="shared" si="722"/>
        <v>45790</v>
      </c>
      <c r="B1531" s="76">
        <f t="shared" si="723"/>
        <v>841.28513209000005</v>
      </c>
      <c r="C1531" s="76">
        <f t="shared" si="730"/>
        <v>651.86166408999998</v>
      </c>
      <c r="D1531" s="77">
        <f t="shared" si="724"/>
        <v>7245.38</v>
      </c>
      <c r="E1531" s="78">
        <f>IF(K1531=1,VLOOKUP(A1530,[1]Plan1!$G$155:$I$350,3),E1530)</f>
        <v>7276.54</v>
      </c>
      <c r="F1531" s="79">
        <f t="shared" si="725"/>
        <v>45763</v>
      </c>
      <c r="G1531" s="80">
        <f t="shared" si="714"/>
        <v>4.3006716003852752E-3</v>
      </c>
      <c r="H1531" s="81">
        <f t="shared" si="726"/>
        <v>45792</v>
      </c>
      <c r="I1531" s="81">
        <f t="shared" si="715"/>
        <v>45792</v>
      </c>
      <c r="J1531" s="82">
        <f t="shared" si="727"/>
        <v>19</v>
      </c>
      <c r="K1531" s="82">
        <f t="shared" si="736"/>
        <v>17</v>
      </c>
      <c r="L1531" s="76">
        <f t="shared" si="716"/>
        <v>1.0038470900000001</v>
      </c>
      <c r="M1531" s="83">
        <f t="shared" si="738"/>
        <v>1.0056002500000001</v>
      </c>
      <c r="N1531" s="83">
        <f t="shared" si="734"/>
        <v>1.2789324753830518</v>
      </c>
      <c r="O1531" s="76">
        <f t="shared" si="737"/>
        <v>1.2838526400000001</v>
      </c>
      <c r="P1531" s="76">
        <f t="shared" si="717"/>
        <v>836.89431835000005</v>
      </c>
      <c r="Q1531" s="84">
        <f t="shared" si="731"/>
        <v>0</v>
      </c>
      <c r="R1531" s="86">
        <f t="shared" si="728"/>
        <v>0</v>
      </c>
      <c r="S1531" s="76">
        <f t="shared" si="718"/>
        <v>0</v>
      </c>
      <c r="T1531" s="86">
        <f t="shared" si="729"/>
        <v>8.0657000000000006E-2</v>
      </c>
      <c r="U1531" s="84">
        <f t="shared" si="735"/>
        <v>17</v>
      </c>
      <c r="V1531" s="84">
        <v>252</v>
      </c>
      <c r="W1531" s="83">
        <f t="shared" si="719"/>
        <v>1.005246557</v>
      </c>
      <c r="X1531" s="76">
        <f t="shared" si="720"/>
        <v>4.3908137399999996</v>
      </c>
      <c r="Y1531" s="76">
        <f t="shared" si="721"/>
        <v>0</v>
      </c>
      <c r="Z1531" s="90" t="str">
        <f t="shared" si="732"/>
        <v>A+J=</v>
      </c>
      <c r="AA1531" s="81">
        <f t="shared" si="733"/>
        <v>45792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75">
        <f t="shared" si="722"/>
        <v>45791</v>
      </c>
      <c r="B1532" s="76">
        <f t="shared" si="723"/>
        <v>841.73423494000008</v>
      </c>
      <c r="C1532" s="76">
        <f t="shared" si="730"/>
        <v>651.86166408999998</v>
      </c>
      <c r="D1532" s="77">
        <f t="shared" si="724"/>
        <v>7245.38</v>
      </c>
      <c r="E1532" s="78">
        <f>IF(K1532=1,VLOOKUP(A1531,[1]Plan1!$G$155:$I$350,3),E1531)</f>
        <v>7276.54</v>
      </c>
      <c r="F1532" s="79">
        <f t="shared" si="725"/>
        <v>45763</v>
      </c>
      <c r="G1532" s="80">
        <f t="shared" si="714"/>
        <v>4.3006716003852752E-3</v>
      </c>
      <c r="H1532" s="81">
        <f t="shared" si="726"/>
        <v>45792</v>
      </c>
      <c r="I1532" s="81">
        <f t="shared" si="715"/>
        <v>45792</v>
      </c>
      <c r="J1532" s="82">
        <f t="shared" si="727"/>
        <v>19</v>
      </c>
      <c r="K1532" s="82">
        <f t="shared" si="736"/>
        <v>18</v>
      </c>
      <c r="L1532" s="76">
        <f t="shared" si="716"/>
        <v>1.0040738600000001</v>
      </c>
      <c r="M1532" s="83">
        <f t="shared" si="738"/>
        <v>1.0056002500000001</v>
      </c>
      <c r="N1532" s="83">
        <f t="shared" si="734"/>
        <v>1.2789324753830518</v>
      </c>
      <c r="O1532" s="76">
        <f t="shared" si="737"/>
        <v>1.2841426600000001</v>
      </c>
      <c r="P1532" s="76">
        <f t="shared" si="717"/>
        <v>837.08337127000004</v>
      </c>
      <c r="Q1532" s="84">
        <f t="shared" si="731"/>
        <v>0</v>
      </c>
      <c r="R1532" s="86">
        <f t="shared" si="728"/>
        <v>0</v>
      </c>
      <c r="S1532" s="76">
        <f t="shared" si="718"/>
        <v>0</v>
      </c>
      <c r="T1532" s="86">
        <f t="shared" si="729"/>
        <v>8.0657000000000006E-2</v>
      </c>
      <c r="U1532" s="84">
        <f t="shared" si="735"/>
        <v>18</v>
      </c>
      <c r="V1532" s="84">
        <v>252</v>
      </c>
      <c r="W1532" s="83">
        <f t="shared" si="719"/>
        <v>1.005556034</v>
      </c>
      <c r="X1532" s="76">
        <f t="shared" si="720"/>
        <v>4.6508636699999997</v>
      </c>
      <c r="Y1532" s="76">
        <f t="shared" si="721"/>
        <v>0</v>
      </c>
      <c r="Z1532" s="90" t="str">
        <f t="shared" si="732"/>
        <v>A+J=</v>
      </c>
      <c r="AA1532" s="81">
        <f t="shared" si="733"/>
        <v>45792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75">
        <f t="shared" si="722"/>
        <v>45792</v>
      </c>
      <c r="B1533" s="76">
        <f t="shared" si="723"/>
        <v>842.18357367999999</v>
      </c>
      <c r="C1533" s="76">
        <f t="shared" si="730"/>
        <v>651.86166408999998</v>
      </c>
      <c r="D1533" s="77">
        <f t="shared" si="724"/>
        <v>7245.38</v>
      </c>
      <c r="E1533" s="78">
        <f>IF(K1533=1,VLOOKUP(A1532,[1]Plan1!$G$155:$I$350,3),E1532)</f>
        <v>7276.54</v>
      </c>
      <c r="F1533" s="79">
        <f t="shared" si="725"/>
        <v>45763</v>
      </c>
      <c r="G1533" s="80">
        <f t="shared" si="714"/>
        <v>4.3006716003852752E-3</v>
      </c>
      <c r="H1533" s="81">
        <f t="shared" si="726"/>
        <v>45824</v>
      </c>
      <c r="I1533" s="81">
        <f t="shared" si="715"/>
        <v>45792</v>
      </c>
      <c r="J1533" s="82">
        <f t="shared" si="727"/>
        <v>19</v>
      </c>
      <c r="K1533" s="82">
        <f t="shared" si="736"/>
        <v>19</v>
      </c>
      <c r="L1533" s="76">
        <f t="shared" si="716"/>
        <v>1.0043006699999999</v>
      </c>
      <c r="M1533" s="83">
        <f t="shared" si="738"/>
        <v>1.0056002500000001</v>
      </c>
      <c r="N1533" s="83">
        <f t="shared" si="734"/>
        <v>1.2789324753830518</v>
      </c>
      <c r="O1533" s="76">
        <f t="shared" si="737"/>
        <v>1.28443274</v>
      </c>
      <c r="P1533" s="76">
        <f t="shared" si="717"/>
        <v>837.27246330000003</v>
      </c>
      <c r="Q1533" s="84">
        <f t="shared" si="731"/>
        <v>50</v>
      </c>
      <c r="R1533" s="86">
        <f t="shared" si="728"/>
        <v>1.1501000000000001E-2</v>
      </c>
      <c r="S1533" s="76">
        <f t="shared" si="718"/>
        <v>9.6294705999999994</v>
      </c>
      <c r="T1533" s="86">
        <f t="shared" si="729"/>
        <v>8.0657000000000006E-2</v>
      </c>
      <c r="U1533" s="84">
        <f t="shared" si="735"/>
        <v>19</v>
      </c>
      <c r="V1533" s="84">
        <v>252</v>
      </c>
      <c r="W1533" s="83">
        <f t="shared" si="719"/>
        <v>1.005865606</v>
      </c>
      <c r="X1533" s="76">
        <f t="shared" si="720"/>
        <v>4.9111103800000002</v>
      </c>
      <c r="Y1533" s="76">
        <f t="shared" si="721"/>
        <v>14.54058098</v>
      </c>
      <c r="Z1533" s="90" t="str">
        <f t="shared" si="732"/>
        <v>A+J=</v>
      </c>
      <c r="AA1533" s="81">
        <f t="shared" si="733"/>
        <v>45792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75">
        <f t="shared" si="722"/>
        <v>45793</v>
      </c>
      <c r="B1534" s="76">
        <f t="shared" si="723"/>
        <v>828.05929423999999</v>
      </c>
      <c r="C1534" s="76">
        <f t="shared" si="730"/>
        <v>644.36460309999995</v>
      </c>
      <c r="D1534" s="77">
        <f t="shared" si="724"/>
        <v>7245.38</v>
      </c>
      <c r="E1534" s="78">
        <f>IF(K1534=1,VLOOKUP(A1533,[1]Plan1!$G$155:$I$350,3),E1533)</f>
        <v>7276.54</v>
      </c>
      <c r="F1534" s="79">
        <f t="shared" si="725"/>
        <v>45763</v>
      </c>
      <c r="G1534" s="80">
        <f t="shared" si="714"/>
        <v>4.3006716003852752E-3</v>
      </c>
      <c r="H1534" s="81">
        <f t="shared" si="726"/>
        <v>45824</v>
      </c>
      <c r="I1534" s="81">
        <f t="shared" si="715"/>
        <v>45824</v>
      </c>
      <c r="J1534" s="82">
        <f t="shared" si="727"/>
        <v>22</v>
      </c>
      <c r="K1534" s="82">
        <f t="shared" si="736"/>
        <v>1</v>
      </c>
      <c r="L1534" s="76">
        <f t="shared" si="716"/>
        <v>1.0001950799999999</v>
      </c>
      <c r="M1534" s="83">
        <f t="shared" si="738"/>
        <v>1.0043006699999999</v>
      </c>
      <c r="N1534" s="83">
        <f t="shared" si="734"/>
        <v>1.2844327419119572</v>
      </c>
      <c r="O1534" s="76">
        <f t="shared" si="737"/>
        <v>1.2846833</v>
      </c>
      <c r="P1534" s="76">
        <f t="shared" si="717"/>
        <v>827.80444470999998</v>
      </c>
      <c r="Q1534" s="84">
        <f t="shared" si="731"/>
        <v>0</v>
      </c>
      <c r="R1534" s="86">
        <f t="shared" si="728"/>
        <v>0</v>
      </c>
      <c r="S1534" s="76">
        <f t="shared" si="718"/>
        <v>0</v>
      </c>
      <c r="T1534" s="86">
        <f t="shared" si="729"/>
        <v>8.0657000000000006E-2</v>
      </c>
      <c r="U1534" s="84">
        <f t="shared" si="735"/>
        <v>1</v>
      </c>
      <c r="V1534" s="84">
        <v>252</v>
      </c>
      <c r="W1534" s="83">
        <f t="shared" si="719"/>
        <v>1.0003078620000001</v>
      </c>
      <c r="X1534" s="76">
        <f t="shared" si="720"/>
        <v>0.25484952999999999</v>
      </c>
      <c r="Y1534" s="76">
        <f t="shared" si="721"/>
        <v>0</v>
      </c>
      <c r="Z1534" s="90" t="str">
        <f t="shared" si="732"/>
        <v>A+J=</v>
      </c>
      <c r="AA1534" s="81">
        <f t="shared" si="733"/>
        <v>45824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75">
        <f t="shared" si="722"/>
        <v>45794</v>
      </c>
      <c r="B1535" s="76">
        <f t="shared" si="723"/>
        <v>828.47581169</v>
      </c>
      <c r="C1535" s="76">
        <f t="shared" si="730"/>
        <v>644.36460309999995</v>
      </c>
      <c r="D1535" s="77">
        <f t="shared" si="724"/>
        <v>7245.38</v>
      </c>
      <c r="E1535" s="78">
        <f>IF(K1535=1,VLOOKUP(A1534,[1]Plan1!$G$155:$I$350,3),E1534)</f>
        <v>7276.54</v>
      </c>
      <c r="F1535" s="79">
        <f t="shared" si="725"/>
        <v>45763</v>
      </c>
      <c r="G1535" s="80">
        <f t="shared" si="714"/>
        <v>4.3006716003852752E-3</v>
      </c>
      <c r="H1535" s="81">
        <f t="shared" si="726"/>
        <v>45824</v>
      </c>
      <c r="I1535" s="81">
        <f t="shared" si="715"/>
        <v>45824</v>
      </c>
      <c r="J1535" s="82">
        <f t="shared" si="727"/>
        <v>22</v>
      </c>
      <c r="K1535" s="82">
        <f t="shared" si="736"/>
        <v>2</v>
      </c>
      <c r="L1535" s="76">
        <f t="shared" si="716"/>
        <v>1.0003902</v>
      </c>
      <c r="M1535" s="83">
        <f t="shared" si="738"/>
        <v>1.0043006699999999</v>
      </c>
      <c r="N1535" s="83">
        <f t="shared" si="734"/>
        <v>1.2844327419119572</v>
      </c>
      <c r="O1535" s="76">
        <f t="shared" si="737"/>
        <v>1.2849339200000001</v>
      </c>
      <c r="P1535" s="76">
        <f t="shared" si="717"/>
        <v>827.96593537000001</v>
      </c>
      <c r="Q1535" s="84">
        <f t="shared" si="731"/>
        <v>0</v>
      </c>
      <c r="R1535" s="86">
        <f t="shared" si="728"/>
        <v>0</v>
      </c>
      <c r="S1535" s="76">
        <f t="shared" si="718"/>
        <v>0</v>
      </c>
      <c r="T1535" s="86">
        <f t="shared" si="729"/>
        <v>8.0657000000000006E-2</v>
      </c>
      <c r="U1535" s="84">
        <f t="shared" si="735"/>
        <v>2</v>
      </c>
      <c r="V1535" s="84">
        <v>252</v>
      </c>
      <c r="W1535" s="83">
        <f t="shared" si="719"/>
        <v>1.000615818</v>
      </c>
      <c r="X1535" s="76">
        <f t="shared" si="720"/>
        <v>0.50987632000000005</v>
      </c>
      <c r="Y1535" s="76">
        <f t="shared" si="721"/>
        <v>0</v>
      </c>
      <c r="Z1535" s="90" t="str">
        <f t="shared" si="732"/>
        <v>A+J=</v>
      </c>
      <c r="AA1535" s="81">
        <f t="shared" si="733"/>
        <v>45824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75">
        <f t="shared" si="722"/>
        <v>45795</v>
      </c>
      <c r="B1536" s="76">
        <f t="shared" si="723"/>
        <v>828.47581169</v>
      </c>
      <c r="C1536" s="76">
        <f t="shared" si="730"/>
        <v>644.36460309999995</v>
      </c>
      <c r="D1536" s="77">
        <f t="shared" si="724"/>
        <v>7245.38</v>
      </c>
      <c r="E1536" s="78">
        <f>IF(K1536=1,VLOOKUP(A1535,[1]Plan1!$G$155:$I$350,3),E1535)</f>
        <v>7276.54</v>
      </c>
      <c r="F1536" s="79">
        <f t="shared" si="725"/>
        <v>45763</v>
      </c>
      <c r="G1536" s="80">
        <f t="shared" si="714"/>
        <v>4.3006716003852752E-3</v>
      </c>
      <c r="H1536" s="81">
        <f t="shared" si="726"/>
        <v>45824</v>
      </c>
      <c r="I1536" s="81">
        <f t="shared" si="715"/>
        <v>45824</v>
      </c>
      <c r="J1536" s="82">
        <f t="shared" si="727"/>
        <v>22</v>
      </c>
      <c r="K1536" s="82">
        <f t="shared" si="736"/>
        <v>2</v>
      </c>
      <c r="L1536" s="76">
        <f t="shared" si="716"/>
        <v>1.0003902</v>
      </c>
      <c r="M1536" s="83">
        <f t="shared" si="738"/>
        <v>1.0043006699999999</v>
      </c>
      <c r="N1536" s="83">
        <f t="shared" si="734"/>
        <v>1.2844327419119572</v>
      </c>
      <c r="O1536" s="76">
        <f t="shared" si="737"/>
        <v>1.2849339200000001</v>
      </c>
      <c r="P1536" s="76">
        <f t="shared" si="717"/>
        <v>827.96593537000001</v>
      </c>
      <c r="Q1536" s="84">
        <f t="shared" si="731"/>
        <v>0</v>
      </c>
      <c r="R1536" s="86">
        <f t="shared" si="728"/>
        <v>0</v>
      </c>
      <c r="S1536" s="76">
        <f t="shared" si="718"/>
        <v>0</v>
      </c>
      <c r="T1536" s="86">
        <f t="shared" si="729"/>
        <v>8.0657000000000006E-2</v>
      </c>
      <c r="U1536" s="84">
        <f t="shared" si="735"/>
        <v>2</v>
      </c>
      <c r="V1536" s="84">
        <v>252</v>
      </c>
      <c r="W1536" s="83">
        <f t="shared" si="719"/>
        <v>1.000615818</v>
      </c>
      <c r="X1536" s="76">
        <f t="shared" si="720"/>
        <v>0.50987632000000005</v>
      </c>
      <c r="Y1536" s="76">
        <f t="shared" si="721"/>
        <v>0</v>
      </c>
      <c r="Z1536" s="90" t="str">
        <f t="shared" si="732"/>
        <v>A+J=</v>
      </c>
      <c r="AA1536" s="81">
        <f t="shared" si="733"/>
        <v>45824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75">
        <f t="shared" si="722"/>
        <v>45796</v>
      </c>
      <c r="B1537" s="76">
        <f t="shared" si="723"/>
        <v>828.47581169</v>
      </c>
      <c r="C1537" s="76">
        <f t="shared" si="730"/>
        <v>644.36460309999995</v>
      </c>
      <c r="D1537" s="77">
        <f t="shared" si="724"/>
        <v>7245.38</v>
      </c>
      <c r="E1537" s="78">
        <f>IF(K1537=1,VLOOKUP(A1536,[1]Plan1!$G$155:$I$350,3),E1536)</f>
        <v>7276.54</v>
      </c>
      <c r="F1537" s="79">
        <f t="shared" si="725"/>
        <v>45763</v>
      </c>
      <c r="G1537" s="80">
        <f t="shared" si="714"/>
        <v>4.3006716003852752E-3</v>
      </c>
      <c r="H1537" s="81">
        <f t="shared" si="726"/>
        <v>45824</v>
      </c>
      <c r="I1537" s="81">
        <f t="shared" si="715"/>
        <v>45824</v>
      </c>
      <c r="J1537" s="82">
        <f t="shared" si="727"/>
        <v>22</v>
      </c>
      <c r="K1537" s="82">
        <f t="shared" si="736"/>
        <v>2</v>
      </c>
      <c r="L1537" s="76">
        <f t="shared" si="716"/>
        <v>1.0003902</v>
      </c>
      <c r="M1537" s="83">
        <f t="shared" si="738"/>
        <v>1.0043006699999999</v>
      </c>
      <c r="N1537" s="83">
        <f t="shared" si="734"/>
        <v>1.2844327419119572</v>
      </c>
      <c r="O1537" s="76">
        <f t="shared" si="737"/>
        <v>1.2849339200000001</v>
      </c>
      <c r="P1537" s="76">
        <f t="shared" si="717"/>
        <v>827.96593537000001</v>
      </c>
      <c r="Q1537" s="84">
        <f t="shared" si="731"/>
        <v>0</v>
      </c>
      <c r="R1537" s="86">
        <f t="shared" si="728"/>
        <v>0</v>
      </c>
      <c r="S1537" s="76">
        <f t="shared" si="718"/>
        <v>0</v>
      </c>
      <c r="T1537" s="86">
        <f t="shared" si="729"/>
        <v>8.0657000000000006E-2</v>
      </c>
      <c r="U1537" s="84">
        <f t="shared" si="735"/>
        <v>2</v>
      </c>
      <c r="V1537" s="84">
        <v>252</v>
      </c>
      <c r="W1537" s="83">
        <f t="shared" si="719"/>
        <v>1.000615818</v>
      </c>
      <c r="X1537" s="76">
        <f t="shared" si="720"/>
        <v>0.50987632000000005</v>
      </c>
      <c r="Y1537" s="76">
        <f t="shared" si="721"/>
        <v>0</v>
      </c>
      <c r="Z1537" s="90" t="str">
        <f t="shared" si="732"/>
        <v>A+J=</v>
      </c>
      <c r="AA1537" s="81">
        <f t="shared" si="733"/>
        <v>45824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75">
        <f t="shared" si="722"/>
        <v>45797</v>
      </c>
      <c r="B1538" s="76">
        <f t="shared" si="723"/>
        <v>828.89253952000001</v>
      </c>
      <c r="C1538" s="76">
        <f t="shared" si="730"/>
        <v>644.36460309999995</v>
      </c>
      <c r="D1538" s="77">
        <f t="shared" si="724"/>
        <v>7245.38</v>
      </c>
      <c r="E1538" s="78">
        <f>IF(K1538=1,VLOOKUP(A1537,[1]Plan1!$G$155:$I$350,3),E1537)</f>
        <v>7276.54</v>
      </c>
      <c r="F1538" s="79">
        <f t="shared" si="725"/>
        <v>45763</v>
      </c>
      <c r="G1538" s="80">
        <f t="shared" si="714"/>
        <v>4.3006716003852752E-3</v>
      </c>
      <c r="H1538" s="81">
        <f t="shared" si="726"/>
        <v>45824</v>
      </c>
      <c r="I1538" s="81">
        <f t="shared" si="715"/>
        <v>45824</v>
      </c>
      <c r="J1538" s="82">
        <f t="shared" si="727"/>
        <v>22</v>
      </c>
      <c r="K1538" s="82">
        <f t="shared" si="736"/>
        <v>3</v>
      </c>
      <c r="L1538" s="76">
        <f t="shared" si="716"/>
        <v>1.0005853600000001</v>
      </c>
      <c r="M1538" s="83">
        <f t="shared" si="738"/>
        <v>1.0043006699999999</v>
      </c>
      <c r="N1538" s="83">
        <f t="shared" si="734"/>
        <v>1.2844327419119572</v>
      </c>
      <c r="O1538" s="76">
        <f t="shared" si="737"/>
        <v>1.2851845900000001</v>
      </c>
      <c r="P1538" s="76">
        <f t="shared" si="717"/>
        <v>828.12745824000001</v>
      </c>
      <c r="Q1538" s="84">
        <f t="shared" si="731"/>
        <v>0</v>
      </c>
      <c r="R1538" s="86">
        <f t="shared" si="728"/>
        <v>0</v>
      </c>
      <c r="S1538" s="76">
        <f t="shared" si="718"/>
        <v>0</v>
      </c>
      <c r="T1538" s="86">
        <f t="shared" si="729"/>
        <v>8.0657000000000006E-2</v>
      </c>
      <c r="U1538" s="84">
        <f t="shared" si="735"/>
        <v>3</v>
      </c>
      <c r="V1538" s="84">
        <v>252</v>
      </c>
      <c r="W1538" s="83">
        <f t="shared" si="719"/>
        <v>1.000923869</v>
      </c>
      <c r="X1538" s="76">
        <f t="shared" si="720"/>
        <v>0.76508127999999997</v>
      </c>
      <c r="Y1538" s="76">
        <f t="shared" si="721"/>
        <v>0</v>
      </c>
      <c r="Z1538" s="90" t="str">
        <f t="shared" si="732"/>
        <v>A+J=</v>
      </c>
      <c r="AA1538" s="81">
        <f t="shared" si="733"/>
        <v>45824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75">
        <f t="shared" si="722"/>
        <v>45798</v>
      </c>
      <c r="B1539" s="76">
        <f t="shared" si="723"/>
        <v>829.30947780999998</v>
      </c>
      <c r="C1539" s="76">
        <f t="shared" si="730"/>
        <v>644.36460309999995</v>
      </c>
      <c r="D1539" s="77">
        <f t="shared" si="724"/>
        <v>7245.38</v>
      </c>
      <c r="E1539" s="78">
        <f>IF(K1539=1,VLOOKUP(A1538,[1]Plan1!$G$155:$I$350,3),E1538)</f>
        <v>7276.54</v>
      </c>
      <c r="F1539" s="79">
        <f t="shared" si="725"/>
        <v>45763</v>
      </c>
      <c r="G1539" s="80">
        <f t="shared" si="714"/>
        <v>4.3006716003852752E-3</v>
      </c>
      <c r="H1539" s="81">
        <f t="shared" si="726"/>
        <v>45824</v>
      </c>
      <c r="I1539" s="81">
        <f t="shared" si="715"/>
        <v>45824</v>
      </c>
      <c r="J1539" s="82">
        <f t="shared" si="727"/>
        <v>22</v>
      </c>
      <c r="K1539" s="82">
        <f t="shared" si="736"/>
        <v>4</v>
      </c>
      <c r="L1539" s="76">
        <f t="shared" si="716"/>
        <v>1.0007805599999999</v>
      </c>
      <c r="M1539" s="83">
        <f t="shared" si="738"/>
        <v>1.0043006699999999</v>
      </c>
      <c r="N1539" s="83">
        <f t="shared" si="734"/>
        <v>1.2844327419119572</v>
      </c>
      <c r="O1539" s="76">
        <f t="shared" si="737"/>
        <v>1.28543531</v>
      </c>
      <c r="P1539" s="76">
        <f t="shared" si="717"/>
        <v>828.28901332999999</v>
      </c>
      <c r="Q1539" s="84">
        <f t="shared" si="731"/>
        <v>0</v>
      </c>
      <c r="R1539" s="86">
        <f t="shared" si="728"/>
        <v>0</v>
      </c>
      <c r="S1539" s="76">
        <f t="shared" si="718"/>
        <v>0</v>
      </c>
      <c r="T1539" s="86">
        <f t="shared" si="729"/>
        <v>8.0657000000000006E-2</v>
      </c>
      <c r="U1539" s="84">
        <f t="shared" si="735"/>
        <v>4</v>
      </c>
      <c r="V1539" s="84">
        <v>252</v>
      </c>
      <c r="W1539" s="83">
        <f t="shared" si="719"/>
        <v>1.001232015</v>
      </c>
      <c r="X1539" s="76">
        <f t="shared" si="720"/>
        <v>1.02046448</v>
      </c>
      <c r="Y1539" s="76">
        <f t="shared" si="721"/>
        <v>0</v>
      </c>
      <c r="Z1539" s="90" t="str">
        <f t="shared" si="732"/>
        <v>A+J=</v>
      </c>
      <c r="AA1539" s="81">
        <f t="shared" si="733"/>
        <v>45824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75">
        <f t="shared" si="722"/>
        <v>45799</v>
      </c>
      <c r="B1540" s="76">
        <f t="shared" si="723"/>
        <v>829.72663309999996</v>
      </c>
      <c r="C1540" s="76">
        <f t="shared" si="730"/>
        <v>644.36460309999995</v>
      </c>
      <c r="D1540" s="77">
        <f t="shared" si="724"/>
        <v>7245.38</v>
      </c>
      <c r="E1540" s="78">
        <f>IF(K1540=1,VLOOKUP(A1539,[1]Plan1!$G$155:$I$350,3),E1539)</f>
        <v>7276.54</v>
      </c>
      <c r="F1540" s="79">
        <f t="shared" si="725"/>
        <v>45763</v>
      </c>
      <c r="G1540" s="80">
        <f t="shared" si="714"/>
        <v>4.3006716003852752E-3</v>
      </c>
      <c r="H1540" s="81">
        <f t="shared" si="726"/>
        <v>45824</v>
      </c>
      <c r="I1540" s="81">
        <f t="shared" si="715"/>
        <v>45824</v>
      </c>
      <c r="J1540" s="82">
        <f t="shared" si="727"/>
        <v>22</v>
      </c>
      <c r="K1540" s="82">
        <f t="shared" si="736"/>
        <v>5</v>
      </c>
      <c r="L1540" s="76">
        <f t="shared" si="716"/>
        <v>1.0009758</v>
      </c>
      <c r="M1540" s="83">
        <f t="shared" si="738"/>
        <v>1.0043006699999999</v>
      </c>
      <c r="N1540" s="83">
        <f t="shared" si="734"/>
        <v>1.2844327419119572</v>
      </c>
      <c r="O1540" s="76">
        <f t="shared" si="737"/>
        <v>1.28568609</v>
      </c>
      <c r="P1540" s="76">
        <f t="shared" si="717"/>
        <v>828.45060708999995</v>
      </c>
      <c r="Q1540" s="84">
        <f t="shared" si="731"/>
        <v>0</v>
      </c>
      <c r="R1540" s="86">
        <f t="shared" si="728"/>
        <v>0</v>
      </c>
      <c r="S1540" s="76">
        <f t="shared" si="718"/>
        <v>0</v>
      </c>
      <c r="T1540" s="86">
        <f t="shared" si="729"/>
        <v>8.0657000000000006E-2</v>
      </c>
      <c r="U1540" s="84">
        <f t="shared" si="735"/>
        <v>5</v>
      </c>
      <c r="V1540" s="84">
        <v>252</v>
      </c>
      <c r="W1540" s="83">
        <f t="shared" si="719"/>
        <v>1.001540256</v>
      </c>
      <c r="X1540" s="76">
        <f t="shared" si="720"/>
        <v>1.27602601</v>
      </c>
      <c r="Y1540" s="76">
        <f t="shared" si="721"/>
        <v>0</v>
      </c>
      <c r="Z1540" s="90" t="str">
        <f t="shared" si="732"/>
        <v>A+J=</v>
      </c>
      <c r="AA1540" s="81">
        <f t="shared" si="733"/>
        <v>45824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75">
        <f t="shared" si="722"/>
        <v>45800</v>
      </c>
      <c r="B1541" s="76">
        <f t="shared" si="723"/>
        <v>830.14399255000001</v>
      </c>
      <c r="C1541" s="76">
        <f t="shared" si="730"/>
        <v>644.36460309999995</v>
      </c>
      <c r="D1541" s="77">
        <f t="shared" si="724"/>
        <v>7245.38</v>
      </c>
      <c r="E1541" s="78">
        <f>IF(K1541=1,VLOOKUP(A1540,[1]Plan1!$G$155:$I$350,3),E1540)</f>
        <v>7276.54</v>
      </c>
      <c r="F1541" s="79">
        <f t="shared" si="725"/>
        <v>45763</v>
      </c>
      <c r="G1541" s="80">
        <f t="shared" si="714"/>
        <v>4.3006716003852752E-3</v>
      </c>
      <c r="H1541" s="81">
        <f t="shared" si="726"/>
        <v>45824</v>
      </c>
      <c r="I1541" s="81">
        <f t="shared" si="715"/>
        <v>45824</v>
      </c>
      <c r="J1541" s="82">
        <f t="shared" si="727"/>
        <v>22</v>
      </c>
      <c r="K1541" s="82">
        <f t="shared" si="736"/>
        <v>6</v>
      </c>
      <c r="L1541" s="76">
        <f t="shared" si="716"/>
        <v>1.00117108</v>
      </c>
      <c r="M1541" s="83">
        <f t="shared" si="738"/>
        <v>1.0043006699999999</v>
      </c>
      <c r="N1541" s="83">
        <f t="shared" si="734"/>
        <v>1.2844327419119572</v>
      </c>
      <c r="O1541" s="76">
        <f t="shared" si="737"/>
        <v>1.28593691</v>
      </c>
      <c r="P1541" s="76">
        <f t="shared" si="717"/>
        <v>828.61222662</v>
      </c>
      <c r="Q1541" s="84">
        <f t="shared" si="731"/>
        <v>0</v>
      </c>
      <c r="R1541" s="86">
        <f t="shared" si="728"/>
        <v>0</v>
      </c>
      <c r="S1541" s="76">
        <f t="shared" si="718"/>
        <v>0</v>
      </c>
      <c r="T1541" s="86">
        <f t="shared" si="729"/>
        <v>8.0657000000000006E-2</v>
      </c>
      <c r="U1541" s="84">
        <f t="shared" si="735"/>
        <v>6</v>
      </c>
      <c r="V1541" s="84">
        <v>252</v>
      </c>
      <c r="W1541" s="83">
        <f t="shared" si="719"/>
        <v>1.001848592</v>
      </c>
      <c r="X1541" s="76">
        <f t="shared" si="720"/>
        <v>1.5317659299999999</v>
      </c>
      <c r="Y1541" s="76">
        <f t="shared" si="721"/>
        <v>0</v>
      </c>
      <c r="Z1541" s="90" t="str">
        <f t="shared" si="732"/>
        <v>A+J=</v>
      </c>
      <c r="AA1541" s="81">
        <f t="shared" si="733"/>
        <v>45824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75">
        <f t="shared" si="722"/>
        <v>45801</v>
      </c>
      <c r="B1542" s="76">
        <f t="shared" si="723"/>
        <v>830.56155622000006</v>
      </c>
      <c r="C1542" s="76">
        <f t="shared" si="730"/>
        <v>644.36460309999995</v>
      </c>
      <c r="D1542" s="77">
        <f t="shared" si="724"/>
        <v>7245.38</v>
      </c>
      <c r="E1542" s="78">
        <f>IF(K1542=1,VLOOKUP(A1541,[1]Plan1!$G$155:$I$350,3),E1541)</f>
        <v>7276.54</v>
      </c>
      <c r="F1542" s="79">
        <f t="shared" si="725"/>
        <v>45763</v>
      </c>
      <c r="G1542" s="80">
        <f t="shared" si="714"/>
        <v>4.3006716003852752E-3</v>
      </c>
      <c r="H1542" s="81">
        <f t="shared" si="726"/>
        <v>45824</v>
      </c>
      <c r="I1542" s="81">
        <f t="shared" si="715"/>
        <v>45824</v>
      </c>
      <c r="J1542" s="82">
        <f t="shared" si="727"/>
        <v>22</v>
      </c>
      <c r="K1542" s="82">
        <f t="shared" si="736"/>
        <v>7</v>
      </c>
      <c r="L1542" s="76">
        <f t="shared" si="716"/>
        <v>1.0013663900000001</v>
      </c>
      <c r="M1542" s="83">
        <f t="shared" si="738"/>
        <v>1.0043006699999999</v>
      </c>
      <c r="N1542" s="83">
        <f t="shared" si="734"/>
        <v>1.2844327419119572</v>
      </c>
      <c r="O1542" s="76">
        <f t="shared" si="737"/>
        <v>1.28618777</v>
      </c>
      <c r="P1542" s="76">
        <f t="shared" si="717"/>
        <v>828.77387192000003</v>
      </c>
      <c r="Q1542" s="84">
        <f t="shared" si="731"/>
        <v>0</v>
      </c>
      <c r="R1542" s="86">
        <f t="shared" si="728"/>
        <v>0</v>
      </c>
      <c r="S1542" s="76">
        <f t="shared" si="718"/>
        <v>0</v>
      </c>
      <c r="T1542" s="86">
        <f t="shared" si="729"/>
        <v>8.0657000000000006E-2</v>
      </c>
      <c r="U1542" s="84">
        <f t="shared" si="735"/>
        <v>7</v>
      </c>
      <c r="V1542" s="84">
        <v>252</v>
      </c>
      <c r="W1542" s="83">
        <f t="shared" si="719"/>
        <v>1.0021570230000001</v>
      </c>
      <c r="X1542" s="76">
        <f t="shared" si="720"/>
        <v>1.7876843</v>
      </c>
      <c r="Y1542" s="76">
        <f t="shared" si="721"/>
        <v>0</v>
      </c>
      <c r="Z1542" s="90" t="str">
        <f t="shared" si="732"/>
        <v>A+J=</v>
      </c>
      <c r="AA1542" s="81">
        <f t="shared" si="733"/>
        <v>45824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75">
        <f t="shared" si="722"/>
        <v>45802</v>
      </c>
      <c r="B1543" s="76">
        <f t="shared" si="723"/>
        <v>830.56155622000006</v>
      </c>
      <c r="C1543" s="76">
        <f t="shared" si="730"/>
        <v>644.36460309999995</v>
      </c>
      <c r="D1543" s="77">
        <f t="shared" si="724"/>
        <v>7245.38</v>
      </c>
      <c r="E1543" s="78">
        <f>IF(K1543=1,VLOOKUP(A1542,[1]Plan1!$G$155:$I$350,3),E1542)</f>
        <v>7276.54</v>
      </c>
      <c r="F1543" s="79">
        <f t="shared" si="725"/>
        <v>45763</v>
      </c>
      <c r="G1543" s="80">
        <f t="shared" si="714"/>
        <v>4.3006716003852752E-3</v>
      </c>
      <c r="H1543" s="81">
        <f t="shared" si="726"/>
        <v>45824</v>
      </c>
      <c r="I1543" s="81">
        <f t="shared" si="715"/>
        <v>45824</v>
      </c>
      <c r="J1543" s="82">
        <f t="shared" si="727"/>
        <v>22</v>
      </c>
      <c r="K1543" s="82">
        <f t="shared" si="736"/>
        <v>7</v>
      </c>
      <c r="L1543" s="76">
        <f t="shared" si="716"/>
        <v>1.0013663900000001</v>
      </c>
      <c r="M1543" s="83">
        <f t="shared" si="738"/>
        <v>1.0043006699999999</v>
      </c>
      <c r="N1543" s="83">
        <f t="shared" si="734"/>
        <v>1.2844327419119572</v>
      </c>
      <c r="O1543" s="76">
        <f t="shared" si="737"/>
        <v>1.28618777</v>
      </c>
      <c r="P1543" s="76">
        <f t="shared" si="717"/>
        <v>828.77387192000003</v>
      </c>
      <c r="Q1543" s="84">
        <f t="shared" si="731"/>
        <v>0</v>
      </c>
      <c r="R1543" s="86">
        <f t="shared" si="728"/>
        <v>0</v>
      </c>
      <c r="S1543" s="76">
        <f t="shared" si="718"/>
        <v>0</v>
      </c>
      <c r="T1543" s="86">
        <f t="shared" si="729"/>
        <v>8.0657000000000006E-2</v>
      </c>
      <c r="U1543" s="84">
        <f t="shared" si="735"/>
        <v>7</v>
      </c>
      <c r="V1543" s="84">
        <v>252</v>
      </c>
      <c r="W1543" s="83">
        <f t="shared" si="719"/>
        <v>1.0021570230000001</v>
      </c>
      <c r="X1543" s="76">
        <f t="shared" si="720"/>
        <v>1.7876843</v>
      </c>
      <c r="Y1543" s="76">
        <f t="shared" si="721"/>
        <v>0</v>
      </c>
      <c r="Z1543" s="90" t="str">
        <f t="shared" si="732"/>
        <v>A+J=</v>
      </c>
      <c r="AA1543" s="81">
        <f t="shared" si="733"/>
        <v>45824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75">
        <f t="shared" si="722"/>
        <v>45803</v>
      </c>
      <c r="B1544" s="76">
        <f t="shared" si="723"/>
        <v>830.56155622000006</v>
      </c>
      <c r="C1544" s="76">
        <f t="shared" si="730"/>
        <v>644.36460309999995</v>
      </c>
      <c r="D1544" s="77">
        <f t="shared" si="724"/>
        <v>7245.38</v>
      </c>
      <c r="E1544" s="78">
        <f>IF(K1544=1,VLOOKUP(A1543,[1]Plan1!$G$155:$I$350,3),E1543)</f>
        <v>7276.54</v>
      </c>
      <c r="F1544" s="79">
        <f t="shared" si="725"/>
        <v>45763</v>
      </c>
      <c r="G1544" s="80">
        <f t="shared" si="714"/>
        <v>4.3006716003852752E-3</v>
      </c>
      <c r="H1544" s="81">
        <f t="shared" si="726"/>
        <v>45824</v>
      </c>
      <c r="I1544" s="81">
        <f t="shared" si="715"/>
        <v>45824</v>
      </c>
      <c r="J1544" s="82">
        <f t="shared" si="727"/>
        <v>22</v>
      </c>
      <c r="K1544" s="82">
        <f t="shared" si="736"/>
        <v>7</v>
      </c>
      <c r="L1544" s="76">
        <f t="shared" si="716"/>
        <v>1.0013663900000001</v>
      </c>
      <c r="M1544" s="83">
        <f t="shared" si="738"/>
        <v>1.0043006699999999</v>
      </c>
      <c r="N1544" s="83">
        <f t="shared" si="734"/>
        <v>1.2844327419119572</v>
      </c>
      <c r="O1544" s="76">
        <f t="shared" si="737"/>
        <v>1.28618777</v>
      </c>
      <c r="P1544" s="76">
        <f t="shared" si="717"/>
        <v>828.77387192000003</v>
      </c>
      <c r="Q1544" s="84">
        <f t="shared" si="731"/>
        <v>0</v>
      </c>
      <c r="R1544" s="86">
        <f t="shared" si="728"/>
        <v>0</v>
      </c>
      <c r="S1544" s="76">
        <f t="shared" si="718"/>
        <v>0</v>
      </c>
      <c r="T1544" s="86">
        <f t="shared" si="729"/>
        <v>8.0657000000000006E-2</v>
      </c>
      <c r="U1544" s="84">
        <f t="shared" si="735"/>
        <v>7</v>
      </c>
      <c r="V1544" s="84">
        <v>252</v>
      </c>
      <c r="W1544" s="83">
        <f t="shared" si="719"/>
        <v>1.0021570230000001</v>
      </c>
      <c r="X1544" s="76">
        <f t="shared" si="720"/>
        <v>1.7876843</v>
      </c>
      <c r="Y1544" s="76">
        <f t="shared" si="721"/>
        <v>0</v>
      </c>
      <c r="Z1544" s="90" t="str">
        <f t="shared" si="732"/>
        <v>A+J=</v>
      </c>
      <c r="AA1544" s="81">
        <f t="shared" si="733"/>
        <v>45824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75">
        <f t="shared" si="722"/>
        <v>45804</v>
      </c>
      <c r="B1545" s="76">
        <f t="shared" si="723"/>
        <v>830.97933628999999</v>
      </c>
      <c r="C1545" s="76">
        <f t="shared" si="730"/>
        <v>644.36460309999995</v>
      </c>
      <c r="D1545" s="77">
        <f t="shared" si="724"/>
        <v>7245.38</v>
      </c>
      <c r="E1545" s="78">
        <f>IF(K1545=1,VLOOKUP(A1544,[1]Plan1!$G$155:$I$350,3),E1544)</f>
        <v>7276.54</v>
      </c>
      <c r="F1545" s="79">
        <f t="shared" si="725"/>
        <v>45763</v>
      </c>
      <c r="G1545" s="80">
        <f t="shared" si="714"/>
        <v>4.3006716003852752E-3</v>
      </c>
      <c r="H1545" s="81">
        <f t="shared" si="726"/>
        <v>45824</v>
      </c>
      <c r="I1545" s="81">
        <f t="shared" si="715"/>
        <v>45824</v>
      </c>
      <c r="J1545" s="82">
        <f t="shared" si="727"/>
        <v>22</v>
      </c>
      <c r="K1545" s="82">
        <f t="shared" si="736"/>
        <v>8</v>
      </c>
      <c r="L1545" s="76">
        <f t="shared" si="716"/>
        <v>1.0015617400000001</v>
      </c>
      <c r="M1545" s="83">
        <f t="shared" si="738"/>
        <v>1.0043006699999999</v>
      </c>
      <c r="N1545" s="83">
        <f t="shared" si="734"/>
        <v>1.2844327419119572</v>
      </c>
      <c r="O1545" s="76">
        <f t="shared" si="737"/>
        <v>1.28643869</v>
      </c>
      <c r="P1545" s="76">
        <f t="shared" si="717"/>
        <v>828.93555589000005</v>
      </c>
      <c r="Q1545" s="84">
        <f t="shared" si="731"/>
        <v>0</v>
      </c>
      <c r="R1545" s="86">
        <f t="shared" si="728"/>
        <v>0</v>
      </c>
      <c r="S1545" s="76">
        <f t="shared" si="718"/>
        <v>0</v>
      </c>
      <c r="T1545" s="86">
        <f t="shared" si="729"/>
        <v>8.0657000000000006E-2</v>
      </c>
      <c r="U1545" s="84">
        <f t="shared" si="735"/>
        <v>8</v>
      </c>
      <c r="V1545" s="84">
        <v>252</v>
      </c>
      <c r="W1545" s="83">
        <f t="shared" si="719"/>
        <v>1.002465548</v>
      </c>
      <c r="X1545" s="76">
        <f t="shared" si="720"/>
        <v>2.0437804000000002</v>
      </c>
      <c r="Y1545" s="76">
        <f t="shared" si="721"/>
        <v>0</v>
      </c>
      <c r="Z1545" s="90" t="str">
        <f t="shared" si="732"/>
        <v>A+J=</v>
      </c>
      <c r="AA1545" s="81">
        <f t="shared" si="733"/>
        <v>45824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75">
        <f t="shared" si="722"/>
        <v>45805</v>
      </c>
      <c r="B1546" s="76">
        <f t="shared" si="723"/>
        <v>831.39732156000002</v>
      </c>
      <c r="C1546" s="76">
        <f t="shared" si="730"/>
        <v>644.36460309999995</v>
      </c>
      <c r="D1546" s="77">
        <f t="shared" si="724"/>
        <v>7245.38</v>
      </c>
      <c r="E1546" s="78">
        <f>IF(K1546=1,VLOOKUP(A1545,[1]Plan1!$G$155:$I$350,3),E1545)</f>
        <v>7276.54</v>
      </c>
      <c r="F1546" s="79">
        <f t="shared" si="725"/>
        <v>45763</v>
      </c>
      <c r="G1546" s="80">
        <f t="shared" si="714"/>
        <v>4.3006716003852752E-3</v>
      </c>
      <c r="H1546" s="81">
        <f t="shared" si="726"/>
        <v>45824</v>
      </c>
      <c r="I1546" s="81">
        <f t="shared" si="715"/>
        <v>45824</v>
      </c>
      <c r="J1546" s="82">
        <f t="shared" si="727"/>
        <v>22</v>
      </c>
      <c r="K1546" s="82">
        <f t="shared" si="736"/>
        <v>9</v>
      </c>
      <c r="L1546" s="76">
        <f t="shared" si="716"/>
        <v>1.0017571300000001</v>
      </c>
      <c r="M1546" s="83">
        <f t="shared" si="738"/>
        <v>1.0043006699999999</v>
      </c>
      <c r="N1546" s="83">
        <f t="shared" si="734"/>
        <v>1.2844327419119572</v>
      </c>
      <c r="O1546" s="76">
        <f t="shared" si="737"/>
        <v>1.28668965</v>
      </c>
      <c r="P1546" s="76">
        <f t="shared" si="717"/>
        <v>829.09726563000004</v>
      </c>
      <c r="Q1546" s="84">
        <f t="shared" si="731"/>
        <v>0</v>
      </c>
      <c r="R1546" s="86">
        <f t="shared" si="728"/>
        <v>0</v>
      </c>
      <c r="S1546" s="76">
        <f t="shared" si="718"/>
        <v>0</v>
      </c>
      <c r="T1546" s="86">
        <f t="shared" si="729"/>
        <v>8.0657000000000006E-2</v>
      </c>
      <c r="U1546" s="84">
        <f t="shared" si="735"/>
        <v>9</v>
      </c>
      <c r="V1546" s="84">
        <v>252</v>
      </c>
      <c r="W1546" s="83">
        <f t="shared" si="719"/>
        <v>1.002774169</v>
      </c>
      <c r="X1546" s="76">
        <f t="shared" si="720"/>
        <v>2.3000559300000001</v>
      </c>
      <c r="Y1546" s="76">
        <f t="shared" si="721"/>
        <v>0</v>
      </c>
      <c r="Z1546" s="90" t="str">
        <f t="shared" si="732"/>
        <v>A+J=</v>
      </c>
      <c r="AA1546" s="81">
        <f t="shared" si="733"/>
        <v>45824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75">
        <f t="shared" si="722"/>
        <v>45806</v>
      </c>
      <c r="B1547" s="76">
        <f t="shared" si="723"/>
        <v>831.81552420000003</v>
      </c>
      <c r="C1547" s="76">
        <f t="shared" si="730"/>
        <v>644.36460309999995</v>
      </c>
      <c r="D1547" s="77">
        <f t="shared" si="724"/>
        <v>7245.38</v>
      </c>
      <c r="E1547" s="78">
        <f>IF(K1547=1,VLOOKUP(A1546,[1]Plan1!$G$155:$I$350,3),E1546)</f>
        <v>7276.54</v>
      </c>
      <c r="F1547" s="79">
        <f t="shared" si="725"/>
        <v>45763</v>
      </c>
      <c r="G1547" s="80">
        <f t="shared" ref="G1547:G1610" si="739">(E1547/D1547)-1</f>
        <v>4.3006716003852752E-3</v>
      </c>
      <c r="H1547" s="81">
        <f t="shared" si="726"/>
        <v>45824</v>
      </c>
      <c r="I1547" s="81">
        <f t="shared" ref="I1547:I1610" si="740">IF(A1547&gt;I1546,H1547,I1546)</f>
        <v>45824</v>
      </c>
      <c r="J1547" s="82">
        <f t="shared" si="727"/>
        <v>22</v>
      </c>
      <c r="K1547" s="82">
        <f t="shared" si="736"/>
        <v>10</v>
      </c>
      <c r="L1547" s="76">
        <f t="shared" ref="L1547:L1610" si="741">TRUNC((E1547/D1547)^TRUNC((K1547/J1547),9),8)</f>
        <v>1.0019525600000001</v>
      </c>
      <c r="M1547" s="83">
        <f t="shared" si="738"/>
        <v>1.0043006699999999</v>
      </c>
      <c r="N1547" s="83">
        <f t="shared" si="734"/>
        <v>1.2844327419119572</v>
      </c>
      <c r="O1547" s="76">
        <f t="shared" si="737"/>
        <v>1.2869406699999999</v>
      </c>
      <c r="P1547" s="76">
        <f t="shared" ref="P1547:P1610" si="742">TRUNC(C1547*O1547,8)</f>
        <v>829.25901403</v>
      </c>
      <c r="Q1547" s="84">
        <f t="shared" si="731"/>
        <v>0</v>
      </c>
      <c r="R1547" s="86">
        <f t="shared" si="728"/>
        <v>0</v>
      </c>
      <c r="S1547" s="76">
        <f t="shared" ref="S1547:S1610" si="743">IF(R1547&gt;0,TRUNC(R1547*P1547,8),0)</f>
        <v>0</v>
      </c>
      <c r="T1547" s="86">
        <f t="shared" si="729"/>
        <v>8.0657000000000006E-2</v>
      </c>
      <c r="U1547" s="84">
        <f t="shared" si="735"/>
        <v>10</v>
      </c>
      <c r="V1547" s="84">
        <v>252</v>
      </c>
      <c r="W1547" s="83">
        <f t="shared" ref="W1547:W1610" si="744">ROUND((1+T1547)^TRUNC((U1547/V1547),9),9)</f>
        <v>1.003082885</v>
      </c>
      <c r="X1547" s="76">
        <f t="shared" ref="X1547:X1610" si="745">TRUNC((P1547*(W1547-1)),8)</f>
        <v>2.5565101700000001</v>
      </c>
      <c r="Y1547" s="76">
        <f t="shared" ref="Y1547:Y1610" si="746">IF(Q1547&gt;0,S1547+X1547,0)</f>
        <v>0</v>
      </c>
      <c r="Z1547" s="90" t="str">
        <f t="shared" si="732"/>
        <v>A+J=</v>
      </c>
      <c r="AA1547" s="81">
        <f t="shared" si="733"/>
        <v>45824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75">
        <f t="shared" ref="A1548:A1611" si="747">(A1547+1)</f>
        <v>45807</v>
      </c>
      <c r="B1548" s="76">
        <f t="shared" ref="B1548:B1611" si="748">P1548+X1548</f>
        <v>832.23392407999995</v>
      </c>
      <c r="C1548" s="76">
        <f t="shared" si="730"/>
        <v>644.36460309999995</v>
      </c>
      <c r="D1548" s="77">
        <f t="shared" ref="D1548:D1611" si="749">IF(E1548=E1547,D1547,E1547)</f>
        <v>7245.38</v>
      </c>
      <c r="E1548" s="78">
        <f>IF(K1548=1,VLOOKUP(A1547,[1]Plan1!$G$155:$I$350,3),E1547)</f>
        <v>7276.54</v>
      </c>
      <c r="F1548" s="79">
        <f t="shared" ref="F1548:F1611" si="750">IF(D1548=D1547,F1547,A1548)</f>
        <v>45763</v>
      </c>
      <c r="G1548" s="80">
        <f t="shared" si="739"/>
        <v>4.3006716003852752E-3</v>
      </c>
      <c r="H1548" s="81">
        <f t="shared" ref="H1548:H1611" si="751">IF(DAY(A1548)=15,VLOOKUP(A1548,AH$119:AN$451,4),H1547)</f>
        <v>45824</v>
      </c>
      <c r="I1548" s="81">
        <f t="shared" si="740"/>
        <v>45824</v>
      </c>
      <c r="J1548" s="82">
        <f t="shared" ref="J1548:J1611" si="752">IF(I1548=I1547,J1547,NETWORKDAYS(I1547,I1548,$AD$165:$AD$503)-1)</f>
        <v>22</v>
      </c>
      <c r="K1548" s="82">
        <f t="shared" si="736"/>
        <v>11</v>
      </c>
      <c r="L1548" s="76">
        <f t="shared" si="741"/>
        <v>1.0021480199999999</v>
      </c>
      <c r="M1548" s="83">
        <f t="shared" si="738"/>
        <v>1.0043006699999999</v>
      </c>
      <c r="N1548" s="83">
        <f t="shared" si="734"/>
        <v>1.2844327419119572</v>
      </c>
      <c r="O1548" s="76">
        <f t="shared" si="737"/>
        <v>1.28719172</v>
      </c>
      <c r="P1548" s="76">
        <f t="shared" si="742"/>
        <v>829.42078176999996</v>
      </c>
      <c r="Q1548" s="84">
        <f t="shared" si="731"/>
        <v>0</v>
      </c>
      <c r="R1548" s="86">
        <f t="shared" ref="R1548:R1611" si="753">IF(Q1548&gt;0,VLOOKUP($A1548,$AD$11:$AI$161,6),0)</f>
        <v>0</v>
      </c>
      <c r="S1548" s="76">
        <f t="shared" si="743"/>
        <v>0</v>
      </c>
      <c r="T1548" s="86">
        <f t="shared" ref="T1548:T1611" si="754">(T1547)</f>
        <v>8.0657000000000006E-2</v>
      </c>
      <c r="U1548" s="84">
        <f t="shared" si="735"/>
        <v>11</v>
      </c>
      <c r="V1548" s="84">
        <v>252</v>
      </c>
      <c r="W1548" s="83">
        <f t="shared" si="744"/>
        <v>1.0033916949999999</v>
      </c>
      <c r="X1548" s="76">
        <f t="shared" si="745"/>
        <v>2.8131423099999999</v>
      </c>
      <c r="Y1548" s="76">
        <f t="shared" si="746"/>
        <v>0</v>
      </c>
      <c r="Z1548" s="90" t="str">
        <f t="shared" si="732"/>
        <v>A+J=</v>
      </c>
      <c r="AA1548" s="81">
        <f t="shared" si="733"/>
        <v>45824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75">
        <f t="shared" si="747"/>
        <v>45808</v>
      </c>
      <c r="B1549" s="76">
        <f t="shared" si="748"/>
        <v>832.65254877999996</v>
      </c>
      <c r="C1549" s="76">
        <f t="shared" ref="C1549:C1612" si="755">TRUNC(IF(Q1548&gt;0,VLOOKUP(A1548,$AD$13:$AE$161,2),C1548),8)</f>
        <v>644.36460309999995</v>
      </c>
      <c r="D1549" s="77">
        <f t="shared" si="749"/>
        <v>7245.38</v>
      </c>
      <c r="E1549" s="78">
        <f>IF(K1549=1,VLOOKUP(A1548,[1]Plan1!$G$155:$I$350,3),E1548)</f>
        <v>7276.54</v>
      </c>
      <c r="F1549" s="79">
        <f t="shared" si="750"/>
        <v>45763</v>
      </c>
      <c r="G1549" s="80">
        <f t="shared" si="739"/>
        <v>4.3006716003852752E-3</v>
      </c>
      <c r="H1549" s="81">
        <f t="shared" si="751"/>
        <v>45824</v>
      </c>
      <c r="I1549" s="81">
        <f t="shared" si="740"/>
        <v>45824</v>
      </c>
      <c r="J1549" s="82">
        <f t="shared" si="752"/>
        <v>22</v>
      </c>
      <c r="K1549" s="82">
        <f t="shared" si="736"/>
        <v>12</v>
      </c>
      <c r="L1549" s="76">
        <f t="shared" si="741"/>
        <v>1.0023435300000001</v>
      </c>
      <c r="M1549" s="83">
        <f t="shared" si="738"/>
        <v>1.0043006699999999</v>
      </c>
      <c r="N1549" s="83">
        <f t="shared" si="734"/>
        <v>1.2844327419119572</v>
      </c>
      <c r="O1549" s="76">
        <f t="shared" si="737"/>
        <v>1.28744284</v>
      </c>
      <c r="P1549" s="76">
        <f t="shared" si="742"/>
        <v>829.58259461</v>
      </c>
      <c r="Q1549" s="84">
        <f t="shared" ref="Q1549:Q1612" si="756">IF(VLOOKUP(A1549,AD$11:AK$161,8)=VLOOKUP(A1548,AD$11:AK$161,8),0,VLOOKUP(A1549,AD$11:AK$161,8))</f>
        <v>0</v>
      </c>
      <c r="R1549" s="86">
        <f t="shared" si="753"/>
        <v>0</v>
      </c>
      <c r="S1549" s="76">
        <f t="shared" si="743"/>
        <v>0</v>
      </c>
      <c r="T1549" s="86">
        <f t="shared" si="754"/>
        <v>8.0657000000000006E-2</v>
      </c>
      <c r="U1549" s="84">
        <f t="shared" si="735"/>
        <v>12</v>
      </c>
      <c r="V1549" s="84">
        <v>252</v>
      </c>
      <c r="W1549" s="83">
        <f t="shared" si="744"/>
        <v>1.003700601</v>
      </c>
      <c r="X1549" s="76">
        <f t="shared" si="745"/>
        <v>3.0699541699999999</v>
      </c>
      <c r="Y1549" s="76">
        <f t="shared" si="746"/>
        <v>0</v>
      </c>
      <c r="Z1549" s="90" t="str">
        <f t="shared" ref="Z1549:Z1612" si="757">IF($Q1548&gt;0,VLOOKUP($A1548,$AD$11:$AM$115,9),Z1548)</f>
        <v>A+J=</v>
      </c>
      <c r="AA1549" s="81">
        <f t="shared" ref="AA1549:AA1612" si="758">IF(Q1548&gt;0,VLOOKUP(A1548,$AD$11:$AM$115,10),AA1548)</f>
        <v>45824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75">
        <f t="shared" si="747"/>
        <v>45809</v>
      </c>
      <c r="B1550" s="76">
        <f t="shared" si="748"/>
        <v>832.65254877999996</v>
      </c>
      <c r="C1550" s="76">
        <f t="shared" si="755"/>
        <v>644.36460309999995</v>
      </c>
      <c r="D1550" s="77">
        <f t="shared" si="749"/>
        <v>7245.38</v>
      </c>
      <c r="E1550" s="78">
        <f>IF(K1550=1,VLOOKUP(A1549,[1]Plan1!$G$155:$I$350,3),E1549)</f>
        <v>7276.54</v>
      </c>
      <c r="F1550" s="79">
        <f t="shared" si="750"/>
        <v>45763</v>
      </c>
      <c r="G1550" s="80">
        <f t="shared" si="739"/>
        <v>4.3006716003852752E-3</v>
      </c>
      <c r="H1550" s="81">
        <f t="shared" si="751"/>
        <v>45824</v>
      </c>
      <c r="I1550" s="81">
        <f t="shared" si="740"/>
        <v>45824</v>
      </c>
      <c r="J1550" s="82">
        <f t="shared" si="752"/>
        <v>22</v>
      </c>
      <c r="K1550" s="82">
        <f t="shared" si="736"/>
        <v>12</v>
      </c>
      <c r="L1550" s="76">
        <f t="shared" si="741"/>
        <v>1.0023435300000001</v>
      </c>
      <c r="M1550" s="83">
        <f t="shared" si="738"/>
        <v>1.0043006699999999</v>
      </c>
      <c r="N1550" s="83">
        <f t="shared" si="734"/>
        <v>1.2844327419119572</v>
      </c>
      <c r="O1550" s="76">
        <f t="shared" si="737"/>
        <v>1.28744284</v>
      </c>
      <c r="P1550" s="76">
        <f t="shared" si="742"/>
        <v>829.58259461</v>
      </c>
      <c r="Q1550" s="84">
        <f t="shared" si="756"/>
        <v>0</v>
      </c>
      <c r="R1550" s="86">
        <f t="shared" si="753"/>
        <v>0</v>
      </c>
      <c r="S1550" s="76">
        <f t="shared" si="743"/>
        <v>0</v>
      </c>
      <c r="T1550" s="86">
        <f t="shared" si="754"/>
        <v>8.0657000000000006E-2</v>
      </c>
      <c r="U1550" s="84">
        <f t="shared" si="735"/>
        <v>12</v>
      </c>
      <c r="V1550" s="84">
        <v>252</v>
      </c>
      <c r="W1550" s="83">
        <f t="shared" si="744"/>
        <v>1.003700601</v>
      </c>
      <c r="X1550" s="76">
        <f t="shared" si="745"/>
        <v>3.0699541699999999</v>
      </c>
      <c r="Y1550" s="76">
        <f t="shared" si="746"/>
        <v>0</v>
      </c>
      <c r="Z1550" s="90" t="str">
        <f t="shared" si="757"/>
        <v>A+J=</v>
      </c>
      <c r="AA1550" s="81">
        <f t="shared" si="758"/>
        <v>45824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75">
        <f t="shared" si="747"/>
        <v>45810</v>
      </c>
      <c r="B1551" s="76">
        <f t="shared" si="748"/>
        <v>832.65254877999996</v>
      </c>
      <c r="C1551" s="76">
        <f t="shared" si="755"/>
        <v>644.36460309999995</v>
      </c>
      <c r="D1551" s="77">
        <f t="shared" si="749"/>
        <v>7245.38</v>
      </c>
      <c r="E1551" s="78">
        <f>IF(K1551=1,VLOOKUP(A1550,[1]Plan1!$G$155:$I$350,3),E1550)</f>
        <v>7276.54</v>
      </c>
      <c r="F1551" s="79">
        <f t="shared" si="750"/>
        <v>45763</v>
      </c>
      <c r="G1551" s="80">
        <f t="shared" si="739"/>
        <v>4.3006716003852752E-3</v>
      </c>
      <c r="H1551" s="81">
        <f t="shared" si="751"/>
        <v>45824</v>
      </c>
      <c r="I1551" s="81">
        <f t="shared" si="740"/>
        <v>45824</v>
      </c>
      <c r="J1551" s="82">
        <f t="shared" si="752"/>
        <v>22</v>
      </c>
      <c r="K1551" s="82">
        <f t="shared" si="736"/>
        <v>12</v>
      </c>
      <c r="L1551" s="76">
        <f t="shared" si="741"/>
        <v>1.0023435300000001</v>
      </c>
      <c r="M1551" s="83">
        <f t="shared" si="738"/>
        <v>1.0043006699999999</v>
      </c>
      <c r="N1551" s="83">
        <f t="shared" si="734"/>
        <v>1.2844327419119572</v>
      </c>
      <c r="O1551" s="76">
        <f t="shared" si="737"/>
        <v>1.28744284</v>
      </c>
      <c r="P1551" s="76">
        <f t="shared" si="742"/>
        <v>829.58259461</v>
      </c>
      <c r="Q1551" s="84">
        <f t="shared" si="756"/>
        <v>0</v>
      </c>
      <c r="R1551" s="86">
        <f t="shared" si="753"/>
        <v>0</v>
      </c>
      <c r="S1551" s="76">
        <f t="shared" si="743"/>
        <v>0</v>
      </c>
      <c r="T1551" s="86">
        <f t="shared" si="754"/>
        <v>8.0657000000000006E-2</v>
      </c>
      <c r="U1551" s="84">
        <f t="shared" si="735"/>
        <v>12</v>
      </c>
      <c r="V1551" s="84">
        <v>252</v>
      </c>
      <c r="W1551" s="83">
        <f t="shared" si="744"/>
        <v>1.003700601</v>
      </c>
      <c r="X1551" s="76">
        <f t="shared" si="745"/>
        <v>3.0699541699999999</v>
      </c>
      <c r="Y1551" s="76">
        <f t="shared" si="746"/>
        <v>0</v>
      </c>
      <c r="Z1551" s="90" t="str">
        <f t="shared" si="757"/>
        <v>A+J=</v>
      </c>
      <c r="AA1551" s="81">
        <f t="shared" si="758"/>
        <v>45824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75">
        <f t="shared" si="747"/>
        <v>45811</v>
      </c>
      <c r="B1552" s="76">
        <f t="shared" si="748"/>
        <v>833.07137814999999</v>
      </c>
      <c r="C1552" s="76">
        <f t="shared" si="755"/>
        <v>644.36460309999995</v>
      </c>
      <c r="D1552" s="77">
        <f t="shared" si="749"/>
        <v>7245.38</v>
      </c>
      <c r="E1552" s="78">
        <f>IF(K1552=1,VLOOKUP(A1551,[1]Plan1!$G$155:$I$350,3),E1551)</f>
        <v>7276.54</v>
      </c>
      <c r="F1552" s="79">
        <f t="shared" si="750"/>
        <v>45763</v>
      </c>
      <c r="G1552" s="80">
        <f t="shared" si="739"/>
        <v>4.3006716003852752E-3</v>
      </c>
      <c r="H1552" s="81">
        <f t="shared" si="751"/>
        <v>45824</v>
      </c>
      <c r="I1552" s="81">
        <f t="shared" si="740"/>
        <v>45824</v>
      </c>
      <c r="J1552" s="82">
        <f t="shared" si="752"/>
        <v>22</v>
      </c>
      <c r="K1552" s="82">
        <f t="shared" si="736"/>
        <v>13</v>
      </c>
      <c r="L1552" s="76">
        <f t="shared" si="741"/>
        <v>1.0025390700000001</v>
      </c>
      <c r="M1552" s="83">
        <f t="shared" si="738"/>
        <v>1.0043006699999999</v>
      </c>
      <c r="N1552" s="83">
        <f t="shared" si="734"/>
        <v>1.2844327419119572</v>
      </c>
      <c r="O1552" s="76">
        <f t="shared" si="737"/>
        <v>1.2876939999999999</v>
      </c>
      <c r="P1552" s="76">
        <f t="shared" si="742"/>
        <v>829.74443322000002</v>
      </c>
      <c r="Q1552" s="84">
        <f t="shared" si="756"/>
        <v>0</v>
      </c>
      <c r="R1552" s="86">
        <f t="shared" si="753"/>
        <v>0</v>
      </c>
      <c r="S1552" s="76">
        <f t="shared" si="743"/>
        <v>0</v>
      </c>
      <c r="T1552" s="86">
        <f t="shared" si="754"/>
        <v>8.0657000000000006E-2</v>
      </c>
      <c r="U1552" s="84">
        <f t="shared" si="735"/>
        <v>13</v>
      </c>
      <c r="V1552" s="84">
        <v>252</v>
      </c>
      <c r="W1552" s="83">
        <f t="shared" si="744"/>
        <v>1.004009602</v>
      </c>
      <c r="X1552" s="76">
        <f t="shared" si="745"/>
        <v>3.3269449299999998</v>
      </c>
      <c r="Y1552" s="76">
        <f t="shared" si="746"/>
        <v>0</v>
      </c>
      <c r="Z1552" s="90" t="str">
        <f t="shared" si="757"/>
        <v>A+J=</v>
      </c>
      <c r="AA1552" s="81">
        <f t="shared" si="758"/>
        <v>45824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75">
        <f t="shared" si="747"/>
        <v>45812</v>
      </c>
      <c r="B1553" s="76">
        <f t="shared" si="748"/>
        <v>833.49041874</v>
      </c>
      <c r="C1553" s="76">
        <f t="shared" si="755"/>
        <v>644.36460309999995</v>
      </c>
      <c r="D1553" s="77">
        <f t="shared" si="749"/>
        <v>7245.38</v>
      </c>
      <c r="E1553" s="78">
        <f>IF(K1553=1,VLOOKUP(A1552,[1]Plan1!$G$155:$I$350,3),E1552)</f>
        <v>7276.54</v>
      </c>
      <c r="F1553" s="79">
        <f t="shared" si="750"/>
        <v>45763</v>
      </c>
      <c r="G1553" s="80">
        <f t="shared" si="739"/>
        <v>4.3006716003852752E-3</v>
      </c>
      <c r="H1553" s="81">
        <f t="shared" si="751"/>
        <v>45824</v>
      </c>
      <c r="I1553" s="81">
        <f t="shared" si="740"/>
        <v>45824</v>
      </c>
      <c r="J1553" s="82">
        <f t="shared" si="752"/>
        <v>22</v>
      </c>
      <c r="K1553" s="82">
        <f t="shared" si="736"/>
        <v>14</v>
      </c>
      <c r="L1553" s="76">
        <f t="shared" si="741"/>
        <v>1.0027346500000001</v>
      </c>
      <c r="M1553" s="83">
        <f t="shared" si="738"/>
        <v>1.0043006699999999</v>
      </c>
      <c r="N1553" s="83">
        <f t="shared" si="734"/>
        <v>1.2844327419119572</v>
      </c>
      <c r="O1553" s="76">
        <f t="shared" si="737"/>
        <v>1.28794521</v>
      </c>
      <c r="P1553" s="76">
        <f t="shared" si="742"/>
        <v>829.90630405000002</v>
      </c>
      <c r="Q1553" s="84">
        <f t="shared" si="756"/>
        <v>0</v>
      </c>
      <c r="R1553" s="86">
        <f t="shared" si="753"/>
        <v>0</v>
      </c>
      <c r="S1553" s="76">
        <f t="shared" si="743"/>
        <v>0</v>
      </c>
      <c r="T1553" s="86">
        <f t="shared" si="754"/>
        <v>8.0657000000000006E-2</v>
      </c>
      <c r="U1553" s="84">
        <f t="shared" si="735"/>
        <v>14</v>
      </c>
      <c r="V1553" s="84">
        <v>252</v>
      </c>
      <c r="W1553" s="83">
        <f t="shared" si="744"/>
        <v>1.0043186980000001</v>
      </c>
      <c r="X1553" s="76">
        <f t="shared" si="745"/>
        <v>3.5841146899999998</v>
      </c>
      <c r="Y1553" s="76">
        <f t="shared" si="746"/>
        <v>0</v>
      </c>
      <c r="Z1553" s="90" t="str">
        <f t="shared" si="757"/>
        <v>A+J=</v>
      </c>
      <c r="AA1553" s="81">
        <f t="shared" si="758"/>
        <v>45824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75">
        <f t="shared" si="747"/>
        <v>45813</v>
      </c>
      <c r="B1554" s="76">
        <f t="shared" si="748"/>
        <v>833.90967062000004</v>
      </c>
      <c r="C1554" s="76">
        <f t="shared" si="755"/>
        <v>644.36460309999995</v>
      </c>
      <c r="D1554" s="77">
        <f t="shared" si="749"/>
        <v>7245.38</v>
      </c>
      <c r="E1554" s="78">
        <f>IF(K1554=1,VLOOKUP(A1553,[1]Plan1!$G$155:$I$350,3),E1553)</f>
        <v>7276.54</v>
      </c>
      <c r="F1554" s="79">
        <f t="shared" si="750"/>
        <v>45763</v>
      </c>
      <c r="G1554" s="80">
        <f t="shared" si="739"/>
        <v>4.3006716003852752E-3</v>
      </c>
      <c r="H1554" s="81">
        <f t="shared" si="751"/>
        <v>45824</v>
      </c>
      <c r="I1554" s="81">
        <f t="shared" si="740"/>
        <v>45824</v>
      </c>
      <c r="J1554" s="82">
        <f t="shared" si="752"/>
        <v>22</v>
      </c>
      <c r="K1554" s="82">
        <f t="shared" si="736"/>
        <v>15</v>
      </c>
      <c r="L1554" s="76">
        <f t="shared" si="741"/>
        <v>1.00293027</v>
      </c>
      <c r="M1554" s="83">
        <f t="shared" si="738"/>
        <v>1.0043006699999999</v>
      </c>
      <c r="N1554" s="83">
        <f t="shared" si="734"/>
        <v>1.2844327419119572</v>
      </c>
      <c r="O1554" s="76">
        <f t="shared" si="737"/>
        <v>1.2881964699999999</v>
      </c>
      <c r="P1554" s="76">
        <f t="shared" si="742"/>
        <v>830.0682071</v>
      </c>
      <c r="Q1554" s="84">
        <f t="shared" si="756"/>
        <v>0</v>
      </c>
      <c r="R1554" s="86">
        <f t="shared" si="753"/>
        <v>0</v>
      </c>
      <c r="S1554" s="76">
        <f t="shared" si="743"/>
        <v>0</v>
      </c>
      <c r="T1554" s="86">
        <f t="shared" si="754"/>
        <v>8.0657000000000006E-2</v>
      </c>
      <c r="U1554" s="84">
        <f t="shared" si="735"/>
        <v>15</v>
      </c>
      <c r="V1554" s="84">
        <v>252</v>
      </c>
      <c r="W1554" s="83">
        <f t="shared" si="744"/>
        <v>1.004627889</v>
      </c>
      <c r="X1554" s="76">
        <f t="shared" si="745"/>
        <v>3.84146352</v>
      </c>
      <c r="Y1554" s="76">
        <f t="shared" si="746"/>
        <v>0</v>
      </c>
      <c r="Z1554" s="90" t="str">
        <f t="shared" si="757"/>
        <v>A+J=</v>
      </c>
      <c r="AA1554" s="81">
        <f t="shared" si="758"/>
        <v>45824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75">
        <f t="shared" si="747"/>
        <v>45814</v>
      </c>
      <c r="B1555" s="76">
        <f t="shared" si="748"/>
        <v>834.32913469999994</v>
      </c>
      <c r="C1555" s="76">
        <f t="shared" si="755"/>
        <v>644.36460309999995</v>
      </c>
      <c r="D1555" s="77">
        <f t="shared" si="749"/>
        <v>7245.38</v>
      </c>
      <c r="E1555" s="78">
        <f>IF(K1555=1,VLOOKUP(A1554,[1]Plan1!$G$155:$I$350,3),E1554)</f>
        <v>7276.54</v>
      </c>
      <c r="F1555" s="79">
        <f t="shared" si="750"/>
        <v>45763</v>
      </c>
      <c r="G1555" s="80">
        <f t="shared" si="739"/>
        <v>4.3006716003852752E-3</v>
      </c>
      <c r="H1555" s="81">
        <f t="shared" si="751"/>
        <v>45824</v>
      </c>
      <c r="I1555" s="81">
        <f t="shared" si="740"/>
        <v>45824</v>
      </c>
      <c r="J1555" s="82">
        <f t="shared" si="752"/>
        <v>22</v>
      </c>
      <c r="K1555" s="82">
        <f t="shared" si="736"/>
        <v>16</v>
      </c>
      <c r="L1555" s="76">
        <f t="shared" si="741"/>
        <v>1.0031259299999999</v>
      </c>
      <c r="M1555" s="83">
        <f t="shared" si="738"/>
        <v>1.0043006699999999</v>
      </c>
      <c r="N1555" s="83">
        <f t="shared" si="734"/>
        <v>1.2844327419119572</v>
      </c>
      <c r="O1555" s="76">
        <f t="shared" si="737"/>
        <v>1.28844778</v>
      </c>
      <c r="P1555" s="76">
        <f t="shared" si="742"/>
        <v>830.23014236999995</v>
      </c>
      <c r="Q1555" s="84">
        <f t="shared" si="756"/>
        <v>0</v>
      </c>
      <c r="R1555" s="86">
        <f t="shared" si="753"/>
        <v>0</v>
      </c>
      <c r="S1555" s="76">
        <f t="shared" si="743"/>
        <v>0</v>
      </c>
      <c r="T1555" s="86">
        <f t="shared" si="754"/>
        <v>8.0657000000000006E-2</v>
      </c>
      <c r="U1555" s="84">
        <f t="shared" si="735"/>
        <v>16</v>
      </c>
      <c r="V1555" s="84">
        <v>252</v>
      </c>
      <c r="W1555" s="83">
        <f t="shared" si="744"/>
        <v>1.0049371760000001</v>
      </c>
      <c r="X1555" s="76">
        <f t="shared" si="745"/>
        <v>4.0989923299999997</v>
      </c>
      <c r="Y1555" s="76">
        <f t="shared" si="746"/>
        <v>0</v>
      </c>
      <c r="Z1555" s="90" t="str">
        <f t="shared" si="757"/>
        <v>A+J=</v>
      </c>
      <c r="AA1555" s="81">
        <f t="shared" si="758"/>
        <v>45824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75">
        <f t="shared" si="747"/>
        <v>45815</v>
      </c>
      <c r="B1556" s="76">
        <f t="shared" si="748"/>
        <v>834.74880290999999</v>
      </c>
      <c r="C1556" s="76">
        <f t="shared" si="755"/>
        <v>644.36460309999995</v>
      </c>
      <c r="D1556" s="77">
        <f t="shared" si="749"/>
        <v>7245.38</v>
      </c>
      <c r="E1556" s="78">
        <f>IF(K1556=1,VLOOKUP(A1555,[1]Plan1!$G$155:$I$350,3),E1555)</f>
        <v>7276.54</v>
      </c>
      <c r="F1556" s="79">
        <f t="shared" si="750"/>
        <v>45763</v>
      </c>
      <c r="G1556" s="80">
        <f t="shared" si="739"/>
        <v>4.3006716003852752E-3</v>
      </c>
      <c r="H1556" s="81">
        <f t="shared" si="751"/>
        <v>45824</v>
      </c>
      <c r="I1556" s="81">
        <f t="shared" si="740"/>
        <v>45824</v>
      </c>
      <c r="J1556" s="82">
        <f t="shared" si="752"/>
        <v>22</v>
      </c>
      <c r="K1556" s="82">
        <f t="shared" si="736"/>
        <v>17</v>
      </c>
      <c r="L1556" s="76">
        <f t="shared" si="741"/>
        <v>1.0033216199999999</v>
      </c>
      <c r="M1556" s="83">
        <f t="shared" si="738"/>
        <v>1.0043006699999999</v>
      </c>
      <c r="N1556" s="83">
        <f t="shared" si="734"/>
        <v>1.2844327419119572</v>
      </c>
      <c r="O1556" s="76">
        <f t="shared" si="737"/>
        <v>1.2886991299999999</v>
      </c>
      <c r="P1556" s="76">
        <f t="shared" si="742"/>
        <v>830.39210341</v>
      </c>
      <c r="Q1556" s="84">
        <f t="shared" si="756"/>
        <v>0</v>
      </c>
      <c r="R1556" s="86">
        <f t="shared" si="753"/>
        <v>0</v>
      </c>
      <c r="S1556" s="76">
        <f t="shared" si="743"/>
        <v>0</v>
      </c>
      <c r="T1556" s="86">
        <f t="shared" si="754"/>
        <v>8.0657000000000006E-2</v>
      </c>
      <c r="U1556" s="84">
        <f t="shared" si="735"/>
        <v>17</v>
      </c>
      <c r="V1556" s="84">
        <v>252</v>
      </c>
      <c r="W1556" s="83">
        <f t="shared" si="744"/>
        <v>1.005246557</v>
      </c>
      <c r="X1556" s="76">
        <f t="shared" si="745"/>
        <v>4.3566995000000004</v>
      </c>
      <c r="Y1556" s="76">
        <f t="shared" si="746"/>
        <v>0</v>
      </c>
      <c r="Z1556" s="90" t="str">
        <f t="shared" si="757"/>
        <v>A+J=</v>
      </c>
      <c r="AA1556" s="81">
        <f t="shared" si="758"/>
        <v>45824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75">
        <f t="shared" si="747"/>
        <v>45816</v>
      </c>
      <c r="B1557" s="76">
        <f t="shared" si="748"/>
        <v>834.74880290999999</v>
      </c>
      <c r="C1557" s="76">
        <f t="shared" si="755"/>
        <v>644.36460309999995</v>
      </c>
      <c r="D1557" s="77">
        <f t="shared" si="749"/>
        <v>7245.38</v>
      </c>
      <c r="E1557" s="78">
        <f>IF(K1557=1,VLOOKUP(A1556,[1]Plan1!$G$155:$I$350,3),E1556)</f>
        <v>7276.54</v>
      </c>
      <c r="F1557" s="79">
        <f t="shared" si="750"/>
        <v>45763</v>
      </c>
      <c r="G1557" s="80">
        <f t="shared" si="739"/>
        <v>4.3006716003852752E-3</v>
      </c>
      <c r="H1557" s="81">
        <f t="shared" si="751"/>
        <v>45824</v>
      </c>
      <c r="I1557" s="81">
        <f t="shared" si="740"/>
        <v>45824</v>
      </c>
      <c r="J1557" s="82">
        <f t="shared" si="752"/>
        <v>22</v>
      </c>
      <c r="K1557" s="82">
        <f t="shared" si="736"/>
        <v>17</v>
      </c>
      <c r="L1557" s="76">
        <f t="shared" si="741"/>
        <v>1.0033216199999999</v>
      </c>
      <c r="M1557" s="83">
        <f t="shared" si="738"/>
        <v>1.0043006699999999</v>
      </c>
      <c r="N1557" s="83">
        <f t="shared" si="734"/>
        <v>1.2844327419119572</v>
      </c>
      <c r="O1557" s="76">
        <f t="shared" si="737"/>
        <v>1.2886991299999999</v>
      </c>
      <c r="P1557" s="76">
        <f t="shared" si="742"/>
        <v>830.39210341</v>
      </c>
      <c r="Q1557" s="84">
        <f t="shared" si="756"/>
        <v>0</v>
      </c>
      <c r="R1557" s="86">
        <f t="shared" si="753"/>
        <v>0</v>
      </c>
      <c r="S1557" s="76">
        <f t="shared" si="743"/>
        <v>0</v>
      </c>
      <c r="T1557" s="86">
        <f t="shared" si="754"/>
        <v>8.0657000000000006E-2</v>
      </c>
      <c r="U1557" s="84">
        <f t="shared" si="735"/>
        <v>17</v>
      </c>
      <c r="V1557" s="84">
        <v>252</v>
      </c>
      <c r="W1557" s="83">
        <f t="shared" si="744"/>
        <v>1.005246557</v>
      </c>
      <c r="X1557" s="76">
        <f t="shared" si="745"/>
        <v>4.3566995000000004</v>
      </c>
      <c r="Y1557" s="76">
        <f t="shared" si="746"/>
        <v>0</v>
      </c>
      <c r="Z1557" s="90" t="str">
        <f t="shared" si="757"/>
        <v>A+J=</v>
      </c>
      <c r="AA1557" s="81">
        <f t="shared" si="758"/>
        <v>45824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75">
        <f t="shared" si="747"/>
        <v>45817</v>
      </c>
      <c r="B1558" s="76">
        <f t="shared" si="748"/>
        <v>834.74880290999999</v>
      </c>
      <c r="C1558" s="76">
        <f t="shared" si="755"/>
        <v>644.36460309999995</v>
      </c>
      <c r="D1558" s="77">
        <f t="shared" si="749"/>
        <v>7245.38</v>
      </c>
      <c r="E1558" s="78">
        <f>IF(K1558=1,VLOOKUP(A1557,[1]Plan1!$G$155:$I$350,3),E1557)</f>
        <v>7276.54</v>
      </c>
      <c r="F1558" s="79">
        <f t="shared" si="750"/>
        <v>45763</v>
      </c>
      <c r="G1558" s="80">
        <f t="shared" si="739"/>
        <v>4.3006716003852752E-3</v>
      </c>
      <c r="H1558" s="81">
        <f t="shared" si="751"/>
        <v>45824</v>
      </c>
      <c r="I1558" s="81">
        <f t="shared" si="740"/>
        <v>45824</v>
      </c>
      <c r="J1558" s="82">
        <f t="shared" si="752"/>
        <v>22</v>
      </c>
      <c r="K1558" s="82">
        <f t="shared" si="736"/>
        <v>17</v>
      </c>
      <c r="L1558" s="76">
        <f t="shared" si="741"/>
        <v>1.0033216199999999</v>
      </c>
      <c r="M1558" s="83">
        <f t="shared" si="738"/>
        <v>1.0043006699999999</v>
      </c>
      <c r="N1558" s="83">
        <f t="shared" si="734"/>
        <v>1.2844327419119572</v>
      </c>
      <c r="O1558" s="76">
        <f t="shared" si="737"/>
        <v>1.2886991299999999</v>
      </c>
      <c r="P1558" s="76">
        <f t="shared" si="742"/>
        <v>830.39210341</v>
      </c>
      <c r="Q1558" s="84">
        <f t="shared" si="756"/>
        <v>0</v>
      </c>
      <c r="R1558" s="86">
        <f t="shared" si="753"/>
        <v>0</v>
      </c>
      <c r="S1558" s="76">
        <f t="shared" si="743"/>
        <v>0</v>
      </c>
      <c r="T1558" s="86">
        <f t="shared" si="754"/>
        <v>8.0657000000000006E-2</v>
      </c>
      <c r="U1558" s="84">
        <f t="shared" si="735"/>
        <v>17</v>
      </c>
      <c r="V1558" s="84">
        <v>252</v>
      </c>
      <c r="W1558" s="83">
        <f t="shared" si="744"/>
        <v>1.005246557</v>
      </c>
      <c r="X1558" s="76">
        <f t="shared" si="745"/>
        <v>4.3566995000000004</v>
      </c>
      <c r="Y1558" s="76">
        <f t="shared" si="746"/>
        <v>0</v>
      </c>
      <c r="Z1558" s="90" t="str">
        <f t="shared" si="757"/>
        <v>A+J=</v>
      </c>
      <c r="AA1558" s="81">
        <f t="shared" si="758"/>
        <v>45824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75">
        <f t="shared" si="747"/>
        <v>45818</v>
      </c>
      <c r="B1559" s="76">
        <f t="shared" si="748"/>
        <v>835.16868995000004</v>
      </c>
      <c r="C1559" s="76">
        <f t="shared" si="755"/>
        <v>644.36460309999995</v>
      </c>
      <c r="D1559" s="77">
        <f t="shared" si="749"/>
        <v>7245.38</v>
      </c>
      <c r="E1559" s="78">
        <f>IF(K1559=1,VLOOKUP(A1558,[1]Plan1!$G$155:$I$350,3),E1558)</f>
        <v>7276.54</v>
      </c>
      <c r="F1559" s="79">
        <f t="shared" si="750"/>
        <v>45763</v>
      </c>
      <c r="G1559" s="80">
        <f t="shared" si="739"/>
        <v>4.3006716003852752E-3</v>
      </c>
      <c r="H1559" s="81">
        <f t="shared" si="751"/>
        <v>45824</v>
      </c>
      <c r="I1559" s="81">
        <f t="shared" si="740"/>
        <v>45824</v>
      </c>
      <c r="J1559" s="82">
        <f t="shared" si="752"/>
        <v>22</v>
      </c>
      <c r="K1559" s="82">
        <f t="shared" si="736"/>
        <v>18</v>
      </c>
      <c r="L1559" s="76">
        <f t="shared" si="741"/>
        <v>1.0035173500000001</v>
      </c>
      <c r="M1559" s="83">
        <f t="shared" si="738"/>
        <v>1.0043006699999999</v>
      </c>
      <c r="N1559" s="83">
        <f t="shared" si="734"/>
        <v>1.2844327419119572</v>
      </c>
      <c r="O1559" s="76">
        <f t="shared" si="737"/>
        <v>1.2889505400000001</v>
      </c>
      <c r="P1559" s="76">
        <f t="shared" si="742"/>
        <v>830.55410312000004</v>
      </c>
      <c r="Q1559" s="84">
        <f t="shared" si="756"/>
        <v>0</v>
      </c>
      <c r="R1559" s="86">
        <f t="shared" si="753"/>
        <v>0</v>
      </c>
      <c r="S1559" s="76">
        <f t="shared" si="743"/>
        <v>0</v>
      </c>
      <c r="T1559" s="86">
        <f t="shared" si="754"/>
        <v>8.0657000000000006E-2</v>
      </c>
      <c r="U1559" s="84">
        <f t="shared" si="735"/>
        <v>18</v>
      </c>
      <c r="V1559" s="84">
        <v>252</v>
      </c>
      <c r="W1559" s="83">
        <f t="shared" si="744"/>
        <v>1.005556034</v>
      </c>
      <c r="X1559" s="76">
        <f t="shared" si="745"/>
        <v>4.6145868300000004</v>
      </c>
      <c r="Y1559" s="76">
        <f t="shared" si="746"/>
        <v>0</v>
      </c>
      <c r="Z1559" s="90" t="str">
        <f t="shared" si="757"/>
        <v>A+J=</v>
      </c>
      <c r="AA1559" s="81">
        <f t="shared" si="758"/>
        <v>45824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75">
        <f t="shared" si="747"/>
        <v>45819</v>
      </c>
      <c r="B1560" s="76">
        <f t="shared" si="748"/>
        <v>835.5887821</v>
      </c>
      <c r="C1560" s="76">
        <f t="shared" si="755"/>
        <v>644.36460309999995</v>
      </c>
      <c r="D1560" s="77">
        <f t="shared" si="749"/>
        <v>7245.38</v>
      </c>
      <c r="E1560" s="78">
        <f>IF(K1560=1,VLOOKUP(A1559,[1]Plan1!$G$155:$I$350,3),E1559)</f>
        <v>7276.54</v>
      </c>
      <c r="F1560" s="79">
        <f t="shared" si="750"/>
        <v>45763</v>
      </c>
      <c r="G1560" s="80">
        <f t="shared" si="739"/>
        <v>4.3006716003852752E-3</v>
      </c>
      <c r="H1560" s="81">
        <f t="shared" si="751"/>
        <v>45824</v>
      </c>
      <c r="I1560" s="81">
        <f t="shared" si="740"/>
        <v>45824</v>
      </c>
      <c r="J1560" s="82">
        <f t="shared" si="752"/>
        <v>22</v>
      </c>
      <c r="K1560" s="82">
        <f t="shared" si="736"/>
        <v>19</v>
      </c>
      <c r="L1560" s="76">
        <f t="shared" si="741"/>
        <v>1.00371312</v>
      </c>
      <c r="M1560" s="83">
        <f t="shared" si="738"/>
        <v>1.0043006699999999</v>
      </c>
      <c r="N1560" s="83">
        <f t="shared" si="734"/>
        <v>1.2844327419119572</v>
      </c>
      <c r="O1560" s="76">
        <f t="shared" si="737"/>
        <v>1.28920199</v>
      </c>
      <c r="P1560" s="76">
        <f t="shared" si="742"/>
        <v>830.71612860000005</v>
      </c>
      <c r="Q1560" s="84">
        <f t="shared" si="756"/>
        <v>0</v>
      </c>
      <c r="R1560" s="86">
        <f t="shared" si="753"/>
        <v>0</v>
      </c>
      <c r="S1560" s="76">
        <f t="shared" si="743"/>
        <v>0</v>
      </c>
      <c r="T1560" s="86">
        <f t="shared" si="754"/>
        <v>8.0657000000000006E-2</v>
      </c>
      <c r="U1560" s="84">
        <f t="shared" si="735"/>
        <v>19</v>
      </c>
      <c r="V1560" s="84">
        <v>252</v>
      </c>
      <c r="W1560" s="83">
        <f t="shared" si="744"/>
        <v>1.005865606</v>
      </c>
      <c r="X1560" s="76">
        <f t="shared" si="745"/>
        <v>4.8726535000000002</v>
      </c>
      <c r="Y1560" s="76">
        <f t="shared" si="746"/>
        <v>0</v>
      </c>
      <c r="Z1560" s="90" t="str">
        <f t="shared" si="757"/>
        <v>A+J=</v>
      </c>
      <c r="AA1560" s="81">
        <f t="shared" si="758"/>
        <v>45824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75">
        <f t="shared" si="747"/>
        <v>45820</v>
      </c>
      <c r="B1561" s="76">
        <f t="shared" si="748"/>
        <v>836.00908675000005</v>
      </c>
      <c r="C1561" s="76">
        <f t="shared" si="755"/>
        <v>644.36460309999995</v>
      </c>
      <c r="D1561" s="77">
        <f t="shared" si="749"/>
        <v>7245.38</v>
      </c>
      <c r="E1561" s="78">
        <f>IF(K1561=1,VLOOKUP(A1560,[1]Plan1!$G$155:$I$350,3),E1560)</f>
        <v>7276.54</v>
      </c>
      <c r="F1561" s="79">
        <f t="shared" si="750"/>
        <v>45763</v>
      </c>
      <c r="G1561" s="80">
        <f t="shared" si="739"/>
        <v>4.3006716003852752E-3</v>
      </c>
      <c r="H1561" s="81">
        <f t="shared" si="751"/>
        <v>45824</v>
      </c>
      <c r="I1561" s="81">
        <f t="shared" si="740"/>
        <v>45824</v>
      </c>
      <c r="J1561" s="82">
        <f t="shared" si="752"/>
        <v>22</v>
      </c>
      <c r="K1561" s="82">
        <f t="shared" si="736"/>
        <v>20</v>
      </c>
      <c r="L1561" s="76">
        <f t="shared" si="741"/>
        <v>1.0039089299999999</v>
      </c>
      <c r="M1561" s="83">
        <f t="shared" si="738"/>
        <v>1.0043006699999999</v>
      </c>
      <c r="N1561" s="83">
        <f t="shared" si="734"/>
        <v>1.2844327419119572</v>
      </c>
      <c r="O1561" s="76">
        <f t="shared" si="737"/>
        <v>1.2894534900000001</v>
      </c>
      <c r="P1561" s="76">
        <f t="shared" si="742"/>
        <v>830.87818629000003</v>
      </c>
      <c r="Q1561" s="84">
        <f t="shared" si="756"/>
        <v>0</v>
      </c>
      <c r="R1561" s="86">
        <f t="shared" si="753"/>
        <v>0</v>
      </c>
      <c r="S1561" s="76">
        <f t="shared" si="743"/>
        <v>0</v>
      </c>
      <c r="T1561" s="86">
        <f t="shared" si="754"/>
        <v>8.0657000000000006E-2</v>
      </c>
      <c r="U1561" s="84">
        <f t="shared" si="735"/>
        <v>20</v>
      </c>
      <c r="V1561" s="84">
        <v>252</v>
      </c>
      <c r="W1561" s="83">
        <f t="shared" si="744"/>
        <v>1.0061752740000001</v>
      </c>
      <c r="X1561" s="76">
        <f t="shared" si="745"/>
        <v>5.1309004600000003</v>
      </c>
      <c r="Y1561" s="76">
        <f t="shared" si="746"/>
        <v>0</v>
      </c>
      <c r="Z1561" s="90" t="str">
        <f t="shared" si="757"/>
        <v>A+J=</v>
      </c>
      <c r="AA1561" s="81">
        <f t="shared" si="758"/>
        <v>45824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75">
        <f t="shared" si="747"/>
        <v>45821</v>
      </c>
      <c r="B1562" s="76">
        <f t="shared" si="748"/>
        <v>836.42960879999998</v>
      </c>
      <c r="C1562" s="76">
        <f t="shared" si="755"/>
        <v>644.36460309999995</v>
      </c>
      <c r="D1562" s="77">
        <f t="shared" si="749"/>
        <v>7245.38</v>
      </c>
      <c r="E1562" s="78">
        <f>IF(K1562=1,VLOOKUP(A1561,[1]Plan1!$G$155:$I$350,3),E1561)</f>
        <v>7276.54</v>
      </c>
      <c r="F1562" s="79">
        <f t="shared" si="750"/>
        <v>45763</v>
      </c>
      <c r="G1562" s="80">
        <f t="shared" si="739"/>
        <v>4.3006716003852752E-3</v>
      </c>
      <c r="H1562" s="81">
        <f t="shared" si="751"/>
        <v>45824</v>
      </c>
      <c r="I1562" s="81">
        <f t="shared" si="740"/>
        <v>45824</v>
      </c>
      <c r="J1562" s="82">
        <f t="shared" si="752"/>
        <v>22</v>
      </c>
      <c r="K1562" s="82">
        <f t="shared" si="736"/>
        <v>21</v>
      </c>
      <c r="L1562" s="76">
        <f t="shared" si="741"/>
        <v>1.00410478</v>
      </c>
      <c r="M1562" s="83">
        <f t="shared" si="738"/>
        <v>1.0043006699999999</v>
      </c>
      <c r="N1562" s="83">
        <f t="shared" si="734"/>
        <v>1.2844327419119572</v>
      </c>
      <c r="O1562" s="76">
        <f t="shared" si="737"/>
        <v>1.28970505</v>
      </c>
      <c r="P1562" s="76">
        <f t="shared" si="742"/>
        <v>831.04028264999999</v>
      </c>
      <c r="Q1562" s="84">
        <f t="shared" si="756"/>
        <v>0</v>
      </c>
      <c r="R1562" s="86">
        <f t="shared" si="753"/>
        <v>0</v>
      </c>
      <c r="S1562" s="76">
        <f t="shared" si="743"/>
        <v>0</v>
      </c>
      <c r="T1562" s="86">
        <f t="shared" si="754"/>
        <v>8.0657000000000006E-2</v>
      </c>
      <c r="U1562" s="84">
        <f t="shared" si="735"/>
        <v>21</v>
      </c>
      <c r="V1562" s="84">
        <v>252</v>
      </c>
      <c r="W1562" s="83">
        <f t="shared" si="744"/>
        <v>1.0064850359999999</v>
      </c>
      <c r="X1562" s="76">
        <f t="shared" si="745"/>
        <v>5.3893261499999996</v>
      </c>
      <c r="Y1562" s="76">
        <f t="shared" si="746"/>
        <v>0</v>
      </c>
      <c r="Z1562" s="90" t="str">
        <f t="shared" si="757"/>
        <v>A+J=</v>
      </c>
      <c r="AA1562" s="81">
        <f t="shared" si="758"/>
        <v>45824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75">
        <f t="shared" si="747"/>
        <v>45822</v>
      </c>
      <c r="B1563" s="76">
        <f t="shared" si="748"/>
        <v>836.8503443300001</v>
      </c>
      <c r="C1563" s="76">
        <f t="shared" si="755"/>
        <v>644.36460309999995</v>
      </c>
      <c r="D1563" s="77">
        <f t="shared" si="749"/>
        <v>7245.38</v>
      </c>
      <c r="E1563" s="78">
        <f>IF(K1563=1,VLOOKUP(A1562,[1]Plan1!$G$155:$I$350,3),E1562)</f>
        <v>7276.54</v>
      </c>
      <c r="F1563" s="79">
        <f t="shared" si="750"/>
        <v>45763</v>
      </c>
      <c r="G1563" s="80">
        <f t="shared" si="739"/>
        <v>4.3006716003852752E-3</v>
      </c>
      <c r="H1563" s="81">
        <f t="shared" si="751"/>
        <v>45824</v>
      </c>
      <c r="I1563" s="81">
        <f t="shared" si="740"/>
        <v>45824</v>
      </c>
      <c r="J1563" s="82">
        <f t="shared" si="752"/>
        <v>22</v>
      </c>
      <c r="K1563" s="82">
        <f t="shared" si="736"/>
        <v>22</v>
      </c>
      <c r="L1563" s="76">
        <f t="shared" si="741"/>
        <v>1.0043006699999999</v>
      </c>
      <c r="M1563" s="83">
        <f t="shared" si="738"/>
        <v>1.0043006699999999</v>
      </c>
      <c r="N1563" s="83">
        <f t="shared" si="734"/>
        <v>1.2844327419119572</v>
      </c>
      <c r="O1563" s="76">
        <f t="shared" si="737"/>
        <v>1.2899566600000001</v>
      </c>
      <c r="P1563" s="76">
        <f t="shared" si="742"/>
        <v>831.20241123000005</v>
      </c>
      <c r="Q1563" s="84">
        <f t="shared" si="756"/>
        <v>0</v>
      </c>
      <c r="R1563" s="86">
        <f t="shared" si="753"/>
        <v>0</v>
      </c>
      <c r="S1563" s="76">
        <f t="shared" si="743"/>
        <v>0</v>
      </c>
      <c r="T1563" s="86">
        <f t="shared" si="754"/>
        <v>8.0657000000000006E-2</v>
      </c>
      <c r="U1563" s="84">
        <f t="shared" si="735"/>
        <v>22</v>
      </c>
      <c r="V1563" s="84">
        <v>252</v>
      </c>
      <c r="W1563" s="83">
        <f t="shared" si="744"/>
        <v>1.0067948950000001</v>
      </c>
      <c r="X1563" s="76">
        <f t="shared" si="745"/>
        <v>5.6479331000000004</v>
      </c>
      <c r="Y1563" s="76">
        <f t="shared" si="746"/>
        <v>0</v>
      </c>
      <c r="Z1563" s="90" t="str">
        <f t="shared" si="757"/>
        <v>A+J=</v>
      </c>
      <c r="AA1563" s="81">
        <f t="shared" si="758"/>
        <v>45824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75">
        <f t="shared" si="747"/>
        <v>45823</v>
      </c>
      <c r="B1564" s="76">
        <f t="shared" si="748"/>
        <v>836.8503443300001</v>
      </c>
      <c r="C1564" s="76">
        <f t="shared" si="755"/>
        <v>644.36460309999995</v>
      </c>
      <c r="D1564" s="77">
        <f t="shared" si="749"/>
        <v>7245.38</v>
      </c>
      <c r="E1564" s="78">
        <f>IF(K1564=1,VLOOKUP(A1563,[1]Plan1!$G$155:$I$350,3),E1563)</f>
        <v>7276.54</v>
      </c>
      <c r="F1564" s="79">
        <f t="shared" si="750"/>
        <v>45763</v>
      </c>
      <c r="G1564" s="80">
        <f t="shared" si="739"/>
        <v>4.3006716003852752E-3</v>
      </c>
      <c r="H1564" s="81">
        <f t="shared" si="751"/>
        <v>45853</v>
      </c>
      <c r="I1564" s="81">
        <f t="shared" si="740"/>
        <v>45824</v>
      </c>
      <c r="J1564" s="82">
        <f t="shared" si="752"/>
        <v>22</v>
      </c>
      <c r="K1564" s="82">
        <f t="shared" si="736"/>
        <v>22</v>
      </c>
      <c r="L1564" s="76">
        <f t="shared" si="741"/>
        <v>1.0043006699999999</v>
      </c>
      <c r="M1564" s="83">
        <f t="shared" si="738"/>
        <v>1.0043006699999999</v>
      </c>
      <c r="N1564" s="83">
        <f t="shared" si="734"/>
        <v>1.2844327419119572</v>
      </c>
      <c r="O1564" s="76">
        <f t="shared" si="737"/>
        <v>1.2899566600000001</v>
      </c>
      <c r="P1564" s="76">
        <f t="shared" si="742"/>
        <v>831.20241123000005</v>
      </c>
      <c r="Q1564" s="84">
        <f t="shared" si="756"/>
        <v>0</v>
      </c>
      <c r="R1564" s="86">
        <f t="shared" si="753"/>
        <v>0</v>
      </c>
      <c r="S1564" s="76">
        <f t="shared" si="743"/>
        <v>0</v>
      </c>
      <c r="T1564" s="86">
        <f t="shared" si="754"/>
        <v>8.0657000000000006E-2</v>
      </c>
      <c r="U1564" s="84">
        <f t="shared" si="735"/>
        <v>22</v>
      </c>
      <c r="V1564" s="84">
        <v>252</v>
      </c>
      <c r="W1564" s="83">
        <f t="shared" si="744"/>
        <v>1.0067948950000001</v>
      </c>
      <c r="X1564" s="76">
        <f t="shared" si="745"/>
        <v>5.6479331000000004</v>
      </c>
      <c r="Y1564" s="76">
        <f t="shared" si="746"/>
        <v>0</v>
      </c>
      <c r="Z1564" s="90" t="str">
        <f t="shared" si="757"/>
        <v>A+J=</v>
      </c>
      <c r="AA1564" s="81">
        <f t="shared" si="758"/>
        <v>45824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75">
        <f t="shared" si="747"/>
        <v>45824</v>
      </c>
      <c r="B1565" s="76">
        <f t="shared" si="748"/>
        <v>836.8503443300001</v>
      </c>
      <c r="C1565" s="76">
        <f t="shared" si="755"/>
        <v>644.36460309999995</v>
      </c>
      <c r="D1565" s="77">
        <f t="shared" si="749"/>
        <v>7245.38</v>
      </c>
      <c r="E1565" s="78">
        <f>IF(K1565=1,VLOOKUP(A1564,[1]Plan1!$G$155:$I$350,3),E1564)</f>
        <v>7276.54</v>
      </c>
      <c r="F1565" s="79">
        <f t="shared" si="750"/>
        <v>45763</v>
      </c>
      <c r="G1565" s="80">
        <f t="shared" si="739"/>
        <v>4.3006716003852752E-3</v>
      </c>
      <c r="H1565" s="81">
        <f t="shared" si="751"/>
        <v>45853</v>
      </c>
      <c r="I1565" s="81">
        <f t="shared" si="740"/>
        <v>45824</v>
      </c>
      <c r="J1565" s="82">
        <f t="shared" si="752"/>
        <v>22</v>
      </c>
      <c r="K1565" s="82">
        <f t="shared" si="736"/>
        <v>22</v>
      </c>
      <c r="L1565" s="76">
        <f t="shared" si="741"/>
        <v>1.0043006699999999</v>
      </c>
      <c r="M1565" s="83">
        <f t="shared" si="738"/>
        <v>1.0043006699999999</v>
      </c>
      <c r="N1565" s="83">
        <f t="shared" si="734"/>
        <v>1.2844327419119572</v>
      </c>
      <c r="O1565" s="76">
        <f t="shared" si="737"/>
        <v>1.2899566600000001</v>
      </c>
      <c r="P1565" s="76">
        <f t="shared" si="742"/>
        <v>831.20241123000005</v>
      </c>
      <c r="Q1565" s="84">
        <f t="shared" si="756"/>
        <v>51</v>
      </c>
      <c r="R1565" s="86">
        <f t="shared" si="753"/>
        <v>1.1632E-2</v>
      </c>
      <c r="S1565" s="76">
        <f t="shared" si="743"/>
        <v>9.6685464400000001</v>
      </c>
      <c r="T1565" s="86">
        <f t="shared" si="754"/>
        <v>8.0657000000000006E-2</v>
      </c>
      <c r="U1565" s="84">
        <f t="shared" si="735"/>
        <v>22</v>
      </c>
      <c r="V1565" s="84">
        <v>252</v>
      </c>
      <c r="W1565" s="83">
        <f t="shared" si="744"/>
        <v>1.0067948950000001</v>
      </c>
      <c r="X1565" s="76">
        <f t="shared" si="745"/>
        <v>5.6479331000000004</v>
      </c>
      <c r="Y1565" s="76">
        <f t="shared" si="746"/>
        <v>15.31647954</v>
      </c>
      <c r="Z1565" s="90" t="str">
        <f t="shared" si="757"/>
        <v>A+J=</v>
      </c>
      <c r="AA1565" s="81">
        <f t="shared" si="758"/>
        <v>45824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75">
        <f t="shared" si="747"/>
        <v>45825</v>
      </c>
      <c r="B1566" s="76">
        <f t="shared" si="748"/>
        <v>821.96312992000003</v>
      </c>
      <c r="C1566" s="76">
        <f t="shared" si="755"/>
        <v>636.86935403999996</v>
      </c>
      <c r="D1566" s="77">
        <f t="shared" si="749"/>
        <v>7245.38</v>
      </c>
      <c r="E1566" s="78">
        <f>IF(K1566=1,VLOOKUP(A1565,[1]Plan1!$G$155:$I$350,3),E1565)</f>
        <v>7276.54</v>
      </c>
      <c r="F1566" s="79">
        <f t="shared" si="750"/>
        <v>45763</v>
      </c>
      <c r="G1566" s="80">
        <f t="shared" si="739"/>
        <v>4.3006716003852752E-3</v>
      </c>
      <c r="H1566" s="81">
        <f t="shared" si="751"/>
        <v>45853</v>
      </c>
      <c r="I1566" s="81">
        <f t="shared" si="740"/>
        <v>45853</v>
      </c>
      <c r="J1566" s="82">
        <f t="shared" si="752"/>
        <v>20</v>
      </c>
      <c r="K1566" s="82">
        <f t="shared" si="736"/>
        <v>1</v>
      </c>
      <c r="L1566" s="76">
        <f t="shared" si="741"/>
        <v>1.0002145899999999</v>
      </c>
      <c r="M1566" s="83">
        <f t="shared" si="738"/>
        <v>1.0043006699999999</v>
      </c>
      <c r="N1566" s="83">
        <f t="shared" si="734"/>
        <v>1.2899566632721156</v>
      </c>
      <c r="O1566" s="76">
        <f t="shared" si="737"/>
        <v>1.29023347</v>
      </c>
      <c r="P1566" s="76">
        <f t="shared" si="742"/>
        <v>821.71015659</v>
      </c>
      <c r="Q1566" s="84">
        <f t="shared" si="756"/>
        <v>0</v>
      </c>
      <c r="R1566" s="86">
        <f t="shared" si="753"/>
        <v>0</v>
      </c>
      <c r="S1566" s="76">
        <f t="shared" si="743"/>
        <v>0</v>
      </c>
      <c r="T1566" s="86">
        <f t="shared" si="754"/>
        <v>8.0657000000000006E-2</v>
      </c>
      <c r="U1566" s="84">
        <f t="shared" si="735"/>
        <v>1</v>
      </c>
      <c r="V1566" s="84">
        <v>252</v>
      </c>
      <c r="W1566" s="83">
        <f t="shared" si="744"/>
        <v>1.0003078620000001</v>
      </c>
      <c r="X1566" s="76">
        <f t="shared" si="745"/>
        <v>0.25297333</v>
      </c>
      <c r="Y1566" s="76">
        <f t="shared" si="746"/>
        <v>0</v>
      </c>
      <c r="Z1566" s="90" t="str">
        <f t="shared" si="757"/>
        <v>A+J=</v>
      </c>
      <c r="AA1566" s="81">
        <f t="shared" si="758"/>
        <v>45853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75">
        <f t="shared" si="747"/>
        <v>45826</v>
      </c>
      <c r="B1567" s="76">
        <f t="shared" si="748"/>
        <v>822.39262546999998</v>
      </c>
      <c r="C1567" s="76">
        <f t="shared" si="755"/>
        <v>636.86935403999996</v>
      </c>
      <c r="D1567" s="77">
        <f t="shared" si="749"/>
        <v>7245.38</v>
      </c>
      <c r="E1567" s="78">
        <f>IF(K1567=1,VLOOKUP(A1566,[1]Plan1!$G$155:$I$350,3),E1566)</f>
        <v>7276.54</v>
      </c>
      <c r="F1567" s="79">
        <f t="shared" si="750"/>
        <v>45763</v>
      </c>
      <c r="G1567" s="80">
        <f t="shared" si="739"/>
        <v>4.3006716003852752E-3</v>
      </c>
      <c r="H1567" s="81">
        <f t="shared" si="751"/>
        <v>45853</v>
      </c>
      <c r="I1567" s="81">
        <f t="shared" si="740"/>
        <v>45853</v>
      </c>
      <c r="J1567" s="82">
        <f t="shared" si="752"/>
        <v>20</v>
      </c>
      <c r="K1567" s="82">
        <f t="shared" si="736"/>
        <v>2</v>
      </c>
      <c r="L1567" s="76">
        <f t="shared" si="741"/>
        <v>1.0004292299999999</v>
      </c>
      <c r="M1567" s="83">
        <f t="shared" si="738"/>
        <v>1.0043006699999999</v>
      </c>
      <c r="N1567" s="83">
        <f t="shared" si="734"/>
        <v>1.2899566632721156</v>
      </c>
      <c r="O1567" s="76">
        <f t="shared" si="737"/>
        <v>1.2905103499999999</v>
      </c>
      <c r="P1567" s="76">
        <f t="shared" si="742"/>
        <v>821.88649297999996</v>
      </c>
      <c r="Q1567" s="84">
        <f t="shared" si="756"/>
        <v>0</v>
      </c>
      <c r="R1567" s="86">
        <f t="shared" si="753"/>
        <v>0</v>
      </c>
      <c r="S1567" s="76">
        <f t="shared" si="743"/>
        <v>0</v>
      </c>
      <c r="T1567" s="86">
        <f t="shared" si="754"/>
        <v>8.0657000000000006E-2</v>
      </c>
      <c r="U1567" s="84">
        <f t="shared" si="735"/>
        <v>2</v>
      </c>
      <c r="V1567" s="84">
        <v>252</v>
      </c>
      <c r="W1567" s="83">
        <f t="shared" si="744"/>
        <v>1.000615818</v>
      </c>
      <c r="X1567" s="76">
        <f t="shared" si="745"/>
        <v>0.50613249000000005</v>
      </c>
      <c r="Y1567" s="76">
        <f t="shared" si="746"/>
        <v>0</v>
      </c>
      <c r="Z1567" s="90" t="str">
        <f t="shared" si="757"/>
        <v>A+J=</v>
      </c>
      <c r="AA1567" s="81">
        <f t="shared" si="758"/>
        <v>45853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75">
        <f t="shared" si="747"/>
        <v>45827</v>
      </c>
      <c r="B1568" s="76">
        <f t="shared" si="748"/>
        <v>822.82234597000001</v>
      </c>
      <c r="C1568" s="76">
        <f t="shared" si="755"/>
        <v>636.86935403999996</v>
      </c>
      <c r="D1568" s="77">
        <f t="shared" si="749"/>
        <v>7245.38</v>
      </c>
      <c r="E1568" s="78">
        <f>IF(K1568=1,VLOOKUP(A1567,[1]Plan1!$G$155:$I$350,3),E1567)</f>
        <v>7276.54</v>
      </c>
      <c r="F1568" s="79">
        <f t="shared" si="750"/>
        <v>45763</v>
      </c>
      <c r="G1568" s="80">
        <f t="shared" si="739"/>
        <v>4.3006716003852752E-3</v>
      </c>
      <c r="H1568" s="81">
        <f t="shared" si="751"/>
        <v>45853</v>
      </c>
      <c r="I1568" s="81">
        <f t="shared" si="740"/>
        <v>45853</v>
      </c>
      <c r="J1568" s="82">
        <f t="shared" si="752"/>
        <v>20</v>
      </c>
      <c r="K1568" s="82">
        <f t="shared" si="736"/>
        <v>3</v>
      </c>
      <c r="L1568" s="76">
        <f t="shared" si="741"/>
        <v>1.0006439199999999</v>
      </c>
      <c r="M1568" s="83">
        <f t="shared" si="738"/>
        <v>1.0043006699999999</v>
      </c>
      <c r="N1568" s="83">
        <f t="shared" ref="N1568:N1631" si="759">IF(I1568&gt;I1567,N1567*M1568,N1567)</f>
        <v>1.2899566632721156</v>
      </c>
      <c r="O1568" s="76">
        <f t="shared" si="737"/>
        <v>1.2907872899999999</v>
      </c>
      <c r="P1568" s="76">
        <f t="shared" si="742"/>
        <v>822.06286757999999</v>
      </c>
      <c r="Q1568" s="84">
        <f t="shared" si="756"/>
        <v>0</v>
      </c>
      <c r="R1568" s="86">
        <f t="shared" si="753"/>
        <v>0</v>
      </c>
      <c r="S1568" s="76">
        <f t="shared" si="743"/>
        <v>0</v>
      </c>
      <c r="T1568" s="86">
        <f t="shared" si="754"/>
        <v>8.0657000000000006E-2</v>
      </c>
      <c r="U1568" s="84">
        <f t="shared" si="735"/>
        <v>3</v>
      </c>
      <c r="V1568" s="84">
        <v>252</v>
      </c>
      <c r="W1568" s="83">
        <f t="shared" si="744"/>
        <v>1.000923869</v>
      </c>
      <c r="X1568" s="76">
        <f t="shared" si="745"/>
        <v>0.75947838999999995</v>
      </c>
      <c r="Y1568" s="76">
        <f t="shared" si="746"/>
        <v>0</v>
      </c>
      <c r="Z1568" s="90" t="str">
        <f t="shared" si="757"/>
        <v>A+J=</v>
      </c>
      <c r="AA1568" s="81">
        <f t="shared" si="758"/>
        <v>45853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75">
        <f t="shared" si="747"/>
        <v>45828</v>
      </c>
      <c r="B1569" s="76">
        <f t="shared" si="748"/>
        <v>822.82234597000001</v>
      </c>
      <c r="C1569" s="76">
        <f t="shared" si="755"/>
        <v>636.86935403999996</v>
      </c>
      <c r="D1569" s="77">
        <f t="shared" si="749"/>
        <v>7245.38</v>
      </c>
      <c r="E1569" s="78">
        <f>IF(K1569=1,VLOOKUP(A1568,[1]Plan1!$G$155:$I$350,3),E1568)</f>
        <v>7276.54</v>
      </c>
      <c r="F1569" s="79">
        <f t="shared" si="750"/>
        <v>45763</v>
      </c>
      <c r="G1569" s="80">
        <f t="shared" si="739"/>
        <v>4.3006716003852752E-3</v>
      </c>
      <c r="H1569" s="81">
        <f t="shared" si="751"/>
        <v>45853</v>
      </c>
      <c r="I1569" s="81">
        <f t="shared" si="740"/>
        <v>45853</v>
      </c>
      <c r="J1569" s="82">
        <f t="shared" si="752"/>
        <v>20</v>
      </c>
      <c r="K1569" s="82">
        <f t="shared" si="736"/>
        <v>3</v>
      </c>
      <c r="L1569" s="76">
        <f t="shared" si="741"/>
        <v>1.0006439199999999</v>
      </c>
      <c r="M1569" s="83">
        <f t="shared" si="738"/>
        <v>1.0043006699999999</v>
      </c>
      <c r="N1569" s="83">
        <f t="shared" si="759"/>
        <v>1.2899566632721156</v>
      </c>
      <c r="O1569" s="76">
        <f t="shared" si="737"/>
        <v>1.2907872899999999</v>
      </c>
      <c r="P1569" s="76">
        <f t="shared" si="742"/>
        <v>822.06286757999999</v>
      </c>
      <c r="Q1569" s="84">
        <f t="shared" si="756"/>
        <v>0</v>
      </c>
      <c r="R1569" s="86">
        <f t="shared" si="753"/>
        <v>0</v>
      </c>
      <c r="S1569" s="76">
        <f t="shared" si="743"/>
        <v>0</v>
      </c>
      <c r="T1569" s="86">
        <f t="shared" si="754"/>
        <v>8.0657000000000006E-2</v>
      </c>
      <c r="U1569" s="84">
        <f t="shared" si="735"/>
        <v>3</v>
      </c>
      <c r="V1569" s="84">
        <v>252</v>
      </c>
      <c r="W1569" s="83">
        <f t="shared" si="744"/>
        <v>1.000923869</v>
      </c>
      <c r="X1569" s="76">
        <f t="shared" si="745"/>
        <v>0.75947838999999995</v>
      </c>
      <c r="Y1569" s="76">
        <f t="shared" si="746"/>
        <v>0</v>
      </c>
      <c r="Z1569" s="90" t="str">
        <f t="shared" si="757"/>
        <v>A+J=</v>
      </c>
      <c r="AA1569" s="81">
        <f t="shared" si="758"/>
        <v>45853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75">
        <f t="shared" si="747"/>
        <v>45829</v>
      </c>
      <c r="B1570" s="76">
        <f t="shared" si="748"/>
        <v>823.25228513000002</v>
      </c>
      <c r="C1570" s="76">
        <f t="shared" si="755"/>
        <v>636.86935403999996</v>
      </c>
      <c r="D1570" s="77">
        <f t="shared" si="749"/>
        <v>7245.38</v>
      </c>
      <c r="E1570" s="78">
        <f>IF(K1570=1,VLOOKUP(A1569,[1]Plan1!$G$155:$I$350,3),E1569)</f>
        <v>7276.54</v>
      </c>
      <c r="F1570" s="79">
        <f t="shared" si="750"/>
        <v>45763</v>
      </c>
      <c r="G1570" s="80">
        <f t="shared" si="739"/>
        <v>4.3006716003852752E-3</v>
      </c>
      <c r="H1570" s="81">
        <f t="shared" si="751"/>
        <v>45853</v>
      </c>
      <c r="I1570" s="81">
        <f t="shared" si="740"/>
        <v>45853</v>
      </c>
      <c r="J1570" s="82">
        <f t="shared" si="752"/>
        <v>20</v>
      </c>
      <c r="K1570" s="82">
        <f t="shared" si="736"/>
        <v>4</v>
      </c>
      <c r="L1570" s="76">
        <f t="shared" si="741"/>
        <v>1.0008586500000001</v>
      </c>
      <c r="M1570" s="83">
        <f t="shared" si="738"/>
        <v>1.0043006699999999</v>
      </c>
      <c r="N1570" s="83">
        <f t="shared" si="759"/>
        <v>1.2899566632721156</v>
      </c>
      <c r="O1570" s="76">
        <f t="shared" si="737"/>
        <v>1.2910642800000001</v>
      </c>
      <c r="P1570" s="76">
        <f t="shared" si="742"/>
        <v>822.23927402000004</v>
      </c>
      <c r="Q1570" s="84">
        <f t="shared" si="756"/>
        <v>0</v>
      </c>
      <c r="R1570" s="86">
        <f t="shared" si="753"/>
        <v>0</v>
      </c>
      <c r="S1570" s="76">
        <f t="shared" si="743"/>
        <v>0</v>
      </c>
      <c r="T1570" s="86">
        <f t="shared" si="754"/>
        <v>8.0657000000000006E-2</v>
      </c>
      <c r="U1570" s="84">
        <f t="shared" si="735"/>
        <v>4</v>
      </c>
      <c r="V1570" s="84">
        <v>252</v>
      </c>
      <c r="W1570" s="83">
        <f t="shared" si="744"/>
        <v>1.001232015</v>
      </c>
      <c r="X1570" s="76">
        <f t="shared" si="745"/>
        <v>1.0130111100000001</v>
      </c>
      <c r="Y1570" s="76">
        <f t="shared" si="746"/>
        <v>0</v>
      </c>
      <c r="Z1570" s="90" t="str">
        <f t="shared" si="757"/>
        <v>A+J=</v>
      </c>
      <c r="AA1570" s="81">
        <f t="shared" si="758"/>
        <v>45853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75">
        <f t="shared" si="747"/>
        <v>45830</v>
      </c>
      <c r="B1571" s="76">
        <f t="shared" si="748"/>
        <v>823.25228513000002</v>
      </c>
      <c r="C1571" s="76">
        <f t="shared" si="755"/>
        <v>636.86935403999996</v>
      </c>
      <c r="D1571" s="77">
        <f t="shared" si="749"/>
        <v>7245.38</v>
      </c>
      <c r="E1571" s="78">
        <f>IF(K1571=1,VLOOKUP(A1570,[1]Plan1!$G$155:$I$350,3),E1570)</f>
        <v>7276.54</v>
      </c>
      <c r="F1571" s="79">
        <f t="shared" si="750"/>
        <v>45763</v>
      </c>
      <c r="G1571" s="80">
        <f t="shared" si="739"/>
        <v>4.3006716003852752E-3</v>
      </c>
      <c r="H1571" s="81">
        <f t="shared" si="751"/>
        <v>45853</v>
      </c>
      <c r="I1571" s="81">
        <f t="shared" si="740"/>
        <v>45853</v>
      </c>
      <c r="J1571" s="82">
        <f t="shared" si="752"/>
        <v>20</v>
      </c>
      <c r="K1571" s="82">
        <f t="shared" si="736"/>
        <v>4</v>
      </c>
      <c r="L1571" s="76">
        <f t="shared" si="741"/>
        <v>1.0008586500000001</v>
      </c>
      <c r="M1571" s="83">
        <f t="shared" si="738"/>
        <v>1.0043006699999999</v>
      </c>
      <c r="N1571" s="83">
        <f t="shared" si="759"/>
        <v>1.2899566632721156</v>
      </c>
      <c r="O1571" s="76">
        <f t="shared" si="737"/>
        <v>1.2910642800000001</v>
      </c>
      <c r="P1571" s="76">
        <f t="shared" si="742"/>
        <v>822.23927402000004</v>
      </c>
      <c r="Q1571" s="84">
        <f t="shared" si="756"/>
        <v>0</v>
      </c>
      <c r="R1571" s="86">
        <f t="shared" si="753"/>
        <v>0</v>
      </c>
      <c r="S1571" s="76">
        <f t="shared" si="743"/>
        <v>0</v>
      </c>
      <c r="T1571" s="86">
        <f t="shared" si="754"/>
        <v>8.0657000000000006E-2</v>
      </c>
      <c r="U1571" s="84">
        <f t="shared" si="735"/>
        <v>4</v>
      </c>
      <c r="V1571" s="84">
        <v>252</v>
      </c>
      <c r="W1571" s="83">
        <f t="shared" si="744"/>
        <v>1.001232015</v>
      </c>
      <c r="X1571" s="76">
        <f t="shared" si="745"/>
        <v>1.0130111100000001</v>
      </c>
      <c r="Y1571" s="76">
        <f t="shared" si="746"/>
        <v>0</v>
      </c>
      <c r="Z1571" s="90" t="str">
        <f t="shared" si="757"/>
        <v>A+J=</v>
      </c>
      <c r="AA1571" s="81">
        <f t="shared" si="758"/>
        <v>45853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75">
        <f t="shared" si="747"/>
        <v>45831</v>
      </c>
      <c r="B1572" s="76">
        <f t="shared" si="748"/>
        <v>823.25228513000002</v>
      </c>
      <c r="C1572" s="76">
        <f t="shared" si="755"/>
        <v>636.86935403999996</v>
      </c>
      <c r="D1572" s="77">
        <f t="shared" si="749"/>
        <v>7245.38</v>
      </c>
      <c r="E1572" s="78">
        <f>IF(K1572=1,VLOOKUP(A1571,[1]Plan1!$G$155:$I$350,3),E1571)</f>
        <v>7276.54</v>
      </c>
      <c r="F1572" s="79">
        <f t="shared" si="750"/>
        <v>45763</v>
      </c>
      <c r="G1572" s="80">
        <f t="shared" si="739"/>
        <v>4.3006716003852752E-3</v>
      </c>
      <c r="H1572" s="81">
        <f t="shared" si="751"/>
        <v>45853</v>
      </c>
      <c r="I1572" s="81">
        <f t="shared" si="740"/>
        <v>45853</v>
      </c>
      <c r="J1572" s="82">
        <f t="shared" si="752"/>
        <v>20</v>
      </c>
      <c r="K1572" s="82">
        <f t="shared" si="736"/>
        <v>4</v>
      </c>
      <c r="L1572" s="76">
        <f t="shared" si="741"/>
        <v>1.0008586500000001</v>
      </c>
      <c r="M1572" s="83">
        <f t="shared" si="738"/>
        <v>1.0043006699999999</v>
      </c>
      <c r="N1572" s="83">
        <f t="shared" si="759"/>
        <v>1.2899566632721156</v>
      </c>
      <c r="O1572" s="76">
        <f t="shared" si="737"/>
        <v>1.2910642800000001</v>
      </c>
      <c r="P1572" s="76">
        <f t="shared" si="742"/>
        <v>822.23927402000004</v>
      </c>
      <c r="Q1572" s="84">
        <f t="shared" si="756"/>
        <v>0</v>
      </c>
      <c r="R1572" s="86">
        <f t="shared" si="753"/>
        <v>0</v>
      </c>
      <c r="S1572" s="76">
        <f t="shared" si="743"/>
        <v>0</v>
      </c>
      <c r="T1572" s="86">
        <f t="shared" si="754"/>
        <v>8.0657000000000006E-2</v>
      </c>
      <c r="U1572" s="84">
        <f t="shared" si="735"/>
        <v>4</v>
      </c>
      <c r="V1572" s="84">
        <v>252</v>
      </c>
      <c r="W1572" s="83">
        <f t="shared" si="744"/>
        <v>1.001232015</v>
      </c>
      <c r="X1572" s="76">
        <f t="shared" si="745"/>
        <v>1.0130111100000001</v>
      </c>
      <c r="Y1572" s="76">
        <f t="shared" si="746"/>
        <v>0</v>
      </c>
      <c r="Z1572" s="90" t="str">
        <f t="shared" si="757"/>
        <v>A+J=</v>
      </c>
      <c r="AA1572" s="81">
        <f t="shared" si="758"/>
        <v>45853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75">
        <f t="shared" si="747"/>
        <v>45832</v>
      </c>
      <c r="B1573" s="76">
        <f t="shared" si="748"/>
        <v>823.68245579999996</v>
      </c>
      <c r="C1573" s="76">
        <f t="shared" si="755"/>
        <v>636.86935403999996</v>
      </c>
      <c r="D1573" s="77">
        <f t="shared" si="749"/>
        <v>7245.38</v>
      </c>
      <c r="E1573" s="78">
        <f>IF(K1573=1,VLOOKUP(A1572,[1]Plan1!$G$155:$I$350,3),E1572)</f>
        <v>7276.54</v>
      </c>
      <c r="F1573" s="79">
        <f t="shared" si="750"/>
        <v>45763</v>
      </c>
      <c r="G1573" s="80">
        <f t="shared" si="739"/>
        <v>4.3006716003852752E-3</v>
      </c>
      <c r="H1573" s="81">
        <f t="shared" si="751"/>
        <v>45853</v>
      </c>
      <c r="I1573" s="81">
        <f t="shared" si="740"/>
        <v>45853</v>
      </c>
      <c r="J1573" s="82">
        <f t="shared" si="752"/>
        <v>20</v>
      </c>
      <c r="K1573" s="82">
        <f t="shared" si="736"/>
        <v>5</v>
      </c>
      <c r="L1573" s="76">
        <f t="shared" si="741"/>
        <v>1.0010734299999999</v>
      </c>
      <c r="M1573" s="83">
        <f t="shared" si="738"/>
        <v>1.0043006699999999</v>
      </c>
      <c r="N1573" s="83">
        <f t="shared" si="759"/>
        <v>1.2899566632721156</v>
      </c>
      <c r="O1573" s="76">
        <f t="shared" si="737"/>
        <v>1.29134134</v>
      </c>
      <c r="P1573" s="76">
        <f t="shared" si="742"/>
        <v>822.41572504999999</v>
      </c>
      <c r="Q1573" s="84">
        <f t="shared" si="756"/>
        <v>0</v>
      </c>
      <c r="R1573" s="86">
        <f t="shared" si="753"/>
        <v>0</v>
      </c>
      <c r="S1573" s="76">
        <f t="shared" si="743"/>
        <v>0</v>
      </c>
      <c r="T1573" s="86">
        <f t="shared" si="754"/>
        <v>8.0657000000000006E-2</v>
      </c>
      <c r="U1573" s="84">
        <f t="shared" si="735"/>
        <v>5</v>
      </c>
      <c r="V1573" s="84">
        <v>252</v>
      </c>
      <c r="W1573" s="83">
        <f t="shared" si="744"/>
        <v>1.001540256</v>
      </c>
      <c r="X1573" s="76">
        <f t="shared" si="745"/>
        <v>1.26673075</v>
      </c>
      <c r="Y1573" s="76">
        <f t="shared" si="746"/>
        <v>0</v>
      </c>
      <c r="Z1573" s="90" t="str">
        <f t="shared" si="757"/>
        <v>A+J=</v>
      </c>
      <c r="AA1573" s="81">
        <f t="shared" si="758"/>
        <v>45853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75">
        <f t="shared" si="747"/>
        <v>45833</v>
      </c>
      <c r="B1574" s="76">
        <f t="shared" si="748"/>
        <v>824.11285166000005</v>
      </c>
      <c r="C1574" s="76">
        <f t="shared" si="755"/>
        <v>636.86935403999996</v>
      </c>
      <c r="D1574" s="77">
        <f t="shared" si="749"/>
        <v>7245.38</v>
      </c>
      <c r="E1574" s="78">
        <f>IF(K1574=1,VLOOKUP(A1573,[1]Plan1!$G$155:$I$350,3),E1573)</f>
        <v>7276.54</v>
      </c>
      <c r="F1574" s="79">
        <f t="shared" si="750"/>
        <v>45763</v>
      </c>
      <c r="G1574" s="80">
        <f t="shared" si="739"/>
        <v>4.3006716003852752E-3</v>
      </c>
      <c r="H1574" s="81">
        <f t="shared" si="751"/>
        <v>45853</v>
      </c>
      <c r="I1574" s="81">
        <f t="shared" si="740"/>
        <v>45853</v>
      </c>
      <c r="J1574" s="82">
        <f t="shared" si="752"/>
        <v>20</v>
      </c>
      <c r="K1574" s="82">
        <f t="shared" si="736"/>
        <v>6</v>
      </c>
      <c r="L1574" s="76">
        <f t="shared" si="741"/>
        <v>1.0012882599999999</v>
      </c>
      <c r="M1574" s="83">
        <f t="shared" si="738"/>
        <v>1.0043006699999999</v>
      </c>
      <c r="N1574" s="83">
        <f t="shared" si="759"/>
        <v>1.2899566632721156</v>
      </c>
      <c r="O1574" s="76">
        <f t="shared" si="737"/>
        <v>1.29161846</v>
      </c>
      <c r="P1574" s="76">
        <f t="shared" si="742"/>
        <v>822.59221428000001</v>
      </c>
      <c r="Q1574" s="84">
        <f t="shared" si="756"/>
        <v>0</v>
      </c>
      <c r="R1574" s="86">
        <f t="shared" si="753"/>
        <v>0</v>
      </c>
      <c r="S1574" s="76">
        <f t="shared" si="743"/>
        <v>0</v>
      </c>
      <c r="T1574" s="86">
        <f t="shared" si="754"/>
        <v>8.0657000000000006E-2</v>
      </c>
      <c r="U1574" s="84">
        <f t="shared" ref="U1574:U1637" si="760">IF(Q1573&gt;0,1,IF(K1574=K1573,U1573,U1573+1))</f>
        <v>6</v>
      </c>
      <c r="V1574" s="84">
        <v>252</v>
      </c>
      <c r="W1574" s="83">
        <f t="shared" si="744"/>
        <v>1.001848592</v>
      </c>
      <c r="X1574" s="76">
        <f t="shared" si="745"/>
        <v>1.5206373799999999</v>
      </c>
      <c r="Y1574" s="76">
        <f t="shared" si="746"/>
        <v>0</v>
      </c>
      <c r="Z1574" s="90" t="str">
        <f t="shared" si="757"/>
        <v>A+J=</v>
      </c>
      <c r="AA1574" s="81">
        <f t="shared" si="758"/>
        <v>45853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75">
        <f t="shared" si="747"/>
        <v>45834</v>
      </c>
      <c r="B1575" s="76">
        <f t="shared" si="748"/>
        <v>824.54346644000009</v>
      </c>
      <c r="C1575" s="76">
        <f t="shared" si="755"/>
        <v>636.86935403999996</v>
      </c>
      <c r="D1575" s="77">
        <f t="shared" si="749"/>
        <v>7245.38</v>
      </c>
      <c r="E1575" s="78">
        <f>IF(K1575=1,VLOOKUP(A1574,[1]Plan1!$G$155:$I$350,3),E1574)</f>
        <v>7276.54</v>
      </c>
      <c r="F1575" s="79">
        <f t="shared" si="750"/>
        <v>45763</v>
      </c>
      <c r="G1575" s="80">
        <f t="shared" si="739"/>
        <v>4.3006716003852752E-3</v>
      </c>
      <c r="H1575" s="81">
        <f t="shared" si="751"/>
        <v>45853</v>
      </c>
      <c r="I1575" s="81">
        <f t="shared" si="740"/>
        <v>45853</v>
      </c>
      <c r="J1575" s="82">
        <f t="shared" si="752"/>
        <v>20</v>
      </c>
      <c r="K1575" s="82">
        <f t="shared" si="736"/>
        <v>7</v>
      </c>
      <c r="L1575" s="76">
        <f t="shared" si="741"/>
        <v>1.0015031299999999</v>
      </c>
      <c r="M1575" s="83">
        <f t="shared" si="738"/>
        <v>1.0043006699999999</v>
      </c>
      <c r="N1575" s="83">
        <f t="shared" si="759"/>
        <v>1.2899566632721156</v>
      </c>
      <c r="O1575" s="76">
        <f t="shared" si="737"/>
        <v>1.29189563</v>
      </c>
      <c r="P1575" s="76">
        <f t="shared" si="742"/>
        <v>822.76873536000005</v>
      </c>
      <c r="Q1575" s="84">
        <f t="shared" si="756"/>
        <v>0</v>
      </c>
      <c r="R1575" s="86">
        <f t="shared" si="753"/>
        <v>0</v>
      </c>
      <c r="S1575" s="76">
        <f t="shared" si="743"/>
        <v>0</v>
      </c>
      <c r="T1575" s="86">
        <f t="shared" si="754"/>
        <v>8.0657000000000006E-2</v>
      </c>
      <c r="U1575" s="84">
        <f t="shared" si="760"/>
        <v>7</v>
      </c>
      <c r="V1575" s="84">
        <v>252</v>
      </c>
      <c r="W1575" s="83">
        <f t="shared" si="744"/>
        <v>1.0021570230000001</v>
      </c>
      <c r="X1575" s="76">
        <f t="shared" si="745"/>
        <v>1.77473108</v>
      </c>
      <c r="Y1575" s="76">
        <f t="shared" si="746"/>
        <v>0</v>
      </c>
      <c r="Z1575" s="90" t="str">
        <f t="shared" si="757"/>
        <v>A+J=</v>
      </c>
      <c r="AA1575" s="81">
        <f t="shared" si="758"/>
        <v>45853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75">
        <f t="shared" si="747"/>
        <v>45835</v>
      </c>
      <c r="B1576" s="76">
        <f t="shared" si="748"/>
        <v>824.97431215999995</v>
      </c>
      <c r="C1576" s="76">
        <f t="shared" si="755"/>
        <v>636.86935403999996</v>
      </c>
      <c r="D1576" s="77">
        <f t="shared" si="749"/>
        <v>7245.38</v>
      </c>
      <c r="E1576" s="78">
        <f>IF(K1576=1,VLOOKUP(A1575,[1]Plan1!$G$155:$I$350,3),E1575)</f>
        <v>7276.54</v>
      </c>
      <c r="F1576" s="79">
        <f t="shared" si="750"/>
        <v>45763</v>
      </c>
      <c r="G1576" s="80">
        <f t="shared" si="739"/>
        <v>4.3006716003852752E-3</v>
      </c>
      <c r="H1576" s="81">
        <f t="shared" si="751"/>
        <v>45853</v>
      </c>
      <c r="I1576" s="81">
        <f t="shared" si="740"/>
        <v>45853</v>
      </c>
      <c r="J1576" s="82">
        <f t="shared" si="752"/>
        <v>20</v>
      </c>
      <c r="K1576" s="82">
        <f t="shared" si="736"/>
        <v>8</v>
      </c>
      <c r="L1576" s="76">
        <f t="shared" si="741"/>
        <v>1.00171805</v>
      </c>
      <c r="M1576" s="83">
        <f t="shared" si="738"/>
        <v>1.0043006699999999</v>
      </c>
      <c r="N1576" s="83">
        <f t="shared" si="759"/>
        <v>1.2899566632721156</v>
      </c>
      <c r="O1576" s="76">
        <f t="shared" si="737"/>
        <v>1.2921728699999999</v>
      </c>
      <c r="P1576" s="76">
        <f t="shared" si="742"/>
        <v>822.94530101999999</v>
      </c>
      <c r="Q1576" s="84">
        <f t="shared" si="756"/>
        <v>0</v>
      </c>
      <c r="R1576" s="86">
        <f t="shared" si="753"/>
        <v>0</v>
      </c>
      <c r="S1576" s="76">
        <f t="shared" si="743"/>
        <v>0</v>
      </c>
      <c r="T1576" s="86">
        <f t="shared" si="754"/>
        <v>8.0657000000000006E-2</v>
      </c>
      <c r="U1576" s="84">
        <f t="shared" si="760"/>
        <v>8</v>
      </c>
      <c r="V1576" s="84">
        <v>252</v>
      </c>
      <c r="W1576" s="83">
        <f t="shared" si="744"/>
        <v>1.002465548</v>
      </c>
      <c r="X1576" s="76">
        <f t="shared" si="745"/>
        <v>2.0290111400000002</v>
      </c>
      <c r="Y1576" s="76">
        <f t="shared" si="746"/>
        <v>0</v>
      </c>
      <c r="Z1576" s="90" t="str">
        <f t="shared" si="757"/>
        <v>A+J=</v>
      </c>
      <c r="AA1576" s="81">
        <f t="shared" si="758"/>
        <v>45853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75">
        <f t="shared" si="747"/>
        <v>45836</v>
      </c>
      <c r="B1577" s="76">
        <f t="shared" si="748"/>
        <v>825.40537776999997</v>
      </c>
      <c r="C1577" s="76">
        <f t="shared" si="755"/>
        <v>636.86935403999996</v>
      </c>
      <c r="D1577" s="77">
        <f t="shared" si="749"/>
        <v>7245.38</v>
      </c>
      <c r="E1577" s="78">
        <f>IF(K1577=1,VLOOKUP(A1576,[1]Plan1!$G$155:$I$350,3),E1576)</f>
        <v>7276.54</v>
      </c>
      <c r="F1577" s="79">
        <f t="shared" si="750"/>
        <v>45763</v>
      </c>
      <c r="G1577" s="80">
        <f t="shared" si="739"/>
        <v>4.3006716003852752E-3</v>
      </c>
      <c r="H1577" s="81">
        <f t="shared" si="751"/>
        <v>45853</v>
      </c>
      <c r="I1577" s="81">
        <f t="shared" si="740"/>
        <v>45853</v>
      </c>
      <c r="J1577" s="82">
        <f t="shared" si="752"/>
        <v>20</v>
      </c>
      <c r="K1577" s="82">
        <f t="shared" si="736"/>
        <v>9</v>
      </c>
      <c r="L1577" s="76">
        <f t="shared" si="741"/>
        <v>1.0019330099999999</v>
      </c>
      <c r="M1577" s="83">
        <f t="shared" si="738"/>
        <v>1.0043006699999999</v>
      </c>
      <c r="N1577" s="83">
        <f t="shared" si="759"/>
        <v>1.2899566632721156</v>
      </c>
      <c r="O1577" s="76">
        <f t="shared" si="737"/>
        <v>1.29245016</v>
      </c>
      <c r="P1577" s="76">
        <f t="shared" si="742"/>
        <v>823.12189851999995</v>
      </c>
      <c r="Q1577" s="84">
        <f t="shared" si="756"/>
        <v>0</v>
      </c>
      <c r="R1577" s="86">
        <f t="shared" si="753"/>
        <v>0</v>
      </c>
      <c r="S1577" s="76">
        <f t="shared" si="743"/>
        <v>0</v>
      </c>
      <c r="T1577" s="86">
        <f t="shared" si="754"/>
        <v>8.0657000000000006E-2</v>
      </c>
      <c r="U1577" s="84">
        <f t="shared" si="760"/>
        <v>9</v>
      </c>
      <c r="V1577" s="84">
        <v>252</v>
      </c>
      <c r="W1577" s="83">
        <f t="shared" si="744"/>
        <v>1.002774169</v>
      </c>
      <c r="X1577" s="76">
        <f t="shared" si="745"/>
        <v>2.2834792500000001</v>
      </c>
      <c r="Y1577" s="76">
        <f t="shared" si="746"/>
        <v>0</v>
      </c>
      <c r="Z1577" s="90" t="str">
        <f t="shared" si="757"/>
        <v>A+J=</v>
      </c>
      <c r="AA1577" s="81">
        <f t="shared" si="758"/>
        <v>45853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75">
        <f t="shared" si="747"/>
        <v>45837</v>
      </c>
      <c r="B1578" s="76">
        <f t="shared" si="748"/>
        <v>825.40537776999997</v>
      </c>
      <c r="C1578" s="76">
        <f t="shared" si="755"/>
        <v>636.86935403999996</v>
      </c>
      <c r="D1578" s="77">
        <f t="shared" si="749"/>
        <v>7245.38</v>
      </c>
      <c r="E1578" s="78">
        <f>IF(K1578=1,VLOOKUP(A1577,[1]Plan1!$G$155:$I$350,3),E1577)</f>
        <v>7276.54</v>
      </c>
      <c r="F1578" s="79">
        <f t="shared" si="750"/>
        <v>45763</v>
      </c>
      <c r="G1578" s="80">
        <f t="shared" si="739"/>
        <v>4.3006716003852752E-3</v>
      </c>
      <c r="H1578" s="81">
        <f t="shared" si="751"/>
        <v>45853</v>
      </c>
      <c r="I1578" s="81">
        <f t="shared" si="740"/>
        <v>45853</v>
      </c>
      <c r="J1578" s="82">
        <f t="shared" si="752"/>
        <v>20</v>
      </c>
      <c r="K1578" s="82">
        <f t="shared" ref="K1578:K1641" si="761">(J1578-(NETWORKDAYS(A1578,I1578,AD$165:AD$503)-1))</f>
        <v>9</v>
      </c>
      <c r="L1578" s="76">
        <f t="shared" si="741"/>
        <v>1.0019330099999999</v>
      </c>
      <c r="M1578" s="83">
        <f t="shared" si="738"/>
        <v>1.0043006699999999</v>
      </c>
      <c r="N1578" s="83">
        <f t="shared" si="759"/>
        <v>1.2899566632721156</v>
      </c>
      <c r="O1578" s="76">
        <f t="shared" ref="O1578:O1641" si="762">TRUNC(TRUNC((L1578*N1578),15),8)</f>
        <v>1.29245016</v>
      </c>
      <c r="P1578" s="76">
        <f t="shared" si="742"/>
        <v>823.12189851999995</v>
      </c>
      <c r="Q1578" s="84">
        <f t="shared" si="756"/>
        <v>0</v>
      </c>
      <c r="R1578" s="86">
        <f t="shared" si="753"/>
        <v>0</v>
      </c>
      <c r="S1578" s="76">
        <f t="shared" si="743"/>
        <v>0</v>
      </c>
      <c r="T1578" s="86">
        <f t="shared" si="754"/>
        <v>8.0657000000000006E-2</v>
      </c>
      <c r="U1578" s="84">
        <f t="shared" si="760"/>
        <v>9</v>
      </c>
      <c r="V1578" s="84">
        <v>252</v>
      </c>
      <c r="W1578" s="83">
        <f t="shared" si="744"/>
        <v>1.002774169</v>
      </c>
      <c r="X1578" s="76">
        <f t="shared" si="745"/>
        <v>2.2834792500000001</v>
      </c>
      <c r="Y1578" s="76">
        <f t="shared" si="746"/>
        <v>0</v>
      </c>
      <c r="Z1578" s="90" t="str">
        <f t="shared" si="757"/>
        <v>A+J=</v>
      </c>
      <c r="AA1578" s="81">
        <f t="shared" si="758"/>
        <v>45853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75">
        <f t="shared" si="747"/>
        <v>45838</v>
      </c>
      <c r="B1579" s="76">
        <f t="shared" si="748"/>
        <v>825.40537776999997</v>
      </c>
      <c r="C1579" s="76">
        <f t="shared" si="755"/>
        <v>636.86935403999996</v>
      </c>
      <c r="D1579" s="77">
        <f t="shared" si="749"/>
        <v>7245.38</v>
      </c>
      <c r="E1579" s="78">
        <f>IF(K1579=1,VLOOKUP(A1578,[1]Plan1!$G$155:$I$350,3),E1578)</f>
        <v>7276.54</v>
      </c>
      <c r="F1579" s="79">
        <f t="shared" si="750"/>
        <v>45763</v>
      </c>
      <c r="G1579" s="80">
        <f t="shared" si="739"/>
        <v>4.3006716003852752E-3</v>
      </c>
      <c r="H1579" s="81">
        <f t="shared" si="751"/>
        <v>45853</v>
      </c>
      <c r="I1579" s="81">
        <f t="shared" si="740"/>
        <v>45853</v>
      </c>
      <c r="J1579" s="82">
        <f t="shared" si="752"/>
        <v>20</v>
      </c>
      <c r="K1579" s="82">
        <f t="shared" si="761"/>
        <v>9</v>
      </c>
      <c r="L1579" s="76">
        <f t="shared" si="741"/>
        <v>1.0019330099999999</v>
      </c>
      <c r="M1579" s="83">
        <f t="shared" ref="M1579:M1642" si="763">IF(I1579&gt;I1578,L1578,M1578)</f>
        <v>1.0043006699999999</v>
      </c>
      <c r="N1579" s="83">
        <f t="shared" si="759"/>
        <v>1.2899566632721156</v>
      </c>
      <c r="O1579" s="76">
        <f t="shared" si="762"/>
        <v>1.29245016</v>
      </c>
      <c r="P1579" s="76">
        <f t="shared" si="742"/>
        <v>823.12189851999995</v>
      </c>
      <c r="Q1579" s="84">
        <f t="shared" si="756"/>
        <v>0</v>
      </c>
      <c r="R1579" s="86">
        <f t="shared" si="753"/>
        <v>0</v>
      </c>
      <c r="S1579" s="76">
        <f t="shared" si="743"/>
        <v>0</v>
      </c>
      <c r="T1579" s="86">
        <f t="shared" si="754"/>
        <v>8.0657000000000006E-2</v>
      </c>
      <c r="U1579" s="84">
        <f t="shared" si="760"/>
        <v>9</v>
      </c>
      <c r="V1579" s="84">
        <v>252</v>
      </c>
      <c r="W1579" s="83">
        <f t="shared" si="744"/>
        <v>1.002774169</v>
      </c>
      <c r="X1579" s="76">
        <f t="shared" si="745"/>
        <v>2.2834792500000001</v>
      </c>
      <c r="Y1579" s="76">
        <f t="shared" si="746"/>
        <v>0</v>
      </c>
      <c r="Z1579" s="90" t="str">
        <f t="shared" si="757"/>
        <v>A+J=</v>
      </c>
      <c r="AA1579" s="81">
        <f t="shared" si="758"/>
        <v>45853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75">
        <f t="shared" si="747"/>
        <v>45839</v>
      </c>
      <c r="B1580" s="76">
        <f t="shared" si="748"/>
        <v>825.83666893999998</v>
      </c>
      <c r="C1580" s="76">
        <f t="shared" si="755"/>
        <v>636.86935403999996</v>
      </c>
      <c r="D1580" s="77">
        <f t="shared" si="749"/>
        <v>7245.38</v>
      </c>
      <c r="E1580" s="78">
        <f>IF(K1580=1,VLOOKUP(A1579,[1]Plan1!$G$155:$I$350,3),E1579)</f>
        <v>7276.54</v>
      </c>
      <c r="F1580" s="79">
        <f t="shared" si="750"/>
        <v>45763</v>
      </c>
      <c r="G1580" s="80">
        <f t="shared" si="739"/>
        <v>4.3006716003852752E-3</v>
      </c>
      <c r="H1580" s="81">
        <f t="shared" si="751"/>
        <v>45853</v>
      </c>
      <c r="I1580" s="81">
        <f t="shared" si="740"/>
        <v>45853</v>
      </c>
      <c r="J1580" s="82">
        <f t="shared" si="752"/>
        <v>20</v>
      </c>
      <c r="K1580" s="82">
        <f t="shared" si="761"/>
        <v>10</v>
      </c>
      <c r="L1580" s="76">
        <f t="shared" si="741"/>
        <v>1.0021480199999999</v>
      </c>
      <c r="M1580" s="83">
        <f t="shared" si="763"/>
        <v>1.0043006699999999</v>
      </c>
      <c r="N1580" s="83">
        <f t="shared" si="759"/>
        <v>1.2899566632721156</v>
      </c>
      <c r="O1580" s="76">
        <f t="shared" si="762"/>
        <v>1.29272751</v>
      </c>
      <c r="P1580" s="76">
        <f t="shared" si="742"/>
        <v>823.29853423999998</v>
      </c>
      <c r="Q1580" s="84">
        <f t="shared" si="756"/>
        <v>0</v>
      </c>
      <c r="R1580" s="86">
        <f t="shared" si="753"/>
        <v>0</v>
      </c>
      <c r="S1580" s="76">
        <f t="shared" si="743"/>
        <v>0</v>
      </c>
      <c r="T1580" s="86">
        <f t="shared" si="754"/>
        <v>8.0657000000000006E-2</v>
      </c>
      <c r="U1580" s="84">
        <f t="shared" si="760"/>
        <v>10</v>
      </c>
      <c r="V1580" s="84">
        <v>252</v>
      </c>
      <c r="W1580" s="83">
        <f t="shared" si="744"/>
        <v>1.003082885</v>
      </c>
      <c r="X1580" s="76">
        <f t="shared" si="745"/>
        <v>2.5381347000000001</v>
      </c>
      <c r="Y1580" s="76">
        <f t="shared" si="746"/>
        <v>0</v>
      </c>
      <c r="Z1580" s="90" t="str">
        <f t="shared" si="757"/>
        <v>A+J=</v>
      </c>
      <c r="AA1580" s="81">
        <f t="shared" si="758"/>
        <v>45853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75">
        <f t="shared" si="747"/>
        <v>45840</v>
      </c>
      <c r="B1581" s="76">
        <f t="shared" si="748"/>
        <v>826.26819129</v>
      </c>
      <c r="C1581" s="76">
        <f t="shared" si="755"/>
        <v>636.86935403999996</v>
      </c>
      <c r="D1581" s="77">
        <f t="shared" si="749"/>
        <v>7245.38</v>
      </c>
      <c r="E1581" s="78">
        <f>IF(K1581=1,VLOOKUP(A1580,[1]Plan1!$G$155:$I$350,3),E1580)</f>
        <v>7276.54</v>
      </c>
      <c r="F1581" s="79">
        <f t="shared" si="750"/>
        <v>45763</v>
      </c>
      <c r="G1581" s="80">
        <f t="shared" si="739"/>
        <v>4.3006716003852752E-3</v>
      </c>
      <c r="H1581" s="81">
        <f t="shared" si="751"/>
        <v>45853</v>
      </c>
      <c r="I1581" s="81">
        <f t="shared" si="740"/>
        <v>45853</v>
      </c>
      <c r="J1581" s="82">
        <f t="shared" si="752"/>
        <v>20</v>
      </c>
      <c r="K1581" s="82">
        <f t="shared" si="761"/>
        <v>11</v>
      </c>
      <c r="L1581" s="76">
        <f t="shared" si="741"/>
        <v>1.0023630800000001</v>
      </c>
      <c r="M1581" s="83">
        <f t="shared" si="763"/>
        <v>1.0043006699999999</v>
      </c>
      <c r="N1581" s="83">
        <f t="shared" si="759"/>
        <v>1.2899566632721156</v>
      </c>
      <c r="O1581" s="76">
        <f t="shared" si="762"/>
        <v>1.2930049299999999</v>
      </c>
      <c r="P1581" s="76">
        <f t="shared" si="742"/>
        <v>823.47521453000002</v>
      </c>
      <c r="Q1581" s="84">
        <f t="shared" si="756"/>
        <v>0</v>
      </c>
      <c r="R1581" s="86">
        <f t="shared" si="753"/>
        <v>0</v>
      </c>
      <c r="S1581" s="76">
        <f t="shared" si="743"/>
        <v>0</v>
      </c>
      <c r="T1581" s="86">
        <f t="shared" si="754"/>
        <v>8.0657000000000006E-2</v>
      </c>
      <c r="U1581" s="84">
        <f t="shared" si="760"/>
        <v>11</v>
      </c>
      <c r="V1581" s="84">
        <v>252</v>
      </c>
      <c r="W1581" s="83">
        <f t="shared" si="744"/>
        <v>1.0033916949999999</v>
      </c>
      <c r="X1581" s="76">
        <f t="shared" si="745"/>
        <v>2.7929767600000002</v>
      </c>
      <c r="Y1581" s="76">
        <f t="shared" si="746"/>
        <v>0</v>
      </c>
      <c r="Z1581" s="90" t="str">
        <f t="shared" si="757"/>
        <v>A+J=</v>
      </c>
      <c r="AA1581" s="81">
        <f t="shared" si="758"/>
        <v>45853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75">
        <f t="shared" si="747"/>
        <v>45841</v>
      </c>
      <c r="B1582" s="76">
        <f t="shared" si="748"/>
        <v>826.69993380999995</v>
      </c>
      <c r="C1582" s="76">
        <f t="shared" si="755"/>
        <v>636.86935403999996</v>
      </c>
      <c r="D1582" s="77">
        <f t="shared" si="749"/>
        <v>7245.38</v>
      </c>
      <c r="E1582" s="78">
        <f>IF(K1582=1,VLOOKUP(A1581,[1]Plan1!$G$155:$I$350,3),E1581)</f>
        <v>7276.54</v>
      </c>
      <c r="F1582" s="79">
        <f t="shared" si="750"/>
        <v>45763</v>
      </c>
      <c r="G1582" s="80">
        <f t="shared" si="739"/>
        <v>4.3006716003852752E-3</v>
      </c>
      <c r="H1582" s="81">
        <f t="shared" si="751"/>
        <v>45853</v>
      </c>
      <c r="I1582" s="81">
        <f t="shared" si="740"/>
        <v>45853</v>
      </c>
      <c r="J1582" s="82">
        <f t="shared" si="752"/>
        <v>20</v>
      </c>
      <c r="K1582" s="82">
        <f t="shared" si="761"/>
        <v>12</v>
      </c>
      <c r="L1582" s="76">
        <f t="shared" si="741"/>
        <v>1.00257818</v>
      </c>
      <c r="M1582" s="83">
        <f t="shared" si="763"/>
        <v>1.0043006699999999</v>
      </c>
      <c r="N1582" s="83">
        <f t="shared" si="759"/>
        <v>1.2899566632721156</v>
      </c>
      <c r="O1582" s="76">
        <f t="shared" si="762"/>
        <v>1.2932824000000001</v>
      </c>
      <c r="P1582" s="76">
        <f t="shared" si="742"/>
        <v>823.65192666999997</v>
      </c>
      <c r="Q1582" s="84">
        <f t="shared" si="756"/>
        <v>0</v>
      </c>
      <c r="R1582" s="86">
        <f t="shared" si="753"/>
        <v>0</v>
      </c>
      <c r="S1582" s="76">
        <f t="shared" si="743"/>
        <v>0</v>
      </c>
      <c r="T1582" s="86">
        <f t="shared" si="754"/>
        <v>8.0657000000000006E-2</v>
      </c>
      <c r="U1582" s="84">
        <f t="shared" si="760"/>
        <v>12</v>
      </c>
      <c r="V1582" s="84">
        <v>252</v>
      </c>
      <c r="W1582" s="83">
        <f t="shared" si="744"/>
        <v>1.003700601</v>
      </c>
      <c r="X1582" s="76">
        <f t="shared" si="745"/>
        <v>3.0480071400000002</v>
      </c>
      <c r="Y1582" s="76">
        <f t="shared" si="746"/>
        <v>0</v>
      </c>
      <c r="Z1582" s="90" t="str">
        <f t="shared" si="757"/>
        <v>A+J=</v>
      </c>
      <c r="AA1582" s="81">
        <f t="shared" si="758"/>
        <v>45853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75">
        <f t="shared" si="747"/>
        <v>45842</v>
      </c>
      <c r="B1583" s="76">
        <f t="shared" si="748"/>
        <v>827.13190213999997</v>
      </c>
      <c r="C1583" s="76">
        <f t="shared" si="755"/>
        <v>636.86935403999996</v>
      </c>
      <c r="D1583" s="77">
        <f t="shared" si="749"/>
        <v>7245.38</v>
      </c>
      <c r="E1583" s="78">
        <f>IF(K1583=1,VLOOKUP(A1582,[1]Plan1!$G$155:$I$350,3),E1582)</f>
        <v>7276.54</v>
      </c>
      <c r="F1583" s="79">
        <f t="shared" si="750"/>
        <v>45763</v>
      </c>
      <c r="G1583" s="80">
        <f t="shared" si="739"/>
        <v>4.3006716003852752E-3</v>
      </c>
      <c r="H1583" s="81">
        <f t="shared" si="751"/>
        <v>45853</v>
      </c>
      <c r="I1583" s="81">
        <f t="shared" si="740"/>
        <v>45853</v>
      </c>
      <c r="J1583" s="82">
        <f t="shared" si="752"/>
        <v>20</v>
      </c>
      <c r="K1583" s="82">
        <f t="shared" si="761"/>
        <v>13</v>
      </c>
      <c r="L1583" s="76">
        <f t="shared" si="741"/>
        <v>1.00279333</v>
      </c>
      <c r="M1583" s="83">
        <f t="shared" si="763"/>
        <v>1.0043006699999999</v>
      </c>
      <c r="N1583" s="83">
        <f t="shared" si="759"/>
        <v>1.2899566632721156</v>
      </c>
      <c r="O1583" s="76">
        <f t="shared" si="762"/>
        <v>1.29355993</v>
      </c>
      <c r="P1583" s="76">
        <f t="shared" si="742"/>
        <v>823.82867702999999</v>
      </c>
      <c r="Q1583" s="84">
        <f t="shared" si="756"/>
        <v>0</v>
      </c>
      <c r="R1583" s="86">
        <f t="shared" si="753"/>
        <v>0</v>
      </c>
      <c r="S1583" s="76">
        <f t="shared" si="743"/>
        <v>0</v>
      </c>
      <c r="T1583" s="86">
        <f t="shared" si="754"/>
        <v>8.0657000000000006E-2</v>
      </c>
      <c r="U1583" s="84">
        <f t="shared" si="760"/>
        <v>13</v>
      </c>
      <c r="V1583" s="84">
        <v>252</v>
      </c>
      <c r="W1583" s="83">
        <f t="shared" si="744"/>
        <v>1.004009602</v>
      </c>
      <c r="X1583" s="76">
        <f t="shared" si="745"/>
        <v>3.3032251100000001</v>
      </c>
      <c r="Y1583" s="76">
        <f t="shared" si="746"/>
        <v>0</v>
      </c>
      <c r="Z1583" s="90" t="str">
        <f t="shared" si="757"/>
        <v>A+J=</v>
      </c>
      <c r="AA1583" s="81">
        <f t="shared" si="758"/>
        <v>45853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75">
        <f t="shared" si="747"/>
        <v>45843</v>
      </c>
      <c r="B1584" s="76">
        <f t="shared" si="748"/>
        <v>827.56410274000007</v>
      </c>
      <c r="C1584" s="76">
        <f t="shared" si="755"/>
        <v>636.86935403999996</v>
      </c>
      <c r="D1584" s="77">
        <f t="shared" si="749"/>
        <v>7245.38</v>
      </c>
      <c r="E1584" s="78">
        <f>IF(K1584=1,VLOOKUP(A1583,[1]Plan1!$G$155:$I$350,3),E1583)</f>
        <v>7276.54</v>
      </c>
      <c r="F1584" s="79">
        <f t="shared" si="750"/>
        <v>45763</v>
      </c>
      <c r="G1584" s="80">
        <f t="shared" si="739"/>
        <v>4.3006716003852752E-3</v>
      </c>
      <c r="H1584" s="81">
        <f t="shared" si="751"/>
        <v>45853</v>
      </c>
      <c r="I1584" s="81">
        <f t="shared" si="740"/>
        <v>45853</v>
      </c>
      <c r="J1584" s="82">
        <f t="shared" si="752"/>
        <v>20</v>
      </c>
      <c r="K1584" s="82">
        <f t="shared" si="761"/>
        <v>14</v>
      </c>
      <c r="L1584" s="76">
        <f t="shared" si="741"/>
        <v>1.00300853</v>
      </c>
      <c r="M1584" s="83">
        <f t="shared" si="763"/>
        <v>1.0043006699999999</v>
      </c>
      <c r="N1584" s="83">
        <f t="shared" si="759"/>
        <v>1.2899566632721156</v>
      </c>
      <c r="O1584" s="76">
        <f t="shared" si="762"/>
        <v>1.29383753</v>
      </c>
      <c r="P1584" s="76">
        <f t="shared" si="742"/>
        <v>824.00547196000002</v>
      </c>
      <c r="Q1584" s="84">
        <f t="shared" si="756"/>
        <v>0</v>
      </c>
      <c r="R1584" s="86">
        <f t="shared" si="753"/>
        <v>0</v>
      </c>
      <c r="S1584" s="76">
        <f t="shared" si="743"/>
        <v>0</v>
      </c>
      <c r="T1584" s="86">
        <f t="shared" si="754"/>
        <v>8.0657000000000006E-2</v>
      </c>
      <c r="U1584" s="84">
        <f t="shared" si="760"/>
        <v>14</v>
      </c>
      <c r="V1584" s="84">
        <v>252</v>
      </c>
      <c r="W1584" s="83">
        <f t="shared" si="744"/>
        <v>1.0043186980000001</v>
      </c>
      <c r="X1584" s="76">
        <f t="shared" si="745"/>
        <v>3.5586307800000001</v>
      </c>
      <c r="Y1584" s="76">
        <f t="shared" si="746"/>
        <v>0</v>
      </c>
      <c r="Z1584" s="90" t="str">
        <f t="shared" si="757"/>
        <v>A+J=</v>
      </c>
      <c r="AA1584" s="81">
        <f t="shared" si="758"/>
        <v>45853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75">
        <f t="shared" si="747"/>
        <v>45844</v>
      </c>
      <c r="B1585" s="76">
        <f t="shared" si="748"/>
        <v>827.56410274000007</v>
      </c>
      <c r="C1585" s="76">
        <f t="shared" si="755"/>
        <v>636.86935403999996</v>
      </c>
      <c r="D1585" s="77">
        <f t="shared" si="749"/>
        <v>7245.38</v>
      </c>
      <c r="E1585" s="78">
        <f>IF(K1585=1,VLOOKUP(A1584,[1]Plan1!$G$155:$I$350,3),E1584)</f>
        <v>7276.54</v>
      </c>
      <c r="F1585" s="79">
        <f t="shared" si="750"/>
        <v>45763</v>
      </c>
      <c r="G1585" s="80">
        <f t="shared" si="739"/>
        <v>4.3006716003852752E-3</v>
      </c>
      <c r="H1585" s="81">
        <f t="shared" si="751"/>
        <v>45853</v>
      </c>
      <c r="I1585" s="81">
        <f t="shared" si="740"/>
        <v>45853</v>
      </c>
      <c r="J1585" s="82">
        <f t="shared" si="752"/>
        <v>20</v>
      </c>
      <c r="K1585" s="82">
        <f t="shared" si="761"/>
        <v>14</v>
      </c>
      <c r="L1585" s="76">
        <f t="shared" si="741"/>
        <v>1.00300853</v>
      </c>
      <c r="M1585" s="83">
        <f t="shared" si="763"/>
        <v>1.0043006699999999</v>
      </c>
      <c r="N1585" s="83">
        <f t="shared" si="759"/>
        <v>1.2899566632721156</v>
      </c>
      <c r="O1585" s="76">
        <f t="shared" si="762"/>
        <v>1.29383753</v>
      </c>
      <c r="P1585" s="76">
        <f t="shared" si="742"/>
        <v>824.00547196000002</v>
      </c>
      <c r="Q1585" s="84">
        <f t="shared" si="756"/>
        <v>0</v>
      </c>
      <c r="R1585" s="86">
        <f t="shared" si="753"/>
        <v>0</v>
      </c>
      <c r="S1585" s="76">
        <f t="shared" si="743"/>
        <v>0</v>
      </c>
      <c r="T1585" s="86">
        <f t="shared" si="754"/>
        <v>8.0657000000000006E-2</v>
      </c>
      <c r="U1585" s="84">
        <f t="shared" si="760"/>
        <v>14</v>
      </c>
      <c r="V1585" s="84">
        <v>252</v>
      </c>
      <c r="W1585" s="83">
        <f t="shared" si="744"/>
        <v>1.0043186980000001</v>
      </c>
      <c r="X1585" s="76">
        <f t="shared" si="745"/>
        <v>3.5586307800000001</v>
      </c>
      <c r="Y1585" s="76">
        <f t="shared" si="746"/>
        <v>0</v>
      </c>
      <c r="Z1585" s="90" t="str">
        <f t="shared" si="757"/>
        <v>A+J=</v>
      </c>
      <c r="AA1585" s="81">
        <f t="shared" si="758"/>
        <v>45853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75">
        <f t="shared" si="747"/>
        <v>45845</v>
      </c>
      <c r="B1586" s="76">
        <f t="shared" si="748"/>
        <v>827.56410274000007</v>
      </c>
      <c r="C1586" s="76">
        <f t="shared" si="755"/>
        <v>636.86935403999996</v>
      </c>
      <c r="D1586" s="77">
        <f t="shared" si="749"/>
        <v>7245.38</v>
      </c>
      <c r="E1586" s="78">
        <f>IF(K1586=1,VLOOKUP(A1585,[1]Plan1!$G$155:$I$350,3),E1585)</f>
        <v>7276.54</v>
      </c>
      <c r="F1586" s="79">
        <f t="shared" si="750"/>
        <v>45763</v>
      </c>
      <c r="G1586" s="80">
        <f t="shared" si="739"/>
        <v>4.3006716003852752E-3</v>
      </c>
      <c r="H1586" s="81">
        <f t="shared" si="751"/>
        <v>45853</v>
      </c>
      <c r="I1586" s="81">
        <f t="shared" si="740"/>
        <v>45853</v>
      </c>
      <c r="J1586" s="82">
        <f t="shared" si="752"/>
        <v>20</v>
      </c>
      <c r="K1586" s="82">
        <f t="shared" si="761"/>
        <v>14</v>
      </c>
      <c r="L1586" s="76">
        <f t="shared" si="741"/>
        <v>1.00300853</v>
      </c>
      <c r="M1586" s="83">
        <f t="shared" si="763"/>
        <v>1.0043006699999999</v>
      </c>
      <c r="N1586" s="83">
        <f t="shared" si="759"/>
        <v>1.2899566632721156</v>
      </c>
      <c r="O1586" s="76">
        <f t="shared" si="762"/>
        <v>1.29383753</v>
      </c>
      <c r="P1586" s="76">
        <f t="shared" si="742"/>
        <v>824.00547196000002</v>
      </c>
      <c r="Q1586" s="84">
        <f t="shared" si="756"/>
        <v>0</v>
      </c>
      <c r="R1586" s="86">
        <f t="shared" si="753"/>
        <v>0</v>
      </c>
      <c r="S1586" s="76">
        <f t="shared" si="743"/>
        <v>0</v>
      </c>
      <c r="T1586" s="86">
        <f t="shared" si="754"/>
        <v>8.0657000000000006E-2</v>
      </c>
      <c r="U1586" s="84">
        <f t="shared" si="760"/>
        <v>14</v>
      </c>
      <c r="V1586" s="84">
        <v>252</v>
      </c>
      <c r="W1586" s="83">
        <f t="shared" si="744"/>
        <v>1.0043186980000001</v>
      </c>
      <c r="X1586" s="76">
        <f t="shared" si="745"/>
        <v>3.5586307800000001</v>
      </c>
      <c r="Y1586" s="76">
        <f t="shared" si="746"/>
        <v>0</v>
      </c>
      <c r="Z1586" s="90" t="str">
        <f t="shared" si="757"/>
        <v>A+J=</v>
      </c>
      <c r="AA1586" s="81">
        <f t="shared" si="758"/>
        <v>45853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75">
        <f t="shared" si="747"/>
        <v>45846</v>
      </c>
      <c r="B1587" s="76">
        <f t="shared" si="748"/>
        <v>827.99652291999996</v>
      </c>
      <c r="C1587" s="76">
        <f t="shared" si="755"/>
        <v>636.86935403999996</v>
      </c>
      <c r="D1587" s="77">
        <f t="shared" si="749"/>
        <v>7245.38</v>
      </c>
      <c r="E1587" s="78">
        <f>IF(K1587=1,VLOOKUP(A1586,[1]Plan1!$G$155:$I$350,3),E1586)</f>
        <v>7276.54</v>
      </c>
      <c r="F1587" s="79">
        <f t="shared" si="750"/>
        <v>45763</v>
      </c>
      <c r="G1587" s="80">
        <f t="shared" si="739"/>
        <v>4.3006716003852752E-3</v>
      </c>
      <c r="H1587" s="81">
        <f t="shared" si="751"/>
        <v>45853</v>
      </c>
      <c r="I1587" s="81">
        <f t="shared" si="740"/>
        <v>45853</v>
      </c>
      <c r="J1587" s="82">
        <f t="shared" si="752"/>
        <v>20</v>
      </c>
      <c r="K1587" s="82">
        <f t="shared" si="761"/>
        <v>15</v>
      </c>
      <c r="L1587" s="76">
        <f t="shared" si="741"/>
        <v>1.00322377</v>
      </c>
      <c r="M1587" s="83">
        <f t="shared" si="763"/>
        <v>1.0043006699999999</v>
      </c>
      <c r="N1587" s="83">
        <f t="shared" si="759"/>
        <v>1.2899566632721156</v>
      </c>
      <c r="O1587" s="76">
        <f t="shared" si="762"/>
        <v>1.2941151799999999</v>
      </c>
      <c r="P1587" s="76">
        <f t="shared" si="742"/>
        <v>824.18229872999996</v>
      </c>
      <c r="Q1587" s="84">
        <f t="shared" si="756"/>
        <v>0</v>
      </c>
      <c r="R1587" s="86">
        <f t="shared" si="753"/>
        <v>0</v>
      </c>
      <c r="S1587" s="76">
        <f t="shared" si="743"/>
        <v>0</v>
      </c>
      <c r="T1587" s="86">
        <f t="shared" si="754"/>
        <v>8.0657000000000006E-2</v>
      </c>
      <c r="U1587" s="84">
        <f t="shared" si="760"/>
        <v>15</v>
      </c>
      <c r="V1587" s="84">
        <v>252</v>
      </c>
      <c r="W1587" s="83">
        <f t="shared" si="744"/>
        <v>1.004627889</v>
      </c>
      <c r="X1587" s="76">
        <f t="shared" si="745"/>
        <v>3.81422419</v>
      </c>
      <c r="Y1587" s="76">
        <f t="shared" si="746"/>
        <v>0</v>
      </c>
      <c r="Z1587" s="90" t="str">
        <f t="shared" si="757"/>
        <v>A+J=</v>
      </c>
      <c r="AA1587" s="81">
        <f t="shared" si="758"/>
        <v>45853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75">
        <f t="shared" si="747"/>
        <v>45847</v>
      </c>
      <c r="B1588" s="76">
        <f t="shared" si="748"/>
        <v>828.42917639000007</v>
      </c>
      <c r="C1588" s="76">
        <f t="shared" si="755"/>
        <v>636.86935403999996</v>
      </c>
      <c r="D1588" s="77">
        <f t="shared" si="749"/>
        <v>7245.38</v>
      </c>
      <c r="E1588" s="78">
        <f>IF(K1588=1,VLOOKUP(A1587,[1]Plan1!$G$155:$I$350,3),E1587)</f>
        <v>7276.54</v>
      </c>
      <c r="F1588" s="79">
        <f t="shared" si="750"/>
        <v>45763</v>
      </c>
      <c r="G1588" s="80">
        <f t="shared" si="739"/>
        <v>4.3006716003852752E-3</v>
      </c>
      <c r="H1588" s="81">
        <f t="shared" si="751"/>
        <v>45853</v>
      </c>
      <c r="I1588" s="81">
        <f t="shared" si="740"/>
        <v>45853</v>
      </c>
      <c r="J1588" s="82">
        <f t="shared" si="752"/>
        <v>20</v>
      </c>
      <c r="K1588" s="82">
        <f t="shared" si="761"/>
        <v>16</v>
      </c>
      <c r="L1588" s="76">
        <f t="shared" si="741"/>
        <v>1.00343906</v>
      </c>
      <c r="M1588" s="83">
        <f t="shared" si="763"/>
        <v>1.0043006699999999</v>
      </c>
      <c r="N1588" s="83">
        <f t="shared" si="759"/>
        <v>1.2899566632721156</v>
      </c>
      <c r="O1588" s="76">
        <f t="shared" si="762"/>
        <v>1.2943929000000001</v>
      </c>
      <c r="P1588" s="76">
        <f t="shared" si="742"/>
        <v>824.35917009000002</v>
      </c>
      <c r="Q1588" s="84">
        <f t="shared" si="756"/>
        <v>0</v>
      </c>
      <c r="R1588" s="86">
        <f t="shared" si="753"/>
        <v>0</v>
      </c>
      <c r="S1588" s="76">
        <f t="shared" si="743"/>
        <v>0</v>
      </c>
      <c r="T1588" s="86">
        <f t="shared" si="754"/>
        <v>8.0657000000000006E-2</v>
      </c>
      <c r="U1588" s="84">
        <f t="shared" si="760"/>
        <v>16</v>
      </c>
      <c r="V1588" s="84">
        <v>252</v>
      </c>
      <c r="W1588" s="83">
        <f t="shared" si="744"/>
        <v>1.0049371760000001</v>
      </c>
      <c r="X1588" s="76">
        <f t="shared" si="745"/>
        <v>4.0700063000000002</v>
      </c>
      <c r="Y1588" s="76">
        <f t="shared" si="746"/>
        <v>0</v>
      </c>
      <c r="Z1588" s="90" t="str">
        <f t="shared" si="757"/>
        <v>A+J=</v>
      </c>
      <c r="AA1588" s="81">
        <f t="shared" si="758"/>
        <v>45853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75">
        <f t="shared" si="747"/>
        <v>45848</v>
      </c>
      <c r="B1589" s="76">
        <f t="shared" si="748"/>
        <v>828.86204239000006</v>
      </c>
      <c r="C1589" s="76">
        <f t="shared" si="755"/>
        <v>636.86935403999996</v>
      </c>
      <c r="D1589" s="77">
        <f t="shared" si="749"/>
        <v>7245.38</v>
      </c>
      <c r="E1589" s="78">
        <f>IF(K1589=1,VLOOKUP(A1588,[1]Plan1!$G$155:$I$350,3),E1588)</f>
        <v>7276.54</v>
      </c>
      <c r="F1589" s="79">
        <f t="shared" si="750"/>
        <v>45763</v>
      </c>
      <c r="G1589" s="80">
        <f t="shared" si="739"/>
        <v>4.3006716003852752E-3</v>
      </c>
      <c r="H1589" s="81">
        <f t="shared" si="751"/>
        <v>45853</v>
      </c>
      <c r="I1589" s="81">
        <f t="shared" si="740"/>
        <v>45853</v>
      </c>
      <c r="J1589" s="82">
        <f t="shared" si="752"/>
        <v>20</v>
      </c>
      <c r="K1589" s="82">
        <f t="shared" si="761"/>
        <v>17</v>
      </c>
      <c r="L1589" s="76">
        <f t="shared" si="741"/>
        <v>1.0036543899999999</v>
      </c>
      <c r="M1589" s="83">
        <f t="shared" si="763"/>
        <v>1.0043006699999999</v>
      </c>
      <c r="N1589" s="83">
        <f t="shared" si="759"/>
        <v>1.2899566632721156</v>
      </c>
      <c r="O1589" s="76">
        <f t="shared" si="762"/>
        <v>1.29467066</v>
      </c>
      <c r="P1589" s="76">
        <f t="shared" si="742"/>
        <v>824.53606692000005</v>
      </c>
      <c r="Q1589" s="84">
        <f t="shared" si="756"/>
        <v>0</v>
      </c>
      <c r="R1589" s="86">
        <f t="shared" si="753"/>
        <v>0</v>
      </c>
      <c r="S1589" s="76">
        <f t="shared" si="743"/>
        <v>0</v>
      </c>
      <c r="T1589" s="86">
        <f t="shared" si="754"/>
        <v>8.0657000000000006E-2</v>
      </c>
      <c r="U1589" s="84">
        <f t="shared" si="760"/>
        <v>17</v>
      </c>
      <c r="V1589" s="84">
        <v>252</v>
      </c>
      <c r="W1589" s="83">
        <f t="shared" si="744"/>
        <v>1.005246557</v>
      </c>
      <c r="X1589" s="76">
        <f t="shared" si="745"/>
        <v>4.3259754700000004</v>
      </c>
      <c r="Y1589" s="76">
        <f t="shared" si="746"/>
        <v>0</v>
      </c>
      <c r="Z1589" s="90" t="str">
        <f t="shared" si="757"/>
        <v>A+J=</v>
      </c>
      <c r="AA1589" s="81">
        <f t="shared" si="758"/>
        <v>45853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75">
        <f t="shared" si="747"/>
        <v>45849</v>
      </c>
      <c r="B1590" s="76">
        <f t="shared" si="748"/>
        <v>829.29514184999994</v>
      </c>
      <c r="C1590" s="76">
        <f t="shared" si="755"/>
        <v>636.86935403999996</v>
      </c>
      <c r="D1590" s="77">
        <f t="shared" si="749"/>
        <v>7245.38</v>
      </c>
      <c r="E1590" s="78">
        <f>IF(K1590=1,VLOOKUP(A1589,[1]Plan1!$G$155:$I$350,3),E1589)</f>
        <v>7276.54</v>
      </c>
      <c r="F1590" s="79">
        <f t="shared" si="750"/>
        <v>45763</v>
      </c>
      <c r="G1590" s="80">
        <f t="shared" si="739"/>
        <v>4.3006716003852752E-3</v>
      </c>
      <c r="H1590" s="81">
        <f t="shared" si="751"/>
        <v>45853</v>
      </c>
      <c r="I1590" s="81">
        <f t="shared" si="740"/>
        <v>45853</v>
      </c>
      <c r="J1590" s="82">
        <f t="shared" si="752"/>
        <v>20</v>
      </c>
      <c r="K1590" s="82">
        <f t="shared" si="761"/>
        <v>18</v>
      </c>
      <c r="L1590" s="76">
        <f t="shared" si="741"/>
        <v>1.0038697700000001</v>
      </c>
      <c r="M1590" s="83">
        <f t="shared" si="763"/>
        <v>1.0043006699999999</v>
      </c>
      <c r="N1590" s="83">
        <f t="shared" si="759"/>
        <v>1.2899566632721156</v>
      </c>
      <c r="O1590" s="76">
        <f t="shared" si="762"/>
        <v>1.2949484899999999</v>
      </c>
      <c r="P1590" s="76">
        <f t="shared" si="742"/>
        <v>824.71300833999999</v>
      </c>
      <c r="Q1590" s="84">
        <f t="shared" si="756"/>
        <v>0</v>
      </c>
      <c r="R1590" s="86">
        <f t="shared" si="753"/>
        <v>0</v>
      </c>
      <c r="S1590" s="76">
        <f t="shared" si="743"/>
        <v>0</v>
      </c>
      <c r="T1590" s="86">
        <f t="shared" si="754"/>
        <v>8.0657000000000006E-2</v>
      </c>
      <c r="U1590" s="84">
        <f t="shared" si="760"/>
        <v>18</v>
      </c>
      <c r="V1590" s="84">
        <v>252</v>
      </c>
      <c r="W1590" s="83">
        <f t="shared" si="744"/>
        <v>1.005556034</v>
      </c>
      <c r="X1590" s="76">
        <f t="shared" si="745"/>
        <v>4.5821335100000002</v>
      </c>
      <c r="Y1590" s="76">
        <f t="shared" si="746"/>
        <v>0</v>
      </c>
      <c r="Z1590" s="90" t="str">
        <f t="shared" si="757"/>
        <v>A+J=</v>
      </c>
      <c r="AA1590" s="81">
        <f t="shared" si="758"/>
        <v>45853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75">
        <f t="shared" si="747"/>
        <v>45850</v>
      </c>
      <c r="B1591" s="76">
        <f t="shared" si="748"/>
        <v>829.72846761999995</v>
      </c>
      <c r="C1591" s="76">
        <f t="shared" si="755"/>
        <v>636.86935403999996</v>
      </c>
      <c r="D1591" s="77">
        <f t="shared" si="749"/>
        <v>7245.38</v>
      </c>
      <c r="E1591" s="78">
        <f>IF(K1591=1,VLOOKUP(A1590,[1]Plan1!$G$155:$I$350,3),E1590)</f>
        <v>7276.54</v>
      </c>
      <c r="F1591" s="79">
        <f t="shared" si="750"/>
        <v>45763</v>
      </c>
      <c r="G1591" s="80">
        <f t="shared" si="739"/>
        <v>4.3006716003852752E-3</v>
      </c>
      <c r="H1591" s="81">
        <f t="shared" si="751"/>
        <v>45853</v>
      </c>
      <c r="I1591" s="81">
        <f t="shared" si="740"/>
        <v>45853</v>
      </c>
      <c r="J1591" s="82">
        <f t="shared" si="752"/>
        <v>20</v>
      </c>
      <c r="K1591" s="82">
        <f t="shared" si="761"/>
        <v>19</v>
      </c>
      <c r="L1591" s="76">
        <f t="shared" si="741"/>
        <v>1.0040851900000001</v>
      </c>
      <c r="M1591" s="83">
        <f t="shared" si="763"/>
        <v>1.0043006699999999</v>
      </c>
      <c r="N1591" s="83">
        <f t="shared" si="759"/>
        <v>1.2899566632721156</v>
      </c>
      <c r="O1591" s="76">
        <f t="shared" si="762"/>
        <v>1.2952263799999999</v>
      </c>
      <c r="P1591" s="76">
        <f t="shared" si="742"/>
        <v>824.88998795999998</v>
      </c>
      <c r="Q1591" s="84">
        <f t="shared" si="756"/>
        <v>0</v>
      </c>
      <c r="R1591" s="86">
        <f t="shared" si="753"/>
        <v>0</v>
      </c>
      <c r="S1591" s="76">
        <f t="shared" si="743"/>
        <v>0</v>
      </c>
      <c r="T1591" s="86">
        <f t="shared" si="754"/>
        <v>8.0657000000000006E-2</v>
      </c>
      <c r="U1591" s="84">
        <f t="shared" si="760"/>
        <v>19</v>
      </c>
      <c r="V1591" s="84">
        <v>252</v>
      </c>
      <c r="W1591" s="83">
        <f t="shared" si="744"/>
        <v>1.005865606</v>
      </c>
      <c r="X1591" s="76">
        <f t="shared" si="745"/>
        <v>4.83847966</v>
      </c>
      <c r="Y1591" s="76">
        <f t="shared" si="746"/>
        <v>0</v>
      </c>
      <c r="Z1591" s="90" t="str">
        <f t="shared" si="757"/>
        <v>A+J=</v>
      </c>
      <c r="AA1591" s="81">
        <f t="shared" si="758"/>
        <v>45853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75">
        <f t="shared" si="747"/>
        <v>45851</v>
      </c>
      <c r="B1592" s="76">
        <f t="shared" si="748"/>
        <v>829.72846761999995</v>
      </c>
      <c r="C1592" s="76">
        <f t="shared" si="755"/>
        <v>636.86935403999996</v>
      </c>
      <c r="D1592" s="77">
        <f t="shared" si="749"/>
        <v>7245.38</v>
      </c>
      <c r="E1592" s="78">
        <f>IF(K1592=1,VLOOKUP(A1591,[1]Plan1!$G$155:$I$350,3),E1591)</f>
        <v>7276.54</v>
      </c>
      <c r="F1592" s="79">
        <f t="shared" si="750"/>
        <v>45763</v>
      </c>
      <c r="G1592" s="80">
        <f t="shared" si="739"/>
        <v>4.3006716003852752E-3</v>
      </c>
      <c r="H1592" s="81">
        <f t="shared" si="751"/>
        <v>45853</v>
      </c>
      <c r="I1592" s="81">
        <f t="shared" si="740"/>
        <v>45853</v>
      </c>
      <c r="J1592" s="82">
        <f t="shared" si="752"/>
        <v>20</v>
      </c>
      <c r="K1592" s="82">
        <f t="shared" si="761"/>
        <v>19</v>
      </c>
      <c r="L1592" s="76">
        <f t="shared" si="741"/>
        <v>1.0040851900000001</v>
      </c>
      <c r="M1592" s="83">
        <f t="shared" si="763"/>
        <v>1.0043006699999999</v>
      </c>
      <c r="N1592" s="83">
        <f t="shared" si="759"/>
        <v>1.2899566632721156</v>
      </c>
      <c r="O1592" s="76">
        <f t="shared" si="762"/>
        <v>1.2952263799999999</v>
      </c>
      <c r="P1592" s="76">
        <f t="shared" si="742"/>
        <v>824.88998795999998</v>
      </c>
      <c r="Q1592" s="84">
        <f t="shared" si="756"/>
        <v>0</v>
      </c>
      <c r="R1592" s="86">
        <f t="shared" si="753"/>
        <v>0</v>
      </c>
      <c r="S1592" s="76">
        <f t="shared" si="743"/>
        <v>0</v>
      </c>
      <c r="T1592" s="86">
        <f t="shared" si="754"/>
        <v>8.0657000000000006E-2</v>
      </c>
      <c r="U1592" s="84">
        <f t="shared" si="760"/>
        <v>19</v>
      </c>
      <c r="V1592" s="84">
        <v>252</v>
      </c>
      <c r="W1592" s="83">
        <f t="shared" si="744"/>
        <v>1.005865606</v>
      </c>
      <c r="X1592" s="76">
        <f t="shared" si="745"/>
        <v>4.83847966</v>
      </c>
      <c r="Y1592" s="76">
        <f t="shared" si="746"/>
        <v>0</v>
      </c>
      <c r="Z1592" s="90" t="str">
        <f t="shared" si="757"/>
        <v>A+J=</v>
      </c>
      <c r="AA1592" s="81">
        <f t="shared" si="758"/>
        <v>45853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75">
        <f t="shared" si="747"/>
        <v>45852</v>
      </c>
      <c r="B1593" s="76">
        <f t="shared" si="748"/>
        <v>829.72846761999995</v>
      </c>
      <c r="C1593" s="76">
        <f t="shared" si="755"/>
        <v>636.86935403999996</v>
      </c>
      <c r="D1593" s="77">
        <f t="shared" si="749"/>
        <v>7245.38</v>
      </c>
      <c r="E1593" s="78">
        <f>IF(K1593=1,VLOOKUP(A1592,[1]Plan1!$G$155:$I$350,3),E1592)</f>
        <v>7276.54</v>
      </c>
      <c r="F1593" s="79">
        <f t="shared" si="750"/>
        <v>45763</v>
      </c>
      <c r="G1593" s="80">
        <f t="shared" si="739"/>
        <v>4.3006716003852752E-3</v>
      </c>
      <c r="H1593" s="81">
        <f t="shared" si="751"/>
        <v>45853</v>
      </c>
      <c r="I1593" s="81">
        <f t="shared" si="740"/>
        <v>45853</v>
      </c>
      <c r="J1593" s="82">
        <f t="shared" si="752"/>
        <v>20</v>
      </c>
      <c r="K1593" s="82">
        <f t="shared" si="761"/>
        <v>19</v>
      </c>
      <c r="L1593" s="76">
        <f t="shared" si="741"/>
        <v>1.0040851900000001</v>
      </c>
      <c r="M1593" s="83">
        <f t="shared" si="763"/>
        <v>1.0043006699999999</v>
      </c>
      <c r="N1593" s="83">
        <f t="shared" si="759"/>
        <v>1.2899566632721156</v>
      </c>
      <c r="O1593" s="76">
        <f t="shared" si="762"/>
        <v>1.2952263799999999</v>
      </c>
      <c r="P1593" s="76">
        <f t="shared" si="742"/>
        <v>824.88998795999998</v>
      </c>
      <c r="Q1593" s="84">
        <f t="shared" si="756"/>
        <v>0</v>
      </c>
      <c r="R1593" s="86">
        <f t="shared" si="753"/>
        <v>0</v>
      </c>
      <c r="S1593" s="76">
        <f t="shared" si="743"/>
        <v>0</v>
      </c>
      <c r="T1593" s="86">
        <f t="shared" si="754"/>
        <v>8.0657000000000006E-2</v>
      </c>
      <c r="U1593" s="84">
        <f t="shared" si="760"/>
        <v>19</v>
      </c>
      <c r="V1593" s="84">
        <v>252</v>
      </c>
      <c r="W1593" s="83">
        <f t="shared" si="744"/>
        <v>1.005865606</v>
      </c>
      <c r="X1593" s="76">
        <f t="shared" si="745"/>
        <v>4.83847966</v>
      </c>
      <c r="Y1593" s="76">
        <f t="shared" si="746"/>
        <v>0</v>
      </c>
      <c r="Z1593" s="90" t="str">
        <f t="shared" si="757"/>
        <v>A+J=</v>
      </c>
      <c r="AA1593" s="81">
        <f t="shared" si="758"/>
        <v>45853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75">
        <f t="shared" si="747"/>
        <v>45853</v>
      </c>
      <c r="B1594" s="76">
        <f t="shared" si="748"/>
        <v>830.16202702999999</v>
      </c>
      <c r="C1594" s="76">
        <f t="shared" si="755"/>
        <v>636.86935403999996</v>
      </c>
      <c r="D1594" s="77">
        <f t="shared" si="749"/>
        <v>7245.38</v>
      </c>
      <c r="E1594" s="78">
        <f>IF(K1594=1,VLOOKUP(A1593,[1]Plan1!$G$155:$I$350,3),E1593)</f>
        <v>7276.54</v>
      </c>
      <c r="F1594" s="79">
        <f t="shared" si="750"/>
        <v>45763</v>
      </c>
      <c r="G1594" s="80">
        <f t="shared" si="739"/>
        <v>4.3006716003852752E-3</v>
      </c>
      <c r="H1594" s="81">
        <f t="shared" si="751"/>
        <v>45884</v>
      </c>
      <c r="I1594" s="81">
        <f t="shared" si="740"/>
        <v>45853</v>
      </c>
      <c r="J1594" s="82">
        <f t="shared" si="752"/>
        <v>20</v>
      </c>
      <c r="K1594" s="82">
        <f t="shared" si="761"/>
        <v>20</v>
      </c>
      <c r="L1594" s="76">
        <f t="shared" si="741"/>
        <v>1.0043006699999999</v>
      </c>
      <c r="M1594" s="83">
        <f t="shared" si="763"/>
        <v>1.0043006699999999</v>
      </c>
      <c r="N1594" s="83">
        <f t="shared" si="759"/>
        <v>1.2899566632721156</v>
      </c>
      <c r="O1594" s="76">
        <f t="shared" si="762"/>
        <v>1.2955043399999999</v>
      </c>
      <c r="P1594" s="76">
        <f t="shared" si="742"/>
        <v>825.06701217</v>
      </c>
      <c r="Q1594" s="84">
        <f t="shared" si="756"/>
        <v>52</v>
      </c>
      <c r="R1594" s="86">
        <f t="shared" si="753"/>
        <v>1.1766E-2</v>
      </c>
      <c r="S1594" s="76">
        <f t="shared" si="743"/>
        <v>9.7077384599999998</v>
      </c>
      <c r="T1594" s="86">
        <f t="shared" si="754"/>
        <v>8.0657000000000006E-2</v>
      </c>
      <c r="U1594" s="84">
        <f t="shared" si="760"/>
        <v>20</v>
      </c>
      <c r="V1594" s="84">
        <v>252</v>
      </c>
      <c r="W1594" s="83">
        <f t="shared" si="744"/>
        <v>1.0061752740000001</v>
      </c>
      <c r="X1594" s="76">
        <f t="shared" si="745"/>
        <v>5.09501486</v>
      </c>
      <c r="Y1594" s="76">
        <f t="shared" si="746"/>
        <v>14.802753320000001</v>
      </c>
      <c r="Z1594" s="90" t="str">
        <f t="shared" si="757"/>
        <v>A+J=</v>
      </c>
      <c r="AA1594" s="81">
        <f t="shared" si="758"/>
        <v>45853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75">
        <f t="shared" si="747"/>
        <v>45854</v>
      </c>
      <c r="B1595" s="76">
        <f t="shared" si="748"/>
        <v>815.76248403</v>
      </c>
      <c r="C1595" s="76">
        <f t="shared" si="755"/>
        <v>629.37594922999995</v>
      </c>
      <c r="D1595" s="77">
        <f t="shared" si="749"/>
        <v>7245.38</v>
      </c>
      <c r="E1595" s="78">
        <f>IF(K1595=1,VLOOKUP(A1594,[1]Plan1!$G$155:$I$350,3),E1594)</f>
        <v>7276.54</v>
      </c>
      <c r="F1595" s="79">
        <f t="shared" si="750"/>
        <v>45763</v>
      </c>
      <c r="G1595" s="80">
        <f t="shared" si="739"/>
        <v>4.3006716003852752E-3</v>
      </c>
      <c r="H1595" s="81">
        <f t="shared" si="751"/>
        <v>45884</v>
      </c>
      <c r="I1595" s="81">
        <f t="shared" si="740"/>
        <v>45884</v>
      </c>
      <c r="J1595" s="82">
        <f t="shared" si="752"/>
        <v>23</v>
      </c>
      <c r="K1595" s="82">
        <f t="shared" si="761"/>
        <v>1</v>
      </c>
      <c r="L1595" s="76">
        <f t="shared" si="741"/>
        <v>1.0001865999999999</v>
      </c>
      <c r="M1595" s="83">
        <f t="shared" si="763"/>
        <v>1.0043006699999999</v>
      </c>
      <c r="N1595" s="83">
        <f t="shared" si="759"/>
        <v>1.2955043411951499</v>
      </c>
      <c r="O1595" s="76">
        <f t="shared" si="762"/>
        <v>1.29574608</v>
      </c>
      <c r="P1595" s="76">
        <f t="shared" si="742"/>
        <v>815.51141905999998</v>
      </c>
      <c r="Q1595" s="84">
        <f t="shared" si="756"/>
        <v>0</v>
      </c>
      <c r="R1595" s="86">
        <f t="shared" si="753"/>
        <v>0</v>
      </c>
      <c r="S1595" s="76">
        <f t="shared" si="743"/>
        <v>0</v>
      </c>
      <c r="T1595" s="86">
        <f t="shared" si="754"/>
        <v>8.0657000000000006E-2</v>
      </c>
      <c r="U1595" s="84">
        <f t="shared" si="760"/>
        <v>1</v>
      </c>
      <c r="V1595" s="84">
        <v>252</v>
      </c>
      <c r="W1595" s="83">
        <f t="shared" si="744"/>
        <v>1.0003078620000001</v>
      </c>
      <c r="X1595" s="76">
        <f t="shared" si="745"/>
        <v>0.25106497</v>
      </c>
      <c r="Y1595" s="76">
        <f t="shared" si="746"/>
        <v>0</v>
      </c>
      <c r="Z1595" s="90" t="str">
        <f t="shared" si="757"/>
        <v>A+J=</v>
      </c>
      <c r="AA1595" s="81">
        <f t="shared" si="758"/>
        <v>45884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75">
        <f t="shared" si="747"/>
        <v>45855</v>
      </c>
      <c r="B1596" s="76">
        <f t="shared" si="748"/>
        <v>816.16588989000002</v>
      </c>
      <c r="C1596" s="76">
        <f t="shared" si="755"/>
        <v>629.37594922999995</v>
      </c>
      <c r="D1596" s="77">
        <f t="shared" si="749"/>
        <v>7245.38</v>
      </c>
      <c r="E1596" s="78">
        <f>IF(K1596=1,VLOOKUP(A1595,[1]Plan1!$G$155:$I$350,3),E1595)</f>
        <v>7276.54</v>
      </c>
      <c r="F1596" s="79">
        <f t="shared" si="750"/>
        <v>45763</v>
      </c>
      <c r="G1596" s="80">
        <f t="shared" si="739"/>
        <v>4.3006716003852752E-3</v>
      </c>
      <c r="H1596" s="81">
        <f t="shared" si="751"/>
        <v>45884</v>
      </c>
      <c r="I1596" s="81">
        <f t="shared" si="740"/>
        <v>45884</v>
      </c>
      <c r="J1596" s="82">
        <f t="shared" si="752"/>
        <v>23</v>
      </c>
      <c r="K1596" s="82">
        <f t="shared" si="761"/>
        <v>2</v>
      </c>
      <c r="L1596" s="76">
        <f t="shared" si="741"/>
        <v>1.0003732299999999</v>
      </c>
      <c r="M1596" s="83">
        <f t="shared" si="763"/>
        <v>1.0043006699999999</v>
      </c>
      <c r="N1596" s="83">
        <f t="shared" si="759"/>
        <v>1.2955043411951499</v>
      </c>
      <c r="O1596" s="76">
        <f t="shared" si="762"/>
        <v>1.2959878600000001</v>
      </c>
      <c r="P1596" s="76">
        <f t="shared" si="742"/>
        <v>815.66358957</v>
      </c>
      <c r="Q1596" s="84">
        <f t="shared" si="756"/>
        <v>0</v>
      </c>
      <c r="R1596" s="86">
        <f t="shared" si="753"/>
        <v>0</v>
      </c>
      <c r="S1596" s="76">
        <f t="shared" si="743"/>
        <v>0</v>
      </c>
      <c r="T1596" s="86">
        <f t="shared" si="754"/>
        <v>8.0657000000000006E-2</v>
      </c>
      <c r="U1596" s="84">
        <f t="shared" si="760"/>
        <v>2</v>
      </c>
      <c r="V1596" s="84">
        <v>252</v>
      </c>
      <c r="W1596" s="83">
        <f t="shared" si="744"/>
        <v>1.000615818</v>
      </c>
      <c r="X1596" s="76">
        <f t="shared" si="745"/>
        <v>0.50230032000000002</v>
      </c>
      <c r="Y1596" s="76">
        <f t="shared" si="746"/>
        <v>0</v>
      </c>
      <c r="Z1596" s="90" t="str">
        <f t="shared" si="757"/>
        <v>A+J=</v>
      </c>
      <c r="AA1596" s="81">
        <f t="shared" si="758"/>
        <v>45884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75">
        <f t="shared" si="747"/>
        <v>45856</v>
      </c>
      <c r="B1597" s="76">
        <f t="shared" si="748"/>
        <v>816.56950476999998</v>
      </c>
      <c r="C1597" s="76">
        <f t="shared" si="755"/>
        <v>629.37594922999995</v>
      </c>
      <c r="D1597" s="77">
        <f t="shared" si="749"/>
        <v>7245.38</v>
      </c>
      <c r="E1597" s="78">
        <f>IF(K1597=1,VLOOKUP(A1596,[1]Plan1!$G$155:$I$350,3),E1596)</f>
        <v>7276.54</v>
      </c>
      <c r="F1597" s="79">
        <f t="shared" si="750"/>
        <v>45763</v>
      </c>
      <c r="G1597" s="80">
        <f t="shared" si="739"/>
        <v>4.3006716003852752E-3</v>
      </c>
      <c r="H1597" s="81">
        <f t="shared" si="751"/>
        <v>45884</v>
      </c>
      <c r="I1597" s="81">
        <f t="shared" si="740"/>
        <v>45884</v>
      </c>
      <c r="J1597" s="82">
        <f t="shared" si="752"/>
        <v>23</v>
      </c>
      <c r="K1597" s="82">
        <f t="shared" si="761"/>
        <v>3</v>
      </c>
      <c r="L1597" s="76">
        <f t="shared" si="741"/>
        <v>1.00055991</v>
      </c>
      <c r="M1597" s="83">
        <f t="shared" si="763"/>
        <v>1.0043006699999999</v>
      </c>
      <c r="N1597" s="83">
        <f t="shared" si="759"/>
        <v>1.2955043411951499</v>
      </c>
      <c r="O1597" s="76">
        <f t="shared" si="762"/>
        <v>1.2962297</v>
      </c>
      <c r="P1597" s="76">
        <f t="shared" si="742"/>
        <v>815.81579784999997</v>
      </c>
      <c r="Q1597" s="84">
        <f t="shared" si="756"/>
        <v>0</v>
      </c>
      <c r="R1597" s="86">
        <f t="shared" si="753"/>
        <v>0</v>
      </c>
      <c r="S1597" s="76">
        <f t="shared" si="743"/>
        <v>0</v>
      </c>
      <c r="T1597" s="86">
        <f t="shared" si="754"/>
        <v>8.0657000000000006E-2</v>
      </c>
      <c r="U1597" s="84">
        <f t="shared" si="760"/>
        <v>3</v>
      </c>
      <c r="V1597" s="84">
        <v>252</v>
      </c>
      <c r="W1597" s="83">
        <f t="shared" si="744"/>
        <v>1.000923869</v>
      </c>
      <c r="X1597" s="76">
        <f t="shared" si="745"/>
        <v>0.75370691999999995</v>
      </c>
      <c r="Y1597" s="76">
        <f t="shared" si="746"/>
        <v>0</v>
      </c>
      <c r="Z1597" s="90" t="str">
        <f t="shared" si="757"/>
        <v>A+J=</v>
      </c>
      <c r="AA1597" s="81">
        <f t="shared" si="758"/>
        <v>45884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75">
        <f t="shared" si="747"/>
        <v>45857</v>
      </c>
      <c r="B1598" s="76">
        <f t="shared" si="748"/>
        <v>816.97330984999996</v>
      </c>
      <c r="C1598" s="76">
        <f t="shared" si="755"/>
        <v>629.37594922999995</v>
      </c>
      <c r="D1598" s="77">
        <f t="shared" si="749"/>
        <v>7245.38</v>
      </c>
      <c r="E1598" s="78">
        <f>IF(K1598=1,VLOOKUP(A1597,[1]Plan1!$G$155:$I$350,3),E1597)</f>
        <v>7276.54</v>
      </c>
      <c r="F1598" s="79">
        <f t="shared" si="750"/>
        <v>45763</v>
      </c>
      <c r="G1598" s="80">
        <f t="shared" si="739"/>
        <v>4.3006716003852752E-3</v>
      </c>
      <c r="H1598" s="81">
        <f t="shared" si="751"/>
        <v>45884</v>
      </c>
      <c r="I1598" s="81">
        <f t="shared" si="740"/>
        <v>45884</v>
      </c>
      <c r="J1598" s="82">
        <f t="shared" si="752"/>
        <v>23</v>
      </c>
      <c r="K1598" s="82">
        <f t="shared" si="761"/>
        <v>4</v>
      </c>
      <c r="L1598" s="76">
        <f t="shared" si="741"/>
        <v>1.00074661</v>
      </c>
      <c r="M1598" s="83">
        <f t="shared" si="763"/>
        <v>1.0043006699999999</v>
      </c>
      <c r="N1598" s="83">
        <f t="shared" si="759"/>
        <v>1.2955043411951499</v>
      </c>
      <c r="O1598" s="76">
        <f t="shared" si="762"/>
        <v>1.29647157</v>
      </c>
      <c r="P1598" s="76">
        <f t="shared" si="742"/>
        <v>815.96802501000002</v>
      </c>
      <c r="Q1598" s="84">
        <f t="shared" si="756"/>
        <v>0</v>
      </c>
      <c r="R1598" s="86">
        <f t="shared" si="753"/>
        <v>0</v>
      </c>
      <c r="S1598" s="76">
        <f t="shared" si="743"/>
        <v>0</v>
      </c>
      <c r="T1598" s="86">
        <f t="shared" si="754"/>
        <v>8.0657000000000006E-2</v>
      </c>
      <c r="U1598" s="84">
        <f t="shared" si="760"/>
        <v>4</v>
      </c>
      <c r="V1598" s="84">
        <v>252</v>
      </c>
      <c r="W1598" s="83">
        <f t="shared" si="744"/>
        <v>1.001232015</v>
      </c>
      <c r="X1598" s="76">
        <f t="shared" si="745"/>
        <v>1.0052848400000001</v>
      </c>
      <c r="Y1598" s="76">
        <f t="shared" si="746"/>
        <v>0</v>
      </c>
      <c r="Z1598" s="90" t="str">
        <f t="shared" si="757"/>
        <v>A+J=</v>
      </c>
      <c r="AA1598" s="81">
        <f t="shared" si="758"/>
        <v>45884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75">
        <f t="shared" si="747"/>
        <v>45858</v>
      </c>
      <c r="B1599" s="76">
        <f t="shared" si="748"/>
        <v>816.97330984999996</v>
      </c>
      <c r="C1599" s="76">
        <f t="shared" si="755"/>
        <v>629.37594922999995</v>
      </c>
      <c r="D1599" s="77">
        <f t="shared" si="749"/>
        <v>7245.38</v>
      </c>
      <c r="E1599" s="78">
        <f>IF(K1599=1,VLOOKUP(A1598,[1]Plan1!$G$155:$I$350,3),E1598)</f>
        <v>7276.54</v>
      </c>
      <c r="F1599" s="79">
        <f t="shared" si="750"/>
        <v>45763</v>
      </c>
      <c r="G1599" s="80">
        <f t="shared" si="739"/>
        <v>4.3006716003852752E-3</v>
      </c>
      <c r="H1599" s="81">
        <f t="shared" si="751"/>
        <v>45884</v>
      </c>
      <c r="I1599" s="81">
        <f t="shared" si="740"/>
        <v>45884</v>
      </c>
      <c r="J1599" s="82">
        <f t="shared" si="752"/>
        <v>23</v>
      </c>
      <c r="K1599" s="82">
        <f t="shared" si="761"/>
        <v>4</v>
      </c>
      <c r="L1599" s="76">
        <f t="shared" si="741"/>
        <v>1.00074661</v>
      </c>
      <c r="M1599" s="83">
        <f t="shared" si="763"/>
        <v>1.0043006699999999</v>
      </c>
      <c r="N1599" s="83">
        <f t="shared" si="759"/>
        <v>1.2955043411951499</v>
      </c>
      <c r="O1599" s="76">
        <f t="shared" si="762"/>
        <v>1.29647157</v>
      </c>
      <c r="P1599" s="76">
        <f t="shared" si="742"/>
        <v>815.96802501000002</v>
      </c>
      <c r="Q1599" s="84">
        <f t="shared" si="756"/>
        <v>0</v>
      </c>
      <c r="R1599" s="86">
        <f t="shared" si="753"/>
        <v>0</v>
      </c>
      <c r="S1599" s="76">
        <f t="shared" si="743"/>
        <v>0</v>
      </c>
      <c r="T1599" s="86">
        <f t="shared" si="754"/>
        <v>8.0657000000000006E-2</v>
      </c>
      <c r="U1599" s="84">
        <f t="shared" si="760"/>
        <v>4</v>
      </c>
      <c r="V1599" s="84">
        <v>252</v>
      </c>
      <c r="W1599" s="83">
        <f t="shared" si="744"/>
        <v>1.001232015</v>
      </c>
      <c r="X1599" s="76">
        <f t="shared" si="745"/>
        <v>1.0052848400000001</v>
      </c>
      <c r="Y1599" s="76">
        <f t="shared" si="746"/>
        <v>0</v>
      </c>
      <c r="Z1599" s="90" t="str">
        <f t="shared" si="757"/>
        <v>A+J=</v>
      </c>
      <c r="AA1599" s="81">
        <f t="shared" si="758"/>
        <v>45884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75">
        <f t="shared" si="747"/>
        <v>45859</v>
      </c>
      <c r="B1600" s="76">
        <f t="shared" si="748"/>
        <v>816.97330984999996</v>
      </c>
      <c r="C1600" s="76">
        <f t="shared" si="755"/>
        <v>629.37594922999995</v>
      </c>
      <c r="D1600" s="77">
        <f t="shared" si="749"/>
        <v>7245.38</v>
      </c>
      <c r="E1600" s="78">
        <f>IF(K1600=1,VLOOKUP(A1599,[1]Plan1!$G$155:$I$350,3),E1599)</f>
        <v>7276.54</v>
      </c>
      <c r="F1600" s="79">
        <f t="shared" si="750"/>
        <v>45763</v>
      </c>
      <c r="G1600" s="80">
        <f t="shared" si="739"/>
        <v>4.3006716003852752E-3</v>
      </c>
      <c r="H1600" s="81">
        <f t="shared" si="751"/>
        <v>45884</v>
      </c>
      <c r="I1600" s="81">
        <f t="shared" si="740"/>
        <v>45884</v>
      </c>
      <c r="J1600" s="82">
        <f t="shared" si="752"/>
        <v>23</v>
      </c>
      <c r="K1600" s="82">
        <f t="shared" si="761"/>
        <v>4</v>
      </c>
      <c r="L1600" s="76">
        <f t="shared" si="741"/>
        <v>1.00074661</v>
      </c>
      <c r="M1600" s="83">
        <f t="shared" si="763"/>
        <v>1.0043006699999999</v>
      </c>
      <c r="N1600" s="83">
        <f t="shared" si="759"/>
        <v>1.2955043411951499</v>
      </c>
      <c r="O1600" s="76">
        <f t="shared" si="762"/>
        <v>1.29647157</v>
      </c>
      <c r="P1600" s="76">
        <f t="shared" si="742"/>
        <v>815.96802501000002</v>
      </c>
      <c r="Q1600" s="84">
        <f t="shared" si="756"/>
        <v>0</v>
      </c>
      <c r="R1600" s="86">
        <f t="shared" si="753"/>
        <v>0</v>
      </c>
      <c r="S1600" s="76">
        <f t="shared" si="743"/>
        <v>0</v>
      </c>
      <c r="T1600" s="86">
        <f t="shared" si="754"/>
        <v>8.0657000000000006E-2</v>
      </c>
      <c r="U1600" s="84">
        <f t="shared" si="760"/>
        <v>4</v>
      </c>
      <c r="V1600" s="84">
        <v>252</v>
      </c>
      <c r="W1600" s="83">
        <f t="shared" si="744"/>
        <v>1.001232015</v>
      </c>
      <c r="X1600" s="76">
        <f t="shared" si="745"/>
        <v>1.0052848400000001</v>
      </c>
      <c r="Y1600" s="76">
        <f t="shared" si="746"/>
        <v>0</v>
      </c>
      <c r="Z1600" s="90" t="str">
        <f t="shared" si="757"/>
        <v>A+J=</v>
      </c>
      <c r="AA1600" s="81">
        <f t="shared" si="758"/>
        <v>45884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75">
        <f t="shared" si="747"/>
        <v>45860</v>
      </c>
      <c r="B1601" s="76">
        <f t="shared" si="748"/>
        <v>817.37732411000002</v>
      </c>
      <c r="C1601" s="76">
        <f t="shared" si="755"/>
        <v>629.37594922999995</v>
      </c>
      <c r="D1601" s="77">
        <f t="shared" si="749"/>
        <v>7245.38</v>
      </c>
      <c r="E1601" s="78">
        <f>IF(K1601=1,VLOOKUP(A1600,[1]Plan1!$G$155:$I$350,3),E1600)</f>
        <v>7276.54</v>
      </c>
      <c r="F1601" s="79">
        <f t="shared" si="750"/>
        <v>45763</v>
      </c>
      <c r="G1601" s="80">
        <f t="shared" si="739"/>
        <v>4.3006716003852752E-3</v>
      </c>
      <c r="H1601" s="81">
        <f t="shared" si="751"/>
        <v>45884</v>
      </c>
      <c r="I1601" s="81">
        <f t="shared" si="740"/>
        <v>45884</v>
      </c>
      <c r="J1601" s="82">
        <f t="shared" si="752"/>
        <v>23</v>
      </c>
      <c r="K1601" s="82">
        <f t="shared" si="761"/>
        <v>5</v>
      </c>
      <c r="L1601" s="76">
        <f t="shared" si="741"/>
        <v>1.0009333499999999</v>
      </c>
      <c r="M1601" s="83">
        <f t="shared" si="763"/>
        <v>1.0043006699999999</v>
      </c>
      <c r="N1601" s="83">
        <f t="shared" si="759"/>
        <v>1.2955043411951499</v>
      </c>
      <c r="O1601" s="76">
        <f t="shared" si="762"/>
        <v>1.2967135000000001</v>
      </c>
      <c r="P1601" s="76">
        <f t="shared" si="742"/>
        <v>816.12028994000002</v>
      </c>
      <c r="Q1601" s="84">
        <f t="shared" si="756"/>
        <v>0</v>
      </c>
      <c r="R1601" s="86">
        <f t="shared" si="753"/>
        <v>0</v>
      </c>
      <c r="S1601" s="76">
        <f t="shared" si="743"/>
        <v>0</v>
      </c>
      <c r="T1601" s="86">
        <f t="shared" si="754"/>
        <v>8.0657000000000006E-2</v>
      </c>
      <c r="U1601" s="84">
        <f t="shared" si="760"/>
        <v>5</v>
      </c>
      <c r="V1601" s="84">
        <v>252</v>
      </c>
      <c r="W1601" s="83">
        <f t="shared" si="744"/>
        <v>1.001540256</v>
      </c>
      <c r="X1601" s="76">
        <f t="shared" si="745"/>
        <v>1.2570341700000001</v>
      </c>
      <c r="Y1601" s="76">
        <f t="shared" si="746"/>
        <v>0</v>
      </c>
      <c r="Z1601" s="90" t="str">
        <f t="shared" si="757"/>
        <v>A+J=</v>
      </c>
      <c r="AA1601" s="81">
        <f t="shared" si="758"/>
        <v>45884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75">
        <f t="shared" si="747"/>
        <v>45861</v>
      </c>
      <c r="B1602" s="76">
        <f t="shared" si="748"/>
        <v>817.78153499999996</v>
      </c>
      <c r="C1602" s="76">
        <f t="shared" si="755"/>
        <v>629.37594922999995</v>
      </c>
      <c r="D1602" s="77">
        <f t="shared" si="749"/>
        <v>7245.38</v>
      </c>
      <c r="E1602" s="78">
        <f>IF(K1602=1,VLOOKUP(A1601,[1]Plan1!$G$155:$I$350,3),E1601)</f>
        <v>7276.54</v>
      </c>
      <c r="F1602" s="79">
        <f t="shared" si="750"/>
        <v>45763</v>
      </c>
      <c r="G1602" s="80">
        <f t="shared" si="739"/>
        <v>4.3006716003852752E-3</v>
      </c>
      <c r="H1602" s="81">
        <f t="shared" si="751"/>
        <v>45884</v>
      </c>
      <c r="I1602" s="81">
        <f t="shared" si="740"/>
        <v>45884</v>
      </c>
      <c r="J1602" s="82">
        <f t="shared" si="752"/>
        <v>23</v>
      </c>
      <c r="K1602" s="82">
        <f t="shared" si="761"/>
        <v>6</v>
      </c>
      <c r="L1602" s="76">
        <f t="shared" si="741"/>
        <v>1.0011201300000001</v>
      </c>
      <c r="M1602" s="83">
        <f t="shared" si="763"/>
        <v>1.0043006699999999</v>
      </c>
      <c r="N1602" s="83">
        <f t="shared" si="759"/>
        <v>1.2955043411951499</v>
      </c>
      <c r="O1602" s="76">
        <f t="shared" si="762"/>
        <v>1.2969554700000001</v>
      </c>
      <c r="P1602" s="76">
        <f t="shared" si="742"/>
        <v>816.27258003999998</v>
      </c>
      <c r="Q1602" s="84">
        <f t="shared" si="756"/>
        <v>0</v>
      </c>
      <c r="R1602" s="86">
        <f t="shared" si="753"/>
        <v>0</v>
      </c>
      <c r="S1602" s="76">
        <f t="shared" si="743"/>
        <v>0</v>
      </c>
      <c r="T1602" s="86">
        <f t="shared" si="754"/>
        <v>8.0657000000000006E-2</v>
      </c>
      <c r="U1602" s="84">
        <f t="shared" si="760"/>
        <v>6</v>
      </c>
      <c r="V1602" s="84">
        <v>252</v>
      </c>
      <c r="W1602" s="83">
        <f t="shared" si="744"/>
        <v>1.001848592</v>
      </c>
      <c r="X1602" s="76">
        <f t="shared" si="745"/>
        <v>1.5089549600000001</v>
      </c>
      <c r="Y1602" s="76">
        <f t="shared" si="746"/>
        <v>0</v>
      </c>
      <c r="Z1602" s="90" t="str">
        <f t="shared" si="757"/>
        <v>A+J=</v>
      </c>
      <c r="AA1602" s="81">
        <f t="shared" si="758"/>
        <v>45884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75">
        <f t="shared" si="747"/>
        <v>45862</v>
      </c>
      <c r="B1603" s="76">
        <f t="shared" si="748"/>
        <v>818.18594257999996</v>
      </c>
      <c r="C1603" s="76">
        <f t="shared" si="755"/>
        <v>629.37594922999995</v>
      </c>
      <c r="D1603" s="77">
        <f t="shared" si="749"/>
        <v>7245.38</v>
      </c>
      <c r="E1603" s="78">
        <f>IF(K1603=1,VLOOKUP(A1602,[1]Plan1!$G$155:$I$350,3),E1602)</f>
        <v>7276.54</v>
      </c>
      <c r="F1603" s="79">
        <f t="shared" si="750"/>
        <v>45763</v>
      </c>
      <c r="G1603" s="80">
        <f t="shared" si="739"/>
        <v>4.3006716003852752E-3</v>
      </c>
      <c r="H1603" s="81">
        <f t="shared" si="751"/>
        <v>45884</v>
      </c>
      <c r="I1603" s="81">
        <f t="shared" si="740"/>
        <v>45884</v>
      </c>
      <c r="J1603" s="82">
        <f t="shared" si="752"/>
        <v>23</v>
      </c>
      <c r="K1603" s="82">
        <f t="shared" si="761"/>
        <v>7</v>
      </c>
      <c r="L1603" s="76">
        <f t="shared" si="741"/>
        <v>1.0013069400000001</v>
      </c>
      <c r="M1603" s="83">
        <f t="shared" si="763"/>
        <v>1.0043006699999999</v>
      </c>
      <c r="N1603" s="83">
        <f t="shared" si="759"/>
        <v>1.2955043411951499</v>
      </c>
      <c r="O1603" s="76">
        <f t="shared" si="762"/>
        <v>1.2971974799999999</v>
      </c>
      <c r="P1603" s="76">
        <f t="shared" si="742"/>
        <v>816.42489531000001</v>
      </c>
      <c r="Q1603" s="84">
        <f t="shared" si="756"/>
        <v>0</v>
      </c>
      <c r="R1603" s="86">
        <f t="shared" si="753"/>
        <v>0</v>
      </c>
      <c r="S1603" s="76">
        <f t="shared" si="743"/>
        <v>0</v>
      </c>
      <c r="T1603" s="86">
        <f t="shared" si="754"/>
        <v>8.0657000000000006E-2</v>
      </c>
      <c r="U1603" s="84">
        <f t="shared" si="760"/>
        <v>7</v>
      </c>
      <c r="V1603" s="84">
        <v>252</v>
      </c>
      <c r="W1603" s="83">
        <f t="shared" si="744"/>
        <v>1.0021570230000001</v>
      </c>
      <c r="X1603" s="76">
        <f t="shared" si="745"/>
        <v>1.7610472699999999</v>
      </c>
      <c r="Y1603" s="76">
        <f t="shared" si="746"/>
        <v>0</v>
      </c>
      <c r="Z1603" s="90" t="str">
        <f t="shared" si="757"/>
        <v>A+J=</v>
      </c>
      <c r="AA1603" s="81">
        <f t="shared" si="758"/>
        <v>45884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75">
        <f t="shared" si="747"/>
        <v>45863</v>
      </c>
      <c r="B1604" s="76">
        <f t="shared" si="748"/>
        <v>818.59055874000001</v>
      </c>
      <c r="C1604" s="76">
        <f t="shared" si="755"/>
        <v>629.37594922999995</v>
      </c>
      <c r="D1604" s="77">
        <f t="shared" si="749"/>
        <v>7245.38</v>
      </c>
      <c r="E1604" s="78">
        <f>IF(K1604=1,VLOOKUP(A1603,[1]Plan1!$G$155:$I$350,3),E1603)</f>
        <v>7276.54</v>
      </c>
      <c r="F1604" s="79">
        <f t="shared" si="750"/>
        <v>45763</v>
      </c>
      <c r="G1604" s="80">
        <f t="shared" si="739"/>
        <v>4.3006716003852752E-3</v>
      </c>
      <c r="H1604" s="81">
        <f t="shared" si="751"/>
        <v>45884</v>
      </c>
      <c r="I1604" s="81">
        <f t="shared" si="740"/>
        <v>45884</v>
      </c>
      <c r="J1604" s="82">
        <f t="shared" si="752"/>
        <v>23</v>
      </c>
      <c r="K1604" s="82">
        <f t="shared" si="761"/>
        <v>8</v>
      </c>
      <c r="L1604" s="76">
        <f t="shared" si="741"/>
        <v>1.0014937900000001</v>
      </c>
      <c r="M1604" s="83">
        <f t="shared" si="763"/>
        <v>1.0043006699999999</v>
      </c>
      <c r="N1604" s="83">
        <f t="shared" si="759"/>
        <v>1.2955043411951499</v>
      </c>
      <c r="O1604" s="76">
        <f t="shared" si="762"/>
        <v>1.29743955</v>
      </c>
      <c r="P1604" s="76">
        <f t="shared" si="742"/>
        <v>816.57724833999998</v>
      </c>
      <c r="Q1604" s="84">
        <f t="shared" si="756"/>
        <v>0</v>
      </c>
      <c r="R1604" s="86">
        <f t="shared" si="753"/>
        <v>0</v>
      </c>
      <c r="S1604" s="76">
        <f t="shared" si="743"/>
        <v>0</v>
      </c>
      <c r="T1604" s="86">
        <f t="shared" si="754"/>
        <v>8.0657000000000006E-2</v>
      </c>
      <c r="U1604" s="84">
        <f t="shared" si="760"/>
        <v>8</v>
      </c>
      <c r="V1604" s="84">
        <v>252</v>
      </c>
      <c r="W1604" s="83">
        <f t="shared" si="744"/>
        <v>1.002465548</v>
      </c>
      <c r="X1604" s="76">
        <f t="shared" si="745"/>
        <v>2.0133103999999999</v>
      </c>
      <c r="Y1604" s="76">
        <f t="shared" si="746"/>
        <v>0</v>
      </c>
      <c r="Z1604" s="90" t="str">
        <f t="shared" si="757"/>
        <v>A+J=</v>
      </c>
      <c r="AA1604" s="81">
        <f t="shared" si="758"/>
        <v>45884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75">
        <f t="shared" si="747"/>
        <v>45864</v>
      </c>
      <c r="B1605" s="76">
        <f t="shared" si="748"/>
        <v>818.99536625000007</v>
      </c>
      <c r="C1605" s="76">
        <f t="shared" si="755"/>
        <v>629.37594922999995</v>
      </c>
      <c r="D1605" s="77">
        <f t="shared" si="749"/>
        <v>7245.38</v>
      </c>
      <c r="E1605" s="78">
        <f>IF(K1605=1,VLOOKUP(A1604,[1]Plan1!$G$155:$I$350,3),E1604)</f>
        <v>7276.54</v>
      </c>
      <c r="F1605" s="79">
        <f t="shared" si="750"/>
        <v>45763</v>
      </c>
      <c r="G1605" s="80">
        <f t="shared" si="739"/>
        <v>4.3006716003852752E-3</v>
      </c>
      <c r="H1605" s="81">
        <f t="shared" si="751"/>
        <v>45884</v>
      </c>
      <c r="I1605" s="81">
        <f t="shared" si="740"/>
        <v>45884</v>
      </c>
      <c r="J1605" s="82">
        <f t="shared" si="752"/>
        <v>23</v>
      </c>
      <c r="K1605" s="82">
        <f t="shared" si="761"/>
        <v>9</v>
      </c>
      <c r="L1605" s="76">
        <f t="shared" si="741"/>
        <v>1.0016806700000001</v>
      </c>
      <c r="M1605" s="83">
        <f t="shared" si="763"/>
        <v>1.0043006699999999</v>
      </c>
      <c r="N1605" s="83">
        <f t="shared" si="759"/>
        <v>1.2955043411951499</v>
      </c>
      <c r="O1605" s="76">
        <f t="shared" si="762"/>
        <v>1.2976816499999999</v>
      </c>
      <c r="P1605" s="76">
        <f t="shared" si="742"/>
        <v>816.72962026000005</v>
      </c>
      <c r="Q1605" s="84">
        <f t="shared" si="756"/>
        <v>0</v>
      </c>
      <c r="R1605" s="86">
        <f t="shared" si="753"/>
        <v>0</v>
      </c>
      <c r="S1605" s="76">
        <f t="shared" si="743"/>
        <v>0</v>
      </c>
      <c r="T1605" s="86">
        <f t="shared" si="754"/>
        <v>8.0657000000000006E-2</v>
      </c>
      <c r="U1605" s="84">
        <f t="shared" si="760"/>
        <v>9</v>
      </c>
      <c r="V1605" s="84">
        <v>252</v>
      </c>
      <c r="W1605" s="83">
        <f t="shared" si="744"/>
        <v>1.002774169</v>
      </c>
      <c r="X1605" s="76">
        <f t="shared" si="745"/>
        <v>2.2657459900000001</v>
      </c>
      <c r="Y1605" s="76">
        <f t="shared" si="746"/>
        <v>0</v>
      </c>
      <c r="Z1605" s="90" t="str">
        <f t="shared" si="757"/>
        <v>A+J=</v>
      </c>
      <c r="AA1605" s="81">
        <f t="shared" si="758"/>
        <v>45884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75">
        <f t="shared" si="747"/>
        <v>45865</v>
      </c>
      <c r="B1606" s="76">
        <f t="shared" si="748"/>
        <v>818.99536625000007</v>
      </c>
      <c r="C1606" s="76">
        <f t="shared" si="755"/>
        <v>629.37594922999995</v>
      </c>
      <c r="D1606" s="77">
        <f t="shared" si="749"/>
        <v>7245.38</v>
      </c>
      <c r="E1606" s="78">
        <f>IF(K1606=1,VLOOKUP(A1605,[1]Plan1!$G$155:$I$350,3),E1605)</f>
        <v>7276.54</v>
      </c>
      <c r="F1606" s="79">
        <f t="shared" si="750"/>
        <v>45763</v>
      </c>
      <c r="G1606" s="80">
        <f t="shared" si="739"/>
        <v>4.3006716003852752E-3</v>
      </c>
      <c r="H1606" s="81">
        <f t="shared" si="751"/>
        <v>45884</v>
      </c>
      <c r="I1606" s="81">
        <f t="shared" si="740"/>
        <v>45884</v>
      </c>
      <c r="J1606" s="82">
        <f t="shared" si="752"/>
        <v>23</v>
      </c>
      <c r="K1606" s="82">
        <f t="shared" si="761"/>
        <v>9</v>
      </c>
      <c r="L1606" s="76">
        <f t="shared" si="741"/>
        <v>1.0016806700000001</v>
      </c>
      <c r="M1606" s="83">
        <f t="shared" si="763"/>
        <v>1.0043006699999999</v>
      </c>
      <c r="N1606" s="83">
        <f t="shared" si="759"/>
        <v>1.2955043411951499</v>
      </c>
      <c r="O1606" s="76">
        <f t="shared" si="762"/>
        <v>1.2976816499999999</v>
      </c>
      <c r="P1606" s="76">
        <f t="shared" si="742"/>
        <v>816.72962026000005</v>
      </c>
      <c r="Q1606" s="84">
        <f t="shared" si="756"/>
        <v>0</v>
      </c>
      <c r="R1606" s="86">
        <f t="shared" si="753"/>
        <v>0</v>
      </c>
      <c r="S1606" s="76">
        <f t="shared" si="743"/>
        <v>0</v>
      </c>
      <c r="T1606" s="86">
        <f t="shared" si="754"/>
        <v>8.0657000000000006E-2</v>
      </c>
      <c r="U1606" s="84">
        <f t="shared" si="760"/>
        <v>9</v>
      </c>
      <c r="V1606" s="84">
        <v>252</v>
      </c>
      <c r="W1606" s="83">
        <f t="shared" si="744"/>
        <v>1.002774169</v>
      </c>
      <c r="X1606" s="76">
        <f t="shared" si="745"/>
        <v>2.2657459900000001</v>
      </c>
      <c r="Y1606" s="76">
        <f t="shared" si="746"/>
        <v>0</v>
      </c>
      <c r="Z1606" s="90" t="str">
        <f t="shared" si="757"/>
        <v>A+J=</v>
      </c>
      <c r="AA1606" s="81">
        <f t="shared" si="758"/>
        <v>45884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75">
        <f t="shared" si="747"/>
        <v>45866</v>
      </c>
      <c r="B1607" s="76">
        <f t="shared" si="748"/>
        <v>818.99536625000007</v>
      </c>
      <c r="C1607" s="76">
        <f t="shared" si="755"/>
        <v>629.37594922999995</v>
      </c>
      <c r="D1607" s="77">
        <f t="shared" si="749"/>
        <v>7245.38</v>
      </c>
      <c r="E1607" s="78">
        <f>IF(K1607=1,VLOOKUP(A1606,[1]Plan1!$G$155:$I$350,3),E1606)</f>
        <v>7276.54</v>
      </c>
      <c r="F1607" s="79">
        <f t="shared" si="750"/>
        <v>45763</v>
      </c>
      <c r="G1607" s="80">
        <f t="shared" si="739"/>
        <v>4.3006716003852752E-3</v>
      </c>
      <c r="H1607" s="81">
        <f t="shared" si="751"/>
        <v>45884</v>
      </c>
      <c r="I1607" s="81">
        <f t="shared" si="740"/>
        <v>45884</v>
      </c>
      <c r="J1607" s="82">
        <f t="shared" si="752"/>
        <v>23</v>
      </c>
      <c r="K1607" s="82">
        <f t="shared" si="761"/>
        <v>9</v>
      </c>
      <c r="L1607" s="76">
        <f t="shared" si="741"/>
        <v>1.0016806700000001</v>
      </c>
      <c r="M1607" s="83">
        <f t="shared" si="763"/>
        <v>1.0043006699999999</v>
      </c>
      <c r="N1607" s="83">
        <f t="shared" si="759"/>
        <v>1.2955043411951499</v>
      </c>
      <c r="O1607" s="76">
        <f t="shared" si="762"/>
        <v>1.2976816499999999</v>
      </c>
      <c r="P1607" s="76">
        <f t="shared" si="742"/>
        <v>816.72962026000005</v>
      </c>
      <c r="Q1607" s="84">
        <f t="shared" si="756"/>
        <v>0</v>
      </c>
      <c r="R1607" s="86">
        <f t="shared" si="753"/>
        <v>0</v>
      </c>
      <c r="S1607" s="76">
        <f t="shared" si="743"/>
        <v>0</v>
      </c>
      <c r="T1607" s="86">
        <f t="shared" si="754"/>
        <v>8.0657000000000006E-2</v>
      </c>
      <c r="U1607" s="84">
        <f t="shared" si="760"/>
        <v>9</v>
      </c>
      <c r="V1607" s="84">
        <v>252</v>
      </c>
      <c r="W1607" s="83">
        <f t="shared" si="744"/>
        <v>1.002774169</v>
      </c>
      <c r="X1607" s="76">
        <f t="shared" si="745"/>
        <v>2.2657459900000001</v>
      </c>
      <c r="Y1607" s="76">
        <f t="shared" si="746"/>
        <v>0</v>
      </c>
      <c r="Z1607" s="90" t="str">
        <f t="shared" si="757"/>
        <v>A+J=</v>
      </c>
      <c r="AA1607" s="81">
        <f t="shared" si="758"/>
        <v>45884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75">
        <f t="shared" si="747"/>
        <v>45867</v>
      </c>
      <c r="B1608" s="76">
        <f t="shared" si="748"/>
        <v>819.40037065999991</v>
      </c>
      <c r="C1608" s="76">
        <f t="shared" si="755"/>
        <v>629.37594922999995</v>
      </c>
      <c r="D1608" s="77">
        <f t="shared" si="749"/>
        <v>7245.38</v>
      </c>
      <c r="E1608" s="78">
        <f>IF(K1608=1,VLOOKUP(A1607,[1]Plan1!$G$155:$I$350,3),E1607)</f>
        <v>7276.54</v>
      </c>
      <c r="F1608" s="79">
        <f t="shared" si="750"/>
        <v>45763</v>
      </c>
      <c r="G1608" s="80">
        <f t="shared" si="739"/>
        <v>4.3006716003852752E-3</v>
      </c>
      <c r="H1608" s="81">
        <f t="shared" si="751"/>
        <v>45884</v>
      </c>
      <c r="I1608" s="81">
        <f t="shared" si="740"/>
        <v>45884</v>
      </c>
      <c r="J1608" s="82">
        <f t="shared" si="752"/>
        <v>23</v>
      </c>
      <c r="K1608" s="82">
        <f t="shared" si="761"/>
        <v>10</v>
      </c>
      <c r="L1608" s="76">
        <f t="shared" si="741"/>
        <v>1.0018675800000001</v>
      </c>
      <c r="M1608" s="83">
        <f t="shared" si="763"/>
        <v>1.0043006699999999</v>
      </c>
      <c r="N1608" s="83">
        <f t="shared" si="759"/>
        <v>1.2955043411951499</v>
      </c>
      <c r="O1608" s="76">
        <f t="shared" si="762"/>
        <v>1.29792379</v>
      </c>
      <c r="P1608" s="76">
        <f t="shared" si="742"/>
        <v>816.88201734999996</v>
      </c>
      <c r="Q1608" s="84">
        <f t="shared" si="756"/>
        <v>0</v>
      </c>
      <c r="R1608" s="86">
        <f t="shared" si="753"/>
        <v>0</v>
      </c>
      <c r="S1608" s="76">
        <f t="shared" si="743"/>
        <v>0</v>
      </c>
      <c r="T1608" s="86">
        <f t="shared" si="754"/>
        <v>8.0657000000000006E-2</v>
      </c>
      <c r="U1608" s="84">
        <f t="shared" si="760"/>
        <v>10</v>
      </c>
      <c r="V1608" s="84">
        <v>252</v>
      </c>
      <c r="W1608" s="83">
        <f t="shared" si="744"/>
        <v>1.003082885</v>
      </c>
      <c r="X1608" s="76">
        <f t="shared" si="745"/>
        <v>2.5183533100000002</v>
      </c>
      <c r="Y1608" s="76">
        <f t="shared" si="746"/>
        <v>0</v>
      </c>
      <c r="Z1608" s="90" t="str">
        <f t="shared" si="757"/>
        <v>A+J=</v>
      </c>
      <c r="AA1608" s="81">
        <f t="shared" si="758"/>
        <v>45884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75">
        <f t="shared" si="747"/>
        <v>45868</v>
      </c>
      <c r="B1609" s="76">
        <f t="shared" si="748"/>
        <v>819.80559018000008</v>
      </c>
      <c r="C1609" s="76">
        <f t="shared" si="755"/>
        <v>629.37594922999995</v>
      </c>
      <c r="D1609" s="77">
        <f t="shared" si="749"/>
        <v>7245.38</v>
      </c>
      <c r="E1609" s="78">
        <f>IF(K1609=1,VLOOKUP(A1608,[1]Plan1!$G$155:$I$350,3),E1608)</f>
        <v>7276.54</v>
      </c>
      <c r="F1609" s="79">
        <f t="shared" si="750"/>
        <v>45763</v>
      </c>
      <c r="G1609" s="80">
        <f t="shared" si="739"/>
        <v>4.3006716003852752E-3</v>
      </c>
      <c r="H1609" s="81">
        <f t="shared" si="751"/>
        <v>45884</v>
      </c>
      <c r="I1609" s="81">
        <f t="shared" si="740"/>
        <v>45884</v>
      </c>
      <c r="J1609" s="82">
        <f t="shared" si="752"/>
        <v>23</v>
      </c>
      <c r="K1609" s="82">
        <f t="shared" si="761"/>
        <v>11</v>
      </c>
      <c r="L1609" s="76">
        <f t="shared" si="741"/>
        <v>1.00205454</v>
      </c>
      <c r="M1609" s="83">
        <f t="shared" si="763"/>
        <v>1.0043006699999999</v>
      </c>
      <c r="N1609" s="83">
        <f t="shared" si="759"/>
        <v>1.2955043411951499</v>
      </c>
      <c r="O1609" s="76">
        <f t="shared" si="762"/>
        <v>1.2981659999999999</v>
      </c>
      <c r="P1609" s="76">
        <f t="shared" si="742"/>
        <v>817.03445850000003</v>
      </c>
      <c r="Q1609" s="84">
        <f t="shared" si="756"/>
        <v>0</v>
      </c>
      <c r="R1609" s="86">
        <f t="shared" si="753"/>
        <v>0</v>
      </c>
      <c r="S1609" s="76">
        <f t="shared" si="743"/>
        <v>0</v>
      </c>
      <c r="T1609" s="86">
        <f t="shared" si="754"/>
        <v>8.0657000000000006E-2</v>
      </c>
      <c r="U1609" s="84">
        <f t="shared" si="760"/>
        <v>11</v>
      </c>
      <c r="V1609" s="84">
        <v>252</v>
      </c>
      <c r="W1609" s="83">
        <f t="shared" si="744"/>
        <v>1.0033916949999999</v>
      </c>
      <c r="X1609" s="76">
        <f t="shared" si="745"/>
        <v>2.7711316799999999</v>
      </c>
      <c r="Y1609" s="76">
        <f t="shared" si="746"/>
        <v>0</v>
      </c>
      <c r="Z1609" s="90" t="str">
        <f t="shared" si="757"/>
        <v>A+J=</v>
      </c>
      <c r="AA1609" s="81">
        <f t="shared" si="758"/>
        <v>45884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75">
        <f t="shared" si="747"/>
        <v>45869</v>
      </c>
      <c r="B1610" s="76">
        <f t="shared" si="748"/>
        <v>820.21100124999998</v>
      </c>
      <c r="C1610" s="76">
        <f t="shared" si="755"/>
        <v>629.37594922999995</v>
      </c>
      <c r="D1610" s="77">
        <f t="shared" si="749"/>
        <v>7245.38</v>
      </c>
      <c r="E1610" s="78">
        <f>IF(K1610=1,VLOOKUP(A1609,[1]Plan1!$G$155:$I$350,3),E1609)</f>
        <v>7276.54</v>
      </c>
      <c r="F1610" s="79">
        <f t="shared" si="750"/>
        <v>45763</v>
      </c>
      <c r="G1610" s="80">
        <f t="shared" si="739"/>
        <v>4.3006716003852752E-3</v>
      </c>
      <c r="H1610" s="81">
        <f t="shared" si="751"/>
        <v>45884</v>
      </c>
      <c r="I1610" s="81">
        <f t="shared" si="740"/>
        <v>45884</v>
      </c>
      <c r="J1610" s="82">
        <f t="shared" si="752"/>
        <v>23</v>
      </c>
      <c r="K1610" s="82">
        <f t="shared" si="761"/>
        <v>12</v>
      </c>
      <c r="L1610" s="76">
        <f t="shared" si="741"/>
        <v>1.0022415200000001</v>
      </c>
      <c r="M1610" s="83">
        <f t="shared" si="763"/>
        <v>1.0043006699999999</v>
      </c>
      <c r="N1610" s="83">
        <f t="shared" si="759"/>
        <v>1.2955043411951499</v>
      </c>
      <c r="O1610" s="76">
        <f t="shared" si="762"/>
        <v>1.2984082400000001</v>
      </c>
      <c r="P1610" s="76">
        <f t="shared" si="742"/>
        <v>817.18691852999996</v>
      </c>
      <c r="Q1610" s="84">
        <f t="shared" si="756"/>
        <v>0</v>
      </c>
      <c r="R1610" s="86">
        <f t="shared" si="753"/>
        <v>0</v>
      </c>
      <c r="S1610" s="76">
        <f t="shared" si="743"/>
        <v>0</v>
      </c>
      <c r="T1610" s="86">
        <f t="shared" si="754"/>
        <v>8.0657000000000006E-2</v>
      </c>
      <c r="U1610" s="84">
        <f t="shared" si="760"/>
        <v>12</v>
      </c>
      <c r="V1610" s="84">
        <v>252</v>
      </c>
      <c r="W1610" s="83">
        <f t="shared" si="744"/>
        <v>1.003700601</v>
      </c>
      <c r="X1610" s="76">
        <f t="shared" si="745"/>
        <v>3.02408272</v>
      </c>
      <c r="Y1610" s="76">
        <f t="shared" si="746"/>
        <v>0</v>
      </c>
      <c r="Z1610" s="90" t="str">
        <f t="shared" si="757"/>
        <v>A+J=</v>
      </c>
      <c r="AA1610" s="81">
        <f t="shared" si="758"/>
        <v>45884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75">
        <f t="shared" si="747"/>
        <v>45870</v>
      </c>
      <c r="B1611" s="76">
        <f t="shared" si="748"/>
        <v>820.61660943999993</v>
      </c>
      <c r="C1611" s="76">
        <f t="shared" si="755"/>
        <v>629.37594922999995</v>
      </c>
      <c r="D1611" s="77">
        <f t="shared" si="749"/>
        <v>7245.38</v>
      </c>
      <c r="E1611" s="78">
        <f>IF(K1611=1,VLOOKUP(A1610,[1]Plan1!$G$155:$I$350,3),E1610)</f>
        <v>7276.54</v>
      </c>
      <c r="F1611" s="79">
        <f t="shared" si="750"/>
        <v>45763</v>
      </c>
      <c r="G1611" s="80">
        <f t="shared" ref="G1611:G1674" si="764">(E1611/D1611)-1</f>
        <v>4.3006716003852752E-3</v>
      </c>
      <c r="H1611" s="81">
        <f t="shared" si="751"/>
        <v>45884</v>
      </c>
      <c r="I1611" s="81">
        <f t="shared" ref="I1611:I1674" si="765">IF(A1611&gt;I1610,H1611,I1610)</f>
        <v>45884</v>
      </c>
      <c r="J1611" s="82">
        <f t="shared" si="752"/>
        <v>23</v>
      </c>
      <c r="K1611" s="82">
        <f t="shared" si="761"/>
        <v>13</v>
      </c>
      <c r="L1611" s="76">
        <f t="shared" ref="L1611:L1674" si="766">TRUNC((E1611/D1611)^TRUNC((K1611/J1611),9),8)</f>
        <v>1.0024285399999999</v>
      </c>
      <c r="M1611" s="83">
        <f t="shared" si="763"/>
        <v>1.0043006699999999</v>
      </c>
      <c r="N1611" s="83">
        <f t="shared" si="759"/>
        <v>1.2955043411951499</v>
      </c>
      <c r="O1611" s="76">
        <f t="shared" si="762"/>
        <v>1.29865052</v>
      </c>
      <c r="P1611" s="76">
        <f t="shared" ref="P1611:P1674" si="767">TRUNC(C1611*O1611,8)</f>
        <v>817.33940373999997</v>
      </c>
      <c r="Q1611" s="84">
        <f t="shared" si="756"/>
        <v>0</v>
      </c>
      <c r="R1611" s="86">
        <f t="shared" si="753"/>
        <v>0</v>
      </c>
      <c r="S1611" s="76">
        <f t="shared" ref="S1611:S1674" si="768">IF(R1611&gt;0,TRUNC(R1611*P1611,8),0)</f>
        <v>0</v>
      </c>
      <c r="T1611" s="86">
        <f t="shared" si="754"/>
        <v>8.0657000000000006E-2</v>
      </c>
      <c r="U1611" s="84">
        <f t="shared" si="760"/>
        <v>13</v>
      </c>
      <c r="V1611" s="84">
        <v>252</v>
      </c>
      <c r="W1611" s="83">
        <f t="shared" ref="W1611:W1674" si="769">ROUND((1+T1611)^TRUNC((U1611/V1611),9),9)</f>
        <v>1.004009602</v>
      </c>
      <c r="X1611" s="76">
        <f t="shared" ref="X1611:X1674" si="770">TRUNC((P1611*(W1611-1)),8)</f>
        <v>3.2772057000000001</v>
      </c>
      <c r="Y1611" s="76">
        <f t="shared" ref="Y1611:Y1674" si="771">IF(Q1611&gt;0,S1611+X1611,0)</f>
        <v>0</v>
      </c>
      <c r="Z1611" s="90" t="str">
        <f t="shared" si="757"/>
        <v>A+J=</v>
      </c>
      <c r="AA1611" s="81">
        <f t="shared" si="758"/>
        <v>45884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75">
        <f t="shared" ref="A1612:A1675" si="772">(A1611+1)</f>
        <v>45871</v>
      </c>
      <c r="B1612" s="76">
        <f t="shared" ref="B1612:B1675" si="773">P1612+X1612</f>
        <v>821.02242745000001</v>
      </c>
      <c r="C1612" s="76">
        <f t="shared" si="755"/>
        <v>629.37594922999995</v>
      </c>
      <c r="D1612" s="77">
        <f t="shared" ref="D1612:D1675" si="774">IF(E1612=E1611,D1611,E1611)</f>
        <v>7245.38</v>
      </c>
      <c r="E1612" s="78">
        <f>IF(K1612=1,VLOOKUP(A1611,[1]Plan1!$G$155:$I$350,3),E1611)</f>
        <v>7276.54</v>
      </c>
      <c r="F1612" s="79">
        <f t="shared" ref="F1612:F1675" si="775">IF(D1612=D1611,F1611,A1612)</f>
        <v>45763</v>
      </c>
      <c r="G1612" s="80">
        <f t="shared" si="764"/>
        <v>4.3006716003852752E-3</v>
      </c>
      <c r="H1612" s="81">
        <f t="shared" ref="H1612:H1675" si="776">IF(DAY(A1612)=15,VLOOKUP(A1612,AH$119:AN$451,4),H1611)</f>
        <v>45884</v>
      </c>
      <c r="I1612" s="81">
        <f t="shared" si="765"/>
        <v>45884</v>
      </c>
      <c r="J1612" s="82">
        <f t="shared" ref="J1612:J1675" si="777">IF(I1612=I1611,J1611,NETWORKDAYS(I1611,I1612,$AD$165:$AD$503)-1)</f>
        <v>23</v>
      </c>
      <c r="K1612" s="82">
        <f t="shared" si="761"/>
        <v>14</v>
      </c>
      <c r="L1612" s="76">
        <f t="shared" si="766"/>
        <v>1.0026155999999999</v>
      </c>
      <c r="M1612" s="83">
        <f t="shared" si="763"/>
        <v>1.0043006699999999</v>
      </c>
      <c r="N1612" s="83">
        <f t="shared" si="759"/>
        <v>1.2955043411951499</v>
      </c>
      <c r="O1612" s="76">
        <f t="shared" si="762"/>
        <v>1.29889286</v>
      </c>
      <c r="P1612" s="76">
        <f t="shared" si="767"/>
        <v>817.49192671000003</v>
      </c>
      <c r="Q1612" s="84">
        <f t="shared" si="756"/>
        <v>0</v>
      </c>
      <c r="R1612" s="86">
        <f t="shared" ref="R1612:R1675" si="778">IF(Q1612&gt;0,VLOOKUP($A1612,$AD$11:$AI$161,6),0)</f>
        <v>0</v>
      </c>
      <c r="S1612" s="76">
        <f t="shared" si="768"/>
        <v>0</v>
      </c>
      <c r="T1612" s="86">
        <f t="shared" ref="T1612:T1675" si="779">(T1611)</f>
        <v>8.0657000000000006E-2</v>
      </c>
      <c r="U1612" s="84">
        <f t="shared" si="760"/>
        <v>14</v>
      </c>
      <c r="V1612" s="84">
        <v>252</v>
      </c>
      <c r="W1612" s="83">
        <f t="shared" si="769"/>
        <v>1.0043186980000001</v>
      </c>
      <c r="X1612" s="76">
        <f t="shared" si="770"/>
        <v>3.5305007399999999</v>
      </c>
      <c r="Y1612" s="76">
        <f t="shared" si="771"/>
        <v>0</v>
      </c>
      <c r="Z1612" s="90" t="str">
        <f t="shared" si="757"/>
        <v>A+J=</v>
      </c>
      <c r="AA1612" s="81">
        <f t="shared" si="758"/>
        <v>45884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75">
        <f t="shared" si="772"/>
        <v>45872</v>
      </c>
      <c r="B1613" s="76">
        <f t="shared" si="773"/>
        <v>821.02242745000001</v>
      </c>
      <c r="C1613" s="76">
        <f t="shared" ref="C1613:C1676" si="780">TRUNC(IF(Q1612&gt;0,VLOOKUP(A1612,$AD$13:$AE$161,2),C1612),8)</f>
        <v>629.37594922999995</v>
      </c>
      <c r="D1613" s="77">
        <f t="shared" si="774"/>
        <v>7245.38</v>
      </c>
      <c r="E1613" s="78">
        <f>IF(K1613=1,VLOOKUP(A1612,[1]Plan1!$G$155:$I$350,3),E1612)</f>
        <v>7276.54</v>
      </c>
      <c r="F1613" s="79">
        <f t="shared" si="775"/>
        <v>45763</v>
      </c>
      <c r="G1613" s="80">
        <f t="shared" si="764"/>
        <v>4.3006716003852752E-3</v>
      </c>
      <c r="H1613" s="81">
        <f t="shared" si="776"/>
        <v>45884</v>
      </c>
      <c r="I1613" s="81">
        <f t="shared" si="765"/>
        <v>45884</v>
      </c>
      <c r="J1613" s="82">
        <f t="shared" si="777"/>
        <v>23</v>
      </c>
      <c r="K1613" s="82">
        <f t="shared" si="761"/>
        <v>14</v>
      </c>
      <c r="L1613" s="76">
        <f t="shared" si="766"/>
        <v>1.0026155999999999</v>
      </c>
      <c r="M1613" s="83">
        <f t="shared" si="763"/>
        <v>1.0043006699999999</v>
      </c>
      <c r="N1613" s="83">
        <f t="shared" si="759"/>
        <v>1.2955043411951499</v>
      </c>
      <c r="O1613" s="76">
        <f t="shared" si="762"/>
        <v>1.29889286</v>
      </c>
      <c r="P1613" s="76">
        <f t="shared" si="767"/>
        <v>817.49192671000003</v>
      </c>
      <c r="Q1613" s="84">
        <f t="shared" ref="Q1613:Q1676" si="781">IF(VLOOKUP(A1613,AD$11:AK$161,8)=VLOOKUP(A1612,AD$11:AK$161,8),0,VLOOKUP(A1613,AD$11:AK$161,8))</f>
        <v>0</v>
      </c>
      <c r="R1613" s="86">
        <f t="shared" si="778"/>
        <v>0</v>
      </c>
      <c r="S1613" s="76">
        <f t="shared" si="768"/>
        <v>0</v>
      </c>
      <c r="T1613" s="86">
        <f t="shared" si="779"/>
        <v>8.0657000000000006E-2</v>
      </c>
      <c r="U1613" s="84">
        <f t="shared" si="760"/>
        <v>14</v>
      </c>
      <c r="V1613" s="84">
        <v>252</v>
      </c>
      <c r="W1613" s="83">
        <f t="shared" si="769"/>
        <v>1.0043186980000001</v>
      </c>
      <c r="X1613" s="76">
        <f t="shared" si="770"/>
        <v>3.5305007399999999</v>
      </c>
      <c r="Y1613" s="76">
        <f t="shared" si="771"/>
        <v>0</v>
      </c>
      <c r="Z1613" s="90" t="str">
        <f t="shared" ref="Z1613:Z1676" si="782">IF($Q1612&gt;0,VLOOKUP($A1612,$AD$11:$AM$115,9),Z1612)</f>
        <v>A+J=</v>
      </c>
      <c r="AA1613" s="81">
        <f t="shared" ref="AA1613:AA1676" si="783">IF(Q1612&gt;0,VLOOKUP(A1612,$AD$11:$AM$115,10),AA1612)</f>
        <v>45884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75">
        <f t="shared" si="772"/>
        <v>45873</v>
      </c>
      <c r="B1614" s="76">
        <f t="shared" si="773"/>
        <v>821.02242745000001</v>
      </c>
      <c r="C1614" s="76">
        <f t="shared" si="780"/>
        <v>629.37594922999995</v>
      </c>
      <c r="D1614" s="77">
        <f t="shared" si="774"/>
        <v>7245.38</v>
      </c>
      <c r="E1614" s="78">
        <f>IF(K1614=1,VLOOKUP(A1613,[1]Plan1!$G$155:$I$350,3),E1613)</f>
        <v>7276.54</v>
      </c>
      <c r="F1614" s="79">
        <f t="shared" si="775"/>
        <v>45763</v>
      </c>
      <c r="G1614" s="80">
        <f t="shared" si="764"/>
        <v>4.3006716003852752E-3</v>
      </c>
      <c r="H1614" s="81">
        <f t="shared" si="776"/>
        <v>45884</v>
      </c>
      <c r="I1614" s="81">
        <f t="shared" si="765"/>
        <v>45884</v>
      </c>
      <c r="J1614" s="82">
        <f t="shared" si="777"/>
        <v>23</v>
      </c>
      <c r="K1614" s="82">
        <f t="shared" si="761"/>
        <v>14</v>
      </c>
      <c r="L1614" s="76">
        <f t="shared" si="766"/>
        <v>1.0026155999999999</v>
      </c>
      <c r="M1614" s="83">
        <f t="shared" si="763"/>
        <v>1.0043006699999999</v>
      </c>
      <c r="N1614" s="83">
        <f t="shared" si="759"/>
        <v>1.2955043411951499</v>
      </c>
      <c r="O1614" s="76">
        <f t="shared" si="762"/>
        <v>1.29889286</v>
      </c>
      <c r="P1614" s="76">
        <f t="shared" si="767"/>
        <v>817.49192671000003</v>
      </c>
      <c r="Q1614" s="84">
        <f t="shared" si="781"/>
        <v>0</v>
      </c>
      <c r="R1614" s="86">
        <f t="shared" si="778"/>
        <v>0</v>
      </c>
      <c r="S1614" s="76">
        <f t="shared" si="768"/>
        <v>0</v>
      </c>
      <c r="T1614" s="86">
        <f t="shared" si="779"/>
        <v>8.0657000000000006E-2</v>
      </c>
      <c r="U1614" s="84">
        <f t="shared" si="760"/>
        <v>14</v>
      </c>
      <c r="V1614" s="84">
        <v>252</v>
      </c>
      <c r="W1614" s="83">
        <f t="shared" si="769"/>
        <v>1.0043186980000001</v>
      </c>
      <c r="X1614" s="76">
        <f t="shared" si="770"/>
        <v>3.5305007399999999</v>
      </c>
      <c r="Y1614" s="76">
        <f t="shared" si="771"/>
        <v>0</v>
      </c>
      <c r="Z1614" s="90" t="str">
        <f t="shared" si="782"/>
        <v>A+J=</v>
      </c>
      <c r="AA1614" s="81">
        <f t="shared" si="783"/>
        <v>45884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75">
        <f t="shared" si="772"/>
        <v>45874</v>
      </c>
      <c r="B1615" s="76">
        <f t="shared" si="773"/>
        <v>821.42843639</v>
      </c>
      <c r="C1615" s="76">
        <f t="shared" si="780"/>
        <v>629.37594922999995</v>
      </c>
      <c r="D1615" s="77">
        <f t="shared" si="774"/>
        <v>7245.38</v>
      </c>
      <c r="E1615" s="78">
        <f>IF(K1615=1,VLOOKUP(A1614,[1]Plan1!$G$155:$I$350,3),E1614)</f>
        <v>7276.54</v>
      </c>
      <c r="F1615" s="79">
        <f t="shared" si="775"/>
        <v>45763</v>
      </c>
      <c r="G1615" s="80">
        <f t="shared" si="764"/>
        <v>4.3006716003852752E-3</v>
      </c>
      <c r="H1615" s="81">
        <f t="shared" si="776"/>
        <v>45884</v>
      </c>
      <c r="I1615" s="81">
        <f t="shared" si="765"/>
        <v>45884</v>
      </c>
      <c r="J1615" s="82">
        <f t="shared" si="777"/>
        <v>23</v>
      </c>
      <c r="K1615" s="82">
        <f t="shared" si="761"/>
        <v>15</v>
      </c>
      <c r="L1615" s="76">
        <f t="shared" si="766"/>
        <v>1.00280269</v>
      </c>
      <c r="M1615" s="83">
        <f t="shared" si="763"/>
        <v>1.0043006699999999</v>
      </c>
      <c r="N1615" s="83">
        <f t="shared" si="759"/>
        <v>1.2955043411951499</v>
      </c>
      <c r="O1615" s="76">
        <f t="shared" si="762"/>
        <v>1.2991352300000001</v>
      </c>
      <c r="P1615" s="76">
        <f t="shared" si="767"/>
        <v>817.64446855000006</v>
      </c>
      <c r="Q1615" s="84">
        <f t="shared" si="781"/>
        <v>0</v>
      </c>
      <c r="R1615" s="86">
        <f t="shared" si="778"/>
        <v>0</v>
      </c>
      <c r="S1615" s="76">
        <f t="shared" si="768"/>
        <v>0</v>
      </c>
      <c r="T1615" s="86">
        <f t="shared" si="779"/>
        <v>8.0657000000000006E-2</v>
      </c>
      <c r="U1615" s="84">
        <f t="shared" si="760"/>
        <v>15</v>
      </c>
      <c r="V1615" s="84">
        <v>252</v>
      </c>
      <c r="W1615" s="83">
        <f t="shared" si="769"/>
        <v>1.004627889</v>
      </c>
      <c r="X1615" s="76">
        <f t="shared" si="770"/>
        <v>3.7839678399999999</v>
      </c>
      <c r="Y1615" s="76">
        <f t="shared" si="771"/>
        <v>0</v>
      </c>
      <c r="Z1615" s="90" t="str">
        <f t="shared" si="782"/>
        <v>A+J=</v>
      </c>
      <c r="AA1615" s="81">
        <f t="shared" si="783"/>
        <v>45884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75">
        <f t="shared" si="772"/>
        <v>45875</v>
      </c>
      <c r="B1616" s="76">
        <f t="shared" si="773"/>
        <v>821.83464979000007</v>
      </c>
      <c r="C1616" s="76">
        <f t="shared" si="780"/>
        <v>629.37594922999995</v>
      </c>
      <c r="D1616" s="77">
        <f t="shared" si="774"/>
        <v>7245.38</v>
      </c>
      <c r="E1616" s="78">
        <f>IF(K1616=1,VLOOKUP(A1615,[1]Plan1!$G$155:$I$350,3),E1615)</f>
        <v>7276.54</v>
      </c>
      <c r="F1616" s="79">
        <f t="shared" si="775"/>
        <v>45763</v>
      </c>
      <c r="G1616" s="80">
        <f t="shared" si="764"/>
        <v>4.3006716003852752E-3</v>
      </c>
      <c r="H1616" s="81">
        <f t="shared" si="776"/>
        <v>45884</v>
      </c>
      <c r="I1616" s="81">
        <f t="shared" si="765"/>
        <v>45884</v>
      </c>
      <c r="J1616" s="82">
        <f t="shared" si="777"/>
        <v>23</v>
      </c>
      <c r="K1616" s="82">
        <f t="shared" si="761"/>
        <v>16</v>
      </c>
      <c r="L1616" s="76">
        <f t="shared" si="766"/>
        <v>1.0029898100000001</v>
      </c>
      <c r="M1616" s="83">
        <f t="shared" si="763"/>
        <v>1.0043006699999999</v>
      </c>
      <c r="N1616" s="83">
        <f t="shared" si="759"/>
        <v>1.2955043411951499</v>
      </c>
      <c r="O1616" s="76">
        <f t="shared" si="762"/>
        <v>1.2993776500000001</v>
      </c>
      <c r="P1616" s="76">
        <f t="shared" si="767"/>
        <v>817.79704187000004</v>
      </c>
      <c r="Q1616" s="84">
        <f t="shared" si="781"/>
        <v>0</v>
      </c>
      <c r="R1616" s="86">
        <f t="shared" si="778"/>
        <v>0</v>
      </c>
      <c r="S1616" s="76">
        <f t="shared" si="768"/>
        <v>0</v>
      </c>
      <c r="T1616" s="86">
        <f t="shared" si="779"/>
        <v>8.0657000000000006E-2</v>
      </c>
      <c r="U1616" s="84">
        <f t="shared" si="760"/>
        <v>16</v>
      </c>
      <c r="V1616" s="84">
        <v>252</v>
      </c>
      <c r="W1616" s="83">
        <f t="shared" si="769"/>
        <v>1.0049371760000001</v>
      </c>
      <c r="X1616" s="76">
        <f t="shared" si="770"/>
        <v>4.0376079200000001</v>
      </c>
      <c r="Y1616" s="76">
        <f t="shared" si="771"/>
        <v>0</v>
      </c>
      <c r="Z1616" s="90" t="str">
        <f t="shared" si="782"/>
        <v>A+J=</v>
      </c>
      <c r="AA1616" s="81">
        <f t="shared" si="783"/>
        <v>45884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75">
        <f t="shared" si="772"/>
        <v>45876</v>
      </c>
      <c r="B1617" s="76">
        <f t="shared" si="773"/>
        <v>822.24105976999999</v>
      </c>
      <c r="C1617" s="76">
        <f t="shared" si="780"/>
        <v>629.37594922999995</v>
      </c>
      <c r="D1617" s="77">
        <f t="shared" si="774"/>
        <v>7245.38</v>
      </c>
      <c r="E1617" s="78">
        <f>IF(K1617=1,VLOOKUP(A1616,[1]Plan1!$G$155:$I$350,3),E1616)</f>
        <v>7276.54</v>
      </c>
      <c r="F1617" s="79">
        <f t="shared" si="775"/>
        <v>45763</v>
      </c>
      <c r="G1617" s="80">
        <f t="shared" si="764"/>
        <v>4.3006716003852752E-3</v>
      </c>
      <c r="H1617" s="81">
        <f t="shared" si="776"/>
        <v>45884</v>
      </c>
      <c r="I1617" s="81">
        <f t="shared" si="765"/>
        <v>45884</v>
      </c>
      <c r="J1617" s="82">
        <f t="shared" si="777"/>
        <v>23</v>
      </c>
      <c r="K1617" s="82">
        <f t="shared" si="761"/>
        <v>17</v>
      </c>
      <c r="L1617" s="76">
        <f t="shared" si="766"/>
        <v>1.0031769699999999</v>
      </c>
      <c r="M1617" s="83">
        <f t="shared" si="763"/>
        <v>1.0043006699999999</v>
      </c>
      <c r="N1617" s="83">
        <f t="shared" si="759"/>
        <v>1.2955043411951499</v>
      </c>
      <c r="O1617" s="76">
        <f t="shared" si="762"/>
        <v>1.29962011</v>
      </c>
      <c r="P1617" s="76">
        <f t="shared" si="767"/>
        <v>817.94964035999999</v>
      </c>
      <c r="Q1617" s="84">
        <f t="shared" si="781"/>
        <v>0</v>
      </c>
      <c r="R1617" s="86">
        <f t="shared" si="778"/>
        <v>0</v>
      </c>
      <c r="S1617" s="76">
        <f t="shared" si="768"/>
        <v>0</v>
      </c>
      <c r="T1617" s="86">
        <f t="shared" si="779"/>
        <v>8.0657000000000006E-2</v>
      </c>
      <c r="U1617" s="84">
        <f t="shared" si="760"/>
        <v>17</v>
      </c>
      <c r="V1617" s="84">
        <v>252</v>
      </c>
      <c r="W1617" s="83">
        <f t="shared" si="769"/>
        <v>1.005246557</v>
      </c>
      <c r="X1617" s="76">
        <f t="shared" si="770"/>
        <v>4.2914194099999996</v>
      </c>
      <c r="Y1617" s="76">
        <f t="shared" si="771"/>
        <v>0</v>
      </c>
      <c r="Z1617" s="90" t="str">
        <f t="shared" si="782"/>
        <v>A+J=</v>
      </c>
      <c r="AA1617" s="81">
        <f t="shared" si="783"/>
        <v>45884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75">
        <f t="shared" si="772"/>
        <v>45877</v>
      </c>
      <c r="B1618" s="76">
        <f t="shared" si="773"/>
        <v>822.64768068000001</v>
      </c>
      <c r="C1618" s="76">
        <f t="shared" si="780"/>
        <v>629.37594922999995</v>
      </c>
      <c r="D1618" s="77">
        <f t="shared" si="774"/>
        <v>7245.38</v>
      </c>
      <c r="E1618" s="78">
        <f>IF(K1618=1,VLOOKUP(A1617,[1]Plan1!$G$155:$I$350,3),E1617)</f>
        <v>7276.54</v>
      </c>
      <c r="F1618" s="79">
        <f t="shared" si="775"/>
        <v>45763</v>
      </c>
      <c r="G1618" s="80">
        <f t="shared" si="764"/>
        <v>4.3006716003852752E-3</v>
      </c>
      <c r="H1618" s="81">
        <f t="shared" si="776"/>
        <v>45884</v>
      </c>
      <c r="I1618" s="81">
        <f t="shared" si="765"/>
        <v>45884</v>
      </c>
      <c r="J1618" s="82">
        <f t="shared" si="777"/>
        <v>23</v>
      </c>
      <c r="K1618" s="82">
        <f t="shared" si="761"/>
        <v>18</v>
      </c>
      <c r="L1618" s="76">
        <f t="shared" si="766"/>
        <v>1.00336417</v>
      </c>
      <c r="M1618" s="83">
        <f t="shared" si="763"/>
        <v>1.0043006699999999</v>
      </c>
      <c r="N1618" s="83">
        <f t="shared" si="759"/>
        <v>1.2955043411951499</v>
      </c>
      <c r="O1618" s="76">
        <f t="shared" si="762"/>
        <v>1.29986263</v>
      </c>
      <c r="P1618" s="76">
        <f t="shared" si="767"/>
        <v>818.10227662</v>
      </c>
      <c r="Q1618" s="84">
        <f t="shared" si="781"/>
        <v>0</v>
      </c>
      <c r="R1618" s="86">
        <f t="shared" si="778"/>
        <v>0</v>
      </c>
      <c r="S1618" s="76">
        <f t="shared" si="768"/>
        <v>0</v>
      </c>
      <c r="T1618" s="86">
        <f t="shared" si="779"/>
        <v>8.0657000000000006E-2</v>
      </c>
      <c r="U1618" s="84">
        <f t="shared" si="760"/>
        <v>18</v>
      </c>
      <c r="V1618" s="84">
        <v>252</v>
      </c>
      <c r="W1618" s="83">
        <f t="shared" si="769"/>
        <v>1.005556034</v>
      </c>
      <c r="X1618" s="76">
        <f t="shared" si="770"/>
        <v>4.5454040600000001</v>
      </c>
      <c r="Y1618" s="76">
        <f t="shared" si="771"/>
        <v>0</v>
      </c>
      <c r="Z1618" s="90" t="str">
        <f t="shared" si="782"/>
        <v>A+J=</v>
      </c>
      <c r="AA1618" s="81">
        <f t="shared" si="783"/>
        <v>45884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75">
        <f t="shared" si="772"/>
        <v>45878</v>
      </c>
      <c r="B1619" s="76">
        <f t="shared" si="773"/>
        <v>823.05449911999995</v>
      </c>
      <c r="C1619" s="76">
        <f t="shared" si="780"/>
        <v>629.37594922999995</v>
      </c>
      <c r="D1619" s="77">
        <f t="shared" si="774"/>
        <v>7245.38</v>
      </c>
      <c r="E1619" s="78">
        <f>IF(K1619=1,VLOOKUP(A1618,[1]Plan1!$G$155:$I$350,3),E1618)</f>
        <v>7276.54</v>
      </c>
      <c r="F1619" s="79">
        <f t="shared" si="775"/>
        <v>45763</v>
      </c>
      <c r="G1619" s="80">
        <f t="shared" si="764"/>
        <v>4.3006716003852752E-3</v>
      </c>
      <c r="H1619" s="81">
        <f t="shared" si="776"/>
        <v>45884</v>
      </c>
      <c r="I1619" s="81">
        <f t="shared" si="765"/>
        <v>45884</v>
      </c>
      <c r="J1619" s="82">
        <f t="shared" si="777"/>
        <v>23</v>
      </c>
      <c r="K1619" s="82">
        <f t="shared" si="761"/>
        <v>19</v>
      </c>
      <c r="L1619" s="76">
        <f t="shared" si="766"/>
        <v>1.0035514000000001</v>
      </c>
      <c r="M1619" s="83">
        <f t="shared" si="763"/>
        <v>1.0043006699999999</v>
      </c>
      <c r="N1619" s="83">
        <f t="shared" si="759"/>
        <v>1.2955043411951499</v>
      </c>
      <c r="O1619" s="76">
        <f t="shared" si="762"/>
        <v>1.30010519</v>
      </c>
      <c r="P1619" s="76">
        <f t="shared" si="767"/>
        <v>818.25493804999996</v>
      </c>
      <c r="Q1619" s="84">
        <f t="shared" si="781"/>
        <v>0</v>
      </c>
      <c r="R1619" s="86">
        <f t="shared" si="778"/>
        <v>0</v>
      </c>
      <c r="S1619" s="76">
        <f t="shared" si="768"/>
        <v>0</v>
      </c>
      <c r="T1619" s="86">
        <f t="shared" si="779"/>
        <v>8.0657000000000006E-2</v>
      </c>
      <c r="U1619" s="84">
        <f t="shared" si="760"/>
        <v>19</v>
      </c>
      <c r="V1619" s="84">
        <v>252</v>
      </c>
      <c r="W1619" s="83">
        <f t="shared" si="769"/>
        <v>1.005865606</v>
      </c>
      <c r="X1619" s="76">
        <f t="shared" si="770"/>
        <v>4.7995610700000002</v>
      </c>
      <c r="Y1619" s="76">
        <f t="shared" si="771"/>
        <v>0</v>
      </c>
      <c r="Z1619" s="90" t="str">
        <f t="shared" si="782"/>
        <v>A+J=</v>
      </c>
      <c r="AA1619" s="81">
        <f t="shared" si="783"/>
        <v>45884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75">
        <f t="shared" si="772"/>
        <v>45879</v>
      </c>
      <c r="B1620" s="76">
        <f t="shared" si="773"/>
        <v>823.05449911999995</v>
      </c>
      <c r="C1620" s="76">
        <f t="shared" si="780"/>
        <v>629.37594922999995</v>
      </c>
      <c r="D1620" s="77">
        <f t="shared" si="774"/>
        <v>7245.38</v>
      </c>
      <c r="E1620" s="78">
        <f>IF(K1620=1,VLOOKUP(A1619,[1]Plan1!$G$155:$I$350,3),E1619)</f>
        <v>7276.54</v>
      </c>
      <c r="F1620" s="79">
        <f t="shared" si="775"/>
        <v>45763</v>
      </c>
      <c r="G1620" s="80">
        <f t="shared" si="764"/>
        <v>4.3006716003852752E-3</v>
      </c>
      <c r="H1620" s="81">
        <f t="shared" si="776"/>
        <v>45884</v>
      </c>
      <c r="I1620" s="81">
        <f t="shared" si="765"/>
        <v>45884</v>
      </c>
      <c r="J1620" s="82">
        <f t="shared" si="777"/>
        <v>23</v>
      </c>
      <c r="K1620" s="82">
        <f t="shared" si="761"/>
        <v>19</v>
      </c>
      <c r="L1620" s="76">
        <f t="shared" si="766"/>
        <v>1.0035514000000001</v>
      </c>
      <c r="M1620" s="83">
        <f t="shared" si="763"/>
        <v>1.0043006699999999</v>
      </c>
      <c r="N1620" s="83">
        <f t="shared" si="759"/>
        <v>1.2955043411951499</v>
      </c>
      <c r="O1620" s="76">
        <f t="shared" si="762"/>
        <v>1.30010519</v>
      </c>
      <c r="P1620" s="76">
        <f t="shared" si="767"/>
        <v>818.25493804999996</v>
      </c>
      <c r="Q1620" s="84">
        <f t="shared" si="781"/>
        <v>0</v>
      </c>
      <c r="R1620" s="86">
        <f t="shared" si="778"/>
        <v>0</v>
      </c>
      <c r="S1620" s="76">
        <f t="shared" si="768"/>
        <v>0</v>
      </c>
      <c r="T1620" s="86">
        <f t="shared" si="779"/>
        <v>8.0657000000000006E-2</v>
      </c>
      <c r="U1620" s="84">
        <f t="shared" si="760"/>
        <v>19</v>
      </c>
      <c r="V1620" s="84">
        <v>252</v>
      </c>
      <c r="W1620" s="83">
        <f t="shared" si="769"/>
        <v>1.005865606</v>
      </c>
      <c r="X1620" s="76">
        <f t="shared" si="770"/>
        <v>4.7995610700000002</v>
      </c>
      <c r="Y1620" s="76">
        <f t="shared" si="771"/>
        <v>0</v>
      </c>
      <c r="Z1620" s="90" t="str">
        <f t="shared" si="782"/>
        <v>A+J=</v>
      </c>
      <c r="AA1620" s="81">
        <f t="shared" si="783"/>
        <v>45884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75">
        <f t="shared" si="772"/>
        <v>45880</v>
      </c>
      <c r="B1621" s="76">
        <f t="shared" si="773"/>
        <v>823.05449911999995</v>
      </c>
      <c r="C1621" s="76">
        <f t="shared" si="780"/>
        <v>629.37594922999995</v>
      </c>
      <c r="D1621" s="77">
        <f t="shared" si="774"/>
        <v>7245.38</v>
      </c>
      <c r="E1621" s="78">
        <f>IF(K1621=1,VLOOKUP(A1620,[1]Plan1!$G$155:$I$350,3),E1620)</f>
        <v>7276.54</v>
      </c>
      <c r="F1621" s="79">
        <f t="shared" si="775"/>
        <v>45763</v>
      </c>
      <c r="G1621" s="80">
        <f t="shared" si="764"/>
        <v>4.3006716003852752E-3</v>
      </c>
      <c r="H1621" s="81">
        <f t="shared" si="776"/>
        <v>45884</v>
      </c>
      <c r="I1621" s="81">
        <f t="shared" si="765"/>
        <v>45884</v>
      </c>
      <c r="J1621" s="82">
        <f t="shared" si="777"/>
        <v>23</v>
      </c>
      <c r="K1621" s="82">
        <f t="shared" si="761"/>
        <v>19</v>
      </c>
      <c r="L1621" s="76">
        <f t="shared" si="766"/>
        <v>1.0035514000000001</v>
      </c>
      <c r="M1621" s="83">
        <f t="shared" si="763"/>
        <v>1.0043006699999999</v>
      </c>
      <c r="N1621" s="83">
        <f t="shared" si="759"/>
        <v>1.2955043411951499</v>
      </c>
      <c r="O1621" s="76">
        <f t="shared" si="762"/>
        <v>1.30010519</v>
      </c>
      <c r="P1621" s="76">
        <f t="shared" si="767"/>
        <v>818.25493804999996</v>
      </c>
      <c r="Q1621" s="84">
        <f t="shared" si="781"/>
        <v>0</v>
      </c>
      <c r="R1621" s="86">
        <f t="shared" si="778"/>
        <v>0</v>
      </c>
      <c r="S1621" s="76">
        <f t="shared" si="768"/>
        <v>0</v>
      </c>
      <c r="T1621" s="86">
        <f t="shared" si="779"/>
        <v>8.0657000000000006E-2</v>
      </c>
      <c r="U1621" s="84">
        <f t="shared" si="760"/>
        <v>19</v>
      </c>
      <c r="V1621" s="84">
        <v>252</v>
      </c>
      <c r="W1621" s="83">
        <f t="shared" si="769"/>
        <v>1.005865606</v>
      </c>
      <c r="X1621" s="76">
        <f t="shared" si="770"/>
        <v>4.7995610700000002</v>
      </c>
      <c r="Y1621" s="76">
        <f t="shared" si="771"/>
        <v>0</v>
      </c>
      <c r="Z1621" s="90" t="str">
        <f t="shared" si="782"/>
        <v>A+J=</v>
      </c>
      <c r="AA1621" s="81">
        <f t="shared" si="783"/>
        <v>45884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75">
        <f t="shared" si="772"/>
        <v>45881</v>
      </c>
      <c r="B1622" s="76">
        <f t="shared" si="773"/>
        <v>823.46151598000006</v>
      </c>
      <c r="C1622" s="76">
        <f t="shared" si="780"/>
        <v>629.37594922999995</v>
      </c>
      <c r="D1622" s="77">
        <f t="shared" si="774"/>
        <v>7245.38</v>
      </c>
      <c r="E1622" s="78">
        <f>IF(K1622=1,VLOOKUP(A1621,[1]Plan1!$G$155:$I$350,3),E1621)</f>
        <v>7276.54</v>
      </c>
      <c r="F1622" s="79">
        <f t="shared" si="775"/>
        <v>45763</v>
      </c>
      <c r="G1622" s="80">
        <f t="shared" si="764"/>
        <v>4.3006716003852752E-3</v>
      </c>
      <c r="H1622" s="81">
        <f t="shared" si="776"/>
        <v>45884</v>
      </c>
      <c r="I1622" s="81">
        <f t="shared" si="765"/>
        <v>45884</v>
      </c>
      <c r="J1622" s="82">
        <f t="shared" si="777"/>
        <v>23</v>
      </c>
      <c r="K1622" s="82">
        <f t="shared" si="761"/>
        <v>20</v>
      </c>
      <c r="L1622" s="76">
        <f t="shared" si="766"/>
        <v>1.00373866</v>
      </c>
      <c r="M1622" s="83">
        <f t="shared" si="763"/>
        <v>1.0043006699999999</v>
      </c>
      <c r="N1622" s="83">
        <f t="shared" si="759"/>
        <v>1.2955043411951499</v>
      </c>
      <c r="O1622" s="76">
        <f t="shared" si="762"/>
        <v>1.30034779</v>
      </c>
      <c r="P1622" s="76">
        <f t="shared" si="767"/>
        <v>818.40762466000001</v>
      </c>
      <c r="Q1622" s="84">
        <f t="shared" si="781"/>
        <v>0</v>
      </c>
      <c r="R1622" s="86">
        <f t="shared" si="778"/>
        <v>0</v>
      </c>
      <c r="S1622" s="76">
        <f t="shared" si="768"/>
        <v>0</v>
      </c>
      <c r="T1622" s="86">
        <f t="shared" si="779"/>
        <v>8.0657000000000006E-2</v>
      </c>
      <c r="U1622" s="84">
        <f t="shared" si="760"/>
        <v>20</v>
      </c>
      <c r="V1622" s="84">
        <v>252</v>
      </c>
      <c r="W1622" s="83">
        <f t="shared" si="769"/>
        <v>1.0061752740000001</v>
      </c>
      <c r="X1622" s="76">
        <f t="shared" si="770"/>
        <v>5.05389132</v>
      </c>
      <c r="Y1622" s="76">
        <f t="shared" si="771"/>
        <v>0</v>
      </c>
      <c r="Z1622" s="90" t="str">
        <f t="shared" si="782"/>
        <v>A+J=</v>
      </c>
      <c r="AA1622" s="81">
        <f t="shared" si="783"/>
        <v>45884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75">
        <f t="shared" si="772"/>
        <v>45882</v>
      </c>
      <c r="B1623" s="76">
        <f t="shared" si="773"/>
        <v>823.86872968</v>
      </c>
      <c r="C1623" s="76">
        <f t="shared" si="780"/>
        <v>629.37594922999995</v>
      </c>
      <c r="D1623" s="77">
        <f t="shared" si="774"/>
        <v>7245.38</v>
      </c>
      <c r="E1623" s="78">
        <f>IF(K1623=1,VLOOKUP(A1622,[1]Plan1!$G$155:$I$350,3),E1622)</f>
        <v>7276.54</v>
      </c>
      <c r="F1623" s="79">
        <f t="shared" si="775"/>
        <v>45763</v>
      </c>
      <c r="G1623" s="80">
        <f t="shared" si="764"/>
        <v>4.3006716003852752E-3</v>
      </c>
      <c r="H1623" s="81">
        <f t="shared" si="776"/>
        <v>45884</v>
      </c>
      <c r="I1623" s="81">
        <f t="shared" si="765"/>
        <v>45884</v>
      </c>
      <c r="J1623" s="82">
        <f t="shared" si="777"/>
        <v>23</v>
      </c>
      <c r="K1623" s="82">
        <f t="shared" si="761"/>
        <v>21</v>
      </c>
      <c r="L1623" s="76">
        <f t="shared" si="766"/>
        <v>1.0039259599999999</v>
      </c>
      <c r="M1623" s="83">
        <f t="shared" si="763"/>
        <v>1.0043006699999999</v>
      </c>
      <c r="N1623" s="83">
        <f t="shared" si="759"/>
        <v>1.2955043411951499</v>
      </c>
      <c r="O1623" s="76">
        <f t="shared" si="762"/>
        <v>1.30059043</v>
      </c>
      <c r="P1623" s="76">
        <f t="shared" si="767"/>
        <v>818.56033644000001</v>
      </c>
      <c r="Q1623" s="84">
        <f t="shared" si="781"/>
        <v>0</v>
      </c>
      <c r="R1623" s="86">
        <f t="shared" si="778"/>
        <v>0</v>
      </c>
      <c r="S1623" s="76">
        <f t="shared" si="768"/>
        <v>0</v>
      </c>
      <c r="T1623" s="86">
        <f t="shared" si="779"/>
        <v>8.0657000000000006E-2</v>
      </c>
      <c r="U1623" s="84">
        <f t="shared" si="760"/>
        <v>21</v>
      </c>
      <c r="V1623" s="84">
        <v>252</v>
      </c>
      <c r="W1623" s="83">
        <f t="shared" si="769"/>
        <v>1.0064850359999999</v>
      </c>
      <c r="X1623" s="76">
        <f t="shared" si="770"/>
        <v>5.30839324</v>
      </c>
      <c r="Y1623" s="76">
        <f t="shared" si="771"/>
        <v>0</v>
      </c>
      <c r="Z1623" s="90" t="str">
        <f t="shared" si="782"/>
        <v>A+J=</v>
      </c>
      <c r="AA1623" s="81">
        <f t="shared" si="783"/>
        <v>45884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75">
        <f t="shared" si="772"/>
        <v>45883</v>
      </c>
      <c r="B1624" s="76">
        <f t="shared" si="773"/>
        <v>824.27615543000002</v>
      </c>
      <c r="C1624" s="76">
        <f t="shared" si="780"/>
        <v>629.37594922999995</v>
      </c>
      <c r="D1624" s="77">
        <f t="shared" si="774"/>
        <v>7245.38</v>
      </c>
      <c r="E1624" s="78">
        <f>IF(K1624=1,VLOOKUP(A1623,[1]Plan1!$G$155:$I$350,3),E1623)</f>
        <v>7276.54</v>
      </c>
      <c r="F1624" s="79">
        <f t="shared" si="775"/>
        <v>45763</v>
      </c>
      <c r="G1624" s="80">
        <f t="shared" si="764"/>
        <v>4.3006716003852752E-3</v>
      </c>
      <c r="H1624" s="81">
        <f t="shared" si="776"/>
        <v>45884</v>
      </c>
      <c r="I1624" s="81">
        <f t="shared" si="765"/>
        <v>45884</v>
      </c>
      <c r="J1624" s="82">
        <f t="shared" si="777"/>
        <v>23</v>
      </c>
      <c r="K1624" s="82">
        <f t="shared" si="761"/>
        <v>22</v>
      </c>
      <c r="L1624" s="76">
        <f t="shared" si="766"/>
        <v>1.0041133</v>
      </c>
      <c r="M1624" s="83">
        <f t="shared" si="763"/>
        <v>1.0043006699999999</v>
      </c>
      <c r="N1624" s="83">
        <f t="shared" si="759"/>
        <v>1.2955043411951499</v>
      </c>
      <c r="O1624" s="76">
        <f t="shared" si="762"/>
        <v>1.30083313</v>
      </c>
      <c r="P1624" s="76">
        <f t="shared" si="767"/>
        <v>818.71308597999996</v>
      </c>
      <c r="Q1624" s="84">
        <f t="shared" si="781"/>
        <v>0</v>
      </c>
      <c r="R1624" s="86">
        <f t="shared" si="778"/>
        <v>0</v>
      </c>
      <c r="S1624" s="76">
        <f t="shared" si="768"/>
        <v>0</v>
      </c>
      <c r="T1624" s="86">
        <f t="shared" si="779"/>
        <v>8.0657000000000006E-2</v>
      </c>
      <c r="U1624" s="84">
        <f t="shared" si="760"/>
        <v>22</v>
      </c>
      <c r="V1624" s="84">
        <v>252</v>
      </c>
      <c r="W1624" s="83">
        <f t="shared" si="769"/>
        <v>1.0067948950000001</v>
      </c>
      <c r="X1624" s="76">
        <f t="shared" si="770"/>
        <v>5.5630694500000004</v>
      </c>
      <c r="Y1624" s="76">
        <f t="shared" si="771"/>
        <v>0</v>
      </c>
      <c r="Z1624" s="90" t="str">
        <f t="shared" si="782"/>
        <v>A+J=</v>
      </c>
      <c r="AA1624" s="81">
        <f t="shared" si="783"/>
        <v>45884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75">
        <f t="shared" si="772"/>
        <v>45884</v>
      </c>
      <c r="B1625" s="76">
        <f t="shared" si="773"/>
        <v>824.68377816999998</v>
      </c>
      <c r="C1625" s="76">
        <f t="shared" si="780"/>
        <v>629.37594922999995</v>
      </c>
      <c r="D1625" s="77">
        <f t="shared" si="774"/>
        <v>7245.38</v>
      </c>
      <c r="E1625" s="78">
        <f>IF(K1625=1,VLOOKUP(A1624,[1]Plan1!$G$155:$I$350,3),E1624)</f>
        <v>7276.54</v>
      </c>
      <c r="F1625" s="79">
        <f t="shared" si="775"/>
        <v>45763</v>
      </c>
      <c r="G1625" s="80">
        <f t="shared" si="764"/>
        <v>4.3006716003852752E-3</v>
      </c>
      <c r="H1625" s="81">
        <f t="shared" si="776"/>
        <v>45915</v>
      </c>
      <c r="I1625" s="81">
        <f t="shared" si="765"/>
        <v>45884</v>
      </c>
      <c r="J1625" s="82">
        <f t="shared" si="777"/>
        <v>23</v>
      </c>
      <c r="K1625" s="82">
        <f t="shared" si="761"/>
        <v>23</v>
      </c>
      <c r="L1625" s="76">
        <f t="shared" si="766"/>
        <v>1.0043006699999999</v>
      </c>
      <c r="M1625" s="83">
        <f t="shared" si="763"/>
        <v>1.0043006699999999</v>
      </c>
      <c r="N1625" s="83">
        <f t="shared" si="759"/>
        <v>1.2955043411951499</v>
      </c>
      <c r="O1625" s="76">
        <f t="shared" si="762"/>
        <v>1.30107587</v>
      </c>
      <c r="P1625" s="76">
        <f t="shared" si="767"/>
        <v>818.86586069999998</v>
      </c>
      <c r="Q1625" s="84">
        <f t="shared" si="781"/>
        <v>53</v>
      </c>
      <c r="R1625" s="86">
        <f t="shared" si="778"/>
        <v>1.1903E-2</v>
      </c>
      <c r="S1625" s="76">
        <f t="shared" si="768"/>
        <v>9.7469603300000003</v>
      </c>
      <c r="T1625" s="86">
        <f t="shared" si="779"/>
        <v>8.0657000000000006E-2</v>
      </c>
      <c r="U1625" s="84">
        <f t="shared" si="760"/>
        <v>23</v>
      </c>
      <c r="V1625" s="84">
        <v>252</v>
      </c>
      <c r="W1625" s="83">
        <f t="shared" si="769"/>
        <v>1.007104848</v>
      </c>
      <c r="X1625" s="76">
        <f t="shared" si="770"/>
        <v>5.8179174700000003</v>
      </c>
      <c r="Y1625" s="76">
        <f t="shared" si="771"/>
        <v>15.564877800000001</v>
      </c>
      <c r="Z1625" s="90" t="str">
        <f t="shared" si="782"/>
        <v>A+J=</v>
      </c>
      <c r="AA1625" s="81">
        <f t="shared" si="783"/>
        <v>45884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75">
        <f t="shared" si="772"/>
        <v>45885</v>
      </c>
      <c r="B1626" s="76">
        <f t="shared" si="773"/>
        <v>809.53340732000004</v>
      </c>
      <c r="C1626" s="76">
        <f t="shared" si="780"/>
        <v>621.88448731000005</v>
      </c>
      <c r="D1626" s="77">
        <f t="shared" si="774"/>
        <v>7245.38</v>
      </c>
      <c r="E1626" s="78">
        <f>IF(K1626=1,VLOOKUP(A1625,[1]Plan1!$G$155:$I$350,3),E1625)</f>
        <v>7276.54</v>
      </c>
      <c r="F1626" s="79">
        <f t="shared" si="775"/>
        <v>45763</v>
      </c>
      <c r="G1626" s="80">
        <f t="shared" si="764"/>
        <v>4.3006716003852752E-3</v>
      </c>
      <c r="H1626" s="81">
        <f t="shared" si="776"/>
        <v>45915</v>
      </c>
      <c r="I1626" s="81">
        <f t="shared" si="765"/>
        <v>45915</v>
      </c>
      <c r="J1626" s="82">
        <f t="shared" si="777"/>
        <v>21</v>
      </c>
      <c r="K1626" s="82">
        <f t="shared" si="761"/>
        <v>1</v>
      </c>
      <c r="L1626" s="76">
        <f t="shared" si="766"/>
        <v>1.0002043700000001</v>
      </c>
      <c r="M1626" s="83">
        <f t="shared" si="763"/>
        <v>1.0043006699999999</v>
      </c>
      <c r="N1626" s="83">
        <f t="shared" si="759"/>
        <v>1.3010758778501974</v>
      </c>
      <c r="O1626" s="76">
        <f t="shared" si="762"/>
        <v>1.3013417700000001</v>
      </c>
      <c r="P1626" s="76">
        <f t="shared" si="767"/>
        <v>809.28425945000004</v>
      </c>
      <c r="Q1626" s="84">
        <f t="shared" si="781"/>
        <v>0</v>
      </c>
      <c r="R1626" s="86">
        <f t="shared" si="778"/>
        <v>0</v>
      </c>
      <c r="S1626" s="76">
        <f t="shared" si="768"/>
        <v>0</v>
      </c>
      <c r="T1626" s="86">
        <f t="shared" si="779"/>
        <v>8.0657000000000006E-2</v>
      </c>
      <c r="U1626" s="84">
        <f t="shared" si="760"/>
        <v>1</v>
      </c>
      <c r="V1626" s="84">
        <v>252</v>
      </c>
      <c r="W1626" s="83">
        <f t="shared" si="769"/>
        <v>1.0003078620000001</v>
      </c>
      <c r="X1626" s="76">
        <f t="shared" si="770"/>
        <v>0.24914786999999999</v>
      </c>
      <c r="Y1626" s="76">
        <f t="shared" si="771"/>
        <v>0</v>
      </c>
      <c r="Z1626" s="90" t="str">
        <f t="shared" si="782"/>
        <v>A+J=</v>
      </c>
      <c r="AA1626" s="81">
        <f t="shared" si="783"/>
        <v>45915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75">
        <f t="shared" si="772"/>
        <v>45886</v>
      </c>
      <c r="B1627" s="76">
        <f t="shared" si="773"/>
        <v>809.53340732000004</v>
      </c>
      <c r="C1627" s="76">
        <f t="shared" si="780"/>
        <v>621.88448731000005</v>
      </c>
      <c r="D1627" s="77">
        <f t="shared" si="774"/>
        <v>7245.38</v>
      </c>
      <c r="E1627" s="78">
        <f>IF(K1627=1,VLOOKUP(A1626,[1]Plan1!$G$155:$I$350,3),E1626)</f>
        <v>7276.54</v>
      </c>
      <c r="F1627" s="79">
        <f t="shared" si="775"/>
        <v>45763</v>
      </c>
      <c r="G1627" s="80">
        <f t="shared" si="764"/>
        <v>4.3006716003852752E-3</v>
      </c>
      <c r="H1627" s="81">
        <f t="shared" si="776"/>
        <v>45915</v>
      </c>
      <c r="I1627" s="81">
        <f t="shared" si="765"/>
        <v>45915</v>
      </c>
      <c r="J1627" s="82">
        <f t="shared" si="777"/>
        <v>21</v>
      </c>
      <c r="K1627" s="82">
        <f t="shared" si="761"/>
        <v>1</v>
      </c>
      <c r="L1627" s="76">
        <f t="shared" si="766"/>
        <v>1.0002043700000001</v>
      </c>
      <c r="M1627" s="83">
        <f t="shared" si="763"/>
        <v>1.0043006699999999</v>
      </c>
      <c r="N1627" s="83">
        <f t="shared" si="759"/>
        <v>1.3010758778501974</v>
      </c>
      <c r="O1627" s="76">
        <f t="shared" si="762"/>
        <v>1.3013417700000001</v>
      </c>
      <c r="P1627" s="76">
        <f t="shared" si="767"/>
        <v>809.28425945000004</v>
      </c>
      <c r="Q1627" s="84">
        <f t="shared" si="781"/>
        <v>0</v>
      </c>
      <c r="R1627" s="86">
        <f t="shared" si="778"/>
        <v>0</v>
      </c>
      <c r="S1627" s="76">
        <f t="shared" si="768"/>
        <v>0</v>
      </c>
      <c r="T1627" s="86">
        <f t="shared" si="779"/>
        <v>8.0657000000000006E-2</v>
      </c>
      <c r="U1627" s="84">
        <f t="shared" si="760"/>
        <v>1</v>
      </c>
      <c r="V1627" s="84">
        <v>252</v>
      </c>
      <c r="W1627" s="83">
        <f t="shared" si="769"/>
        <v>1.0003078620000001</v>
      </c>
      <c r="X1627" s="76">
        <f t="shared" si="770"/>
        <v>0.24914786999999999</v>
      </c>
      <c r="Y1627" s="76">
        <f t="shared" si="771"/>
        <v>0</v>
      </c>
      <c r="Z1627" s="90" t="str">
        <f t="shared" si="782"/>
        <v>A+J=</v>
      </c>
      <c r="AA1627" s="81">
        <f t="shared" si="783"/>
        <v>45915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75">
        <f t="shared" si="772"/>
        <v>45887</v>
      </c>
      <c r="B1628" s="76">
        <f t="shared" si="773"/>
        <v>809.53340732000004</v>
      </c>
      <c r="C1628" s="76">
        <f t="shared" si="780"/>
        <v>621.88448731000005</v>
      </c>
      <c r="D1628" s="77">
        <f t="shared" si="774"/>
        <v>7245.38</v>
      </c>
      <c r="E1628" s="78">
        <f>IF(K1628=1,VLOOKUP(A1627,[1]Plan1!$G$155:$I$350,3),E1627)</f>
        <v>7276.54</v>
      </c>
      <c r="F1628" s="79">
        <f t="shared" si="775"/>
        <v>45763</v>
      </c>
      <c r="G1628" s="80">
        <f t="shared" si="764"/>
        <v>4.3006716003852752E-3</v>
      </c>
      <c r="H1628" s="81">
        <f t="shared" si="776"/>
        <v>45915</v>
      </c>
      <c r="I1628" s="81">
        <f t="shared" si="765"/>
        <v>45915</v>
      </c>
      <c r="J1628" s="82">
        <f t="shared" si="777"/>
        <v>21</v>
      </c>
      <c r="K1628" s="82">
        <f t="shared" si="761"/>
        <v>1</v>
      </c>
      <c r="L1628" s="76">
        <f t="shared" si="766"/>
        <v>1.0002043700000001</v>
      </c>
      <c r="M1628" s="83">
        <f t="shared" si="763"/>
        <v>1.0043006699999999</v>
      </c>
      <c r="N1628" s="83">
        <f t="shared" si="759"/>
        <v>1.3010758778501974</v>
      </c>
      <c r="O1628" s="76">
        <f t="shared" si="762"/>
        <v>1.3013417700000001</v>
      </c>
      <c r="P1628" s="76">
        <f t="shared" si="767"/>
        <v>809.28425945000004</v>
      </c>
      <c r="Q1628" s="84">
        <f t="shared" si="781"/>
        <v>0</v>
      </c>
      <c r="R1628" s="86">
        <f t="shared" si="778"/>
        <v>0</v>
      </c>
      <c r="S1628" s="76">
        <f t="shared" si="768"/>
        <v>0</v>
      </c>
      <c r="T1628" s="86">
        <f t="shared" si="779"/>
        <v>8.0657000000000006E-2</v>
      </c>
      <c r="U1628" s="84">
        <f t="shared" si="760"/>
        <v>1</v>
      </c>
      <c r="V1628" s="84">
        <v>252</v>
      </c>
      <c r="W1628" s="83">
        <f t="shared" si="769"/>
        <v>1.0003078620000001</v>
      </c>
      <c r="X1628" s="76">
        <f t="shared" si="770"/>
        <v>0.24914786999999999</v>
      </c>
      <c r="Y1628" s="76">
        <f t="shared" si="771"/>
        <v>0</v>
      </c>
      <c r="Z1628" s="90" t="str">
        <f t="shared" si="782"/>
        <v>A+J=</v>
      </c>
      <c r="AA1628" s="81">
        <f t="shared" si="783"/>
        <v>45915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75">
        <f t="shared" si="772"/>
        <v>45888</v>
      </c>
      <c r="B1629" s="76">
        <f t="shared" si="773"/>
        <v>809.94813572999999</v>
      </c>
      <c r="C1629" s="76">
        <f t="shared" si="780"/>
        <v>621.88448731000005</v>
      </c>
      <c r="D1629" s="77">
        <f t="shared" si="774"/>
        <v>7245.38</v>
      </c>
      <c r="E1629" s="78">
        <f>IF(K1629=1,VLOOKUP(A1628,[1]Plan1!$G$155:$I$350,3),E1628)</f>
        <v>7276.54</v>
      </c>
      <c r="F1629" s="79">
        <f t="shared" si="775"/>
        <v>45763</v>
      </c>
      <c r="G1629" s="80">
        <f t="shared" si="764"/>
        <v>4.3006716003852752E-3</v>
      </c>
      <c r="H1629" s="81">
        <f t="shared" si="776"/>
        <v>45915</v>
      </c>
      <c r="I1629" s="81">
        <f t="shared" si="765"/>
        <v>45915</v>
      </c>
      <c r="J1629" s="82">
        <f t="shared" si="777"/>
        <v>21</v>
      </c>
      <c r="K1629" s="82">
        <f t="shared" si="761"/>
        <v>2</v>
      </c>
      <c r="L1629" s="76">
        <f t="shared" si="766"/>
        <v>1.00040879</v>
      </c>
      <c r="M1629" s="83">
        <f t="shared" si="763"/>
        <v>1.0043006699999999</v>
      </c>
      <c r="N1629" s="83">
        <f t="shared" si="759"/>
        <v>1.3010758778501974</v>
      </c>
      <c r="O1629" s="76">
        <f t="shared" si="762"/>
        <v>1.3016077399999999</v>
      </c>
      <c r="P1629" s="76">
        <f t="shared" si="767"/>
        <v>809.44966206000004</v>
      </c>
      <c r="Q1629" s="84">
        <f t="shared" si="781"/>
        <v>0</v>
      </c>
      <c r="R1629" s="86">
        <f t="shared" si="778"/>
        <v>0</v>
      </c>
      <c r="S1629" s="76">
        <f t="shared" si="768"/>
        <v>0</v>
      </c>
      <c r="T1629" s="86">
        <f t="shared" si="779"/>
        <v>8.0657000000000006E-2</v>
      </c>
      <c r="U1629" s="84">
        <f t="shared" si="760"/>
        <v>2</v>
      </c>
      <c r="V1629" s="84">
        <v>252</v>
      </c>
      <c r="W1629" s="83">
        <f t="shared" si="769"/>
        <v>1.000615818</v>
      </c>
      <c r="X1629" s="76">
        <f t="shared" si="770"/>
        <v>0.49847366999999998</v>
      </c>
      <c r="Y1629" s="76">
        <f t="shared" si="771"/>
        <v>0</v>
      </c>
      <c r="Z1629" s="90" t="str">
        <f t="shared" si="782"/>
        <v>A+J=</v>
      </c>
      <c r="AA1629" s="81">
        <f t="shared" si="783"/>
        <v>45915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75">
        <f t="shared" si="772"/>
        <v>45889</v>
      </c>
      <c r="B1630" s="76">
        <f t="shared" si="773"/>
        <v>810.36307405000002</v>
      </c>
      <c r="C1630" s="76">
        <f t="shared" si="780"/>
        <v>621.88448731000005</v>
      </c>
      <c r="D1630" s="77">
        <f t="shared" si="774"/>
        <v>7245.38</v>
      </c>
      <c r="E1630" s="78">
        <f>IF(K1630=1,VLOOKUP(A1629,[1]Plan1!$G$155:$I$350,3),E1629)</f>
        <v>7276.54</v>
      </c>
      <c r="F1630" s="79">
        <f t="shared" si="775"/>
        <v>45763</v>
      </c>
      <c r="G1630" s="80">
        <f t="shared" si="764"/>
        <v>4.3006716003852752E-3</v>
      </c>
      <c r="H1630" s="81">
        <f t="shared" si="776"/>
        <v>45915</v>
      </c>
      <c r="I1630" s="81">
        <f t="shared" si="765"/>
        <v>45915</v>
      </c>
      <c r="J1630" s="82">
        <f t="shared" si="777"/>
        <v>21</v>
      </c>
      <c r="K1630" s="82">
        <f t="shared" si="761"/>
        <v>3</v>
      </c>
      <c r="L1630" s="76">
        <f t="shared" si="766"/>
        <v>1.00061325</v>
      </c>
      <c r="M1630" s="83">
        <f t="shared" si="763"/>
        <v>1.0043006699999999</v>
      </c>
      <c r="N1630" s="83">
        <f t="shared" si="759"/>
        <v>1.3010758778501974</v>
      </c>
      <c r="O1630" s="76">
        <f t="shared" si="762"/>
        <v>1.3018737600000001</v>
      </c>
      <c r="P1630" s="76">
        <f t="shared" si="767"/>
        <v>809.61509577000004</v>
      </c>
      <c r="Q1630" s="84">
        <f t="shared" si="781"/>
        <v>0</v>
      </c>
      <c r="R1630" s="86">
        <f t="shared" si="778"/>
        <v>0</v>
      </c>
      <c r="S1630" s="76">
        <f t="shared" si="768"/>
        <v>0</v>
      </c>
      <c r="T1630" s="86">
        <f t="shared" si="779"/>
        <v>8.0657000000000006E-2</v>
      </c>
      <c r="U1630" s="84">
        <f t="shared" si="760"/>
        <v>3</v>
      </c>
      <c r="V1630" s="84">
        <v>252</v>
      </c>
      <c r="W1630" s="83">
        <f t="shared" si="769"/>
        <v>1.000923869</v>
      </c>
      <c r="X1630" s="76">
        <f t="shared" si="770"/>
        <v>0.74797828</v>
      </c>
      <c r="Y1630" s="76">
        <f t="shared" si="771"/>
        <v>0</v>
      </c>
      <c r="Z1630" s="90" t="str">
        <f t="shared" si="782"/>
        <v>A+J=</v>
      </c>
      <c r="AA1630" s="81">
        <f t="shared" si="783"/>
        <v>45915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75">
        <f t="shared" si="772"/>
        <v>45890</v>
      </c>
      <c r="B1631" s="76">
        <f t="shared" si="773"/>
        <v>810.77822237000009</v>
      </c>
      <c r="C1631" s="76">
        <f t="shared" si="780"/>
        <v>621.88448731000005</v>
      </c>
      <c r="D1631" s="77">
        <f t="shared" si="774"/>
        <v>7245.38</v>
      </c>
      <c r="E1631" s="78">
        <f>IF(K1631=1,VLOOKUP(A1630,[1]Plan1!$G$155:$I$350,3),E1630)</f>
        <v>7276.54</v>
      </c>
      <c r="F1631" s="79">
        <f t="shared" si="775"/>
        <v>45763</v>
      </c>
      <c r="G1631" s="80">
        <f t="shared" si="764"/>
        <v>4.3006716003852752E-3</v>
      </c>
      <c r="H1631" s="81">
        <f t="shared" si="776"/>
        <v>45915</v>
      </c>
      <c r="I1631" s="81">
        <f t="shared" si="765"/>
        <v>45915</v>
      </c>
      <c r="J1631" s="82">
        <f t="shared" si="777"/>
        <v>21</v>
      </c>
      <c r="K1631" s="82">
        <f t="shared" si="761"/>
        <v>4</v>
      </c>
      <c r="L1631" s="76">
        <f t="shared" si="766"/>
        <v>1.00081775</v>
      </c>
      <c r="M1631" s="83">
        <f t="shared" si="763"/>
        <v>1.0043006699999999</v>
      </c>
      <c r="N1631" s="83">
        <f t="shared" si="759"/>
        <v>1.3010758778501974</v>
      </c>
      <c r="O1631" s="76">
        <f t="shared" si="762"/>
        <v>1.30213983</v>
      </c>
      <c r="P1631" s="76">
        <f t="shared" si="767"/>
        <v>809.78056058000004</v>
      </c>
      <c r="Q1631" s="84">
        <f t="shared" si="781"/>
        <v>0</v>
      </c>
      <c r="R1631" s="86">
        <f t="shared" si="778"/>
        <v>0</v>
      </c>
      <c r="S1631" s="76">
        <f t="shared" si="768"/>
        <v>0</v>
      </c>
      <c r="T1631" s="86">
        <f t="shared" si="779"/>
        <v>8.0657000000000006E-2</v>
      </c>
      <c r="U1631" s="84">
        <f t="shared" si="760"/>
        <v>4</v>
      </c>
      <c r="V1631" s="84">
        <v>252</v>
      </c>
      <c r="W1631" s="83">
        <f t="shared" si="769"/>
        <v>1.001232015</v>
      </c>
      <c r="X1631" s="76">
        <f t="shared" si="770"/>
        <v>0.99766178999999999</v>
      </c>
      <c r="Y1631" s="76">
        <f t="shared" si="771"/>
        <v>0</v>
      </c>
      <c r="Z1631" s="90" t="str">
        <f t="shared" si="782"/>
        <v>A+J=</v>
      </c>
      <c r="AA1631" s="81">
        <f t="shared" si="783"/>
        <v>45915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75">
        <f t="shared" si="772"/>
        <v>45891</v>
      </c>
      <c r="B1632" s="76">
        <f t="shared" si="773"/>
        <v>811.19358075000002</v>
      </c>
      <c r="C1632" s="76">
        <f t="shared" si="780"/>
        <v>621.88448731000005</v>
      </c>
      <c r="D1632" s="77">
        <f t="shared" si="774"/>
        <v>7245.38</v>
      </c>
      <c r="E1632" s="78">
        <f>IF(K1632=1,VLOOKUP(A1631,[1]Plan1!$G$155:$I$350,3),E1631)</f>
        <v>7276.54</v>
      </c>
      <c r="F1632" s="79">
        <f t="shared" si="775"/>
        <v>45763</v>
      </c>
      <c r="G1632" s="80">
        <f t="shared" si="764"/>
        <v>4.3006716003852752E-3</v>
      </c>
      <c r="H1632" s="81">
        <f t="shared" si="776"/>
        <v>45915</v>
      </c>
      <c r="I1632" s="81">
        <f t="shared" si="765"/>
        <v>45915</v>
      </c>
      <c r="J1632" s="82">
        <f t="shared" si="777"/>
        <v>21</v>
      </c>
      <c r="K1632" s="82">
        <f t="shared" si="761"/>
        <v>5</v>
      </c>
      <c r="L1632" s="76">
        <f t="shared" si="766"/>
        <v>1.0010222900000001</v>
      </c>
      <c r="M1632" s="83">
        <f t="shared" si="763"/>
        <v>1.0043006699999999</v>
      </c>
      <c r="N1632" s="83">
        <f t="shared" ref="N1632:N1695" si="784">IF(I1632&gt;I1631,N1631*M1632,N1631)</f>
        <v>1.3010758778501974</v>
      </c>
      <c r="O1632" s="76">
        <f t="shared" si="762"/>
        <v>1.30240595</v>
      </c>
      <c r="P1632" s="76">
        <f t="shared" si="767"/>
        <v>809.94605648000004</v>
      </c>
      <c r="Q1632" s="84">
        <f t="shared" si="781"/>
        <v>0</v>
      </c>
      <c r="R1632" s="86">
        <f t="shared" si="778"/>
        <v>0</v>
      </c>
      <c r="S1632" s="76">
        <f t="shared" si="768"/>
        <v>0</v>
      </c>
      <c r="T1632" s="86">
        <f t="shared" si="779"/>
        <v>8.0657000000000006E-2</v>
      </c>
      <c r="U1632" s="84">
        <f t="shared" si="760"/>
        <v>5</v>
      </c>
      <c r="V1632" s="84">
        <v>252</v>
      </c>
      <c r="W1632" s="83">
        <f t="shared" si="769"/>
        <v>1.001540256</v>
      </c>
      <c r="X1632" s="76">
        <f t="shared" si="770"/>
        <v>1.24752427</v>
      </c>
      <c r="Y1632" s="76">
        <f t="shared" si="771"/>
        <v>0</v>
      </c>
      <c r="Z1632" s="90" t="str">
        <f t="shared" si="782"/>
        <v>A+J=</v>
      </c>
      <c r="AA1632" s="81">
        <f t="shared" si="783"/>
        <v>45915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75">
        <f t="shared" si="772"/>
        <v>45892</v>
      </c>
      <c r="B1633" s="76">
        <f t="shared" si="773"/>
        <v>811.60916171999997</v>
      </c>
      <c r="C1633" s="76">
        <f t="shared" si="780"/>
        <v>621.88448731000005</v>
      </c>
      <c r="D1633" s="77">
        <f t="shared" si="774"/>
        <v>7245.38</v>
      </c>
      <c r="E1633" s="78">
        <f>IF(K1633=1,VLOOKUP(A1632,[1]Plan1!$G$155:$I$350,3),E1632)</f>
        <v>7276.54</v>
      </c>
      <c r="F1633" s="79">
        <f t="shared" si="775"/>
        <v>45763</v>
      </c>
      <c r="G1633" s="80">
        <f t="shared" si="764"/>
        <v>4.3006716003852752E-3</v>
      </c>
      <c r="H1633" s="81">
        <f t="shared" si="776"/>
        <v>45915</v>
      </c>
      <c r="I1633" s="81">
        <f t="shared" si="765"/>
        <v>45915</v>
      </c>
      <c r="J1633" s="82">
        <f t="shared" si="777"/>
        <v>21</v>
      </c>
      <c r="K1633" s="82">
        <f t="shared" si="761"/>
        <v>6</v>
      </c>
      <c r="L1633" s="76">
        <f t="shared" si="766"/>
        <v>1.0012268799999999</v>
      </c>
      <c r="M1633" s="83">
        <f t="shared" si="763"/>
        <v>1.0043006699999999</v>
      </c>
      <c r="N1633" s="83">
        <f t="shared" si="784"/>
        <v>1.3010758778501974</v>
      </c>
      <c r="O1633" s="76">
        <f t="shared" si="762"/>
        <v>1.3026721400000001</v>
      </c>
      <c r="P1633" s="76">
        <f t="shared" si="767"/>
        <v>810.11159591000001</v>
      </c>
      <c r="Q1633" s="84">
        <f t="shared" si="781"/>
        <v>0</v>
      </c>
      <c r="R1633" s="86">
        <f t="shared" si="778"/>
        <v>0</v>
      </c>
      <c r="S1633" s="76">
        <f t="shared" si="768"/>
        <v>0</v>
      </c>
      <c r="T1633" s="86">
        <f t="shared" si="779"/>
        <v>8.0657000000000006E-2</v>
      </c>
      <c r="U1633" s="84">
        <f t="shared" si="760"/>
        <v>6</v>
      </c>
      <c r="V1633" s="84">
        <v>252</v>
      </c>
      <c r="W1633" s="83">
        <f t="shared" si="769"/>
        <v>1.001848592</v>
      </c>
      <c r="X1633" s="76">
        <f t="shared" si="770"/>
        <v>1.49756581</v>
      </c>
      <c r="Y1633" s="76">
        <f t="shared" si="771"/>
        <v>0</v>
      </c>
      <c r="Z1633" s="90" t="str">
        <f t="shared" si="782"/>
        <v>A+J=</v>
      </c>
      <c r="AA1633" s="81">
        <f t="shared" si="783"/>
        <v>45915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75">
        <f t="shared" si="772"/>
        <v>45893</v>
      </c>
      <c r="B1634" s="76">
        <f t="shared" si="773"/>
        <v>811.60916171999997</v>
      </c>
      <c r="C1634" s="76">
        <f t="shared" si="780"/>
        <v>621.88448731000005</v>
      </c>
      <c r="D1634" s="77">
        <f t="shared" si="774"/>
        <v>7245.38</v>
      </c>
      <c r="E1634" s="78">
        <f>IF(K1634=1,VLOOKUP(A1633,[1]Plan1!$G$155:$I$350,3),E1633)</f>
        <v>7276.54</v>
      </c>
      <c r="F1634" s="79">
        <f t="shared" si="775"/>
        <v>45763</v>
      </c>
      <c r="G1634" s="80">
        <f t="shared" si="764"/>
        <v>4.3006716003852752E-3</v>
      </c>
      <c r="H1634" s="81">
        <f t="shared" si="776"/>
        <v>45915</v>
      </c>
      <c r="I1634" s="81">
        <f t="shared" si="765"/>
        <v>45915</v>
      </c>
      <c r="J1634" s="82">
        <f t="shared" si="777"/>
        <v>21</v>
      </c>
      <c r="K1634" s="82">
        <f t="shared" si="761"/>
        <v>6</v>
      </c>
      <c r="L1634" s="76">
        <f t="shared" si="766"/>
        <v>1.0012268799999999</v>
      </c>
      <c r="M1634" s="83">
        <f t="shared" si="763"/>
        <v>1.0043006699999999</v>
      </c>
      <c r="N1634" s="83">
        <f t="shared" si="784"/>
        <v>1.3010758778501974</v>
      </c>
      <c r="O1634" s="76">
        <f t="shared" si="762"/>
        <v>1.3026721400000001</v>
      </c>
      <c r="P1634" s="76">
        <f t="shared" si="767"/>
        <v>810.11159591000001</v>
      </c>
      <c r="Q1634" s="84">
        <f t="shared" si="781"/>
        <v>0</v>
      </c>
      <c r="R1634" s="86">
        <f t="shared" si="778"/>
        <v>0</v>
      </c>
      <c r="S1634" s="76">
        <f t="shared" si="768"/>
        <v>0</v>
      </c>
      <c r="T1634" s="86">
        <f t="shared" si="779"/>
        <v>8.0657000000000006E-2</v>
      </c>
      <c r="U1634" s="84">
        <f t="shared" si="760"/>
        <v>6</v>
      </c>
      <c r="V1634" s="84">
        <v>252</v>
      </c>
      <c r="W1634" s="83">
        <f t="shared" si="769"/>
        <v>1.001848592</v>
      </c>
      <c r="X1634" s="76">
        <f t="shared" si="770"/>
        <v>1.49756581</v>
      </c>
      <c r="Y1634" s="76">
        <f t="shared" si="771"/>
        <v>0</v>
      </c>
      <c r="Z1634" s="90" t="str">
        <f t="shared" si="782"/>
        <v>A+J=</v>
      </c>
      <c r="AA1634" s="81">
        <f t="shared" si="783"/>
        <v>45915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75">
        <f t="shared" si="772"/>
        <v>45894</v>
      </c>
      <c r="B1635" s="76">
        <f t="shared" si="773"/>
        <v>811.60916171999997</v>
      </c>
      <c r="C1635" s="76">
        <f t="shared" si="780"/>
        <v>621.88448731000005</v>
      </c>
      <c r="D1635" s="77">
        <f t="shared" si="774"/>
        <v>7245.38</v>
      </c>
      <c r="E1635" s="78">
        <f>IF(K1635=1,VLOOKUP(A1634,[1]Plan1!$G$155:$I$350,3),E1634)</f>
        <v>7276.54</v>
      </c>
      <c r="F1635" s="79">
        <f t="shared" si="775"/>
        <v>45763</v>
      </c>
      <c r="G1635" s="80">
        <f t="shared" si="764"/>
        <v>4.3006716003852752E-3</v>
      </c>
      <c r="H1635" s="81">
        <f t="shared" si="776"/>
        <v>45915</v>
      </c>
      <c r="I1635" s="81">
        <f t="shared" si="765"/>
        <v>45915</v>
      </c>
      <c r="J1635" s="82">
        <f t="shared" si="777"/>
        <v>21</v>
      </c>
      <c r="K1635" s="82">
        <f t="shared" si="761"/>
        <v>6</v>
      </c>
      <c r="L1635" s="76">
        <f t="shared" si="766"/>
        <v>1.0012268799999999</v>
      </c>
      <c r="M1635" s="83">
        <f t="shared" si="763"/>
        <v>1.0043006699999999</v>
      </c>
      <c r="N1635" s="83">
        <f t="shared" si="784"/>
        <v>1.3010758778501974</v>
      </c>
      <c r="O1635" s="76">
        <f t="shared" si="762"/>
        <v>1.3026721400000001</v>
      </c>
      <c r="P1635" s="76">
        <f t="shared" si="767"/>
        <v>810.11159591000001</v>
      </c>
      <c r="Q1635" s="84">
        <f t="shared" si="781"/>
        <v>0</v>
      </c>
      <c r="R1635" s="86">
        <f t="shared" si="778"/>
        <v>0</v>
      </c>
      <c r="S1635" s="76">
        <f t="shared" si="768"/>
        <v>0</v>
      </c>
      <c r="T1635" s="86">
        <f t="shared" si="779"/>
        <v>8.0657000000000006E-2</v>
      </c>
      <c r="U1635" s="84">
        <f t="shared" si="760"/>
        <v>6</v>
      </c>
      <c r="V1635" s="84">
        <v>252</v>
      </c>
      <c r="W1635" s="83">
        <f t="shared" si="769"/>
        <v>1.001848592</v>
      </c>
      <c r="X1635" s="76">
        <f t="shared" si="770"/>
        <v>1.49756581</v>
      </c>
      <c r="Y1635" s="76">
        <f t="shared" si="771"/>
        <v>0</v>
      </c>
      <c r="Z1635" s="90" t="str">
        <f t="shared" si="782"/>
        <v>A+J=</v>
      </c>
      <c r="AA1635" s="81">
        <f t="shared" si="783"/>
        <v>45915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75">
        <f t="shared" si="772"/>
        <v>45895</v>
      </c>
      <c r="B1636" s="76">
        <f t="shared" si="773"/>
        <v>812.02494045000003</v>
      </c>
      <c r="C1636" s="76">
        <f t="shared" si="780"/>
        <v>621.88448731000005</v>
      </c>
      <c r="D1636" s="77">
        <f t="shared" si="774"/>
        <v>7245.38</v>
      </c>
      <c r="E1636" s="78">
        <f>IF(K1636=1,VLOOKUP(A1635,[1]Plan1!$G$155:$I$350,3),E1635)</f>
        <v>7276.54</v>
      </c>
      <c r="F1636" s="79">
        <f t="shared" si="775"/>
        <v>45763</v>
      </c>
      <c r="G1636" s="80">
        <f t="shared" si="764"/>
        <v>4.3006716003852752E-3</v>
      </c>
      <c r="H1636" s="81">
        <f t="shared" si="776"/>
        <v>45915</v>
      </c>
      <c r="I1636" s="81">
        <f t="shared" si="765"/>
        <v>45915</v>
      </c>
      <c r="J1636" s="82">
        <f t="shared" si="777"/>
        <v>21</v>
      </c>
      <c r="K1636" s="82">
        <f t="shared" si="761"/>
        <v>7</v>
      </c>
      <c r="L1636" s="76">
        <f t="shared" si="766"/>
        <v>1.0014315</v>
      </c>
      <c r="M1636" s="83">
        <f t="shared" si="763"/>
        <v>1.0043006699999999</v>
      </c>
      <c r="N1636" s="83">
        <f t="shared" si="784"/>
        <v>1.3010758778501974</v>
      </c>
      <c r="O1636" s="76">
        <f t="shared" si="762"/>
        <v>1.30293836</v>
      </c>
      <c r="P1636" s="76">
        <f t="shared" si="767"/>
        <v>810.277154</v>
      </c>
      <c r="Q1636" s="84">
        <f t="shared" si="781"/>
        <v>0</v>
      </c>
      <c r="R1636" s="86">
        <f t="shared" si="778"/>
        <v>0</v>
      </c>
      <c r="S1636" s="76">
        <f t="shared" si="768"/>
        <v>0</v>
      </c>
      <c r="T1636" s="86">
        <f t="shared" si="779"/>
        <v>8.0657000000000006E-2</v>
      </c>
      <c r="U1636" s="84">
        <f t="shared" si="760"/>
        <v>7</v>
      </c>
      <c r="V1636" s="84">
        <v>252</v>
      </c>
      <c r="W1636" s="83">
        <f t="shared" si="769"/>
        <v>1.0021570230000001</v>
      </c>
      <c r="X1636" s="76">
        <f t="shared" si="770"/>
        <v>1.74778645</v>
      </c>
      <c r="Y1636" s="76">
        <f t="shared" si="771"/>
        <v>0</v>
      </c>
      <c r="Z1636" s="90" t="str">
        <f t="shared" si="782"/>
        <v>A+J=</v>
      </c>
      <c r="AA1636" s="81">
        <f t="shared" si="783"/>
        <v>45915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75">
        <f t="shared" si="772"/>
        <v>45896</v>
      </c>
      <c r="B1637" s="76">
        <f t="shared" si="773"/>
        <v>812.44094112999994</v>
      </c>
      <c r="C1637" s="76">
        <f t="shared" si="780"/>
        <v>621.88448731000005</v>
      </c>
      <c r="D1637" s="77">
        <f t="shared" si="774"/>
        <v>7245.38</v>
      </c>
      <c r="E1637" s="78">
        <f>IF(K1637=1,VLOOKUP(A1636,[1]Plan1!$G$155:$I$350,3),E1636)</f>
        <v>7276.54</v>
      </c>
      <c r="F1637" s="79">
        <f t="shared" si="775"/>
        <v>45763</v>
      </c>
      <c r="G1637" s="80">
        <f t="shared" si="764"/>
        <v>4.3006716003852752E-3</v>
      </c>
      <c r="H1637" s="81">
        <f t="shared" si="776"/>
        <v>45915</v>
      </c>
      <c r="I1637" s="81">
        <f t="shared" si="765"/>
        <v>45915</v>
      </c>
      <c r="J1637" s="82">
        <f t="shared" si="777"/>
        <v>21</v>
      </c>
      <c r="K1637" s="82">
        <f t="shared" si="761"/>
        <v>8</v>
      </c>
      <c r="L1637" s="76">
        <f t="shared" si="766"/>
        <v>1.00163617</v>
      </c>
      <c r="M1637" s="83">
        <f t="shared" si="763"/>
        <v>1.0043006699999999</v>
      </c>
      <c r="N1637" s="83">
        <f t="shared" si="784"/>
        <v>1.3010758778501974</v>
      </c>
      <c r="O1637" s="76">
        <f t="shared" si="762"/>
        <v>1.3032046500000001</v>
      </c>
      <c r="P1637" s="76">
        <f t="shared" si="767"/>
        <v>810.44275561999996</v>
      </c>
      <c r="Q1637" s="84">
        <f t="shared" si="781"/>
        <v>0</v>
      </c>
      <c r="R1637" s="86">
        <f t="shared" si="778"/>
        <v>0</v>
      </c>
      <c r="S1637" s="76">
        <f t="shared" si="768"/>
        <v>0</v>
      </c>
      <c r="T1637" s="86">
        <f t="shared" si="779"/>
        <v>8.0657000000000006E-2</v>
      </c>
      <c r="U1637" s="84">
        <f t="shared" si="760"/>
        <v>8</v>
      </c>
      <c r="V1637" s="84">
        <v>252</v>
      </c>
      <c r="W1637" s="83">
        <f t="shared" si="769"/>
        <v>1.002465548</v>
      </c>
      <c r="X1637" s="76">
        <f t="shared" si="770"/>
        <v>1.9981855100000001</v>
      </c>
      <c r="Y1637" s="76">
        <f t="shared" si="771"/>
        <v>0</v>
      </c>
      <c r="Z1637" s="90" t="str">
        <f t="shared" si="782"/>
        <v>A+J=</v>
      </c>
      <c r="AA1637" s="81">
        <f t="shared" si="783"/>
        <v>45915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75">
        <f t="shared" si="772"/>
        <v>45897</v>
      </c>
      <c r="B1638" s="76">
        <f t="shared" si="773"/>
        <v>812.85715921999997</v>
      </c>
      <c r="C1638" s="76">
        <f t="shared" si="780"/>
        <v>621.88448731000005</v>
      </c>
      <c r="D1638" s="77">
        <f t="shared" si="774"/>
        <v>7245.38</v>
      </c>
      <c r="E1638" s="78">
        <f>IF(K1638=1,VLOOKUP(A1637,[1]Plan1!$G$155:$I$350,3),E1637)</f>
        <v>7276.54</v>
      </c>
      <c r="F1638" s="79">
        <f t="shared" si="775"/>
        <v>45763</v>
      </c>
      <c r="G1638" s="80">
        <f t="shared" si="764"/>
        <v>4.3006716003852752E-3</v>
      </c>
      <c r="H1638" s="81">
        <f t="shared" si="776"/>
        <v>45915</v>
      </c>
      <c r="I1638" s="81">
        <f t="shared" si="765"/>
        <v>45915</v>
      </c>
      <c r="J1638" s="82">
        <f t="shared" si="777"/>
        <v>21</v>
      </c>
      <c r="K1638" s="82">
        <f t="shared" si="761"/>
        <v>9</v>
      </c>
      <c r="L1638" s="76">
        <f t="shared" si="766"/>
        <v>1.00184088</v>
      </c>
      <c r="M1638" s="83">
        <f t="shared" si="763"/>
        <v>1.0043006699999999</v>
      </c>
      <c r="N1638" s="83">
        <f t="shared" si="784"/>
        <v>1.3010758778501974</v>
      </c>
      <c r="O1638" s="76">
        <f t="shared" si="762"/>
        <v>1.303471</v>
      </c>
      <c r="P1638" s="76">
        <f t="shared" si="767"/>
        <v>810.60839454999996</v>
      </c>
      <c r="Q1638" s="84">
        <f t="shared" si="781"/>
        <v>0</v>
      </c>
      <c r="R1638" s="86">
        <f t="shared" si="778"/>
        <v>0</v>
      </c>
      <c r="S1638" s="76">
        <f t="shared" si="768"/>
        <v>0</v>
      </c>
      <c r="T1638" s="86">
        <f t="shared" si="779"/>
        <v>8.0657000000000006E-2</v>
      </c>
      <c r="U1638" s="84">
        <f t="shared" ref="U1638:U1701" si="785">IF(Q1637&gt;0,1,IF(K1638=K1637,U1637,U1637+1))</f>
        <v>9</v>
      </c>
      <c r="V1638" s="84">
        <v>252</v>
      </c>
      <c r="W1638" s="83">
        <f t="shared" si="769"/>
        <v>1.002774169</v>
      </c>
      <c r="X1638" s="76">
        <f t="shared" si="770"/>
        <v>2.2487646699999999</v>
      </c>
      <c r="Y1638" s="76">
        <f t="shared" si="771"/>
        <v>0</v>
      </c>
      <c r="Z1638" s="90" t="str">
        <f t="shared" si="782"/>
        <v>A+J=</v>
      </c>
      <c r="AA1638" s="81">
        <f t="shared" si="783"/>
        <v>45915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75">
        <f t="shared" si="772"/>
        <v>45898</v>
      </c>
      <c r="B1639" s="76">
        <f t="shared" si="773"/>
        <v>813.27358154000001</v>
      </c>
      <c r="C1639" s="76">
        <f t="shared" si="780"/>
        <v>621.88448731000005</v>
      </c>
      <c r="D1639" s="77">
        <f t="shared" si="774"/>
        <v>7245.38</v>
      </c>
      <c r="E1639" s="78">
        <f>IF(K1639=1,VLOOKUP(A1638,[1]Plan1!$G$155:$I$350,3),E1638)</f>
        <v>7276.54</v>
      </c>
      <c r="F1639" s="79">
        <f t="shared" si="775"/>
        <v>45763</v>
      </c>
      <c r="G1639" s="80">
        <f t="shared" si="764"/>
        <v>4.3006716003852752E-3</v>
      </c>
      <c r="H1639" s="81">
        <f t="shared" si="776"/>
        <v>45915</v>
      </c>
      <c r="I1639" s="81">
        <f t="shared" si="765"/>
        <v>45915</v>
      </c>
      <c r="J1639" s="82">
        <f t="shared" si="777"/>
        <v>21</v>
      </c>
      <c r="K1639" s="82">
        <f t="shared" si="761"/>
        <v>10</v>
      </c>
      <c r="L1639" s="76">
        <f t="shared" si="766"/>
        <v>1.00204563</v>
      </c>
      <c r="M1639" s="83">
        <f t="shared" si="763"/>
        <v>1.0043006699999999</v>
      </c>
      <c r="N1639" s="83">
        <f t="shared" si="784"/>
        <v>1.3010758778501974</v>
      </c>
      <c r="O1639" s="76">
        <f t="shared" si="762"/>
        <v>1.30373739</v>
      </c>
      <c r="P1639" s="76">
        <f t="shared" si="767"/>
        <v>810.77405836000003</v>
      </c>
      <c r="Q1639" s="84">
        <f t="shared" si="781"/>
        <v>0</v>
      </c>
      <c r="R1639" s="86">
        <f t="shared" si="778"/>
        <v>0</v>
      </c>
      <c r="S1639" s="76">
        <f t="shared" si="768"/>
        <v>0</v>
      </c>
      <c r="T1639" s="86">
        <f t="shared" si="779"/>
        <v>8.0657000000000006E-2</v>
      </c>
      <c r="U1639" s="84">
        <f t="shared" si="785"/>
        <v>10</v>
      </c>
      <c r="V1639" s="84">
        <v>252</v>
      </c>
      <c r="W1639" s="83">
        <f t="shared" si="769"/>
        <v>1.003082885</v>
      </c>
      <c r="X1639" s="76">
        <f t="shared" si="770"/>
        <v>2.4995231800000002</v>
      </c>
      <c r="Y1639" s="76">
        <f t="shared" si="771"/>
        <v>0</v>
      </c>
      <c r="Z1639" s="90" t="str">
        <f t="shared" si="782"/>
        <v>A+J=</v>
      </c>
      <c r="AA1639" s="81">
        <f t="shared" si="783"/>
        <v>45915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75">
        <f t="shared" si="772"/>
        <v>45899</v>
      </c>
      <c r="B1640" s="76">
        <f t="shared" si="773"/>
        <v>813.69022603999997</v>
      </c>
      <c r="C1640" s="76">
        <f t="shared" si="780"/>
        <v>621.88448731000005</v>
      </c>
      <c r="D1640" s="77">
        <f t="shared" si="774"/>
        <v>7245.38</v>
      </c>
      <c r="E1640" s="78">
        <f>IF(K1640=1,VLOOKUP(A1639,[1]Plan1!$G$155:$I$350,3),E1639)</f>
        <v>7276.54</v>
      </c>
      <c r="F1640" s="79">
        <f t="shared" si="775"/>
        <v>45763</v>
      </c>
      <c r="G1640" s="80">
        <f t="shared" si="764"/>
        <v>4.3006716003852752E-3</v>
      </c>
      <c r="H1640" s="81">
        <f t="shared" si="776"/>
        <v>45915</v>
      </c>
      <c r="I1640" s="81">
        <f t="shared" si="765"/>
        <v>45915</v>
      </c>
      <c r="J1640" s="82">
        <f t="shared" si="777"/>
        <v>21</v>
      </c>
      <c r="K1640" s="82">
        <f t="shared" si="761"/>
        <v>11</v>
      </c>
      <c r="L1640" s="76">
        <f t="shared" si="766"/>
        <v>1.0022504299999999</v>
      </c>
      <c r="M1640" s="83">
        <f t="shared" si="763"/>
        <v>1.0043006699999999</v>
      </c>
      <c r="N1640" s="83">
        <f t="shared" si="784"/>
        <v>1.3010758778501974</v>
      </c>
      <c r="O1640" s="76">
        <f t="shared" si="762"/>
        <v>1.30400385</v>
      </c>
      <c r="P1640" s="76">
        <f t="shared" si="767"/>
        <v>810.93976569999995</v>
      </c>
      <c r="Q1640" s="84">
        <f t="shared" si="781"/>
        <v>0</v>
      </c>
      <c r="R1640" s="86">
        <f t="shared" si="778"/>
        <v>0</v>
      </c>
      <c r="S1640" s="76">
        <f t="shared" si="768"/>
        <v>0</v>
      </c>
      <c r="T1640" s="86">
        <f t="shared" si="779"/>
        <v>8.0657000000000006E-2</v>
      </c>
      <c r="U1640" s="84">
        <f t="shared" si="785"/>
        <v>11</v>
      </c>
      <c r="V1640" s="84">
        <v>252</v>
      </c>
      <c r="W1640" s="83">
        <f t="shared" si="769"/>
        <v>1.0033916949999999</v>
      </c>
      <c r="X1640" s="76">
        <f t="shared" si="770"/>
        <v>2.7504603400000001</v>
      </c>
      <c r="Y1640" s="76">
        <f t="shared" si="771"/>
        <v>0</v>
      </c>
      <c r="Z1640" s="90" t="str">
        <f t="shared" si="782"/>
        <v>A+J=</v>
      </c>
      <c r="AA1640" s="81">
        <f t="shared" si="783"/>
        <v>45915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75">
        <f t="shared" si="772"/>
        <v>45900</v>
      </c>
      <c r="B1641" s="76">
        <f t="shared" si="773"/>
        <v>813.69022603999997</v>
      </c>
      <c r="C1641" s="76">
        <f t="shared" si="780"/>
        <v>621.88448731000005</v>
      </c>
      <c r="D1641" s="77">
        <f t="shared" si="774"/>
        <v>7245.38</v>
      </c>
      <c r="E1641" s="78">
        <f>IF(K1641=1,VLOOKUP(A1640,[1]Plan1!$G$155:$I$350,3),E1640)</f>
        <v>7276.54</v>
      </c>
      <c r="F1641" s="79">
        <f t="shared" si="775"/>
        <v>45763</v>
      </c>
      <c r="G1641" s="80">
        <f t="shared" si="764"/>
        <v>4.3006716003852752E-3</v>
      </c>
      <c r="H1641" s="81">
        <f t="shared" si="776"/>
        <v>45915</v>
      </c>
      <c r="I1641" s="81">
        <f t="shared" si="765"/>
        <v>45915</v>
      </c>
      <c r="J1641" s="82">
        <f t="shared" si="777"/>
        <v>21</v>
      </c>
      <c r="K1641" s="82">
        <f t="shared" si="761"/>
        <v>11</v>
      </c>
      <c r="L1641" s="76">
        <f t="shared" si="766"/>
        <v>1.0022504299999999</v>
      </c>
      <c r="M1641" s="83">
        <f t="shared" si="763"/>
        <v>1.0043006699999999</v>
      </c>
      <c r="N1641" s="83">
        <f t="shared" si="784"/>
        <v>1.3010758778501974</v>
      </c>
      <c r="O1641" s="76">
        <f t="shared" si="762"/>
        <v>1.30400385</v>
      </c>
      <c r="P1641" s="76">
        <f t="shared" si="767"/>
        <v>810.93976569999995</v>
      </c>
      <c r="Q1641" s="84">
        <f t="shared" si="781"/>
        <v>0</v>
      </c>
      <c r="R1641" s="86">
        <f t="shared" si="778"/>
        <v>0</v>
      </c>
      <c r="S1641" s="76">
        <f t="shared" si="768"/>
        <v>0</v>
      </c>
      <c r="T1641" s="86">
        <f t="shared" si="779"/>
        <v>8.0657000000000006E-2</v>
      </c>
      <c r="U1641" s="84">
        <f t="shared" si="785"/>
        <v>11</v>
      </c>
      <c r="V1641" s="84">
        <v>252</v>
      </c>
      <c r="W1641" s="83">
        <f t="shared" si="769"/>
        <v>1.0033916949999999</v>
      </c>
      <c r="X1641" s="76">
        <f t="shared" si="770"/>
        <v>2.7504603400000001</v>
      </c>
      <c r="Y1641" s="76">
        <f t="shared" si="771"/>
        <v>0</v>
      </c>
      <c r="Z1641" s="90" t="str">
        <f t="shared" si="782"/>
        <v>A+J=</v>
      </c>
      <c r="AA1641" s="81">
        <f t="shared" si="783"/>
        <v>45915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75">
        <f t="shared" si="772"/>
        <v>45901</v>
      </c>
      <c r="B1642" s="76">
        <f t="shared" si="773"/>
        <v>813.69022603999997</v>
      </c>
      <c r="C1642" s="76">
        <f t="shared" si="780"/>
        <v>621.88448731000005</v>
      </c>
      <c r="D1642" s="77">
        <f t="shared" si="774"/>
        <v>7245.38</v>
      </c>
      <c r="E1642" s="78">
        <f>IF(K1642=1,VLOOKUP(A1641,[1]Plan1!$G$155:$I$350,3),E1641)</f>
        <v>7276.54</v>
      </c>
      <c r="F1642" s="79">
        <f t="shared" si="775"/>
        <v>45763</v>
      </c>
      <c r="G1642" s="80">
        <f t="shared" si="764"/>
        <v>4.3006716003852752E-3</v>
      </c>
      <c r="H1642" s="81">
        <f t="shared" si="776"/>
        <v>45915</v>
      </c>
      <c r="I1642" s="81">
        <f t="shared" si="765"/>
        <v>45915</v>
      </c>
      <c r="J1642" s="82">
        <f t="shared" si="777"/>
        <v>21</v>
      </c>
      <c r="K1642" s="82">
        <f t="shared" ref="K1642:K1705" si="786">(J1642-(NETWORKDAYS(A1642,I1642,AD$165:AD$503)-1))</f>
        <v>11</v>
      </c>
      <c r="L1642" s="76">
        <f t="shared" si="766"/>
        <v>1.0022504299999999</v>
      </c>
      <c r="M1642" s="83">
        <f t="shared" si="763"/>
        <v>1.0043006699999999</v>
      </c>
      <c r="N1642" s="83">
        <f t="shared" si="784"/>
        <v>1.3010758778501974</v>
      </c>
      <c r="O1642" s="76">
        <f t="shared" ref="O1642:O1705" si="787">TRUNC(TRUNC((L1642*N1642),15),8)</f>
        <v>1.30400385</v>
      </c>
      <c r="P1642" s="76">
        <f t="shared" si="767"/>
        <v>810.93976569999995</v>
      </c>
      <c r="Q1642" s="84">
        <f t="shared" si="781"/>
        <v>0</v>
      </c>
      <c r="R1642" s="86">
        <f t="shared" si="778"/>
        <v>0</v>
      </c>
      <c r="S1642" s="76">
        <f t="shared" si="768"/>
        <v>0</v>
      </c>
      <c r="T1642" s="86">
        <f t="shared" si="779"/>
        <v>8.0657000000000006E-2</v>
      </c>
      <c r="U1642" s="84">
        <f t="shared" si="785"/>
        <v>11</v>
      </c>
      <c r="V1642" s="84">
        <v>252</v>
      </c>
      <c r="W1642" s="83">
        <f t="shared" si="769"/>
        <v>1.0033916949999999</v>
      </c>
      <c r="X1642" s="76">
        <f t="shared" si="770"/>
        <v>2.7504603400000001</v>
      </c>
      <c r="Y1642" s="76">
        <f t="shared" si="771"/>
        <v>0</v>
      </c>
      <c r="Z1642" s="90" t="str">
        <f t="shared" si="782"/>
        <v>A+J=</v>
      </c>
      <c r="AA1642" s="81">
        <f t="shared" si="783"/>
        <v>45915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75">
        <f t="shared" si="772"/>
        <v>45902</v>
      </c>
      <c r="B1643" s="76">
        <f t="shared" si="773"/>
        <v>814.10707572999991</v>
      </c>
      <c r="C1643" s="76">
        <f t="shared" si="780"/>
        <v>621.88448731000005</v>
      </c>
      <c r="D1643" s="77">
        <f t="shared" si="774"/>
        <v>7245.38</v>
      </c>
      <c r="E1643" s="78">
        <f>IF(K1643=1,VLOOKUP(A1642,[1]Plan1!$G$155:$I$350,3),E1642)</f>
        <v>7276.54</v>
      </c>
      <c r="F1643" s="79">
        <f t="shared" si="775"/>
        <v>45763</v>
      </c>
      <c r="G1643" s="80">
        <f t="shared" si="764"/>
        <v>4.3006716003852752E-3</v>
      </c>
      <c r="H1643" s="81">
        <f t="shared" si="776"/>
        <v>45915</v>
      </c>
      <c r="I1643" s="81">
        <f t="shared" si="765"/>
        <v>45915</v>
      </c>
      <c r="J1643" s="82">
        <f t="shared" si="777"/>
        <v>21</v>
      </c>
      <c r="K1643" s="82">
        <f t="shared" si="786"/>
        <v>12</v>
      </c>
      <c r="L1643" s="76">
        <f t="shared" si="766"/>
        <v>1.0024552600000001</v>
      </c>
      <c r="M1643" s="83">
        <f t="shared" ref="M1643:M1706" si="788">IF(I1643&gt;I1642,L1642,M1642)</f>
        <v>1.0043006699999999</v>
      </c>
      <c r="N1643" s="83">
        <f t="shared" si="784"/>
        <v>1.3010758778501974</v>
      </c>
      <c r="O1643" s="76">
        <f t="shared" si="787"/>
        <v>1.3042703499999999</v>
      </c>
      <c r="P1643" s="76">
        <f t="shared" si="767"/>
        <v>811.10549791999995</v>
      </c>
      <c r="Q1643" s="84">
        <f t="shared" si="781"/>
        <v>0</v>
      </c>
      <c r="R1643" s="86">
        <f t="shared" si="778"/>
        <v>0</v>
      </c>
      <c r="S1643" s="76">
        <f t="shared" si="768"/>
        <v>0</v>
      </c>
      <c r="T1643" s="86">
        <f t="shared" si="779"/>
        <v>8.0657000000000006E-2</v>
      </c>
      <c r="U1643" s="84">
        <f t="shared" si="785"/>
        <v>12</v>
      </c>
      <c r="V1643" s="84">
        <v>252</v>
      </c>
      <c r="W1643" s="83">
        <f t="shared" si="769"/>
        <v>1.003700601</v>
      </c>
      <c r="X1643" s="76">
        <f t="shared" si="770"/>
        <v>3.0015778100000001</v>
      </c>
      <c r="Y1643" s="76">
        <f t="shared" si="771"/>
        <v>0</v>
      </c>
      <c r="Z1643" s="90" t="str">
        <f t="shared" si="782"/>
        <v>A+J=</v>
      </c>
      <c r="AA1643" s="81">
        <f t="shared" si="783"/>
        <v>45915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75">
        <f t="shared" si="772"/>
        <v>45903</v>
      </c>
      <c r="B1644" s="76">
        <f t="shared" si="773"/>
        <v>814.52414858999998</v>
      </c>
      <c r="C1644" s="76">
        <f t="shared" si="780"/>
        <v>621.88448731000005</v>
      </c>
      <c r="D1644" s="77">
        <f t="shared" si="774"/>
        <v>7245.38</v>
      </c>
      <c r="E1644" s="78">
        <f>IF(K1644=1,VLOOKUP(A1643,[1]Plan1!$G$155:$I$350,3),E1643)</f>
        <v>7276.54</v>
      </c>
      <c r="F1644" s="79">
        <f t="shared" si="775"/>
        <v>45763</v>
      </c>
      <c r="G1644" s="80">
        <f t="shared" si="764"/>
        <v>4.3006716003852752E-3</v>
      </c>
      <c r="H1644" s="81">
        <f t="shared" si="776"/>
        <v>45915</v>
      </c>
      <c r="I1644" s="81">
        <f t="shared" si="765"/>
        <v>45915</v>
      </c>
      <c r="J1644" s="82">
        <f t="shared" si="777"/>
        <v>21</v>
      </c>
      <c r="K1644" s="82">
        <f t="shared" si="786"/>
        <v>13</v>
      </c>
      <c r="L1644" s="76">
        <f t="shared" si="766"/>
        <v>1.0026601399999999</v>
      </c>
      <c r="M1644" s="83">
        <f t="shared" si="788"/>
        <v>1.0043006699999999</v>
      </c>
      <c r="N1644" s="83">
        <f t="shared" si="784"/>
        <v>1.3010758778501974</v>
      </c>
      <c r="O1644" s="76">
        <f t="shared" si="787"/>
        <v>1.3045369200000001</v>
      </c>
      <c r="P1644" s="76">
        <f t="shared" si="767"/>
        <v>811.27127367000003</v>
      </c>
      <c r="Q1644" s="84">
        <f t="shared" si="781"/>
        <v>0</v>
      </c>
      <c r="R1644" s="86">
        <f t="shared" si="778"/>
        <v>0</v>
      </c>
      <c r="S1644" s="76">
        <f t="shared" si="768"/>
        <v>0</v>
      </c>
      <c r="T1644" s="86">
        <f t="shared" si="779"/>
        <v>8.0657000000000006E-2</v>
      </c>
      <c r="U1644" s="84">
        <f t="shared" si="785"/>
        <v>13</v>
      </c>
      <c r="V1644" s="84">
        <v>252</v>
      </c>
      <c r="W1644" s="83">
        <f t="shared" si="769"/>
        <v>1.004009602</v>
      </c>
      <c r="X1644" s="76">
        <f t="shared" si="770"/>
        <v>3.25287492</v>
      </c>
      <c r="Y1644" s="76">
        <f t="shared" si="771"/>
        <v>0</v>
      </c>
      <c r="Z1644" s="90" t="str">
        <f t="shared" si="782"/>
        <v>A+J=</v>
      </c>
      <c r="AA1644" s="81">
        <f t="shared" si="783"/>
        <v>45915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75">
        <f t="shared" si="772"/>
        <v>45904</v>
      </c>
      <c r="B1645" s="76">
        <f t="shared" si="773"/>
        <v>814.94142595000005</v>
      </c>
      <c r="C1645" s="76">
        <f t="shared" si="780"/>
        <v>621.88448731000005</v>
      </c>
      <c r="D1645" s="77">
        <f t="shared" si="774"/>
        <v>7245.38</v>
      </c>
      <c r="E1645" s="78">
        <f>IF(K1645=1,VLOOKUP(A1644,[1]Plan1!$G$155:$I$350,3),E1644)</f>
        <v>7276.54</v>
      </c>
      <c r="F1645" s="79">
        <f t="shared" si="775"/>
        <v>45763</v>
      </c>
      <c r="G1645" s="80">
        <f t="shared" si="764"/>
        <v>4.3006716003852752E-3</v>
      </c>
      <c r="H1645" s="81">
        <f t="shared" si="776"/>
        <v>45915</v>
      </c>
      <c r="I1645" s="81">
        <f t="shared" si="765"/>
        <v>45915</v>
      </c>
      <c r="J1645" s="82">
        <f t="shared" si="777"/>
        <v>21</v>
      </c>
      <c r="K1645" s="82">
        <f t="shared" si="786"/>
        <v>14</v>
      </c>
      <c r="L1645" s="76">
        <f t="shared" si="766"/>
        <v>1.00286506</v>
      </c>
      <c r="M1645" s="83">
        <f t="shared" si="788"/>
        <v>1.0043006699999999</v>
      </c>
      <c r="N1645" s="83">
        <f t="shared" si="784"/>
        <v>1.3010758778501974</v>
      </c>
      <c r="O1645" s="76">
        <f t="shared" si="787"/>
        <v>1.30480353</v>
      </c>
      <c r="P1645" s="76">
        <f t="shared" si="767"/>
        <v>811.43707429000006</v>
      </c>
      <c r="Q1645" s="84">
        <f t="shared" si="781"/>
        <v>0</v>
      </c>
      <c r="R1645" s="86">
        <f t="shared" si="778"/>
        <v>0</v>
      </c>
      <c r="S1645" s="76">
        <f t="shared" si="768"/>
        <v>0</v>
      </c>
      <c r="T1645" s="86">
        <f t="shared" si="779"/>
        <v>8.0657000000000006E-2</v>
      </c>
      <c r="U1645" s="84">
        <f t="shared" si="785"/>
        <v>14</v>
      </c>
      <c r="V1645" s="84">
        <v>252</v>
      </c>
      <c r="W1645" s="83">
        <f t="shared" si="769"/>
        <v>1.0043186980000001</v>
      </c>
      <c r="X1645" s="76">
        <f t="shared" si="770"/>
        <v>3.5043516600000002</v>
      </c>
      <c r="Y1645" s="76">
        <f t="shared" si="771"/>
        <v>0</v>
      </c>
      <c r="Z1645" s="90" t="str">
        <f t="shared" si="782"/>
        <v>A+J=</v>
      </c>
      <c r="AA1645" s="81">
        <f t="shared" si="783"/>
        <v>45915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75">
        <f t="shared" si="772"/>
        <v>45905</v>
      </c>
      <c r="B1646" s="76">
        <f t="shared" si="773"/>
        <v>815.35892041</v>
      </c>
      <c r="C1646" s="76">
        <f t="shared" si="780"/>
        <v>621.88448731000005</v>
      </c>
      <c r="D1646" s="77">
        <f t="shared" si="774"/>
        <v>7245.38</v>
      </c>
      <c r="E1646" s="78">
        <f>IF(K1646=1,VLOOKUP(A1645,[1]Plan1!$G$155:$I$350,3),E1645)</f>
        <v>7276.54</v>
      </c>
      <c r="F1646" s="79">
        <f t="shared" si="775"/>
        <v>45763</v>
      </c>
      <c r="G1646" s="80">
        <f t="shared" si="764"/>
        <v>4.3006716003852752E-3</v>
      </c>
      <c r="H1646" s="81">
        <f t="shared" si="776"/>
        <v>45915</v>
      </c>
      <c r="I1646" s="81">
        <f t="shared" si="765"/>
        <v>45915</v>
      </c>
      <c r="J1646" s="82">
        <f t="shared" si="777"/>
        <v>21</v>
      </c>
      <c r="K1646" s="82">
        <f t="shared" si="786"/>
        <v>15</v>
      </c>
      <c r="L1646" s="76">
        <f t="shared" si="766"/>
        <v>1.00307002</v>
      </c>
      <c r="M1646" s="83">
        <f t="shared" si="788"/>
        <v>1.0043006699999999</v>
      </c>
      <c r="N1646" s="83">
        <f t="shared" si="784"/>
        <v>1.3010758778501974</v>
      </c>
      <c r="O1646" s="76">
        <f t="shared" si="787"/>
        <v>1.3050702000000001</v>
      </c>
      <c r="P1646" s="76">
        <f t="shared" si="767"/>
        <v>811.60291223000002</v>
      </c>
      <c r="Q1646" s="84">
        <f t="shared" si="781"/>
        <v>0</v>
      </c>
      <c r="R1646" s="86">
        <f t="shared" si="778"/>
        <v>0</v>
      </c>
      <c r="S1646" s="76">
        <f t="shared" si="768"/>
        <v>0</v>
      </c>
      <c r="T1646" s="86">
        <f t="shared" si="779"/>
        <v>8.0657000000000006E-2</v>
      </c>
      <c r="U1646" s="84">
        <f t="shared" si="785"/>
        <v>15</v>
      </c>
      <c r="V1646" s="84">
        <v>252</v>
      </c>
      <c r="W1646" s="83">
        <f t="shared" si="769"/>
        <v>1.004627889</v>
      </c>
      <c r="X1646" s="76">
        <f t="shared" si="770"/>
        <v>3.7560081799999998</v>
      </c>
      <c r="Y1646" s="76">
        <f t="shared" si="771"/>
        <v>0</v>
      </c>
      <c r="Z1646" s="90" t="str">
        <f t="shared" si="782"/>
        <v>A+J=</v>
      </c>
      <c r="AA1646" s="81">
        <f t="shared" si="783"/>
        <v>45915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75">
        <f t="shared" si="772"/>
        <v>45906</v>
      </c>
      <c r="B1647" s="76">
        <f t="shared" si="773"/>
        <v>815.77662659999999</v>
      </c>
      <c r="C1647" s="76">
        <f t="shared" si="780"/>
        <v>621.88448731000005</v>
      </c>
      <c r="D1647" s="77">
        <f t="shared" si="774"/>
        <v>7245.38</v>
      </c>
      <c r="E1647" s="78">
        <f>IF(K1647=1,VLOOKUP(A1646,[1]Plan1!$G$155:$I$350,3),E1646)</f>
        <v>7276.54</v>
      </c>
      <c r="F1647" s="79">
        <f t="shared" si="775"/>
        <v>45763</v>
      </c>
      <c r="G1647" s="80">
        <f t="shared" si="764"/>
        <v>4.3006716003852752E-3</v>
      </c>
      <c r="H1647" s="81">
        <f t="shared" si="776"/>
        <v>45915</v>
      </c>
      <c r="I1647" s="81">
        <f t="shared" si="765"/>
        <v>45915</v>
      </c>
      <c r="J1647" s="82">
        <f t="shared" si="777"/>
        <v>21</v>
      </c>
      <c r="K1647" s="82">
        <f t="shared" si="786"/>
        <v>16</v>
      </c>
      <c r="L1647" s="76">
        <f t="shared" si="766"/>
        <v>1.00327502</v>
      </c>
      <c r="M1647" s="83">
        <f t="shared" si="788"/>
        <v>1.0043006699999999</v>
      </c>
      <c r="N1647" s="83">
        <f t="shared" si="784"/>
        <v>1.3010758778501974</v>
      </c>
      <c r="O1647" s="76">
        <f t="shared" si="787"/>
        <v>1.30533692</v>
      </c>
      <c r="P1647" s="76">
        <f t="shared" si="767"/>
        <v>811.76878125999997</v>
      </c>
      <c r="Q1647" s="84">
        <f t="shared" si="781"/>
        <v>0</v>
      </c>
      <c r="R1647" s="86">
        <f t="shared" si="778"/>
        <v>0</v>
      </c>
      <c r="S1647" s="76">
        <f t="shared" si="768"/>
        <v>0</v>
      </c>
      <c r="T1647" s="86">
        <f t="shared" si="779"/>
        <v>8.0657000000000006E-2</v>
      </c>
      <c r="U1647" s="84">
        <f t="shared" si="785"/>
        <v>16</v>
      </c>
      <c r="V1647" s="84">
        <v>252</v>
      </c>
      <c r="W1647" s="83">
        <f t="shared" si="769"/>
        <v>1.0049371760000001</v>
      </c>
      <c r="X1647" s="76">
        <f t="shared" si="770"/>
        <v>4.0078453400000003</v>
      </c>
      <c r="Y1647" s="76">
        <f t="shared" si="771"/>
        <v>0</v>
      </c>
      <c r="Z1647" s="90" t="str">
        <f t="shared" si="782"/>
        <v>A+J=</v>
      </c>
      <c r="AA1647" s="81">
        <f t="shared" si="783"/>
        <v>45915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75">
        <f t="shared" si="772"/>
        <v>45907</v>
      </c>
      <c r="B1648" s="76">
        <f t="shared" si="773"/>
        <v>815.77662659999999</v>
      </c>
      <c r="C1648" s="76">
        <f t="shared" si="780"/>
        <v>621.88448731000005</v>
      </c>
      <c r="D1648" s="77">
        <f t="shared" si="774"/>
        <v>7245.38</v>
      </c>
      <c r="E1648" s="78">
        <f>IF(K1648=1,VLOOKUP(A1647,[1]Plan1!$G$155:$I$350,3),E1647)</f>
        <v>7276.54</v>
      </c>
      <c r="F1648" s="79">
        <f t="shared" si="775"/>
        <v>45763</v>
      </c>
      <c r="G1648" s="80">
        <f t="shared" si="764"/>
        <v>4.3006716003852752E-3</v>
      </c>
      <c r="H1648" s="81">
        <f t="shared" si="776"/>
        <v>45915</v>
      </c>
      <c r="I1648" s="81">
        <f t="shared" si="765"/>
        <v>45915</v>
      </c>
      <c r="J1648" s="82">
        <f t="shared" si="777"/>
        <v>21</v>
      </c>
      <c r="K1648" s="82">
        <f t="shared" si="786"/>
        <v>16</v>
      </c>
      <c r="L1648" s="76">
        <f t="shared" si="766"/>
        <v>1.00327502</v>
      </c>
      <c r="M1648" s="83">
        <f t="shared" si="788"/>
        <v>1.0043006699999999</v>
      </c>
      <c r="N1648" s="83">
        <f t="shared" si="784"/>
        <v>1.3010758778501974</v>
      </c>
      <c r="O1648" s="76">
        <f t="shared" si="787"/>
        <v>1.30533692</v>
      </c>
      <c r="P1648" s="76">
        <f t="shared" si="767"/>
        <v>811.76878125999997</v>
      </c>
      <c r="Q1648" s="84">
        <f t="shared" si="781"/>
        <v>0</v>
      </c>
      <c r="R1648" s="86">
        <f t="shared" si="778"/>
        <v>0</v>
      </c>
      <c r="S1648" s="76">
        <f t="shared" si="768"/>
        <v>0</v>
      </c>
      <c r="T1648" s="86">
        <f t="shared" si="779"/>
        <v>8.0657000000000006E-2</v>
      </c>
      <c r="U1648" s="84">
        <f t="shared" si="785"/>
        <v>16</v>
      </c>
      <c r="V1648" s="84">
        <v>252</v>
      </c>
      <c r="W1648" s="83">
        <f t="shared" si="769"/>
        <v>1.0049371760000001</v>
      </c>
      <c r="X1648" s="76">
        <f t="shared" si="770"/>
        <v>4.0078453400000003</v>
      </c>
      <c r="Y1648" s="76">
        <f t="shared" si="771"/>
        <v>0</v>
      </c>
      <c r="Z1648" s="90" t="str">
        <f t="shared" si="782"/>
        <v>A+J=</v>
      </c>
      <c r="AA1648" s="81">
        <f t="shared" si="783"/>
        <v>45915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75">
        <f t="shared" si="772"/>
        <v>45908</v>
      </c>
      <c r="B1649" s="76">
        <f t="shared" si="773"/>
        <v>815.77662659999999</v>
      </c>
      <c r="C1649" s="76">
        <f t="shared" si="780"/>
        <v>621.88448731000005</v>
      </c>
      <c r="D1649" s="77">
        <f t="shared" si="774"/>
        <v>7245.38</v>
      </c>
      <c r="E1649" s="78">
        <f>IF(K1649=1,VLOOKUP(A1648,[1]Plan1!$G$155:$I$350,3),E1648)</f>
        <v>7276.54</v>
      </c>
      <c r="F1649" s="79">
        <f t="shared" si="775"/>
        <v>45763</v>
      </c>
      <c r="G1649" s="80">
        <f t="shared" si="764"/>
        <v>4.3006716003852752E-3</v>
      </c>
      <c r="H1649" s="81">
        <f t="shared" si="776"/>
        <v>45915</v>
      </c>
      <c r="I1649" s="81">
        <f t="shared" si="765"/>
        <v>45915</v>
      </c>
      <c r="J1649" s="82">
        <f t="shared" si="777"/>
        <v>21</v>
      </c>
      <c r="K1649" s="82">
        <f t="shared" si="786"/>
        <v>16</v>
      </c>
      <c r="L1649" s="76">
        <f t="shared" si="766"/>
        <v>1.00327502</v>
      </c>
      <c r="M1649" s="83">
        <f t="shared" si="788"/>
        <v>1.0043006699999999</v>
      </c>
      <c r="N1649" s="83">
        <f t="shared" si="784"/>
        <v>1.3010758778501974</v>
      </c>
      <c r="O1649" s="76">
        <f t="shared" si="787"/>
        <v>1.30533692</v>
      </c>
      <c r="P1649" s="76">
        <f t="shared" si="767"/>
        <v>811.76878125999997</v>
      </c>
      <c r="Q1649" s="84">
        <f t="shared" si="781"/>
        <v>0</v>
      </c>
      <c r="R1649" s="86">
        <f t="shared" si="778"/>
        <v>0</v>
      </c>
      <c r="S1649" s="76">
        <f t="shared" si="768"/>
        <v>0</v>
      </c>
      <c r="T1649" s="86">
        <f t="shared" si="779"/>
        <v>8.0657000000000006E-2</v>
      </c>
      <c r="U1649" s="84">
        <f t="shared" si="785"/>
        <v>16</v>
      </c>
      <c r="V1649" s="84">
        <v>252</v>
      </c>
      <c r="W1649" s="83">
        <f t="shared" si="769"/>
        <v>1.0049371760000001</v>
      </c>
      <c r="X1649" s="76">
        <f t="shared" si="770"/>
        <v>4.0078453400000003</v>
      </c>
      <c r="Y1649" s="76">
        <f t="shared" si="771"/>
        <v>0</v>
      </c>
      <c r="Z1649" s="90" t="str">
        <f t="shared" si="782"/>
        <v>A+J=</v>
      </c>
      <c r="AA1649" s="81">
        <f t="shared" si="783"/>
        <v>45915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75">
        <f t="shared" si="772"/>
        <v>45909</v>
      </c>
      <c r="B1650" s="76">
        <f t="shared" si="773"/>
        <v>816.19455546999995</v>
      </c>
      <c r="C1650" s="76">
        <f t="shared" si="780"/>
        <v>621.88448731000005</v>
      </c>
      <c r="D1650" s="77">
        <f t="shared" si="774"/>
        <v>7245.38</v>
      </c>
      <c r="E1650" s="78">
        <f>IF(K1650=1,VLOOKUP(A1649,[1]Plan1!$G$155:$I$350,3),E1649)</f>
        <v>7276.54</v>
      </c>
      <c r="F1650" s="79">
        <f t="shared" si="775"/>
        <v>45763</v>
      </c>
      <c r="G1650" s="80">
        <f t="shared" si="764"/>
        <v>4.3006716003852752E-3</v>
      </c>
      <c r="H1650" s="81">
        <f t="shared" si="776"/>
        <v>45915</v>
      </c>
      <c r="I1650" s="81">
        <f t="shared" si="765"/>
        <v>45915</v>
      </c>
      <c r="J1650" s="82">
        <f t="shared" si="777"/>
        <v>21</v>
      </c>
      <c r="K1650" s="82">
        <f t="shared" si="786"/>
        <v>17</v>
      </c>
      <c r="L1650" s="76">
        <f t="shared" si="766"/>
        <v>1.0034800699999999</v>
      </c>
      <c r="M1650" s="83">
        <f t="shared" si="788"/>
        <v>1.0043006699999999</v>
      </c>
      <c r="N1650" s="83">
        <f t="shared" si="784"/>
        <v>1.3010758778501974</v>
      </c>
      <c r="O1650" s="76">
        <f t="shared" si="787"/>
        <v>1.30560371</v>
      </c>
      <c r="P1650" s="76">
        <f t="shared" si="767"/>
        <v>811.93469382000001</v>
      </c>
      <c r="Q1650" s="84">
        <f t="shared" si="781"/>
        <v>0</v>
      </c>
      <c r="R1650" s="86">
        <f t="shared" si="778"/>
        <v>0</v>
      </c>
      <c r="S1650" s="76">
        <f t="shared" si="768"/>
        <v>0</v>
      </c>
      <c r="T1650" s="86">
        <f t="shared" si="779"/>
        <v>8.0657000000000006E-2</v>
      </c>
      <c r="U1650" s="84">
        <f t="shared" si="785"/>
        <v>17</v>
      </c>
      <c r="V1650" s="84">
        <v>252</v>
      </c>
      <c r="W1650" s="83">
        <f t="shared" si="769"/>
        <v>1.005246557</v>
      </c>
      <c r="X1650" s="76">
        <f t="shared" si="770"/>
        <v>4.2598616500000004</v>
      </c>
      <c r="Y1650" s="76">
        <f t="shared" si="771"/>
        <v>0</v>
      </c>
      <c r="Z1650" s="90" t="str">
        <f t="shared" si="782"/>
        <v>A+J=</v>
      </c>
      <c r="AA1650" s="81">
        <f t="shared" si="783"/>
        <v>45915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75">
        <f t="shared" si="772"/>
        <v>45910</v>
      </c>
      <c r="B1651" s="76">
        <f t="shared" si="773"/>
        <v>816.61268371999995</v>
      </c>
      <c r="C1651" s="76">
        <f t="shared" si="780"/>
        <v>621.88448731000005</v>
      </c>
      <c r="D1651" s="77">
        <f t="shared" si="774"/>
        <v>7245.38</v>
      </c>
      <c r="E1651" s="78">
        <f>IF(K1651=1,VLOOKUP(A1650,[1]Plan1!$G$155:$I$350,3),E1650)</f>
        <v>7276.54</v>
      </c>
      <c r="F1651" s="79">
        <f t="shared" si="775"/>
        <v>45763</v>
      </c>
      <c r="G1651" s="80">
        <f t="shared" si="764"/>
        <v>4.3006716003852752E-3</v>
      </c>
      <c r="H1651" s="81">
        <f t="shared" si="776"/>
        <v>45915</v>
      </c>
      <c r="I1651" s="81">
        <f t="shared" si="765"/>
        <v>45915</v>
      </c>
      <c r="J1651" s="82">
        <f t="shared" si="777"/>
        <v>21</v>
      </c>
      <c r="K1651" s="82">
        <f t="shared" si="786"/>
        <v>18</v>
      </c>
      <c r="L1651" s="76">
        <f t="shared" si="766"/>
        <v>1.0036851499999999</v>
      </c>
      <c r="M1651" s="83">
        <f t="shared" si="788"/>
        <v>1.0043006699999999</v>
      </c>
      <c r="N1651" s="83">
        <f t="shared" si="784"/>
        <v>1.3010758778501974</v>
      </c>
      <c r="O1651" s="76">
        <f t="shared" si="787"/>
        <v>1.30587053</v>
      </c>
      <c r="P1651" s="76">
        <f t="shared" si="767"/>
        <v>812.10062503999995</v>
      </c>
      <c r="Q1651" s="84">
        <f t="shared" si="781"/>
        <v>0</v>
      </c>
      <c r="R1651" s="86">
        <f t="shared" si="778"/>
        <v>0</v>
      </c>
      <c r="S1651" s="76">
        <f t="shared" si="768"/>
        <v>0</v>
      </c>
      <c r="T1651" s="86">
        <f t="shared" si="779"/>
        <v>8.0657000000000006E-2</v>
      </c>
      <c r="U1651" s="84">
        <f t="shared" si="785"/>
        <v>18</v>
      </c>
      <c r="V1651" s="84">
        <v>252</v>
      </c>
      <c r="W1651" s="83">
        <f t="shared" si="769"/>
        <v>1.005556034</v>
      </c>
      <c r="X1651" s="76">
        <f t="shared" si="770"/>
        <v>4.51205868</v>
      </c>
      <c r="Y1651" s="76">
        <f t="shared" si="771"/>
        <v>0</v>
      </c>
      <c r="Z1651" s="90" t="str">
        <f t="shared" si="782"/>
        <v>A+J=</v>
      </c>
      <c r="AA1651" s="81">
        <f t="shared" si="783"/>
        <v>45915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75">
        <f t="shared" si="772"/>
        <v>45911</v>
      </c>
      <c r="B1652" s="76">
        <f t="shared" si="773"/>
        <v>817.03103563000002</v>
      </c>
      <c r="C1652" s="76">
        <f t="shared" si="780"/>
        <v>621.88448731000005</v>
      </c>
      <c r="D1652" s="77">
        <f t="shared" si="774"/>
        <v>7245.38</v>
      </c>
      <c r="E1652" s="78">
        <f>IF(K1652=1,VLOOKUP(A1651,[1]Plan1!$G$155:$I$350,3),E1651)</f>
        <v>7276.54</v>
      </c>
      <c r="F1652" s="79">
        <f t="shared" si="775"/>
        <v>45763</v>
      </c>
      <c r="G1652" s="80">
        <f t="shared" si="764"/>
        <v>4.3006716003852752E-3</v>
      </c>
      <c r="H1652" s="81">
        <f t="shared" si="776"/>
        <v>45915</v>
      </c>
      <c r="I1652" s="81">
        <f t="shared" si="765"/>
        <v>45915</v>
      </c>
      <c r="J1652" s="82">
        <f t="shared" si="777"/>
        <v>21</v>
      </c>
      <c r="K1652" s="82">
        <f t="shared" si="786"/>
        <v>19</v>
      </c>
      <c r="L1652" s="76">
        <f t="shared" si="766"/>
        <v>1.00389028</v>
      </c>
      <c r="M1652" s="83">
        <f t="shared" si="788"/>
        <v>1.0043006699999999</v>
      </c>
      <c r="N1652" s="83">
        <f t="shared" si="784"/>
        <v>1.3010758778501974</v>
      </c>
      <c r="O1652" s="76">
        <f t="shared" si="787"/>
        <v>1.30613742</v>
      </c>
      <c r="P1652" s="76">
        <f t="shared" si="767"/>
        <v>812.26659978999999</v>
      </c>
      <c r="Q1652" s="84">
        <f t="shared" si="781"/>
        <v>0</v>
      </c>
      <c r="R1652" s="86">
        <f t="shared" si="778"/>
        <v>0</v>
      </c>
      <c r="S1652" s="76">
        <f t="shared" si="768"/>
        <v>0</v>
      </c>
      <c r="T1652" s="86">
        <f t="shared" si="779"/>
        <v>8.0657000000000006E-2</v>
      </c>
      <c r="U1652" s="84">
        <f t="shared" si="785"/>
        <v>19</v>
      </c>
      <c r="V1652" s="84">
        <v>252</v>
      </c>
      <c r="W1652" s="83">
        <f t="shared" si="769"/>
        <v>1.005865606</v>
      </c>
      <c r="X1652" s="76">
        <f t="shared" si="770"/>
        <v>4.76443584</v>
      </c>
      <c r="Y1652" s="76">
        <f t="shared" si="771"/>
        <v>0</v>
      </c>
      <c r="Z1652" s="90" t="str">
        <f t="shared" si="782"/>
        <v>A+J=</v>
      </c>
      <c r="AA1652" s="81">
        <f t="shared" si="783"/>
        <v>45915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75">
        <f t="shared" si="772"/>
        <v>45912</v>
      </c>
      <c r="B1653" s="76">
        <f t="shared" si="773"/>
        <v>817.44959957000003</v>
      </c>
      <c r="C1653" s="76">
        <f t="shared" si="780"/>
        <v>621.88448731000005</v>
      </c>
      <c r="D1653" s="77">
        <f t="shared" si="774"/>
        <v>7245.38</v>
      </c>
      <c r="E1653" s="78">
        <f>IF(K1653=1,VLOOKUP(A1652,[1]Plan1!$G$155:$I$350,3),E1652)</f>
        <v>7276.54</v>
      </c>
      <c r="F1653" s="79">
        <f t="shared" si="775"/>
        <v>45763</v>
      </c>
      <c r="G1653" s="80">
        <f t="shared" si="764"/>
        <v>4.3006716003852752E-3</v>
      </c>
      <c r="H1653" s="81">
        <f t="shared" si="776"/>
        <v>45915</v>
      </c>
      <c r="I1653" s="81">
        <f t="shared" si="765"/>
        <v>45915</v>
      </c>
      <c r="J1653" s="82">
        <f t="shared" si="777"/>
        <v>21</v>
      </c>
      <c r="K1653" s="82">
        <f t="shared" si="786"/>
        <v>20</v>
      </c>
      <c r="L1653" s="76">
        <f t="shared" si="766"/>
        <v>1.0040954499999999</v>
      </c>
      <c r="M1653" s="83">
        <f t="shared" si="788"/>
        <v>1.0043006699999999</v>
      </c>
      <c r="N1653" s="83">
        <f t="shared" si="784"/>
        <v>1.3010758778501974</v>
      </c>
      <c r="O1653" s="76">
        <f t="shared" si="787"/>
        <v>1.3064043599999999</v>
      </c>
      <c r="P1653" s="76">
        <f t="shared" si="767"/>
        <v>812.43260563000001</v>
      </c>
      <c r="Q1653" s="84">
        <f t="shared" si="781"/>
        <v>0</v>
      </c>
      <c r="R1653" s="86">
        <f t="shared" si="778"/>
        <v>0</v>
      </c>
      <c r="S1653" s="76">
        <f t="shared" si="768"/>
        <v>0</v>
      </c>
      <c r="T1653" s="86">
        <f t="shared" si="779"/>
        <v>8.0657000000000006E-2</v>
      </c>
      <c r="U1653" s="84">
        <f t="shared" si="785"/>
        <v>20</v>
      </c>
      <c r="V1653" s="84">
        <v>252</v>
      </c>
      <c r="W1653" s="83">
        <f t="shared" si="769"/>
        <v>1.0061752740000001</v>
      </c>
      <c r="X1653" s="76">
        <f t="shared" si="770"/>
        <v>5.0169939399999999</v>
      </c>
      <c r="Y1653" s="76">
        <f t="shared" si="771"/>
        <v>0</v>
      </c>
      <c r="Z1653" s="90" t="str">
        <f t="shared" si="782"/>
        <v>A+J=</v>
      </c>
      <c r="AA1653" s="81">
        <f t="shared" si="783"/>
        <v>45915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75">
        <f t="shared" si="772"/>
        <v>45913</v>
      </c>
      <c r="B1654" s="76">
        <f t="shared" si="773"/>
        <v>817.86838653999996</v>
      </c>
      <c r="C1654" s="76">
        <f t="shared" si="780"/>
        <v>621.88448731000005</v>
      </c>
      <c r="D1654" s="77">
        <f t="shared" si="774"/>
        <v>7245.38</v>
      </c>
      <c r="E1654" s="78">
        <f>IF(K1654=1,VLOOKUP(A1653,[1]Plan1!$G$155:$I$350,3),E1653)</f>
        <v>7276.54</v>
      </c>
      <c r="F1654" s="79">
        <f t="shared" si="775"/>
        <v>45763</v>
      </c>
      <c r="G1654" s="80">
        <f t="shared" si="764"/>
        <v>4.3006716003852752E-3</v>
      </c>
      <c r="H1654" s="81">
        <f t="shared" si="776"/>
        <v>45915</v>
      </c>
      <c r="I1654" s="81">
        <f t="shared" si="765"/>
        <v>45915</v>
      </c>
      <c r="J1654" s="82">
        <f t="shared" si="777"/>
        <v>21</v>
      </c>
      <c r="K1654" s="82">
        <f t="shared" si="786"/>
        <v>21</v>
      </c>
      <c r="L1654" s="76">
        <f t="shared" si="766"/>
        <v>1.0043006699999999</v>
      </c>
      <c r="M1654" s="83">
        <f t="shared" si="788"/>
        <v>1.0043006699999999</v>
      </c>
      <c r="N1654" s="83">
        <f t="shared" si="784"/>
        <v>1.3010758778501974</v>
      </c>
      <c r="O1654" s="76">
        <f t="shared" si="787"/>
        <v>1.3066713700000001</v>
      </c>
      <c r="P1654" s="76">
        <f t="shared" si="767"/>
        <v>812.59865501000002</v>
      </c>
      <c r="Q1654" s="84">
        <f t="shared" si="781"/>
        <v>0</v>
      </c>
      <c r="R1654" s="86">
        <f t="shared" si="778"/>
        <v>0</v>
      </c>
      <c r="S1654" s="76">
        <f t="shared" si="768"/>
        <v>0</v>
      </c>
      <c r="T1654" s="86">
        <f t="shared" si="779"/>
        <v>8.0657000000000006E-2</v>
      </c>
      <c r="U1654" s="84">
        <f t="shared" si="785"/>
        <v>21</v>
      </c>
      <c r="V1654" s="84">
        <v>252</v>
      </c>
      <c r="W1654" s="83">
        <f t="shared" si="769"/>
        <v>1.0064850359999999</v>
      </c>
      <c r="X1654" s="76">
        <f t="shared" si="770"/>
        <v>5.2697315299999996</v>
      </c>
      <c r="Y1654" s="76">
        <f t="shared" si="771"/>
        <v>0</v>
      </c>
      <c r="Z1654" s="90" t="str">
        <f t="shared" si="782"/>
        <v>A+J=</v>
      </c>
      <c r="AA1654" s="81">
        <f t="shared" si="783"/>
        <v>45915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75">
        <f t="shared" si="772"/>
        <v>45914</v>
      </c>
      <c r="B1655" s="76">
        <f t="shared" si="773"/>
        <v>817.86838653999996</v>
      </c>
      <c r="C1655" s="76">
        <f t="shared" si="780"/>
        <v>621.88448731000005</v>
      </c>
      <c r="D1655" s="77">
        <f t="shared" si="774"/>
        <v>7245.38</v>
      </c>
      <c r="E1655" s="78">
        <f>IF(K1655=1,VLOOKUP(A1654,[1]Plan1!$G$155:$I$350,3),E1654)</f>
        <v>7276.54</v>
      </c>
      <c r="F1655" s="79">
        <f t="shared" si="775"/>
        <v>45763</v>
      </c>
      <c r="G1655" s="80">
        <f t="shared" si="764"/>
        <v>4.3006716003852752E-3</v>
      </c>
      <c r="H1655" s="81">
        <f t="shared" si="776"/>
        <v>45915</v>
      </c>
      <c r="I1655" s="81">
        <f t="shared" si="765"/>
        <v>45915</v>
      </c>
      <c r="J1655" s="82">
        <f t="shared" si="777"/>
        <v>21</v>
      </c>
      <c r="K1655" s="82">
        <f t="shared" si="786"/>
        <v>21</v>
      </c>
      <c r="L1655" s="76">
        <f t="shared" si="766"/>
        <v>1.0043006699999999</v>
      </c>
      <c r="M1655" s="83">
        <f t="shared" si="788"/>
        <v>1.0043006699999999</v>
      </c>
      <c r="N1655" s="83">
        <f t="shared" si="784"/>
        <v>1.3010758778501974</v>
      </c>
      <c r="O1655" s="76">
        <f t="shared" si="787"/>
        <v>1.3066713700000001</v>
      </c>
      <c r="P1655" s="76">
        <f t="shared" si="767"/>
        <v>812.59865501000002</v>
      </c>
      <c r="Q1655" s="84">
        <f t="shared" si="781"/>
        <v>0</v>
      </c>
      <c r="R1655" s="86">
        <f t="shared" si="778"/>
        <v>0</v>
      </c>
      <c r="S1655" s="76">
        <f t="shared" si="768"/>
        <v>0</v>
      </c>
      <c r="T1655" s="86">
        <f t="shared" si="779"/>
        <v>8.0657000000000006E-2</v>
      </c>
      <c r="U1655" s="84">
        <f t="shared" si="785"/>
        <v>21</v>
      </c>
      <c r="V1655" s="84">
        <v>252</v>
      </c>
      <c r="W1655" s="83">
        <f t="shared" si="769"/>
        <v>1.0064850359999999</v>
      </c>
      <c r="X1655" s="76">
        <f t="shared" si="770"/>
        <v>5.2697315299999996</v>
      </c>
      <c r="Y1655" s="76">
        <f t="shared" si="771"/>
        <v>0</v>
      </c>
      <c r="Z1655" s="90" t="str">
        <f t="shared" si="782"/>
        <v>A+J=</v>
      </c>
      <c r="AA1655" s="81">
        <f t="shared" si="783"/>
        <v>45915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75">
        <f t="shared" si="772"/>
        <v>45915</v>
      </c>
      <c r="B1656" s="76">
        <f t="shared" si="773"/>
        <v>817.86838653999996</v>
      </c>
      <c r="C1656" s="76">
        <f t="shared" si="780"/>
        <v>621.88448731000005</v>
      </c>
      <c r="D1656" s="77">
        <f t="shared" si="774"/>
        <v>7245.38</v>
      </c>
      <c r="E1656" s="78">
        <f>IF(K1656=1,VLOOKUP(A1655,[1]Plan1!$G$155:$I$350,3),E1655)</f>
        <v>7276.54</v>
      </c>
      <c r="F1656" s="79">
        <f t="shared" si="775"/>
        <v>45763</v>
      </c>
      <c r="G1656" s="80">
        <f t="shared" si="764"/>
        <v>4.3006716003852752E-3</v>
      </c>
      <c r="H1656" s="81">
        <f t="shared" si="776"/>
        <v>45945</v>
      </c>
      <c r="I1656" s="81">
        <f t="shared" si="765"/>
        <v>45915</v>
      </c>
      <c r="J1656" s="82">
        <f t="shared" si="777"/>
        <v>21</v>
      </c>
      <c r="K1656" s="82">
        <f t="shared" si="786"/>
        <v>21</v>
      </c>
      <c r="L1656" s="76">
        <f t="shared" si="766"/>
        <v>1.0043006699999999</v>
      </c>
      <c r="M1656" s="83">
        <f t="shared" si="788"/>
        <v>1.0043006699999999</v>
      </c>
      <c r="N1656" s="83">
        <f t="shared" si="784"/>
        <v>1.3010758778501974</v>
      </c>
      <c r="O1656" s="76">
        <f t="shared" si="787"/>
        <v>1.3066713700000001</v>
      </c>
      <c r="P1656" s="76">
        <f t="shared" si="767"/>
        <v>812.59865501000002</v>
      </c>
      <c r="Q1656" s="84">
        <f t="shared" si="781"/>
        <v>54</v>
      </c>
      <c r="R1656" s="86">
        <f t="shared" si="778"/>
        <v>1.2043999999999999E-2</v>
      </c>
      <c r="S1656" s="76">
        <f t="shared" si="768"/>
        <v>9.7869381999999998</v>
      </c>
      <c r="T1656" s="86">
        <f t="shared" si="779"/>
        <v>8.0657000000000006E-2</v>
      </c>
      <c r="U1656" s="84">
        <f t="shared" si="785"/>
        <v>21</v>
      </c>
      <c r="V1656" s="84">
        <v>252</v>
      </c>
      <c r="W1656" s="83">
        <f t="shared" si="769"/>
        <v>1.0064850359999999</v>
      </c>
      <c r="X1656" s="76">
        <f t="shared" si="770"/>
        <v>5.2697315299999996</v>
      </c>
      <c r="Y1656" s="76">
        <f t="shared" si="771"/>
        <v>15.056669729999999</v>
      </c>
      <c r="Z1656" s="90" t="str">
        <f t="shared" si="782"/>
        <v>A+J=</v>
      </c>
      <c r="AA1656" s="81">
        <f t="shared" si="783"/>
        <v>45915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75">
        <f t="shared" si="772"/>
        <v>45916</v>
      </c>
      <c r="B1657" s="76">
        <f t="shared" si="773"/>
        <v>803.21553555000003</v>
      </c>
      <c r="C1657" s="76">
        <f t="shared" si="780"/>
        <v>614.39451054999995</v>
      </c>
      <c r="D1657" s="77">
        <f t="shared" si="774"/>
        <v>7245.38</v>
      </c>
      <c r="E1657" s="78">
        <f>IF(K1657=1,VLOOKUP(A1656,[1]Plan1!$G$155:$I$350,3),E1656)</f>
        <v>7276.54</v>
      </c>
      <c r="F1657" s="79">
        <f t="shared" si="775"/>
        <v>45763</v>
      </c>
      <c r="G1657" s="80">
        <f t="shared" si="764"/>
        <v>4.3006716003852752E-3</v>
      </c>
      <c r="H1657" s="81">
        <f t="shared" si="776"/>
        <v>45945</v>
      </c>
      <c r="I1657" s="81">
        <f t="shared" si="765"/>
        <v>45945</v>
      </c>
      <c r="J1657" s="82">
        <f t="shared" si="777"/>
        <v>22</v>
      </c>
      <c r="K1657" s="82">
        <f t="shared" si="786"/>
        <v>1</v>
      </c>
      <c r="L1657" s="76">
        <f t="shared" si="766"/>
        <v>1.0001950799999999</v>
      </c>
      <c r="M1657" s="83">
        <f t="shared" si="788"/>
        <v>1.0043006699999999</v>
      </c>
      <c r="N1657" s="83">
        <f t="shared" si="784"/>
        <v>1.3066713758457913</v>
      </c>
      <c r="O1657" s="76">
        <f t="shared" si="787"/>
        <v>1.3069262800000001</v>
      </c>
      <c r="P1657" s="76">
        <f t="shared" si="767"/>
        <v>802.96833212000001</v>
      </c>
      <c r="Q1657" s="84">
        <f t="shared" si="781"/>
        <v>0</v>
      </c>
      <c r="R1657" s="86">
        <f t="shared" si="778"/>
        <v>0</v>
      </c>
      <c r="S1657" s="76">
        <f t="shared" si="768"/>
        <v>0</v>
      </c>
      <c r="T1657" s="86">
        <f t="shared" si="779"/>
        <v>8.0657000000000006E-2</v>
      </c>
      <c r="U1657" s="84">
        <f t="shared" si="785"/>
        <v>1</v>
      </c>
      <c r="V1657" s="84">
        <v>252</v>
      </c>
      <c r="W1657" s="83">
        <f t="shared" si="769"/>
        <v>1.0003078620000001</v>
      </c>
      <c r="X1657" s="76">
        <f t="shared" si="770"/>
        <v>0.24720343</v>
      </c>
      <c r="Y1657" s="76">
        <f t="shared" si="771"/>
        <v>0</v>
      </c>
      <c r="Z1657" s="90" t="str">
        <f t="shared" si="782"/>
        <v>A+J=</v>
      </c>
      <c r="AA1657" s="81">
        <f t="shared" si="783"/>
        <v>45945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75">
        <f t="shared" si="772"/>
        <v>45917</v>
      </c>
      <c r="B1658" s="76">
        <f t="shared" si="773"/>
        <v>803.61955080999996</v>
      </c>
      <c r="C1658" s="76">
        <f t="shared" si="780"/>
        <v>614.39451054999995</v>
      </c>
      <c r="D1658" s="77">
        <f t="shared" si="774"/>
        <v>7245.38</v>
      </c>
      <c r="E1658" s="78">
        <f>IF(K1658=1,VLOOKUP(A1657,[1]Plan1!$G$155:$I$350,3),E1657)</f>
        <v>7276.54</v>
      </c>
      <c r="F1658" s="79">
        <f t="shared" si="775"/>
        <v>45763</v>
      </c>
      <c r="G1658" s="80">
        <f t="shared" si="764"/>
        <v>4.3006716003852752E-3</v>
      </c>
      <c r="H1658" s="81">
        <f t="shared" si="776"/>
        <v>45945</v>
      </c>
      <c r="I1658" s="81">
        <f t="shared" si="765"/>
        <v>45945</v>
      </c>
      <c r="J1658" s="82">
        <f t="shared" si="777"/>
        <v>22</v>
      </c>
      <c r="K1658" s="82">
        <f t="shared" si="786"/>
        <v>2</v>
      </c>
      <c r="L1658" s="76">
        <f t="shared" si="766"/>
        <v>1.0003902</v>
      </c>
      <c r="M1658" s="83">
        <f t="shared" si="788"/>
        <v>1.0043006699999999</v>
      </c>
      <c r="N1658" s="83">
        <f t="shared" si="784"/>
        <v>1.3066713758457913</v>
      </c>
      <c r="O1658" s="76">
        <f t="shared" si="787"/>
        <v>1.3071812300000001</v>
      </c>
      <c r="P1658" s="76">
        <f t="shared" si="767"/>
        <v>803.12497199999996</v>
      </c>
      <c r="Q1658" s="84">
        <f t="shared" si="781"/>
        <v>0</v>
      </c>
      <c r="R1658" s="86">
        <f t="shared" si="778"/>
        <v>0</v>
      </c>
      <c r="S1658" s="76">
        <f t="shared" si="768"/>
        <v>0</v>
      </c>
      <c r="T1658" s="86">
        <f t="shared" si="779"/>
        <v>8.0657000000000006E-2</v>
      </c>
      <c r="U1658" s="84">
        <f t="shared" si="785"/>
        <v>2</v>
      </c>
      <c r="V1658" s="84">
        <v>252</v>
      </c>
      <c r="W1658" s="83">
        <f t="shared" si="769"/>
        <v>1.000615818</v>
      </c>
      <c r="X1658" s="76">
        <f t="shared" si="770"/>
        <v>0.49457880999999998</v>
      </c>
      <c r="Y1658" s="76">
        <f t="shared" si="771"/>
        <v>0</v>
      </c>
      <c r="Z1658" s="90" t="str">
        <f t="shared" si="782"/>
        <v>A+J=</v>
      </c>
      <c r="AA1658" s="81">
        <f t="shared" si="783"/>
        <v>45945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75">
        <f t="shared" si="772"/>
        <v>45918</v>
      </c>
      <c r="B1659" s="76">
        <f t="shared" si="773"/>
        <v>804.02377576000004</v>
      </c>
      <c r="C1659" s="76">
        <f t="shared" si="780"/>
        <v>614.39451054999995</v>
      </c>
      <c r="D1659" s="77">
        <f t="shared" si="774"/>
        <v>7245.38</v>
      </c>
      <c r="E1659" s="78">
        <f>IF(K1659=1,VLOOKUP(A1658,[1]Plan1!$G$155:$I$350,3),E1658)</f>
        <v>7276.54</v>
      </c>
      <c r="F1659" s="79">
        <f t="shared" si="775"/>
        <v>45763</v>
      </c>
      <c r="G1659" s="80">
        <f t="shared" si="764"/>
        <v>4.3006716003852752E-3</v>
      </c>
      <c r="H1659" s="81">
        <f t="shared" si="776"/>
        <v>45945</v>
      </c>
      <c r="I1659" s="81">
        <f t="shared" si="765"/>
        <v>45945</v>
      </c>
      <c r="J1659" s="82">
        <f t="shared" si="777"/>
        <v>22</v>
      </c>
      <c r="K1659" s="82">
        <f t="shared" si="786"/>
        <v>3</v>
      </c>
      <c r="L1659" s="76">
        <f t="shared" si="766"/>
        <v>1.0005853600000001</v>
      </c>
      <c r="M1659" s="83">
        <f t="shared" si="788"/>
        <v>1.0043006699999999</v>
      </c>
      <c r="N1659" s="83">
        <f t="shared" si="784"/>
        <v>1.3066713758457913</v>
      </c>
      <c r="O1659" s="76">
        <f t="shared" si="787"/>
        <v>1.3074362399999999</v>
      </c>
      <c r="P1659" s="76">
        <f t="shared" si="767"/>
        <v>803.28164875000004</v>
      </c>
      <c r="Q1659" s="84">
        <f t="shared" si="781"/>
        <v>0</v>
      </c>
      <c r="R1659" s="86">
        <f t="shared" si="778"/>
        <v>0</v>
      </c>
      <c r="S1659" s="76">
        <f t="shared" si="768"/>
        <v>0</v>
      </c>
      <c r="T1659" s="86">
        <f t="shared" si="779"/>
        <v>8.0657000000000006E-2</v>
      </c>
      <c r="U1659" s="84">
        <f t="shared" si="785"/>
        <v>3</v>
      </c>
      <c r="V1659" s="84">
        <v>252</v>
      </c>
      <c r="W1659" s="83">
        <f t="shared" si="769"/>
        <v>1.000923869</v>
      </c>
      <c r="X1659" s="76">
        <f t="shared" si="770"/>
        <v>0.74212701000000003</v>
      </c>
      <c r="Y1659" s="76">
        <f t="shared" si="771"/>
        <v>0</v>
      </c>
      <c r="Z1659" s="90" t="str">
        <f t="shared" si="782"/>
        <v>A+J=</v>
      </c>
      <c r="AA1659" s="81">
        <f t="shared" si="783"/>
        <v>45945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75">
        <f t="shared" si="772"/>
        <v>45919</v>
      </c>
      <c r="B1660" s="76">
        <f t="shared" si="773"/>
        <v>804.42821046000006</v>
      </c>
      <c r="C1660" s="76">
        <f t="shared" si="780"/>
        <v>614.39451054999995</v>
      </c>
      <c r="D1660" s="77">
        <f t="shared" si="774"/>
        <v>7245.38</v>
      </c>
      <c r="E1660" s="78">
        <f>IF(K1660=1,VLOOKUP(A1659,[1]Plan1!$G$155:$I$350,3),E1659)</f>
        <v>7276.54</v>
      </c>
      <c r="F1660" s="79">
        <f t="shared" si="775"/>
        <v>45763</v>
      </c>
      <c r="G1660" s="80">
        <f t="shared" si="764"/>
        <v>4.3006716003852752E-3</v>
      </c>
      <c r="H1660" s="81">
        <f t="shared" si="776"/>
        <v>45945</v>
      </c>
      <c r="I1660" s="81">
        <f t="shared" si="765"/>
        <v>45945</v>
      </c>
      <c r="J1660" s="82">
        <f t="shared" si="777"/>
        <v>22</v>
      </c>
      <c r="K1660" s="82">
        <f t="shared" si="786"/>
        <v>4</v>
      </c>
      <c r="L1660" s="76">
        <f t="shared" si="766"/>
        <v>1.0007805599999999</v>
      </c>
      <c r="M1660" s="83">
        <f t="shared" si="788"/>
        <v>1.0043006699999999</v>
      </c>
      <c r="N1660" s="83">
        <f t="shared" si="784"/>
        <v>1.3066713758457913</v>
      </c>
      <c r="O1660" s="76">
        <f t="shared" si="787"/>
        <v>1.3076913100000001</v>
      </c>
      <c r="P1660" s="76">
        <f t="shared" si="767"/>
        <v>803.43836235000003</v>
      </c>
      <c r="Q1660" s="84">
        <f t="shared" si="781"/>
        <v>0</v>
      </c>
      <c r="R1660" s="86">
        <f t="shared" si="778"/>
        <v>0</v>
      </c>
      <c r="S1660" s="76">
        <f t="shared" si="768"/>
        <v>0</v>
      </c>
      <c r="T1660" s="86">
        <f t="shared" si="779"/>
        <v>8.0657000000000006E-2</v>
      </c>
      <c r="U1660" s="84">
        <f t="shared" si="785"/>
        <v>4</v>
      </c>
      <c r="V1660" s="84">
        <v>252</v>
      </c>
      <c r="W1660" s="83">
        <f t="shared" si="769"/>
        <v>1.001232015</v>
      </c>
      <c r="X1660" s="76">
        <f t="shared" si="770"/>
        <v>0.98984810999999995</v>
      </c>
      <c r="Y1660" s="76">
        <f t="shared" si="771"/>
        <v>0</v>
      </c>
      <c r="Z1660" s="90" t="str">
        <f t="shared" si="782"/>
        <v>A+J=</v>
      </c>
      <c r="AA1660" s="81">
        <f t="shared" si="783"/>
        <v>45945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75">
        <f t="shared" si="772"/>
        <v>45920</v>
      </c>
      <c r="B1661" s="76">
        <f t="shared" si="773"/>
        <v>804.83284271000002</v>
      </c>
      <c r="C1661" s="76">
        <f t="shared" si="780"/>
        <v>614.39451054999995</v>
      </c>
      <c r="D1661" s="77">
        <f t="shared" si="774"/>
        <v>7245.38</v>
      </c>
      <c r="E1661" s="78">
        <f>IF(K1661=1,VLOOKUP(A1660,[1]Plan1!$G$155:$I$350,3),E1660)</f>
        <v>7276.54</v>
      </c>
      <c r="F1661" s="79">
        <f t="shared" si="775"/>
        <v>45763</v>
      </c>
      <c r="G1661" s="80">
        <f t="shared" si="764"/>
        <v>4.3006716003852752E-3</v>
      </c>
      <c r="H1661" s="81">
        <f t="shared" si="776"/>
        <v>45945</v>
      </c>
      <c r="I1661" s="81">
        <f t="shared" si="765"/>
        <v>45945</v>
      </c>
      <c r="J1661" s="82">
        <f t="shared" si="777"/>
        <v>22</v>
      </c>
      <c r="K1661" s="82">
        <f t="shared" si="786"/>
        <v>5</v>
      </c>
      <c r="L1661" s="76">
        <f t="shared" si="766"/>
        <v>1.0009758</v>
      </c>
      <c r="M1661" s="83">
        <f t="shared" si="788"/>
        <v>1.0043006699999999</v>
      </c>
      <c r="N1661" s="83">
        <f t="shared" si="784"/>
        <v>1.3066713758457913</v>
      </c>
      <c r="O1661" s="76">
        <f t="shared" si="787"/>
        <v>1.3079464199999999</v>
      </c>
      <c r="P1661" s="76">
        <f t="shared" si="767"/>
        <v>803.59510053999998</v>
      </c>
      <c r="Q1661" s="84">
        <f t="shared" si="781"/>
        <v>0</v>
      </c>
      <c r="R1661" s="86">
        <f t="shared" si="778"/>
        <v>0</v>
      </c>
      <c r="S1661" s="76">
        <f t="shared" si="768"/>
        <v>0</v>
      </c>
      <c r="T1661" s="86">
        <f t="shared" si="779"/>
        <v>8.0657000000000006E-2</v>
      </c>
      <c r="U1661" s="84">
        <f t="shared" si="785"/>
        <v>5</v>
      </c>
      <c r="V1661" s="84">
        <v>252</v>
      </c>
      <c r="W1661" s="83">
        <f t="shared" si="769"/>
        <v>1.001540256</v>
      </c>
      <c r="X1661" s="76">
        <f t="shared" si="770"/>
        <v>1.23774217</v>
      </c>
      <c r="Y1661" s="76">
        <f t="shared" si="771"/>
        <v>0</v>
      </c>
      <c r="Z1661" s="90" t="str">
        <f t="shared" si="782"/>
        <v>A+J=</v>
      </c>
      <c r="AA1661" s="81">
        <f t="shared" si="783"/>
        <v>45945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75">
        <f t="shared" si="772"/>
        <v>45921</v>
      </c>
      <c r="B1662" s="76">
        <f t="shared" si="773"/>
        <v>804.83284271000002</v>
      </c>
      <c r="C1662" s="76">
        <f t="shared" si="780"/>
        <v>614.39451054999995</v>
      </c>
      <c r="D1662" s="77">
        <f t="shared" si="774"/>
        <v>7245.38</v>
      </c>
      <c r="E1662" s="78">
        <f>IF(K1662=1,VLOOKUP(A1661,[1]Plan1!$G$155:$I$350,3),E1661)</f>
        <v>7276.54</v>
      </c>
      <c r="F1662" s="79">
        <f t="shared" si="775"/>
        <v>45763</v>
      </c>
      <c r="G1662" s="80">
        <f t="shared" si="764"/>
        <v>4.3006716003852752E-3</v>
      </c>
      <c r="H1662" s="81">
        <f t="shared" si="776"/>
        <v>45945</v>
      </c>
      <c r="I1662" s="81">
        <f t="shared" si="765"/>
        <v>45945</v>
      </c>
      <c r="J1662" s="82">
        <f t="shared" si="777"/>
        <v>22</v>
      </c>
      <c r="K1662" s="82">
        <f t="shared" si="786"/>
        <v>5</v>
      </c>
      <c r="L1662" s="76">
        <f t="shared" si="766"/>
        <v>1.0009758</v>
      </c>
      <c r="M1662" s="83">
        <f t="shared" si="788"/>
        <v>1.0043006699999999</v>
      </c>
      <c r="N1662" s="83">
        <f t="shared" si="784"/>
        <v>1.3066713758457913</v>
      </c>
      <c r="O1662" s="76">
        <f t="shared" si="787"/>
        <v>1.3079464199999999</v>
      </c>
      <c r="P1662" s="76">
        <f t="shared" si="767"/>
        <v>803.59510053999998</v>
      </c>
      <c r="Q1662" s="84">
        <f t="shared" si="781"/>
        <v>0</v>
      </c>
      <c r="R1662" s="86">
        <f t="shared" si="778"/>
        <v>0</v>
      </c>
      <c r="S1662" s="76">
        <f t="shared" si="768"/>
        <v>0</v>
      </c>
      <c r="T1662" s="86">
        <f t="shared" si="779"/>
        <v>8.0657000000000006E-2</v>
      </c>
      <c r="U1662" s="84">
        <f t="shared" si="785"/>
        <v>5</v>
      </c>
      <c r="V1662" s="84">
        <v>252</v>
      </c>
      <c r="W1662" s="83">
        <f t="shared" si="769"/>
        <v>1.001540256</v>
      </c>
      <c r="X1662" s="76">
        <f t="shared" si="770"/>
        <v>1.23774217</v>
      </c>
      <c r="Y1662" s="76">
        <f t="shared" si="771"/>
        <v>0</v>
      </c>
      <c r="Z1662" s="90" t="str">
        <f t="shared" si="782"/>
        <v>A+J=</v>
      </c>
      <c r="AA1662" s="81">
        <f t="shared" si="783"/>
        <v>45945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75">
        <f t="shared" si="772"/>
        <v>45922</v>
      </c>
      <c r="B1663" s="76">
        <f t="shared" si="773"/>
        <v>804.83284271000002</v>
      </c>
      <c r="C1663" s="76">
        <f t="shared" si="780"/>
        <v>614.39451054999995</v>
      </c>
      <c r="D1663" s="77">
        <f t="shared" si="774"/>
        <v>7245.38</v>
      </c>
      <c r="E1663" s="78">
        <f>IF(K1663=1,VLOOKUP(A1662,[1]Plan1!$G$155:$I$350,3),E1662)</f>
        <v>7276.54</v>
      </c>
      <c r="F1663" s="79">
        <f t="shared" si="775"/>
        <v>45763</v>
      </c>
      <c r="G1663" s="80">
        <f t="shared" si="764"/>
        <v>4.3006716003852752E-3</v>
      </c>
      <c r="H1663" s="81">
        <f t="shared" si="776"/>
        <v>45945</v>
      </c>
      <c r="I1663" s="81">
        <f t="shared" si="765"/>
        <v>45945</v>
      </c>
      <c r="J1663" s="82">
        <f t="shared" si="777"/>
        <v>22</v>
      </c>
      <c r="K1663" s="82">
        <f t="shared" si="786"/>
        <v>5</v>
      </c>
      <c r="L1663" s="76">
        <f t="shared" si="766"/>
        <v>1.0009758</v>
      </c>
      <c r="M1663" s="83">
        <f t="shared" si="788"/>
        <v>1.0043006699999999</v>
      </c>
      <c r="N1663" s="83">
        <f t="shared" si="784"/>
        <v>1.3066713758457913</v>
      </c>
      <c r="O1663" s="76">
        <f t="shared" si="787"/>
        <v>1.3079464199999999</v>
      </c>
      <c r="P1663" s="76">
        <f t="shared" si="767"/>
        <v>803.59510053999998</v>
      </c>
      <c r="Q1663" s="84">
        <f t="shared" si="781"/>
        <v>0</v>
      </c>
      <c r="R1663" s="86">
        <f t="shared" si="778"/>
        <v>0</v>
      </c>
      <c r="S1663" s="76">
        <f t="shared" si="768"/>
        <v>0</v>
      </c>
      <c r="T1663" s="86">
        <f t="shared" si="779"/>
        <v>8.0657000000000006E-2</v>
      </c>
      <c r="U1663" s="84">
        <f t="shared" si="785"/>
        <v>5</v>
      </c>
      <c r="V1663" s="84">
        <v>252</v>
      </c>
      <c r="W1663" s="83">
        <f t="shared" si="769"/>
        <v>1.001540256</v>
      </c>
      <c r="X1663" s="76">
        <f t="shared" si="770"/>
        <v>1.23774217</v>
      </c>
      <c r="Y1663" s="76">
        <f t="shared" si="771"/>
        <v>0</v>
      </c>
      <c r="Z1663" s="90" t="str">
        <f t="shared" si="782"/>
        <v>A+J=</v>
      </c>
      <c r="AA1663" s="81">
        <f t="shared" si="783"/>
        <v>45945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75">
        <f t="shared" si="772"/>
        <v>45923</v>
      </c>
      <c r="B1664" s="76">
        <f t="shared" si="773"/>
        <v>805.23768486000006</v>
      </c>
      <c r="C1664" s="76">
        <f t="shared" si="780"/>
        <v>614.39451054999995</v>
      </c>
      <c r="D1664" s="77">
        <f t="shared" si="774"/>
        <v>7245.38</v>
      </c>
      <c r="E1664" s="78">
        <f>IF(K1664=1,VLOOKUP(A1663,[1]Plan1!$G$155:$I$350,3),E1663)</f>
        <v>7276.54</v>
      </c>
      <c r="F1664" s="79">
        <f t="shared" si="775"/>
        <v>45763</v>
      </c>
      <c r="G1664" s="80">
        <f t="shared" si="764"/>
        <v>4.3006716003852752E-3</v>
      </c>
      <c r="H1664" s="81">
        <f t="shared" si="776"/>
        <v>45945</v>
      </c>
      <c r="I1664" s="81">
        <f t="shared" si="765"/>
        <v>45945</v>
      </c>
      <c r="J1664" s="82">
        <f t="shared" si="777"/>
        <v>22</v>
      </c>
      <c r="K1664" s="82">
        <f t="shared" si="786"/>
        <v>6</v>
      </c>
      <c r="L1664" s="76">
        <f t="shared" si="766"/>
        <v>1.00117108</v>
      </c>
      <c r="M1664" s="83">
        <f t="shared" si="788"/>
        <v>1.0043006699999999</v>
      </c>
      <c r="N1664" s="83">
        <f t="shared" si="784"/>
        <v>1.3066713758457913</v>
      </c>
      <c r="O1664" s="76">
        <f t="shared" si="787"/>
        <v>1.3082015899999999</v>
      </c>
      <c r="P1664" s="76">
        <f t="shared" si="767"/>
        <v>803.75187558000005</v>
      </c>
      <c r="Q1664" s="84">
        <f t="shared" si="781"/>
        <v>0</v>
      </c>
      <c r="R1664" s="86">
        <f t="shared" si="778"/>
        <v>0</v>
      </c>
      <c r="S1664" s="76">
        <f t="shared" si="768"/>
        <v>0</v>
      </c>
      <c r="T1664" s="86">
        <f t="shared" si="779"/>
        <v>8.0657000000000006E-2</v>
      </c>
      <c r="U1664" s="84">
        <f t="shared" si="785"/>
        <v>6</v>
      </c>
      <c r="V1664" s="84">
        <v>252</v>
      </c>
      <c r="W1664" s="83">
        <f t="shared" si="769"/>
        <v>1.001848592</v>
      </c>
      <c r="X1664" s="76">
        <f t="shared" si="770"/>
        <v>1.48580928</v>
      </c>
      <c r="Y1664" s="76">
        <f t="shared" si="771"/>
        <v>0</v>
      </c>
      <c r="Z1664" s="90" t="str">
        <f t="shared" si="782"/>
        <v>A+J=</v>
      </c>
      <c r="AA1664" s="81">
        <f t="shared" si="783"/>
        <v>45945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75">
        <f t="shared" si="772"/>
        <v>45924</v>
      </c>
      <c r="B1665" s="76">
        <f t="shared" si="773"/>
        <v>805.64271853999992</v>
      </c>
      <c r="C1665" s="76">
        <f t="shared" si="780"/>
        <v>614.39451054999995</v>
      </c>
      <c r="D1665" s="77">
        <f t="shared" si="774"/>
        <v>7245.38</v>
      </c>
      <c r="E1665" s="78">
        <f>IF(K1665=1,VLOOKUP(A1664,[1]Plan1!$G$155:$I$350,3),E1664)</f>
        <v>7276.54</v>
      </c>
      <c r="F1665" s="79">
        <f t="shared" si="775"/>
        <v>45763</v>
      </c>
      <c r="G1665" s="80">
        <f t="shared" si="764"/>
        <v>4.3006716003852752E-3</v>
      </c>
      <c r="H1665" s="81">
        <f t="shared" si="776"/>
        <v>45945</v>
      </c>
      <c r="I1665" s="81">
        <f t="shared" si="765"/>
        <v>45945</v>
      </c>
      <c r="J1665" s="82">
        <f t="shared" si="777"/>
        <v>22</v>
      </c>
      <c r="K1665" s="82">
        <f t="shared" si="786"/>
        <v>7</v>
      </c>
      <c r="L1665" s="76">
        <f t="shared" si="766"/>
        <v>1.0013663900000001</v>
      </c>
      <c r="M1665" s="83">
        <f t="shared" si="788"/>
        <v>1.0043006699999999</v>
      </c>
      <c r="N1665" s="83">
        <f t="shared" si="784"/>
        <v>1.3066713758457913</v>
      </c>
      <c r="O1665" s="76">
        <f t="shared" si="787"/>
        <v>1.3084567899999999</v>
      </c>
      <c r="P1665" s="76">
        <f t="shared" si="767"/>
        <v>803.90866905999997</v>
      </c>
      <c r="Q1665" s="84">
        <f t="shared" si="781"/>
        <v>0</v>
      </c>
      <c r="R1665" s="86">
        <f t="shared" si="778"/>
        <v>0</v>
      </c>
      <c r="S1665" s="76">
        <f t="shared" si="768"/>
        <v>0</v>
      </c>
      <c r="T1665" s="86">
        <f t="shared" si="779"/>
        <v>8.0657000000000006E-2</v>
      </c>
      <c r="U1665" s="84">
        <f t="shared" si="785"/>
        <v>7</v>
      </c>
      <c r="V1665" s="84">
        <v>252</v>
      </c>
      <c r="W1665" s="83">
        <f t="shared" si="769"/>
        <v>1.0021570230000001</v>
      </c>
      <c r="X1665" s="76">
        <f t="shared" si="770"/>
        <v>1.7340494799999999</v>
      </c>
      <c r="Y1665" s="76">
        <f t="shared" si="771"/>
        <v>0</v>
      </c>
      <c r="Z1665" s="90" t="str">
        <f t="shared" si="782"/>
        <v>A+J=</v>
      </c>
      <c r="AA1665" s="81">
        <f t="shared" si="783"/>
        <v>45945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75">
        <f t="shared" si="772"/>
        <v>45925</v>
      </c>
      <c r="B1666" s="76">
        <f t="shared" si="773"/>
        <v>806.04796149000003</v>
      </c>
      <c r="C1666" s="76">
        <f t="shared" si="780"/>
        <v>614.39451054999995</v>
      </c>
      <c r="D1666" s="77">
        <f t="shared" si="774"/>
        <v>7245.38</v>
      </c>
      <c r="E1666" s="78">
        <f>IF(K1666=1,VLOOKUP(A1665,[1]Plan1!$G$155:$I$350,3),E1665)</f>
        <v>7276.54</v>
      </c>
      <c r="F1666" s="79">
        <f t="shared" si="775"/>
        <v>45763</v>
      </c>
      <c r="G1666" s="80">
        <f t="shared" si="764"/>
        <v>4.3006716003852752E-3</v>
      </c>
      <c r="H1666" s="81">
        <f t="shared" si="776"/>
        <v>45945</v>
      </c>
      <c r="I1666" s="81">
        <f t="shared" si="765"/>
        <v>45945</v>
      </c>
      <c r="J1666" s="82">
        <f t="shared" si="777"/>
        <v>22</v>
      </c>
      <c r="K1666" s="82">
        <f t="shared" si="786"/>
        <v>8</v>
      </c>
      <c r="L1666" s="76">
        <f t="shared" si="766"/>
        <v>1.0015617400000001</v>
      </c>
      <c r="M1666" s="83">
        <f t="shared" si="788"/>
        <v>1.0043006699999999</v>
      </c>
      <c r="N1666" s="83">
        <f t="shared" si="784"/>
        <v>1.3066713758457913</v>
      </c>
      <c r="O1666" s="76">
        <f t="shared" si="787"/>
        <v>1.30871205</v>
      </c>
      <c r="P1666" s="76">
        <f t="shared" si="767"/>
        <v>804.06549941000003</v>
      </c>
      <c r="Q1666" s="84">
        <f t="shared" si="781"/>
        <v>0</v>
      </c>
      <c r="R1666" s="86">
        <f t="shared" si="778"/>
        <v>0</v>
      </c>
      <c r="S1666" s="76">
        <f t="shared" si="768"/>
        <v>0</v>
      </c>
      <c r="T1666" s="86">
        <f t="shared" si="779"/>
        <v>8.0657000000000006E-2</v>
      </c>
      <c r="U1666" s="84">
        <f t="shared" si="785"/>
        <v>8</v>
      </c>
      <c r="V1666" s="84">
        <v>252</v>
      </c>
      <c r="W1666" s="83">
        <f t="shared" si="769"/>
        <v>1.002465548</v>
      </c>
      <c r="X1666" s="76">
        <f t="shared" si="770"/>
        <v>1.9824620799999999</v>
      </c>
      <c r="Y1666" s="76">
        <f t="shared" si="771"/>
        <v>0</v>
      </c>
      <c r="Z1666" s="90" t="str">
        <f t="shared" si="782"/>
        <v>A+J=</v>
      </c>
      <c r="AA1666" s="81">
        <f t="shared" si="783"/>
        <v>45945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75">
        <f t="shared" si="772"/>
        <v>45926</v>
      </c>
      <c r="B1667" s="76">
        <f t="shared" si="773"/>
        <v>806.45340921000002</v>
      </c>
      <c r="C1667" s="76">
        <f t="shared" si="780"/>
        <v>614.39451054999995</v>
      </c>
      <c r="D1667" s="77">
        <f t="shared" si="774"/>
        <v>7245.38</v>
      </c>
      <c r="E1667" s="78">
        <f>IF(K1667=1,VLOOKUP(A1666,[1]Plan1!$G$155:$I$350,3),E1666)</f>
        <v>7276.54</v>
      </c>
      <c r="F1667" s="79">
        <f t="shared" si="775"/>
        <v>45763</v>
      </c>
      <c r="G1667" s="80">
        <f t="shared" si="764"/>
        <v>4.3006716003852752E-3</v>
      </c>
      <c r="H1667" s="81">
        <f t="shared" si="776"/>
        <v>45945</v>
      </c>
      <c r="I1667" s="81">
        <f t="shared" si="765"/>
        <v>45945</v>
      </c>
      <c r="J1667" s="82">
        <f t="shared" si="777"/>
        <v>22</v>
      </c>
      <c r="K1667" s="82">
        <f t="shared" si="786"/>
        <v>9</v>
      </c>
      <c r="L1667" s="76">
        <f t="shared" si="766"/>
        <v>1.0017571300000001</v>
      </c>
      <c r="M1667" s="83">
        <f t="shared" si="788"/>
        <v>1.0043006699999999</v>
      </c>
      <c r="N1667" s="83">
        <f t="shared" si="784"/>
        <v>1.3066713758457913</v>
      </c>
      <c r="O1667" s="76">
        <f t="shared" si="787"/>
        <v>1.30896736</v>
      </c>
      <c r="P1667" s="76">
        <f t="shared" si="767"/>
        <v>804.22236047000001</v>
      </c>
      <c r="Q1667" s="84">
        <f t="shared" si="781"/>
        <v>0</v>
      </c>
      <c r="R1667" s="86">
        <f t="shared" si="778"/>
        <v>0</v>
      </c>
      <c r="S1667" s="76">
        <f t="shared" si="768"/>
        <v>0</v>
      </c>
      <c r="T1667" s="86">
        <f t="shared" si="779"/>
        <v>8.0657000000000006E-2</v>
      </c>
      <c r="U1667" s="84">
        <f t="shared" si="785"/>
        <v>9</v>
      </c>
      <c r="V1667" s="84">
        <v>252</v>
      </c>
      <c r="W1667" s="83">
        <f t="shared" si="769"/>
        <v>1.002774169</v>
      </c>
      <c r="X1667" s="76">
        <f t="shared" si="770"/>
        <v>2.2310487399999999</v>
      </c>
      <c r="Y1667" s="76">
        <f t="shared" si="771"/>
        <v>0</v>
      </c>
      <c r="Z1667" s="90" t="str">
        <f t="shared" si="782"/>
        <v>A+J=</v>
      </c>
      <c r="AA1667" s="81">
        <f t="shared" si="783"/>
        <v>45945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75">
        <f t="shared" si="772"/>
        <v>45927</v>
      </c>
      <c r="B1668" s="76">
        <f t="shared" si="773"/>
        <v>806.85906713999998</v>
      </c>
      <c r="C1668" s="76">
        <f t="shared" si="780"/>
        <v>614.39451054999995</v>
      </c>
      <c r="D1668" s="77">
        <f t="shared" si="774"/>
        <v>7245.38</v>
      </c>
      <c r="E1668" s="78">
        <f>IF(K1668=1,VLOOKUP(A1667,[1]Plan1!$G$155:$I$350,3),E1667)</f>
        <v>7276.54</v>
      </c>
      <c r="F1668" s="79">
        <f t="shared" si="775"/>
        <v>45763</v>
      </c>
      <c r="G1668" s="80">
        <f t="shared" si="764"/>
        <v>4.3006716003852752E-3</v>
      </c>
      <c r="H1668" s="81">
        <f t="shared" si="776"/>
        <v>45945</v>
      </c>
      <c r="I1668" s="81">
        <f t="shared" si="765"/>
        <v>45945</v>
      </c>
      <c r="J1668" s="82">
        <f t="shared" si="777"/>
        <v>22</v>
      </c>
      <c r="K1668" s="82">
        <f t="shared" si="786"/>
        <v>10</v>
      </c>
      <c r="L1668" s="76">
        <f t="shared" si="766"/>
        <v>1.0019525600000001</v>
      </c>
      <c r="M1668" s="83">
        <f t="shared" si="788"/>
        <v>1.0043006699999999</v>
      </c>
      <c r="N1668" s="83">
        <f t="shared" si="784"/>
        <v>1.3066713758457913</v>
      </c>
      <c r="O1668" s="76">
        <f t="shared" si="787"/>
        <v>1.3092227299999999</v>
      </c>
      <c r="P1668" s="76">
        <f t="shared" si="767"/>
        <v>804.37925839000002</v>
      </c>
      <c r="Q1668" s="84">
        <f t="shared" si="781"/>
        <v>0</v>
      </c>
      <c r="R1668" s="86">
        <f t="shared" si="778"/>
        <v>0</v>
      </c>
      <c r="S1668" s="76">
        <f t="shared" si="768"/>
        <v>0</v>
      </c>
      <c r="T1668" s="86">
        <f t="shared" si="779"/>
        <v>8.0657000000000006E-2</v>
      </c>
      <c r="U1668" s="84">
        <f t="shared" si="785"/>
        <v>10</v>
      </c>
      <c r="V1668" s="84">
        <v>252</v>
      </c>
      <c r="W1668" s="83">
        <f t="shared" si="769"/>
        <v>1.003082885</v>
      </c>
      <c r="X1668" s="76">
        <f t="shared" si="770"/>
        <v>2.4798087500000001</v>
      </c>
      <c r="Y1668" s="76">
        <f t="shared" si="771"/>
        <v>0</v>
      </c>
      <c r="Z1668" s="90" t="str">
        <f t="shared" si="782"/>
        <v>A+J=</v>
      </c>
      <c r="AA1668" s="81">
        <f t="shared" si="783"/>
        <v>45945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75">
        <f t="shared" si="772"/>
        <v>45928</v>
      </c>
      <c r="B1669" s="76">
        <f t="shared" si="773"/>
        <v>806.85906713999998</v>
      </c>
      <c r="C1669" s="76">
        <f t="shared" si="780"/>
        <v>614.39451054999995</v>
      </c>
      <c r="D1669" s="77">
        <f t="shared" si="774"/>
        <v>7245.38</v>
      </c>
      <c r="E1669" s="78">
        <f>IF(K1669=1,VLOOKUP(A1668,[1]Plan1!$G$155:$I$350,3),E1668)</f>
        <v>7276.54</v>
      </c>
      <c r="F1669" s="79">
        <f t="shared" si="775"/>
        <v>45763</v>
      </c>
      <c r="G1669" s="80">
        <f t="shared" si="764"/>
        <v>4.3006716003852752E-3</v>
      </c>
      <c r="H1669" s="81">
        <f t="shared" si="776"/>
        <v>45945</v>
      </c>
      <c r="I1669" s="81">
        <f t="shared" si="765"/>
        <v>45945</v>
      </c>
      <c r="J1669" s="82">
        <f t="shared" si="777"/>
        <v>22</v>
      </c>
      <c r="K1669" s="82">
        <f t="shared" si="786"/>
        <v>10</v>
      </c>
      <c r="L1669" s="76">
        <f t="shared" si="766"/>
        <v>1.0019525600000001</v>
      </c>
      <c r="M1669" s="83">
        <f t="shared" si="788"/>
        <v>1.0043006699999999</v>
      </c>
      <c r="N1669" s="83">
        <f t="shared" si="784"/>
        <v>1.3066713758457913</v>
      </c>
      <c r="O1669" s="76">
        <f t="shared" si="787"/>
        <v>1.3092227299999999</v>
      </c>
      <c r="P1669" s="76">
        <f t="shared" si="767"/>
        <v>804.37925839000002</v>
      </c>
      <c r="Q1669" s="84">
        <f t="shared" si="781"/>
        <v>0</v>
      </c>
      <c r="R1669" s="86">
        <f t="shared" si="778"/>
        <v>0</v>
      </c>
      <c r="S1669" s="76">
        <f t="shared" si="768"/>
        <v>0</v>
      </c>
      <c r="T1669" s="86">
        <f t="shared" si="779"/>
        <v>8.0657000000000006E-2</v>
      </c>
      <c r="U1669" s="84">
        <f t="shared" si="785"/>
        <v>10</v>
      </c>
      <c r="V1669" s="84">
        <v>252</v>
      </c>
      <c r="W1669" s="83">
        <f t="shared" si="769"/>
        <v>1.003082885</v>
      </c>
      <c r="X1669" s="76">
        <f t="shared" si="770"/>
        <v>2.4798087500000001</v>
      </c>
      <c r="Y1669" s="76">
        <f t="shared" si="771"/>
        <v>0</v>
      </c>
      <c r="Z1669" s="90" t="str">
        <f t="shared" si="782"/>
        <v>A+J=</v>
      </c>
      <c r="AA1669" s="81">
        <f t="shared" si="783"/>
        <v>45945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75">
        <f t="shared" si="772"/>
        <v>45929</v>
      </c>
      <c r="B1670" s="76">
        <f t="shared" si="773"/>
        <v>806.85906713999998</v>
      </c>
      <c r="C1670" s="76">
        <f t="shared" si="780"/>
        <v>614.39451054999995</v>
      </c>
      <c r="D1670" s="77">
        <f t="shared" si="774"/>
        <v>7245.38</v>
      </c>
      <c r="E1670" s="78">
        <f>IF(K1670=1,VLOOKUP(A1669,[1]Plan1!$G$155:$I$350,3),E1669)</f>
        <v>7276.54</v>
      </c>
      <c r="F1670" s="79">
        <f t="shared" si="775"/>
        <v>45763</v>
      </c>
      <c r="G1670" s="80">
        <f t="shared" si="764"/>
        <v>4.3006716003852752E-3</v>
      </c>
      <c r="H1670" s="81">
        <f t="shared" si="776"/>
        <v>45945</v>
      </c>
      <c r="I1670" s="81">
        <f t="shared" si="765"/>
        <v>45945</v>
      </c>
      <c r="J1670" s="82">
        <f t="shared" si="777"/>
        <v>22</v>
      </c>
      <c r="K1670" s="82">
        <f t="shared" si="786"/>
        <v>10</v>
      </c>
      <c r="L1670" s="76">
        <f t="shared" si="766"/>
        <v>1.0019525600000001</v>
      </c>
      <c r="M1670" s="83">
        <f t="shared" si="788"/>
        <v>1.0043006699999999</v>
      </c>
      <c r="N1670" s="83">
        <f t="shared" si="784"/>
        <v>1.3066713758457913</v>
      </c>
      <c r="O1670" s="76">
        <f t="shared" si="787"/>
        <v>1.3092227299999999</v>
      </c>
      <c r="P1670" s="76">
        <f t="shared" si="767"/>
        <v>804.37925839000002</v>
      </c>
      <c r="Q1670" s="84">
        <f t="shared" si="781"/>
        <v>0</v>
      </c>
      <c r="R1670" s="86">
        <f t="shared" si="778"/>
        <v>0</v>
      </c>
      <c r="S1670" s="76">
        <f t="shared" si="768"/>
        <v>0</v>
      </c>
      <c r="T1670" s="86">
        <f t="shared" si="779"/>
        <v>8.0657000000000006E-2</v>
      </c>
      <c r="U1670" s="84">
        <f t="shared" si="785"/>
        <v>10</v>
      </c>
      <c r="V1670" s="84">
        <v>252</v>
      </c>
      <c r="W1670" s="83">
        <f t="shared" si="769"/>
        <v>1.003082885</v>
      </c>
      <c r="X1670" s="76">
        <f t="shared" si="770"/>
        <v>2.4798087500000001</v>
      </c>
      <c r="Y1670" s="76">
        <f t="shared" si="771"/>
        <v>0</v>
      </c>
      <c r="Z1670" s="90" t="str">
        <f t="shared" si="782"/>
        <v>A+J=</v>
      </c>
      <c r="AA1670" s="81">
        <f t="shared" si="783"/>
        <v>45945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75">
        <f t="shared" si="772"/>
        <v>45930</v>
      </c>
      <c r="B1671" s="76">
        <f t="shared" si="773"/>
        <v>807.26491607000003</v>
      </c>
      <c r="C1671" s="76">
        <f t="shared" si="780"/>
        <v>614.39451054999995</v>
      </c>
      <c r="D1671" s="77">
        <f t="shared" si="774"/>
        <v>7245.38</v>
      </c>
      <c r="E1671" s="78">
        <f>IF(K1671=1,VLOOKUP(A1670,[1]Plan1!$G$155:$I$350,3),E1670)</f>
        <v>7276.54</v>
      </c>
      <c r="F1671" s="79">
        <f t="shared" si="775"/>
        <v>45763</v>
      </c>
      <c r="G1671" s="80">
        <f t="shared" si="764"/>
        <v>4.3006716003852752E-3</v>
      </c>
      <c r="H1671" s="81">
        <f t="shared" si="776"/>
        <v>45945</v>
      </c>
      <c r="I1671" s="81">
        <f t="shared" si="765"/>
        <v>45945</v>
      </c>
      <c r="J1671" s="82">
        <f t="shared" si="777"/>
        <v>22</v>
      </c>
      <c r="K1671" s="82">
        <f t="shared" si="786"/>
        <v>11</v>
      </c>
      <c r="L1671" s="76">
        <f t="shared" si="766"/>
        <v>1.0021480199999999</v>
      </c>
      <c r="M1671" s="83">
        <f t="shared" si="788"/>
        <v>1.0043006699999999</v>
      </c>
      <c r="N1671" s="83">
        <f t="shared" si="784"/>
        <v>1.3066713758457913</v>
      </c>
      <c r="O1671" s="76">
        <f t="shared" si="787"/>
        <v>1.30947813</v>
      </c>
      <c r="P1671" s="76">
        <f t="shared" si="767"/>
        <v>804.53617474999999</v>
      </c>
      <c r="Q1671" s="84">
        <f t="shared" si="781"/>
        <v>0</v>
      </c>
      <c r="R1671" s="86">
        <f t="shared" si="778"/>
        <v>0</v>
      </c>
      <c r="S1671" s="76">
        <f t="shared" si="768"/>
        <v>0</v>
      </c>
      <c r="T1671" s="86">
        <f t="shared" si="779"/>
        <v>8.0657000000000006E-2</v>
      </c>
      <c r="U1671" s="84">
        <f t="shared" si="785"/>
        <v>11</v>
      </c>
      <c r="V1671" s="84">
        <v>252</v>
      </c>
      <c r="W1671" s="83">
        <f t="shared" si="769"/>
        <v>1.0033916949999999</v>
      </c>
      <c r="X1671" s="76">
        <f t="shared" si="770"/>
        <v>2.7287413200000001</v>
      </c>
      <c r="Y1671" s="76">
        <f t="shared" si="771"/>
        <v>0</v>
      </c>
      <c r="Z1671" s="90" t="str">
        <f t="shared" si="782"/>
        <v>A+J=</v>
      </c>
      <c r="AA1671" s="81">
        <f t="shared" si="783"/>
        <v>45945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75">
        <f t="shared" si="772"/>
        <v>45931</v>
      </c>
      <c r="B1672" s="76">
        <f t="shared" si="773"/>
        <v>807.67097616000001</v>
      </c>
      <c r="C1672" s="76">
        <f t="shared" si="780"/>
        <v>614.39451054999995</v>
      </c>
      <c r="D1672" s="77">
        <f t="shared" si="774"/>
        <v>7245.38</v>
      </c>
      <c r="E1672" s="78">
        <f>IF(K1672=1,VLOOKUP(A1671,[1]Plan1!$G$155:$I$350,3),E1671)</f>
        <v>7276.54</v>
      </c>
      <c r="F1672" s="79">
        <f t="shared" si="775"/>
        <v>45763</v>
      </c>
      <c r="G1672" s="80">
        <f t="shared" si="764"/>
        <v>4.3006716003852752E-3</v>
      </c>
      <c r="H1672" s="81">
        <f t="shared" si="776"/>
        <v>45945</v>
      </c>
      <c r="I1672" s="81">
        <f t="shared" si="765"/>
        <v>45945</v>
      </c>
      <c r="J1672" s="82">
        <f t="shared" si="777"/>
        <v>22</v>
      </c>
      <c r="K1672" s="82">
        <f t="shared" si="786"/>
        <v>12</v>
      </c>
      <c r="L1672" s="76">
        <f t="shared" si="766"/>
        <v>1.0023435300000001</v>
      </c>
      <c r="M1672" s="83">
        <f t="shared" si="788"/>
        <v>1.0043006699999999</v>
      </c>
      <c r="N1672" s="83">
        <f t="shared" si="784"/>
        <v>1.3066713758457913</v>
      </c>
      <c r="O1672" s="76">
        <f t="shared" si="787"/>
        <v>1.30973359</v>
      </c>
      <c r="P1672" s="76">
        <f t="shared" si="767"/>
        <v>804.69312796999998</v>
      </c>
      <c r="Q1672" s="84">
        <f t="shared" si="781"/>
        <v>0</v>
      </c>
      <c r="R1672" s="86">
        <f t="shared" si="778"/>
        <v>0</v>
      </c>
      <c r="S1672" s="76">
        <f t="shared" si="768"/>
        <v>0</v>
      </c>
      <c r="T1672" s="86">
        <f t="shared" si="779"/>
        <v>8.0657000000000006E-2</v>
      </c>
      <c r="U1672" s="84">
        <f t="shared" si="785"/>
        <v>12</v>
      </c>
      <c r="V1672" s="84">
        <v>252</v>
      </c>
      <c r="W1672" s="83">
        <f t="shared" si="769"/>
        <v>1.003700601</v>
      </c>
      <c r="X1672" s="76">
        <f t="shared" si="770"/>
        <v>2.97784819</v>
      </c>
      <c r="Y1672" s="76">
        <f t="shared" si="771"/>
        <v>0</v>
      </c>
      <c r="Z1672" s="90" t="str">
        <f t="shared" si="782"/>
        <v>A+J=</v>
      </c>
      <c r="AA1672" s="81">
        <f t="shared" si="783"/>
        <v>45945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75">
        <f t="shared" si="772"/>
        <v>45932</v>
      </c>
      <c r="B1673" s="76">
        <f t="shared" si="773"/>
        <v>808.07724053000004</v>
      </c>
      <c r="C1673" s="76">
        <f t="shared" si="780"/>
        <v>614.39451054999995</v>
      </c>
      <c r="D1673" s="77">
        <f t="shared" si="774"/>
        <v>7245.38</v>
      </c>
      <c r="E1673" s="78">
        <f>IF(K1673=1,VLOOKUP(A1672,[1]Plan1!$G$155:$I$350,3),E1672)</f>
        <v>7276.54</v>
      </c>
      <c r="F1673" s="79">
        <f t="shared" si="775"/>
        <v>45763</v>
      </c>
      <c r="G1673" s="80">
        <f t="shared" si="764"/>
        <v>4.3006716003852752E-3</v>
      </c>
      <c r="H1673" s="81">
        <f t="shared" si="776"/>
        <v>45945</v>
      </c>
      <c r="I1673" s="81">
        <f t="shared" si="765"/>
        <v>45945</v>
      </c>
      <c r="J1673" s="82">
        <f t="shared" si="777"/>
        <v>22</v>
      </c>
      <c r="K1673" s="82">
        <f t="shared" si="786"/>
        <v>13</v>
      </c>
      <c r="L1673" s="76">
        <f t="shared" si="766"/>
        <v>1.0025390700000001</v>
      </c>
      <c r="M1673" s="83">
        <f t="shared" si="788"/>
        <v>1.0043006699999999</v>
      </c>
      <c r="N1673" s="83">
        <f t="shared" si="784"/>
        <v>1.3066713758457913</v>
      </c>
      <c r="O1673" s="76">
        <f t="shared" si="787"/>
        <v>1.3099890999999999</v>
      </c>
      <c r="P1673" s="76">
        <f t="shared" si="767"/>
        <v>804.85011192000002</v>
      </c>
      <c r="Q1673" s="84">
        <f t="shared" si="781"/>
        <v>0</v>
      </c>
      <c r="R1673" s="86">
        <f t="shared" si="778"/>
        <v>0</v>
      </c>
      <c r="S1673" s="76">
        <f t="shared" si="768"/>
        <v>0</v>
      </c>
      <c r="T1673" s="86">
        <f t="shared" si="779"/>
        <v>8.0657000000000006E-2</v>
      </c>
      <c r="U1673" s="84">
        <f t="shared" si="785"/>
        <v>13</v>
      </c>
      <c r="V1673" s="84">
        <v>252</v>
      </c>
      <c r="W1673" s="83">
        <f t="shared" si="769"/>
        <v>1.004009602</v>
      </c>
      <c r="X1673" s="76">
        <f t="shared" si="770"/>
        <v>3.2271286099999998</v>
      </c>
      <c r="Y1673" s="76">
        <f t="shared" si="771"/>
        <v>0</v>
      </c>
      <c r="Z1673" s="90" t="str">
        <f t="shared" si="782"/>
        <v>A+J=</v>
      </c>
      <c r="AA1673" s="81">
        <f t="shared" si="783"/>
        <v>45945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75">
        <f t="shared" si="772"/>
        <v>45933</v>
      </c>
      <c r="B1674" s="76">
        <f t="shared" si="773"/>
        <v>808.48370923999994</v>
      </c>
      <c r="C1674" s="76">
        <f t="shared" si="780"/>
        <v>614.39451054999995</v>
      </c>
      <c r="D1674" s="77">
        <f t="shared" si="774"/>
        <v>7245.38</v>
      </c>
      <c r="E1674" s="78">
        <f>IF(K1674=1,VLOOKUP(A1673,[1]Plan1!$G$155:$I$350,3),E1673)</f>
        <v>7276.54</v>
      </c>
      <c r="F1674" s="79">
        <f t="shared" si="775"/>
        <v>45763</v>
      </c>
      <c r="G1674" s="80">
        <f t="shared" si="764"/>
        <v>4.3006716003852752E-3</v>
      </c>
      <c r="H1674" s="81">
        <f t="shared" si="776"/>
        <v>45945</v>
      </c>
      <c r="I1674" s="81">
        <f t="shared" si="765"/>
        <v>45945</v>
      </c>
      <c r="J1674" s="82">
        <f t="shared" si="777"/>
        <v>22</v>
      </c>
      <c r="K1674" s="82">
        <f t="shared" si="786"/>
        <v>14</v>
      </c>
      <c r="L1674" s="76">
        <f t="shared" si="766"/>
        <v>1.0027346500000001</v>
      </c>
      <c r="M1674" s="83">
        <f t="shared" si="788"/>
        <v>1.0043006699999999</v>
      </c>
      <c r="N1674" s="83">
        <f t="shared" si="784"/>
        <v>1.3066713758457913</v>
      </c>
      <c r="O1674" s="76">
        <f t="shared" si="787"/>
        <v>1.3102446599999999</v>
      </c>
      <c r="P1674" s="76">
        <f t="shared" si="767"/>
        <v>805.00712657999998</v>
      </c>
      <c r="Q1674" s="84">
        <f t="shared" si="781"/>
        <v>0</v>
      </c>
      <c r="R1674" s="86">
        <f t="shared" si="778"/>
        <v>0</v>
      </c>
      <c r="S1674" s="76">
        <f t="shared" si="768"/>
        <v>0</v>
      </c>
      <c r="T1674" s="86">
        <f t="shared" si="779"/>
        <v>8.0657000000000006E-2</v>
      </c>
      <c r="U1674" s="84">
        <f t="shared" si="785"/>
        <v>14</v>
      </c>
      <c r="V1674" s="84">
        <v>252</v>
      </c>
      <c r="W1674" s="83">
        <f t="shared" si="769"/>
        <v>1.0043186980000001</v>
      </c>
      <c r="X1674" s="76">
        <f t="shared" si="770"/>
        <v>3.47658266</v>
      </c>
      <c r="Y1674" s="76">
        <f t="shared" si="771"/>
        <v>0</v>
      </c>
      <c r="Z1674" s="90" t="str">
        <f t="shared" si="782"/>
        <v>A+J=</v>
      </c>
      <c r="AA1674" s="81">
        <f t="shared" si="783"/>
        <v>45945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75">
        <f t="shared" si="772"/>
        <v>45934</v>
      </c>
      <c r="B1675" s="76">
        <f t="shared" si="773"/>
        <v>808.89038237</v>
      </c>
      <c r="C1675" s="76">
        <f t="shared" si="780"/>
        <v>614.39451054999995</v>
      </c>
      <c r="D1675" s="77">
        <f t="shared" si="774"/>
        <v>7245.38</v>
      </c>
      <c r="E1675" s="78">
        <f>IF(K1675=1,VLOOKUP(A1674,[1]Plan1!$G$155:$I$350,3),E1674)</f>
        <v>7276.54</v>
      </c>
      <c r="F1675" s="79">
        <f t="shared" si="775"/>
        <v>45763</v>
      </c>
      <c r="G1675" s="80">
        <f t="shared" ref="G1675:G1738" si="789">(E1675/D1675)-1</f>
        <v>4.3006716003852752E-3</v>
      </c>
      <c r="H1675" s="81">
        <f t="shared" si="776"/>
        <v>45945</v>
      </c>
      <c r="I1675" s="81">
        <f t="shared" ref="I1675:I1738" si="790">IF(A1675&gt;I1674,H1675,I1674)</f>
        <v>45945</v>
      </c>
      <c r="J1675" s="82">
        <f t="shared" si="777"/>
        <v>22</v>
      </c>
      <c r="K1675" s="82">
        <f t="shared" si="786"/>
        <v>15</v>
      </c>
      <c r="L1675" s="76">
        <f t="shared" ref="L1675:L1738" si="791">TRUNC((E1675/D1675)^TRUNC((K1675/J1675),9),8)</f>
        <v>1.00293027</v>
      </c>
      <c r="M1675" s="83">
        <f t="shared" si="788"/>
        <v>1.0043006699999999</v>
      </c>
      <c r="N1675" s="83">
        <f t="shared" si="784"/>
        <v>1.3066713758457913</v>
      </c>
      <c r="O1675" s="76">
        <f t="shared" si="787"/>
        <v>1.3105002699999999</v>
      </c>
      <c r="P1675" s="76">
        <f t="shared" ref="P1675:P1738" si="792">TRUNC(C1675*O1675,8)</f>
        <v>805.16417195999998</v>
      </c>
      <c r="Q1675" s="84">
        <f t="shared" si="781"/>
        <v>0</v>
      </c>
      <c r="R1675" s="86">
        <f t="shared" si="778"/>
        <v>0</v>
      </c>
      <c r="S1675" s="76">
        <f t="shared" ref="S1675:S1738" si="793">IF(R1675&gt;0,TRUNC(R1675*P1675,8),0)</f>
        <v>0</v>
      </c>
      <c r="T1675" s="86">
        <f t="shared" si="779"/>
        <v>8.0657000000000006E-2</v>
      </c>
      <c r="U1675" s="84">
        <f t="shared" si="785"/>
        <v>15</v>
      </c>
      <c r="V1675" s="84">
        <v>252</v>
      </c>
      <c r="W1675" s="83">
        <f t="shared" ref="W1675:W1738" si="794">ROUND((1+T1675)^TRUNC((U1675/V1675),9),9)</f>
        <v>1.004627889</v>
      </c>
      <c r="X1675" s="76">
        <f t="shared" ref="X1675:X1738" si="795">TRUNC((P1675*(W1675-1)),8)</f>
        <v>3.7262104100000002</v>
      </c>
      <c r="Y1675" s="76">
        <f t="shared" ref="Y1675:Y1738" si="796">IF(Q1675&gt;0,S1675+X1675,0)</f>
        <v>0</v>
      </c>
      <c r="Z1675" s="90" t="str">
        <f t="shared" si="782"/>
        <v>A+J=</v>
      </c>
      <c r="AA1675" s="81">
        <f t="shared" si="783"/>
        <v>45945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75">
        <f t="shared" ref="A1676:A1739" si="797">(A1675+1)</f>
        <v>45935</v>
      </c>
      <c r="B1676" s="76">
        <f t="shared" ref="B1676:B1739" si="798">P1676+X1676</f>
        <v>808.89038237</v>
      </c>
      <c r="C1676" s="76">
        <f t="shared" si="780"/>
        <v>614.39451054999995</v>
      </c>
      <c r="D1676" s="77">
        <f t="shared" ref="D1676:D1739" si="799">IF(E1676=E1675,D1675,E1675)</f>
        <v>7245.38</v>
      </c>
      <c r="E1676" s="78">
        <f>IF(K1676=1,VLOOKUP(A1675,[1]Plan1!$G$155:$I$350,3),E1675)</f>
        <v>7276.54</v>
      </c>
      <c r="F1676" s="79">
        <f t="shared" ref="F1676:F1739" si="800">IF(D1676=D1675,F1675,A1676)</f>
        <v>45763</v>
      </c>
      <c r="G1676" s="80">
        <f t="shared" si="789"/>
        <v>4.3006716003852752E-3</v>
      </c>
      <c r="H1676" s="81">
        <f t="shared" ref="H1676:H1739" si="801">IF(DAY(A1676)=15,VLOOKUP(A1676,AH$119:AN$451,4),H1675)</f>
        <v>45945</v>
      </c>
      <c r="I1676" s="81">
        <f t="shared" si="790"/>
        <v>45945</v>
      </c>
      <c r="J1676" s="82">
        <f t="shared" ref="J1676:J1739" si="802">IF(I1676=I1675,J1675,NETWORKDAYS(I1675,I1676,$AD$165:$AD$503)-1)</f>
        <v>22</v>
      </c>
      <c r="K1676" s="82">
        <f t="shared" si="786"/>
        <v>15</v>
      </c>
      <c r="L1676" s="76">
        <f t="shared" si="791"/>
        <v>1.00293027</v>
      </c>
      <c r="M1676" s="83">
        <f t="shared" si="788"/>
        <v>1.0043006699999999</v>
      </c>
      <c r="N1676" s="83">
        <f t="shared" si="784"/>
        <v>1.3066713758457913</v>
      </c>
      <c r="O1676" s="76">
        <f t="shared" si="787"/>
        <v>1.3105002699999999</v>
      </c>
      <c r="P1676" s="76">
        <f t="shared" si="792"/>
        <v>805.16417195999998</v>
      </c>
      <c r="Q1676" s="84">
        <f t="shared" si="781"/>
        <v>0</v>
      </c>
      <c r="R1676" s="86">
        <f t="shared" ref="R1676:R1739" si="803">IF(Q1676&gt;0,VLOOKUP($A1676,$AD$11:$AI$161,6),0)</f>
        <v>0</v>
      </c>
      <c r="S1676" s="76">
        <f t="shared" si="793"/>
        <v>0</v>
      </c>
      <c r="T1676" s="86">
        <f t="shared" ref="T1676:T1739" si="804">(T1675)</f>
        <v>8.0657000000000006E-2</v>
      </c>
      <c r="U1676" s="84">
        <f t="shared" si="785"/>
        <v>15</v>
      </c>
      <c r="V1676" s="84">
        <v>252</v>
      </c>
      <c r="W1676" s="83">
        <f t="shared" si="794"/>
        <v>1.004627889</v>
      </c>
      <c r="X1676" s="76">
        <f t="shared" si="795"/>
        <v>3.7262104100000002</v>
      </c>
      <c r="Y1676" s="76">
        <f t="shared" si="796"/>
        <v>0</v>
      </c>
      <c r="Z1676" s="90" t="str">
        <f t="shared" si="782"/>
        <v>A+J=</v>
      </c>
      <c r="AA1676" s="81">
        <f t="shared" si="783"/>
        <v>45945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75">
        <f t="shared" si="797"/>
        <v>45936</v>
      </c>
      <c r="B1677" s="76">
        <f t="shared" si="798"/>
        <v>808.89038237</v>
      </c>
      <c r="C1677" s="76">
        <f t="shared" ref="C1677:C1740" si="805">TRUNC(IF(Q1676&gt;0,VLOOKUP(A1676,$AD$13:$AE$161,2),C1676),8)</f>
        <v>614.39451054999995</v>
      </c>
      <c r="D1677" s="77">
        <f t="shared" si="799"/>
        <v>7245.38</v>
      </c>
      <c r="E1677" s="78">
        <f>IF(K1677=1,VLOOKUP(A1676,[1]Plan1!$G$155:$I$350,3),E1676)</f>
        <v>7276.54</v>
      </c>
      <c r="F1677" s="79">
        <f t="shared" si="800"/>
        <v>45763</v>
      </c>
      <c r="G1677" s="80">
        <f t="shared" si="789"/>
        <v>4.3006716003852752E-3</v>
      </c>
      <c r="H1677" s="81">
        <f t="shared" si="801"/>
        <v>45945</v>
      </c>
      <c r="I1677" s="81">
        <f t="shared" si="790"/>
        <v>45945</v>
      </c>
      <c r="J1677" s="82">
        <f t="shared" si="802"/>
        <v>22</v>
      </c>
      <c r="K1677" s="82">
        <f t="shared" si="786"/>
        <v>15</v>
      </c>
      <c r="L1677" s="76">
        <f t="shared" si="791"/>
        <v>1.00293027</v>
      </c>
      <c r="M1677" s="83">
        <f t="shared" si="788"/>
        <v>1.0043006699999999</v>
      </c>
      <c r="N1677" s="83">
        <f t="shared" si="784"/>
        <v>1.3066713758457913</v>
      </c>
      <c r="O1677" s="76">
        <f t="shared" si="787"/>
        <v>1.3105002699999999</v>
      </c>
      <c r="P1677" s="76">
        <f t="shared" si="792"/>
        <v>805.16417195999998</v>
      </c>
      <c r="Q1677" s="84">
        <f t="shared" ref="Q1677:Q1740" si="806">IF(VLOOKUP(A1677,AD$11:AK$161,8)=VLOOKUP(A1676,AD$11:AK$161,8),0,VLOOKUP(A1677,AD$11:AK$161,8))</f>
        <v>0</v>
      </c>
      <c r="R1677" s="86">
        <f t="shared" si="803"/>
        <v>0</v>
      </c>
      <c r="S1677" s="76">
        <f t="shared" si="793"/>
        <v>0</v>
      </c>
      <c r="T1677" s="86">
        <f t="shared" si="804"/>
        <v>8.0657000000000006E-2</v>
      </c>
      <c r="U1677" s="84">
        <f t="shared" si="785"/>
        <v>15</v>
      </c>
      <c r="V1677" s="84">
        <v>252</v>
      </c>
      <c r="W1677" s="83">
        <f t="shared" si="794"/>
        <v>1.004627889</v>
      </c>
      <c r="X1677" s="76">
        <f t="shared" si="795"/>
        <v>3.7262104100000002</v>
      </c>
      <c r="Y1677" s="76">
        <f t="shared" si="796"/>
        <v>0</v>
      </c>
      <c r="Z1677" s="90" t="str">
        <f t="shared" ref="Z1677:Z1740" si="807">IF($Q1676&gt;0,VLOOKUP($A1676,$AD$11:$AM$115,9),Z1676)</f>
        <v>A+J=</v>
      </c>
      <c r="AA1677" s="81">
        <f t="shared" ref="AA1677:AA1740" si="808">IF(Q1676&gt;0,VLOOKUP(A1676,$AD$11:$AM$115,10),AA1676)</f>
        <v>45945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75">
        <f t="shared" si="797"/>
        <v>45937</v>
      </c>
      <c r="B1678" s="76">
        <f t="shared" si="798"/>
        <v>809.29726079</v>
      </c>
      <c r="C1678" s="76">
        <f t="shared" si="805"/>
        <v>614.39451054999995</v>
      </c>
      <c r="D1678" s="77">
        <f t="shared" si="799"/>
        <v>7245.38</v>
      </c>
      <c r="E1678" s="78">
        <f>IF(K1678=1,VLOOKUP(A1677,[1]Plan1!$G$155:$I$350,3),E1677)</f>
        <v>7276.54</v>
      </c>
      <c r="F1678" s="79">
        <f t="shared" si="800"/>
        <v>45763</v>
      </c>
      <c r="G1678" s="80">
        <f t="shared" si="789"/>
        <v>4.3006716003852752E-3</v>
      </c>
      <c r="H1678" s="81">
        <f t="shared" si="801"/>
        <v>45945</v>
      </c>
      <c r="I1678" s="81">
        <f t="shared" si="790"/>
        <v>45945</v>
      </c>
      <c r="J1678" s="82">
        <f t="shared" si="802"/>
        <v>22</v>
      </c>
      <c r="K1678" s="82">
        <f t="shared" si="786"/>
        <v>16</v>
      </c>
      <c r="L1678" s="76">
        <f t="shared" si="791"/>
        <v>1.0031259299999999</v>
      </c>
      <c r="M1678" s="83">
        <f t="shared" si="788"/>
        <v>1.0043006699999999</v>
      </c>
      <c r="N1678" s="83">
        <f t="shared" si="784"/>
        <v>1.3066713758457913</v>
      </c>
      <c r="O1678" s="76">
        <f t="shared" si="787"/>
        <v>1.31075593</v>
      </c>
      <c r="P1678" s="76">
        <f t="shared" si="792"/>
        <v>805.32124806000002</v>
      </c>
      <c r="Q1678" s="84">
        <f t="shared" si="806"/>
        <v>0</v>
      </c>
      <c r="R1678" s="86">
        <f t="shared" si="803"/>
        <v>0</v>
      </c>
      <c r="S1678" s="76">
        <f t="shared" si="793"/>
        <v>0</v>
      </c>
      <c r="T1678" s="86">
        <f t="shared" si="804"/>
        <v>8.0657000000000006E-2</v>
      </c>
      <c r="U1678" s="84">
        <f t="shared" si="785"/>
        <v>16</v>
      </c>
      <c r="V1678" s="84">
        <v>252</v>
      </c>
      <c r="W1678" s="83">
        <f t="shared" si="794"/>
        <v>1.0049371760000001</v>
      </c>
      <c r="X1678" s="76">
        <f t="shared" si="795"/>
        <v>3.9760127299999999</v>
      </c>
      <c r="Y1678" s="76">
        <f t="shared" si="796"/>
        <v>0</v>
      </c>
      <c r="Z1678" s="90" t="str">
        <f t="shared" si="807"/>
        <v>A+J=</v>
      </c>
      <c r="AA1678" s="81">
        <f t="shared" si="808"/>
        <v>45945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75">
        <f t="shared" si="797"/>
        <v>45938</v>
      </c>
      <c r="B1679" s="76">
        <f t="shared" si="798"/>
        <v>809.70434297999998</v>
      </c>
      <c r="C1679" s="76">
        <f t="shared" si="805"/>
        <v>614.39451054999995</v>
      </c>
      <c r="D1679" s="77">
        <f t="shared" si="799"/>
        <v>7245.38</v>
      </c>
      <c r="E1679" s="78">
        <f>IF(K1679=1,VLOOKUP(A1678,[1]Plan1!$G$155:$I$350,3),E1678)</f>
        <v>7276.54</v>
      </c>
      <c r="F1679" s="79">
        <f t="shared" si="800"/>
        <v>45763</v>
      </c>
      <c r="G1679" s="80">
        <f t="shared" si="789"/>
        <v>4.3006716003852752E-3</v>
      </c>
      <c r="H1679" s="81">
        <f t="shared" si="801"/>
        <v>45945</v>
      </c>
      <c r="I1679" s="81">
        <f t="shared" si="790"/>
        <v>45945</v>
      </c>
      <c r="J1679" s="82">
        <f t="shared" si="802"/>
        <v>22</v>
      </c>
      <c r="K1679" s="82">
        <f t="shared" si="786"/>
        <v>17</v>
      </c>
      <c r="L1679" s="76">
        <f t="shared" si="791"/>
        <v>1.0033216199999999</v>
      </c>
      <c r="M1679" s="83">
        <f t="shared" si="788"/>
        <v>1.0043006699999999</v>
      </c>
      <c r="N1679" s="83">
        <f t="shared" si="784"/>
        <v>1.3066713758457913</v>
      </c>
      <c r="O1679" s="76">
        <f t="shared" si="787"/>
        <v>1.31101164</v>
      </c>
      <c r="P1679" s="76">
        <f t="shared" si="792"/>
        <v>805.47835487999998</v>
      </c>
      <c r="Q1679" s="84">
        <f t="shared" si="806"/>
        <v>0</v>
      </c>
      <c r="R1679" s="86">
        <f t="shared" si="803"/>
        <v>0</v>
      </c>
      <c r="S1679" s="76">
        <f t="shared" si="793"/>
        <v>0</v>
      </c>
      <c r="T1679" s="86">
        <f t="shared" si="804"/>
        <v>8.0657000000000006E-2</v>
      </c>
      <c r="U1679" s="84">
        <f t="shared" si="785"/>
        <v>17</v>
      </c>
      <c r="V1679" s="84">
        <v>252</v>
      </c>
      <c r="W1679" s="83">
        <f t="shared" si="794"/>
        <v>1.005246557</v>
      </c>
      <c r="X1679" s="76">
        <f t="shared" si="795"/>
        <v>4.2259881000000004</v>
      </c>
      <c r="Y1679" s="76">
        <f t="shared" si="796"/>
        <v>0</v>
      </c>
      <c r="Z1679" s="90" t="str">
        <f t="shared" si="807"/>
        <v>A+J=</v>
      </c>
      <c r="AA1679" s="81">
        <f t="shared" si="808"/>
        <v>45945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75">
        <f t="shared" si="797"/>
        <v>45939</v>
      </c>
      <c r="B1680" s="76">
        <f t="shared" si="798"/>
        <v>810.11162442</v>
      </c>
      <c r="C1680" s="76">
        <f t="shared" si="805"/>
        <v>614.39451054999995</v>
      </c>
      <c r="D1680" s="77">
        <f t="shared" si="799"/>
        <v>7245.38</v>
      </c>
      <c r="E1680" s="78">
        <f>IF(K1680=1,VLOOKUP(A1679,[1]Plan1!$G$155:$I$350,3),E1679)</f>
        <v>7276.54</v>
      </c>
      <c r="F1680" s="79">
        <f t="shared" si="800"/>
        <v>45763</v>
      </c>
      <c r="G1680" s="80">
        <f t="shared" si="789"/>
        <v>4.3006716003852752E-3</v>
      </c>
      <c r="H1680" s="81">
        <f t="shared" si="801"/>
        <v>45945</v>
      </c>
      <c r="I1680" s="81">
        <f t="shared" si="790"/>
        <v>45945</v>
      </c>
      <c r="J1680" s="82">
        <f t="shared" si="802"/>
        <v>22</v>
      </c>
      <c r="K1680" s="82">
        <f t="shared" si="786"/>
        <v>18</v>
      </c>
      <c r="L1680" s="76">
        <f t="shared" si="791"/>
        <v>1.0035173500000001</v>
      </c>
      <c r="M1680" s="83">
        <f t="shared" si="788"/>
        <v>1.0043006699999999</v>
      </c>
      <c r="N1680" s="83">
        <f t="shared" si="784"/>
        <v>1.3066713758457913</v>
      </c>
      <c r="O1680" s="76">
        <f t="shared" si="787"/>
        <v>1.31126739</v>
      </c>
      <c r="P1680" s="76">
        <f t="shared" si="792"/>
        <v>805.63548627</v>
      </c>
      <c r="Q1680" s="84">
        <f t="shared" si="806"/>
        <v>0</v>
      </c>
      <c r="R1680" s="86">
        <f t="shared" si="803"/>
        <v>0</v>
      </c>
      <c r="S1680" s="76">
        <f t="shared" si="793"/>
        <v>0</v>
      </c>
      <c r="T1680" s="86">
        <f t="shared" si="804"/>
        <v>8.0657000000000006E-2</v>
      </c>
      <c r="U1680" s="84">
        <f t="shared" si="785"/>
        <v>18</v>
      </c>
      <c r="V1680" s="84">
        <v>252</v>
      </c>
      <c r="W1680" s="83">
        <f t="shared" si="794"/>
        <v>1.005556034</v>
      </c>
      <c r="X1680" s="76">
        <f t="shared" si="795"/>
        <v>4.4761381499999997</v>
      </c>
      <c r="Y1680" s="76">
        <f t="shared" si="796"/>
        <v>0</v>
      </c>
      <c r="Z1680" s="90" t="str">
        <f t="shared" si="807"/>
        <v>A+J=</v>
      </c>
      <c r="AA1680" s="81">
        <f t="shared" si="808"/>
        <v>45945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75">
        <f t="shared" si="797"/>
        <v>45940</v>
      </c>
      <c r="B1681" s="76">
        <f t="shared" si="798"/>
        <v>810.51911675000008</v>
      </c>
      <c r="C1681" s="76">
        <f t="shared" si="805"/>
        <v>614.39451054999995</v>
      </c>
      <c r="D1681" s="77">
        <f t="shared" si="799"/>
        <v>7245.38</v>
      </c>
      <c r="E1681" s="78">
        <f>IF(K1681=1,VLOOKUP(A1680,[1]Plan1!$G$155:$I$350,3),E1680)</f>
        <v>7276.54</v>
      </c>
      <c r="F1681" s="79">
        <f t="shared" si="800"/>
        <v>45763</v>
      </c>
      <c r="G1681" s="80">
        <f t="shared" si="789"/>
        <v>4.3006716003852752E-3</v>
      </c>
      <c r="H1681" s="81">
        <f t="shared" si="801"/>
        <v>45945</v>
      </c>
      <c r="I1681" s="81">
        <f t="shared" si="790"/>
        <v>45945</v>
      </c>
      <c r="J1681" s="82">
        <f t="shared" si="802"/>
        <v>22</v>
      </c>
      <c r="K1681" s="82">
        <f t="shared" si="786"/>
        <v>19</v>
      </c>
      <c r="L1681" s="76">
        <f t="shared" si="791"/>
        <v>1.00371312</v>
      </c>
      <c r="M1681" s="83">
        <f t="shared" si="788"/>
        <v>1.0043006699999999</v>
      </c>
      <c r="N1681" s="83">
        <f t="shared" si="784"/>
        <v>1.3066713758457913</v>
      </c>
      <c r="O1681" s="76">
        <f t="shared" si="787"/>
        <v>1.3115231999999999</v>
      </c>
      <c r="P1681" s="76">
        <f t="shared" si="792"/>
        <v>805.79265453000005</v>
      </c>
      <c r="Q1681" s="84">
        <f t="shared" si="806"/>
        <v>0</v>
      </c>
      <c r="R1681" s="86">
        <f t="shared" si="803"/>
        <v>0</v>
      </c>
      <c r="S1681" s="76">
        <f t="shared" si="793"/>
        <v>0</v>
      </c>
      <c r="T1681" s="86">
        <f t="shared" si="804"/>
        <v>8.0657000000000006E-2</v>
      </c>
      <c r="U1681" s="84">
        <f t="shared" si="785"/>
        <v>19</v>
      </c>
      <c r="V1681" s="84">
        <v>252</v>
      </c>
      <c r="W1681" s="83">
        <f t="shared" si="794"/>
        <v>1.005865606</v>
      </c>
      <c r="X1681" s="76">
        <f t="shared" si="795"/>
        <v>4.7264622200000002</v>
      </c>
      <c r="Y1681" s="76">
        <f t="shared" si="796"/>
        <v>0</v>
      </c>
      <c r="Z1681" s="90" t="str">
        <f t="shared" si="807"/>
        <v>A+J=</v>
      </c>
      <c r="AA1681" s="81">
        <f t="shared" si="808"/>
        <v>45945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75">
        <f t="shared" si="797"/>
        <v>45941</v>
      </c>
      <c r="B1682" s="76">
        <f t="shared" si="798"/>
        <v>810.92681468000001</v>
      </c>
      <c r="C1682" s="76">
        <f t="shared" si="805"/>
        <v>614.39451054999995</v>
      </c>
      <c r="D1682" s="77">
        <f t="shared" si="799"/>
        <v>7245.38</v>
      </c>
      <c r="E1682" s="78">
        <f>IF(K1682=1,VLOOKUP(A1681,[1]Plan1!$G$155:$I$350,3),E1681)</f>
        <v>7276.54</v>
      </c>
      <c r="F1682" s="79">
        <f t="shared" si="800"/>
        <v>45763</v>
      </c>
      <c r="G1682" s="80">
        <f t="shared" si="789"/>
        <v>4.3006716003852752E-3</v>
      </c>
      <c r="H1682" s="81">
        <f t="shared" si="801"/>
        <v>45945</v>
      </c>
      <c r="I1682" s="81">
        <f t="shared" si="790"/>
        <v>45945</v>
      </c>
      <c r="J1682" s="82">
        <f t="shared" si="802"/>
        <v>22</v>
      </c>
      <c r="K1682" s="82">
        <f t="shared" si="786"/>
        <v>20</v>
      </c>
      <c r="L1682" s="76">
        <f t="shared" si="791"/>
        <v>1.0039089299999999</v>
      </c>
      <c r="M1682" s="83">
        <f t="shared" si="788"/>
        <v>1.0043006699999999</v>
      </c>
      <c r="N1682" s="83">
        <f t="shared" si="784"/>
        <v>1.3066713758457913</v>
      </c>
      <c r="O1682" s="76">
        <f t="shared" si="787"/>
        <v>1.3117790600000001</v>
      </c>
      <c r="P1682" s="76">
        <f t="shared" si="792"/>
        <v>805.94985351000003</v>
      </c>
      <c r="Q1682" s="84">
        <f t="shared" si="806"/>
        <v>0</v>
      </c>
      <c r="R1682" s="86">
        <f t="shared" si="803"/>
        <v>0</v>
      </c>
      <c r="S1682" s="76">
        <f t="shared" si="793"/>
        <v>0</v>
      </c>
      <c r="T1682" s="86">
        <f t="shared" si="804"/>
        <v>8.0657000000000006E-2</v>
      </c>
      <c r="U1682" s="84">
        <f t="shared" si="785"/>
        <v>20</v>
      </c>
      <c r="V1682" s="84">
        <v>252</v>
      </c>
      <c r="W1682" s="83">
        <f t="shared" si="794"/>
        <v>1.0061752740000001</v>
      </c>
      <c r="X1682" s="76">
        <f t="shared" si="795"/>
        <v>4.97696117</v>
      </c>
      <c r="Y1682" s="76">
        <f t="shared" si="796"/>
        <v>0</v>
      </c>
      <c r="Z1682" s="90" t="str">
        <f t="shared" si="807"/>
        <v>A+J=</v>
      </c>
      <c r="AA1682" s="81">
        <f t="shared" si="808"/>
        <v>45945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75">
        <f t="shared" si="797"/>
        <v>45942</v>
      </c>
      <c r="B1683" s="76">
        <f t="shared" si="798"/>
        <v>810.92681468000001</v>
      </c>
      <c r="C1683" s="76">
        <f t="shared" si="805"/>
        <v>614.39451054999995</v>
      </c>
      <c r="D1683" s="77">
        <f t="shared" si="799"/>
        <v>7245.38</v>
      </c>
      <c r="E1683" s="78">
        <f>IF(K1683=1,VLOOKUP(A1682,[1]Plan1!$G$155:$I$350,3),E1682)</f>
        <v>7276.54</v>
      </c>
      <c r="F1683" s="79">
        <f t="shared" si="800"/>
        <v>45763</v>
      </c>
      <c r="G1683" s="80">
        <f t="shared" si="789"/>
        <v>4.3006716003852752E-3</v>
      </c>
      <c r="H1683" s="81">
        <f t="shared" si="801"/>
        <v>45945</v>
      </c>
      <c r="I1683" s="81">
        <f t="shared" si="790"/>
        <v>45945</v>
      </c>
      <c r="J1683" s="82">
        <f t="shared" si="802"/>
        <v>22</v>
      </c>
      <c r="K1683" s="82">
        <f t="shared" si="786"/>
        <v>20</v>
      </c>
      <c r="L1683" s="76">
        <f t="shared" si="791"/>
        <v>1.0039089299999999</v>
      </c>
      <c r="M1683" s="83">
        <f t="shared" si="788"/>
        <v>1.0043006699999999</v>
      </c>
      <c r="N1683" s="83">
        <f t="shared" si="784"/>
        <v>1.3066713758457913</v>
      </c>
      <c r="O1683" s="76">
        <f t="shared" si="787"/>
        <v>1.3117790600000001</v>
      </c>
      <c r="P1683" s="76">
        <f t="shared" si="792"/>
        <v>805.94985351000003</v>
      </c>
      <c r="Q1683" s="84">
        <f t="shared" si="806"/>
        <v>0</v>
      </c>
      <c r="R1683" s="86">
        <f t="shared" si="803"/>
        <v>0</v>
      </c>
      <c r="S1683" s="76">
        <f t="shared" si="793"/>
        <v>0</v>
      </c>
      <c r="T1683" s="86">
        <f t="shared" si="804"/>
        <v>8.0657000000000006E-2</v>
      </c>
      <c r="U1683" s="84">
        <f t="shared" si="785"/>
        <v>20</v>
      </c>
      <c r="V1683" s="84">
        <v>252</v>
      </c>
      <c r="W1683" s="83">
        <f t="shared" si="794"/>
        <v>1.0061752740000001</v>
      </c>
      <c r="X1683" s="76">
        <f t="shared" si="795"/>
        <v>4.97696117</v>
      </c>
      <c r="Y1683" s="76">
        <f t="shared" si="796"/>
        <v>0</v>
      </c>
      <c r="Z1683" s="90" t="str">
        <f t="shared" si="807"/>
        <v>A+J=</v>
      </c>
      <c r="AA1683" s="81">
        <f t="shared" si="808"/>
        <v>45945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75">
        <f t="shared" si="797"/>
        <v>45943</v>
      </c>
      <c r="B1684" s="76">
        <f t="shared" si="798"/>
        <v>810.92681468000001</v>
      </c>
      <c r="C1684" s="76">
        <f t="shared" si="805"/>
        <v>614.39451054999995</v>
      </c>
      <c r="D1684" s="77">
        <f t="shared" si="799"/>
        <v>7245.38</v>
      </c>
      <c r="E1684" s="78">
        <f>IF(K1684=1,VLOOKUP(A1683,[1]Plan1!$G$155:$I$350,3),E1683)</f>
        <v>7276.54</v>
      </c>
      <c r="F1684" s="79">
        <f t="shared" si="800"/>
        <v>45763</v>
      </c>
      <c r="G1684" s="80">
        <f t="shared" si="789"/>
        <v>4.3006716003852752E-3</v>
      </c>
      <c r="H1684" s="81">
        <f t="shared" si="801"/>
        <v>45945</v>
      </c>
      <c r="I1684" s="81">
        <f t="shared" si="790"/>
        <v>45945</v>
      </c>
      <c r="J1684" s="82">
        <f t="shared" si="802"/>
        <v>22</v>
      </c>
      <c r="K1684" s="82">
        <f t="shared" si="786"/>
        <v>20</v>
      </c>
      <c r="L1684" s="76">
        <f t="shared" si="791"/>
        <v>1.0039089299999999</v>
      </c>
      <c r="M1684" s="83">
        <f t="shared" si="788"/>
        <v>1.0043006699999999</v>
      </c>
      <c r="N1684" s="83">
        <f t="shared" si="784"/>
        <v>1.3066713758457913</v>
      </c>
      <c r="O1684" s="76">
        <f t="shared" si="787"/>
        <v>1.3117790600000001</v>
      </c>
      <c r="P1684" s="76">
        <f t="shared" si="792"/>
        <v>805.94985351000003</v>
      </c>
      <c r="Q1684" s="84">
        <f t="shared" si="806"/>
        <v>0</v>
      </c>
      <c r="R1684" s="86">
        <f t="shared" si="803"/>
        <v>0</v>
      </c>
      <c r="S1684" s="76">
        <f t="shared" si="793"/>
        <v>0</v>
      </c>
      <c r="T1684" s="86">
        <f t="shared" si="804"/>
        <v>8.0657000000000006E-2</v>
      </c>
      <c r="U1684" s="84">
        <f t="shared" si="785"/>
        <v>20</v>
      </c>
      <c r="V1684" s="84">
        <v>252</v>
      </c>
      <c r="W1684" s="83">
        <f t="shared" si="794"/>
        <v>1.0061752740000001</v>
      </c>
      <c r="X1684" s="76">
        <f t="shared" si="795"/>
        <v>4.97696117</v>
      </c>
      <c r="Y1684" s="76">
        <f t="shared" si="796"/>
        <v>0</v>
      </c>
      <c r="Z1684" s="90" t="str">
        <f t="shared" si="807"/>
        <v>A+J=</v>
      </c>
      <c r="AA1684" s="81">
        <f t="shared" si="808"/>
        <v>45945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75">
        <f t="shared" si="797"/>
        <v>45944</v>
      </c>
      <c r="B1685" s="76">
        <f t="shared" si="798"/>
        <v>811.33471666000003</v>
      </c>
      <c r="C1685" s="76">
        <f t="shared" si="805"/>
        <v>614.39451054999995</v>
      </c>
      <c r="D1685" s="77">
        <f t="shared" si="799"/>
        <v>7245.38</v>
      </c>
      <c r="E1685" s="78">
        <f>IF(K1685=1,VLOOKUP(A1684,[1]Plan1!$G$155:$I$350,3),E1684)</f>
        <v>7276.54</v>
      </c>
      <c r="F1685" s="79">
        <f t="shared" si="800"/>
        <v>45763</v>
      </c>
      <c r="G1685" s="80">
        <f t="shared" si="789"/>
        <v>4.3006716003852752E-3</v>
      </c>
      <c r="H1685" s="81">
        <f t="shared" si="801"/>
        <v>45945</v>
      </c>
      <c r="I1685" s="81">
        <f t="shared" si="790"/>
        <v>45945</v>
      </c>
      <c r="J1685" s="82">
        <f t="shared" si="802"/>
        <v>22</v>
      </c>
      <c r="K1685" s="82">
        <f t="shared" si="786"/>
        <v>21</v>
      </c>
      <c r="L1685" s="76">
        <f t="shared" si="791"/>
        <v>1.00410478</v>
      </c>
      <c r="M1685" s="83">
        <f t="shared" si="788"/>
        <v>1.0043006699999999</v>
      </c>
      <c r="N1685" s="83">
        <f t="shared" si="784"/>
        <v>1.3066713758457913</v>
      </c>
      <c r="O1685" s="76">
        <f t="shared" si="787"/>
        <v>1.31203497</v>
      </c>
      <c r="P1685" s="76">
        <f t="shared" si="792"/>
        <v>806.10708321000004</v>
      </c>
      <c r="Q1685" s="84">
        <f t="shared" si="806"/>
        <v>0</v>
      </c>
      <c r="R1685" s="86">
        <f t="shared" si="803"/>
        <v>0</v>
      </c>
      <c r="S1685" s="76">
        <f t="shared" si="793"/>
        <v>0</v>
      </c>
      <c r="T1685" s="86">
        <f t="shared" si="804"/>
        <v>8.0657000000000006E-2</v>
      </c>
      <c r="U1685" s="84">
        <f t="shared" si="785"/>
        <v>21</v>
      </c>
      <c r="V1685" s="84">
        <v>252</v>
      </c>
      <c r="W1685" s="83">
        <f t="shared" si="794"/>
        <v>1.0064850359999999</v>
      </c>
      <c r="X1685" s="76">
        <f t="shared" si="795"/>
        <v>5.2276334499999999</v>
      </c>
      <c r="Y1685" s="76">
        <f t="shared" si="796"/>
        <v>0</v>
      </c>
      <c r="Z1685" s="90" t="str">
        <f t="shared" si="807"/>
        <v>A+J=</v>
      </c>
      <c r="AA1685" s="81">
        <f t="shared" si="808"/>
        <v>45945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75">
        <f t="shared" si="797"/>
        <v>45945</v>
      </c>
      <c r="B1686" s="76">
        <f t="shared" si="798"/>
        <v>811.74282517999995</v>
      </c>
      <c r="C1686" s="76">
        <f t="shared" si="805"/>
        <v>614.39451054999995</v>
      </c>
      <c r="D1686" s="77">
        <f t="shared" si="799"/>
        <v>7245.38</v>
      </c>
      <c r="E1686" s="78">
        <f>IF(K1686=1,VLOOKUP(A1685,[1]Plan1!$G$155:$I$350,3),E1685)</f>
        <v>7276.54</v>
      </c>
      <c r="F1686" s="79">
        <f t="shared" si="800"/>
        <v>45763</v>
      </c>
      <c r="G1686" s="80">
        <f t="shared" si="789"/>
        <v>4.3006716003852752E-3</v>
      </c>
      <c r="H1686" s="81">
        <f t="shared" si="801"/>
        <v>45978</v>
      </c>
      <c r="I1686" s="81">
        <f t="shared" si="790"/>
        <v>45945</v>
      </c>
      <c r="J1686" s="82">
        <f t="shared" si="802"/>
        <v>22</v>
      </c>
      <c r="K1686" s="82">
        <f t="shared" si="786"/>
        <v>22</v>
      </c>
      <c r="L1686" s="76">
        <f t="shared" si="791"/>
        <v>1.0043006699999999</v>
      </c>
      <c r="M1686" s="83">
        <f t="shared" si="788"/>
        <v>1.0043006699999999</v>
      </c>
      <c r="N1686" s="83">
        <f t="shared" si="784"/>
        <v>1.3066713758457913</v>
      </c>
      <c r="O1686" s="76">
        <f t="shared" si="787"/>
        <v>1.3122909300000001</v>
      </c>
      <c r="P1686" s="76">
        <f t="shared" si="792"/>
        <v>806.26434362999998</v>
      </c>
      <c r="Q1686" s="84">
        <f t="shared" si="806"/>
        <v>55</v>
      </c>
      <c r="R1686" s="86">
        <f t="shared" si="803"/>
        <v>1.2815E-2</v>
      </c>
      <c r="S1686" s="76">
        <f t="shared" si="793"/>
        <v>10.33227756</v>
      </c>
      <c r="T1686" s="86">
        <f t="shared" si="804"/>
        <v>8.0657000000000006E-2</v>
      </c>
      <c r="U1686" s="84">
        <f t="shared" si="785"/>
        <v>22</v>
      </c>
      <c r="V1686" s="84">
        <v>252</v>
      </c>
      <c r="W1686" s="83">
        <f t="shared" si="794"/>
        <v>1.0067948950000001</v>
      </c>
      <c r="X1686" s="76">
        <f t="shared" si="795"/>
        <v>5.4784815499999997</v>
      </c>
      <c r="Y1686" s="76">
        <f t="shared" si="796"/>
        <v>15.810759109999999</v>
      </c>
      <c r="Z1686" s="90" t="str">
        <f t="shared" si="807"/>
        <v>A+J=</v>
      </c>
      <c r="AA1686" s="81">
        <f t="shared" si="808"/>
        <v>45945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75">
        <f t="shared" si="797"/>
        <v>45946</v>
      </c>
      <c r="B1687" s="76">
        <f t="shared" si="798"/>
        <v>796.32567389999997</v>
      </c>
      <c r="C1687" s="76">
        <f t="shared" si="805"/>
        <v>606.52104489999999</v>
      </c>
      <c r="D1687" s="77">
        <f t="shared" si="799"/>
        <v>7245.38</v>
      </c>
      <c r="E1687" s="78">
        <f>IF(K1687=1,VLOOKUP(A1686,[1]Plan1!$G$155:$I$350,3),E1686)</f>
        <v>7276.54</v>
      </c>
      <c r="F1687" s="79">
        <f t="shared" si="800"/>
        <v>45763</v>
      </c>
      <c r="G1687" s="80">
        <f t="shared" si="789"/>
        <v>4.3006716003852752E-3</v>
      </c>
      <c r="H1687" s="81">
        <f t="shared" si="801"/>
        <v>45978</v>
      </c>
      <c r="I1687" s="81">
        <f t="shared" si="790"/>
        <v>45978</v>
      </c>
      <c r="J1687" s="82">
        <f t="shared" si="802"/>
        <v>23</v>
      </c>
      <c r="K1687" s="82">
        <f t="shared" si="786"/>
        <v>1</v>
      </c>
      <c r="L1687" s="76">
        <f t="shared" si="791"/>
        <v>1.0001865999999999</v>
      </c>
      <c r="M1687" s="83">
        <f t="shared" si="788"/>
        <v>1.0043006699999999</v>
      </c>
      <c r="N1687" s="83">
        <f t="shared" si="784"/>
        <v>1.3122909382317498</v>
      </c>
      <c r="O1687" s="76">
        <f t="shared" si="787"/>
        <v>1.31253581</v>
      </c>
      <c r="P1687" s="76">
        <f t="shared" si="792"/>
        <v>796.08059093999998</v>
      </c>
      <c r="Q1687" s="84">
        <f t="shared" si="806"/>
        <v>0</v>
      </c>
      <c r="R1687" s="86">
        <f t="shared" si="803"/>
        <v>0</v>
      </c>
      <c r="S1687" s="76">
        <f t="shared" si="793"/>
        <v>0</v>
      </c>
      <c r="T1687" s="86">
        <f t="shared" si="804"/>
        <v>8.0657000000000006E-2</v>
      </c>
      <c r="U1687" s="84">
        <f t="shared" si="785"/>
        <v>1</v>
      </c>
      <c r="V1687" s="84">
        <v>252</v>
      </c>
      <c r="W1687" s="83">
        <f t="shared" si="794"/>
        <v>1.0003078620000001</v>
      </c>
      <c r="X1687" s="76">
        <f t="shared" si="795"/>
        <v>0.24508295999999999</v>
      </c>
      <c r="Y1687" s="76">
        <f t="shared" si="796"/>
        <v>0</v>
      </c>
      <c r="Z1687" s="90" t="str">
        <f t="shared" si="807"/>
        <v>A+J=</v>
      </c>
      <c r="AA1687" s="81">
        <f t="shared" si="808"/>
        <v>45978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75">
        <f t="shared" si="797"/>
        <v>45947</v>
      </c>
      <c r="B1688" s="76">
        <f t="shared" si="798"/>
        <v>796.71946624000009</v>
      </c>
      <c r="C1688" s="76">
        <f t="shared" si="805"/>
        <v>606.52104489999999</v>
      </c>
      <c r="D1688" s="77">
        <f t="shared" si="799"/>
        <v>7245.38</v>
      </c>
      <c r="E1688" s="78">
        <f>IF(K1688=1,VLOOKUP(A1687,[1]Plan1!$G$155:$I$350,3),E1687)</f>
        <v>7276.54</v>
      </c>
      <c r="F1688" s="79">
        <f t="shared" si="800"/>
        <v>45763</v>
      </c>
      <c r="G1688" s="80">
        <f t="shared" si="789"/>
        <v>4.3006716003852752E-3</v>
      </c>
      <c r="H1688" s="81">
        <f t="shared" si="801"/>
        <v>45978</v>
      </c>
      <c r="I1688" s="81">
        <f t="shared" si="790"/>
        <v>45978</v>
      </c>
      <c r="J1688" s="82">
        <f t="shared" si="802"/>
        <v>23</v>
      </c>
      <c r="K1688" s="82">
        <f t="shared" si="786"/>
        <v>2</v>
      </c>
      <c r="L1688" s="76">
        <f t="shared" si="791"/>
        <v>1.0003732299999999</v>
      </c>
      <c r="M1688" s="83">
        <f t="shared" si="788"/>
        <v>1.0043006699999999</v>
      </c>
      <c r="N1688" s="83">
        <f t="shared" si="784"/>
        <v>1.3122909382317498</v>
      </c>
      <c r="O1688" s="76">
        <f t="shared" si="787"/>
        <v>1.3127807199999999</v>
      </c>
      <c r="P1688" s="76">
        <f t="shared" si="792"/>
        <v>796.22913401000005</v>
      </c>
      <c r="Q1688" s="84">
        <f t="shared" si="806"/>
        <v>0</v>
      </c>
      <c r="R1688" s="86">
        <f t="shared" si="803"/>
        <v>0</v>
      </c>
      <c r="S1688" s="76">
        <f t="shared" si="793"/>
        <v>0</v>
      </c>
      <c r="T1688" s="86">
        <f t="shared" si="804"/>
        <v>8.0657000000000006E-2</v>
      </c>
      <c r="U1688" s="84">
        <f t="shared" si="785"/>
        <v>2</v>
      </c>
      <c r="V1688" s="84">
        <v>252</v>
      </c>
      <c r="W1688" s="83">
        <f t="shared" si="794"/>
        <v>1.000615818</v>
      </c>
      <c r="X1688" s="76">
        <f t="shared" si="795"/>
        <v>0.49033222999999998</v>
      </c>
      <c r="Y1688" s="76">
        <f t="shared" si="796"/>
        <v>0</v>
      </c>
      <c r="Z1688" s="90" t="str">
        <f t="shared" si="807"/>
        <v>A+J=</v>
      </c>
      <c r="AA1688" s="81">
        <f t="shared" si="808"/>
        <v>45978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75">
        <f t="shared" si="797"/>
        <v>45948</v>
      </c>
      <c r="B1689" s="76">
        <f t="shared" si="798"/>
        <v>797.11346822000007</v>
      </c>
      <c r="C1689" s="76">
        <f t="shared" si="805"/>
        <v>606.52104489999999</v>
      </c>
      <c r="D1689" s="77">
        <f t="shared" si="799"/>
        <v>7245.38</v>
      </c>
      <c r="E1689" s="78">
        <f>IF(K1689=1,VLOOKUP(A1688,[1]Plan1!$G$155:$I$350,3),E1688)</f>
        <v>7276.54</v>
      </c>
      <c r="F1689" s="79">
        <f t="shared" si="800"/>
        <v>45763</v>
      </c>
      <c r="G1689" s="80">
        <f t="shared" si="789"/>
        <v>4.3006716003852752E-3</v>
      </c>
      <c r="H1689" s="81">
        <f t="shared" si="801"/>
        <v>45978</v>
      </c>
      <c r="I1689" s="81">
        <f t="shared" si="790"/>
        <v>45978</v>
      </c>
      <c r="J1689" s="82">
        <f t="shared" si="802"/>
        <v>23</v>
      </c>
      <c r="K1689" s="82">
        <f t="shared" si="786"/>
        <v>3</v>
      </c>
      <c r="L1689" s="76">
        <f t="shared" si="791"/>
        <v>1.00055991</v>
      </c>
      <c r="M1689" s="83">
        <f t="shared" si="788"/>
        <v>1.0043006699999999</v>
      </c>
      <c r="N1689" s="83">
        <f t="shared" si="784"/>
        <v>1.3122909382317498</v>
      </c>
      <c r="O1689" s="76">
        <f t="shared" si="787"/>
        <v>1.3130257000000001</v>
      </c>
      <c r="P1689" s="76">
        <f t="shared" si="792"/>
        <v>796.37771954000004</v>
      </c>
      <c r="Q1689" s="84">
        <f t="shared" si="806"/>
        <v>0</v>
      </c>
      <c r="R1689" s="86">
        <f t="shared" si="803"/>
        <v>0</v>
      </c>
      <c r="S1689" s="76">
        <f t="shared" si="793"/>
        <v>0</v>
      </c>
      <c r="T1689" s="86">
        <f t="shared" si="804"/>
        <v>8.0657000000000006E-2</v>
      </c>
      <c r="U1689" s="84">
        <f t="shared" si="785"/>
        <v>3</v>
      </c>
      <c r="V1689" s="84">
        <v>252</v>
      </c>
      <c r="W1689" s="83">
        <f t="shared" si="794"/>
        <v>1.000923869</v>
      </c>
      <c r="X1689" s="76">
        <f t="shared" si="795"/>
        <v>0.73574868000000004</v>
      </c>
      <c r="Y1689" s="76">
        <f t="shared" si="796"/>
        <v>0</v>
      </c>
      <c r="Z1689" s="90" t="str">
        <f t="shared" si="807"/>
        <v>A+J=</v>
      </c>
      <c r="AA1689" s="81">
        <f t="shared" si="808"/>
        <v>45978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75">
        <f t="shared" si="797"/>
        <v>45949</v>
      </c>
      <c r="B1690" s="76">
        <f t="shared" si="798"/>
        <v>797.11346822000007</v>
      </c>
      <c r="C1690" s="76">
        <f t="shared" si="805"/>
        <v>606.52104489999999</v>
      </c>
      <c r="D1690" s="77">
        <f t="shared" si="799"/>
        <v>7245.38</v>
      </c>
      <c r="E1690" s="78">
        <f>IF(K1690=1,VLOOKUP(A1689,[1]Plan1!$G$155:$I$350,3),E1689)</f>
        <v>7276.54</v>
      </c>
      <c r="F1690" s="79">
        <f t="shared" si="800"/>
        <v>45763</v>
      </c>
      <c r="G1690" s="80">
        <f t="shared" si="789"/>
        <v>4.3006716003852752E-3</v>
      </c>
      <c r="H1690" s="81">
        <f t="shared" si="801"/>
        <v>45978</v>
      </c>
      <c r="I1690" s="81">
        <f t="shared" si="790"/>
        <v>45978</v>
      </c>
      <c r="J1690" s="82">
        <f t="shared" si="802"/>
        <v>23</v>
      </c>
      <c r="K1690" s="82">
        <f t="shared" si="786"/>
        <v>3</v>
      </c>
      <c r="L1690" s="76">
        <f t="shared" si="791"/>
        <v>1.00055991</v>
      </c>
      <c r="M1690" s="83">
        <f t="shared" si="788"/>
        <v>1.0043006699999999</v>
      </c>
      <c r="N1690" s="83">
        <f t="shared" si="784"/>
        <v>1.3122909382317498</v>
      </c>
      <c r="O1690" s="76">
        <f t="shared" si="787"/>
        <v>1.3130257000000001</v>
      </c>
      <c r="P1690" s="76">
        <f t="shared" si="792"/>
        <v>796.37771954000004</v>
      </c>
      <c r="Q1690" s="84">
        <f t="shared" si="806"/>
        <v>0</v>
      </c>
      <c r="R1690" s="86">
        <f t="shared" si="803"/>
        <v>0</v>
      </c>
      <c r="S1690" s="76">
        <f t="shared" si="793"/>
        <v>0</v>
      </c>
      <c r="T1690" s="86">
        <f t="shared" si="804"/>
        <v>8.0657000000000006E-2</v>
      </c>
      <c r="U1690" s="84">
        <f t="shared" si="785"/>
        <v>3</v>
      </c>
      <c r="V1690" s="84">
        <v>252</v>
      </c>
      <c r="W1690" s="83">
        <f t="shared" si="794"/>
        <v>1.000923869</v>
      </c>
      <c r="X1690" s="76">
        <f t="shared" si="795"/>
        <v>0.73574868000000004</v>
      </c>
      <c r="Y1690" s="76">
        <f t="shared" si="796"/>
        <v>0</v>
      </c>
      <c r="Z1690" s="90" t="str">
        <f t="shared" si="807"/>
        <v>A+J=</v>
      </c>
      <c r="AA1690" s="81">
        <f t="shared" si="808"/>
        <v>45978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75">
        <f t="shared" si="797"/>
        <v>45950</v>
      </c>
      <c r="B1691" s="76">
        <f t="shared" si="798"/>
        <v>797.11346822000007</v>
      </c>
      <c r="C1691" s="76">
        <f t="shared" si="805"/>
        <v>606.52104489999999</v>
      </c>
      <c r="D1691" s="77">
        <f t="shared" si="799"/>
        <v>7245.38</v>
      </c>
      <c r="E1691" s="78">
        <f>IF(K1691=1,VLOOKUP(A1690,[1]Plan1!$G$155:$I$350,3),E1690)</f>
        <v>7276.54</v>
      </c>
      <c r="F1691" s="79">
        <f t="shared" si="800"/>
        <v>45763</v>
      </c>
      <c r="G1691" s="80">
        <f t="shared" si="789"/>
        <v>4.3006716003852752E-3</v>
      </c>
      <c r="H1691" s="81">
        <f t="shared" si="801"/>
        <v>45978</v>
      </c>
      <c r="I1691" s="81">
        <f t="shared" si="790"/>
        <v>45978</v>
      </c>
      <c r="J1691" s="82">
        <f t="shared" si="802"/>
        <v>23</v>
      </c>
      <c r="K1691" s="82">
        <f t="shared" si="786"/>
        <v>3</v>
      </c>
      <c r="L1691" s="76">
        <f t="shared" si="791"/>
        <v>1.00055991</v>
      </c>
      <c r="M1691" s="83">
        <f t="shared" si="788"/>
        <v>1.0043006699999999</v>
      </c>
      <c r="N1691" s="83">
        <f t="shared" si="784"/>
        <v>1.3122909382317498</v>
      </c>
      <c r="O1691" s="76">
        <f t="shared" si="787"/>
        <v>1.3130257000000001</v>
      </c>
      <c r="P1691" s="76">
        <f t="shared" si="792"/>
        <v>796.37771954000004</v>
      </c>
      <c r="Q1691" s="84">
        <f t="shared" si="806"/>
        <v>0</v>
      </c>
      <c r="R1691" s="86">
        <f t="shared" si="803"/>
        <v>0</v>
      </c>
      <c r="S1691" s="76">
        <f t="shared" si="793"/>
        <v>0</v>
      </c>
      <c r="T1691" s="86">
        <f t="shared" si="804"/>
        <v>8.0657000000000006E-2</v>
      </c>
      <c r="U1691" s="84">
        <f t="shared" si="785"/>
        <v>3</v>
      </c>
      <c r="V1691" s="84">
        <v>252</v>
      </c>
      <c r="W1691" s="83">
        <f t="shared" si="794"/>
        <v>1.000923869</v>
      </c>
      <c r="X1691" s="76">
        <f t="shared" si="795"/>
        <v>0.73574868000000004</v>
      </c>
      <c r="Y1691" s="76">
        <f t="shared" si="796"/>
        <v>0</v>
      </c>
      <c r="Z1691" s="90" t="str">
        <f t="shared" si="807"/>
        <v>A+J=</v>
      </c>
      <c r="AA1691" s="81">
        <f t="shared" si="808"/>
        <v>45978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75">
        <f t="shared" si="797"/>
        <v>45951</v>
      </c>
      <c r="B1692" s="76">
        <f t="shared" si="798"/>
        <v>797.50764957000001</v>
      </c>
      <c r="C1692" s="76">
        <f t="shared" si="805"/>
        <v>606.52104489999999</v>
      </c>
      <c r="D1692" s="77">
        <f t="shared" si="799"/>
        <v>7245.38</v>
      </c>
      <c r="E1692" s="78">
        <f>IF(K1692=1,VLOOKUP(A1691,[1]Plan1!$G$155:$I$350,3),E1691)</f>
        <v>7276.54</v>
      </c>
      <c r="F1692" s="79">
        <f t="shared" si="800"/>
        <v>45763</v>
      </c>
      <c r="G1692" s="80">
        <f t="shared" si="789"/>
        <v>4.3006716003852752E-3</v>
      </c>
      <c r="H1692" s="81">
        <f t="shared" si="801"/>
        <v>45978</v>
      </c>
      <c r="I1692" s="81">
        <f t="shared" si="790"/>
        <v>45978</v>
      </c>
      <c r="J1692" s="82">
        <f t="shared" si="802"/>
        <v>23</v>
      </c>
      <c r="K1692" s="82">
        <f t="shared" si="786"/>
        <v>4</v>
      </c>
      <c r="L1692" s="76">
        <f t="shared" si="791"/>
        <v>1.00074661</v>
      </c>
      <c r="M1692" s="83">
        <f t="shared" si="788"/>
        <v>1.0043006699999999</v>
      </c>
      <c r="N1692" s="83">
        <f t="shared" si="784"/>
        <v>1.3122909382317498</v>
      </c>
      <c r="O1692" s="76">
        <f t="shared" si="787"/>
        <v>1.3132706999999999</v>
      </c>
      <c r="P1692" s="76">
        <f t="shared" si="792"/>
        <v>796.52631719999999</v>
      </c>
      <c r="Q1692" s="84">
        <f t="shared" si="806"/>
        <v>0</v>
      </c>
      <c r="R1692" s="86">
        <f t="shared" si="803"/>
        <v>0</v>
      </c>
      <c r="S1692" s="76">
        <f t="shared" si="793"/>
        <v>0</v>
      </c>
      <c r="T1692" s="86">
        <f t="shared" si="804"/>
        <v>8.0657000000000006E-2</v>
      </c>
      <c r="U1692" s="84">
        <f t="shared" si="785"/>
        <v>4</v>
      </c>
      <c r="V1692" s="84">
        <v>252</v>
      </c>
      <c r="W1692" s="83">
        <f t="shared" si="794"/>
        <v>1.001232015</v>
      </c>
      <c r="X1692" s="76">
        <f t="shared" si="795"/>
        <v>0.98133236999999995</v>
      </c>
      <c r="Y1692" s="76">
        <f t="shared" si="796"/>
        <v>0</v>
      </c>
      <c r="Z1692" s="90" t="str">
        <f t="shared" si="807"/>
        <v>A+J=</v>
      </c>
      <c r="AA1692" s="81">
        <f t="shared" si="808"/>
        <v>45978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75">
        <f t="shared" si="797"/>
        <v>45952</v>
      </c>
      <c r="B1693" s="76">
        <f t="shared" si="798"/>
        <v>797.90203460999999</v>
      </c>
      <c r="C1693" s="76">
        <f t="shared" si="805"/>
        <v>606.52104489999999</v>
      </c>
      <c r="D1693" s="77">
        <f t="shared" si="799"/>
        <v>7245.38</v>
      </c>
      <c r="E1693" s="78">
        <f>IF(K1693=1,VLOOKUP(A1692,[1]Plan1!$G$155:$I$350,3),E1692)</f>
        <v>7276.54</v>
      </c>
      <c r="F1693" s="79">
        <f t="shared" si="800"/>
        <v>45763</v>
      </c>
      <c r="G1693" s="80">
        <f t="shared" si="789"/>
        <v>4.3006716003852752E-3</v>
      </c>
      <c r="H1693" s="81">
        <f t="shared" si="801"/>
        <v>45978</v>
      </c>
      <c r="I1693" s="81">
        <f t="shared" si="790"/>
        <v>45978</v>
      </c>
      <c r="J1693" s="82">
        <f t="shared" si="802"/>
        <v>23</v>
      </c>
      <c r="K1693" s="82">
        <f t="shared" si="786"/>
        <v>5</v>
      </c>
      <c r="L1693" s="76">
        <f t="shared" si="791"/>
        <v>1.0009333499999999</v>
      </c>
      <c r="M1693" s="83">
        <f t="shared" si="788"/>
        <v>1.0043006699999999</v>
      </c>
      <c r="N1693" s="83">
        <f t="shared" si="784"/>
        <v>1.3122909382317498</v>
      </c>
      <c r="O1693" s="76">
        <f t="shared" si="787"/>
        <v>1.31351576</v>
      </c>
      <c r="P1693" s="76">
        <f t="shared" si="792"/>
        <v>796.67495124000004</v>
      </c>
      <c r="Q1693" s="84">
        <f t="shared" si="806"/>
        <v>0</v>
      </c>
      <c r="R1693" s="86">
        <f t="shared" si="803"/>
        <v>0</v>
      </c>
      <c r="S1693" s="76">
        <f t="shared" si="793"/>
        <v>0</v>
      </c>
      <c r="T1693" s="86">
        <f t="shared" si="804"/>
        <v>8.0657000000000006E-2</v>
      </c>
      <c r="U1693" s="84">
        <f t="shared" si="785"/>
        <v>5</v>
      </c>
      <c r="V1693" s="84">
        <v>252</v>
      </c>
      <c r="W1693" s="83">
        <f t="shared" si="794"/>
        <v>1.001540256</v>
      </c>
      <c r="X1693" s="76">
        <f t="shared" si="795"/>
        <v>1.2270833699999999</v>
      </c>
      <c r="Y1693" s="76">
        <f t="shared" si="796"/>
        <v>0</v>
      </c>
      <c r="Z1693" s="90" t="str">
        <f t="shared" si="807"/>
        <v>A+J=</v>
      </c>
      <c r="AA1693" s="81">
        <f t="shared" si="808"/>
        <v>45978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75">
        <f t="shared" si="797"/>
        <v>45953</v>
      </c>
      <c r="B1694" s="76">
        <f t="shared" si="798"/>
        <v>798.29661738000004</v>
      </c>
      <c r="C1694" s="76">
        <f t="shared" si="805"/>
        <v>606.52104489999999</v>
      </c>
      <c r="D1694" s="77">
        <f t="shared" si="799"/>
        <v>7245.38</v>
      </c>
      <c r="E1694" s="78">
        <f>IF(K1694=1,VLOOKUP(A1693,[1]Plan1!$G$155:$I$350,3),E1693)</f>
        <v>7276.54</v>
      </c>
      <c r="F1694" s="79">
        <f t="shared" si="800"/>
        <v>45763</v>
      </c>
      <c r="G1694" s="80">
        <f t="shared" si="789"/>
        <v>4.3006716003852752E-3</v>
      </c>
      <c r="H1694" s="81">
        <f t="shared" si="801"/>
        <v>45978</v>
      </c>
      <c r="I1694" s="81">
        <f t="shared" si="790"/>
        <v>45978</v>
      </c>
      <c r="J1694" s="82">
        <f t="shared" si="802"/>
        <v>23</v>
      </c>
      <c r="K1694" s="82">
        <f t="shared" si="786"/>
        <v>6</v>
      </c>
      <c r="L1694" s="76">
        <f t="shared" si="791"/>
        <v>1.0011201300000001</v>
      </c>
      <c r="M1694" s="83">
        <f t="shared" si="788"/>
        <v>1.0043006699999999</v>
      </c>
      <c r="N1694" s="83">
        <f t="shared" si="784"/>
        <v>1.3122909382317498</v>
      </c>
      <c r="O1694" s="76">
        <f t="shared" si="787"/>
        <v>1.3137608700000001</v>
      </c>
      <c r="P1694" s="76">
        <f t="shared" si="792"/>
        <v>796.82361562000006</v>
      </c>
      <c r="Q1694" s="84">
        <f t="shared" si="806"/>
        <v>0</v>
      </c>
      <c r="R1694" s="86">
        <f t="shared" si="803"/>
        <v>0</v>
      </c>
      <c r="S1694" s="76">
        <f t="shared" si="793"/>
        <v>0</v>
      </c>
      <c r="T1694" s="86">
        <f t="shared" si="804"/>
        <v>8.0657000000000006E-2</v>
      </c>
      <c r="U1694" s="84">
        <f t="shared" si="785"/>
        <v>6</v>
      </c>
      <c r="V1694" s="84">
        <v>252</v>
      </c>
      <c r="W1694" s="83">
        <f t="shared" si="794"/>
        <v>1.001848592</v>
      </c>
      <c r="X1694" s="76">
        <f t="shared" si="795"/>
        <v>1.47300176</v>
      </c>
      <c r="Y1694" s="76">
        <f t="shared" si="796"/>
        <v>0</v>
      </c>
      <c r="Z1694" s="90" t="str">
        <f t="shared" si="807"/>
        <v>A+J=</v>
      </c>
      <c r="AA1694" s="81">
        <f t="shared" si="808"/>
        <v>45978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75">
        <f t="shared" si="797"/>
        <v>45954</v>
      </c>
      <c r="B1695" s="76">
        <f t="shared" si="798"/>
        <v>798.69139183999994</v>
      </c>
      <c r="C1695" s="76">
        <f t="shared" si="805"/>
        <v>606.52104489999999</v>
      </c>
      <c r="D1695" s="77">
        <f t="shared" si="799"/>
        <v>7245.38</v>
      </c>
      <c r="E1695" s="78">
        <f>IF(K1695=1,VLOOKUP(A1694,[1]Plan1!$G$155:$I$350,3),E1694)</f>
        <v>7276.54</v>
      </c>
      <c r="F1695" s="79">
        <f t="shared" si="800"/>
        <v>45763</v>
      </c>
      <c r="G1695" s="80">
        <f t="shared" si="789"/>
        <v>4.3006716003852752E-3</v>
      </c>
      <c r="H1695" s="81">
        <f t="shared" si="801"/>
        <v>45978</v>
      </c>
      <c r="I1695" s="81">
        <f t="shared" si="790"/>
        <v>45978</v>
      </c>
      <c r="J1695" s="82">
        <f t="shared" si="802"/>
        <v>23</v>
      </c>
      <c r="K1695" s="82">
        <f t="shared" si="786"/>
        <v>7</v>
      </c>
      <c r="L1695" s="76">
        <f t="shared" si="791"/>
        <v>1.0013069400000001</v>
      </c>
      <c r="M1695" s="83">
        <f t="shared" si="788"/>
        <v>1.0043006699999999</v>
      </c>
      <c r="N1695" s="83">
        <f t="shared" si="784"/>
        <v>1.3122909382317498</v>
      </c>
      <c r="O1695" s="76">
        <f t="shared" si="787"/>
        <v>1.3140060200000001</v>
      </c>
      <c r="P1695" s="76">
        <f t="shared" si="792"/>
        <v>796.97230424999998</v>
      </c>
      <c r="Q1695" s="84">
        <f t="shared" si="806"/>
        <v>0</v>
      </c>
      <c r="R1695" s="86">
        <f t="shared" si="803"/>
        <v>0</v>
      </c>
      <c r="S1695" s="76">
        <f t="shared" si="793"/>
        <v>0</v>
      </c>
      <c r="T1695" s="86">
        <f t="shared" si="804"/>
        <v>8.0657000000000006E-2</v>
      </c>
      <c r="U1695" s="84">
        <f t="shared" si="785"/>
        <v>7</v>
      </c>
      <c r="V1695" s="84">
        <v>252</v>
      </c>
      <c r="W1695" s="83">
        <f t="shared" si="794"/>
        <v>1.0021570230000001</v>
      </c>
      <c r="X1695" s="76">
        <f t="shared" si="795"/>
        <v>1.71908759</v>
      </c>
      <c r="Y1695" s="76">
        <f t="shared" si="796"/>
        <v>0</v>
      </c>
      <c r="Z1695" s="90" t="str">
        <f t="shared" si="807"/>
        <v>A+J=</v>
      </c>
      <c r="AA1695" s="81">
        <f t="shared" si="808"/>
        <v>45978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75">
        <f t="shared" si="797"/>
        <v>45955</v>
      </c>
      <c r="B1696" s="76">
        <f t="shared" si="798"/>
        <v>799.08636334999994</v>
      </c>
      <c r="C1696" s="76">
        <f t="shared" si="805"/>
        <v>606.52104489999999</v>
      </c>
      <c r="D1696" s="77">
        <f t="shared" si="799"/>
        <v>7245.38</v>
      </c>
      <c r="E1696" s="78">
        <f>IF(K1696=1,VLOOKUP(A1695,[1]Plan1!$G$155:$I$350,3),E1695)</f>
        <v>7276.54</v>
      </c>
      <c r="F1696" s="79">
        <f t="shared" si="800"/>
        <v>45763</v>
      </c>
      <c r="G1696" s="80">
        <f t="shared" si="789"/>
        <v>4.3006716003852752E-3</v>
      </c>
      <c r="H1696" s="81">
        <f t="shared" si="801"/>
        <v>45978</v>
      </c>
      <c r="I1696" s="81">
        <f t="shared" si="790"/>
        <v>45978</v>
      </c>
      <c r="J1696" s="82">
        <f t="shared" si="802"/>
        <v>23</v>
      </c>
      <c r="K1696" s="82">
        <f t="shared" si="786"/>
        <v>8</v>
      </c>
      <c r="L1696" s="76">
        <f t="shared" si="791"/>
        <v>1.0014937900000001</v>
      </c>
      <c r="M1696" s="83">
        <f t="shared" si="788"/>
        <v>1.0043006699999999</v>
      </c>
      <c r="N1696" s="83">
        <f t="shared" ref="N1696:N1759" si="809">IF(I1696&gt;I1695,N1695*M1696,N1695)</f>
        <v>1.3122909382317498</v>
      </c>
      <c r="O1696" s="76">
        <f t="shared" si="787"/>
        <v>1.3142512200000001</v>
      </c>
      <c r="P1696" s="76">
        <f t="shared" si="792"/>
        <v>797.12102320999998</v>
      </c>
      <c r="Q1696" s="84">
        <f t="shared" si="806"/>
        <v>0</v>
      </c>
      <c r="R1696" s="86">
        <f t="shared" si="803"/>
        <v>0</v>
      </c>
      <c r="S1696" s="76">
        <f t="shared" si="793"/>
        <v>0</v>
      </c>
      <c r="T1696" s="86">
        <f t="shared" si="804"/>
        <v>8.0657000000000006E-2</v>
      </c>
      <c r="U1696" s="84">
        <f t="shared" si="785"/>
        <v>8</v>
      </c>
      <c r="V1696" s="84">
        <v>252</v>
      </c>
      <c r="W1696" s="83">
        <f t="shared" si="794"/>
        <v>1.002465548</v>
      </c>
      <c r="X1696" s="76">
        <f t="shared" si="795"/>
        <v>1.9653401399999999</v>
      </c>
      <c r="Y1696" s="76">
        <f t="shared" si="796"/>
        <v>0</v>
      </c>
      <c r="Z1696" s="90" t="str">
        <f t="shared" si="807"/>
        <v>A+J=</v>
      </c>
      <c r="AA1696" s="81">
        <f t="shared" si="808"/>
        <v>45978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75">
        <f t="shared" si="797"/>
        <v>45956</v>
      </c>
      <c r="B1697" s="76">
        <f t="shared" si="798"/>
        <v>799.08636334999994</v>
      </c>
      <c r="C1697" s="76">
        <f t="shared" si="805"/>
        <v>606.52104489999999</v>
      </c>
      <c r="D1697" s="77">
        <f t="shared" si="799"/>
        <v>7245.38</v>
      </c>
      <c r="E1697" s="78">
        <f>IF(K1697=1,VLOOKUP(A1696,[1]Plan1!$G$155:$I$350,3),E1696)</f>
        <v>7276.54</v>
      </c>
      <c r="F1697" s="79">
        <f t="shared" si="800"/>
        <v>45763</v>
      </c>
      <c r="G1697" s="80">
        <f t="shared" si="789"/>
        <v>4.3006716003852752E-3</v>
      </c>
      <c r="H1697" s="81">
        <f t="shared" si="801"/>
        <v>45978</v>
      </c>
      <c r="I1697" s="81">
        <f t="shared" si="790"/>
        <v>45978</v>
      </c>
      <c r="J1697" s="82">
        <f t="shared" si="802"/>
        <v>23</v>
      </c>
      <c r="K1697" s="82">
        <f t="shared" si="786"/>
        <v>8</v>
      </c>
      <c r="L1697" s="76">
        <f t="shared" si="791"/>
        <v>1.0014937900000001</v>
      </c>
      <c r="M1697" s="83">
        <f t="shared" si="788"/>
        <v>1.0043006699999999</v>
      </c>
      <c r="N1697" s="83">
        <f t="shared" si="809"/>
        <v>1.3122909382317498</v>
      </c>
      <c r="O1697" s="76">
        <f t="shared" si="787"/>
        <v>1.3142512200000001</v>
      </c>
      <c r="P1697" s="76">
        <f t="shared" si="792"/>
        <v>797.12102320999998</v>
      </c>
      <c r="Q1697" s="84">
        <f t="shared" si="806"/>
        <v>0</v>
      </c>
      <c r="R1697" s="86">
        <f t="shared" si="803"/>
        <v>0</v>
      </c>
      <c r="S1697" s="76">
        <f t="shared" si="793"/>
        <v>0</v>
      </c>
      <c r="T1697" s="86">
        <f t="shared" si="804"/>
        <v>8.0657000000000006E-2</v>
      </c>
      <c r="U1697" s="84">
        <f t="shared" si="785"/>
        <v>8</v>
      </c>
      <c r="V1697" s="84">
        <v>252</v>
      </c>
      <c r="W1697" s="83">
        <f t="shared" si="794"/>
        <v>1.002465548</v>
      </c>
      <c r="X1697" s="76">
        <f t="shared" si="795"/>
        <v>1.9653401399999999</v>
      </c>
      <c r="Y1697" s="76">
        <f t="shared" si="796"/>
        <v>0</v>
      </c>
      <c r="Z1697" s="90" t="str">
        <f t="shared" si="807"/>
        <v>A+J=</v>
      </c>
      <c r="AA1697" s="81">
        <f t="shared" si="808"/>
        <v>45978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75">
        <f t="shared" si="797"/>
        <v>45957</v>
      </c>
      <c r="B1698" s="76">
        <f t="shared" si="798"/>
        <v>799.08636334999994</v>
      </c>
      <c r="C1698" s="76">
        <f t="shared" si="805"/>
        <v>606.52104489999999</v>
      </c>
      <c r="D1698" s="77">
        <f t="shared" si="799"/>
        <v>7245.38</v>
      </c>
      <c r="E1698" s="78">
        <f>IF(K1698=1,VLOOKUP(A1697,[1]Plan1!$G$155:$I$350,3),E1697)</f>
        <v>7276.54</v>
      </c>
      <c r="F1698" s="79">
        <f t="shared" si="800"/>
        <v>45763</v>
      </c>
      <c r="G1698" s="80">
        <f t="shared" si="789"/>
        <v>4.3006716003852752E-3</v>
      </c>
      <c r="H1698" s="81">
        <f t="shared" si="801"/>
        <v>45978</v>
      </c>
      <c r="I1698" s="81">
        <f t="shared" si="790"/>
        <v>45978</v>
      </c>
      <c r="J1698" s="82">
        <f t="shared" si="802"/>
        <v>23</v>
      </c>
      <c r="K1698" s="82">
        <f t="shared" si="786"/>
        <v>8</v>
      </c>
      <c r="L1698" s="76">
        <f t="shared" si="791"/>
        <v>1.0014937900000001</v>
      </c>
      <c r="M1698" s="83">
        <f t="shared" si="788"/>
        <v>1.0043006699999999</v>
      </c>
      <c r="N1698" s="83">
        <f t="shared" si="809"/>
        <v>1.3122909382317498</v>
      </c>
      <c r="O1698" s="76">
        <f t="shared" si="787"/>
        <v>1.3142512200000001</v>
      </c>
      <c r="P1698" s="76">
        <f t="shared" si="792"/>
        <v>797.12102320999998</v>
      </c>
      <c r="Q1698" s="84">
        <f t="shared" si="806"/>
        <v>0</v>
      </c>
      <c r="R1698" s="86">
        <f t="shared" si="803"/>
        <v>0</v>
      </c>
      <c r="S1698" s="76">
        <f t="shared" si="793"/>
        <v>0</v>
      </c>
      <c r="T1698" s="86">
        <f t="shared" si="804"/>
        <v>8.0657000000000006E-2</v>
      </c>
      <c r="U1698" s="84">
        <f t="shared" si="785"/>
        <v>8</v>
      </c>
      <c r="V1698" s="84">
        <v>252</v>
      </c>
      <c r="W1698" s="83">
        <f t="shared" si="794"/>
        <v>1.002465548</v>
      </c>
      <c r="X1698" s="76">
        <f t="shared" si="795"/>
        <v>1.9653401399999999</v>
      </c>
      <c r="Y1698" s="76">
        <f t="shared" si="796"/>
        <v>0</v>
      </c>
      <c r="Z1698" s="90" t="str">
        <f t="shared" si="807"/>
        <v>A+J=</v>
      </c>
      <c r="AA1698" s="81">
        <f t="shared" si="808"/>
        <v>45978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75">
        <f t="shared" si="797"/>
        <v>45958</v>
      </c>
      <c r="B1699" s="76">
        <f t="shared" si="798"/>
        <v>799.48152749999997</v>
      </c>
      <c r="C1699" s="76">
        <f t="shared" si="805"/>
        <v>606.52104489999999</v>
      </c>
      <c r="D1699" s="77">
        <f t="shared" si="799"/>
        <v>7245.38</v>
      </c>
      <c r="E1699" s="78">
        <f>IF(K1699=1,VLOOKUP(A1698,[1]Plan1!$G$155:$I$350,3),E1698)</f>
        <v>7276.54</v>
      </c>
      <c r="F1699" s="79">
        <f t="shared" si="800"/>
        <v>45763</v>
      </c>
      <c r="G1699" s="80">
        <f t="shared" si="789"/>
        <v>4.3006716003852752E-3</v>
      </c>
      <c r="H1699" s="81">
        <f t="shared" si="801"/>
        <v>45978</v>
      </c>
      <c r="I1699" s="81">
        <f t="shared" si="790"/>
        <v>45978</v>
      </c>
      <c r="J1699" s="82">
        <f t="shared" si="802"/>
        <v>23</v>
      </c>
      <c r="K1699" s="82">
        <f t="shared" si="786"/>
        <v>9</v>
      </c>
      <c r="L1699" s="76">
        <f t="shared" si="791"/>
        <v>1.0016806700000001</v>
      </c>
      <c r="M1699" s="83">
        <f t="shared" si="788"/>
        <v>1.0043006699999999</v>
      </c>
      <c r="N1699" s="83">
        <f t="shared" si="809"/>
        <v>1.3122909382317498</v>
      </c>
      <c r="O1699" s="76">
        <f t="shared" si="787"/>
        <v>1.31449646</v>
      </c>
      <c r="P1699" s="76">
        <f t="shared" si="792"/>
        <v>797.26976643</v>
      </c>
      <c r="Q1699" s="84">
        <f t="shared" si="806"/>
        <v>0</v>
      </c>
      <c r="R1699" s="86">
        <f t="shared" si="803"/>
        <v>0</v>
      </c>
      <c r="S1699" s="76">
        <f t="shared" si="793"/>
        <v>0</v>
      </c>
      <c r="T1699" s="86">
        <f t="shared" si="804"/>
        <v>8.0657000000000006E-2</v>
      </c>
      <c r="U1699" s="84">
        <f t="shared" si="785"/>
        <v>9</v>
      </c>
      <c r="V1699" s="84">
        <v>252</v>
      </c>
      <c r="W1699" s="83">
        <f t="shared" si="794"/>
        <v>1.002774169</v>
      </c>
      <c r="X1699" s="76">
        <f t="shared" si="795"/>
        <v>2.2117610700000001</v>
      </c>
      <c r="Y1699" s="76">
        <f t="shared" si="796"/>
        <v>0</v>
      </c>
      <c r="Z1699" s="90" t="str">
        <f t="shared" si="807"/>
        <v>A+J=</v>
      </c>
      <c r="AA1699" s="81">
        <f t="shared" si="808"/>
        <v>45978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75">
        <f t="shared" si="797"/>
        <v>45959</v>
      </c>
      <c r="B1700" s="76">
        <f t="shared" si="798"/>
        <v>799.87688353999999</v>
      </c>
      <c r="C1700" s="76">
        <f t="shared" si="805"/>
        <v>606.52104489999999</v>
      </c>
      <c r="D1700" s="77">
        <f t="shared" si="799"/>
        <v>7245.38</v>
      </c>
      <c r="E1700" s="78">
        <f>IF(K1700=1,VLOOKUP(A1699,[1]Plan1!$G$155:$I$350,3),E1699)</f>
        <v>7276.54</v>
      </c>
      <c r="F1700" s="79">
        <f t="shared" si="800"/>
        <v>45763</v>
      </c>
      <c r="G1700" s="80">
        <f t="shared" si="789"/>
        <v>4.3006716003852752E-3</v>
      </c>
      <c r="H1700" s="81">
        <f t="shared" si="801"/>
        <v>45978</v>
      </c>
      <c r="I1700" s="81">
        <f t="shared" si="790"/>
        <v>45978</v>
      </c>
      <c r="J1700" s="82">
        <f t="shared" si="802"/>
        <v>23</v>
      </c>
      <c r="K1700" s="82">
        <f t="shared" si="786"/>
        <v>10</v>
      </c>
      <c r="L1700" s="76">
        <f t="shared" si="791"/>
        <v>1.0018675800000001</v>
      </c>
      <c r="M1700" s="83">
        <f t="shared" si="788"/>
        <v>1.0043006699999999</v>
      </c>
      <c r="N1700" s="83">
        <f t="shared" si="809"/>
        <v>1.3122909382317498</v>
      </c>
      <c r="O1700" s="76">
        <f t="shared" si="787"/>
        <v>1.3147417400000001</v>
      </c>
      <c r="P1700" s="76">
        <f t="shared" si="792"/>
        <v>797.41853390999995</v>
      </c>
      <c r="Q1700" s="84">
        <f t="shared" si="806"/>
        <v>0</v>
      </c>
      <c r="R1700" s="86">
        <f t="shared" si="803"/>
        <v>0</v>
      </c>
      <c r="S1700" s="76">
        <f t="shared" si="793"/>
        <v>0</v>
      </c>
      <c r="T1700" s="86">
        <f t="shared" si="804"/>
        <v>8.0657000000000006E-2</v>
      </c>
      <c r="U1700" s="84">
        <f t="shared" si="785"/>
        <v>10</v>
      </c>
      <c r="V1700" s="84">
        <v>252</v>
      </c>
      <c r="W1700" s="83">
        <f t="shared" si="794"/>
        <v>1.003082885</v>
      </c>
      <c r="X1700" s="76">
        <f t="shared" si="795"/>
        <v>2.4583496299999998</v>
      </c>
      <c r="Y1700" s="76">
        <f t="shared" si="796"/>
        <v>0</v>
      </c>
      <c r="Z1700" s="90" t="str">
        <f t="shared" si="807"/>
        <v>A+J=</v>
      </c>
      <c r="AA1700" s="81">
        <f t="shared" si="808"/>
        <v>45978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75">
        <f t="shared" si="797"/>
        <v>45960</v>
      </c>
      <c r="B1701" s="76">
        <f t="shared" si="798"/>
        <v>800.27244902000007</v>
      </c>
      <c r="C1701" s="76">
        <f t="shared" si="805"/>
        <v>606.52104489999999</v>
      </c>
      <c r="D1701" s="77">
        <f t="shared" si="799"/>
        <v>7245.38</v>
      </c>
      <c r="E1701" s="78">
        <f>IF(K1701=1,VLOOKUP(A1700,[1]Plan1!$G$155:$I$350,3),E1700)</f>
        <v>7276.54</v>
      </c>
      <c r="F1701" s="79">
        <f t="shared" si="800"/>
        <v>45763</v>
      </c>
      <c r="G1701" s="80">
        <f t="shared" si="789"/>
        <v>4.3006716003852752E-3</v>
      </c>
      <c r="H1701" s="81">
        <f t="shared" si="801"/>
        <v>45978</v>
      </c>
      <c r="I1701" s="81">
        <f t="shared" si="790"/>
        <v>45978</v>
      </c>
      <c r="J1701" s="82">
        <f t="shared" si="802"/>
        <v>23</v>
      </c>
      <c r="K1701" s="82">
        <f t="shared" si="786"/>
        <v>11</v>
      </c>
      <c r="L1701" s="76">
        <f t="shared" si="791"/>
        <v>1.00205454</v>
      </c>
      <c r="M1701" s="83">
        <f t="shared" si="788"/>
        <v>1.0043006699999999</v>
      </c>
      <c r="N1701" s="83">
        <f t="shared" si="809"/>
        <v>1.3122909382317498</v>
      </c>
      <c r="O1701" s="76">
        <f t="shared" si="787"/>
        <v>1.31498709</v>
      </c>
      <c r="P1701" s="76">
        <f t="shared" si="792"/>
        <v>797.56734385000004</v>
      </c>
      <c r="Q1701" s="84">
        <f t="shared" si="806"/>
        <v>0</v>
      </c>
      <c r="R1701" s="86">
        <f t="shared" si="803"/>
        <v>0</v>
      </c>
      <c r="S1701" s="76">
        <f t="shared" si="793"/>
        <v>0</v>
      </c>
      <c r="T1701" s="86">
        <f t="shared" si="804"/>
        <v>8.0657000000000006E-2</v>
      </c>
      <c r="U1701" s="84">
        <f t="shared" si="785"/>
        <v>11</v>
      </c>
      <c r="V1701" s="84">
        <v>252</v>
      </c>
      <c r="W1701" s="83">
        <f t="shared" si="794"/>
        <v>1.0033916949999999</v>
      </c>
      <c r="X1701" s="76">
        <f t="shared" si="795"/>
        <v>2.7051051699999999</v>
      </c>
      <c r="Y1701" s="76">
        <f t="shared" si="796"/>
        <v>0</v>
      </c>
      <c r="Z1701" s="90" t="str">
        <f t="shared" si="807"/>
        <v>A+J=</v>
      </c>
      <c r="AA1701" s="81">
        <f t="shared" si="808"/>
        <v>45978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75">
        <f t="shared" si="797"/>
        <v>45961</v>
      </c>
      <c r="B1702" s="76">
        <f t="shared" si="798"/>
        <v>800.66819515999998</v>
      </c>
      <c r="C1702" s="76">
        <f t="shared" si="805"/>
        <v>606.52104489999999</v>
      </c>
      <c r="D1702" s="77">
        <f t="shared" si="799"/>
        <v>7245.38</v>
      </c>
      <c r="E1702" s="78">
        <f>IF(K1702=1,VLOOKUP(A1701,[1]Plan1!$G$155:$I$350,3),E1701)</f>
        <v>7276.54</v>
      </c>
      <c r="F1702" s="79">
        <f t="shared" si="800"/>
        <v>45763</v>
      </c>
      <c r="G1702" s="80">
        <f t="shared" si="789"/>
        <v>4.3006716003852752E-3</v>
      </c>
      <c r="H1702" s="81">
        <f t="shared" si="801"/>
        <v>45978</v>
      </c>
      <c r="I1702" s="81">
        <f t="shared" si="790"/>
        <v>45978</v>
      </c>
      <c r="J1702" s="82">
        <f t="shared" si="802"/>
        <v>23</v>
      </c>
      <c r="K1702" s="82">
        <f t="shared" si="786"/>
        <v>12</v>
      </c>
      <c r="L1702" s="76">
        <f t="shared" si="791"/>
        <v>1.0022415200000001</v>
      </c>
      <c r="M1702" s="83">
        <f t="shared" si="788"/>
        <v>1.0043006699999999</v>
      </c>
      <c r="N1702" s="83">
        <f t="shared" si="809"/>
        <v>1.3122909382317498</v>
      </c>
      <c r="O1702" s="76">
        <f t="shared" si="787"/>
        <v>1.31523246</v>
      </c>
      <c r="P1702" s="76">
        <f t="shared" si="792"/>
        <v>797.71616591999998</v>
      </c>
      <c r="Q1702" s="84">
        <f t="shared" si="806"/>
        <v>0</v>
      </c>
      <c r="R1702" s="86">
        <f t="shared" si="803"/>
        <v>0</v>
      </c>
      <c r="S1702" s="76">
        <f t="shared" si="793"/>
        <v>0</v>
      </c>
      <c r="T1702" s="86">
        <f t="shared" si="804"/>
        <v>8.0657000000000006E-2</v>
      </c>
      <c r="U1702" s="84">
        <f t="shared" ref="U1702:U1765" si="810">IF(Q1701&gt;0,1,IF(K1702=K1701,U1701,U1701+1))</f>
        <v>12</v>
      </c>
      <c r="V1702" s="84">
        <v>252</v>
      </c>
      <c r="W1702" s="83">
        <f t="shared" si="794"/>
        <v>1.003700601</v>
      </c>
      <c r="X1702" s="76">
        <f t="shared" si="795"/>
        <v>2.9520292399999999</v>
      </c>
      <c r="Y1702" s="76">
        <f t="shared" si="796"/>
        <v>0</v>
      </c>
      <c r="Z1702" s="90" t="str">
        <f t="shared" si="807"/>
        <v>A+J=</v>
      </c>
      <c r="AA1702" s="81">
        <f t="shared" si="808"/>
        <v>45978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75">
        <f t="shared" si="797"/>
        <v>45962</v>
      </c>
      <c r="B1703" s="76">
        <f t="shared" si="798"/>
        <v>801.06413949</v>
      </c>
      <c r="C1703" s="76">
        <f t="shared" si="805"/>
        <v>606.52104489999999</v>
      </c>
      <c r="D1703" s="77">
        <f t="shared" si="799"/>
        <v>7245.38</v>
      </c>
      <c r="E1703" s="78">
        <f>IF(K1703=1,VLOOKUP(A1702,[1]Plan1!$G$155:$I$350,3),E1702)</f>
        <v>7276.54</v>
      </c>
      <c r="F1703" s="79">
        <f t="shared" si="800"/>
        <v>45763</v>
      </c>
      <c r="G1703" s="80">
        <f t="shared" si="789"/>
        <v>4.3006716003852752E-3</v>
      </c>
      <c r="H1703" s="81">
        <f t="shared" si="801"/>
        <v>45978</v>
      </c>
      <c r="I1703" s="81">
        <f t="shared" si="790"/>
        <v>45978</v>
      </c>
      <c r="J1703" s="82">
        <f t="shared" si="802"/>
        <v>23</v>
      </c>
      <c r="K1703" s="82">
        <f t="shared" si="786"/>
        <v>13</v>
      </c>
      <c r="L1703" s="76">
        <f t="shared" si="791"/>
        <v>1.0024285399999999</v>
      </c>
      <c r="M1703" s="83">
        <f t="shared" si="788"/>
        <v>1.0043006699999999</v>
      </c>
      <c r="N1703" s="83">
        <f t="shared" si="809"/>
        <v>1.3122909382317498</v>
      </c>
      <c r="O1703" s="76">
        <f t="shared" si="787"/>
        <v>1.31547788</v>
      </c>
      <c r="P1703" s="76">
        <f t="shared" si="792"/>
        <v>797.86501831999999</v>
      </c>
      <c r="Q1703" s="84">
        <f t="shared" si="806"/>
        <v>0</v>
      </c>
      <c r="R1703" s="86">
        <f t="shared" si="803"/>
        <v>0</v>
      </c>
      <c r="S1703" s="76">
        <f t="shared" si="793"/>
        <v>0</v>
      </c>
      <c r="T1703" s="86">
        <f t="shared" si="804"/>
        <v>8.0657000000000006E-2</v>
      </c>
      <c r="U1703" s="84">
        <f t="shared" si="810"/>
        <v>13</v>
      </c>
      <c r="V1703" s="84">
        <v>252</v>
      </c>
      <c r="W1703" s="83">
        <f t="shared" si="794"/>
        <v>1.004009602</v>
      </c>
      <c r="X1703" s="76">
        <f t="shared" si="795"/>
        <v>3.1991211700000002</v>
      </c>
      <c r="Y1703" s="76">
        <f t="shared" si="796"/>
        <v>0</v>
      </c>
      <c r="Z1703" s="90" t="str">
        <f t="shared" si="807"/>
        <v>A+J=</v>
      </c>
      <c r="AA1703" s="81">
        <f t="shared" si="808"/>
        <v>45978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75">
        <f t="shared" si="797"/>
        <v>45963</v>
      </c>
      <c r="B1704" s="76">
        <f t="shared" si="798"/>
        <v>801.06413949</v>
      </c>
      <c r="C1704" s="76">
        <f t="shared" si="805"/>
        <v>606.52104489999999</v>
      </c>
      <c r="D1704" s="77">
        <f t="shared" si="799"/>
        <v>7245.38</v>
      </c>
      <c r="E1704" s="78">
        <f>IF(K1704=1,VLOOKUP(A1703,[1]Plan1!$G$155:$I$350,3),E1703)</f>
        <v>7276.54</v>
      </c>
      <c r="F1704" s="79">
        <f t="shared" si="800"/>
        <v>45763</v>
      </c>
      <c r="G1704" s="80">
        <f t="shared" si="789"/>
        <v>4.3006716003852752E-3</v>
      </c>
      <c r="H1704" s="81">
        <f t="shared" si="801"/>
        <v>45978</v>
      </c>
      <c r="I1704" s="81">
        <f t="shared" si="790"/>
        <v>45978</v>
      </c>
      <c r="J1704" s="82">
        <f t="shared" si="802"/>
        <v>23</v>
      </c>
      <c r="K1704" s="82">
        <f t="shared" si="786"/>
        <v>13</v>
      </c>
      <c r="L1704" s="76">
        <f t="shared" si="791"/>
        <v>1.0024285399999999</v>
      </c>
      <c r="M1704" s="83">
        <f t="shared" si="788"/>
        <v>1.0043006699999999</v>
      </c>
      <c r="N1704" s="83">
        <f t="shared" si="809"/>
        <v>1.3122909382317498</v>
      </c>
      <c r="O1704" s="76">
        <f t="shared" si="787"/>
        <v>1.31547788</v>
      </c>
      <c r="P1704" s="76">
        <f t="shared" si="792"/>
        <v>797.86501831999999</v>
      </c>
      <c r="Q1704" s="84">
        <f t="shared" si="806"/>
        <v>0</v>
      </c>
      <c r="R1704" s="86">
        <f t="shared" si="803"/>
        <v>0</v>
      </c>
      <c r="S1704" s="76">
        <f t="shared" si="793"/>
        <v>0</v>
      </c>
      <c r="T1704" s="86">
        <f t="shared" si="804"/>
        <v>8.0657000000000006E-2</v>
      </c>
      <c r="U1704" s="84">
        <f t="shared" si="810"/>
        <v>13</v>
      </c>
      <c r="V1704" s="84">
        <v>252</v>
      </c>
      <c r="W1704" s="83">
        <f t="shared" si="794"/>
        <v>1.004009602</v>
      </c>
      <c r="X1704" s="76">
        <f t="shared" si="795"/>
        <v>3.1991211700000002</v>
      </c>
      <c r="Y1704" s="76">
        <f t="shared" si="796"/>
        <v>0</v>
      </c>
      <c r="Z1704" s="90" t="str">
        <f t="shared" si="807"/>
        <v>A+J=</v>
      </c>
      <c r="AA1704" s="81">
        <f t="shared" si="808"/>
        <v>45978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75">
        <f t="shared" si="797"/>
        <v>45964</v>
      </c>
      <c r="B1705" s="76">
        <f t="shared" si="798"/>
        <v>801.06413949</v>
      </c>
      <c r="C1705" s="76">
        <f t="shared" si="805"/>
        <v>606.52104489999999</v>
      </c>
      <c r="D1705" s="77">
        <f t="shared" si="799"/>
        <v>7245.38</v>
      </c>
      <c r="E1705" s="78">
        <f>IF(K1705=1,VLOOKUP(A1704,[1]Plan1!$G$155:$I$350,3),E1704)</f>
        <v>7276.54</v>
      </c>
      <c r="F1705" s="79">
        <f t="shared" si="800"/>
        <v>45763</v>
      </c>
      <c r="G1705" s="80">
        <f t="shared" si="789"/>
        <v>4.3006716003852752E-3</v>
      </c>
      <c r="H1705" s="81">
        <f t="shared" si="801"/>
        <v>45978</v>
      </c>
      <c r="I1705" s="81">
        <f t="shared" si="790"/>
        <v>45978</v>
      </c>
      <c r="J1705" s="82">
        <f t="shared" si="802"/>
        <v>23</v>
      </c>
      <c r="K1705" s="82">
        <f t="shared" si="786"/>
        <v>13</v>
      </c>
      <c r="L1705" s="76">
        <f t="shared" si="791"/>
        <v>1.0024285399999999</v>
      </c>
      <c r="M1705" s="83">
        <f t="shared" si="788"/>
        <v>1.0043006699999999</v>
      </c>
      <c r="N1705" s="83">
        <f t="shared" si="809"/>
        <v>1.3122909382317498</v>
      </c>
      <c r="O1705" s="76">
        <f t="shared" si="787"/>
        <v>1.31547788</v>
      </c>
      <c r="P1705" s="76">
        <f t="shared" si="792"/>
        <v>797.86501831999999</v>
      </c>
      <c r="Q1705" s="84">
        <f t="shared" si="806"/>
        <v>0</v>
      </c>
      <c r="R1705" s="86">
        <f t="shared" si="803"/>
        <v>0</v>
      </c>
      <c r="S1705" s="76">
        <f t="shared" si="793"/>
        <v>0</v>
      </c>
      <c r="T1705" s="86">
        <f t="shared" si="804"/>
        <v>8.0657000000000006E-2</v>
      </c>
      <c r="U1705" s="84">
        <f t="shared" si="810"/>
        <v>13</v>
      </c>
      <c r="V1705" s="84">
        <v>252</v>
      </c>
      <c r="W1705" s="83">
        <f t="shared" si="794"/>
        <v>1.004009602</v>
      </c>
      <c r="X1705" s="76">
        <f t="shared" si="795"/>
        <v>3.1991211700000002</v>
      </c>
      <c r="Y1705" s="76">
        <f t="shared" si="796"/>
        <v>0</v>
      </c>
      <c r="Z1705" s="90" t="str">
        <f t="shared" si="807"/>
        <v>A+J=</v>
      </c>
      <c r="AA1705" s="81">
        <f t="shared" si="808"/>
        <v>45978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75">
        <f t="shared" si="797"/>
        <v>45965</v>
      </c>
      <c r="B1706" s="76">
        <f t="shared" si="798"/>
        <v>801.46028816</v>
      </c>
      <c r="C1706" s="76">
        <f t="shared" si="805"/>
        <v>606.52104489999999</v>
      </c>
      <c r="D1706" s="77">
        <f t="shared" si="799"/>
        <v>7245.38</v>
      </c>
      <c r="E1706" s="78">
        <f>IF(K1706=1,VLOOKUP(A1705,[1]Plan1!$G$155:$I$350,3),E1705)</f>
        <v>7276.54</v>
      </c>
      <c r="F1706" s="79">
        <f t="shared" si="800"/>
        <v>45763</v>
      </c>
      <c r="G1706" s="80">
        <f t="shared" si="789"/>
        <v>4.3006716003852752E-3</v>
      </c>
      <c r="H1706" s="81">
        <f t="shared" si="801"/>
        <v>45978</v>
      </c>
      <c r="I1706" s="81">
        <f t="shared" si="790"/>
        <v>45978</v>
      </c>
      <c r="J1706" s="82">
        <f t="shared" si="802"/>
        <v>23</v>
      </c>
      <c r="K1706" s="82">
        <f t="shared" ref="K1706:K1769" si="811">(J1706-(NETWORKDAYS(A1706,I1706,AD$165:AD$503)-1))</f>
        <v>14</v>
      </c>
      <c r="L1706" s="76">
        <f t="shared" si="791"/>
        <v>1.0026155999999999</v>
      </c>
      <c r="M1706" s="83">
        <f t="shared" si="788"/>
        <v>1.0043006699999999</v>
      </c>
      <c r="N1706" s="83">
        <f t="shared" si="809"/>
        <v>1.3122909382317498</v>
      </c>
      <c r="O1706" s="76">
        <f t="shared" ref="O1706:O1769" si="812">TRUNC(TRUNC((L1706*N1706),15),8)</f>
        <v>1.31572336</v>
      </c>
      <c r="P1706" s="76">
        <f t="shared" si="792"/>
        <v>798.01390709999998</v>
      </c>
      <c r="Q1706" s="84">
        <f t="shared" si="806"/>
        <v>0</v>
      </c>
      <c r="R1706" s="86">
        <f t="shared" si="803"/>
        <v>0</v>
      </c>
      <c r="S1706" s="76">
        <f t="shared" si="793"/>
        <v>0</v>
      </c>
      <c r="T1706" s="86">
        <f t="shared" si="804"/>
        <v>8.0657000000000006E-2</v>
      </c>
      <c r="U1706" s="84">
        <f t="shared" si="810"/>
        <v>14</v>
      </c>
      <c r="V1706" s="84">
        <v>252</v>
      </c>
      <c r="W1706" s="83">
        <f t="shared" si="794"/>
        <v>1.0043186980000001</v>
      </c>
      <c r="X1706" s="76">
        <f t="shared" si="795"/>
        <v>3.4463810600000002</v>
      </c>
      <c r="Y1706" s="76">
        <f t="shared" si="796"/>
        <v>0</v>
      </c>
      <c r="Z1706" s="90" t="str">
        <f t="shared" si="807"/>
        <v>A+J=</v>
      </c>
      <c r="AA1706" s="81">
        <f t="shared" si="808"/>
        <v>45978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75">
        <f t="shared" si="797"/>
        <v>45966</v>
      </c>
      <c r="B1707" s="76">
        <f t="shared" si="798"/>
        <v>801.85662908000006</v>
      </c>
      <c r="C1707" s="76">
        <f t="shared" si="805"/>
        <v>606.52104489999999</v>
      </c>
      <c r="D1707" s="77">
        <f t="shared" si="799"/>
        <v>7245.38</v>
      </c>
      <c r="E1707" s="78">
        <f>IF(K1707=1,VLOOKUP(A1706,[1]Plan1!$G$155:$I$350,3),E1706)</f>
        <v>7276.54</v>
      </c>
      <c r="F1707" s="79">
        <f t="shared" si="800"/>
        <v>45763</v>
      </c>
      <c r="G1707" s="80">
        <f t="shared" si="789"/>
        <v>4.3006716003852752E-3</v>
      </c>
      <c r="H1707" s="81">
        <f t="shared" si="801"/>
        <v>45978</v>
      </c>
      <c r="I1707" s="81">
        <f t="shared" si="790"/>
        <v>45978</v>
      </c>
      <c r="J1707" s="82">
        <f t="shared" si="802"/>
        <v>23</v>
      </c>
      <c r="K1707" s="82">
        <f t="shared" si="811"/>
        <v>15</v>
      </c>
      <c r="L1707" s="76">
        <f t="shared" si="791"/>
        <v>1.00280269</v>
      </c>
      <c r="M1707" s="83">
        <f t="shared" ref="M1707:M1770" si="813">IF(I1707&gt;I1706,L1706,M1706)</f>
        <v>1.0043006699999999</v>
      </c>
      <c r="N1707" s="83">
        <f t="shared" si="809"/>
        <v>1.3122909382317498</v>
      </c>
      <c r="O1707" s="76">
        <f t="shared" si="812"/>
        <v>1.31596888</v>
      </c>
      <c r="P1707" s="76">
        <f t="shared" si="792"/>
        <v>798.16282015000002</v>
      </c>
      <c r="Q1707" s="84">
        <f t="shared" si="806"/>
        <v>0</v>
      </c>
      <c r="R1707" s="86">
        <f t="shared" si="803"/>
        <v>0</v>
      </c>
      <c r="S1707" s="76">
        <f t="shared" si="793"/>
        <v>0</v>
      </c>
      <c r="T1707" s="86">
        <f t="shared" si="804"/>
        <v>8.0657000000000006E-2</v>
      </c>
      <c r="U1707" s="84">
        <f t="shared" si="810"/>
        <v>15</v>
      </c>
      <c r="V1707" s="84">
        <v>252</v>
      </c>
      <c r="W1707" s="83">
        <f t="shared" si="794"/>
        <v>1.004627889</v>
      </c>
      <c r="X1707" s="76">
        <f t="shared" si="795"/>
        <v>3.6938089299999999</v>
      </c>
      <c r="Y1707" s="76">
        <f t="shared" si="796"/>
        <v>0</v>
      </c>
      <c r="Z1707" s="90" t="str">
        <f t="shared" si="807"/>
        <v>A+J=</v>
      </c>
      <c r="AA1707" s="81">
        <f t="shared" si="808"/>
        <v>45978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75">
        <f t="shared" si="797"/>
        <v>45967</v>
      </c>
      <c r="B1708" s="76">
        <f t="shared" si="798"/>
        <v>802.25315699999999</v>
      </c>
      <c r="C1708" s="76">
        <f t="shared" si="805"/>
        <v>606.52104489999999</v>
      </c>
      <c r="D1708" s="77">
        <f t="shared" si="799"/>
        <v>7245.38</v>
      </c>
      <c r="E1708" s="78">
        <f>IF(K1708=1,VLOOKUP(A1707,[1]Plan1!$G$155:$I$350,3),E1707)</f>
        <v>7276.54</v>
      </c>
      <c r="F1708" s="79">
        <f t="shared" si="800"/>
        <v>45763</v>
      </c>
      <c r="G1708" s="80">
        <f t="shared" si="789"/>
        <v>4.3006716003852752E-3</v>
      </c>
      <c r="H1708" s="81">
        <f t="shared" si="801"/>
        <v>45978</v>
      </c>
      <c r="I1708" s="81">
        <f t="shared" si="790"/>
        <v>45978</v>
      </c>
      <c r="J1708" s="82">
        <f t="shared" si="802"/>
        <v>23</v>
      </c>
      <c r="K1708" s="82">
        <f t="shared" si="811"/>
        <v>16</v>
      </c>
      <c r="L1708" s="76">
        <f t="shared" si="791"/>
        <v>1.0029898100000001</v>
      </c>
      <c r="M1708" s="83">
        <f t="shared" si="813"/>
        <v>1.0043006699999999</v>
      </c>
      <c r="N1708" s="83">
        <f t="shared" si="809"/>
        <v>1.3122909382317498</v>
      </c>
      <c r="O1708" s="76">
        <f t="shared" si="812"/>
        <v>1.31621443</v>
      </c>
      <c r="P1708" s="76">
        <f t="shared" si="792"/>
        <v>798.31175139000004</v>
      </c>
      <c r="Q1708" s="84">
        <f t="shared" si="806"/>
        <v>0</v>
      </c>
      <c r="R1708" s="86">
        <f t="shared" si="803"/>
        <v>0</v>
      </c>
      <c r="S1708" s="76">
        <f t="shared" si="793"/>
        <v>0</v>
      </c>
      <c r="T1708" s="86">
        <f t="shared" si="804"/>
        <v>8.0657000000000006E-2</v>
      </c>
      <c r="U1708" s="84">
        <f t="shared" si="810"/>
        <v>16</v>
      </c>
      <c r="V1708" s="84">
        <v>252</v>
      </c>
      <c r="W1708" s="83">
        <f t="shared" si="794"/>
        <v>1.0049371760000001</v>
      </c>
      <c r="X1708" s="76">
        <f t="shared" si="795"/>
        <v>3.9414056099999999</v>
      </c>
      <c r="Y1708" s="76">
        <f t="shared" si="796"/>
        <v>0</v>
      </c>
      <c r="Z1708" s="90" t="str">
        <f t="shared" si="807"/>
        <v>A+J=</v>
      </c>
      <c r="AA1708" s="81">
        <f t="shared" si="808"/>
        <v>45978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75">
        <f t="shared" si="797"/>
        <v>45968</v>
      </c>
      <c r="B1709" s="76">
        <f t="shared" si="798"/>
        <v>802.64988869000001</v>
      </c>
      <c r="C1709" s="76">
        <f t="shared" si="805"/>
        <v>606.52104489999999</v>
      </c>
      <c r="D1709" s="77">
        <f t="shared" si="799"/>
        <v>7245.38</v>
      </c>
      <c r="E1709" s="78">
        <f>IF(K1709=1,VLOOKUP(A1708,[1]Plan1!$G$155:$I$350,3),E1708)</f>
        <v>7276.54</v>
      </c>
      <c r="F1709" s="79">
        <f t="shared" si="800"/>
        <v>45763</v>
      </c>
      <c r="G1709" s="80">
        <f t="shared" si="789"/>
        <v>4.3006716003852752E-3</v>
      </c>
      <c r="H1709" s="81">
        <f t="shared" si="801"/>
        <v>45978</v>
      </c>
      <c r="I1709" s="81">
        <f t="shared" si="790"/>
        <v>45978</v>
      </c>
      <c r="J1709" s="82">
        <f t="shared" si="802"/>
        <v>23</v>
      </c>
      <c r="K1709" s="82">
        <f t="shared" si="811"/>
        <v>17</v>
      </c>
      <c r="L1709" s="76">
        <f t="shared" si="791"/>
        <v>1.0031769699999999</v>
      </c>
      <c r="M1709" s="83">
        <f t="shared" si="813"/>
        <v>1.0043006699999999</v>
      </c>
      <c r="N1709" s="83">
        <f t="shared" si="809"/>
        <v>1.3122909382317498</v>
      </c>
      <c r="O1709" s="76">
        <f t="shared" si="812"/>
        <v>1.3164600399999999</v>
      </c>
      <c r="P1709" s="76">
        <f t="shared" si="792"/>
        <v>798.46071902000006</v>
      </c>
      <c r="Q1709" s="84">
        <f t="shared" si="806"/>
        <v>0</v>
      </c>
      <c r="R1709" s="86">
        <f t="shared" si="803"/>
        <v>0</v>
      </c>
      <c r="S1709" s="76">
        <f t="shared" si="793"/>
        <v>0</v>
      </c>
      <c r="T1709" s="86">
        <f t="shared" si="804"/>
        <v>8.0657000000000006E-2</v>
      </c>
      <c r="U1709" s="84">
        <f t="shared" si="810"/>
        <v>17</v>
      </c>
      <c r="V1709" s="84">
        <v>252</v>
      </c>
      <c r="W1709" s="83">
        <f t="shared" si="794"/>
        <v>1.005246557</v>
      </c>
      <c r="X1709" s="76">
        <f t="shared" si="795"/>
        <v>4.1891696700000001</v>
      </c>
      <c r="Y1709" s="76">
        <f t="shared" si="796"/>
        <v>0</v>
      </c>
      <c r="Z1709" s="90" t="str">
        <f t="shared" si="807"/>
        <v>A+J=</v>
      </c>
      <c r="AA1709" s="81">
        <f t="shared" si="808"/>
        <v>45978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75">
        <f t="shared" si="797"/>
        <v>45969</v>
      </c>
      <c r="B1710" s="76">
        <f t="shared" si="798"/>
        <v>803.04681972000003</v>
      </c>
      <c r="C1710" s="76">
        <f t="shared" si="805"/>
        <v>606.52104489999999</v>
      </c>
      <c r="D1710" s="77">
        <f t="shared" si="799"/>
        <v>7245.38</v>
      </c>
      <c r="E1710" s="78">
        <f>IF(K1710=1,VLOOKUP(A1709,[1]Plan1!$G$155:$I$350,3),E1709)</f>
        <v>7276.54</v>
      </c>
      <c r="F1710" s="79">
        <f t="shared" si="800"/>
        <v>45763</v>
      </c>
      <c r="G1710" s="80">
        <f t="shared" si="789"/>
        <v>4.3006716003852752E-3</v>
      </c>
      <c r="H1710" s="81">
        <f t="shared" si="801"/>
        <v>45978</v>
      </c>
      <c r="I1710" s="81">
        <f t="shared" si="790"/>
        <v>45978</v>
      </c>
      <c r="J1710" s="82">
        <f t="shared" si="802"/>
        <v>23</v>
      </c>
      <c r="K1710" s="82">
        <f t="shared" si="811"/>
        <v>18</v>
      </c>
      <c r="L1710" s="76">
        <f t="shared" si="791"/>
        <v>1.00336417</v>
      </c>
      <c r="M1710" s="83">
        <f t="shared" si="813"/>
        <v>1.0043006699999999</v>
      </c>
      <c r="N1710" s="83">
        <f t="shared" si="809"/>
        <v>1.3122909382317498</v>
      </c>
      <c r="O1710" s="76">
        <f t="shared" si="812"/>
        <v>1.3167057</v>
      </c>
      <c r="P1710" s="76">
        <f t="shared" si="792"/>
        <v>798.60971698000003</v>
      </c>
      <c r="Q1710" s="84">
        <f t="shared" si="806"/>
        <v>0</v>
      </c>
      <c r="R1710" s="86">
        <f t="shared" si="803"/>
        <v>0</v>
      </c>
      <c r="S1710" s="76">
        <f t="shared" si="793"/>
        <v>0</v>
      </c>
      <c r="T1710" s="86">
        <f t="shared" si="804"/>
        <v>8.0657000000000006E-2</v>
      </c>
      <c r="U1710" s="84">
        <f t="shared" si="810"/>
        <v>18</v>
      </c>
      <c r="V1710" s="84">
        <v>252</v>
      </c>
      <c r="W1710" s="83">
        <f t="shared" si="794"/>
        <v>1.005556034</v>
      </c>
      <c r="X1710" s="76">
        <f t="shared" si="795"/>
        <v>4.4371027400000003</v>
      </c>
      <c r="Y1710" s="76">
        <f t="shared" si="796"/>
        <v>0</v>
      </c>
      <c r="Z1710" s="90" t="str">
        <f t="shared" si="807"/>
        <v>A+J=</v>
      </c>
      <c r="AA1710" s="81">
        <f t="shared" si="808"/>
        <v>45978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75">
        <f t="shared" si="797"/>
        <v>45970</v>
      </c>
      <c r="B1711" s="76">
        <f t="shared" si="798"/>
        <v>803.04681972000003</v>
      </c>
      <c r="C1711" s="76">
        <f t="shared" si="805"/>
        <v>606.52104489999999</v>
      </c>
      <c r="D1711" s="77">
        <f t="shared" si="799"/>
        <v>7245.38</v>
      </c>
      <c r="E1711" s="78">
        <f>IF(K1711=1,VLOOKUP(A1710,[1]Plan1!$G$155:$I$350,3),E1710)</f>
        <v>7276.54</v>
      </c>
      <c r="F1711" s="79">
        <f t="shared" si="800"/>
        <v>45763</v>
      </c>
      <c r="G1711" s="80">
        <f t="shared" si="789"/>
        <v>4.3006716003852752E-3</v>
      </c>
      <c r="H1711" s="81">
        <f t="shared" si="801"/>
        <v>45978</v>
      </c>
      <c r="I1711" s="81">
        <f t="shared" si="790"/>
        <v>45978</v>
      </c>
      <c r="J1711" s="82">
        <f t="shared" si="802"/>
        <v>23</v>
      </c>
      <c r="K1711" s="82">
        <f t="shared" si="811"/>
        <v>18</v>
      </c>
      <c r="L1711" s="76">
        <f t="shared" si="791"/>
        <v>1.00336417</v>
      </c>
      <c r="M1711" s="83">
        <f t="shared" si="813"/>
        <v>1.0043006699999999</v>
      </c>
      <c r="N1711" s="83">
        <f t="shared" si="809"/>
        <v>1.3122909382317498</v>
      </c>
      <c r="O1711" s="76">
        <f t="shared" si="812"/>
        <v>1.3167057</v>
      </c>
      <c r="P1711" s="76">
        <f t="shared" si="792"/>
        <v>798.60971698000003</v>
      </c>
      <c r="Q1711" s="84">
        <f t="shared" si="806"/>
        <v>0</v>
      </c>
      <c r="R1711" s="86">
        <f t="shared" si="803"/>
        <v>0</v>
      </c>
      <c r="S1711" s="76">
        <f t="shared" si="793"/>
        <v>0</v>
      </c>
      <c r="T1711" s="86">
        <f t="shared" si="804"/>
        <v>8.0657000000000006E-2</v>
      </c>
      <c r="U1711" s="84">
        <f t="shared" si="810"/>
        <v>18</v>
      </c>
      <c r="V1711" s="84">
        <v>252</v>
      </c>
      <c r="W1711" s="83">
        <f t="shared" si="794"/>
        <v>1.005556034</v>
      </c>
      <c r="X1711" s="76">
        <f t="shared" si="795"/>
        <v>4.4371027400000003</v>
      </c>
      <c r="Y1711" s="76">
        <f t="shared" si="796"/>
        <v>0</v>
      </c>
      <c r="Z1711" s="90" t="str">
        <f t="shared" si="807"/>
        <v>A+J=</v>
      </c>
      <c r="AA1711" s="81">
        <f t="shared" si="808"/>
        <v>45978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75">
        <f t="shared" si="797"/>
        <v>45971</v>
      </c>
      <c r="B1712" s="76">
        <f t="shared" si="798"/>
        <v>803.04681972000003</v>
      </c>
      <c r="C1712" s="76">
        <f t="shared" si="805"/>
        <v>606.52104489999999</v>
      </c>
      <c r="D1712" s="77">
        <f t="shared" si="799"/>
        <v>7245.38</v>
      </c>
      <c r="E1712" s="78">
        <f>IF(K1712=1,VLOOKUP(A1711,[1]Plan1!$G$155:$I$350,3),E1711)</f>
        <v>7276.54</v>
      </c>
      <c r="F1712" s="79">
        <f t="shared" si="800"/>
        <v>45763</v>
      </c>
      <c r="G1712" s="80">
        <f t="shared" si="789"/>
        <v>4.3006716003852752E-3</v>
      </c>
      <c r="H1712" s="81">
        <f t="shared" si="801"/>
        <v>45978</v>
      </c>
      <c r="I1712" s="81">
        <f t="shared" si="790"/>
        <v>45978</v>
      </c>
      <c r="J1712" s="82">
        <f t="shared" si="802"/>
        <v>23</v>
      </c>
      <c r="K1712" s="82">
        <f t="shared" si="811"/>
        <v>18</v>
      </c>
      <c r="L1712" s="76">
        <f t="shared" si="791"/>
        <v>1.00336417</v>
      </c>
      <c r="M1712" s="83">
        <f t="shared" si="813"/>
        <v>1.0043006699999999</v>
      </c>
      <c r="N1712" s="83">
        <f t="shared" si="809"/>
        <v>1.3122909382317498</v>
      </c>
      <c r="O1712" s="76">
        <f t="shared" si="812"/>
        <v>1.3167057</v>
      </c>
      <c r="P1712" s="76">
        <f t="shared" si="792"/>
        <v>798.60971698000003</v>
      </c>
      <c r="Q1712" s="84">
        <f t="shared" si="806"/>
        <v>0</v>
      </c>
      <c r="R1712" s="86">
        <f t="shared" si="803"/>
        <v>0</v>
      </c>
      <c r="S1712" s="76">
        <f t="shared" si="793"/>
        <v>0</v>
      </c>
      <c r="T1712" s="86">
        <f t="shared" si="804"/>
        <v>8.0657000000000006E-2</v>
      </c>
      <c r="U1712" s="84">
        <f t="shared" si="810"/>
        <v>18</v>
      </c>
      <c r="V1712" s="84">
        <v>252</v>
      </c>
      <c r="W1712" s="83">
        <f t="shared" si="794"/>
        <v>1.005556034</v>
      </c>
      <c r="X1712" s="76">
        <f t="shared" si="795"/>
        <v>4.4371027400000003</v>
      </c>
      <c r="Y1712" s="76">
        <f t="shared" si="796"/>
        <v>0</v>
      </c>
      <c r="Z1712" s="90" t="str">
        <f t="shared" si="807"/>
        <v>A+J=</v>
      </c>
      <c r="AA1712" s="81">
        <f t="shared" si="808"/>
        <v>45978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75">
        <f t="shared" si="797"/>
        <v>45972</v>
      </c>
      <c r="B1713" s="76">
        <f t="shared" si="798"/>
        <v>803.44394326000008</v>
      </c>
      <c r="C1713" s="76">
        <f t="shared" si="805"/>
        <v>606.52104489999999</v>
      </c>
      <c r="D1713" s="77">
        <f t="shared" si="799"/>
        <v>7245.38</v>
      </c>
      <c r="E1713" s="78">
        <f>IF(K1713=1,VLOOKUP(A1712,[1]Plan1!$G$155:$I$350,3),E1712)</f>
        <v>7276.54</v>
      </c>
      <c r="F1713" s="79">
        <f t="shared" si="800"/>
        <v>45763</v>
      </c>
      <c r="G1713" s="80">
        <f t="shared" si="789"/>
        <v>4.3006716003852752E-3</v>
      </c>
      <c r="H1713" s="81">
        <f t="shared" si="801"/>
        <v>45978</v>
      </c>
      <c r="I1713" s="81">
        <f t="shared" si="790"/>
        <v>45978</v>
      </c>
      <c r="J1713" s="82">
        <f t="shared" si="802"/>
        <v>23</v>
      </c>
      <c r="K1713" s="82">
        <f t="shared" si="811"/>
        <v>19</v>
      </c>
      <c r="L1713" s="76">
        <f t="shared" si="791"/>
        <v>1.0035514000000001</v>
      </c>
      <c r="M1713" s="83">
        <f t="shared" si="813"/>
        <v>1.0043006699999999</v>
      </c>
      <c r="N1713" s="83">
        <f t="shared" si="809"/>
        <v>1.3122909382317498</v>
      </c>
      <c r="O1713" s="76">
        <f t="shared" si="812"/>
        <v>1.3169514</v>
      </c>
      <c r="P1713" s="76">
        <f t="shared" si="792"/>
        <v>798.75873921000004</v>
      </c>
      <c r="Q1713" s="84">
        <f t="shared" si="806"/>
        <v>0</v>
      </c>
      <c r="R1713" s="86">
        <f t="shared" si="803"/>
        <v>0</v>
      </c>
      <c r="S1713" s="76">
        <f t="shared" si="793"/>
        <v>0</v>
      </c>
      <c r="T1713" s="86">
        <f t="shared" si="804"/>
        <v>8.0657000000000006E-2</v>
      </c>
      <c r="U1713" s="84">
        <f t="shared" si="810"/>
        <v>19</v>
      </c>
      <c r="V1713" s="84">
        <v>252</v>
      </c>
      <c r="W1713" s="83">
        <f t="shared" si="794"/>
        <v>1.005865606</v>
      </c>
      <c r="X1713" s="76">
        <f t="shared" si="795"/>
        <v>4.6852040500000003</v>
      </c>
      <c r="Y1713" s="76">
        <f t="shared" si="796"/>
        <v>0</v>
      </c>
      <c r="Z1713" s="90" t="str">
        <f t="shared" si="807"/>
        <v>A+J=</v>
      </c>
      <c r="AA1713" s="81">
        <f t="shared" si="808"/>
        <v>45978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75">
        <f t="shared" si="797"/>
        <v>45973</v>
      </c>
      <c r="B1714" s="76">
        <f t="shared" si="798"/>
        <v>803.84126015999993</v>
      </c>
      <c r="C1714" s="76">
        <f t="shared" si="805"/>
        <v>606.52104489999999</v>
      </c>
      <c r="D1714" s="77">
        <f t="shared" si="799"/>
        <v>7245.38</v>
      </c>
      <c r="E1714" s="78">
        <f>IF(K1714=1,VLOOKUP(A1713,[1]Plan1!$G$155:$I$350,3),E1713)</f>
        <v>7276.54</v>
      </c>
      <c r="F1714" s="79">
        <f t="shared" si="800"/>
        <v>45763</v>
      </c>
      <c r="G1714" s="80">
        <f t="shared" si="789"/>
        <v>4.3006716003852752E-3</v>
      </c>
      <c r="H1714" s="81">
        <f t="shared" si="801"/>
        <v>45978</v>
      </c>
      <c r="I1714" s="81">
        <f t="shared" si="790"/>
        <v>45978</v>
      </c>
      <c r="J1714" s="82">
        <f t="shared" si="802"/>
        <v>23</v>
      </c>
      <c r="K1714" s="82">
        <f t="shared" si="811"/>
        <v>20</v>
      </c>
      <c r="L1714" s="76">
        <f t="shared" si="791"/>
        <v>1.00373866</v>
      </c>
      <c r="M1714" s="83">
        <f t="shared" si="813"/>
        <v>1.0043006699999999</v>
      </c>
      <c r="N1714" s="83">
        <f t="shared" si="809"/>
        <v>1.3122909382317498</v>
      </c>
      <c r="O1714" s="76">
        <f t="shared" si="812"/>
        <v>1.31719714</v>
      </c>
      <c r="P1714" s="76">
        <f t="shared" si="792"/>
        <v>798.90778568999997</v>
      </c>
      <c r="Q1714" s="84">
        <f t="shared" si="806"/>
        <v>0</v>
      </c>
      <c r="R1714" s="86">
        <f t="shared" si="803"/>
        <v>0</v>
      </c>
      <c r="S1714" s="76">
        <f t="shared" si="793"/>
        <v>0</v>
      </c>
      <c r="T1714" s="86">
        <f t="shared" si="804"/>
        <v>8.0657000000000006E-2</v>
      </c>
      <c r="U1714" s="84">
        <f t="shared" si="810"/>
        <v>20</v>
      </c>
      <c r="V1714" s="84">
        <v>252</v>
      </c>
      <c r="W1714" s="83">
        <f t="shared" si="794"/>
        <v>1.0061752740000001</v>
      </c>
      <c r="X1714" s="76">
        <f t="shared" si="795"/>
        <v>4.9334744700000002</v>
      </c>
      <c r="Y1714" s="76">
        <f t="shared" si="796"/>
        <v>0</v>
      </c>
      <c r="Z1714" s="90" t="str">
        <f t="shared" si="807"/>
        <v>A+J=</v>
      </c>
      <c r="AA1714" s="81">
        <f t="shared" si="808"/>
        <v>45978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75">
        <f t="shared" si="797"/>
        <v>45974</v>
      </c>
      <c r="B1715" s="76">
        <f t="shared" si="798"/>
        <v>804.23877499999992</v>
      </c>
      <c r="C1715" s="76">
        <f t="shared" si="805"/>
        <v>606.52104489999999</v>
      </c>
      <c r="D1715" s="77">
        <f t="shared" si="799"/>
        <v>7245.38</v>
      </c>
      <c r="E1715" s="78">
        <f>IF(K1715=1,VLOOKUP(A1714,[1]Plan1!$G$155:$I$350,3),E1714)</f>
        <v>7276.54</v>
      </c>
      <c r="F1715" s="79">
        <f t="shared" si="800"/>
        <v>45763</v>
      </c>
      <c r="G1715" s="80">
        <f t="shared" si="789"/>
        <v>4.3006716003852752E-3</v>
      </c>
      <c r="H1715" s="81">
        <f t="shared" si="801"/>
        <v>45978</v>
      </c>
      <c r="I1715" s="81">
        <f t="shared" si="790"/>
        <v>45978</v>
      </c>
      <c r="J1715" s="82">
        <f t="shared" si="802"/>
        <v>23</v>
      </c>
      <c r="K1715" s="82">
        <f t="shared" si="811"/>
        <v>21</v>
      </c>
      <c r="L1715" s="76">
        <f t="shared" si="791"/>
        <v>1.0039259599999999</v>
      </c>
      <c r="M1715" s="83">
        <f t="shared" si="813"/>
        <v>1.0043006699999999</v>
      </c>
      <c r="N1715" s="83">
        <f t="shared" si="809"/>
        <v>1.3122909382317498</v>
      </c>
      <c r="O1715" s="76">
        <f t="shared" si="812"/>
        <v>1.3174429299999999</v>
      </c>
      <c r="P1715" s="76">
        <f t="shared" si="792"/>
        <v>799.05686248999996</v>
      </c>
      <c r="Q1715" s="84">
        <f t="shared" si="806"/>
        <v>0</v>
      </c>
      <c r="R1715" s="86">
        <f t="shared" si="803"/>
        <v>0</v>
      </c>
      <c r="S1715" s="76">
        <f t="shared" si="793"/>
        <v>0</v>
      </c>
      <c r="T1715" s="86">
        <f t="shared" si="804"/>
        <v>8.0657000000000006E-2</v>
      </c>
      <c r="U1715" s="84">
        <f t="shared" si="810"/>
        <v>21</v>
      </c>
      <c r="V1715" s="84">
        <v>252</v>
      </c>
      <c r="W1715" s="83">
        <f t="shared" si="794"/>
        <v>1.0064850359999999</v>
      </c>
      <c r="X1715" s="76">
        <f t="shared" si="795"/>
        <v>5.1819125100000001</v>
      </c>
      <c r="Y1715" s="76">
        <f t="shared" si="796"/>
        <v>0</v>
      </c>
      <c r="Z1715" s="90" t="str">
        <f t="shared" si="807"/>
        <v>A+J=</v>
      </c>
      <c r="AA1715" s="81">
        <f t="shared" si="808"/>
        <v>45978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75">
        <f t="shared" si="797"/>
        <v>45975</v>
      </c>
      <c r="B1716" s="76">
        <f t="shared" si="798"/>
        <v>804.63649636999992</v>
      </c>
      <c r="C1716" s="76">
        <f t="shared" si="805"/>
        <v>606.52104489999999</v>
      </c>
      <c r="D1716" s="77">
        <f t="shared" si="799"/>
        <v>7245.38</v>
      </c>
      <c r="E1716" s="78">
        <f>IF(K1716=1,VLOOKUP(A1715,[1]Plan1!$G$155:$I$350,3),E1715)</f>
        <v>7276.54</v>
      </c>
      <c r="F1716" s="79">
        <f t="shared" si="800"/>
        <v>45763</v>
      </c>
      <c r="G1716" s="80">
        <f t="shared" si="789"/>
        <v>4.3006716003852752E-3</v>
      </c>
      <c r="H1716" s="81">
        <f t="shared" si="801"/>
        <v>45978</v>
      </c>
      <c r="I1716" s="81">
        <f t="shared" si="790"/>
        <v>45978</v>
      </c>
      <c r="J1716" s="82">
        <f t="shared" si="802"/>
        <v>23</v>
      </c>
      <c r="K1716" s="82">
        <f t="shared" si="811"/>
        <v>22</v>
      </c>
      <c r="L1716" s="76">
        <f t="shared" si="791"/>
        <v>1.0041133</v>
      </c>
      <c r="M1716" s="83">
        <f t="shared" si="813"/>
        <v>1.0043006699999999</v>
      </c>
      <c r="N1716" s="83">
        <f t="shared" si="809"/>
        <v>1.3122909382317498</v>
      </c>
      <c r="O1716" s="76">
        <f t="shared" si="812"/>
        <v>1.3176887799999999</v>
      </c>
      <c r="P1716" s="76">
        <f t="shared" si="792"/>
        <v>799.20597568999995</v>
      </c>
      <c r="Q1716" s="84">
        <f t="shared" si="806"/>
        <v>0</v>
      </c>
      <c r="R1716" s="86">
        <f t="shared" si="803"/>
        <v>0</v>
      </c>
      <c r="S1716" s="76">
        <f t="shared" si="793"/>
        <v>0</v>
      </c>
      <c r="T1716" s="86">
        <f t="shared" si="804"/>
        <v>8.0657000000000006E-2</v>
      </c>
      <c r="U1716" s="84">
        <f t="shared" si="810"/>
        <v>22</v>
      </c>
      <c r="V1716" s="84">
        <v>252</v>
      </c>
      <c r="W1716" s="83">
        <f t="shared" si="794"/>
        <v>1.0067948950000001</v>
      </c>
      <c r="X1716" s="76">
        <f t="shared" si="795"/>
        <v>5.4305206799999999</v>
      </c>
      <c r="Y1716" s="76">
        <f t="shared" si="796"/>
        <v>0</v>
      </c>
      <c r="Z1716" s="90" t="str">
        <f t="shared" si="807"/>
        <v>A+J=</v>
      </c>
      <c r="AA1716" s="81">
        <f t="shared" si="808"/>
        <v>45978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75">
        <f t="shared" si="797"/>
        <v>45976</v>
      </c>
      <c r="B1717" s="76">
        <f t="shared" si="798"/>
        <v>805.03440362000003</v>
      </c>
      <c r="C1717" s="76">
        <f t="shared" si="805"/>
        <v>606.52104489999999</v>
      </c>
      <c r="D1717" s="77">
        <f t="shared" si="799"/>
        <v>7245.38</v>
      </c>
      <c r="E1717" s="78">
        <f>IF(K1717=1,VLOOKUP(A1716,[1]Plan1!$G$155:$I$350,3),E1716)</f>
        <v>7276.54</v>
      </c>
      <c r="F1717" s="79">
        <f t="shared" si="800"/>
        <v>45763</v>
      </c>
      <c r="G1717" s="80">
        <f t="shared" si="789"/>
        <v>4.3006716003852752E-3</v>
      </c>
      <c r="H1717" s="81">
        <f t="shared" si="801"/>
        <v>46006</v>
      </c>
      <c r="I1717" s="81">
        <f t="shared" si="790"/>
        <v>45978</v>
      </c>
      <c r="J1717" s="82">
        <f t="shared" si="802"/>
        <v>23</v>
      </c>
      <c r="K1717" s="82">
        <f t="shared" si="811"/>
        <v>23</v>
      </c>
      <c r="L1717" s="76">
        <f t="shared" si="791"/>
        <v>1.0043006699999999</v>
      </c>
      <c r="M1717" s="83">
        <f t="shared" si="813"/>
        <v>1.0043006699999999</v>
      </c>
      <c r="N1717" s="83">
        <f t="shared" si="809"/>
        <v>1.3122909382317498</v>
      </c>
      <c r="O1717" s="76">
        <f t="shared" si="812"/>
        <v>1.3179346599999999</v>
      </c>
      <c r="P1717" s="76">
        <f t="shared" si="792"/>
        <v>799.35510709000005</v>
      </c>
      <c r="Q1717" s="84">
        <f t="shared" si="806"/>
        <v>0</v>
      </c>
      <c r="R1717" s="86">
        <f t="shared" si="803"/>
        <v>0</v>
      </c>
      <c r="S1717" s="76">
        <f t="shared" si="793"/>
        <v>0</v>
      </c>
      <c r="T1717" s="86">
        <f t="shared" si="804"/>
        <v>8.0657000000000006E-2</v>
      </c>
      <c r="U1717" s="84">
        <f t="shared" si="810"/>
        <v>23</v>
      </c>
      <c r="V1717" s="84">
        <v>252</v>
      </c>
      <c r="W1717" s="83">
        <f t="shared" si="794"/>
        <v>1.007104848</v>
      </c>
      <c r="X1717" s="76">
        <f t="shared" si="795"/>
        <v>5.6792965300000002</v>
      </c>
      <c r="Y1717" s="76">
        <f t="shared" si="796"/>
        <v>0</v>
      </c>
      <c r="Z1717" s="90" t="str">
        <f t="shared" si="807"/>
        <v>A+J=</v>
      </c>
      <c r="AA1717" s="81">
        <f t="shared" si="808"/>
        <v>45978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75">
        <f t="shared" si="797"/>
        <v>45977</v>
      </c>
      <c r="B1718" s="76">
        <f t="shared" si="798"/>
        <v>805.03440362000003</v>
      </c>
      <c r="C1718" s="76">
        <f t="shared" si="805"/>
        <v>606.52104489999999</v>
      </c>
      <c r="D1718" s="77">
        <f t="shared" si="799"/>
        <v>7245.38</v>
      </c>
      <c r="E1718" s="78">
        <f>IF(K1718=1,VLOOKUP(A1717,[1]Plan1!$G$155:$I$350,3),E1717)</f>
        <v>7276.54</v>
      </c>
      <c r="F1718" s="79">
        <f t="shared" si="800"/>
        <v>45763</v>
      </c>
      <c r="G1718" s="80">
        <f t="shared" si="789"/>
        <v>4.3006716003852752E-3</v>
      </c>
      <c r="H1718" s="81">
        <f t="shared" si="801"/>
        <v>46006</v>
      </c>
      <c r="I1718" s="81">
        <f t="shared" si="790"/>
        <v>45978</v>
      </c>
      <c r="J1718" s="82">
        <f t="shared" si="802"/>
        <v>23</v>
      </c>
      <c r="K1718" s="82">
        <f t="shared" si="811"/>
        <v>23</v>
      </c>
      <c r="L1718" s="76">
        <f t="shared" si="791"/>
        <v>1.0043006699999999</v>
      </c>
      <c r="M1718" s="83">
        <f t="shared" si="813"/>
        <v>1.0043006699999999</v>
      </c>
      <c r="N1718" s="83">
        <f t="shared" si="809"/>
        <v>1.3122909382317498</v>
      </c>
      <c r="O1718" s="76">
        <f t="shared" si="812"/>
        <v>1.3179346599999999</v>
      </c>
      <c r="P1718" s="76">
        <f t="shared" si="792"/>
        <v>799.35510709000005</v>
      </c>
      <c r="Q1718" s="84">
        <f t="shared" si="806"/>
        <v>0</v>
      </c>
      <c r="R1718" s="86">
        <f t="shared" si="803"/>
        <v>0</v>
      </c>
      <c r="S1718" s="76">
        <f t="shared" si="793"/>
        <v>0</v>
      </c>
      <c r="T1718" s="86">
        <f t="shared" si="804"/>
        <v>8.0657000000000006E-2</v>
      </c>
      <c r="U1718" s="84">
        <f t="shared" si="810"/>
        <v>23</v>
      </c>
      <c r="V1718" s="84">
        <v>252</v>
      </c>
      <c r="W1718" s="83">
        <f t="shared" si="794"/>
        <v>1.007104848</v>
      </c>
      <c r="X1718" s="76">
        <f t="shared" si="795"/>
        <v>5.6792965300000002</v>
      </c>
      <c r="Y1718" s="76">
        <f t="shared" si="796"/>
        <v>0</v>
      </c>
      <c r="Z1718" s="90" t="str">
        <f t="shared" si="807"/>
        <v>A+J=</v>
      </c>
      <c r="AA1718" s="81">
        <f t="shared" si="808"/>
        <v>45978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75">
        <f t="shared" si="797"/>
        <v>45978</v>
      </c>
      <c r="B1719" s="76">
        <f t="shared" si="798"/>
        <v>805.03440362000003</v>
      </c>
      <c r="C1719" s="76">
        <f t="shared" si="805"/>
        <v>606.52104489999999</v>
      </c>
      <c r="D1719" s="77">
        <f t="shared" si="799"/>
        <v>7245.38</v>
      </c>
      <c r="E1719" s="78">
        <f>IF(K1719=1,VLOOKUP(A1718,[1]Plan1!$G$155:$I$350,3),E1718)</f>
        <v>7276.54</v>
      </c>
      <c r="F1719" s="79">
        <f t="shared" si="800"/>
        <v>45763</v>
      </c>
      <c r="G1719" s="80">
        <f t="shared" si="789"/>
        <v>4.3006716003852752E-3</v>
      </c>
      <c r="H1719" s="81">
        <f t="shared" si="801"/>
        <v>46006</v>
      </c>
      <c r="I1719" s="81">
        <f t="shared" si="790"/>
        <v>45978</v>
      </c>
      <c r="J1719" s="82">
        <f t="shared" si="802"/>
        <v>23</v>
      </c>
      <c r="K1719" s="82">
        <f t="shared" si="811"/>
        <v>23</v>
      </c>
      <c r="L1719" s="76">
        <f t="shared" si="791"/>
        <v>1.0043006699999999</v>
      </c>
      <c r="M1719" s="83">
        <f t="shared" si="813"/>
        <v>1.0043006699999999</v>
      </c>
      <c r="N1719" s="83">
        <f t="shared" si="809"/>
        <v>1.3122909382317498</v>
      </c>
      <c r="O1719" s="76">
        <f t="shared" si="812"/>
        <v>1.3179346599999999</v>
      </c>
      <c r="P1719" s="76">
        <f t="shared" si="792"/>
        <v>799.35510709000005</v>
      </c>
      <c r="Q1719" s="84">
        <f t="shared" si="806"/>
        <v>56</v>
      </c>
      <c r="R1719" s="86">
        <f t="shared" si="803"/>
        <v>1.298E-2</v>
      </c>
      <c r="S1719" s="76">
        <f t="shared" si="793"/>
        <v>10.375629289999999</v>
      </c>
      <c r="T1719" s="86">
        <f t="shared" si="804"/>
        <v>8.0657000000000006E-2</v>
      </c>
      <c r="U1719" s="84">
        <f t="shared" si="810"/>
        <v>23</v>
      </c>
      <c r="V1719" s="84">
        <v>252</v>
      </c>
      <c r="W1719" s="83">
        <f t="shared" si="794"/>
        <v>1.007104848</v>
      </c>
      <c r="X1719" s="76">
        <f t="shared" si="795"/>
        <v>5.6792965300000002</v>
      </c>
      <c r="Y1719" s="76">
        <f t="shared" si="796"/>
        <v>16.054925820000001</v>
      </c>
      <c r="Z1719" s="90" t="str">
        <f t="shared" si="807"/>
        <v>A+J=</v>
      </c>
      <c r="AA1719" s="81">
        <f t="shared" si="808"/>
        <v>45978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75">
        <f t="shared" si="797"/>
        <v>45979</v>
      </c>
      <c r="B1720" s="76">
        <f t="shared" si="798"/>
        <v>789.40065307999998</v>
      </c>
      <c r="C1720" s="76">
        <f t="shared" si="805"/>
        <v>598.64840174000005</v>
      </c>
      <c r="D1720" s="77">
        <f t="shared" si="799"/>
        <v>7245.38</v>
      </c>
      <c r="E1720" s="78">
        <f>IF(K1720=1,VLOOKUP(A1719,[1]Plan1!$G$155:$I$350,3),E1719)</f>
        <v>7276.54</v>
      </c>
      <c r="F1720" s="79">
        <f t="shared" si="800"/>
        <v>45763</v>
      </c>
      <c r="G1720" s="80">
        <f t="shared" si="789"/>
        <v>4.3006716003852752E-3</v>
      </c>
      <c r="H1720" s="81">
        <f t="shared" si="801"/>
        <v>46006</v>
      </c>
      <c r="I1720" s="81">
        <f t="shared" si="790"/>
        <v>46006</v>
      </c>
      <c r="J1720" s="82">
        <f t="shared" si="802"/>
        <v>19</v>
      </c>
      <c r="K1720" s="82">
        <f t="shared" si="811"/>
        <v>1</v>
      </c>
      <c r="L1720" s="76">
        <f t="shared" si="791"/>
        <v>1.0002258900000001</v>
      </c>
      <c r="M1720" s="83">
        <f t="shared" si="813"/>
        <v>1.0043006699999999</v>
      </c>
      <c r="N1720" s="83">
        <f t="shared" si="809"/>
        <v>1.3179346685010749</v>
      </c>
      <c r="O1720" s="76">
        <f t="shared" si="812"/>
        <v>1.31823237</v>
      </c>
      <c r="P1720" s="76">
        <f t="shared" si="792"/>
        <v>789.15770141999997</v>
      </c>
      <c r="Q1720" s="84">
        <f t="shared" si="806"/>
        <v>0</v>
      </c>
      <c r="R1720" s="86">
        <f t="shared" si="803"/>
        <v>0</v>
      </c>
      <c r="S1720" s="76">
        <f t="shared" si="793"/>
        <v>0</v>
      </c>
      <c r="T1720" s="86">
        <f t="shared" si="804"/>
        <v>8.0657000000000006E-2</v>
      </c>
      <c r="U1720" s="84">
        <f t="shared" si="810"/>
        <v>1</v>
      </c>
      <c r="V1720" s="84">
        <v>252</v>
      </c>
      <c r="W1720" s="83">
        <f t="shared" si="794"/>
        <v>1.0003078620000001</v>
      </c>
      <c r="X1720" s="76">
        <f t="shared" si="795"/>
        <v>0.24295166000000001</v>
      </c>
      <c r="Y1720" s="76">
        <f t="shared" si="796"/>
        <v>0</v>
      </c>
      <c r="Z1720" s="90" t="str">
        <f t="shared" si="807"/>
        <v>A+J=</v>
      </c>
      <c r="AA1720" s="81">
        <f t="shared" si="808"/>
        <v>46006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75">
        <f t="shared" si="797"/>
        <v>45980</v>
      </c>
      <c r="B1721" s="76">
        <f t="shared" si="798"/>
        <v>789.82205423000005</v>
      </c>
      <c r="C1721" s="76">
        <f t="shared" si="805"/>
        <v>598.64840174000005</v>
      </c>
      <c r="D1721" s="77">
        <f t="shared" si="799"/>
        <v>7245.38</v>
      </c>
      <c r="E1721" s="78">
        <f>IF(K1721=1,VLOOKUP(A1720,[1]Plan1!$G$155:$I$350,3),E1720)</f>
        <v>7276.54</v>
      </c>
      <c r="F1721" s="79">
        <f t="shared" si="800"/>
        <v>45763</v>
      </c>
      <c r="G1721" s="80">
        <f t="shared" si="789"/>
        <v>4.3006716003852752E-3</v>
      </c>
      <c r="H1721" s="81">
        <f t="shared" si="801"/>
        <v>46006</v>
      </c>
      <c r="I1721" s="81">
        <f t="shared" si="790"/>
        <v>46006</v>
      </c>
      <c r="J1721" s="82">
        <f t="shared" si="802"/>
        <v>19</v>
      </c>
      <c r="K1721" s="82">
        <f t="shared" si="811"/>
        <v>2</v>
      </c>
      <c r="L1721" s="76">
        <f t="shared" si="791"/>
        <v>1.00045183</v>
      </c>
      <c r="M1721" s="83">
        <f t="shared" si="813"/>
        <v>1.0043006699999999</v>
      </c>
      <c r="N1721" s="83">
        <f t="shared" si="809"/>
        <v>1.3179346685010749</v>
      </c>
      <c r="O1721" s="76">
        <f t="shared" si="812"/>
        <v>1.31853015</v>
      </c>
      <c r="P1721" s="76">
        <f t="shared" si="792"/>
        <v>789.33596694000005</v>
      </c>
      <c r="Q1721" s="84">
        <f t="shared" si="806"/>
        <v>0</v>
      </c>
      <c r="R1721" s="86">
        <f t="shared" si="803"/>
        <v>0</v>
      </c>
      <c r="S1721" s="76">
        <f t="shared" si="793"/>
        <v>0</v>
      </c>
      <c r="T1721" s="86">
        <f t="shared" si="804"/>
        <v>8.0657000000000006E-2</v>
      </c>
      <c r="U1721" s="84">
        <f t="shared" si="810"/>
        <v>2</v>
      </c>
      <c r="V1721" s="84">
        <v>252</v>
      </c>
      <c r="W1721" s="83">
        <f t="shared" si="794"/>
        <v>1.000615818</v>
      </c>
      <c r="X1721" s="76">
        <f t="shared" si="795"/>
        <v>0.48608729000000001</v>
      </c>
      <c r="Y1721" s="76">
        <f t="shared" si="796"/>
        <v>0</v>
      </c>
      <c r="Z1721" s="90" t="str">
        <f t="shared" si="807"/>
        <v>A+J=</v>
      </c>
      <c r="AA1721" s="81">
        <f t="shared" si="808"/>
        <v>46006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75">
        <f t="shared" si="797"/>
        <v>45981</v>
      </c>
      <c r="B1722" s="76">
        <f t="shared" si="798"/>
        <v>790.24367612999993</v>
      </c>
      <c r="C1722" s="76">
        <f t="shared" si="805"/>
        <v>598.64840174000005</v>
      </c>
      <c r="D1722" s="77">
        <f t="shared" si="799"/>
        <v>7245.38</v>
      </c>
      <c r="E1722" s="78">
        <f>IF(K1722=1,VLOOKUP(A1721,[1]Plan1!$G$155:$I$350,3),E1721)</f>
        <v>7276.54</v>
      </c>
      <c r="F1722" s="79">
        <f t="shared" si="800"/>
        <v>45763</v>
      </c>
      <c r="G1722" s="80">
        <f t="shared" si="789"/>
        <v>4.3006716003852752E-3</v>
      </c>
      <c r="H1722" s="81">
        <f t="shared" si="801"/>
        <v>46006</v>
      </c>
      <c r="I1722" s="81">
        <f t="shared" si="790"/>
        <v>46006</v>
      </c>
      <c r="J1722" s="82">
        <f t="shared" si="802"/>
        <v>19</v>
      </c>
      <c r="K1722" s="82">
        <f t="shared" si="811"/>
        <v>3</v>
      </c>
      <c r="L1722" s="76">
        <f t="shared" si="791"/>
        <v>1.0006778199999999</v>
      </c>
      <c r="M1722" s="83">
        <f t="shared" si="813"/>
        <v>1.0043006699999999</v>
      </c>
      <c r="N1722" s="83">
        <f t="shared" si="809"/>
        <v>1.3179346685010749</v>
      </c>
      <c r="O1722" s="76">
        <f t="shared" si="812"/>
        <v>1.31882799</v>
      </c>
      <c r="P1722" s="76">
        <f t="shared" si="792"/>
        <v>789.51426837999998</v>
      </c>
      <c r="Q1722" s="84">
        <f t="shared" si="806"/>
        <v>0</v>
      </c>
      <c r="R1722" s="86">
        <f t="shared" si="803"/>
        <v>0</v>
      </c>
      <c r="S1722" s="76">
        <f t="shared" si="793"/>
        <v>0</v>
      </c>
      <c r="T1722" s="86">
        <f t="shared" si="804"/>
        <v>8.0657000000000006E-2</v>
      </c>
      <c r="U1722" s="84">
        <f t="shared" si="810"/>
        <v>3</v>
      </c>
      <c r="V1722" s="84">
        <v>252</v>
      </c>
      <c r="W1722" s="83">
        <f t="shared" si="794"/>
        <v>1.000923869</v>
      </c>
      <c r="X1722" s="76">
        <f t="shared" si="795"/>
        <v>0.72940775000000002</v>
      </c>
      <c r="Y1722" s="76">
        <f t="shared" si="796"/>
        <v>0</v>
      </c>
      <c r="Z1722" s="90" t="str">
        <f t="shared" si="807"/>
        <v>A+J=</v>
      </c>
      <c r="AA1722" s="81">
        <f t="shared" si="808"/>
        <v>46006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75">
        <f t="shared" si="797"/>
        <v>45982</v>
      </c>
      <c r="B1723" s="76">
        <f t="shared" si="798"/>
        <v>790.24367612999993</v>
      </c>
      <c r="C1723" s="76">
        <f t="shared" si="805"/>
        <v>598.64840174000005</v>
      </c>
      <c r="D1723" s="77">
        <f t="shared" si="799"/>
        <v>7245.38</v>
      </c>
      <c r="E1723" s="78">
        <f>IF(K1723=1,VLOOKUP(A1722,[1]Plan1!$G$155:$I$350,3),E1722)</f>
        <v>7276.54</v>
      </c>
      <c r="F1723" s="79">
        <f t="shared" si="800"/>
        <v>45763</v>
      </c>
      <c r="G1723" s="80">
        <f t="shared" si="789"/>
        <v>4.3006716003852752E-3</v>
      </c>
      <c r="H1723" s="81">
        <f t="shared" si="801"/>
        <v>46006</v>
      </c>
      <c r="I1723" s="81">
        <f t="shared" si="790"/>
        <v>46006</v>
      </c>
      <c r="J1723" s="82">
        <f t="shared" si="802"/>
        <v>19</v>
      </c>
      <c r="K1723" s="82">
        <f t="shared" si="811"/>
        <v>3</v>
      </c>
      <c r="L1723" s="76">
        <f t="shared" si="791"/>
        <v>1.0006778199999999</v>
      </c>
      <c r="M1723" s="83">
        <f t="shared" si="813"/>
        <v>1.0043006699999999</v>
      </c>
      <c r="N1723" s="83">
        <f t="shared" si="809"/>
        <v>1.3179346685010749</v>
      </c>
      <c r="O1723" s="76">
        <f t="shared" si="812"/>
        <v>1.31882799</v>
      </c>
      <c r="P1723" s="76">
        <f t="shared" si="792"/>
        <v>789.51426837999998</v>
      </c>
      <c r="Q1723" s="84">
        <f t="shared" si="806"/>
        <v>0</v>
      </c>
      <c r="R1723" s="86">
        <f t="shared" si="803"/>
        <v>0</v>
      </c>
      <c r="S1723" s="76">
        <f t="shared" si="793"/>
        <v>0</v>
      </c>
      <c r="T1723" s="86">
        <f t="shared" si="804"/>
        <v>8.0657000000000006E-2</v>
      </c>
      <c r="U1723" s="84">
        <f t="shared" si="810"/>
        <v>3</v>
      </c>
      <c r="V1723" s="84">
        <v>252</v>
      </c>
      <c r="W1723" s="83">
        <f t="shared" si="794"/>
        <v>1.000923869</v>
      </c>
      <c r="X1723" s="76">
        <f t="shared" si="795"/>
        <v>0.72940775000000002</v>
      </c>
      <c r="Y1723" s="76">
        <f t="shared" si="796"/>
        <v>0</v>
      </c>
      <c r="Z1723" s="90" t="str">
        <f t="shared" si="807"/>
        <v>A+J=</v>
      </c>
      <c r="AA1723" s="81">
        <f t="shared" si="808"/>
        <v>46006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75">
        <f t="shared" si="797"/>
        <v>45983</v>
      </c>
      <c r="B1724" s="76">
        <f t="shared" si="798"/>
        <v>790.66553085999999</v>
      </c>
      <c r="C1724" s="76">
        <f t="shared" si="805"/>
        <v>598.64840174000005</v>
      </c>
      <c r="D1724" s="77">
        <f t="shared" si="799"/>
        <v>7245.38</v>
      </c>
      <c r="E1724" s="78">
        <f>IF(K1724=1,VLOOKUP(A1723,[1]Plan1!$G$155:$I$350,3),E1723)</f>
        <v>7276.54</v>
      </c>
      <c r="F1724" s="79">
        <f t="shared" si="800"/>
        <v>45763</v>
      </c>
      <c r="G1724" s="80">
        <f t="shared" si="789"/>
        <v>4.3006716003852752E-3</v>
      </c>
      <c r="H1724" s="81">
        <f t="shared" si="801"/>
        <v>46006</v>
      </c>
      <c r="I1724" s="81">
        <f t="shared" si="790"/>
        <v>46006</v>
      </c>
      <c r="J1724" s="82">
        <f t="shared" si="802"/>
        <v>19</v>
      </c>
      <c r="K1724" s="82">
        <f t="shared" si="811"/>
        <v>4</v>
      </c>
      <c r="L1724" s="76">
        <f t="shared" si="791"/>
        <v>1.0009038699999999</v>
      </c>
      <c r="M1724" s="83">
        <f t="shared" si="813"/>
        <v>1.0043006699999999</v>
      </c>
      <c r="N1724" s="83">
        <f t="shared" si="809"/>
        <v>1.3179346685010749</v>
      </c>
      <c r="O1724" s="76">
        <f t="shared" si="812"/>
        <v>1.3191259099999999</v>
      </c>
      <c r="P1724" s="76">
        <f t="shared" si="792"/>
        <v>789.69261771000004</v>
      </c>
      <c r="Q1724" s="84">
        <f t="shared" si="806"/>
        <v>0</v>
      </c>
      <c r="R1724" s="86">
        <f t="shared" si="803"/>
        <v>0</v>
      </c>
      <c r="S1724" s="76">
        <f t="shared" si="793"/>
        <v>0</v>
      </c>
      <c r="T1724" s="86">
        <f t="shared" si="804"/>
        <v>8.0657000000000006E-2</v>
      </c>
      <c r="U1724" s="84">
        <f t="shared" si="810"/>
        <v>4</v>
      </c>
      <c r="V1724" s="84">
        <v>252</v>
      </c>
      <c r="W1724" s="83">
        <f t="shared" si="794"/>
        <v>1.001232015</v>
      </c>
      <c r="X1724" s="76">
        <f t="shared" si="795"/>
        <v>0.97291315</v>
      </c>
      <c r="Y1724" s="76">
        <f t="shared" si="796"/>
        <v>0</v>
      </c>
      <c r="Z1724" s="90" t="str">
        <f t="shared" si="807"/>
        <v>A+J=</v>
      </c>
      <c r="AA1724" s="81">
        <f t="shared" si="808"/>
        <v>46006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75">
        <f t="shared" si="797"/>
        <v>45984</v>
      </c>
      <c r="B1725" s="76">
        <f t="shared" si="798"/>
        <v>790.66553085999999</v>
      </c>
      <c r="C1725" s="76">
        <f t="shared" si="805"/>
        <v>598.64840174000005</v>
      </c>
      <c r="D1725" s="77">
        <f t="shared" si="799"/>
        <v>7245.38</v>
      </c>
      <c r="E1725" s="78">
        <f>IF(K1725=1,VLOOKUP(A1724,[1]Plan1!$G$155:$I$350,3),E1724)</f>
        <v>7276.54</v>
      </c>
      <c r="F1725" s="79">
        <f t="shared" si="800"/>
        <v>45763</v>
      </c>
      <c r="G1725" s="80">
        <f t="shared" si="789"/>
        <v>4.3006716003852752E-3</v>
      </c>
      <c r="H1725" s="81">
        <f t="shared" si="801"/>
        <v>46006</v>
      </c>
      <c r="I1725" s="81">
        <f t="shared" si="790"/>
        <v>46006</v>
      </c>
      <c r="J1725" s="82">
        <f t="shared" si="802"/>
        <v>19</v>
      </c>
      <c r="K1725" s="82">
        <f t="shared" si="811"/>
        <v>4</v>
      </c>
      <c r="L1725" s="76">
        <f t="shared" si="791"/>
        <v>1.0009038699999999</v>
      </c>
      <c r="M1725" s="83">
        <f t="shared" si="813"/>
        <v>1.0043006699999999</v>
      </c>
      <c r="N1725" s="83">
        <f t="shared" si="809"/>
        <v>1.3179346685010749</v>
      </c>
      <c r="O1725" s="76">
        <f t="shared" si="812"/>
        <v>1.3191259099999999</v>
      </c>
      <c r="P1725" s="76">
        <f t="shared" si="792"/>
        <v>789.69261771000004</v>
      </c>
      <c r="Q1725" s="84">
        <f t="shared" si="806"/>
        <v>0</v>
      </c>
      <c r="R1725" s="86">
        <f t="shared" si="803"/>
        <v>0</v>
      </c>
      <c r="S1725" s="76">
        <f t="shared" si="793"/>
        <v>0</v>
      </c>
      <c r="T1725" s="86">
        <f t="shared" si="804"/>
        <v>8.0657000000000006E-2</v>
      </c>
      <c r="U1725" s="84">
        <f t="shared" si="810"/>
        <v>4</v>
      </c>
      <c r="V1725" s="84">
        <v>252</v>
      </c>
      <c r="W1725" s="83">
        <f t="shared" si="794"/>
        <v>1.001232015</v>
      </c>
      <c r="X1725" s="76">
        <f t="shared" si="795"/>
        <v>0.97291315</v>
      </c>
      <c r="Y1725" s="76">
        <f t="shared" si="796"/>
        <v>0</v>
      </c>
      <c r="Z1725" s="90" t="str">
        <f t="shared" si="807"/>
        <v>A+J=</v>
      </c>
      <c r="AA1725" s="81">
        <f t="shared" si="808"/>
        <v>46006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75">
        <f t="shared" si="797"/>
        <v>45985</v>
      </c>
      <c r="B1726" s="76">
        <f t="shared" si="798"/>
        <v>790.66553085999999</v>
      </c>
      <c r="C1726" s="76">
        <f t="shared" si="805"/>
        <v>598.64840174000005</v>
      </c>
      <c r="D1726" s="77">
        <f t="shared" si="799"/>
        <v>7245.38</v>
      </c>
      <c r="E1726" s="78">
        <f>IF(K1726=1,VLOOKUP(A1725,[1]Plan1!$G$155:$I$350,3),E1725)</f>
        <v>7276.54</v>
      </c>
      <c r="F1726" s="79">
        <f t="shared" si="800"/>
        <v>45763</v>
      </c>
      <c r="G1726" s="80">
        <f t="shared" si="789"/>
        <v>4.3006716003852752E-3</v>
      </c>
      <c r="H1726" s="81">
        <f t="shared" si="801"/>
        <v>46006</v>
      </c>
      <c r="I1726" s="81">
        <f t="shared" si="790"/>
        <v>46006</v>
      </c>
      <c r="J1726" s="82">
        <f t="shared" si="802"/>
        <v>19</v>
      </c>
      <c r="K1726" s="82">
        <f t="shared" si="811"/>
        <v>4</v>
      </c>
      <c r="L1726" s="76">
        <f t="shared" si="791"/>
        <v>1.0009038699999999</v>
      </c>
      <c r="M1726" s="83">
        <f t="shared" si="813"/>
        <v>1.0043006699999999</v>
      </c>
      <c r="N1726" s="83">
        <f t="shared" si="809"/>
        <v>1.3179346685010749</v>
      </c>
      <c r="O1726" s="76">
        <f t="shared" si="812"/>
        <v>1.3191259099999999</v>
      </c>
      <c r="P1726" s="76">
        <f t="shared" si="792"/>
        <v>789.69261771000004</v>
      </c>
      <c r="Q1726" s="84">
        <f t="shared" si="806"/>
        <v>0</v>
      </c>
      <c r="R1726" s="86">
        <f t="shared" si="803"/>
        <v>0</v>
      </c>
      <c r="S1726" s="76">
        <f t="shared" si="793"/>
        <v>0</v>
      </c>
      <c r="T1726" s="86">
        <f t="shared" si="804"/>
        <v>8.0657000000000006E-2</v>
      </c>
      <c r="U1726" s="84">
        <f t="shared" si="810"/>
        <v>4</v>
      </c>
      <c r="V1726" s="84">
        <v>252</v>
      </c>
      <c r="W1726" s="83">
        <f t="shared" si="794"/>
        <v>1.001232015</v>
      </c>
      <c r="X1726" s="76">
        <f t="shared" si="795"/>
        <v>0.97291315</v>
      </c>
      <c r="Y1726" s="76">
        <f t="shared" si="796"/>
        <v>0</v>
      </c>
      <c r="Z1726" s="90" t="str">
        <f t="shared" si="807"/>
        <v>A+J=</v>
      </c>
      <c r="AA1726" s="81">
        <f t="shared" si="808"/>
        <v>46006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75">
        <f t="shared" si="797"/>
        <v>45986</v>
      </c>
      <c r="B1727" s="76">
        <f t="shared" si="798"/>
        <v>791.08760051000002</v>
      </c>
      <c r="C1727" s="76">
        <f t="shared" si="805"/>
        <v>598.64840174000005</v>
      </c>
      <c r="D1727" s="77">
        <f t="shared" si="799"/>
        <v>7245.38</v>
      </c>
      <c r="E1727" s="78">
        <f>IF(K1727=1,VLOOKUP(A1726,[1]Plan1!$G$155:$I$350,3),E1726)</f>
        <v>7276.54</v>
      </c>
      <c r="F1727" s="79">
        <f t="shared" si="800"/>
        <v>45763</v>
      </c>
      <c r="G1727" s="80">
        <f t="shared" si="789"/>
        <v>4.3006716003852752E-3</v>
      </c>
      <c r="H1727" s="81">
        <f t="shared" si="801"/>
        <v>46006</v>
      </c>
      <c r="I1727" s="81">
        <f t="shared" si="790"/>
        <v>46006</v>
      </c>
      <c r="J1727" s="82">
        <f t="shared" si="802"/>
        <v>19</v>
      </c>
      <c r="K1727" s="82">
        <f t="shared" si="811"/>
        <v>5</v>
      </c>
      <c r="L1727" s="76">
        <f t="shared" si="791"/>
        <v>1.0011299600000001</v>
      </c>
      <c r="M1727" s="83">
        <f t="shared" si="813"/>
        <v>1.0043006699999999</v>
      </c>
      <c r="N1727" s="83">
        <f t="shared" si="809"/>
        <v>1.3179346685010749</v>
      </c>
      <c r="O1727" s="76">
        <f t="shared" si="812"/>
        <v>1.31942388</v>
      </c>
      <c r="P1727" s="76">
        <f t="shared" si="792"/>
        <v>789.87099696999996</v>
      </c>
      <c r="Q1727" s="84">
        <f t="shared" si="806"/>
        <v>0</v>
      </c>
      <c r="R1727" s="86">
        <f t="shared" si="803"/>
        <v>0</v>
      </c>
      <c r="S1727" s="76">
        <f t="shared" si="793"/>
        <v>0</v>
      </c>
      <c r="T1727" s="86">
        <f t="shared" si="804"/>
        <v>8.0657000000000006E-2</v>
      </c>
      <c r="U1727" s="84">
        <f t="shared" si="810"/>
        <v>5</v>
      </c>
      <c r="V1727" s="84">
        <v>252</v>
      </c>
      <c r="W1727" s="83">
        <f t="shared" si="794"/>
        <v>1.001540256</v>
      </c>
      <c r="X1727" s="76">
        <f t="shared" si="795"/>
        <v>1.2166035399999999</v>
      </c>
      <c r="Y1727" s="76">
        <f t="shared" si="796"/>
        <v>0</v>
      </c>
      <c r="Z1727" s="90" t="str">
        <f t="shared" si="807"/>
        <v>A+J=</v>
      </c>
      <c r="AA1727" s="81">
        <f t="shared" si="808"/>
        <v>46006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75">
        <f t="shared" si="797"/>
        <v>45987</v>
      </c>
      <c r="B1728" s="76">
        <f t="shared" si="798"/>
        <v>791.50990317000003</v>
      </c>
      <c r="C1728" s="76">
        <f t="shared" si="805"/>
        <v>598.64840174000005</v>
      </c>
      <c r="D1728" s="77">
        <f t="shared" si="799"/>
        <v>7245.38</v>
      </c>
      <c r="E1728" s="78">
        <f>IF(K1728=1,VLOOKUP(A1727,[1]Plan1!$G$155:$I$350,3),E1727)</f>
        <v>7276.54</v>
      </c>
      <c r="F1728" s="79">
        <f t="shared" si="800"/>
        <v>45763</v>
      </c>
      <c r="G1728" s="80">
        <f t="shared" si="789"/>
        <v>4.3006716003852752E-3</v>
      </c>
      <c r="H1728" s="81">
        <f t="shared" si="801"/>
        <v>46006</v>
      </c>
      <c r="I1728" s="81">
        <f t="shared" si="790"/>
        <v>46006</v>
      </c>
      <c r="J1728" s="82">
        <f t="shared" si="802"/>
        <v>19</v>
      </c>
      <c r="K1728" s="82">
        <f t="shared" si="811"/>
        <v>6</v>
      </c>
      <c r="L1728" s="76">
        <f t="shared" si="791"/>
        <v>1.0013561099999999</v>
      </c>
      <c r="M1728" s="83">
        <f t="shared" si="813"/>
        <v>1.0043006699999999</v>
      </c>
      <c r="N1728" s="83">
        <f t="shared" si="809"/>
        <v>1.3179346685010749</v>
      </c>
      <c r="O1728" s="76">
        <f t="shared" si="812"/>
        <v>1.31972193</v>
      </c>
      <c r="P1728" s="76">
        <f t="shared" si="792"/>
        <v>790.04942413000003</v>
      </c>
      <c r="Q1728" s="84">
        <f t="shared" si="806"/>
        <v>0</v>
      </c>
      <c r="R1728" s="86">
        <f t="shared" si="803"/>
        <v>0</v>
      </c>
      <c r="S1728" s="76">
        <f t="shared" si="793"/>
        <v>0</v>
      </c>
      <c r="T1728" s="86">
        <f t="shared" si="804"/>
        <v>8.0657000000000006E-2</v>
      </c>
      <c r="U1728" s="84">
        <f t="shared" si="810"/>
        <v>6</v>
      </c>
      <c r="V1728" s="84">
        <v>252</v>
      </c>
      <c r="W1728" s="83">
        <f t="shared" si="794"/>
        <v>1.001848592</v>
      </c>
      <c r="X1728" s="76">
        <f t="shared" si="795"/>
        <v>1.4604790400000001</v>
      </c>
      <c r="Y1728" s="76">
        <f t="shared" si="796"/>
        <v>0</v>
      </c>
      <c r="Z1728" s="90" t="str">
        <f t="shared" si="807"/>
        <v>A+J=</v>
      </c>
      <c r="AA1728" s="81">
        <f t="shared" si="808"/>
        <v>46006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75">
        <f t="shared" si="797"/>
        <v>45988</v>
      </c>
      <c r="B1729" s="76">
        <f t="shared" si="798"/>
        <v>791.93242692999991</v>
      </c>
      <c r="C1729" s="76">
        <f t="shared" si="805"/>
        <v>598.64840174000005</v>
      </c>
      <c r="D1729" s="77">
        <f t="shared" si="799"/>
        <v>7245.38</v>
      </c>
      <c r="E1729" s="78">
        <f>IF(K1729=1,VLOOKUP(A1728,[1]Plan1!$G$155:$I$350,3),E1728)</f>
        <v>7276.54</v>
      </c>
      <c r="F1729" s="79">
        <f t="shared" si="800"/>
        <v>45763</v>
      </c>
      <c r="G1729" s="80">
        <f t="shared" si="789"/>
        <v>4.3006716003852752E-3</v>
      </c>
      <c r="H1729" s="81">
        <f t="shared" si="801"/>
        <v>46006</v>
      </c>
      <c r="I1729" s="81">
        <f t="shared" si="790"/>
        <v>46006</v>
      </c>
      <c r="J1729" s="82">
        <f t="shared" si="802"/>
        <v>19</v>
      </c>
      <c r="K1729" s="82">
        <f t="shared" si="811"/>
        <v>7</v>
      </c>
      <c r="L1729" s="76">
        <f t="shared" si="791"/>
        <v>1.0015823100000001</v>
      </c>
      <c r="M1729" s="83">
        <f t="shared" si="813"/>
        <v>1.0043006699999999</v>
      </c>
      <c r="N1729" s="83">
        <f t="shared" si="809"/>
        <v>1.3179346685010749</v>
      </c>
      <c r="O1729" s="76">
        <f t="shared" si="812"/>
        <v>1.32002004</v>
      </c>
      <c r="P1729" s="76">
        <f t="shared" si="792"/>
        <v>790.22788720999995</v>
      </c>
      <c r="Q1729" s="84">
        <f t="shared" si="806"/>
        <v>0</v>
      </c>
      <c r="R1729" s="86">
        <f t="shared" si="803"/>
        <v>0</v>
      </c>
      <c r="S1729" s="76">
        <f t="shared" si="793"/>
        <v>0</v>
      </c>
      <c r="T1729" s="86">
        <f t="shared" si="804"/>
        <v>8.0657000000000006E-2</v>
      </c>
      <c r="U1729" s="84">
        <f t="shared" si="810"/>
        <v>7</v>
      </c>
      <c r="V1729" s="84">
        <v>252</v>
      </c>
      <c r="W1729" s="83">
        <f t="shared" si="794"/>
        <v>1.0021570230000001</v>
      </c>
      <c r="X1729" s="76">
        <f t="shared" si="795"/>
        <v>1.7045397200000001</v>
      </c>
      <c r="Y1729" s="76">
        <f t="shared" si="796"/>
        <v>0</v>
      </c>
      <c r="Z1729" s="90" t="str">
        <f t="shared" si="807"/>
        <v>A+J=</v>
      </c>
      <c r="AA1729" s="81">
        <f t="shared" si="808"/>
        <v>46006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75">
        <f t="shared" si="797"/>
        <v>45989</v>
      </c>
      <c r="B1730" s="76">
        <f t="shared" si="798"/>
        <v>792.35517107999999</v>
      </c>
      <c r="C1730" s="76">
        <f t="shared" si="805"/>
        <v>598.64840174000005</v>
      </c>
      <c r="D1730" s="77">
        <f t="shared" si="799"/>
        <v>7245.38</v>
      </c>
      <c r="E1730" s="78">
        <f>IF(K1730=1,VLOOKUP(A1729,[1]Plan1!$G$155:$I$350,3),E1729)</f>
        <v>7276.54</v>
      </c>
      <c r="F1730" s="79">
        <f t="shared" si="800"/>
        <v>45763</v>
      </c>
      <c r="G1730" s="80">
        <f t="shared" si="789"/>
        <v>4.3006716003852752E-3</v>
      </c>
      <c r="H1730" s="81">
        <f t="shared" si="801"/>
        <v>46006</v>
      </c>
      <c r="I1730" s="81">
        <f t="shared" si="790"/>
        <v>46006</v>
      </c>
      <c r="J1730" s="82">
        <f t="shared" si="802"/>
        <v>19</v>
      </c>
      <c r="K1730" s="82">
        <f t="shared" si="811"/>
        <v>8</v>
      </c>
      <c r="L1730" s="76">
        <f t="shared" si="791"/>
        <v>1.00180855</v>
      </c>
      <c r="M1730" s="83">
        <f t="shared" si="813"/>
        <v>1.0043006699999999</v>
      </c>
      <c r="N1730" s="83">
        <f t="shared" si="809"/>
        <v>1.3179346685010749</v>
      </c>
      <c r="O1730" s="76">
        <f t="shared" si="812"/>
        <v>1.3203182099999999</v>
      </c>
      <c r="P1730" s="76">
        <f t="shared" si="792"/>
        <v>790.40638620000004</v>
      </c>
      <c r="Q1730" s="84">
        <f t="shared" si="806"/>
        <v>0</v>
      </c>
      <c r="R1730" s="86">
        <f t="shared" si="803"/>
        <v>0</v>
      </c>
      <c r="S1730" s="76">
        <f t="shared" si="793"/>
        <v>0</v>
      </c>
      <c r="T1730" s="86">
        <f t="shared" si="804"/>
        <v>8.0657000000000006E-2</v>
      </c>
      <c r="U1730" s="84">
        <f t="shared" si="810"/>
        <v>8</v>
      </c>
      <c r="V1730" s="84">
        <v>252</v>
      </c>
      <c r="W1730" s="83">
        <f t="shared" si="794"/>
        <v>1.002465548</v>
      </c>
      <c r="X1730" s="76">
        <f t="shared" si="795"/>
        <v>1.9487848800000001</v>
      </c>
      <c r="Y1730" s="76">
        <f t="shared" si="796"/>
        <v>0</v>
      </c>
      <c r="Z1730" s="90" t="str">
        <f t="shared" si="807"/>
        <v>A+J=</v>
      </c>
      <c r="AA1730" s="81">
        <f t="shared" si="808"/>
        <v>46006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75">
        <f t="shared" si="797"/>
        <v>45990</v>
      </c>
      <c r="B1731" s="76">
        <f t="shared" si="798"/>
        <v>792.7781493</v>
      </c>
      <c r="C1731" s="76">
        <f t="shared" si="805"/>
        <v>598.64840174000005</v>
      </c>
      <c r="D1731" s="77">
        <f t="shared" si="799"/>
        <v>7245.38</v>
      </c>
      <c r="E1731" s="78">
        <f>IF(K1731=1,VLOOKUP(A1730,[1]Plan1!$G$155:$I$350,3),E1730)</f>
        <v>7276.54</v>
      </c>
      <c r="F1731" s="79">
        <f t="shared" si="800"/>
        <v>45763</v>
      </c>
      <c r="G1731" s="80">
        <f t="shared" si="789"/>
        <v>4.3006716003852752E-3</v>
      </c>
      <c r="H1731" s="81">
        <f t="shared" si="801"/>
        <v>46006</v>
      </c>
      <c r="I1731" s="81">
        <f t="shared" si="790"/>
        <v>46006</v>
      </c>
      <c r="J1731" s="82">
        <f t="shared" si="802"/>
        <v>19</v>
      </c>
      <c r="K1731" s="82">
        <f t="shared" si="811"/>
        <v>9</v>
      </c>
      <c r="L1731" s="76">
        <f t="shared" si="791"/>
        <v>1.00203485</v>
      </c>
      <c r="M1731" s="83">
        <f t="shared" si="813"/>
        <v>1.0043006699999999</v>
      </c>
      <c r="N1731" s="83">
        <f t="shared" si="809"/>
        <v>1.3179346685010749</v>
      </c>
      <c r="O1731" s="76">
        <f t="shared" si="812"/>
        <v>1.3206164600000001</v>
      </c>
      <c r="P1731" s="76">
        <f t="shared" si="792"/>
        <v>790.58493309000005</v>
      </c>
      <c r="Q1731" s="84">
        <f t="shared" si="806"/>
        <v>0</v>
      </c>
      <c r="R1731" s="86">
        <f t="shared" si="803"/>
        <v>0</v>
      </c>
      <c r="S1731" s="76">
        <f t="shared" si="793"/>
        <v>0</v>
      </c>
      <c r="T1731" s="86">
        <f t="shared" si="804"/>
        <v>8.0657000000000006E-2</v>
      </c>
      <c r="U1731" s="84">
        <f t="shared" si="810"/>
        <v>9</v>
      </c>
      <c r="V1731" s="84">
        <v>252</v>
      </c>
      <c r="W1731" s="83">
        <f t="shared" si="794"/>
        <v>1.002774169</v>
      </c>
      <c r="X1731" s="76">
        <f t="shared" si="795"/>
        <v>2.1932162100000001</v>
      </c>
      <c r="Y1731" s="76">
        <f t="shared" si="796"/>
        <v>0</v>
      </c>
      <c r="Z1731" s="90" t="str">
        <f t="shared" si="807"/>
        <v>A+J=</v>
      </c>
      <c r="AA1731" s="81">
        <f t="shared" si="808"/>
        <v>46006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75">
        <f t="shared" si="797"/>
        <v>45991</v>
      </c>
      <c r="B1732" s="76">
        <f t="shared" si="798"/>
        <v>792.7781493</v>
      </c>
      <c r="C1732" s="76">
        <f t="shared" si="805"/>
        <v>598.64840174000005</v>
      </c>
      <c r="D1732" s="77">
        <f t="shared" si="799"/>
        <v>7245.38</v>
      </c>
      <c r="E1732" s="78">
        <f>IF(K1732=1,VLOOKUP(A1731,[1]Plan1!$G$155:$I$350,3),E1731)</f>
        <v>7276.54</v>
      </c>
      <c r="F1732" s="79">
        <f t="shared" si="800"/>
        <v>45763</v>
      </c>
      <c r="G1732" s="80">
        <f t="shared" si="789"/>
        <v>4.3006716003852752E-3</v>
      </c>
      <c r="H1732" s="81">
        <f t="shared" si="801"/>
        <v>46006</v>
      </c>
      <c r="I1732" s="81">
        <f t="shared" si="790"/>
        <v>46006</v>
      </c>
      <c r="J1732" s="82">
        <f t="shared" si="802"/>
        <v>19</v>
      </c>
      <c r="K1732" s="82">
        <f t="shared" si="811"/>
        <v>9</v>
      </c>
      <c r="L1732" s="76">
        <f t="shared" si="791"/>
        <v>1.00203485</v>
      </c>
      <c r="M1732" s="83">
        <f t="shared" si="813"/>
        <v>1.0043006699999999</v>
      </c>
      <c r="N1732" s="83">
        <f t="shared" si="809"/>
        <v>1.3179346685010749</v>
      </c>
      <c r="O1732" s="76">
        <f t="shared" si="812"/>
        <v>1.3206164600000001</v>
      </c>
      <c r="P1732" s="76">
        <f t="shared" si="792"/>
        <v>790.58493309000005</v>
      </c>
      <c r="Q1732" s="84">
        <f t="shared" si="806"/>
        <v>0</v>
      </c>
      <c r="R1732" s="86">
        <f t="shared" si="803"/>
        <v>0</v>
      </c>
      <c r="S1732" s="76">
        <f t="shared" si="793"/>
        <v>0</v>
      </c>
      <c r="T1732" s="86">
        <f t="shared" si="804"/>
        <v>8.0657000000000006E-2</v>
      </c>
      <c r="U1732" s="84">
        <f t="shared" si="810"/>
        <v>9</v>
      </c>
      <c r="V1732" s="84">
        <v>252</v>
      </c>
      <c r="W1732" s="83">
        <f t="shared" si="794"/>
        <v>1.002774169</v>
      </c>
      <c r="X1732" s="76">
        <f t="shared" si="795"/>
        <v>2.1932162100000001</v>
      </c>
      <c r="Y1732" s="76">
        <f t="shared" si="796"/>
        <v>0</v>
      </c>
      <c r="Z1732" s="90" t="str">
        <f t="shared" si="807"/>
        <v>A+J=</v>
      </c>
      <c r="AA1732" s="81">
        <f t="shared" si="808"/>
        <v>46006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75">
        <f t="shared" si="797"/>
        <v>45992</v>
      </c>
      <c r="B1733" s="76">
        <f t="shared" si="798"/>
        <v>792.7781493</v>
      </c>
      <c r="C1733" s="76">
        <f t="shared" si="805"/>
        <v>598.64840174000005</v>
      </c>
      <c r="D1733" s="77">
        <f t="shared" si="799"/>
        <v>7245.38</v>
      </c>
      <c r="E1733" s="78">
        <f>IF(K1733=1,VLOOKUP(A1732,[1]Plan1!$G$155:$I$350,3),E1732)</f>
        <v>7276.54</v>
      </c>
      <c r="F1733" s="79">
        <f t="shared" si="800"/>
        <v>45763</v>
      </c>
      <c r="G1733" s="80">
        <f t="shared" si="789"/>
        <v>4.3006716003852752E-3</v>
      </c>
      <c r="H1733" s="81">
        <f t="shared" si="801"/>
        <v>46006</v>
      </c>
      <c r="I1733" s="81">
        <f t="shared" si="790"/>
        <v>46006</v>
      </c>
      <c r="J1733" s="82">
        <f t="shared" si="802"/>
        <v>19</v>
      </c>
      <c r="K1733" s="82">
        <f t="shared" si="811"/>
        <v>9</v>
      </c>
      <c r="L1733" s="76">
        <f t="shared" si="791"/>
        <v>1.00203485</v>
      </c>
      <c r="M1733" s="83">
        <f t="shared" si="813"/>
        <v>1.0043006699999999</v>
      </c>
      <c r="N1733" s="83">
        <f t="shared" si="809"/>
        <v>1.3179346685010749</v>
      </c>
      <c r="O1733" s="76">
        <f t="shared" si="812"/>
        <v>1.3206164600000001</v>
      </c>
      <c r="P1733" s="76">
        <f t="shared" si="792"/>
        <v>790.58493309000005</v>
      </c>
      <c r="Q1733" s="84">
        <f t="shared" si="806"/>
        <v>0</v>
      </c>
      <c r="R1733" s="86">
        <f t="shared" si="803"/>
        <v>0</v>
      </c>
      <c r="S1733" s="76">
        <f t="shared" si="793"/>
        <v>0</v>
      </c>
      <c r="T1733" s="86">
        <f t="shared" si="804"/>
        <v>8.0657000000000006E-2</v>
      </c>
      <c r="U1733" s="84">
        <f t="shared" si="810"/>
        <v>9</v>
      </c>
      <c r="V1733" s="84">
        <v>252</v>
      </c>
      <c r="W1733" s="83">
        <f t="shared" si="794"/>
        <v>1.002774169</v>
      </c>
      <c r="X1733" s="76">
        <f t="shared" si="795"/>
        <v>2.1932162100000001</v>
      </c>
      <c r="Y1733" s="76">
        <f t="shared" si="796"/>
        <v>0</v>
      </c>
      <c r="Z1733" s="90" t="str">
        <f t="shared" si="807"/>
        <v>A+J=</v>
      </c>
      <c r="AA1733" s="81">
        <f t="shared" si="808"/>
        <v>46006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75">
        <f t="shared" si="797"/>
        <v>45993</v>
      </c>
      <c r="B1734" s="76">
        <f t="shared" si="798"/>
        <v>793.20136086999992</v>
      </c>
      <c r="C1734" s="76">
        <f t="shared" si="805"/>
        <v>598.64840174000005</v>
      </c>
      <c r="D1734" s="77">
        <f t="shared" si="799"/>
        <v>7245.38</v>
      </c>
      <c r="E1734" s="78">
        <f>IF(K1734=1,VLOOKUP(A1733,[1]Plan1!$G$155:$I$350,3),E1733)</f>
        <v>7276.54</v>
      </c>
      <c r="F1734" s="79">
        <f t="shared" si="800"/>
        <v>45763</v>
      </c>
      <c r="G1734" s="80">
        <f t="shared" si="789"/>
        <v>4.3006716003852752E-3</v>
      </c>
      <c r="H1734" s="81">
        <f t="shared" si="801"/>
        <v>46006</v>
      </c>
      <c r="I1734" s="81">
        <f t="shared" si="790"/>
        <v>46006</v>
      </c>
      <c r="J1734" s="82">
        <f t="shared" si="802"/>
        <v>19</v>
      </c>
      <c r="K1734" s="82">
        <f t="shared" si="811"/>
        <v>10</v>
      </c>
      <c r="L1734" s="76">
        <f t="shared" si="791"/>
        <v>1.0022612099999999</v>
      </c>
      <c r="M1734" s="83">
        <f t="shared" si="813"/>
        <v>1.0043006699999999</v>
      </c>
      <c r="N1734" s="83">
        <f t="shared" si="809"/>
        <v>1.3179346685010749</v>
      </c>
      <c r="O1734" s="76">
        <f t="shared" si="812"/>
        <v>1.32091479</v>
      </c>
      <c r="P1734" s="76">
        <f t="shared" si="792"/>
        <v>790.76352785999995</v>
      </c>
      <c r="Q1734" s="84">
        <f t="shared" si="806"/>
        <v>0</v>
      </c>
      <c r="R1734" s="86">
        <f t="shared" si="803"/>
        <v>0</v>
      </c>
      <c r="S1734" s="76">
        <f t="shared" si="793"/>
        <v>0</v>
      </c>
      <c r="T1734" s="86">
        <f t="shared" si="804"/>
        <v>8.0657000000000006E-2</v>
      </c>
      <c r="U1734" s="84">
        <f t="shared" si="810"/>
        <v>10</v>
      </c>
      <c r="V1734" s="84">
        <v>252</v>
      </c>
      <c r="W1734" s="83">
        <f t="shared" si="794"/>
        <v>1.003082885</v>
      </c>
      <c r="X1734" s="76">
        <f t="shared" si="795"/>
        <v>2.4378330099999999</v>
      </c>
      <c r="Y1734" s="76">
        <f t="shared" si="796"/>
        <v>0</v>
      </c>
      <c r="Z1734" s="90" t="str">
        <f t="shared" si="807"/>
        <v>A+J=</v>
      </c>
      <c r="AA1734" s="81">
        <f t="shared" si="808"/>
        <v>46006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75">
        <f t="shared" si="797"/>
        <v>45994</v>
      </c>
      <c r="B1735" s="76">
        <f t="shared" si="798"/>
        <v>793.62478710999994</v>
      </c>
      <c r="C1735" s="76">
        <f t="shared" si="805"/>
        <v>598.64840174000005</v>
      </c>
      <c r="D1735" s="77">
        <f t="shared" si="799"/>
        <v>7245.38</v>
      </c>
      <c r="E1735" s="78">
        <f>IF(K1735=1,VLOOKUP(A1734,[1]Plan1!$G$155:$I$350,3),E1734)</f>
        <v>7276.54</v>
      </c>
      <c r="F1735" s="79">
        <f t="shared" si="800"/>
        <v>45763</v>
      </c>
      <c r="G1735" s="80">
        <f t="shared" si="789"/>
        <v>4.3006716003852752E-3</v>
      </c>
      <c r="H1735" s="81">
        <f t="shared" si="801"/>
        <v>46006</v>
      </c>
      <c r="I1735" s="81">
        <f t="shared" si="790"/>
        <v>46006</v>
      </c>
      <c r="J1735" s="82">
        <f t="shared" si="802"/>
        <v>19</v>
      </c>
      <c r="K1735" s="82">
        <f t="shared" si="811"/>
        <v>11</v>
      </c>
      <c r="L1735" s="76">
        <f t="shared" si="791"/>
        <v>1.00248761</v>
      </c>
      <c r="M1735" s="83">
        <f t="shared" si="813"/>
        <v>1.0043006699999999</v>
      </c>
      <c r="N1735" s="83">
        <f t="shared" si="809"/>
        <v>1.3179346685010749</v>
      </c>
      <c r="O1735" s="76">
        <f t="shared" si="812"/>
        <v>1.32121317</v>
      </c>
      <c r="P1735" s="76">
        <f t="shared" si="792"/>
        <v>790.94215256999996</v>
      </c>
      <c r="Q1735" s="84">
        <f t="shared" si="806"/>
        <v>0</v>
      </c>
      <c r="R1735" s="86">
        <f t="shared" si="803"/>
        <v>0</v>
      </c>
      <c r="S1735" s="76">
        <f t="shared" si="793"/>
        <v>0</v>
      </c>
      <c r="T1735" s="86">
        <f t="shared" si="804"/>
        <v>8.0657000000000006E-2</v>
      </c>
      <c r="U1735" s="84">
        <f t="shared" si="810"/>
        <v>11</v>
      </c>
      <c r="V1735" s="84">
        <v>252</v>
      </c>
      <c r="W1735" s="83">
        <f t="shared" si="794"/>
        <v>1.0033916949999999</v>
      </c>
      <c r="X1735" s="76">
        <f t="shared" si="795"/>
        <v>2.68263454</v>
      </c>
      <c r="Y1735" s="76">
        <f t="shared" si="796"/>
        <v>0</v>
      </c>
      <c r="Z1735" s="90" t="str">
        <f t="shared" si="807"/>
        <v>A+J=</v>
      </c>
      <c r="AA1735" s="81">
        <f t="shared" si="808"/>
        <v>46006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75">
        <f t="shared" si="797"/>
        <v>45995</v>
      </c>
      <c r="B1736" s="76">
        <f t="shared" si="798"/>
        <v>794.04844168</v>
      </c>
      <c r="C1736" s="76">
        <f t="shared" si="805"/>
        <v>598.64840174000005</v>
      </c>
      <c r="D1736" s="77">
        <f t="shared" si="799"/>
        <v>7245.38</v>
      </c>
      <c r="E1736" s="78">
        <f>IF(K1736=1,VLOOKUP(A1735,[1]Plan1!$G$155:$I$350,3),E1735)</f>
        <v>7276.54</v>
      </c>
      <c r="F1736" s="79">
        <f t="shared" si="800"/>
        <v>45763</v>
      </c>
      <c r="G1736" s="80">
        <f t="shared" si="789"/>
        <v>4.3006716003852752E-3</v>
      </c>
      <c r="H1736" s="81">
        <f t="shared" si="801"/>
        <v>46006</v>
      </c>
      <c r="I1736" s="81">
        <f t="shared" si="790"/>
        <v>46006</v>
      </c>
      <c r="J1736" s="82">
        <f t="shared" si="802"/>
        <v>19</v>
      </c>
      <c r="K1736" s="82">
        <f t="shared" si="811"/>
        <v>12</v>
      </c>
      <c r="L1736" s="76">
        <f t="shared" si="791"/>
        <v>1.00271406</v>
      </c>
      <c r="M1736" s="83">
        <f t="shared" si="813"/>
        <v>1.0043006699999999</v>
      </c>
      <c r="N1736" s="83">
        <f t="shared" si="809"/>
        <v>1.3179346685010749</v>
      </c>
      <c r="O1736" s="76">
        <f t="shared" si="812"/>
        <v>1.3215116200000001</v>
      </c>
      <c r="P1736" s="76">
        <f t="shared" si="792"/>
        <v>791.12081919000002</v>
      </c>
      <c r="Q1736" s="84">
        <f t="shared" si="806"/>
        <v>0</v>
      </c>
      <c r="R1736" s="86">
        <f t="shared" si="803"/>
        <v>0</v>
      </c>
      <c r="S1736" s="76">
        <f t="shared" si="793"/>
        <v>0</v>
      </c>
      <c r="T1736" s="86">
        <f t="shared" si="804"/>
        <v>8.0657000000000006E-2</v>
      </c>
      <c r="U1736" s="84">
        <f t="shared" si="810"/>
        <v>12</v>
      </c>
      <c r="V1736" s="84">
        <v>252</v>
      </c>
      <c r="W1736" s="83">
        <f t="shared" si="794"/>
        <v>1.003700601</v>
      </c>
      <c r="X1736" s="76">
        <f t="shared" si="795"/>
        <v>2.9276224900000001</v>
      </c>
      <c r="Y1736" s="76">
        <f t="shared" si="796"/>
        <v>0</v>
      </c>
      <c r="Z1736" s="90" t="str">
        <f t="shared" si="807"/>
        <v>A+J=</v>
      </c>
      <c r="AA1736" s="81">
        <f t="shared" si="808"/>
        <v>46006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75">
        <f t="shared" si="797"/>
        <v>45996</v>
      </c>
      <c r="B1737" s="76">
        <f t="shared" si="798"/>
        <v>794.47232386999997</v>
      </c>
      <c r="C1737" s="76">
        <f t="shared" si="805"/>
        <v>598.64840174000005</v>
      </c>
      <c r="D1737" s="77">
        <f t="shared" si="799"/>
        <v>7245.38</v>
      </c>
      <c r="E1737" s="78">
        <f>IF(K1737=1,VLOOKUP(A1736,[1]Plan1!$G$155:$I$350,3),E1736)</f>
        <v>7276.54</v>
      </c>
      <c r="F1737" s="79">
        <f t="shared" si="800"/>
        <v>45763</v>
      </c>
      <c r="G1737" s="80">
        <f t="shared" si="789"/>
        <v>4.3006716003852752E-3</v>
      </c>
      <c r="H1737" s="81">
        <f t="shared" si="801"/>
        <v>46006</v>
      </c>
      <c r="I1737" s="81">
        <f t="shared" si="790"/>
        <v>46006</v>
      </c>
      <c r="J1737" s="82">
        <f t="shared" si="802"/>
        <v>19</v>
      </c>
      <c r="K1737" s="82">
        <f t="shared" si="811"/>
        <v>13</v>
      </c>
      <c r="L1737" s="76">
        <f t="shared" si="791"/>
        <v>1.00294057</v>
      </c>
      <c r="M1737" s="83">
        <f t="shared" si="813"/>
        <v>1.0043006699999999</v>
      </c>
      <c r="N1737" s="83">
        <f t="shared" si="809"/>
        <v>1.3179346685010749</v>
      </c>
      <c r="O1737" s="76">
        <f t="shared" si="812"/>
        <v>1.32181014</v>
      </c>
      <c r="P1737" s="76">
        <f t="shared" si="792"/>
        <v>791.29952771000001</v>
      </c>
      <c r="Q1737" s="84">
        <f t="shared" si="806"/>
        <v>0</v>
      </c>
      <c r="R1737" s="86">
        <f t="shared" si="803"/>
        <v>0</v>
      </c>
      <c r="S1737" s="76">
        <f t="shared" si="793"/>
        <v>0</v>
      </c>
      <c r="T1737" s="86">
        <f t="shared" si="804"/>
        <v>8.0657000000000006E-2</v>
      </c>
      <c r="U1737" s="84">
        <f t="shared" si="810"/>
        <v>13</v>
      </c>
      <c r="V1737" s="84">
        <v>252</v>
      </c>
      <c r="W1737" s="83">
        <f t="shared" si="794"/>
        <v>1.004009602</v>
      </c>
      <c r="X1737" s="76">
        <f t="shared" si="795"/>
        <v>3.1727961599999999</v>
      </c>
      <c r="Y1737" s="76">
        <f t="shared" si="796"/>
        <v>0</v>
      </c>
      <c r="Z1737" s="90" t="str">
        <f t="shared" si="807"/>
        <v>A+J=</v>
      </c>
      <c r="AA1737" s="81">
        <f t="shared" si="808"/>
        <v>46006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75">
        <f t="shared" si="797"/>
        <v>45997</v>
      </c>
      <c r="B1738" s="76">
        <f t="shared" si="798"/>
        <v>794.89642777999995</v>
      </c>
      <c r="C1738" s="76">
        <f t="shared" si="805"/>
        <v>598.64840174000005</v>
      </c>
      <c r="D1738" s="77">
        <f t="shared" si="799"/>
        <v>7245.38</v>
      </c>
      <c r="E1738" s="78">
        <f>IF(K1738=1,VLOOKUP(A1737,[1]Plan1!$G$155:$I$350,3),E1737)</f>
        <v>7276.54</v>
      </c>
      <c r="F1738" s="79">
        <f t="shared" si="800"/>
        <v>45763</v>
      </c>
      <c r="G1738" s="80">
        <f t="shared" si="789"/>
        <v>4.3006716003852752E-3</v>
      </c>
      <c r="H1738" s="81">
        <f t="shared" si="801"/>
        <v>46006</v>
      </c>
      <c r="I1738" s="81">
        <f t="shared" si="790"/>
        <v>46006</v>
      </c>
      <c r="J1738" s="82">
        <f t="shared" si="802"/>
        <v>19</v>
      </c>
      <c r="K1738" s="82">
        <f t="shared" si="811"/>
        <v>14</v>
      </c>
      <c r="L1738" s="76">
        <f t="shared" si="791"/>
        <v>1.0031671200000001</v>
      </c>
      <c r="M1738" s="83">
        <f t="shared" si="813"/>
        <v>1.0043006699999999</v>
      </c>
      <c r="N1738" s="83">
        <f t="shared" si="809"/>
        <v>1.3179346685010749</v>
      </c>
      <c r="O1738" s="76">
        <f t="shared" si="812"/>
        <v>1.3221087199999999</v>
      </c>
      <c r="P1738" s="76">
        <f t="shared" si="792"/>
        <v>791.47827214999995</v>
      </c>
      <c r="Q1738" s="84">
        <f t="shared" si="806"/>
        <v>0</v>
      </c>
      <c r="R1738" s="86">
        <f t="shared" si="803"/>
        <v>0</v>
      </c>
      <c r="S1738" s="76">
        <f t="shared" si="793"/>
        <v>0</v>
      </c>
      <c r="T1738" s="86">
        <f t="shared" si="804"/>
        <v>8.0657000000000006E-2</v>
      </c>
      <c r="U1738" s="84">
        <f t="shared" si="810"/>
        <v>14</v>
      </c>
      <c r="V1738" s="84">
        <v>252</v>
      </c>
      <c r="W1738" s="83">
        <f t="shared" si="794"/>
        <v>1.0043186980000001</v>
      </c>
      <c r="X1738" s="76">
        <f t="shared" si="795"/>
        <v>3.4181556299999998</v>
      </c>
      <c r="Y1738" s="76">
        <f t="shared" si="796"/>
        <v>0</v>
      </c>
      <c r="Z1738" s="90" t="str">
        <f t="shared" si="807"/>
        <v>A+J=</v>
      </c>
      <c r="AA1738" s="81">
        <f t="shared" si="808"/>
        <v>46006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75">
        <f t="shared" si="797"/>
        <v>45998</v>
      </c>
      <c r="B1739" s="76">
        <f t="shared" si="798"/>
        <v>794.89642777999995</v>
      </c>
      <c r="C1739" s="76">
        <f t="shared" si="805"/>
        <v>598.64840174000005</v>
      </c>
      <c r="D1739" s="77">
        <f t="shared" si="799"/>
        <v>7245.38</v>
      </c>
      <c r="E1739" s="78">
        <f>IF(K1739=1,VLOOKUP(A1738,[1]Plan1!$G$155:$I$350,3),E1738)</f>
        <v>7276.54</v>
      </c>
      <c r="F1739" s="79">
        <f t="shared" si="800"/>
        <v>45763</v>
      </c>
      <c r="G1739" s="80">
        <f t="shared" ref="G1739:G1802" si="814">(E1739/D1739)-1</f>
        <v>4.3006716003852752E-3</v>
      </c>
      <c r="H1739" s="81">
        <f t="shared" si="801"/>
        <v>46006</v>
      </c>
      <c r="I1739" s="81">
        <f t="shared" ref="I1739:I1802" si="815">IF(A1739&gt;I1738,H1739,I1738)</f>
        <v>46006</v>
      </c>
      <c r="J1739" s="82">
        <f t="shared" si="802"/>
        <v>19</v>
      </c>
      <c r="K1739" s="82">
        <f t="shared" si="811"/>
        <v>14</v>
      </c>
      <c r="L1739" s="76">
        <f t="shared" ref="L1739:L1802" si="816">TRUNC((E1739/D1739)^TRUNC((K1739/J1739),9),8)</f>
        <v>1.0031671200000001</v>
      </c>
      <c r="M1739" s="83">
        <f t="shared" si="813"/>
        <v>1.0043006699999999</v>
      </c>
      <c r="N1739" s="83">
        <f t="shared" si="809"/>
        <v>1.3179346685010749</v>
      </c>
      <c r="O1739" s="76">
        <f t="shared" si="812"/>
        <v>1.3221087199999999</v>
      </c>
      <c r="P1739" s="76">
        <f t="shared" ref="P1739:P1802" si="817">TRUNC(C1739*O1739,8)</f>
        <v>791.47827214999995</v>
      </c>
      <c r="Q1739" s="84">
        <f t="shared" si="806"/>
        <v>0</v>
      </c>
      <c r="R1739" s="86">
        <f t="shared" si="803"/>
        <v>0</v>
      </c>
      <c r="S1739" s="76">
        <f t="shared" ref="S1739:S1802" si="818">IF(R1739&gt;0,TRUNC(R1739*P1739,8),0)</f>
        <v>0</v>
      </c>
      <c r="T1739" s="86">
        <f t="shared" si="804"/>
        <v>8.0657000000000006E-2</v>
      </c>
      <c r="U1739" s="84">
        <f t="shared" si="810"/>
        <v>14</v>
      </c>
      <c r="V1739" s="84">
        <v>252</v>
      </c>
      <c r="W1739" s="83">
        <f t="shared" ref="W1739:W1802" si="819">ROUND((1+T1739)^TRUNC((U1739/V1739),9),9)</f>
        <v>1.0043186980000001</v>
      </c>
      <c r="X1739" s="76">
        <f t="shared" ref="X1739:X1802" si="820">TRUNC((P1739*(W1739-1)),8)</f>
        <v>3.4181556299999998</v>
      </c>
      <c r="Y1739" s="76">
        <f t="shared" ref="Y1739:Y1802" si="821">IF(Q1739&gt;0,S1739+X1739,0)</f>
        <v>0</v>
      </c>
      <c r="Z1739" s="90" t="str">
        <f t="shared" si="807"/>
        <v>A+J=</v>
      </c>
      <c r="AA1739" s="81">
        <f t="shared" si="808"/>
        <v>46006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75">
        <f t="shared" ref="A1740:A1803" si="822">(A1739+1)</f>
        <v>45999</v>
      </c>
      <c r="B1740" s="76">
        <f t="shared" ref="B1740:B1803" si="823">P1740+X1740</f>
        <v>794.89642777999995</v>
      </c>
      <c r="C1740" s="76">
        <f t="shared" si="805"/>
        <v>598.64840174000005</v>
      </c>
      <c r="D1740" s="77">
        <f t="shared" ref="D1740:D1803" si="824">IF(E1740=E1739,D1739,E1739)</f>
        <v>7245.38</v>
      </c>
      <c r="E1740" s="78">
        <f>IF(K1740=1,VLOOKUP(A1739,[1]Plan1!$G$155:$I$350,3),E1739)</f>
        <v>7276.54</v>
      </c>
      <c r="F1740" s="79">
        <f t="shared" ref="F1740:F1803" si="825">IF(D1740=D1739,F1739,A1740)</f>
        <v>45763</v>
      </c>
      <c r="G1740" s="80">
        <f t="shared" si="814"/>
        <v>4.3006716003852752E-3</v>
      </c>
      <c r="H1740" s="81">
        <f t="shared" ref="H1740:H1803" si="826">IF(DAY(A1740)=15,VLOOKUP(A1740,AH$119:AN$451,4),H1739)</f>
        <v>46006</v>
      </c>
      <c r="I1740" s="81">
        <f t="shared" si="815"/>
        <v>46006</v>
      </c>
      <c r="J1740" s="82">
        <f t="shared" ref="J1740:J1803" si="827">IF(I1740=I1739,J1739,NETWORKDAYS(I1739,I1740,$AD$165:$AD$503)-1)</f>
        <v>19</v>
      </c>
      <c r="K1740" s="82">
        <f t="shared" si="811"/>
        <v>14</v>
      </c>
      <c r="L1740" s="76">
        <f t="shared" si="816"/>
        <v>1.0031671200000001</v>
      </c>
      <c r="M1740" s="83">
        <f t="shared" si="813"/>
        <v>1.0043006699999999</v>
      </c>
      <c r="N1740" s="83">
        <f t="shared" si="809"/>
        <v>1.3179346685010749</v>
      </c>
      <c r="O1740" s="76">
        <f t="shared" si="812"/>
        <v>1.3221087199999999</v>
      </c>
      <c r="P1740" s="76">
        <f t="shared" si="817"/>
        <v>791.47827214999995</v>
      </c>
      <c r="Q1740" s="84">
        <f t="shared" si="806"/>
        <v>0</v>
      </c>
      <c r="R1740" s="86">
        <f t="shared" ref="R1740:R1803" si="828">IF(Q1740&gt;0,VLOOKUP($A1740,$AD$11:$AI$161,6),0)</f>
        <v>0</v>
      </c>
      <c r="S1740" s="76">
        <f t="shared" si="818"/>
        <v>0</v>
      </c>
      <c r="T1740" s="86">
        <f t="shared" ref="T1740:T1803" si="829">(T1739)</f>
        <v>8.0657000000000006E-2</v>
      </c>
      <c r="U1740" s="84">
        <f t="shared" si="810"/>
        <v>14</v>
      </c>
      <c r="V1740" s="84">
        <v>252</v>
      </c>
      <c r="W1740" s="83">
        <f t="shared" si="819"/>
        <v>1.0043186980000001</v>
      </c>
      <c r="X1740" s="76">
        <f t="shared" si="820"/>
        <v>3.4181556299999998</v>
      </c>
      <c r="Y1740" s="76">
        <f t="shared" si="821"/>
        <v>0</v>
      </c>
      <c r="Z1740" s="90" t="str">
        <f t="shared" si="807"/>
        <v>A+J=</v>
      </c>
      <c r="AA1740" s="81">
        <f t="shared" si="808"/>
        <v>46006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75">
        <f t="shared" si="822"/>
        <v>46000</v>
      </c>
      <c r="B1741" s="76">
        <f t="shared" si="823"/>
        <v>795.32076549999999</v>
      </c>
      <c r="C1741" s="76">
        <f t="shared" ref="C1741:C1804" si="830">TRUNC(IF(Q1740&gt;0,VLOOKUP(A1740,$AD$13:$AE$161,2),C1740),8)</f>
        <v>598.64840174000005</v>
      </c>
      <c r="D1741" s="77">
        <f t="shared" si="824"/>
        <v>7245.38</v>
      </c>
      <c r="E1741" s="78">
        <f>IF(K1741=1,VLOOKUP(A1740,[1]Plan1!$G$155:$I$350,3),E1740)</f>
        <v>7276.54</v>
      </c>
      <c r="F1741" s="79">
        <f t="shared" si="825"/>
        <v>45763</v>
      </c>
      <c r="G1741" s="80">
        <f t="shared" si="814"/>
        <v>4.3006716003852752E-3</v>
      </c>
      <c r="H1741" s="81">
        <f t="shared" si="826"/>
        <v>46006</v>
      </c>
      <c r="I1741" s="81">
        <f t="shared" si="815"/>
        <v>46006</v>
      </c>
      <c r="J1741" s="82">
        <f t="shared" si="827"/>
        <v>19</v>
      </c>
      <c r="K1741" s="82">
        <f t="shared" si="811"/>
        <v>15</v>
      </c>
      <c r="L1741" s="76">
        <f t="shared" si="816"/>
        <v>1.00339373</v>
      </c>
      <c r="M1741" s="83">
        <f t="shared" si="813"/>
        <v>1.0043006699999999</v>
      </c>
      <c r="N1741" s="83">
        <f t="shared" si="809"/>
        <v>1.3179346685010749</v>
      </c>
      <c r="O1741" s="76">
        <f t="shared" si="812"/>
        <v>1.32240738</v>
      </c>
      <c r="P1741" s="76">
        <f t="shared" si="817"/>
        <v>791.65706448000003</v>
      </c>
      <c r="Q1741" s="84">
        <f t="shared" ref="Q1741:Q1804" si="831">IF(VLOOKUP(A1741,AD$11:AK$161,8)=VLOOKUP(A1740,AD$11:AK$161,8),0,VLOOKUP(A1741,AD$11:AK$161,8))</f>
        <v>0</v>
      </c>
      <c r="R1741" s="86">
        <f t="shared" si="828"/>
        <v>0</v>
      </c>
      <c r="S1741" s="76">
        <f t="shared" si="818"/>
        <v>0</v>
      </c>
      <c r="T1741" s="86">
        <f t="shared" si="829"/>
        <v>8.0657000000000006E-2</v>
      </c>
      <c r="U1741" s="84">
        <f t="shared" si="810"/>
        <v>15</v>
      </c>
      <c r="V1741" s="84">
        <v>252</v>
      </c>
      <c r="W1741" s="83">
        <f t="shared" si="819"/>
        <v>1.004627889</v>
      </c>
      <c r="X1741" s="76">
        <f t="shared" si="820"/>
        <v>3.66370102</v>
      </c>
      <c r="Y1741" s="76">
        <f t="shared" si="821"/>
        <v>0</v>
      </c>
      <c r="Z1741" s="90" t="str">
        <f t="shared" ref="Z1741:Z1804" si="832">IF($Q1740&gt;0,VLOOKUP($A1740,$AD$11:$AM$115,9),Z1740)</f>
        <v>A+J=</v>
      </c>
      <c r="AA1741" s="81">
        <f t="shared" ref="AA1741:AA1804" si="833">IF(Q1740&gt;0,VLOOKUP(A1740,$AD$11:$AM$115,10),AA1740)</f>
        <v>46006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75">
        <f t="shared" si="822"/>
        <v>46001</v>
      </c>
      <c r="B1742" s="76">
        <f t="shared" si="823"/>
        <v>795.74532589</v>
      </c>
      <c r="C1742" s="76">
        <f t="shared" si="830"/>
        <v>598.64840174000005</v>
      </c>
      <c r="D1742" s="77">
        <f t="shared" si="824"/>
        <v>7245.38</v>
      </c>
      <c r="E1742" s="78">
        <f>IF(K1742=1,VLOOKUP(A1741,[1]Plan1!$G$155:$I$350,3),E1741)</f>
        <v>7276.54</v>
      </c>
      <c r="F1742" s="79">
        <f t="shared" si="825"/>
        <v>45763</v>
      </c>
      <c r="G1742" s="80">
        <f t="shared" si="814"/>
        <v>4.3006716003852752E-3</v>
      </c>
      <c r="H1742" s="81">
        <f t="shared" si="826"/>
        <v>46006</v>
      </c>
      <c r="I1742" s="81">
        <f t="shared" si="815"/>
        <v>46006</v>
      </c>
      <c r="J1742" s="82">
        <f t="shared" si="827"/>
        <v>19</v>
      </c>
      <c r="K1742" s="82">
        <f t="shared" si="811"/>
        <v>16</v>
      </c>
      <c r="L1742" s="76">
        <f t="shared" si="816"/>
        <v>1.00362039</v>
      </c>
      <c r="M1742" s="83">
        <f t="shared" si="813"/>
        <v>1.0043006699999999</v>
      </c>
      <c r="N1742" s="83">
        <f t="shared" si="809"/>
        <v>1.3179346685010749</v>
      </c>
      <c r="O1742" s="76">
        <f t="shared" si="812"/>
        <v>1.3227061</v>
      </c>
      <c r="P1742" s="76">
        <f t="shared" si="817"/>
        <v>791.83589272999996</v>
      </c>
      <c r="Q1742" s="84">
        <f t="shared" si="831"/>
        <v>0</v>
      </c>
      <c r="R1742" s="86">
        <f t="shared" si="828"/>
        <v>0</v>
      </c>
      <c r="S1742" s="76">
        <f t="shared" si="818"/>
        <v>0</v>
      </c>
      <c r="T1742" s="86">
        <f t="shared" si="829"/>
        <v>8.0657000000000006E-2</v>
      </c>
      <c r="U1742" s="84">
        <f t="shared" si="810"/>
        <v>16</v>
      </c>
      <c r="V1742" s="84">
        <v>252</v>
      </c>
      <c r="W1742" s="83">
        <f t="shared" si="819"/>
        <v>1.0049371760000001</v>
      </c>
      <c r="X1742" s="76">
        <f t="shared" si="820"/>
        <v>3.9094331599999999</v>
      </c>
      <c r="Y1742" s="76">
        <f t="shared" si="821"/>
        <v>0</v>
      </c>
      <c r="Z1742" s="90" t="str">
        <f t="shared" si="832"/>
        <v>A+J=</v>
      </c>
      <c r="AA1742" s="81">
        <f t="shared" si="833"/>
        <v>46006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75">
        <f t="shared" si="822"/>
        <v>46002</v>
      </c>
      <c r="B1743" s="76">
        <f t="shared" si="823"/>
        <v>796.17010745999994</v>
      </c>
      <c r="C1743" s="76">
        <f t="shared" si="830"/>
        <v>598.64840174000005</v>
      </c>
      <c r="D1743" s="77">
        <f t="shared" si="824"/>
        <v>7245.38</v>
      </c>
      <c r="E1743" s="78">
        <f>IF(K1743=1,VLOOKUP(A1742,[1]Plan1!$G$155:$I$350,3),E1742)</f>
        <v>7276.54</v>
      </c>
      <c r="F1743" s="79">
        <f t="shared" si="825"/>
        <v>45763</v>
      </c>
      <c r="G1743" s="80">
        <f t="shared" si="814"/>
        <v>4.3006716003852752E-3</v>
      </c>
      <c r="H1743" s="81">
        <f t="shared" si="826"/>
        <v>46006</v>
      </c>
      <c r="I1743" s="81">
        <f t="shared" si="815"/>
        <v>46006</v>
      </c>
      <c r="J1743" s="82">
        <f t="shared" si="827"/>
        <v>19</v>
      </c>
      <c r="K1743" s="82">
        <f t="shared" si="811"/>
        <v>17</v>
      </c>
      <c r="L1743" s="76">
        <f t="shared" si="816"/>
        <v>1.0038470900000001</v>
      </c>
      <c r="M1743" s="83">
        <f t="shared" si="813"/>
        <v>1.0043006699999999</v>
      </c>
      <c r="N1743" s="83">
        <f t="shared" si="809"/>
        <v>1.3179346685010749</v>
      </c>
      <c r="O1743" s="76">
        <f t="shared" si="812"/>
        <v>1.32300488</v>
      </c>
      <c r="P1743" s="76">
        <f t="shared" si="817"/>
        <v>792.01475689999995</v>
      </c>
      <c r="Q1743" s="84">
        <f t="shared" si="831"/>
        <v>0</v>
      </c>
      <c r="R1743" s="86">
        <f t="shared" si="828"/>
        <v>0</v>
      </c>
      <c r="S1743" s="76">
        <f t="shared" si="818"/>
        <v>0</v>
      </c>
      <c r="T1743" s="86">
        <f t="shared" si="829"/>
        <v>8.0657000000000006E-2</v>
      </c>
      <c r="U1743" s="84">
        <f t="shared" si="810"/>
        <v>17</v>
      </c>
      <c r="V1743" s="84">
        <v>252</v>
      </c>
      <c r="W1743" s="83">
        <f t="shared" si="819"/>
        <v>1.005246557</v>
      </c>
      <c r="X1743" s="76">
        <f t="shared" si="820"/>
        <v>4.1553505599999996</v>
      </c>
      <c r="Y1743" s="76">
        <f t="shared" si="821"/>
        <v>0</v>
      </c>
      <c r="Z1743" s="90" t="str">
        <f t="shared" si="832"/>
        <v>A+J=</v>
      </c>
      <c r="AA1743" s="81">
        <f t="shared" si="833"/>
        <v>46006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75">
        <f t="shared" si="822"/>
        <v>46003</v>
      </c>
      <c r="B1744" s="76">
        <f t="shared" si="823"/>
        <v>796.59512390999998</v>
      </c>
      <c r="C1744" s="76">
        <f t="shared" si="830"/>
        <v>598.64840174000005</v>
      </c>
      <c r="D1744" s="77">
        <f t="shared" si="824"/>
        <v>7245.38</v>
      </c>
      <c r="E1744" s="78">
        <f>IF(K1744=1,VLOOKUP(A1743,[1]Plan1!$G$155:$I$350,3),E1743)</f>
        <v>7276.54</v>
      </c>
      <c r="F1744" s="79">
        <f t="shared" si="825"/>
        <v>45763</v>
      </c>
      <c r="G1744" s="80">
        <f t="shared" si="814"/>
        <v>4.3006716003852752E-3</v>
      </c>
      <c r="H1744" s="81">
        <f t="shared" si="826"/>
        <v>46006</v>
      </c>
      <c r="I1744" s="81">
        <f t="shared" si="815"/>
        <v>46006</v>
      </c>
      <c r="J1744" s="82">
        <f t="shared" si="827"/>
        <v>19</v>
      </c>
      <c r="K1744" s="82">
        <f t="shared" si="811"/>
        <v>18</v>
      </c>
      <c r="L1744" s="76">
        <f t="shared" si="816"/>
        <v>1.0040738600000001</v>
      </c>
      <c r="M1744" s="83">
        <f t="shared" si="813"/>
        <v>1.0043006699999999</v>
      </c>
      <c r="N1744" s="83">
        <f t="shared" si="809"/>
        <v>1.3179346685010749</v>
      </c>
      <c r="O1744" s="76">
        <f t="shared" si="812"/>
        <v>1.3233037400000001</v>
      </c>
      <c r="P1744" s="76">
        <f t="shared" si="817"/>
        <v>792.19366895999997</v>
      </c>
      <c r="Q1744" s="84">
        <f t="shared" si="831"/>
        <v>0</v>
      </c>
      <c r="R1744" s="86">
        <f t="shared" si="828"/>
        <v>0</v>
      </c>
      <c r="S1744" s="76">
        <f t="shared" si="818"/>
        <v>0</v>
      </c>
      <c r="T1744" s="86">
        <f t="shared" si="829"/>
        <v>8.0657000000000006E-2</v>
      </c>
      <c r="U1744" s="84">
        <f t="shared" si="810"/>
        <v>18</v>
      </c>
      <c r="V1744" s="84">
        <v>252</v>
      </c>
      <c r="W1744" s="83">
        <f t="shared" si="819"/>
        <v>1.005556034</v>
      </c>
      <c r="X1744" s="76">
        <f t="shared" si="820"/>
        <v>4.4014549499999998</v>
      </c>
      <c r="Y1744" s="76">
        <f t="shared" si="821"/>
        <v>0</v>
      </c>
      <c r="Z1744" s="90" t="str">
        <f t="shared" si="832"/>
        <v>A+J=</v>
      </c>
      <c r="AA1744" s="81">
        <f t="shared" si="833"/>
        <v>46006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75">
        <f t="shared" si="822"/>
        <v>46004</v>
      </c>
      <c r="B1745" s="76">
        <f t="shared" si="823"/>
        <v>797.02036854000005</v>
      </c>
      <c r="C1745" s="76">
        <f t="shared" si="830"/>
        <v>598.64840174000005</v>
      </c>
      <c r="D1745" s="77">
        <f t="shared" si="824"/>
        <v>7245.38</v>
      </c>
      <c r="E1745" s="78">
        <f>IF(K1745=1,VLOOKUP(A1744,[1]Plan1!$G$155:$I$350,3),E1744)</f>
        <v>7276.54</v>
      </c>
      <c r="F1745" s="79">
        <f t="shared" si="825"/>
        <v>45763</v>
      </c>
      <c r="G1745" s="80">
        <f t="shared" si="814"/>
        <v>4.3006716003852752E-3</v>
      </c>
      <c r="H1745" s="81">
        <f t="shared" si="826"/>
        <v>46006</v>
      </c>
      <c r="I1745" s="81">
        <f t="shared" si="815"/>
        <v>46006</v>
      </c>
      <c r="J1745" s="82">
        <f t="shared" si="827"/>
        <v>19</v>
      </c>
      <c r="K1745" s="82">
        <f t="shared" si="811"/>
        <v>19</v>
      </c>
      <c r="L1745" s="76">
        <f t="shared" si="816"/>
        <v>1.0043006699999999</v>
      </c>
      <c r="M1745" s="83">
        <f t="shared" si="813"/>
        <v>1.0043006699999999</v>
      </c>
      <c r="N1745" s="83">
        <f t="shared" si="809"/>
        <v>1.3179346685010749</v>
      </c>
      <c r="O1745" s="76">
        <f t="shared" si="812"/>
        <v>1.3236026700000001</v>
      </c>
      <c r="P1745" s="76">
        <f t="shared" si="817"/>
        <v>792.37262293000003</v>
      </c>
      <c r="Q1745" s="84">
        <f t="shared" si="831"/>
        <v>0</v>
      </c>
      <c r="R1745" s="86">
        <f t="shared" si="828"/>
        <v>0</v>
      </c>
      <c r="S1745" s="76">
        <f t="shared" si="818"/>
        <v>0</v>
      </c>
      <c r="T1745" s="86">
        <f t="shared" si="829"/>
        <v>8.0657000000000006E-2</v>
      </c>
      <c r="U1745" s="84">
        <f t="shared" si="810"/>
        <v>19</v>
      </c>
      <c r="V1745" s="84">
        <v>252</v>
      </c>
      <c r="W1745" s="83">
        <f t="shared" si="819"/>
        <v>1.005865606</v>
      </c>
      <c r="X1745" s="76">
        <f t="shared" si="820"/>
        <v>4.6477456100000003</v>
      </c>
      <c r="Y1745" s="76">
        <f t="shared" si="821"/>
        <v>0</v>
      </c>
      <c r="Z1745" s="90" t="str">
        <f t="shared" si="832"/>
        <v>A+J=</v>
      </c>
      <c r="AA1745" s="81">
        <f t="shared" si="833"/>
        <v>46006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75">
        <f t="shared" si="822"/>
        <v>46005</v>
      </c>
      <c r="B1746" s="76">
        <f t="shared" si="823"/>
        <v>797.02036854000005</v>
      </c>
      <c r="C1746" s="76">
        <f t="shared" si="830"/>
        <v>598.64840174000005</v>
      </c>
      <c r="D1746" s="77">
        <f t="shared" si="824"/>
        <v>7245.38</v>
      </c>
      <c r="E1746" s="78">
        <f>IF(K1746=1,VLOOKUP(A1745,[1]Plan1!$G$155:$I$350,3),E1745)</f>
        <v>7276.54</v>
      </c>
      <c r="F1746" s="79">
        <f t="shared" si="825"/>
        <v>45763</v>
      </c>
      <c r="G1746" s="80">
        <f t="shared" si="814"/>
        <v>4.3006716003852752E-3</v>
      </c>
      <c r="H1746" s="81">
        <f t="shared" si="826"/>
        <v>46006</v>
      </c>
      <c r="I1746" s="81">
        <f t="shared" si="815"/>
        <v>46006</v>
      </c>
      <c r="J1746" s="82">
        <f t="shared" si="827"/>
        <v>19</v>
      </c>
      <c r="K1746" s="82">
        <f t="shared" si="811"/>
        <v>19</v>
      </c>
      <c r="L1746" s="76">
        <f t="shared" si="816"/>
        <v>1.0043006699999999</v>
      </c>
      <c r="M1746" s="83">
        <f t="shared" si="813"/>
        <v>1.0043006699999999</v>
      </c>
      <c r="N1746" s="83">
        <f t="shared" si="809"/>
        <v>1.3179346685010749</v>
      </c>
      <c r="O1746" s="76">
        <f t="shared" si="812"/>
        <v>1.3236026700000001</v>
      </c>
      <c r="P1746" s="76">
        <f t="shared" si="817"/>
        <v>792.37262293000003</v>
      </c>
      <c r="Q1746" s="84">
        <f t="shared" si="831"/>
        <v>0</v>
      </c>
      <c r="R1746" s="86">
        <f t="shared" si="828"/>
        <v>0</v>
      </c>
      <c r="S1746" s="76">
        <f t="shared" si="818"/>
        <v>0</v>
      </c>
      <c r="T1746" s="86">
        <f t="shared" si="829"/>
        <v>8.0657000000000006E-2</v>
      </c>
      <c r="U1746" s="84">
        <f t="shared" si="810"/>
        <v>19</v>
      </c>
      <c r="V1746" s="84">
        <v>252</v>
      </c>
      <c r="W1746" s="83">
        <f t="shared" si="819"/>
        <v>1.005865606</v>
      </c>
      <c r="X1746" s="76">
        <f t="shared" si="820"/>
        <v>4.6477456100000003</v>
      </c>
      <c r="Y1746" s="76">
        <f t="shared" si="821"/>
        <v>0</v>
      </c>
      <c r="Z1746" s="90" t="str">
        <f t="shared" si="832"/>
        <v>A+J=</v>
      </c>
      <c r="AA1746" s="81">
        <f t="shared" si="833"/>
        <v>46006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75">
        <f t="shared" si="822"/>
        <v>46006</v>
      </c>
      <c r="B1747" s="76">
        <f t="shared" si="823"/>
        <v>797.02036854000005</v>
      </c>
      <c r="C1747" s="76">
        <f t="shared" si="830"/>
        <v>598.64840174000005</v>
      </c>
      <c r="D1747" s="77">
        <f t="shared" si="824"/>
        <v>7245.38</v>
      </c>
      <c r="E1747" s="78">
        <f>IF(K1747=1,VLOOKUP(A1746,[1]Plan1!$G$155:$I$350,3),E1746)</f>
        <v>7276.54</v>
      </c>
      <c r="F1747" s="79">
        <f t="shared" si="825"/>
        <v>45763</v>
      </c>
      <c r="G1747" s="80">
        <f t="shared" si="814"/>
        <v>4.3006716003852752E-3</v>
      </c>
      <c r="H1747" s="81">
        <f t="shared" si="826"/>
        <v>46037</v>
      </c>
      <c r="I1747" s="81">
        <f t="shared" si="815"/>
        <v>46006</v>
      </c>
      <c r="J1747" s="82">
        <f t="shared" si="827"/>
        <v>19</v>
      </c>
      <c r="K1747" s="82">
        <f t="shared" si="811"/>
        <v>19</v>
      </c>
      <c r="L1747" s="76">
        <f t="shared" si="816"/>
        <v>1.0043006699999999</v>
      </c>
      <c r="M1747" s="83">
        <f t="shared" si="813"/>
        <v>1.0043006699999999</v>
      </c>
      <c r="N1747" s="83">
        <f t="shared" si="809"/>
        <v>1.3179346685010749</v>
      </c>
      <c r="O1747" s="76">
        <f t="shared" si="812"/>
        <v>1.3236026700000001</v>
      </c>
      <c r="P1747" s="76">
        <f t="shared" si="817"/>
        <v>792.37262293000003</v>
      </c>
      <c r="Q1747" s="84">
        <f t="shared" si="831"/>
        <v>57</v>
      </c>
      <c r="R1747" s="86">
        <f t="shared" si="828"/>
        <v>1.3148999999999999E-2</v>
      </c>
      <c r="S1747" s="76">
        <f t="shared" si="818"/>
        <v>10.41890761</v>
      </c>
      <c r="T1747" s="86">
        <f t="shared" si="829"/>
        <v>8.0657000000000006E-2</v>
      </c>
      <c r="U1747" s="84">
        <f t="shared" si="810"/>
        <v>19</v>
      </c>
      <c r="V1747" s="84">
        <v>252</v>
      </c>
      <c r="W1747" s="83">
        <f t="shared" si="819"/>
        <v>1.005865606</v>
      </c>
      <c r="X1747" s="76">
        <f t="shared" si="820"/>
        <v>4.6477456100000003</v>
      </c>
      <c r="Y1747" s="76">
        <f t="shared" si="821"/>
        <v>15.066653219999999</v>
      </c>
      <c r="Z1747" s="90" t="str">
        <f t="shared" si="832"/>
        <v>A+J=</v>
      </c>
      <c r="AA1747" s="81">
        <f t="shared" si="833"/>
        <v>46006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75">
        <f t="shared" si="822"/>
        <v>46007</v>
      </c>
      <c r="B1748" s="76">
        <f t="shared" si="823"/>
        <v>782.35430345999998</v>
      </c>
      <c r="C1748" s="76">
        <f t="shared" si="830"/>
        <v>590.77677390999997</v>
      </c>
      <c r="D1748" s="77">
        <f t="shared" si="824"/>
        <v>7245.38</v>
      </c>
      <c r="E1748" s="78">
        <f>IF(K1748=1,VLOOKUP(A1747,[1]Plan1!$G$155:$I$350,3),E1747)</f>
        <v>7276.54</v>
      </c>
      <c r="F1748" s="79">
        <f t="shared" si="825"/>
        <v>45763</v>
      </c>
      <c r="G1748" s="80">
        <f t="shared" si="814"/>
        <v>4.3006716003852752E-3</v>
      </c>
      <c r="H1748" s="81">
        <f t="shared" si="826"/>
        <v>46037</v>
      </c>
      <c r="I1748" s="81">
        <f t="shared" si="815"/>
        <v>46037</v>
      </c>
      <c r="J1748" s="82">
        <f t="shared" si="827"/>
        <v>21</v>
      </c>
      <c r="K1748" s="82">
        <f t="shared" si="811"/>
        <v>1</v>
      </c>
      <c r="L1748" s="76">
        <f t="shared" si="816"/>
        <v>1.0002043700000001</v>
      </c>
      <c r="M1748" s="83">
        <f t="shared" si="813"/>
        <v>1.0043006699999999</v>
      </c>
      <c r="N1748" s="83">
        <f t="shared" si="809"/>
        <v>1.3236026705918573</v>
      </c>
      <c r="O1748" s="76">
        <f t="shared" si="812"/>
        <v>1.3238731699999999</v>
      </c>
      <c r="P1748" s="76">
        <f t="shared" si="817"/>
        <v>782.11352042999999</v>
      </c>
      <c r="Q1748" s="84">
        <f t="shared" si="831"/>
        <v>0</v>
      </c>
      <c r="R1748" s="86">
        <f t="shared" si="828"/>
        <v>0</v>
      </c>
      <c r="S1748" s="76">
        <f t="shared" si="818"/>
        <v>0</v>
      </c>
      <c r="T1748" s="86">
        <f t="shared" si="829"/>
        <v>8.0657000000000006E-2</v>
      </c>
      <c r="U1748" s="84">
        <f t="shared" si="810"/>
        <v>1</v>
      </c>
      <c r="V1748" s="84">
        <v>252</v>
      </c>
      <c r="W1748" s="83">
        <f t="shared" si="819"/>
        <v>1.0003078620000001</v>
      </c>
      <c r="X1748" s="76">
        <f t="shared" si="820"/>
        <v>0.24078303000000001</v>
      </c>
      <c r="Y1748" s="76">
        <f t="shared" si="821"/>
        <v>0</v>
      </c>
      <c r="Z1748" s="90" t="str">
        <f t="shared" si="832"/>
        <v>A+J=</v>
      </c>
      <c r="AA1748" s="81">
        <f t="shared" si="833"/>
        <v>46037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75">
        <f t="shared" si="822"/>
        <v>46008</v>
      </c>
      <c r="B1749" s="76">
        <f t="shared" si="823"/>
        <v>782.75510493000002</v>
      </c>
      <c r="C1749" s="76">
        <f t="shared" si="830"/>
        <v>590.77677390999997</v>
      </c>
      <c r="D1749" s="77">
        <f t="shared" si="824"/>
        <v>7245.38</v>
      </c>
      <c r="E1749" s="78">
        <f>IF(K1749=1,VLOOKUP(A1748,[1]Plan1!$G$155:$I$350,3),E1748)</f>
        <v>7276.54</v>
      </c>
      <c r="F1749" s="79">
        <f t="shared" si="825"/>
        <v>45763</v>
      </c>
      <c r="G1749" s="80">
        <f t="shared" si="814"/>
        <v>4.3006716003852752E-3</v>
      </c>
      <c r="H1749" s="81">
        <f t="shared" si="826"/>
        <v>46037</v>
      </c>
      <c r="I1749" s="81">
        <f t="shared" si="815"/>
        <v>46037</v>
      </c>
      <c r="J1749" s="82">
        <f t="shared" si="827"/>
        <v>21</v>
      </c>
      <c r="K1749" s="82">
        <f t="shared" si="811"/>
        <v>2</v>
      </c>
      <c r="L1749" s="76">
        <f t="shared" si="816"/>
        <v>1.00040879</v>
      </c>
      <c r="M1749" s="83">
        <f t="shared" si="813"/>
        <v>1.0043006699999999</v>
      </c>
      <c r="N1749" s="83">
        <f t="shared" si="809"/>
        <v>1.3236026705918573</v>
      </c>
      <c r="O1749" s="76">
        <f t="shared" si="812"/>
        <v>1.32414374</v>
      </c>
      <c r="P1749" s="76">
        <f t="shared" si="817"/>
        <v>782.27336691000005</v>
      </c>
      <c r="Q1749" s="84">
        <f t="shared" si="831"/>
        <v>0</v>
      </c>
      <c r="R1749" s="86">
        <f t="shared" si="828"/>
        <v>0</v>
      </c>
      <c r="S1749" s="76">
        <f t="shared" si="818"/>
        <v>0</v>
      </c>
      <c r="T1749" s="86">
        <f t="shared" si="829"/>
        <v>8.0657000000000006E-2</v>
      </c>
      <c r="U1749" s="84">
        <f t="shared" si="810"/>
        <v>2</v>
      </c>
      <c r="V1749" s="84">
        <v>252</v>
      </c>
      <c r="W1749" s="83">
        <f t="shared" si="819"/>
        <v>1.000615818</v>
      </c>
      <c r="X1749" s="76">
        <f t="shared" si="820"/>
        <v>0.48173801999999999</v>
      </c>
      <c r="Y1749" s="76">
        <f t="shared" si="821"/>
        <v>0</v>
      </c>
      <c r="Z1749" s="90" t="str">
        <f t="shared" si="832"/>
        <v>A+J=</v>
      </c>
      <c r="AA1749" s="81">
        <f t="shared" si="833"/>
        <v>46037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75">
        <f t="shared" si="822"/>
        <v>46009</v>
      </c>
      <c r="B1750" s="76">
        <f t="shared" si="823"/>
        <v>783.15610873000003</v>
      </c>
      <c r="C1750" s="76">
        <f t="shared" si="830"/>
        <v>590.77677390999997</v>
      </c>
      <c r="D1750" s="77">
        <f t="shared" si="824"/>
        <v>7245.38</v>
      </c>
      <c r="E1750" s="78">
        <f>IF(K1750=1,VLOOKUP(A1749,[1]Plan1!$G$155:$I$350,3),E1749)</f>
        <v>7276.54</v>
      </c>
      <c r="F1750" s="79">
        <f t="shared" si="825"/>
        <v>45763</v>
      </c>
      <c r="G1750" s="80">
        <f t="shared" si="814"/>
        <v>4.3006716003852752E-3</v>
      </c>
      <c r="H1750" s="81">
        <f t="shared" si="826"/>
        <v>46037</v>
      </c>
      <c r="I1750" s="81">
        <f t="shared" si="815"/>
        <v>46037</v>
      </c>
      <c r="J1750" s="82">
        <f t="shared" si="827"/>
        <v>21</v>
      </c>
      <c r="K1750" s="82">
        <f t="shared" si="811"/>
        <v>3</v>
      </c>
      <c r="L1750" s="76">
        <f t="shared" si="816"/>
        <v>1.00061325</v>
      </c>
      <c r="M1750" s="83">
        <f t="shared" si="813"/>
        <v>1.0043006699999999</v>
      </c>
      <c r="N1750" s="83">
        <f t="shared" si="809"/>
        <v>1.3236026705918573</v>
      </c>
      <c r="O1750" s="76">
        <f t="shared" si="812"/>
        <v>1.32441436</v>
      </c>
      <c r="P1750" s="76">
        <f t="shared" si="817"/>
        <v>782.43324292</v>
      </c>
      <c r="Q1750" s="84">
        <f t="shared" si="831"/>
        <v>0</v>
      </c>
      <c r="R1750" s="86">
        <f t="shared" si="828"/>
        <v>0</v>
      </c>
      <c r="S1750" s="76">
        <f t="shared" si="818"/>
        <v>0</v>
      </c>
      <c r="T1750" s="86">
        <f t="shared" si="829"/>
        <v>8.0657000000000006E-2</v>
      </c>
      <c r="U1750" s="84">
        <f t="shared" si="810"/>
        <v>3</v>
      </c>
      <c r="V1750" s="84">
        <v>252</v>
      </c>
      <c r="W1750" s="83">
        <f t="shared" si="819"/>
        <v>1.000923869</v>
      </c>
      <c r="X1750" s="76">
        <f t="shared" si="820"/>
        <v>0.72286581000000005</v>
      </c>
      <c r="Y1750" s="76">
        <f t="shared" si="821"/>
        <v>0</v>
      </c>
      <c r="Z1750" s="90" t="str">
        <f t="shared" si="832"/>
        <v>A+J=</v>
      </c>
      <c r="AA1750" s="81">
        <f t="shared" si="833"/>
        <v>46037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75">
        <f t="shared" si="822"/>
        <v>46010</v>
      </c>
      <c r="B1751" s="76">
        <f t="shared" si="823"/>
        <v>783.55732087000001</v>
      </c>
      <c r="C1751" s="76">
        <f t="shared" si="830"/>
        <v>590.77677390999997</v>
      </c>
      <c r="D1751" s="77">
        <f t="shared" si="824"/>
        <v>7245.38</v>
      </c>
      <c r="E1751" s="78">
        <f>IF(K1751=1,VLOOKUP(A1750,[1]Plan1!$G$155:$I$350,3),E1750)</f>
        <v>7276.54</v>
      </c>
      <c r="F1751" s="79">
        <f t="shared" si="825"/>
        <v>45763</v>
      </c>
      <c r="G1751" s="80">
        <f t="shared" si="814"/>
        <v>4.3006716003852752E-3</v>
      </c>
      <c r="H1751" s="81">
        <f t="shared" si="826"/>
        <v>46037</v>
      </c>
      <c r="I1751" s="81">
        <f t="shared" si="815"/>
        <v>46037</v>
      </c>
      <c r="J1751" s="82">
        <f t="shared" si="827"/>
        <v>21</v>
      </c>
      <c r="K1751" s="82">
        <f t="shared" si="811"/>
        <v>4</v>
      </c>
      <c r="L1751" s="76">
        <f t="shared" si="816"/>
        <v>1.00081775</v>
      </c>
      <c r="M1751" s="83">
        <f t="shared" si="813"/>
        <v>1.0043006699999999</v>
      </c>
      <c r="N1751" s="83">
        <f t="shared" si="809"/>
        <v>1.3236026705918573</v>
      </c>
      <c r="O1751" s="76">
        <f t="shared" si="812"/>
        <v>1.3246850400000001</v>
      </c>
      <c r="P1751" s="76">
        <f t="shared" si="817"/>
        <v>782.59315436999998</v>
      </c>
      <c r="Q1751" s="84">
        <f t="shared" si="831"/>
        <v>0</v>
      </c>
      <c r="R1751" s="86">
        <f t="shared" si="828"/>
        <v>0</v>
      </c>
      <c r="S1751" s="76">
        <f t="shared" si="818"/>
        <v>0</v>
      </c>
      <c r="T1751" s="86">
        <f t="shared" si="829"/>
        <v>8.0657000000000006E-2</v>
      </c>
      <c r="U1751" s="84">
        <f t="shared" si="810"/>
        <v>4</v>
      </c>
      <c r="V1751" s="84">
        <v>252</v>
      </c>
      <c r="W1751" s="83">
        <f t="shared" si="819"/>
        <v>1.001232015</v>
      </c>
      <c r="X1751" s="76">
        <f t="shared" si="820"/>
        <v>0.96416650000000004</v>
      </c>
      <c r="Y1751" s="76">
        <f t="shared" si="821"/>
        <v>0</v>
      </c>
      <c r="Z1751" s="90" t="str">
        <f t="shared" si="832"/>
        <v>A+J=</v>
      </c>
      <c r="AA1751" s="81">
        <f t="shared" si="833"/>
        <v>46037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75">
        <f t="shared" si="822"/>
        <v>46011</v>
      </c>
      <c r="B1752" s="76">
        <f t="shared" si="823"/>
        <v>783.95873552</v>
      </c>
      <c r="C1752" s="76">
        <f t="shared" si="830"/>
        <v>590.77677390999997</v>
      </c>
      <c r="D1752" s="77">
        <f t="shared" si="824"/>
        <v>7245.38</v>
      </c>
      <c r="E1752" s="78">
        <f>IF(K1752=1,VLOOKUP(A1751,[1]Plan1!$G$155:$I$350,3),E1751)</f>
        <v>7276.54</v>
      </c>
      <c r="F1752" s="79">
        <f t="shared" si="825"/>
        <v>45763</v>
      </c>
      <c r="G1752" s="80">
        <f t="shared" si="814"/>
        <v>4.3006716003852752E-3</v>
      </c>
      <c r="H1752" s="81">
        <f t="shared" si="826"/>
        <v>46037</v>
      </c>
      <c r="I1752" s="81">
        <f t="shared" si="815"/>
        <v>46037</v>
      </c>
      <c r="J1752" s="82">
        <f t="shared" si="827"/>
        <v>21</v>
      </c>
      <c r="K1752" s="82">
        <f t="shared" si="811"/>
        <v>5</v>
      </c>
      <c r="L1752" s="76">
        <f t="shared" si="816"/>
        <v>1.0010222900000001</v>
      </c>
      <c r="M1752" s="83">
        <f t="shared" si="813"/>
        <v>1.0043006699999999</v>
      </c>
      <c r="N1752" s="83">
        <f t="shared" si="809"/>
        <v>1.3236026705918573</v>
      </c>
      <c r="O1752" s="76">
        <f t="shared" si="812"/>
        <v>1.3249557700000001</v>
      </c>
      <c r="P1752" s="76">
        <f t="shared" si="817"/>
        <v>782.75309536999998</v>
      </c>
      <c r="Q1752" s="84">
        <f t="shared" si="831"/>
        <v>0</v>
      </c>
      <c r="R1752" s="86">
        <f t="shared" si="828"/>
        <v>0</v>
      </c>
      <c r="S1752" s="76">
        <f t="shared" si="818"/>
        <v>0</v>
      </c>
      <c r="T1752" s="86">
        <f t="shared" si="829"/>
        <v>8.0657000000000006E-2</v>
      </c>
      <c r="U1752" s="84">
        <f t="shared" si="810"/>
        <v>5</v>
      </c>
      <c r="V1752" s="84">
        <v>252</v>
      </c>
      <c r="W1752" s="83">
        <f t="shared" si="819"/>
        <v>1.001540256</v>
      </c>
      <c r="X1752" s="76">
        <f t="shared" si="820"/>
        <v>1.20564015</v>
      </c>
      <c r="Y1752" s="76">
        <f t="shared" si="821"/>
        <v>0</v>
      </c>
      <c r="Z1752" s="90" t="str">
        <f t="shared" si="832"/>
        <v>A+J=</v>
      </c>
      <c r="AA1752" s="81">
        <f t="shared" si="833"/>
        <v>46037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75">
        <f t="shared" si="822"/>
        <v>46012</v>
      </c>
      <c r="B1753" s="76">
        <f t="shared" si="823"/>
        <v>783.95873552</v>
      </c>
      <c r="C1753" s="76">
        <f t="shared" si="830"/>
        <v>590.77677390999997</v>
      </c>
      <c r="D1753" s="77">
        <f t="shared" si="824"/>
        <v>7245.38</v>
      </c>
      <c r="E1753" s="78">
        <f>IF(K1753=1,VLOOKUP(A1752,[1]Plan1!$G$155:$I$350,3),E1752)</f>
        <v>7276.54</v>
      </c>
      <c r="F1753" s="79">
        <f t="shared" si="825"/>
        <v>45763</v>
      </c>
      <c r="G1753" s="80">
        <f t="shared" si="814"/>
        <v>4.3006716003852752E-3</v>
      </c>
      <c r="H1753" s="81">
        <f t="shared" si="826"/>
        <v>46037</v>
      </c>
      <c r="I1753" s="81">
        <f t="shared" si="815"/>
        <v>46037</v>
      </c>
      <c r="J1753" s="82">
        <f t="shared" si="827"/>
        <v>21</v>
      </c>
      <c r="K1753" s="82">
        <f t="shared" si="811"/>
        <v>5</v>
      </c>
      <c r="L1753" s="76">
        <f t="shared" si="816"/>
        <v>1.0010222900000001</v>
      </c>
      <c r="M1753" s="83">
        <f t="shared" si="813"/>
        <v>1.0043006699999999</v>
      </c>
      <c r="N1753" s="83">
        <f t="shared" si="809"/>
        <v>1.3236026705918573</v>
      </c>
      <c r="O1753" s="76">
        <f t="shared" si="812"/>
        <v>1.3249557700000001</v>
      </c>
      <c r="P1753" s="76">
        <f t="shared" si="817"/>
        <v>782.75309536999998</v>
      </c>
      <c r="Q1753" s="84">
        <f t="shared" si="831"/>
        <v>0</v>
      </c>
      <c r="R1753" s="86">
        <f t="shared" si="828"/>
        <v>0</v>
      </c>
      <c r="S1753" s="76">
        <f t="shared" si="818"/>
        <v>0</v>
      </c>
      <c r="T1753" s="86">
        <f t="shared" si="829"/>
        <v>8.0657000000000006E-2</v>
      </c>
      <c r="U1753" s="84">
        <f t="shared" si="810"/>
        <v>5</v>
      </c>
      <c r="V1753" s="84">
        <v>252</v>
      </c>
      <c r="W1753" s="83">
        <f t="shared" si="819"/>
        <v>1.001540256</v>
      </c>
      <c r="X1753" s="76">
        <f t="shared" si="820"/>
        <v>1.20564015</v>
      </c>
      <c r="Y1753" s="76">
        <f t="shared" si="821"/>
        <v>0</v>
      </c>
      <c r="Z1753" s="90" t="str">
        <f t="shared" si="832"/>
        <v>A+J=</v>
      </c>
      <c r="AA1753" s="81">
        <f t="shared" si="833"/>
        <v>46037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75">
        <f t="shared" si="822"/>
        <v>46013</v>
      </c>
      <c r="B1754" s="76">
        <f t="shared" si="823"/>
        <v>783.95873552</v>
      </c>
      <c r="C1754" s="76">
        <f t="shared" si="830"/>
        <v>590.77677390999997</v>
      </c>
      <c r="D1754" s="77">
        <f t="shared" si="824"/>
        <v>7245.38</v>
      </c>
      <c r="E1754" s="78">
        <f>IF(K1754=1,VLOOKUP(A1753,[1]Plan1!$G$155:$I$350,3),E1753)</f>
        <v>7276.54</v>
      </c>
      <c r="F1754" s="79">
        <f t="shared" si="825"/>
        <v>45763</v>
      </c>
      <c r="G1754" s="80">
        <f t="shared" si="814"/>
        <v>4.3006716003852752E-3</v>
      </c>
      <c r="H1754" s="81">
        <f t="shared" si="826"/>
        <v>46037</v>
      </c>
      <c r="I1754" s="81">
        <f t="shared" si="815"/>
        <v>46037</v>
      </c>
      <c r="J1754" s="82">
        <f t="shared" si="827"/>
        <v>21</v>
      </c>
      <c r="K1754" s="82">
        <f t="shared" si="811"/>
        <v>5</v>
      </c>
      <c r="L1754" s="76">
        <f t="shared" si="816"/>
        <v>1.0010222900000001</v>
      </c>
      <c r="M1754" s="83">
        <f t="shared" si="813"/>
        <v>1.0043006699999999</v>
      </c>
      <c r="N1754" s="83">
        <f t="shared" si="809"/>
        <v>1.3236026705918573</v>
      </c>
      <c r="O1754" s="76">
        <f t="shared" si="812"/>
        <v>1.3249557700000001</v>
      </c>
      <c r="P1754" s="76">
        <f t="shared" si="817"/>
        <v>782.75309536999998</v>
      </c>
      <c r="Q1754" s="84">
        <f t="shared" si="831"/>
        <v>0</v>
      </c>
      <c r="R1754" s="86">
        <f t="shared" si="828"/>
        <v>0</v>
      </c>
      <c r="S1754" s="76">
        <f t="shared" si="818"/>
        <v>0</v>
      </c>
      <c r="T1754" s="86">
        <f t="shared" si="829"/>
        <v>8.0657000000000006E-2</v>
      </c>
      <c r="U1754" s="84">
        <f t="shared" si="810"/>
        <v>5</v>
      </c>
      <c r="V1754" s="84">
        <v>252</v>
      </c>
      <c r="W1754" s="83">
        <f t="shared" si="819"/>
        <v>1.001540256</v>
      </c>
      <c r="X1754" s="76">
        <f t="shared" si="820"/>
        <v>1.20564015</v>
      </c>
      <c r="Y1754" s="76">
        <f t="shared" si="821"/>
        <v>0</v>
      </c>
      <c r="Z1754" s="90" t="str">
        <f t="shared" si="832"/>
        <v>A+J=</v>
      </c>
      <c r="AA1754" s="81">
        <f t="shared" si="833"/>
        <v>46037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75">
        <f t="shared" si="822"/>
        <v>46014</v>
      </c>
      <c r="B1755" s="76">
        <f t="shared" si="823"/>
        <v>784.36036457</v>
      </c>
      <c r="C1755" s="76">
        <f t="shared" si="830"/>
        <v>590.77677390999997</v>
      </c>
      <c r="D1755" s="77">
        <f t="shared" si="824"/>
        <v>7245.38</v>
      </c>
      <c r="E1755" s="78">
        <f>IF(K1755=1,VLOOKUP(A1754,[1]Plan1!$G$155:$I$350,3),E1754)</f>
        <v>7276.54</v>
      </c>
      <c r="F1755" s="79">
        <f t="shared" si="825"/>
        <v>45763</v>
      </c>
      <c r="G1755" s="80">
        <f t="shared" si="814"/>
        <v>4.3006716003852752E-3</v>
      </c>
      <c r="H1755" s="81">
        <f t="shared" si="826"/>
        <v>46037</v>
      </c>
      <c r="I1755" s="81">
        <f t="shared" si="815"/>
        <v>46037</v>
      </c>
      <c r="J1755" s="82">
        <f t="shared" si="827"/>
        <v>21</v>
      </c>
      <c r="K1755" s="82">
        <f t="shared" si="811"/>
        <v>6</v>
      </c>
      <c r="L1755" s="76">
        <f t="shared" si="816"/>
        <v>1.0012268799999999</v>
      </c>
      <c r="M1755" s="83">
        <f t="shared" si="813"/>
        <v>1.0043006699999999</v>
      </c>
      <c r="N1755" s="83">
        <f t="shared" si="809"/>
        <v>1.3236026705918573</v>
      </c>
      <c r="O1755" s="76">
        <f t="shared" si="812"/>
        <v>1.3252265700000001</v>
      </c>
      <c r="P1755" s="76">
        <f t="shared" si="817"/>
        <v>782.91307772000005</v>
      </c>
      <c r="Q1755" s="84">
        <f t="shared" si="831"/>
        <v>0</v>
      </c>
      <c r="R1755" s="86">
        <f t="shared" si="828"/>
        <v>0</v>
      </c>
      <c r="S1755" s="76">
        <f t="shared" si="818"/>
        <v>0</v>
      </c>
      <c r="T1755" s="86">
        <f t="shared" si="829"/>
        <v>8.0657000000000006E-2</v>
      </c>
      <c r="U1755" s="84">
        <f t="shared" si="810"/>
        <v>6</v>
      </c>
      <c r="V1755" s="84">
        <v>252</v>
      </c>
      <c r="W1755" s="83">
        <f t="shared" si="819"/>
        <v>1.001848592</v>
      </c>
      <c r="X1755" s="76">
        <f t="shared" si="820"/>
        <v>1.44728685</v>
      </c>
      <c r="Y1755" s="76">
        <f t="shared" si="821"/>
        <v>0</v>
      </c>
      <c r="Z1755" s="90" t="str">
        <f t="shared" si="832"/>
        <v>A+J=</v>
      </c>
      <c r="AA1755" s="81">
        <f t="shared" si="833"/>
        <v>46037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75">
        <f t="shared" si="822"/>
        <v>46015</v>
      </c>
      <c r="B1756" s="76">
        <f t="shared" si="823"/>
        <v>784.76218441999993</v>
      </c>
      <c r="C1756" s="76">
        <f t="shared" si="830"/>
        <v>590.77677390999997</v>
      </c>
      <c r="D1756" s="77">
        <f t="shared" si="824"/>
        <v>7245.38</v>
      </c>
      <c r="E1756" s="78">
        <f>IF(K1756=1,VLOOKUP(A1755,[1]Plan1!$G$155:$I$350,3),E1755)</f>
        <v>7276.54</v>
      </c>
      <c r="F1756" s="79">
        <f t="shared" si="825"/>
        <v>45763</v>
      </c>
      <c r="G1756" s="80">
        <f t="shared" si="814"/>
        <v>4.3006716003852752E-3</v>
      </c>
      <c r="H1756" s="81">
        <f t="shared" si="826"/>
        <v>46037</v>
      </c>
      <c r="I1756" s="81">
        <f t="shared" si="815"/>
        <v>46037</v>
      </c>
      <c r="J1756" s="82">
        <f t="shared" si="827"/>
        <v>21</v>
      </c>
      <c r="K1756" s="82">
        <f t="shared" si="811"/>
        <v>7</v>
      </c>
      <c r="L1756" s="76">
        <f t="shared" si="816"/>
        <v>1.0014315</v>
      </c>
      <c r="M1756" s="83">
        <f t="shared" si="813"/>
        <v>1.0043006699999999</v>
      </c>
      <c r="N1756" s="83">
        <f t="shared" si="809"/>
        <v>1.3236026705918573</v>
      </c>
      <c r="O1756" s="76">
        <f t="shared" si="812"/>
        <v>1.3254973999999999</v>
      </c>
      <c r="P1756" s="76">
        <f t="shared" si="817"/>
        <v>783.07307778999996</v>
      </c>
      <c r="Q1756" s="84">
        <f t="shared" si="831"/>
        <v>0</v>
      </c>
      <c r="R1756" s="86">
        <f t="shared" si="828"/>
        <v>0</v>
      </c>
      <c r="S1756" s="76">
        <f t="shared" si="818"/>
        <v>0</v>
      </c>
      <c r="T1756" s="86">
        <f t="shared" si="829"/>
        <v>8.0657000000000006E-2</v>
      </c>
      <c r="U1756" s="84">
        <f t="shared" si="810"/>
        <v>7</v>
      </c>
      <c r="V1756" s="84">
        <v>252</v>
      </c>
      <c r="W1756" s="83">
        <f t="shared" si="819"/>
        <v>1.0021570230000001</v>
      </c>
      <c r="X1756" s="76">
        <f t="shared" si="820"/>
        <v>1.6891066299999999</v>
      </c>
      <c r="Y1756" s="76">
        <f t="shared" si="821"/>
        <v>0</v>
      </c>
      <c r="Z1756" s="90" t="str">
        <f t="shared" si="832"/>
        <v>A+J=</v>
      </c>
      <c r="AA1756" s="81">
        <f t="shared" si="833"/>
        <v>46037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75">
        <f t="shared" si="822"/>
        <v>46016</v>
      </c>
      <c r="B1757" s="76">
        <f t="shared" si="823"/>
        <v>785.16421807000006</v>
      </c>
      <c r="C1757" s="76">
        <f t="shared" si="830"/>
        <v>590.77677390999997</v>
      </c>
      <c r="D1757" s="77">
        <f t="shared" si="824"/>
        <v>7245.38</v>
      </c>
      <c r="E1757" s="78">
        <f>IF(K1757=1,VLOOKUP(A1756,[1]Plan1!$G$155:$I$350,3),E1756)</f>
        <v>7276.54</v>
      </c>
      <c r="F1757" s="79">
        <f t="shared" si="825"/>
        <v>45763</v>
      </c>
      <c r="G1757" s="80">
        <f t="shared" si="814"/>
        <v>4.3006716003852752E-3</v>
      </c>
      <c r="H1757" s="81">
        <f t="shared" si="826"/>
        <v>46037</v>
      </c>
      <c r="I1757" s="81">
        <f t="shared" si="815"/>
        <v>46037</v>
      </c>
      <c r="J1757" s="82">
        <f t="shared" si="827"/>
        <v>21</v>
      </c>
      <c r="K1757" s="82">
        <f t="shared" si="811"/>
        <v>8</v>
      </c>
      <c r="L1757" s="76">
        <f t="shared" si="816"/>
        <v>1.00163617</v>
      </c>
      <c r="M1757" s="83">
        <f t="shared" si="813"/>
        <v>1.0043006699999999</v>
      </c>
      <c r="N1757" s="83">
        <f t="shared" si="809"/>
        <v>1.3236026705918573</v>
      </c>
      <c r="O1757" s="76">
        <f t="shared" si="812"/>
        <v>1.3257683</v>
      </c>
      <c r="P1757" s="76">
        <f t="shared" si="817"/>
        <v>783.23311922000005</v>
      </c>
      <c r="Q1757" s="84">
        <f t="shared" si="831"/>
        <v>0</v>
      </c>
      <c r="R1757" s="86">
        <f t="shared" si="828"/>
        <v>0</v>
      </c>
      <c r="S1757" s="76">
        <f t="shared" si="818"/>
        <v>0</v>
      </c>
      <c r="T1757" s="86">
        <f t="shared" si="829"/>
        <v>8.0657000000000006E-2</v>
      </c>
      <c r="U1757" s="84">
        <f t="shared" si="810"/>
        <v>8</v>
      </c>
      <c r="V1757" s="84">
        <v>252</v>
      </c>
      <c r="W1757" s="83">
        <f t="shared" si="819"/>
        <v>1.002465548</v>
      </c>
      <c r="X1757" s="76">
        <f t="shared" si="820"/>
        <v>1.9310988499999999</v>
      </c>
      <c r="Y1757" s="76">
        <f t="shared" si="821"/>
        <v>0</v>
      </c>
      <c r="Z1757" s="90" t="str">
        <f t="shared" si="832"/>
        <v>A+J=</v>
      </c>
      <c r="AA1757" s="81">
        <f t="shared" si="833"/>
        <v>46037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75">
        <f t="shared" si="822"/>
        <v>46017</v>
      </c>
      <c r="B1758" s="76">
        <f t="shared" si="823"/>
        <v>785.16421807000006</v>
      </c>
      <c r="C1758" s="76">
        <f t="shared" si="830"/>
        <v>590.77677390999997</v>
      </c>
      <c r="D1758" s="77">
        <f t="shared" si="824"/>
        <v>7245.38</v>
      </c>
      <c r="E1758" s="78">
        <f>IF(K1758=1,VLOOKUP(A1757,[1]Plan1!$G$155:$I$350,3),E1757)</f>
        <v>7276.54</v>
      </c>
      <c r="F1758" s="79">
        <f t="shared" si="825"/>
        <v>45763</v>
      </c>
      <c r="G1758" s="80">
        <f t="shared" si="814"/>
        <v>4.3006716003852752E-3</v>
      </c>
      <c r="H1758" s="81">
        <f t="shared" si="826"/>
        <v>46037</v>
      </c>
      <c r="I1758" s="81">
        <f t="shared" si="815"/>
        <v>46037</v>
      </c>
      <c r="J1758" s="82">
        <f t="shared" si="827"/>
        <v>21</v>
      </c>
      <c r="K1758" s="82">
        <f t="shared" si="811"/>
        <v>8</v>
      </c>
      <c r="L1758" s="76">
        <f t="shared" si="816"/>
        <v>1.00163617</v>
      </c>
      <c r="M1758" s="83">
        <f t="shared" si="813"/>
        <v>1.0043006699999999</v>
      </c>
      <c r="N1758" s="83">
        <f t="shared" si="809"/>
        <v>1.3236026705918573</v>
      </c>
      <c r="O1758" s="76">
        <f t="shared" si="812"/>
        <v>1.3257683</v>
      </c>
      <c r="P1758" s="76">
        <f t="shared" si="817"/>
        <v>783.23311922000005</v>
      </c>
      <c r="Q1758" s="84">
        <f t="shared" si="831"/>
        <v>0</v>
      </c>
      <c r="R1758" s="86">
        <f t="shared" si="828"/>
        <v>0</v>
      </c>
      <c r="S1758" s="76">
        <f t="shared" si="818"/>
        <v>0</v>
      </c>
      <c r="T1758" s="86">
        <f t="shared" si="829"/>
        <v>8.0657000000000006E-2</v>
      </c>
      <c r="U1758" s="84">
        <f t="shared" si="810"/>
        <v>8</v>
      </c>
      <c r="V1758" s="84">
        <v>252</v>
      </c>
      <c r="W1758" s="83">
        <f t="shared" si="819"/>
        <v>1.002465548</v>
      </c>
      <c r="X1758" s="76">
        <f t="shared" si="820"/>
        <v>1.9310988499999999</v>
      </c>
      <c r="Y1758" s="76">
        <f t="shared" si="821"/>
        <v>0</v>
      </c>
      <c r="Z1758" s="90" t="str">
        <f t="shared" si="832"/>
        <v>A+J=</v>
      </c>
      <c r="AA1758" s="81">
        <f t="shared" si="833"/>
        <v>46037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75">
        <f t="shared" si="822"/>
        <v>46018</v>
      </c>
      <c r="B1759" s="76">
        <f t="shared" si="823"/>
        <v>785.56646120999994</v>
      </c>
      <c r="C1759" s="76">
        <f t="shared" si="830"/>
        <v>590.77677390999997</v>
      </c>
      <c r="D1759" s="77">
        <f t="shared" si="824"/>
        <v>7245.38</v>
      </c>
      <c r="E1759" s="78">
        <f>IF(K1759=1,VLOOKUP(A1758,[1]Plan1!$G$155:$I$350,3),E1758)</f>
        <v>7276.54</v>
      </c>
      <c r="F1759" s="79">
        <f t="shared" si="825"/>
        <v>45763</v>
      </c>
      <c r="G1759" s="80">
        <f t="shared" si="814"/>
        <v>4.3006716003852752E-3</v>
      </c>
      <c r="H1759" s="81">
        <f t="shared" si="826"/>
        <v>46037</v>
      </c>
      <c r="I1759" s="81">
        <f t="shared" si="815"/>
        <v>46037</v>
      </c>
      <c r="J1759" s="82">
        <f t="shared" si="827"/>
        <v>21</v>
      </c>
      <c r="K1759" s="82">
        <f t="shared" si="811"/>
        <v>9</v>
      </c>
      <c r="L1759" s="76">
        <f t="shared" si="816"/>
        <v>1.00184088</v>
      </c>
      <c r="M1759" s="83">
        <f t="shared" si="813"/>
        <v>1.0043006699999999</v>
      </c>
      <c r="N1759" s="83">
        <f t="shared" si="809"/>
        <v>1.3236026705918573</v>
      </c>
      <c r="O1759" s="76">
        <f t="shared" si="812"/>
        <v>1.3260392599999999</v>
      </c>
      <c r="P1759" s="76">
        <f t="shared" si="817"/>
        <v>783.39319609999995</v>
      </c>
      <c r="Q1759" s="84">
        <f t="shared" si="831"/>
        <v>0</v>
      </c>
      <c r="R1759" s="86">
        <f t="shared" si="828"/>
        <v>0</v>
      </c>
      <c r="S1759" s="76">
        <f t="shared" si="818"/>
        <v>0</v>
      </c>
      <c r="T1759" s="86">
        <f t="shared" si="829"/>
        <v>8.0657000000000006E-2</v>
      </c>
      <c r="U1759" s="84">
        <f t="shared" si="810"/>
        <v>9</v>
      </c>
      <c r="V1759" s="84">
        <v>252</v>
      </c>
      <c r="W1759" s="83">
        <f t="shared" si="819"/>
        <v>1.002774169</v>
      </c>
      <c r="X1759" s="76">
        <f t="shared" si="820"/>
        <v>2.17326511</v>
      </c>
      <c r="Y1759" s="76">
        <f t="shared" si="821"/>
        <v>0</v>
      </c>
      <c r="Z1759" s="90" t="str">
        <f t="shared" si="832"/>
        <v>A+J=</v>
      </c>
      <c r="AA1759" s="81">
        <f t="shared" si="833"/>
        <v>46037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75">
        <f t="shared" si="822"/>
        <v>46019</v>
      </c>
      <c r="B1760" s="76">
        <f t="shared" si="823"/>
        <v>785.56646120999994</v>
      </c>
      <c r="C1760" s="76">
        <f t="shared" si="830"/>
        <v>590.77677390999997</v>
      </c>
      <c r="D1760" s="77">
        <f t="shared" si="824"/>
        <v>7245.38</v>
      </c>
      <c r="E1760" s="78">
        <f>IF(K1760=1,VLOOKUP(A1759,[1]Plan1!$G$155:$I$350,3),E1759)</f>
        <v>7276.54</v>
      </c>
      <c r="F1760" s="79">
        <f t="shared" si="825"/>
        <v>45763</v>
      </c>
      <c r="G1760" s="80">
        <f t="shared" si="814"/>
        <v>4.3006716003852752E-3</v>
      </c>
      <c r="H1760" s="81">
        <f t="shared" si="826"/>
        <v>46037</v>
      </c>
      <c r="I1760" s="81">
        <f t="shared" si="815"/>
        <v>46037</v>
      </c>
      <c r="J1760" s="82">
        <f t="shared" si="827"/>
        <v>21</v>
      </c>
      <c r="K1760" s="82">
        <f t="shared" si="811"/>
        <v>9</v>
      </c>
      <c r="L1760" s="76">
        <f t="shared" si="816"/>
        <v>1.00184088</v>
      </c>
      <c r="M1760" s="83">
        <f t="shared" si="813"/>
        <v>1.0043006699999999</v>
      </c>
      <c r="N1760" s="83">
        <f t="shared" ref="N1760:N1823" si="834">IF(I1760&gt;I1759,N1759*M1760,N1759)</f>
        <v>1.3236026705918573</v>
      </c>
      <c r="O1760" s="76">
        <f t="shared" si="812"/>
        <v>1.3260392599999999</v>
      </c>
      <c r="P1760" s="76">
        <f t="shared" si="817"/>
        <v>783.39319609999995</v>
      </c>
      <c r="Q1760" s="84">
        <f t="shared" si="831"/>
        <v>0</v>
      </c>
      <c r="R1760" s="86">
        <f t="shared" si="828"/>
        <v>0</v>
      </c>
      <c r="S1760" s="76">
        <f t="shared" si="818"/>
        <v>0</v>
      </c>
      <c r="T1760" s="86">
        <f t="shared" si="829"/>
        <v>8.0657000000000006E-2</v>
      </c>
      <c r="U1760" s="84">
        <f t="shared" si="810"/>
        <v>9</v>
      </c>
      <c r="V1760" s="84">
        <v>252</v>
      </c>
      <c r="W1760" s="83">
        <f t="shared" si="819"/>
        <v>1.002774169</v>
      </c>
      <c r="X1760" s="76">
        <f t="shared" si="820"/>
        <v>2.17326511</v>
      </c>
      <c r="Y1760" s="76">
        <f t="shared" si="821"/>
        <v>0</v>
      </c>
      <c r="Z1760" s="90" t="str">
        <f t="shared" si="832"/>
        <v>A+J=</v>
      </c>
      <c r="AA1760" s="81">
        <f t="shared" si="833"/>
        <v>46037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75">
        <f t="shared" si="822"/>
        <v>46020</v>
      </c>
      <c r="B1761" s="76">
        <f t="shared" si="823"/>
        <v>785.56646120999994</v>
      </c>
      <c r="C1761" s="76">
        <f t="shared" si="830"/>
        <v>590.77677390999997</v>
      </c>
      <c r="D1761" s="77">
        <f t="shared" si="824"/>
        <v>7245.38</v>
      </c>
      <c r="E1761" s="78">
        <f>IF(K1761=1,VLOOKUP(A1760,[1]Plan1!$G$155:$I$350,3),E1760)</f>
        <v>7276.54</v>
      </c>
      <c r="F1761" s="79">
        <f t="shared" si="825"/>
        <v>45763</v>
      </c>
      <c r="G1761" s="80">
        <f t="shared" si="814"/>
        <v>4.3006716003852752E-3</v>
      </c>
      <c r="H1761" s="81">
        <f t="shared" si="826"/>
        <v>46037</v>
      </c>
      <c r="I1761" s="81">
        <f t="shared" si="815"/>
        <v>46037</v>
      </c>
      <c r="J1761" s="82">
        <f t="shared" si="827"/>
        <v>21</v>
      </c>
      <c r="K1761" s="82">
        <f t="shared" si="811"/>
        <v>9</v>
      </c>
      <c r="L1761" s="76">
        <f t="shared" si="816"/>
        <v>1.00184088</v>
      </c>
      <c r="M1761" s="83">
        <f t="shared" si="813"/>
        <v>1.0043006699999999</v>
      </c>
      <c r="N1761" s="83">
        <f t="shared" si="834"/>
        <v>1.3236026705918573</v>
      </c>
      <c r="O1761" s="76">
        <f t="shared" si="812"/>
        <v>1.3260392599999999</v>
      </c>
      <c r="P1761" s="76">
        <f t="shared" si="817"/>
        <v>783.39319609999995</v>
      </c>
      <c r="Q1761" s="84">
        <f t="shared" si="831"/>
        <v>0</v>
      </c>
      <c r="R1761" s="86">
        <f t="shared" si="828"/>
        <v>0</v>
      </c>
      <c r="S1761" s="76">
        <f t="shared" si="818"/>
        <v>0</v>
      </c>
      <c r="T1761" s="86">
        <f t="shared" si="829"/>
        <v>8.0657000000000006E-2</v>
      </c>
      <c r="U1761" s="84">
        <f t="shared" si="810"/>
        <v>9</v>
      </c>
      <c r="V1761" s="84">
        <v>252</v>
      </c>
      <c r="W1761" s="83">
        <f t="shared" si="819"/>
        <v>1.002774169</v>
      </c>
      <c r="X1761" s="76">
        <f t="shared" si="820"/>
        <v>2.17326511</v>
      </c>
      <c r="Y1761" s="76">
        <f t="shared" si="821"/>
        <v>0</v>
      </c>
      <c r="Z1761" s="90" t="str">
        <f t="shared" si="832"/>
        <v>A+J=</v>
      </c>
      <c r="AA1761" s="81">
        <f t="shared" si="833"/>
        <v>46037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75">
        <f t="shared" si="822"/>
        <v>46021</v>
      </c>
      <c r="B1762" s="76">
        <f t="shared" si="823"/>
        <v>785.96890723000001</v>
      </c>
      <c r="C1762" s="76">
        <f t="shared" si="830"/>
        <v>590.77677390999997</v>
      </c>
      <c r="D1762" s="77">
        <f t="shared" si="824"/>
        <v>7245.38</v>
      </c>
      <c r="E1762" s="78">
        <f>IF(K1762=1,VLOOKUP(A1761,[1]Plan1!$G$155:$I$350,3),E1761)</f>
        <v>7276.54</v>
      </c>
      <c r="F1762" s="79">
        <f t="shared" si="825"/>
        <v>45763</v>
      </c>
      <c r="G1762" s="80">
        <f t="shared" si="814"/>
        <v>4.3006716003852752E-3</v>
      </c>
      <c r="H1762" s="81">
        <f t="shared" si="826"/>
        <v>46037</v>
      </c>
      <c r="I1762" s="81">
        <f t="shared" si="815"/>
        <v>46037</v>
      </c>
      <c r="J1762" s="82">
        <f t="shared" si="827"/>
        <v>21</v>
      </c>
      <c r="K1762" s="82">
        <f t="shared" si="811"/>
        <v>10</v>
      </c>
      <c r="L1762" s="76">
        <f t="shared" si="816"/>
        <v>1.00204563</v>
      </c>
      <c r="M1762" s="83">
        <f t="shared" si="813"/>
        <v>1.0043006699999999</v>
      </c>
      <c r="N1762" s="83">
        <f t="shared" si="834"/>
        <v>1.3236026705918573</v>
      </c>
      <c r="O1762" s="76">
        <f t="shared" si="812"/>
        <v>1.32631027</v>
      </c>
      <c r="P1762" s="76">
        <f t="shared" si="817"/>
        <v>783.55330250999998</v>
      </c>
      <c r="Q1762" s="84">
        <f t="shared" si="831"/>
        <v>0</v>
      </c>
      <c r="R1762" s="86">
        <f t="shared" si="828"/>
        <v>0</v>
      </c>
      <c r="S1762" s="76">
        <f t="shared" si="818"/>
        <v>0</v>
      </c>
      <c r="T1762" s="86">
        <f t="shared" si="829"/>
        <v>8.0657000000000006E-2</v>
      </c>
      <c r="U1762" s="84">
        <f t="shared" si="810"/>
        <v>10</v>
      </c>
      <c r="V1762" s="84">
        <v>252</v>
      </c>
      <c r="W1762" s="83">
        <f t="shared" si="819"/>
        <v>1.003082885</v>
      </c>
      <c r="X1762" s="76">
        <f t="shared" si="820"/>
        <v>2.4156047200000001</v>
      </c>
      <c r="Y1762" s="76">
        <f t="shared" si="821"/>
        <v>0</v>
      </c>
      <c r="Z1762" s="90" t="str">
        <f t="shared" si="832"/>
        <v>A+J=</v>
      </c>
      <c r="AA1762" s="81">
        <f t="shared" si="833"/>
        <v>46037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75">
        <f t="shared" si="822"/>
        <v>46022</v>
      </c>
      <c r="B1763" s="76">
        <f t="shared" si="823"/>
        <v>786.37156134000008</v>
      </c>
      <c r="C1763" s="76">
        <f t="shared" si="830"/>
        <v>590.77677390999997</v>
      </c>
      <c r="D1763" s="77">
        <f t="shared" si="824"/>
        <v>7245.38</v>
      </c>
      <c r="E1763" s="78">
        <f>IF(K1763=1,VLOOKUP(A1762,[1]Plan1!$G$155:$I$350,3),E1762)</f>
        <v>7276.54</v>
      </c>
      <c r="F1763" s="79">
        <f t="shared" si="825"/>
        <v>45763</v>
      </c>
      <c r="G1763" s="80">
        <f t="shared" si="814"/>
        <v>4.3006716003852752E-3</v>
      </c>
      <c r="H1763" s="81">
        <f t="shared" si="826"/>
        <v>46037</v>
      </c>
      <c r="I1763" s="81">
        <f t="shared" si="815"/>
        <v>46037</v>
      </c>
      <c r="J1763" s="82">
        <f t="shared" si="827"/>
        <v>21</v>
      </c>
      <c r="K1763" s="82">
        <f t="shared" si="811"/>
        <v>11</v>
      </c>
      <c r="L1763" s="76">
        <f t="shared" si="816"/>
        <v>1.0022504299999999</v>
      </c>
      <c r="M1763" s="83">
        <f t="shared" si="813"/>
        <v>1.0043006699999999</v>
      </c>
      <c r="N1763" s="83">
        <f t="shared" si="834"/>
        <v>1.3236026705918573</v>
      </c>
      <c r="O1763" s="76">
        <f t="shared" si="812"/>
        <v>1.3265813399999999</v>
      </c>
      <c r="P1763" s="76">
        <f t="shared" si="817"/>
        <v>783.71344437000005</v>
      </c>
      <c r="Q1763" s="84">
        <f t="shared" si="831"/>
        <v>0</v>
      </c>
      <c r="R1763" s="86">
        <f t="shared" si="828"/>
        <v>0</v>
      </c>
      <c r="S1763" s="76">
        <f t="shared" si="818"/>
        <v>0</v>
      </c>
      <c r="T1763" s="86">
        <f t="shared" si="829"/>
        <v>8.0657000000000006E-2</v>
      </c>
      <c r="U1763" s="84">
        <f t="shared" si="810"/>
        <v>11</v>
      </c>
      <c r="V1763" s="84">
        <v>252</v>
      </c>
      <c r="W1763" s="83">
        <f t="shared" si="819"/>
        <v>1.0033916949999999</v>
      </c>
      <c r="X1763" s="76">
        <f t="shared" si="820"/>
        <v>2.65811697</v>
      </c>
      <c r="Y1763" s="76">
        <f t="shared" si="821"/>
        <v>0</v>
      </c>
      <c r="Z1763" s="90" t="str">
        <f t="shared" si="832"/>
        <v>A+J=</v>
      </c>
      <c r="AA1763" s="81">
        <f t="shared" si="833"/>
        <v>46037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75">
        <f t="shared" si="822"/>
        <v>46023</v>
      </c>
      <c r="B1764" s="76">
        <f t="shared" si="823"/>
        <v>786.77441332000001</v>
      </c>
      <c r="C1764" s="76">
        <f t="shared" si="830"/>
        <v>590.77677390999997</v>
      </c>
      <c r="D1764" s="77">
        <f t="shared" si="824"/>
        <v>7245.38</v>
      </c>
      <c r="E1764" s="78">
        <f>IF(K1764=1,VLOOKUP(A1763,[1]Plan1!$G$155:$I$350,3),E1763)</f>
        <v>7276.54</v>
      </c>
      <c r="F1764" s="79">
        <f t="shared" si="825"/>
        <v>45763</v>
      </c>
      <c r="G1764" s="80">
        <f t="shared" si="814"/>
        <v>4.3006716003852752E-3</v>
      </c>
      <c r="H1764" s="81">
        <f t="shared" si="826"/>
        <v>46037</v>
      </c>
      <c r="I1764" s="81">
        <f t="shared" si="815"/>
        <v>46037</v>
      </c>
      <c r="J1764" s="82">
        <f t="shared" si="827"/>
        <v>21</v>
      </c>
      <c r="K1764" s="82">
        <f t="shared" si="811"/>
        <v>12</v>
      </c>
      <c r="L1764" s="76">
        <f t="shared" si="816"/>
        <v>1.0024552600000001</v>
      </c>
      <c r="M1764" s="83">
        <f t="shared" si="813"/>
        <v>1.0043006699999999</v>
      </c>
      <c r="N1764" s="83">
        <f t="shared" si="834"/>
        <v>1.3236026705918573</v>
      </c>
      <c r="O1764" s="76">
        <f t="shared" si="812"/>
        <v>1.3268524500000001</v>
      </c>
      <c r="P1764" s="76">
        <f t="shared" si="817"/>
        <v>783.87360985999999</v>
      </c>
      <c r="Q1764" s="84">
        <f t="shared" si="831"/>
        <v>0</v>
      </c>
      <c r="R1764" s="86">
        <f t="shared" si="828"/>
        <v>0</v>
      </c>
      <c r="S1764" s="76">
        <f t="shared" si="818"/>
        <v>0</v>
      </c>
      <c r="T1764" s="86">
        <f t="shared" si="829"/>
        <v>8.0657000000000006E-2</v>
      </c>
      <c r="U1764" s="84">
        <f t="shared" si="810"/>
        <v>12</v>
      </c>
      <c r="V1764" s="84">
        <v>252</v>
      </c>
      <c r="W1764" s="83">
        <f t="shared" si="819"/>
        <v>1.003700601</v>
      </c>
      <c r="X1764" s="76">
        <f t="shared" si="820"/>
        <v>2.9008034600000001</v>
      </c>
      <c r="Y1764" s="76">
        <f t="shared" si="821"/>
        <v>0</v>
      </c>
      <c r="Z1764" s="90" t="str">
        <f t="shared" si="832"/>
        <v>A+J=</v>
      </c>
      <c r="AA1764" s="81">
        <f t="shared" si="833"/>
        <v>46037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75">
        <f t="shared" si="822"/>
        <v>46024</v>
      </c>
      <c r="B1765" s="76">
        <f t="shared" si="823"/>
        <v>786.77441332000001</v>
      </c>
      <c r="C1765" s="76">
        <f t="shared" si="830"/>
        <v>590.77677390999997</v>
      </c>
      <c r="D1765" s="77">
        <f t="shared" si="824"/>
        <v>7245.38</v>
      </c>
      <c r="E1765" s="78">
        <f>IF(K1765=1,VLOOKUP(A1764,[1]Plan1!$G$155:$I$350,3),E1764)</f>
        <v>7276.54</v>
      </c>
      <c r="F1765" s="79">
        <f t="shared" si="825"/>
        <v>45763</v>
      </c>
      <c r="G1765" s="80">
        <f t="shared" si="814"/>
        <v>4.3006716003852752E-3</v>
      </c>
      <c r="H1765" s="81">
        <f t="shared" si="826"/>
        <v>46037</v>
      </c>
      <c r="I1765" s="81">
        <f t="shared" si="815"/>
        <v>46037</v>
      </c>
      <c r="J1765" s="82">
        <f t="shared" si="827"/>
        <v>21</v>
      </c>
      <c r="K1765" s="82">
        <f t="shared" si="811"/>
        <v>12</v>
      </c>
      <c r="L1765" s="76">
        <f t="shared" si="816"/>
        <v>1.0024552600000001</v>
      </c>
      <c r="M1765" s="83">
        <f t="shared" si="813"/>
        <v>1.0043006699999999</v>
      </c>
      <c r="N1765" s="83">
        <f t="shared" si="834"/>
        <v>1.3236026705918573</v>
      </c>
      <c r="O1765" s="76">
        <f t="shared" si="812"/>
        <v>1.3268524500000001</v>
      </c>
      <c r="P1765" s="76">
        <f t="shared" si="817"/>
        <v>783.87360985999999</v>
      </c>
      <c r="Q1765" s="84">
        <f t="shared" si="831"/>
        <v>0</v>
      </c>
      <c r="R1765" s="86">
        <f t="shared" si="828"/>
        <v>0</v>
      </c>
      <c r="S1765" s="76">
        <f t="shared" si="818"/>
        <v>0</v>
      </c>
      <c r="T1765" s="86">
        <f t="shared" si="829"/>
        <v>8.0657000000000006E-2</v>
      </c>
      <c r="U1765" s="84">
        <f t="shared" si="810"/>
        <v>12</v>
      </c>
      <c r="V1765" s="84">
        <v>252</v>
      </c>
      <c r="W1765" s="83">
        <f t="shared" si="819"/>
        <v>1.003700601</v>
      </c>
      <c r="X1765" s="76">
        <f t="shared" si="820"/>
        <v>2.9008034600000001</v>
      </c>
      <c r="Y1765" s="76">
        <f t="shared" si="821"/>
        <v>0</v>
      </c>
      <c r="Z1765" s="90" t="str">
        <f t="shared" si="832"/>
        <v>A+J=</v>
      </c>
      <c r="AA1765" s="81">
        <f t="shared" si="833"/>
        <v>46037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75">
        <f t="shared" si="822"/>
        <v>46025</v>
      </c>
      <c r="B1766" s="76">
        <f t="shared" si="823"/>
        <v>787.17748026000004</v>
      </c>
      <c r="C1766" s="76">
        <f t="shared" si="830"/>
        <v>590.77677390999997</v>
      </c>
      <c r="D1766" s="77">
        <f t="shared" si="824"/>
        <v>7245.38</v>
      </c>
      <c r="E1766" s="78">
        <f>IF(K1766=1,VLOOKUP(A1765,[1]Plan1!$G$155:$I$350,3),E1765)</f>
        <v>7276.54</v>
      </c>
      <c r="F1766" s="79">
        <f t="shared" si="825"/>
        <v>45763</v>
      </c>
      <c r="G1766" s="80">
        <f t="shared" si="814"/>
        <v>4.3006716003852752E-3</v>
      </c>
      <c r="H1766" s="81">
        <f t="shared" si="826"/>
        <v>46037</v>
      </c>
      <c r="I1766" s="81">
        <f t="shared" si="815"/>
        <v>46037</v>
      </c>
      <c r="J1766" s="82">
        <f t="shared" si="827"/>
        <v>21</v>
      </c>
      <c r="K1766" s="82">
        <f t="shared" si="811"/>
        <v>13</v>
      </c>
      <c r="L1766" s="76">
        <f t="shared" si="816"/>
        <v>1.0026601399999999</v>
      </c>
      <c r="M1766" s="83">
        <f t="shared" si="813"/>
        <v>1.0043006699999999</v>
      </c>
      <c r="N1766" s="83">
        <f t="shared" si="834"/>
        <v>1.3236026705918573</v>
      </c>
      <c r="O1766" s="76">
        <f t="shared" si="812"/>
        <v>1.32712363</v>
      </c>
      <c r="P1766" s="76">
        <f t="shared" si="817"/>
        <v>784.03381671</v>
      </c>
      <c r="Q1766" s="84">
        <f t="shared" si="831"/>
        <v>0</v>
      </c>
      <c r="R1766" s="86">
        <f t="shared" si="828"/>
        <v>0</v>
      </c>
      <c r="S1766" s="76">
        <f t="shared" si="818"/>
        <v>0</v>
      </c>
      <c r="T1766" s="86">
        <f t="shared" si="829"/>
        <v>8.0657000000000006E-2</v>
      </c>
      <c r="U1766" s="84">
        <f t="shared" ref="U1766:U1829" si="835">IF(Q1765&gt;0,1,IF(K1766=K1765,U1765,U1765+1))</f>
        <v>13</v>
      </c>
      <c r="V1766" s="84">
        <v>252</v>
      </c>
      <c r="W1766" s="83">
        <f t="shared" si="819"/>
        <v>1.004009602</v>
      </c>
      <c r="X1766" s="76">
        <f t="shared" si="820"/>
        <v>3.1436635499999999</v>
      </c>
      <c r="Y1766" s="76">
        <f t="shared" si="821"/>
        <v>0</v>
      </c>
      <c r="Z1766" s="90" t="str">
        <f t="shared" si="832"/>
        <v>A+J=</v>
      </c>
      <c r="AA1766" s="81">
        <f t="shared" si="833"/>
        <v>46037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75">
        <f t="shared" si="822"/>
        <v>46026</v>
      </c>
      <c r="B1767" s="76">
        <f t="shared" si="823"/>
        <v>787.17748026000004</v>
      </c>
      <c r="C1767" s="76">
        <f t="shared" si="830"/>
        <v>590.77677390999997</v>
      </c>
      <c r="D1767" s="77">
        <f t="shared" si="824"/>
        <v>7245.38</v>
      </c>
      <c r="E1767" s="78">
        <f>IF(K1767=1,VLOOKUP(A1766,[1]Plan1!$G$155:$I$350,3),E1766)</f>
        <v>7276.54</v>
      </c>
      <c r="F1767" s="79">
        <f t="shared" si="825"/>
        <v>45763</v>
      </c>
      <c r="G1767" s="80">
        <f t="shared" si="814"/>
        <v>4.3006716003852752E-3</v>
      </c>
      <c r="H1767" s="81">
        <f t="shared" si="826"/>
        <v>46037</v>
      </c>
      <c r="I1767" s="81">
        <f t="shared" si="815"/>
        <v>46037</v>
      </c>
      <c r="J1767" s="82">
        <f t="shared" si="827"/>
        <v>21</v>
      </c>
      <c r="K1767" s="82">
        <f t="shared" si="811"/>
        <v>13</v>
      </c>
      <c r="L1767" s="76">
        <f t="shared" si="816"/>
        <v>1.0026601399999999</v>
      </c>
      <c r="M1767" s="83">
        <f t="shared" si="813"/>
        <v>1.0043006699999999</v>
      </c>
      <c r="N1767" s="83">
        <f t="shared" si="834"/>
        <v>1.3236026705918573</v>
      </c>
      <c r="O1767" s="76">
        <f t="shared" si="812"/>
        <v>1.32712363</v>
      </c>
      <c r="P1767" s="76">
        <f t="shared" si="817"/>
        <v>784.03381671</v>
      </c>
      <c r="Q1767" s="84">
        <f t="shared" si="831"/>
        <v>0</v>
      </c>
      <c r="R1767" s="86">
        <f t="shared" si="828"/>
        <v>0</v>
      </c>
      <c r="S1767" s="76">
        <f t="shared" si="818"/>
        <v>0</v>
      </c>
      <c r="T1767" s="86">
        <f t="shared" si="829"/>
        <v>8.0657000000000006E-2</v>
      </c>
      <c r="U1767" s="84">
        <f t="shared" si="835"/>
        <v>13</v>
      </c>
      <c r="V1767" s="84">
        <v>252</v>
      </c>
      <c r="W1767" s="83">
        <f t="shared" si="819"/>
        <v>1.004009602</v>
      </c>
      <c r="X1767" s="76">
        <f t="shared" si="820"/>
        <v>3.1436635499999999</v>
      </c>
      <c r="Y1767" s="76">
        <f t="shared" si="821"/>
        <v>0</v>
      </c>
      <c r="Z1767" s="90" t="str">
        <f t="shared" si="832"/>
        <v>A+J=</v>
      </c>
      <c r="AA1767" s="81">
        <f t="shared" si="833"/>
        <v>46037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75">
        <f t="shared" si="822"/>
        <v>46027</v>
      </c>
      <c r="B1768" s="76">
        <f t="shared" si="823"/>
        <v>787.17748026000004</v>
      </c>
      <c r="C1768" s="76">
        <f t="shared" si="830"/>
        <v>590.77677390999997</v>
      </c>
      <c r="D1768" s="77">
        <f t="shared" si="824"/>
        <v>7245.38</v>
      </c>
      <c r="E1768" s="78">
        <f>IF(K1768=1,VLOOKUP(A1767,[1]Plan1!$G$155:$I$350,3),E1767)</f>
        <v>7276.54</v>
      </c>
      <c r="F1768" s="79">
        <f t="shared" si="825"/>
        <v>45763</v>
      </c>
      <c r="G1768" s="80">
        <f t="shared" si="814"/>
        <v>4.3006716003852752E-3</v>
      </c>
      <c r="H1768" s="81">
        <f t="shared" si="826"/>
        <v>46037</v>
      </c>
      <c r="I1768" s="81">
        <f t="shared" si="815"/>
        <v>46037</v>
      </c>
      <c r="J1768" s="82">
        <f t="shared" si="827"/>
        <v>21</v>
      </c>
      <c r="K1768" s="82">
        <f t="shared" si="811"/>
        <v>13</v>
      </c>
      <c r="L1768" s="76">
        <f t="shared" si="816"/>
        <v>1.0026601399999999</v>
      </c>
      <c r="M1768" s="83">
        <f t="shared" si="813"/>
        <v>1.0043006699999999</v>
      </c>
      <c r="N1768" s="83">
        <f t="shared" si="834"/>
        <v>1.3236026705918573</v>
      </c>
      <c r="O1768" s="76">
        <f t="shared" si="812"/>
        <v>1.32712363</v>
      </c>
      <c r="P1768" s="76">
        <f t="shared" si="817"/>
        <v>784.03381671</v>
      </c>
      <c r="Q1768" s="84">
        <f t="shared" si="831"/>
        <v>0</v>
      </c>
      <c r="R1768" s="86">
        <f t="shared" si="828"/>
        <v>0</v>
      </c>
      <c r="S1768" s="76">
        <f t="shared" si="818"/>
        <v>0</v>
      </c>
      <c r="T1768" s="86">
        <f t="shared" si="829"/>
        <v>8.0657000000000006E-2</v>
      </c>
      <c r="U1768" s="84">
        <f t="shared" si="835"/>
        <v>13</v>
      </c>
      <c r="V1768" s="84">
        <v>252</v>
      </c>
      <c r="W1768" s="83">
        <f t="shared" si="819"/>
        <v>1.004009602</v>
      </c>
      <c r="X1768" s="76">
        <f t="shared" si="820"/>
        <v>3.1436635499999999</v>
      </c>
      <c r="Y1768" s="76">
        <f t="shared" si="821"/>
        <v>0</v>
      </c>
      <c r="Z1768" s="90" t="str">
        <f t="shared" si="832"/>
        <v>A+J=</v>
      </c>
      <c r="AA1768" s="81">
        <f t="shared" si="833"/>
        <v>46037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75">
        <f t="shared" si="822"/>
        <v>46028</v>
      </c>
      <c r="B1769" s="76">
        <f t="shared" si="823"/>
        <v>787.58075631000008</v>
      </c>
      <c r="C1769" s="76">
        <f t="shared" si="830"/>
        <v>590.77677390999997</v>
      </c>
      <c r="D1769" s="77">
        <f t="shared" si="824"/>
        <v>7245.38</v>
      </c>
      <c r="E1769" s="78">
        <f>IF(K1769=1,VLOOKUP(A1768,[1]Plan1!$G$155:$I$350,3),E1768)</f>
        <v>7276.54</v>
      </c>
      <c r="F1769" s="79">
        <f t="shared" si="825"/>
        <v>45763</v>
      </c>
      <c r="G1769" s="80">
        <f t="shared" si="814"/>
        <v>4.3006716003852752E-3</v>
      </c>
      <c r="H1769" s="81">
        <f t="shared" si="826"/>
        <v>46037</v>
      </c>
      <c r="I1769" s="81">
        <f t="shared" si="815"/>
        <v>46037</v>
      </c>
      <c r="J1769" s="82">
        <f t="shared" si="827"/>
        <v>21</v>
      </c>
      <c r="K1769" s="82">
        <f t="shared" si="811"/>
        <v>14</v>
      </c>
      <c r="L1769" s="76">
        <f t="shared" si="816"/>
        <v>1.00286506</v>
      </c>
      <c r="M1769" s="83">
        <f t="shared" si="813"/>
        <v>1.0043006699999999</v>
      </c>
      <c r="N1769" s="83">
        <f t="shared" si="834"/>
        <v>1.3236026705918573</v>
      </c>
      <c r="O1769" s="76">
        <f t="shared" si="812"/>
        <v>1.32739487</v>
      </c>
      <c r="P1769" s="76">
        <f t="shared" si="817"/>
        <v>784.19405900000004</v>
      </c>
      <c r="Q1769" s="84">
        <f t="shared" si="831"/>
        <v>0</v>
      </c>
      <c r="R1769" s="86">
        <f t="shared" si="828"/>
        <v>0</v>
      </c>
      <c r="S1769" s="76">
        <f t="shared" si="818"/>
        <v>0</v>
      </c>
      <c r="T1769" s="86">
        <f t="shared" si="829"/>
        <v>8.0657000000000006E-2</v>
      </c>
      <c r="U1769" s="84">
        <f t="shared" si="835"/>
        <v>14</v>
      </c>
      <c r="V1769" s="84">
        <v>252</v>
      </c>
      <c r="W1769" s="83">
        <f t="shared" si="819"/>
        <v>1.0043186980000001</v>
      </c>
      <c r="X1769" s="76">
        <f t="shared" si="820"/>
        <v>3.3866973100000002</v>
      </c>
      <c r="Y1769" s="76">
        <f t="shared" si="821"/>
        <v>0</v>
      </c>
      <c r="Z1769" s="90" t="str">
        <f t="shared" si="832"/>
        <v>A+J=</v>
      </c>
      <c r="AA1769" s="81">
        <f t="shared" si="833"/>
        <v>46037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75">
        <f t="shared" si="822"/>
        <v>46029</v>
      </c>
      <c r="B1770" s="76">
        <f t="shared" si="823"/>
        <v>787.98422966999999</v>
      </c>
      <c r="C1770" s="76">
        <f t="shared" si="830"/>
        <v>590.77677390999997</v>
      </c>
      <c r="D1770" s="77">
        <f t="shared" si="824"/>
        <v>7245.38</v>
      </c>
      <c r="E1770" s="78">
        <f>IF(K1770=1,VLOOKUP(A1769,[1]Plan1!$G$155:$I$350,3),E1769)</f>
        <v>7276.54</v>
      </c>
      <c r="F1770" s="79">
        <f t="shared" si="825"/>
        <v>45763</v>
      </c>
      <c r="G1770" s="80">
        <f t="shared" si="814"/>
        <v>4.3006716003852752E-3</v>
      </c>
      <c r="H1770" s="81">
        <f t="shared" si="826"/>
        <v>46037</v>
      </c>
      <c r="I1770" s="81">
        <f t="shared" si="815"/>
        <v>46037</v>
      </c>
      <c r="J1770" s="82">
        <f t="shared" si="827"/>
        <v>21</v>
      </c>
      <c r="K1770" s="82">
        <f t="shared" ref="K1770:K1833" si="836">(J1770-(NETWORKDAYS(A1770,I1770,AD$165:AD$503)-1))</f>
        <v>15</v>
      </c>
      <c r="L1770" s="76">
        <f t="shared" si="816"/>
        <v>1.00307002</v>
      </c>
      <c r="M1770" s="83">
        <f t="shared" si="813"/>
        <v>1.0043006699999999</v>
      </c>
      <c r="N1770" s="83">
        <f t="shared" si="834"/>
        <v>1.3236026705918573</v>
      </c>
      <c r="O1770" s="76">
        <f t="shared" ref="O1770:O1833" si="837">TRUNC(TRUNC((L1770*N1770),15),8)</f>
        <v>1.32766615</v>
      </c>
      <c r="P1770" s="76">
        <f t="shared" si="817"/>
        <v>784.35432491999995</v>
      </c>
      <c r="Q1770" s="84">
        <f t="shared" si="831"/>
        <v>0</v>
      </c>
      <c r="R1770" s="86">
        <f t="shared" si="828"/>
        <v>0</v>
      </c>
      <c r="S1770" s="76">
        <f t="shared" si="818"/>
        <v>0</v>
      </c>
      <c r="T1770" s="86">
        <f t="shared" si="829"/>
        <v>8.0657000000000006E-2</v>
      </c>
      <c r="U1770" s="84">
        <f t="shared" si="835"/>
        <v>15</v>
      </c>
      <c r="V1770" s="84">
        <v>252</v>
      </c>
      <c r="W1770" s="83">
        <f t="shared" si="819"/>
        <v>1.004627889</v>
      </c>
      <c r="X1770" s="76">
        <f t="shared" si="820"/>
        <v>3.6299047500000001</v>
      </c>
      <c r="Y1770" s="76">
        <f t="shared" si="821"/>
        <v>0</v>
      </c>
      <c r="Z1770" s="90" t="str">
        <f t="shared" si="832"/>
        <v>A+J=</v>
      </c>
      <c r="AA1770" s="81">
        <f t="shared" si="833"/>
        <v>46037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75">
        <f t="shared" si="822"/>
        <v>46030</v>
      </c>
      <c r="B1771" s="76">
        <f t="shared" si="823"/>
        <v>788.38791306999997</v>
      </c>
      <c r="C1771" s="76">
        <f t="shared" si="830"/>
        <v>590.77677390999997</v>
      </c>
      <c r="D1771" s="77">
        <f t="shared" si="824"/>
        <v>7245.38</v>
      </c>
      <c r="E1771" s="78">
        <f>IF(K1771=1,VLOOKUP(A1770,[1]Plan1!$G$155:$I$350,3),E1770)</f>
        <v>7276.54</v>
      </c>
      <c r="F1771" s="79">
        <f t="shared" si="825"/>
        <v>45763</v>
      </c>
      <c r="G1771" s="80">
        <f t="shared" si="814"/>
        <v>4.3006716003852752E-3</v>
      </c>
      <c r="H1771" s="81">
        <f t="shared" si="826"/>
        <v>46037</v>
      </c>
      <c r="I1771" s="81">
        <f t="shared" si="815"/>
        <v>46037</v>
      </c>
      <c r="J1771" s="82">
        <f t="shared" si="827"/>
        <v>21</v>
      </c>
      <c r="K1771" s="82">
        <f t="shared" si="836"/>
        <v>16</v>
      </c>
      <c r="L1771" s="76">
        <f t="shared" si="816"/>
        <v>1.00327502</v>
      </c>
      <c r="M1771" s="83">
        <f t="shared" ref="M1771:M1834" si="838">IF(I1771&gt;I1770,L1770,M1770)</f>
        <v>1.0043006699999999</v>
      </c>
      <c r="N1771" s="83">
        <f t="shared" si="834"/>
        <v>1.3236026705918573</v>
      </c>
      <c r="O1771" s="76">
        <f t="shared" si="837"/>
        <v>1.3279374900000001</v>
      </c>
      <c r="P1771" s="76">
        <f t="shared" si="817"/>
        <v>784.51462629000002</v>
      </c>
      <c r="Q1771" s="84">
        <f t="shared" si="831"/>
        <v>0</v>
      </c>
      <c r="R1771" s="86">
        <f t="shared" si="828"/>
        <v>0</v>
      </c>
      <c r="S1771" s="76">
        <f t="shared" si="818"/>
        <v>0</v>
      </c>
      <c r="T1771" s="86">
        <f t="shared" si="829"/>
        <v>8.0657000000000006E-2</v>
      </c>
      <c r="U1771" s="84">
        <f t="shared" si="835"/>
        <v>16</v>
      </c>
      <c r="V1771" s="84">
        <v>252</v>
      </c>
      <c r="W1771" s="83">
        <f t="shared" si="819"/>
        <v>1.0049371760000001</v>
      </c>
      <c r="X1771" s="76">
        <f t="shared" si="820"/>
        <v>3.8732867799999999</v>
      </c>
      <c r="Y1771" s="76">
        <f t="shared" si="821"/>
        <v>0</v>
      </c>
      <c r="Z1771" s="90" t="str">
        <f t="shared" si="832"/>
        <v>A+J=</v>
      </c>
      <c r="AA1771" s="81">
        <f t="shared" si="833"/>
        <v>46037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75">
        <f t="shared" si="822"/>
        <v>46031</v>
      </c>
      <c r="B1772" s="76">
        <f t="shared" si="823"/>
        <v>788.79181097000003</v>
      </c>
      <c r="C1772" s="76">
        <f t="shared" si="830"/>
        <v>590.77677390999997</v>
      </c>
      <c r="D1772" s="77">
        <f t="shared" si="824"/>
        <v>7245.38</v>
      </c>
      <c r="E1772" s="78">
        <f>IF(K1772=1,VLOOKUP(A1771,[1]Plan1!$G$155:$I$350,3),E1771)</f>
        <v>7276.54</v>
      </c>
      <c r="F1772" s="79">
        <f t="shared" si="825"/>
        <v>45763</v>
      </c>
      <c r="G1772" s="80">
        <f t="shared" si="814"/>
        <v>4.3006716003852752E-3</v>
      </c>
      <c r="H1772" s="81">
        <f t="shared" si="826"/>
        <v>46037</v>
      </c>
      <c r="I1772" s="81">
        <f t="shared" si="815"/>
        <v>46037</v>
      </c>
      <c r="J1772" s="82">
        <f t="shared" si="827"/>
        <v>21</v>
      </c>
      <c r="K1772" s="82">
        <f t="shared" si="836"/>
        <v>17</v>
      </c>
      <c r="L1772" s="76">
        <f t="shared" si="816"/>
        <v>1.0034800699999999</v>
      </c>
      <c r="M1772" s="83">
        <f t="shared" si="838"/>
        <v>1.0043006699999999</v>
      </c>
      <c r="N1772" s="83">
        <f t="shared" si="834"/>
        <v>1.3236026705918573</v>
      </c>
      <c r="O1772" s="76">
        <f t="shared" si="837"/>
        <v>1.3282088999999999</v>
      </c>
      <c r="P1772" s="76">
        <f t="shared" si="817"/>
        <v>784.67496902000005</v>
      </c>
      <c r="Q1772" s="84">
        <f t="shared" si="831"/>
        <v>0</v>
      </c>
      <c r="R1772" s="86">
        <f t="shared" si="828"/>
        <v>0</v>
      </c>
      <c r="S1772" s="76">
        <f t="shared" si="818"/>
        <v>0</v>
      </c>
      <c r="T1772" s="86">
        <f t="shared" si="829"/>
        <v>8.0657000000000006E-2</v>
      </c>
      <c r="U1772" s="84">
        <f t="shared" si="835"/>
        <v>17</v>
      </c>
      <c r="V1772" s="84">
        <v>252</v>
      </c>
      <c r="W1772" s="83">
        <f t="shared" si="819"/>
        <v>1.005246557</v>
      </c>
      <c r="X1772" s="76">
        <f t="shared" si="820"/>
        <v>4.1168419500000004</v>
      </c>
      <c r="Y1772" s="76">
        <f t="shared" si="821"/>
        <v>0</v>
      </c>
      <c r="Z1772" s="90" t="str">
        <f t="shared" si="832"/>
        <v>A+J=</v>
      </c>
      <c r="AA1772" s="81">
        <f t="shared" si="833"/>
        <v>46037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75">
        <f t="shared" si="822"/>
        <v>46032</v>
      </c>
      <c r="B1773" s="76">
        <f t="shared" si="823"/>
        <v>789.19590123</v>
      </c>
      <c r="C1773" s="76">
        <f t="shared" si="830"/>
        <v>590.77677390999997</v>
      </c>
      <c r="D1773" s="77">
        <f t="shared" si="824"/>
        <v>7245.38</v>
      </c>
      <c r="E1773" s="78">
        <f>IF(K1773=1,VLOOKUP(A1772,[1]Plan1!$G$155:$I$350,3),E1772)</f>
        <v>7276.54</v>
      </c>
      <c r="F1773" s="79">
        <f t="shared" si="825"/>
        <v>45763</v>
      </c>
      <c r="G1773" s="80">
        <f t="shared" si="814"/>
        <v>4.3006716003852752E-3</v>
      </c>
      <c r="H1773" s="81">
        <f t="shared" si="826"/>
        <v>46037</v>
      </c>
      <c r="I1773" s="81">
        <f t="shared" si="815"/>
        <v>46037</v>
      </c>
      <c r="J1773" s="82">
        <f t="shared" si="827"/>
        <v>21</v>
      </c>
      <c r="K1773" s="82">
        <f t="shared" si="836"/>
        <v>18</v>
      </c>
      <c r="L1773" s="76">
        <f t="shared" si="816"/>
        <v>1.0036851499999999</v>
      </c>
      <c r="M1773" s="83">
        <f t="shared" si="838"/>
        <v>1.0043006699999999</v>
      </c>
      <c r="N1773" s="83">
        <f t="shared" si="834"/>
        <v>1.3236026705918573</v>
      </c>
      <c r="O1773" s="76">
        <f t="shared" si="837"/>
        <v>1.32848034</v>
      </c>
      <c r="P1773" s="76">
        <f t="shared" si="817"/>
        <v>784.83532946000003</v>
      </c>
      <c r="Q1773" s="84">
        <f t="shared" si="831"/>
        <v>0</v>
      </c>
      <c r="R1773" s="86">
        <f t="shared" si="828"/>
        <v>0</v>
      </c>
      <c r="S1773" s="76">
        <f t="shared" si="818"/>
        <v>0</v>
      </c>
      <c r="T1773" s="86">
        <f t="shared" si="829"/>
        <v>8.0657000000000006E-2</v>
      </c>
      <c r="U1773" s="84">
        <f t="shared" si="835"/>
        <v>18</v>
      </c>
      <c r="V1773" s="84">
        <v>252</v>
      </c>
      <c r="W1773" s="83">
        <f t="shared" si="819"/>
        <v>1.005556034</v>
      </c>
      <c r="X1773" s="76">
        <f t="shared" si="820"/>
        <v>4.36057177</v>
      </c>
      <c r="Y1773" s="76">
        <f t="shared" si="821"/>
        <v>0</v>
      </c>
      <c r="Z1773" s="90" t="str">
        <f t="shared" si="832"/>
        <v>A+J=</v>
      </c>
      <c r="AA1773" s="81">
        <f t="shared" si="833"/>
        <v>46037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75">
        <f t="shared" si="822"/>
        <v>46033</v>
      </c>
      <c r="B1774" s="76">
        <f t="shared" si="823"/>
        <v>789.19590123</v>
      </c>
      <c r="C1774" s="76">
        <f t="shared" si="830"/>
        <v>590.77677390999997</v>
      </c>
      <c r="D1774" s="77">
        <f t="shared" si="824"/>
        <v>7245.38</v>
      </c>
      <c r="E1774" s="78">
        <f>IF(K1774=1,VLOOKUP(A1773,[1]Plan1!$G$155:$I$350,3),E1773)</f>
        <v>7276.54</v>
      </c>
      <c r="F1774" s="79">
        <f t="shared" si="825"/>
        <v>45763</v>
      </c>
      <c r="G1774" s="80">
        <f t="shared" si="814"/>
        <v>4.3006716003852752E-3</v>
      </c>
      <c r="H1774" s="81">
        <f t="shared" si="826"/>
        <v>46037</v>
      </c>
      <c r="I1774" s="81">
        <f t="shared" si="815"/>
        <v>46037</v>
      </c>
      <c r="J1774" s="82">
        <f t="shared" si="827"/>
        <v>21</v>
      </c>
      <c r="K1774" s="82">
        <f t="shared" si="836"/>
        <v>18</v>
      </c>
      <c r="L1774" s="76">
        <f t="shared" si="816"/>
        <v>1.0036851499999999</v>
      </c>
      <c r="M1774" s="83">
        <f t="shared" si="838"/>
        <v>1.0043006699999999</v>
      </c>
      <c r="N1774" s="83">
        <f t="shared" si="834"/>
        <v>1.3236026705918573</v>
      </c>
      <c r="O1774" s="76">
        <f t="shared" si="837"/>
        <v>1.32848034</v>
      </c>
      <c r="P1774" s="76">
        <f t="shared" si="817"/>
        <v>784.83532946000003</v>
      </c>
      <c r="Q1774" s="84">
        <f t="shared" si="831"/>
        <v>0</v>
      </c>
      <c r="R1774" s="86">
        <f t="shared" si="828"/>
        <v>0</v>
      </c>
      <c r="S1774" s="76">
        <f t="shared" si="818"/>
        <v>0</v>
      </c>
      <c r="T1774" s="86">
        <f t="shared" si="829"/>
        <v>8.0657000000000006E-2</v>
      </c>
      <c r="U1774" s="84">
        <f t="shared" si="835"/>
        <v>18</v>
      </c>
      <c r="V1774" s="84">
        <v>252</v>
      </c>
      <c r="W1774" s="83">
        <f t="shared" si="819"/>
        <v>1.005556034</v>
      </c>
      <c r="X1774" s="76">
        <f t="shared" si="820"/>
        <v>4.36057177</v>
      </c>
      <c r="Y1774" s="76">
        <f t="shared" si="821"/>
        <v>0</v>
      </c>
      <c r="Z1774" s="90" t="str">
        <f t="shared" si="832"/>
        <v>A+J=</v>
      </c>
      <c r="AA1774" s="81">
        <f t="shared" si="833"/>
        <v>46037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75">
        <f t="shared" si="822"/>
        <v>46034</v>
      </c>
      <c r="B1775" s="76">
        <f t="shared" si="823"/>
        <v>789.19590123</v>
      </c>
      <c r="C1775" s="76">
        <f t="shared" si="830"/>
        <v>590.77677390999997</v>
      </c>
      <c r="D1775" s="77">
        <f t="shared" si="824"/>
        <v>7245.38</v>
      </c>
      <c r="E1775" s="78">
        <f>IF(K1775=1,VLOOKUP(A1774,[1]Plan1!$G$155:$I$350,3),E1774)</f>
        <v>7276.54</v>
      </c>
      <c r="F1775" s="79">
        <f t="shared" si="825"/>
        <v>45763</v>
      </c>
      <c r="G1775" s="80">
        <f t="shared" si="814"/>
        <v>4.3006716003852752E-3</v>
      </c>
      <c r="H1775" s="81">
        <f t="shared" si="826"/>
        <v>46037</v>
      </c>
      <c r="I1775" s="81">
        <f t="shared" si="815"/>
        <v>46037</v>
      </c>
      <c r="J1775" s="82">
        <f t="shared" si="827"/>
        <v>21</v>
      </c>
      <c r="K1775" s="82">
        <f t="shared" si="836"/>
        <v>18</v>
      </c>
      <c r="L1775" s="76">
        <f t="shared" si="816"/>
        <v>1.0036851499999999</v>
      </c>
      <c r="M1775" s="83">
        <f t="shared" si="838"/>
        <v>1.0043006699999999</v>
      </c>
      <c r="N1775" s="83">
        <f t="shared" si="834"/>
        <v>1.3236026705918573</v>
      </c>
      <c r="O1775" s="76">
        <f t="shared" si="837"/>
        <v>1.32848034</v>
      </c>
      <c r="P1775" s="76">
        <f t="shared" si="817"/>
        <v>784.83532946000003</v>
      </c>
      <c r="Q1775" s="84">
        <f t="shared" si="831"/>
        <v>0</v>
      </c>
      <c r="R1775" s="86">
        <f t="shared" si="828"/>
        <v>0</v>
      </c>
      <c r="S1775" s="76">
        <f t="shared" si="818"/>
        <v>0</v>
      </c>
      <c r="T1775" s="86">
        <f t="shared" si="829"/>
        <v>8.0657000000000006E-2</v>
      </c>
      <c r="U1775" s="84">
        <f t="shared" si="835"/>
        <v>18</v>
      </c>
      <c r="V1775" s="84">
        <v>252</v>
      </c>
      <c r="W1775" s="83">
        <f t="shared" si="819"/>
        <v>1.005556034</v>
      </c>
      <c r="X1775" s="76">
        <f t="shared" si="820"/>
        <v>4.36057177</v>
      </c>
      <c r="Y1775" s="76">
        <f t="shared" si="821"/>
        <v>0</v>
      </c>
      <c r="Z1775" s="90" t="str">
        <f t="shared" si="832"/>
        <v>A+J=</v>
      </c>
      <c r="AA1775" s="81">
        <f t="shared" si="833"/>
        <v>46037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75">
        <f t="shared" si="822"/>
        <v>46035</v>
      </c>
      <c r="B1776" s="76">
        <f t="shared" si="823"/>
        <v>789.60020693000001</v>
      </c>
      <c r="C1776" s="76">
        <f t="shared" si="830"/>
        <v>590.77677390999997</v>
      </c>
      <c r="D1776" s="77">
        <f t="shared" si="824"/>
        <v>7245.38</v>
      </c>
      <c r="E1776" s="78">
        <f>IF(K1776=1,VLOOKUP(A1775,[1]Plan1!$G$155:$I$350,3),E1775)</f>
        <v>7276.54</v>
      </c>
      <c r="F1776" s="79">
        <f t="shared" si="825"/>
        <v>45763</v>
      </c>
      <c r="G1776" s="80">
        <f t="shared" si="814"/>
        <v>4.3006716003852752E-3</v>
      </c>
      <c r="H1776" s="81">
        <f t="shared" si="826"/>
        <v>46037</v>
      </c>
      <c r="I1776" s="81">
        <f t="shared" si="815"/>
        <v>46037</v>
      </c>
      <c r="J1776" s="82">
        <f t="shared" si="827"/>
        <v>21</v>
      </c>
      <c r="K1776" s="82">
        <f t="shared" si="836"/>
        <v>19</v>
      </c>
      <c r="L1776" s="76">
        <f t="shared" si="816"/>
        <v>1.00389028</v>
      </c>
      <c r="M1776" s="83">
        <f t="shared" si="838"/>
        <v>1.0043006699999999</v>
      </c>
      <c r="N1776" s="83">
        <f t="shared" si="834"/>
        <v>1.3236026705918573</v>
      </c>
      <c r="O1776" s="76">
        <f t="shared" si="837"/>
        <v>1.32875185</v>
      </c>
      <c r="P1776" s="76">
        <f t="shared" si="817"/>
        <v>784.99573125999996</v>
      </c>
      <c r="Q1776" s="84">
        <f t="shared" si="831"/>
        <v>0</v>
      </c>
      <c r="R1776" s="86">
        <f t="shared" si="828"/>
        <v>0</v>
      </c>
      <c r="S1776" s="76">
        <f t="shared" si="818"/>
        <v>0</v>
      </c>
      <c r="T1776" s="86">
        <f t="shared" si="829"/>
        <v>8.0657000000000006E-2</v>
      </c>
      <c r="U1776" s="84">
        <f t="shared" si="835"/>
        <v>19</v>
      </c>
      <c r="V1776" s="84">
        <v>252</v>
      </c>
      <c r="W1776" s="83">
        <f t="shared" si="819"/>
        <v>1.005865606</v>
      </c>
      <c r="X1776" s="76">
        <f t="shared" si="820"/>
        <v>4.6044756700000002</v>
      </c>
      <c r="Y1776" s="76">
        <f t="shared" si="821"/>
        <v>0</v>
      </c>
      <c r="Z1776" s="90" t="str">
        <f t="shared" si="832"/>
        <v>A+J=</v>
      </c>
      <c r="AA1776" s="81">
        <f t="shared" si="833"/>
        <v>46037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75">
        <f t="shared" si="822"/>
        <v>46036</v>
      </c>
      <c r="B1777" s="76">
        <f t="shared" si="823"/>
        <v>790.00471704000006</v>
      </c>
      <c r="C1777" s="76">
        <f t="shared" si="830"/>
        <v>590.77677390999997</v>
      </c>
      <c r="D1777" s="77">
        <f t="shared" si="824"/>
        <v>7245.38</v>
      </c>
      <c r="E1777" s="78">
        <f>IF(K1777=1,VLOOKUP(A1776,[1]Plan1!$G$155:$I$350,3),E1776)</f>
        <v>7276.54</v>
      </c>
      <c r="F1777" s="79">
        <f t="shared" si="825"/>
        <v>45763</v>
      </c>
      <c r="G1777" s="80">
        <f t="shared" si="814"/>
        <v>4.3006716003852752E-3</v>
      </c>
      <c r="H1777" s="81">
        <f t="shared" si="826"/>
        <v>46037</v>
      </c>
      <c r="I1777" s="81">
        <f t="shared" si="815"/>
        <v>46037</v>
      </c>
      <c r="J1777" s="82">
        <f t="shared" si="827"/>
        <v>21</v>
      </c>
      <c r="K1777" s="82">
        <f t="shared" si="836"/>
        <v>20</v>
      </c>
      <c r="L1777" s="76">
        <f t="shared" si="816"/>
        <v>1.0040954499999999</v>
      </c>
      <c r="M1777" s="83">
        <f t="shared" si="838"/>
        <v>1.0043006699999999</v>
      </c>
      <c r="N1777" s="83">
        <f t="shared" si="834"/>
        <v>1.3236026705918573</v>
      </c>
      <c r="O1777" s="76">
        <f t="shared" si="837"/>
        <v>1.32902341</v>
      </c>
      <c r="P1777" s="76">
        <f t="shared" si="817"/>
        <v>785.15616261000002</v>
      </c>
      <c r="Q1777" s="84">
        <f t="shared" si="831"/>
        <v>0</v>
      </c>
      <c r="R1777" s="86">
        <f t="shared" si="828"/>
        <v>0</v>
      </c>
      <c r="S1777" s="76">
        <f t="shared" si="818"/>
        <v>0</v>
      </c>
      <c r="T1777" s="86">
        <f t="shared" si="829"/>
        <v>8.0657000000000006E-2</v>
      </c>
      <c r="U1777" s="84">
        <f t="shared" si="835"/>
        <v>20</v>
      </c>
      <c r="V1777" s="84">
        <v>252</v>
      </c>
      <c r="W1777" s="83">
        <f t="shared" si="819"/>
        <v>1.0061752740000001</v>
      </c>
      <c r="X1777" s="76">
        <f t="shared" si="820"/>
        <v>4.8485544300000001</v>
      </c>
      <c r="Y1777" s="76">
        <f t="shared" si="821"/>
        <v>0</v>
      </c>
      <c r="Z1777" s="90" t="str">
        <f t="shared" si="832"/>
        <v>A+J=</v>
      </c>
      <c r="AA1777" s="81">
        <f t="shared" si="833"/>
        <v>46037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75">
        <f t="shared" si="822"/>
        <v>46037</v>
      </c>
      <c r="B1778" s="76">
        <f t="shared" si="823"/>
        <v>790.40944194999997</v>
      </c>
      <c r="C1778" s="76">
        <f t="shared" si="830"/>
        <v>590.77677390999997</v>
      </c>
      <c r="D1778" s="77">
        <f t="shared" si="824"/>
        <v>7245.38</v>
      </c>
      <c r="E1778" s="78">
        <f>IF(K1778=1,VLOOKUP(A1777,[1]Plan1!$G$155:$I$350,3),E1777)</f>
        <v>7276.54</v>
      </c>
      <c r="F1778" s="79">
        <f t="shared" si="825"/>
        <v>45763</v>
      </c>
      <c r="G1778" s="80">
        <f t="shared" si="814"/>
        <v>4.3006716003852752E-3</v>
      </c>
      <c r="H1778" s="81">
        <f t="shared" si="826"/>
        <v>46071</v>
      </c>
      <c r="I1778" s="81">
        <f t="shared" si="815"/>
        <v>46037</v>
      </c>
      <c r="J1778" s="82">
        <f t="shared" si="827"/>
        <v>21</v>
      </c>
      <c r="K1778" s="82">
        <f t="shared" si="836"/>
        <v>21</v>
      </c>
      <c r="L1778" s="76">
        <f t="shared" si="816"/>
        <v>1.0043006699999999</v>
      </c>
      <c r="M1778" s="83">
        <f t="shared" si="838"/>
        <v>1.0043006699999999</v>
      </c>
      <c r="N1778" s="83">
        <f t="shared" si="834"/>
        <v>1.3236026705918573</v>
      </c>
      <c r="O1778" s="76">
        <f t="shared" si="837"/>
        <v>1.3292950400000001</v>
      </c>
      <c r="P1778" s="76">
        <f t="shared" si="817"/>
        <v>785.31663530000003</v>
      </c>
      <c r="Q1778" s="84">
        <f t="shared" si="831"/>
        <v>58</v>
      </c>
      <c r="R1778" s="86">
        <f t="shared" si="828"/>
        <v>1.3122E-2</v>
      </c>
      <c r="S1778" s="76">
        <f t="shared" si="818"/>
        <v>10.30492488</v>
      </c>
      <c r="T1778" s="86">
        <f t="shared" si="829"/>
        <v>8.0657000000000006E-2</v>
      </c>
      <c r="U1778" s="84">
        <f t="shared" si="835"/>
        <v>21</v>
      </c>
      <c r="V1778" s="84">
        <v>252</v>
      </c>
      <c r="W1778" s="83">
        <f t="shared" si="819"/>
        <v>1.0064850359999999</v>
      </c>
      <c r="X1778" s="76">
        <f t="shared" si="820"/>
        <v>5.09280665</v>
      </c>
      <c r="Y1778" s="76">
        <f t="shared" si="821"/>
        <v>15.39773153</v>
      </c>
      <c r="Z1778" s="90" t="str">
        <f t="shared" si="832"/>
        <v>A+J=</v>
      </c>
      <c r="AA1778" s="81">
        <f t="shared" si="833"/>
        <v>46037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75">
        <f t="shared" si="822"/>
        <v>46038</v>
      </c>
      <c r="B1779" s="76">
        <f t="shared" si="823"/>
        <v>775.40154355999994</v>
      </c>
      <c r="C1779" s="76">
        <f t="shared" si="830"/>
        <v>583.02460109000003</v>
      </c>
      <c r="D1779" s="77">
        <f t="shared" si="824"/>
        <v>7245.38</v>
      </c>
      <c r="E1779" s="78">
        <f>IF(K1779=1,VLOOKUP(A1778,[1]Plan1!$G$155:$I$350,3),E1778)</f>
        <v>7276.54</v>
      </c>
      <c r="F1779" s="79">
        <f t="shared" si="825"/>
        <v>45763</v>
      </c>
      <c r="G1779" s="80">
        <f t="shared" si="814"/>
        <v>4.3006716003852752E-3</v>
      </c>
      <c r="H1779" s="81">
        <f t="shared" si="826"/>
        <v>46071</v>
      </c>
      <c r="I1779" s="81">
        <f t="shared" si="815"/>
        <v>46071</v>
      </c>
      <c r="J1779" s="82">
        <f t="shared" si="827"/>
        <v>22</v>
      </c>
      <c r="K1779" s="82">
        <f t="shared" si="836"/>
        <v>1</v>
      </c>
      <c r="L1779" s="76">
        <f t="shared" si="816"/>
        <v>1.0001950799999999</v>
      </c>
      <c r="M1779" s="83">
        <f t="shared" si="838"/>
        <v>1.0043006699999999</v>
      </c>
      <c r="N1779" s="83">
        <f t="shared" si="834"/>
        <v>1.3292950488891915</v>
      </c>
      <c r="O1779" s="76">
        <f t="shared" si="837"/>
        <v>1.3295543599999999</v>
      </c>
      <c r="P1779" s="76">
        <f t="shared" si="817"/>
        <v>775.16290035999998</v>
      </c>
      <c r="Q1779" s="84">
        <f t="shared" si="831"/>
        <v>0</v>
      </c>
      <c r="R1779" s="86">
        <f t="shared" si="828"/>
        <v>0</v>
      </c>
      <c r="S1779" s="76">
        <f t="shared" si="818"/>
        <v>0</v>
      </c>
      <c r="T1779" s="86">
        <f t="shared" si="829"/>
        <v>8.0657000000000006E-2</v>
      </c>
      <c r="U1779" s="84">
        <f t="shared" si="835"/>
        <v>1</v>
      </c>
      <c r="V1779" s="84">
        <v>252</v>
      </c>
      <c r="W1779" s="83">
        <f t="shared" si="819"/>
        <v>1.0003078620000001</v>
      </c>
      <c r="X1779" s="76">
        <f t="shared" si="820"/>
        <v>0.2386432</v>
      </c>
      <c r="Y1779" s="76">
        <f t="shared" si="821"/>
        <v>0</v>
      </c>
      <c r="Z1779" s="90" t="str">
        <f t="shared" si="832"/>
        <v>A+J=</v>
      </c>
      <c r="AA1779" s="81">
        <f t="shared" si="833"/>
        <v>46071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75">
        <f t="shared" si="822"/>
        <v>46039</v>
      </c>
      <c r="B1780" s="76">
        <f t="shared" si="823"/>
        <v>775.79157184000007</v>
      </c>
      <c r="C1780" s="76">
        <f t="shared" si="830"/>
        <v>583.02460109000003</v>
      </c>
      <c r="D1780" s="77">
        <f t="shared" si="824"/>
        <v>7245.38</v>
      </c>
      <c r="E1780" s="78">
        <f>IF(K1780=1,VLOOKUP(A1779,[1]Plan1!$G$155:$I$350,3),E1779)</f>
        <v>7276.54</v>
      </c>
      <c r="F1780" s="79">
        <f t="shared" si="825"/>
        <v>45763</v>
      </c>
      <c r="G1780" s="80">
        <f t="shared" si="814"/>
        <v>4.3006716003852752E-3</v>
      </c>
      <c r="H1780" s="81">
        <f t="shared" si="826"/>
        <v>46071</v>
      </c>
      <c r="I1780" s="81">
        <f t="shared" si="815"/>
        <v>46071</v>
      </c>
      <c r="J1780" s="82">
        <f t="shared" si="827"/>
        <v>22</v>
      </c>
      <c r="K1780" s="82">
        <f t="shared" si="836"/>
        <v>2</v>
      </c>
      <c r="L1780" s="76">
        <f t="shared" si="816"/>
        <v>1.0003902</v>
      </c>
      <c r="M1780" s="83">
        <f t="shared" si="838"/>
        <v>1.0043006699999999</v>
      </c>
      <c r="N1780" s="83">
        <f t="shared" si="834"/>
        <v>1.3292950488891915</v>
      </c>
      <c r="O1780" s="76">
        <f t="shared" si="837"/>
        <v>1.3298137299999999</v>
      </c>
      <c r="P1780" s="76">
        <f t="shared" si="817"/>
        <v>775.31411945000002</v>
      </c>
      <c r="Q1780" s="84">
        <f t="shared" si="831"/>
        <v>0</v>
      </c>
      <c r="R1780" s="86">
        <f t="shared" si="828"/>
        <v>0</v>
      </c>
      <c r="S1780" s="76">
        <f t="shared" si="818"/>
        <v>0</v>
      </c>
      <c r="T1780" s="86">
        <f t="shared" si="829"/>
        <v>8.0657000000000006E-2</v>
      </c>
      <c r="U1780" s="84">
        <f t="shared" si="835"/>
        <v>2</v>
      </c>
      <c r="V1780" s="84">
        <v>252</v>
      </c>
      <c r="W1780" s="83">
        <f t="shared" si="819"/>
        <v>1.000615818</v>
      </c>
      <c r="X1780" s="76">
        <f t="shared" si="820"/>
        <v>0.47745239</v>
      </c>
      <c r="Y1780" s="76">
        <f t="shared" si="821"/>
        <v>0</v>
      </c>
      <c r="Z1780" s="90" t="str">
        <f t="shared" si="832"/>
        <v>A+J=</v>
      </c>
      <c r="AA1780" s="81">
        <f t="shared" si="833"/>
        <v>46071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75">
        <f t="shared" si="822"/>
        <v>46040</v>
      </c>
      <c r="B1781" s="76">
        <f t="shared" si="823"/>
        <v>775.79157184000007</v>
      </c>
      <c r="C1781" s="76">
        <f t="shared" si="830"/>
        <v>583.02460109000003</v>
      </c>
      <c r="D1781" s="77">
        <f t="shared" si="824"/>
        <v>7245.38</v>
      </c>
      <c r="E1781" s="78">
        <f>IF(K1781=1,VLOOKUP(A1780,[1]Plan1!$G$155:$I$350,3),E1780)</f>
        <v>7276.54</v>
      </c>
      <c r="F1781" s="79">
        <f t="shared" si="825"/>
        <v>45763</v>
      </c>
      <c r="G1781" s="80">
        <f t="shared" si="814"/>
        <v>4.3006716003852752E-3</v>
      </c>
      <c r="H1781" s="81">
        <f t="shared" si="826"/>
        <v>46071</v>
      </c>
      <c r="I1781" s="81">
        <f t="shared" si="815"/>
        <v>46071</v>
      </c>
      <c r="J1781" s="82">
        <f t="shared" si="827"/>
        <v>22</v>
      </c>
      <c r="K1781" s="82">
        <f t="shared" si="836"/>
        <v>2</v>
      </c>
      <c r="L1781" s="76">
        <f t="shared" si="816"/>
        <v>1.0003902</v>
      </c>
      <c r="M1781" s="83">
        <f t="shared" si="838"/>
        <v>1.0043006699999999</v>
      </c>
      <c r="N1781" s="83">
        <f t="shared" si="834"/>
        <v>1.3292950488891915</v>
      </c>
      <c r="O1781" s="76">
        <f t="shared" si="837"/>
        <v>1.3298137299999999</v>
      </c>
      <c r="P1781" s="76">
        <f t="shared" si="817"/>
        <v>775.31411945000002</v>
      </c>
      <c r="Q1781" s="84">
        <f t="shared" si="831"/>
        <v>0</v>
      </c>
      <c r="R1781" s="86">
        <f t="shared" si="828"/>
        <v>0</v>
      </c>
      <c r="S1781" s="76">
        <f t="shared" si="818"/>
        <v>0</v>
      </c>
      <c r="T1781" s="86">
        <f t="shared" si="829"/>
        <v>8.0657000000000006E-2</v>
      </c>
      <c r="U1781" s="84">
        <f t="shared" si="835"/>
        <v>2</v>
      </c>
      <c r="V1781" s="84">
        <v>252</v>
      </c>
      <c r="W1781" s="83">
        <f t="shared" si="819"/>
        <v>1.000615818</v>
      </c>
      <c r="X1781" s="76">
        <f t="shared" si="820"/>
        <v>0.47745239</v>
      </c>
      <c r="Y1781" s="76">
        <f t="shared" si="821"/>
        <v>0</v>
      </c>
      <c r="Z1781" s="90" t="str">
        <f t="shared" si="832"/>
        <v>A+J=</v>
      </c>
      <c r="AA1781" s="81">
        <f t="shared" si="833"/>
        <v>46071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75">
        <f t="shared" si="822"/>
        <v>46041</v>
      </c>
      <c r="B1782" s="76">
        <f t="shared" si="823"/>
        <v>775.79157184000007</v>
      </c>
      <c r="C1782" s="76">
        <f t="shared" si="830"/>
        <v>583.02460109000003</v>
      </c>
      <c r="D1782" s="77">
        <f t="shared" si="824"/>
        <v>7245.38</v>
      </c>
      <c r="E1782" s="78">
        <f>IF(K1782=1,VLOOKUP(A1781,[1]Plan1!$G$155:$I$350,3),E1781)</f>
        <v>7276.54</v>
      </c>
      <c r="F1782" s="79">
        <f t="shared" si="825"/>
        <v>45763</v>
      </c>
      <c r="G1782" s="80">
        <f t="shared" si="814"/>
        <v>4.3006716003852752E-3</v>
      </c>
      <c r="H1782" s="81">
        <f t="shared" si="826"/>
        <v>46071</v>
      </c>
      <c r="I1782" s="81">
        <f t="shared" si="815"/>
        <v>46071</v>
      </c>
      <c r="J1782" s="82">
        <f t="shared" si="827"/>
        <v>22</v>
      </c>
      <c r="K1782" s="82">
        <f t="shared" si="836"/>
        <v>2</v>
      </c>
      <c r="L1782" s="76">
        <f t="shared" si="816"/>
        <v>1.0003902</v>
      </c>
      <c r="M1782" s="83">
        <f t="shared" si="838"/>
        <v>1.0043006699999999</v>
      </c>
      <c r="N1782" s="83">
        <f t="shared" si="834"/>
        <v>1.3292950488891915</v>
      </c>
      <c r="O1782" s="76">
        <f t="shared" si="837"/>
        <v>1.3298137299999999</v>
      </c>
      <c r="P1782" s="76">
        <f t="shared" si="817"/>
        <v>775.31411945000002</v>
      </c>
      <c r="Q1782" s="84">
        <f t="shared" si="831"/>
        <v>0</v>
      </c>
      <c r="R1782" s="86">
        <f t="shared" si="828"/>
        <v>0</v>
      </c>
      <c r="S1782" s="76">
        <f t="shared" si="818"/>
        <v>0</v>
      </c>
      <c r="T1782" s="86">
        <f t="shared" si="829"/>
        <v>8.0657000000000006E-2</v>
      </c>
      <c r="U1782" s="84">
        <f t="shared" si="835"/>
        <v>2</v>
      </c>
      <c r="V1782" s="84">
        <v>252</v>
      </c>
      <c r="W1782" s="83">
        <f t="shared" si="819"/>
        <v>1.000615818</v>
      </c>
      <c r="X1782" s="76">
        <f t="shared" si="820"/>
        <v>0.47745239</v>
      </c>
      <c r="Y1782" s="76">
        <f t="shared" si="821"/>
        <v>0</v>
      </c>
      <c r="Z1782" s="90" t="str">
        <f t="shared" si="832"/>
        <v>A+J=</v>
      </c>
      <c r="AA1782" s="81">
        <f t="shared" si="833"/>
        <v>46071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75">
        <f t="shared" si="822"/>
        <v>46042</v>
      </c>
      <c r="B1783" s="76">
        <f t="shared" si="823"/>
        <v>776.18180193000001</v>
      </c>
      <c r="C1783" s="76">
        <f t="shared" si="830"/>
        <v>583.02460109000003</v>
      </c>
      <c r="D1783" s="77">
        <f t="shared" si="824"/>
        <v>7245.38</v>
      </c>
      <c r="E1783" s="78">
        <f>IF(K1783=1,VLOOKUP(A1782,[1]Plan1!$G$155:$I$350,3),E1782)</f>
        <v>7276.54</v>
      </c>
      <c r="F1783" s="79">
        <f t="shared" si="825"/>
        <v>45763</v>
      </c>
      <c r="G1783" s="80">
        <f t="shared" si="814"/>
        <v>4.3006716003852752E-3</v>
      </c>
      <c r="H1783" s="81">
        <f t="shared" si="826"/>
        <v>46071</v>
      </c>
      <c r="I1783" s="81">
        <f t="shared" si="815"/>
        <v>46071</v>
      </c>
      <c r="J1783" s="82">
        <f t="shared" si="827"/>
        <v>22</v>
      </c>
      <c r="K1783" s="82">
        <f t="shared" si="836"/>
        <v>3</v>
      </c>
      <c r="L1783" s="76">
        <f t="shared" si="816"/>
        <v>1.0005853600000001</v>
      </c>
      <c r="M1783" s="83">
        <f t="shared" si="838"/>
        <v>1.0043006699999999</v>
      </c>
      <c r="N1783" s="83">
        <f t="shared" si="834"/>
        <v>1.3292950488891915</v>
      </c>
      <c r="O1783" s="76">
        <f t="shared" si="837"/>
        <v>1.33007316</v>
      </c>
      <c r="P1783" s="76">
        <f t="shared" si="817"/>
        <v>775.46537351999996</v>
      </c>
      <c r="Q1783" s="84">
        <f t="shared" si="831"/>
        <v>0</v>
      </c>
      <c r="R1783" s="86">
        <f t="shared" si="828"/>
        <v>0</v>
      </c>
      <c r="S1783" s="76">
        <f t="shared" si="818"/>
        <v>0</v>
      </c>
      <c r="T1783" s="86">
        <f t="shared" si="829"/>
        <v>8.0657000000000006E-2</v>
      </c>
      <c r="U1783" s="84">
        <f t="shared" si="835"/>
        <v>3</v>
      </c>
      <c r="V1783" s="84">
        <v>252</v>
      </c>
      <c r="W1783" s="83">
        <f t="shared" si="819"/>
        <v>1.000923869</v>
      </c>
      <c r="X1783" s="76">
        <f t="shared" si="820"/>
        <v>0.71642841000000002</v>
      </c>
      <c r="Y1783" s="76">
        <f t="shared" si="821"/>
        <v>0</v>
      </c>
      <c r="Z1783" s="90" t="str">
        <f t="shared" si="832"/>
        <v>A+J=</v>
      </c>
      <c r="AA1783" s="81">
        <f t="shared" si="833"/>
        <v>46071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75">
        <f t="shared" si="822"/>
        <v>46043</v>
      </c>
      <c r="B1784" s="76">
        <f t="shared" si="823"/>
        <v>776.57222809999996</v>
      </c>
      <c r="C1784" s="76">
        <f t="shared" si="830"/>
        <v>583.02460109000003</v>
      </c>
      <c r="D1784" s="77">
        <f t="shared" si="824"/>
        <v>7245.38</v>
      </c>
      <c r="E1784" s="78">
        <f>IF(K1784=1,VLOOKUP(A1783,[1]Plan1!$G$155:$I$350,3),E1783)</f>
        <v>7276.54</v>
      </c>
      <c r="F1784" s="79">
        <f t="shared" si="825"/>
        <v>45763</v>
      </c>
      <c r="G1784" s="80">
        <f t="shared" si="814"/>
        <v>4.3006716003852752E-3</v>
      </c>
      <c r="H1784" s="81">
        <f t="shared" si="826"/>
        <v>46071</v>
      </c>
      <c r="I1784" s="81">
        <f t="shared" si="815"/>
        <v>46071</v>
      </c>
      <c r="J1784" s="82">
        <f t="shared" si="827"/>
        <v>22</v>
      </c>
      <c r="K1784" s="82">
        <f t="shared" si="836"/>
        <v>4</v>
      </c>
      <c r="L1784" s="76">
        <f t="shared" si="816"/>
        <v>1.0007805599999999</v>
      </c>
      <c r="M1784" s="83">
        <f t="shared" si="838"/>
        <v>1.0043006699999999</v>
      </c>
      <c r="N1784" s="83">
        <f t="shared" si="834"/>
        <v>1.3292950488891915</v>
      </c>
      <c r="O1784" s="76">
        <f t="shared" si="837"/>
        <v>1.33033264</v>
      </c>
      <c r="P1784" s="76">
        <f t="shared" si="817"/>
        <v>775.61665674999995</v>
      </c>
      <c r="Q1784" s="84">
        <f t="shared" si="831"/>
        <v>0</v>
      </c>
      <c r="R1784" s="86">
        <f t="shared" si="828"/>
        <v>0</v>
      </c>
      <c r="S1784" s="76">
        <f t="shared" si="818"/>
        <v>0</v>
      </c>
      <c r="T1784" s="86">
        <f t="shared" si="829"/>
        <v>8.0657000000000006E-2</v>
      </c>
      <c r="U1784" s="84">
        <f t="shared" si="835"/>
        <v>4</v>
      </c>
      <c r="V1784" s="84">
        <v>252</v>
      </c>
      <c r="W1784" s="83">
        <f t="shared" si="819"/>
        <v>1.001232015</v>
      </c>
      <c r="X1784" s="76">
        <f t="shared" si="820"/>
        <v>0.95557135000000004</v>
      </c>
      <c r="Y1784" s="76">
        <f t="shared" si="821"/>
        <v>0</v>
      </c>
      <c r="Z1784" s="90" t="str">
        <f t="shared" si="832"/>
        <v>A+J=</v>
      </c>
      <c r="AA1784" s="81">
        <f t="shared" si="833"/>
        <v>46071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75">
        <f t="shared" si="822"/>
        <v>46044</v>
      </c>
      <c r="B1785" s="76">
        <f t="shared" si="823"/>
        <v>776.96285037999996</v>
      </c>
      <c r="C1785" s="76">
        <f t="shared" si="830"/>
        <v>583.02460109000003</v>
      </c>
      <c r="D1785" s="77">
        <f t="shared" si="824"/>
        <v>7245.38</v>
      </c>
      <c r="E1785" s="78">
        <f>IF(K1785=1,VLOOKUP(A1784,[1]Plan1!$G$155:$I$350,3),E1784)</f>
        <v>7276.54</v>
      </c>
      <c r="F1785" s="79">
        <f t="shared" si="825"/>
        <v>45763</v>
      </c>
      <c r="G1785" s="80">
        <f t="shared" si="814"/>
        <v>4.3006716003852752E-3</v>
      </c>
      <c r="H1785" s="81">
        <f t="shared" si="826"/>
        <v>46071</v>
      </c>
      <c r="I1785" s="81">
        <f t="shared" si="815"/>
        <v>46071</v>
      </c>
      <c r="J1785" s="82">
        <f t="shared" si="827"/>
        <v>22</v>
      </c>
      <c r="K1785" s="82">
        <f t="shared" si="836"/>
        <v>5</v>
      </c>
      <c r="L1785" s="76">
        <f t="shared" si="816"/>
        <v>1.0009758</v>
      </c>
      <c r="M1785" s="83">
        <f t="shared" si="838"/>
        <v>1.0043006699999999</v>
      </c>
      <c r="N1785" s="83">
        <f t="shared" si="834"/>
        <v>1.3292950488891915</v>
      </c>
      <c r="O1785" s="76">
        <f t="shared" si="837"/>
        <v>1.3305921700000001</v>
      </c>
      <c r="P1785" s="76">
        <f t="shared" si="817"/>
        <v>775.76796911999998</v>
      </c>
      <c r="Q1785" s="84">
        <f t="shared" si="831"/>
        <v>0</v>
      </c>
      <c r="R1785" s="86">
        <f t="shared" si="828"/>
        <v>0</v>
      </c>
      <c r="S1785" s="76">
        <f t="shared" si="818"/>
        <v>0</v>
      </c>
      <c r="T1785" s="86">
        <f t="shared" si="829"/>
        <v>8.0657000000000006E-2</v>
      </c>
      <c r="U1785" s="84">
        <f t="shared" si="835"/>
        <v>5</v>
      </c>
      <c r="V1785" s="84">
        <v>252</v>
      </c>
      <c r="W1785" s="83">
        <f t="shared" si="819"/>
        <v>1.001540256</v>
      </c>
      <c r="X1785" s="76">
        <f t="shared" si="820"/>
        <v>1.1948812600000001</v>
      </c>
      <c r="Y1785" s="76">
        <f t="shared" si="821"/>
        <v>0</v>
      </c>
      <c r="Z1785" s="90" t="str">
        <f t="shared" si="832"/>
        <v>A+J=</v>
      </c>
      <c r="AA1785" s="81">
        <f t="shared" si="833"/>
        <v>46071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75">
        <f t="shared" si="822"/>
        <v>46045</v>
      </c>
      <c r="B1786" s="76">
        <f t="shared" si="823"/>
        <v>777.3536688800001</v>
      </c>
      <c r="C1786" s="76">
        <f t="shared" si="830"/>
        <v>583.02460109000003</v>
      </c>
      <c r="D1786" s="77">
        <f t="shared" si="824"/>
        <v>7245.38</v>
      </c>
      <c r="E1786" s="78">
        <f>IF(K1786=1,VLOOKUP(A1785,[1]Plan1!$G$155:$I$350,3),E1785)</f>
        <v>7276.54</v>
      </c>
      <c r="F1786" s="79">
        <f t="shared" si="825"/>
        <v>45763</v>
      </c>
      <c r="G1786" s="80">
        <f t="shared" si="814"/>
        <v>4.3006716003852752E-3</v>
      </c>
      <c r="H1786" s="81">
        <f t="shared" si="826"/>
        <v>46071</v>
      </c>
      <c r="I1786" s="81">
        <f t="shared" si="815"/>
        <v>46071</v>
      </c>
      <c r="J1786" s="82">
        <f t="shared" si="827"/>
        <v>22</v>
      </c>
      <c r="K1786" s="82">
        <f t="shared" si="836"/>
        <v>6</v>
      </c>
      <c r="L1786" s="76">
        <f t="shared" si="816"/>
        <v>1.00117108</v>
      </c>
      <c r="M1786" s="83">
        <f t="shared" si="838"/>
        <v>1.0043006699999999</v>
      </c>
      <c r="N1786" s="83">
        <f t="shared" si="834"/>
        <v>1.3292950488891915</v>
      </c>
      <c r="O1786" s="76">
        <f t="shared" si="837"/>
        <v>1.3308517499999999</v>
      </c>
      <c r="P1786" s="76">
        <f t="shared" si="817"/>
        <v>775.91931065000006</v>
      </c>
      <c r="Q1786" s="84">
        <f t="shared" si="831"/>
        <v>0</v>
      </c>
      <c r="R1786" s="86">
        <f t="shared" si="828"/>
        <v>0</v>
      </c>
      <c r="S1786" s="76">
        <f t="shared" si="818"/>
        <v>0</v>
      </c>
      <c r="T1786" s="86">
        <f t="shared" si="829"/>
        <v>8.0657000000000006E-2</v>
      </c>
      <c r="U1786" s="84">
        <f t="shared" si="835"/>
        <v>6</v>
      </c>
      <c r="V1786" s="84">
        <v>252</v>
      </c>
      <c r="W1786" s="83">
        <f t="shared" si="819"/>
        <v>1.001848592</v>
      </c>
      <c r="X1786" s="76">
        <f t="shared" si="820"/>
        <v>1.43435823</v>
      </c>
      <c r="Y1786" s="76">
        <f t="shared" si="821"/>
        <v>0</v>
      </c>
      <c r="Z1786" s="90" t="str">
        <f t="shared" si="832"/>
        <v>A+J=</v>
      </c>
      <c r="AA1786" s="81">
        <f t="shared" si="833"/>
        <v>46071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75">
        <f t="shared" si="822"/>
        <v>46046</v>
      </c>
      <c r="B1787" s="76">
        <f t="shared" si="823"/>
        <v>777.74468362999994</v>
      </c>
      <c r="C1787" s="76">
        <f t="shared" si="830"/>
        <v>583.02460109000003</v>
      </c>
      <c r="D1787" s="77">
        <f t="shared" si="824"/>
        <v>7245.38</v>
      </c>
      <c r="E1787" s="78">
        <f>IF(K1787=1,VLOOKUP(A1786,[1]Plan1!$G$155:$I$350,3),E1786)</f>
        <v>7276.54</v>
      </c>
      <c r="F1787" s="79">
        <f t="shared" si="825"/>
        <v>45763</v>
      </c>
      <c r="G1787" s="80">
        <f t="shared" si="814"/>
        <v>4.3006716003852752E-3</v>
      </c>
      <c r="H1787" s="81">
        <f t="shared" si="826"/>
        <v>46071</v>
      </c>
      <c r="I1787" s="81">
        <f t="shared" si="815"/>
        <v>46071</v>
      </c>
      <c r="J1787" s="82">
        <f t="shared" si="827"/>
        <v>22</v>
      </c>
      <c r="K1787" s="82">
        <f t="shared" si="836"/>
        <v>7</v>
      </c>
      <c r="L1787" s="76">
        <f t="shared" si="816"/>
        <v>1.0013663900000001</v>
      </c>
      <c r="M1787" s="83">
        <f t="shared" si="838"/>
        <v>1.0043006699999999</v>
      </c>
      <c r="N1787" s="83">
        <f t="shared" si="834"/>
        <v>1.3292950488891915</v>
      </c>
      <c r="O1787" s="76">
        <f t="shared" si="837"/>
        <v>1.3311113800000001</v>
      </c>
      <c r="P1787" s="76">
        <f t="shared" si="817"/>
        <v>776.07068132999996</v>
      </c>
      <c r="Q1787" s="84">
        <f t="shared" si="831"/>
        <v>0</v>
      </c>
      <c r="R1787" s="86">
        <f t="shared" si="828"/>
        <v>0</v>
      </c>
      <c r="S1787" s="76">
        <f t="shared" si="818"/>
        <v>0</v>
      </c>
      <c r="T1787" s="86">
        <f t="shared" si="829"/>
        <v>8.0657000000000006E-2</v>
      </c>
      <c r="U1787" s="84">
        <f t="shared" si="835"/>
        <v>7</v>
      </c>
      <c r="V1787" s="84">
        <v>252</v>
      </c>
      <c r="W1787" s="83">
        <f t="shared" si="819"/>
        <v>1.0021570230000001</v>
      </c>
      <c r="X1787" s="76">
        <f t="shared" si="820"/>
        <v>1.6740022999999999</v>
      </c>
      <c r="Y1787" s="76">
        <f t="shared" si="821"/>
        <v>0</v>
      </c>
      <c r="Z1787" s="90" t="str">
        <f t="shared" si="832"/>
        <v>A+J=</v>
      </c>
      <c r="AA1787" s="81">
        <f t="shared" si="833"/>
        <v>46071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75">
        <f t="shared" si="822"/>
        <v>46047</v>
      </c>
      <c r="B1788" s="76">
        <f t="shared" si="823"/>
        <v>777.74468362999994</v>
      </c>
      <c r="C1788" s="76">
        <f t="shared" si="830"/>
        <v>583.02460109000003</v>
      </c>
      <c r="D1788" s="77">
        <f t="shared" si="824"/>
        <v>7245.38</v>
      </c>
      <c r="E1788" s="78">
        <f>IF(K1788=1,VLOOKUP(A1787,[1]Plan1!$G$155:$I$350,3),E1787)</f>
        <v>7276.54</v>
      </c>
      <c r="F1788" s="79">
        <f t="shared" si="825"/>
        <v>45763</v>
      </c>
      <c r="G1788" s="80">
        <f t="shared" si="814"/>
        <v>4.3006716003852752E-3</v>
      </c>
      <c r="H1788" s="81">
        <f t="shared" si="826"/>
        <v>46071</v>
      </c>
      <c r="I1788" s="81">
        <f t="shared" si="815"/>
        <v>46071</v>
      </c>
      <c r="J1788" s="82">
        <f t="shared" si="827"/>
        <v>22</v>
      </c>
      <c r="K1788" s="82">
        <f t="shared" si="836"/>
        <v>7</v>
      </c>
      <c r="L1788" s="76">
        <f t="shared" si="816"/>
        <v>1.0013663900000001</v>
      </c>
      <c r="M1788" s="83">
        <f t="shared" si="838"/>
        <v>1.0043006699999999</v>
      </c>
      <c r="N1788" s="83">
        <f t="shared" si="834"/>
        <v>1.3292950488891915</v>
      </c>
      <c r="O1788" s="76">
        <f t="shared" si="837"/>
        <v>1.3311113800000001</v>
      </c>
      <c r="P1788" s="76">
        <f t="shared" si="817"/>
        <v>776.07068132999996</v>
      </c>
      <c r="Q1788" s="84">
        <f t="shared" si="831"/>
        <v>0</v>
      </c>
      <c r="R1788" s="86">
        <f t="shared" si="828"/>
        <v>0</v>
      </c>
      <c r="S1788" s="76">
        <f t="shared" si="818"/>
        <v>0</v>
      </c>
      <c r="T1788" s="86">
        <f t="shared" si="829"/>
        <v>8.0657000000000006E-2</v>
      </c>
      <c r="U1788" s="84">
        <f t="shared" si="835"/>
        <v>7</v>
      </c>
      <c r="V1788" s="84">
        <v>252</v>
      </c>
      <c r="W1788" s="83">
        <f t="shared" si="819"/>
        <v>1.0021570230000001</v>
      </c>
      <c r="X1788" s="76">
        <f t="shared" si="820"/>
        <v>1.6740022999999999</v>
      </c>
      <c r="Y1788" s="76">
        <f t="shared" si="821"/>
        <v>0</v>
      </c>
      <c r="Z1788" s="90" t="str">
        <f t="shared" si="832"/>
        <v>A+J=</v>
      </c>
      <c r="AA1788" s="81">
        <f t="shared" si="833"/>
        <v>46071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75">
        <f t="shared" si="822"/>
        <v>46048</v>
      </c>
      <c r="B1789" s="76">
        <f t="shared" si="823"/>
        <v>777.74468362999994</v>
      </c>
      <c r="C1789" s="76">
        <f t="shared" si="830"/>
        <v>583.02460109000003</v>
      </c>
      <c r="D1789" s="77">
        <f t="shared" si="824"/>
        <v>7245.38</v>
      </c>
      <c r="E1789" s="78">
        <f>IF(K1789=1,VLOOKUP(A1788,[1]Plan1!$G$155:$I$350,3),E1788)</f>
        <v>7276.54</v>
      </c>
      <c r="F1789" s="79">
        <f t="shared" si="825"/>
        <v>45763</v>
      </c>
      <c r="G1789" s="80">
        <f t="shared" si="814"/>
        <v>4.3006716003852752E-3</v>
      </c>
      <c r="H1789" s="81">
        <f t="shared" si="826"/>
        <v>46071</v>
      </c>
      <c r="I1789" s="81">
        <f t="shared" si="815"/>
        <v>46071</v>
      </c>
      <c r="J1789" s="82">
        <f t="shared" si="827"/>
        <v>22</v>
      </c>
      <c r="K1789" s="82">
        <f t="shared" si="836"/>
        <v>7</v>
      </c>
      <c r="L1789" s="76">
        <f t="shared" si="816"/>
        <v>1.0013663900000001</v>
      </c>
      <c r="M1789" s="83">
        <f t="shared" si="838"/>
        <v>1.0043006699999999</v>
      </c>
      <c r="N1789" s="83">
        <f t="shared" si="834"/>
        <v>1.3292950488891915</v>
      </c>
      <c r="O1789" s="76">
        <f t="shared" si="837"/>
        <v>1.3311113800000001</v>
      </c>
      <c r="P1789" s="76">
        <f t="shared" si="817"/>
        <v>776.07068132999996</v>
      </c>
      <c r="Q1789" s="84">
        <f t="shared" si="831"/>
        <v>0</v>
      </c>
      <c r="R1789" s="86">
        <f t="shared" si="828"/>
        <v>0</v>
      </c>
      <c r="S1789" s="76">
        <f t="shared" si="818"/>
        <v>0</v>
      </c>
      <c r="T1789" s="86">
        <f t="shared" si="829"/>
        <v>8.0657000000000006E-2</v>
      </c>
      <c r="U1789" s="84">
        <f t="shared" si="835"/>
        <v>7</v>
      </c>
      <c r="V1789" s="84">
        <v>252</v>
      </c>
      <c r="W1789" s="83">
        <f t="shared" si="819"/>
        <v>1.0021570230000001</v>
      </c>
      <c r="X1789" s="76">
        <f t="shared" si="820"/>
        <v>1.6740022999999999</v>
      </c>
      <c r="Y1789" s="76">
        <f t="shared" si="821"/>
        <v>0</v>
      </c>
      <c r="Z1789" s="90" t="str">
        <f t="shared" si="832"/>
        <v>A+J=</v>
      </c>
      <c r="AA1789" s="81">
        <f t="shared" si="833"/>
        <v>46071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75">
        <f t="shared" si="822"/>
        <v>46049</v>
      </c>
      <c r="B1790" s="76">
        <f t="shared" si="823"/>
        <v>778.13589393999996</v>
      </c>
      <c r="C1790" s="76">
        <f t="shared" si="830"/>
        <v>583.02460109000003</v>
      </c>
      <c r="D1790" s="77">
        <f t="shared" si="824"/>
        <v>7245.38</v>
      </c>
      <c r="E1790" s="78">
        <f>IF(K1790=1,VLOOKUP(A1789,[1]Plan1!$G$155:$I$350,3),E1789)</f>
        <v>7276.54</v>
      </c>
      <c r="F1790" s="79">
        <f t="shared" si="825"/>
        <v>45763</v>
      </c>
      <c r="G1790" s="80">
        <f t="shared" si="814"/>
        <v>4.3006716003852752E-3</v>
      </c>
      <c r="H1790" s="81">
        <f t="shared" si="826"/>
        <v>46071</v>
      </c>
      <c r="I1790" s="81">
        <f t="shared" si="815"/>
        <v>46071</v>
      </c>
      <c r="J1790" s="82">
        <f t="shared" si="827"/>
        <v>22</v>
      </c>
      <c r="K1790" s="82">
        <f t="shared" si="836"/>
        <v>8</v>
      </c>
      <c r="L1790" s="76">
        <f t="shared" si="816"/>
        <v>1.0015617400000001</v>
      </c>
      <c r="M1790" s="83">
        <f t="shared" si="838"/>
        <v>1.0043006699999999</v>
      </c>
      <c r="N1790" s="83">
        <f t="shared" si="834"/>
        <v>1.3292950488891915</v>
      </c>
      <c r="O1790" s="76">
        <f t="shared" si="837"/>
        <v>1.3313710599999999</v>
      </c>
      <c r="P1790" s="76">
        <f t="shared" si="817"/>
        <v>776.22208115000001</v>
      </c>
      <c r="Q1790" s="84">
        <f t="shared" si="831"/>
        <v>0</v>
      </c>
      <c r="R1790" s="86">
        <f t="shared" si="828"/>
        <v>0</v>
      </c>
      <c r="S1790" s="76">
        <f t="shared" si="818"/>
        <v>0</v>
      </c>
      <c r="T1790" s="86">
        <f t="shared" si="829"/>
        <v>8.0657000000000006E-2</v>
      </c>
      <c r="U1790" s="84">
        <f t="shared" si="835"/>
        <v>8</v>
      </c>
      <c r="V1790" s="84">
        <v>252</v>
      </c>
      <c r="W1790" s="83">
        <f t="shared" si="819"/>
        <v>1.002465548</v>
      </c>
      <c r="X1790" s="76">
        <f t="shared" si="820"/>
        <v>1.9138127899999999</v>
      </c>
      <c r="Y1790" s="76">
        <f t="shared" si="821"/>
        <v>0</v>
      </c>
      <c r="Z1790" s="90" t="str">
        <f t="shared" si="832"/>
        <v>A+J=</v>
      </c>
      <c r="AA1790" s="81">
        <f t="shared" si="833"/>
        <v>46071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75">
        <f t="shared" si="822"/>
        <v>46050</v>
      </c>
      <c r="B1791" s="76">
        <f t="shared" si="823"/>
        <v>778.52730144999998</v>
      </c>
      <c r="C1791" s="76">
        <f t="shared" si="830"/>
        <v>583.02460109000003</v>
      </c>
      <c r="D1791" s="77">
        <f t="shared" si="824"/>
        <v>7245.38</v>
      </c>
      <c r="E1791" s="78">
        <f>IF(K1791=1,VLOOKUP(A1790,[1]Plan1!$G$155:$I$350,3),E1790)</f>
        <v>7276.54</v>
      </c>
      <c r="F1791" s="79">
        <f t="shared" si="825"/>
        <v>45763</v>
      </c>
      <c r="G1791" s="80">
        <f t="shared" si="814"/>
        <v>4.3006716003852752E-3</v>
      </c>
      <c r="H1791" s="81">
        <f t="shared" si="826"/>
        <v>46071</v>
      </c>
      <c r="I1791" s="81">
        <f t="shared" si="815"/>
        <v>46071</v>
      </c>
      <c r="J1791" s="82">
        <f t="shared" si="827"/>
        <v>22</v>
      </c>
      <c r="K1791" s="82">
        <f t="shared" si="836"/>
        <v>9</v>
      </c>
      <c r="L1791" s="76">
        <f t="shared" si="816"/>
        <v>1.0017571300000001</v>
      </c>
      <c r="M1791" s="83">
        <f t="shared" si="838"/>
        <v>1.0043006699999999</v>
      </c>
      <c r="N1791" s="83">
        <f t="shared" si="834"/>
        <v>1.3292950488891915</v>
      </c>
      <c r="O1791" s="76">
        <f t="shared" si="837"/>
        <v>1.33163079</v>
      </c>
      <c r="P1791" s="76">
        <f t="shared" si="817"/>
        <v>776.37351013</v>
      </c>
      <c r="Q1791" s="84">
        <f t="shared" si="831"/>
        <v>0</v>
      </c>
      <c r="R1791" s="86">
        <f t="shared" si="828"/>
        <v>0</v>
      </c>
      <c r="S1791" s="76">
        <f t="shared" si="818"/>
        <v>0</v>
      </c>
      <c r="T1791" s="86">
        <f t="shared" si="829"/>
        <v>8.0657000000000006E-2</v>
      </c>
      <c r="U1791" s="84">
        <f t="shared" si="835"/>
        <v>9</v>
      </c>
      <c r="V1791" s="84">
        <v>252</v>
      </c>
      <c r="W1791" s="83">
        <f t="shared" si="819"/>
        <v>1.002774169</v>
      </c>
      <c r="X1791" s="76">
        <f t="shared" si="820"/>
        <v>2.1537913199999998</v>
      </c>
      <c r="Y1791" s="76">
        <f t="shared" si="821"/>
        <v>0</v>
      </c>
      <c r="Z1791" s="90" t="str">
        <f t="shared" si="832"/>
        <v>A+J=</v>
      </c>
      <c r="AA1791" s="81">
        <f t="shared" si="833"/>
        <v>46071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75">
        <f t="shared" si="822"/>
        <v>46051</v>
      </c>
      <c r="B1792" s="76">
        <f t="shared" si="823"/>
        <v>778.91890543</v>
      </c>
      <c r="C1792" s="76">
        <f t="shared" si="830"/>
        <v>583.02460109000003</v>
      </c>
      <c r="D1792" s="77">
        <f t="shared" si="824"/>
        <v>7245.38</v>
      </c>
      <c r="E1792" s="78">
        <f>IF(K1792=1,VLOOKUP(A1791,[1]Plan1!$G$155:$I$350,3),E1791)</f>
        <v>7276.54</v>
      </c>
      <c r="F1792" s="79">
        <f t="shared" si="825"/>
        <v>45763</v>
      </c>
      <c r="G1792" s="80">
        <f t="shared" si="814"/>
        <v>4.3006716003852752E-3</v>
      </c>
      <c r="H1792" s="81">
        <f t="shared" si="826"/>
        <v>46071</v>
      </c>
      <c r="I1792" s="81">
        <f t="shared" si="815"/>
        <v>46071</v>
      </c>
      <c r="J1792" s="82">
        <f t="shared" si="827"/>
        <v>22</v>
      </c>
      <c r="K1792" s="82">
        <f t="shared" si="836"/>
        <v>10</v>
      </c>
      <c r="L1792" s="76">
        <f t="shared" si="816"/>
        <v>1.0019525600000001</v>
      </c>
      <c r="M1792" s="83">
        <f t="shared" si="838"/>
        <v>1.0043006699999999</v>
      </c>
      <c r="N1792" s="83">
        <f t="shared" si="834"/>
        <v>1.3292950488891915</v>
      </c>
      <c r="O1792" s="76">
        <f t="shared" si="837"/>
        <v>1.3318905700000001</v>
      </c>
      <c r="P1792" s="76">
        <f t="shared" si="817"/>
        <v>776.52496826000004</v>
      </c>
      <c r="Q1792" s="84">
        <f t="shared" si="831"/>
        <v>0</v>
      </c>
      <c r="R1792" s="86">
        <f t="shared" si="828"/>
        <v>0</v>
      </c>
      <c r="S1792" s="76">
        <f t="shared" si="818"/>
        <v>0</v>
      </c>
      <c r="T1792" s="86">
        <f t="shared" si="829"/>
        <v>8.0657000000000006E-2</v>
      </c>
      <c r="U1792" s="84">
        <f t="shared" si="835"/>
        <v>10</v>
      </c>
      <c r="V1792" s="84">
        <v>252</v>
      </c>
      <c r="W1792" s="83">
        <f t="shared" si="819"/>
        <v>1.003082885</v>
      </c>
      <c r="X1792" s="76">
        <f t="shared" si="820"/>
        <v>2.3939371700000001</v>
      </c>
      <c r="Y1792" s="76">
        <f t="shared" si="821"/>
        <v>0</v>
      </c>
      <c r="Z1792" s="90" t="str">
        <f t="shared" si="832"/>
        <v>A+J=</v>
      </c>
      <c r="AA1792" s="81">
        <f t="shared" si="833"/>
        <v>46071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75">
        <f t="shared" si="822"/>
        <v>46052</v>
      </c>
      <c r="B1793" s="76">
        <f t="shared" si="823"/>
        <v>779.31070520000003</v>
      </c>
      <c r="C1793" s="76">
        <f t="shared" si="830"/>
        <v>583.02460109000003</v>
      </c>
      <c r="D1793" s="77">
        <f t="shared" si="824"/>
        <v>7245.38</v>
      </c>
      <c r="E1793" s="78">
        <f>IF(K1793=1,VLOOKUP(A1792,[1]Plan1!$G$155:$I$350,3),E1792)</f>
        <v>7276.54</v>
      </c>
      <c r="F1793" s="79">
        <f t="shared" si="825"/>
        <v>45763</v>
      </c>
      <c r="G1793" s="80">
        <f t="shared" si="814"/>
        <v>4.3006716003852752E-3</v>
      </c>
      <c r="H1793" s="81">
        <f t="shared" si="826"/>
        <v>46071</v>
      </c>
      <c r="I1793" s="81">
        <f t="shared" si="815"/>
        <v>46071</v>
      </c>
      <c r="J1793" s="82">
        <f t="shared" si="827"/>
        <v>22</v>
      </c>
      <c r="K1793" s="82">
        <f t="shared" si="836"/>
        <v>11</v>
      </c>
      <c r="L1793" s="76">
        <f t="shared" si="816"/>
        <v>1.0021480199999999</v>
      </c>
      <c r="M1793" s="83">
        <f t="shared" si="838"/>
        <v>1.0043006699999999</v>
      </c>
      <c r="N1793" s="83">
        <f t="shared" si="834"/>
        <v>1.3292950488891915</v>
      </c>
      <c r="O1793" s="76">
        <f t="shared" si="837"/>
        <v>1.3321504</v>
      </c>
      <c r="P1793" s="76">
        <f t="shared" si="817"/>
        <v>776.67645555000001</v>
      </c>
      <c r="Q1793" s="84">
        <f t="shared" si="831"/>
        <v>0</v>
      </c>
      <c r="R1793" s="86">
        <f t="shared" si="828"/>
        <v>0</v>
      </c>
      <c r="S1793" s="76">
        <f t="shared" si="818"/>
        <v>0</v>
      </c>
      <c r="T1793" s="86">
        <f t="shared" si="829"/>
        <v>8.0657000000000006E-2</v>
      </c>
      <c r="U1793" s="84">
        <f t="shared" si="835"/>
        <v>11</v>
      </c>
      <c r="V1793" s="84">
        <v>252</v>
      </c>
      <c r="W1793" s="83">
        <f t="shared" si="819"/>
        <v>1.0033916949999999</v>
      </c>
      <c r="X1793" s="76">
        <f t="shared" si="820"/>
        <v>2.6342496500000001</v>
      </c>
      <c r="Y1793" s="76">
        <f t="shared" si="821"/>
        <v>0</v>
      </c>
      <c r="Z1793" s="90" t="str">
        <f t="shared" si="832"/>
        <v>A+J=</v>
      </c>
      <c r="AA1793" s="81">
        <f t="shared" si="833"/>
        <v>46071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75">
        <f t="shared" si="822"/>
        <v>46053</v>
      </c>
      <c r="B1794" s="76">
        <f t="shared" si="823"/>
        <v>779.70270819999996</v>
      </c>
      <c r="C1794" s="76">
        <f t="shared" si="830"/>
        <v>583.02460109000003</v>
      </c>
      <c r="D1794" s="77">
        <f t="shared" si="824"/>
        <v>7245.38</v>
      </c>
      <c r="E1794" s="78">
        <f>IF(K1794=1,VLOOKUP(A1793,[1]Plan1!$G$155:$I$350,3),E1793)</f>
        <v>7276.54</v>
      </c>
      <c r="F1794" s="79">
        <f t="shared" si="825"/>
        <v>45763</v>
      </c>
      <c r="G1794" s="80">
        <f t="shared" si="814"/>
        <v>4.3006716003852752E-3</v>
      </c>
      <c r="H1794" s="81">
        <f t="shared" si="826"/>
        <v>46071</v>
      </c>
      <c r="I1794" s="81">
        <f t="shared" si="815"/>
        <v>46071</v>
      </c>
      <c r="J1794" s="82">
        <f t="shared" si="827"/>
        <v>22</v>
      </c>
      <c r="K1794" s="82">
        <f t="shared" si="836"/>
        <v>12</v>
      </c>
      <c r="L1794" s="76">
        <f t="shared" si="816"/>
        <v>1.0023435300000001</v>
      </c>
      <c r="M1794" s="83">
        <f t="shared" si="838"/>
        <v>1.0043006699999999</v>
      </c>
      <c r="N1794" s="83">
        <f t="shared" si="834"/>
        <v>1.3292950488891915</v>
      </c>
      <c r="O1794" s="76">
        <f t="shared" si="837"/>
        <v>1.3324102900000001</v>
      </c>
      <c r="P1794" s="76">
        <f t="shared" si="817"/>
        <v>776.82797780999999</v>
      </c>
      <c r="Q1794" s="84">
        <f t="shared" si="831"/>
        <v>0</v>
      </c>
      <c r="R1794" s="86">
        <f t="shared" si="828"/>
        <v>0</v>
      </c>
      <c r="S1794" s="76">
        <f t="shared" si="818"/>
        <v>0</v>
      </c>
      <c r="T1794" s="86">
        <f t="shared" si="829"/>
        <v>8.0657000000000006E-2</v>
      </c>
      <c r="U1794" s="84">
        <f t="shared" si="835"/>
        <v>12</v>
      </c>
      <c r="V1794" s="84">
        <v>252</v>
      </c>
      <c r="W1794" s="83">
        <f t="shared" si="819"/>
        <v>1.003700601</v>
      </c>
      <c r="X1794" s="76">
        <f t="shared" si="820"/>
        <v>2.8747303899999999</v>
      </c>
      <c r="Y1794" s="76">
        <f t="shared" si="821"/>
        <v>0</v>
      </c>
      <c r="Z1794" s="90" t="str">
        <f t="shared" si="832"/>
        <v>A+J=</v>
      </c>
      <c r="AA1794" s="81">
        <f t="shared" si="833"/>
        <v>46071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75">
        <f t="shared" si="822"/>
        <v>46054</v>
      </c>
      <c r="B1795" s="76">
        <f t="shared" si="823"/>
        <v>779.70270819999996</v>
      </c>
      <c r="C1795" s="76">
        <f t="shared" si="830"/>
        <v>583.02460109000003</v>
      </c>
      <c r="D1795" s="77">
        <f t="shared" si="824"/>
        <v>7245.38</v>
      </c>
      <c r="E1795" s="78">
        <f>IF(K1795=1,VLOOKUP(A1794,[1]Plan1!$G$155:$I$350,3),E1794)</f>
        <v>7276.54</v>
      </c>
      <c r="F1795" s="79">
        <f t="shared" si="825"/>
        <v>45763</v>
      </c>
      <c r="G1795" s="80">
        <f t="shared" si="814"/>
        <v>4.3006716003852752E-3</v>
      </c>
      <c r="H1795" s="81">
        <f t="shared" si="826"/>
        <v>46071</v>
      </c>
      <c r="I1795" s="81">
        <f t="shared" si="815"/>
        <v>46071</v>
      </c>
      <c r="J1795" s="82">
        <f t="shared" si="827"/>
        <v>22</v>
      </c>
      <c r="K1795" s="82">
        <f t="shared" si="836"/>
        <v>12</v>
      </c>
      <c r="L1795" s="76">
        <f t="shared" si="816"/>
        <v>1.0023435300000001</v>
      </c>
      <c r="M1795" s="83">
        <f t="shared" si="838"/>
        <v>1.0043006699999999</v>
      </c>
      <c r="N1795" s="83">
        <f t="shared" si="834"/>
        <v>1.3292950488891915</v>
      </c>
      <c r="O1795" s="76">
        <f t="shared" si="837"/>
        <v>1.3324102900000001</v>
      </c>
      <c r="P1795" s="76">
        <f t="shared" si="817"/>
        <v>776.82797780999999</v>
      </c>
      <c r="Q1795" s="84">
        <f t="shared" si="831"/>
        <v>0</v>
      </c>
      <c r="R1795" s="86">
        <f t="shared" si="828"/>
        <v>0</v>
      </c>
      <c r="S1795" s="76">
        <f t="shared" si="818"/>
        <v>0</v>
      </c>
      <c r="T1795" s="86">
        <f t="shared" si="829"/>
        <v>8.0657000000000006E-2</v>
      </c>
      <c r="U1795" s="84">
        <f t="shared" si="835"/>
        <v>12</v>
      </c>
      <c r="V1795" s="84">
        <v>252</v>
      </c>
      <c r="W1795" s="83">
        <f t="shared" si="819"/>
        <v>1.003700601</v>
      </c>
      <c r="X1795" s="76">
        <f t="shared" si="820"/>
        <v>2.8747303899999999</v>
      </c>
      <c r="Y1795" s="76">
        <f t="shared" si="821"/>
        <v>0</v>
      </c>
      <c r="Z1795" s="90" t="str">
        <f t="shared" si="832"/>
        <v>A+J=</v>
      </c>
      <c r="AA1795" s="81">
        <f t="shared" si="833"/>
        <v>46071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75">
        <f t="shared" si="822"/>
        <v>46055</v>
      </c>
      <c r="B1796" s="76">
        <f t="shared" si="823"/>
        <v>779.70270819999996</v>
      </c>
      <c r="C1796" s="76">
        <f t="shared" si="830"/>
        <v>583.02460109000003</v>
      </c>
      <c r="D1796" s="77">
        <f t="shared" si="824"/>
        <v>7245.38</v>
      </c>
      <c r="E1796" s="78">
        <f>IF(K1796=1,VLOOKUP(A1795,[1]Plan1!$G$155:$I$350,3),E1795)</f>
        <v>7276.54</v>
      </c>
      <c r="F1796" s="79">
        <f t="shared" si="825"/>
        <v>45763</v>
      </c>
      <c r="G1796" s="80">
        <f t="shared" si="814"/>
        <v>4.3006716003852752E-3</v>
      </c>
      <c r="H1796" s="81">
        <f t="shared" si="826"/>
        <v>46071</v>
      </c>
      <c r="I1796" s="81">
        <f t="shared" si="815"/>
        <v>46071</v>
      </c>
      <c r="J1796" s="82">
        <f t="shared" si="827"/>
        <v>22</v>
      </c>
      <c r="K1796" s="82">
        <f t="shared" si="836"/>
        <v>12</v>
      </c>
      <c r="L1796" s="76">
        <f t="shared" si="816"/>
        <v>1.0023435300000001</v>
      </c>
      <c r="M1796" s="83">
        <f t="shared" si="838"/>
        <v>1.0043006699999999</v>
      </c>
      <c r="N1796" s="83">
        <f t="shared" si="834"/>
        <v>1.3292950488891915</v>
      </c>
      <c r="O1796" s="76">
        <f t="shared" si="837"/>
        <v>1.3324102900000001</v>
      </c>
      <c r="P1796" s="76">
        <f t="shared" si="817"/>
        <v>776.82797780999999</v>
      </c>
      <c r="Q1796" s="84">
        <f t="shared" si="831"/>
        <v>0</v>
      </c>
      <c r="R1796" s="86">
        <f t="shared" si="828"/>
        <v>0</v>
      </c>
      <c r="S1796" s="76">
        <f t="shared" si="818"/>
        <v>0</v>
      </c>
      <c r="T1796" s="86">
        <f t="shared" si="829"/>
        <v>8.0657000000000006E-2</v>
      </c>
      <c r="U1796" s="84">
        <f t="shared" si="835"/>
        <v>12</v>
      </c>
      <c r="V1796" s="84">
        <v>252</v>
      </c>
      <c r="W1796" s="83">
        <f t="shared" si="819"/>
        <v>1.003700601</v>
      </c>
      <c r="X1796" s="76">
        <f t="shared" si="820"/>
        <v>2.8747303899999999</v>
      </c>
      <c r="Y1796" s="76">
        <f t="shared" si="821"/>
        <v>0</v>
      </c>
      <c r="Z1796" s="90" t="str">
        <f t="shared" si="832"/>
        <v>A+J=</v>
      </c>
      <c r="AA1796" s="81">
        <f t="shared" si="833"/>
        <v>46071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75">
        <f t="shared" si="822"/>
        <v>46056</v>
      </c>
      <c r="B1797" s="76">
        <f t="shared" si="823"/>
        <v>780.09490204999997</v>
      </c>
      <c r="C1797" s="76">
        <f t="shared" si="830"/>
        <v>583.02460109000003</v>
      </c>
      <c r="D1797" s="77">
        <f t="shared" si="824"/>
        <v>7245.38</v>
      </c>
      <c r="E1797" s="78">
        <f>IF(K1797=1,VLOOKUP(A1796,[1]Plan1!$G$155:$I$350,3),E1796)</f>
        <v>7276.54</v>
      </c>
      <c r="F1797" s="79">
        <f t="shared" si="825"/>
        <v>45763</v>
      </c>
      <c r="G1797" s="80">
        <f t="shared" si="814"/>
        <v>4.3006716003852752E-3</v>
      </c>
      <c r="H1797" s="81">
        <f t="shared" si="826"/>
        <v>46071</v>
      </c>
      <c r="I1797" s="81">
        <f t="shared" si="815"/>
        <v>46071</v>
      </c>
      <c r="J1797" s="82">
        <f t="shared" si="827"/>
        <v>22</v>
      </c>
      <c r="K1797" s="82">
        <f t="shared" si="836"/>
        <v>13</v>
      </c>
      <c r="L1797" s="76">
        <f t="shared" si="816"/>
        <v>1.0025390700000001</v>
      </c>
      <c r="M1797" s="83">
        <f t="shared" si="838"/>
        <v>1.0043006699999999</v>
      </c>
      <c r="N1797" s="83">
        <f t="shared" si="834"/>
        <v>1.3292950488891915</v>
      </c>
      <c r="O1797" s="76">
        <f t="shared" si="837"/>
        <v>1.33267022</v>
      </c>
      <c r="P1797" s="76">
        <f t="shared" si="817"/>
        <v>776.97952339999995</v>
      </c>
      <c r="Q1797" s="84">
        <f t="shared" si="831"/>
        <v>0</v>
      </c>
      <c r="R1797" s="86">
        <f t="shared" si="828"/>
        <v>0</v>
      </c>
      <c r="S1797" s="76">
        <f t="shared" si="818"/>
        <v>0</v>
      </c>
      <c r="T1797" s="86">
        <f t="shared" si="829"/>
        <v>8.0657000000000006E-2</v>
      </c>
      <c r="U1797" s="84">
        <f t="shared" si="835"/>
        <v>13</v>
      </c>
      <c r="V1797" s="84">
        <v>252</v>
      </c>
      <c r="W1797" s="83">
        <f t="shared" si="819"/>
        <v>1.004009602</v>
      </c>
      <c r="X1797" s="76">
        <f t="shared" si="820"/>
        <v>3.1153786499999998</v>
      </c>
      <c r="Y1797" s="76">
        <f t="shared" si="821"/>
        <v>0</v>
      </c>
      <c r="Z1797" s="90" t="str">
        <f t="shared" si="832"/>
        <v>A+J=</v>
      </c>
      <c r="AA1797" s="81">
        <f t="shared" si="833"/>
        <v>46071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75">
        <f t="shared" si="822"/>
        <v>46057</v>
      </c>
      <c r="B1798" s="76">
        <f t="shared" si="823"/>
        <v>780.48729264000008</v>
      </c>
      <c r="C1798" s="76">
        <f t="shared" si="830"/>
        <v>583.02460109000003</v>
      </c>
      <c r="D1798" s="77">
        <f t="shared" si="824"/>
        <v>7245.38</v>
      </c>
      <c r="E1798" s="78">
        <f>IF(K1798=1,VLOOKUP(A1797,[1]Plan1!$G$155:$I$350,3),E1797)</f>
        <v>7276.54</v>
      </c>
      <c r="F1798" s="79">
        <f t="shared" si="825"/>
        <v>45763</v>
      </c>
      <c r="G1798" s="80">
        <f t="shared" si="814"/>
        <v>4.3006716003852752E-3</v>
      </c>
      <c r="H1798" s="81">
        <f t="shared" si="826"/>
        <v>46071</v>
      </c>
      <c r="I1798" s="81">
        <f t="shared" si="815"/>
        <v>46071</v>
      </c>
      <c r="J1798" s="82">
        <f t="shared" si="827"/>
        <v>22</v>
      </c>
      <c r="K1798" s="82">
        <f t="shared" si="836"/>
        <v>14</v>
      </c>
      <c r="L1798" s="76">
        <f t="shared" si="816"/>
        <v>1.0027346500000001</v>
      </c>
      <c r="M1798" s="83">
        <f t="shared" si="838"/>
        <v>1.0043006699999999</v>
      </c>
      <c r="N1798" s="83">
        <f t="shared" si="834"/>
        <v>1.3292950488891915</v>
      </c>
      <c r="O1798" s="76">
        <f t="shared" si="837"/>
        <v>1.3329302000000001</v>
      </c>
      <c r="P1798" s="76">
        <f t="shared" si="817"/>
        <v>777.13109813000005</v>
      </c>
      <c r="Q1798" s="84">
        <f t="shared" si="831"/>
        <v>0</v>
      </c>
      <c r="R1798" s="86">
        <f t="shared" si="828"/>
        <v>0</v>
      </c>
      <c r="S1798" s="76">
        <f t="shared" si="818"/>
        <v>0</v>
      </c>
      <c r="T1798" s="86">
        <f t="shared" si="829"/>
        <v>8.0657000000000006E-2</v>
      </c>
      <c r="U1798" s="84">
        <f t="shared" si="835"/>
        <v>14</v>
      </c>
      <c r="V1798" s="84">
        <v>252</v>
      </c>
      <c r="W1798" s="83">
        <f t="shared" si="819"/>
        <v>1.0043186980000001</v>
      </c>
      <c r="X1798" s="76">
        <f t="shared" si="820"/>
        <v>3.3561945099999999</v>
      </c>
      <c r="Y1798" s="76">
        <f t="shared" si="821"/>
        <v>0</v>
      </c>
      <c r="Z1798" s="90" t="str">
        <f t="shared" si="832"/>
        <v>A+J=</v>
      </c>
      <c r="AA1798" s="81">
        <f t="shared" si="833"/>
        <v>46071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75">
        <f t="shared" si="822"/>
        <v>46058</v>
      </c>
      <c r="B1799" s="76">
        <f t="shared" si="823"/>
        <v>780.87988593999989</v>
      </c>
      <c r="C1799" s="76">
        <f t="shared" si="830"/>
        <v>583.02460109000003</v>
      </c>
      <c r="D1799" s="77">
        <f t="shared" si="824"/>
        <v>7245.38</v>
      </c>
      <c r="E1799" s="78">
        <f>IF(K1799=1,VLOOKUP(A1798,[1]Plan1!$G$155:$I$350,3),E1798)</f>
        <v>7276.54</v>
      </c>
      <c r="F1799" s="79">
        <f t="shared" si="825"/>
        <v>45763</v>
      </c>
      <c r="G1799" s="80">
        <f t="shared" si="814"/>
        <v>4.3006716003852752E-3</v>
      </c>
      <c r="H1799" s="81">
        <f t="shared" si="826"/>
        <v>46071</v>
      </c>
      <c r="I1799" s="81">
        <f t="shared" si="815"/>
        <v>46071</v>
      </c>
      <c r="J1799" s="82">
        <f t="shared" si="827"/>
        <v>22</v>
      </c>
      <c r="K1799" s="82">
        <f t="shared" si="836"/>
        <v>15</v>
      </c>
      <c r="L1799" s="76">
        <f t="shared" si="816"/>
        <v>1.00293027</v>
      </c>
      <c r="M1799" s="83">
        <f t="shared" si="838"/>
        <v>1.0043006699999999</v>
      </c>
      <c r="N1799" s="83">
        <f t="shared" si="834"/>
        <v>1.3292950488891915</v>
      </c>
      <c r="O1799" s="76">
        <f t="shared" si="837"/>
        <v>1.33319024</v>
      </c>
      <c r="P1799" s="76">
        <f t="shared" si="817"/>
        <v>777.28270784999995</v>
      </c>
      <c r="Q1799" s="84">
        <f t="shared" si="831"/>
        <v>0</v>
      </c>
      <c r="R1799" s="86">
        <f t="shared" si="828"/>
        <v>0</v>
      </c>
      <c r="S1799" s="76">
        <f t="shared" si="818"/>
        <v>0</v>
      </c>
      <c r="T1799" s="86">
        <f t="shared" si="829"/>
        <v>8.0657000000000006E-2</v>
      </c>
      <c r="U1799" s="84">
        <f t="shared" si="835"/>
        <v>15</v>
      </c>
      <c r="V1799" s="84">
        <v>252</v>
      </c>
      <c r="W1799" s="83">
        <f t="shared" si="819"/>
        <v>1.004627889</v>
      </c>
      <c r="X1799" s="76">
        <f t="shared" si="820"/>
        <v>3.5971780899999999</v>
      </c>
      <c r="Y1799" s="76">
        <f t="shared" si="821"/>
        <v>0</v>
      </c>
      <c r="Z1799" s="90" t="str">
        <f t="shared" si="832"/>
        <v>A+J=</v>
      </c>
      <c r="AA1799" s="81">
        <f t="shared" si="833"/>
        <v>46071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75">
        <f t="shared" si="822"/>
        <v>46059</v>
      </c>
      <c r="B1800" s="76">
        <f t="shared" si="823"/>
        <v>781.27267690999997</v>
      </c>
      <c r="C1800" s="76">
        <f t="shared" si="830"/>
        <v>583.02460109000003</v>
      </c>
      <c r="D1800" s="77">
        <f t="shared" si="824"/>
        <v>7245.38</v>
      </c>
      <c r="E1800" s="78">
        <f>IF(K1800=1,VLOOKUP(A1799,[1]Plan1!$G$155:$I$350,3),E1799)</f>
        <v>7276.54</v>
      </c>
      <c r="F1800" s="79">
        <f t="shared" si="825"/>
        <v>45763</v>
      </c>
      <c r="G1800" s="80">
        <f t="shared" si="814"/>
        <v>4.3006716003852752E-3</v>
      </c>
      <c r="H1800" s="81">
        <f t="shared" si="826"/>
        <v>46071</v>
      </c>
      <c r="I1800" s="81">
        <f t="shared" si="815"/>
        <v>46071</v>
      </c>
      <c r="J1800" s="82">
        <f t="shared" si="827"/>
        <v>22</v>
      </c>
      <c r="K1800" s="82">
        <f t="shared" si="836"/>
        <v>16</v>
      </c>
      <c r="L1800" s="76">
        <f t="shared" si="816"/>
        <v>1.0031259299999999</v>
      </c>
      <c r="M1800" s="83">
        <f t="shared" si="838"/>
        <v>1.0043006699999999</v>
      </c>
      <c r="N1800" s="83">
        <f t="shared" si="834"/>
        <v>1.3292950488891915</v>
      </c>
      <c r="O1800" s="76">
        <f t="shared" si="837"/>
        <v>1.33345033</v>
      </c>
      <c r="P1800" s="76">
        <f t="shared" si="817"/>
        <v>777.43434672000001</v>
      </c>
      <c r="Q1800" s="84">
        <f t="shared" si="831"/>
        <v>0</v>
      </c>
      <c r="R1800" s="86">
        <f t="shared" si="828"/>
        <v>0</v>
      </c>
      <c r="S1800" s="76">
        <f t="shared" si="818"/>
        <v>0</v>
      </c>
      <c r="T1800" s="86">
        <f t="shared" si="829"/>
        <v>8.0657000000000006E-2</v>
      </c>
      <c r="U1800" s="84">
        <f t="shared" si="835"/>
        <v>16</v>
      </c>
      <c r="V1800" s="84">
        <v>252</v>
      </c>
      <c r="W1800" s="83">
        <f t="shared" si="819"/>
        <v>1.0049371760000001</v>
      </c>
      <c r="X1800" s="76">
        <f t="shared" si="820"/>
        <v>3.8383301900000002</v>
      </c>
      <c r="Y1800" s="76">
        <f t="shared" si="821"/>
        <v>0</v>
      </c>
      <c r="Z1800" s="90" t="str">
        <f t="shared" si="832"/>
        <v>A+J=</v>
      </c>
      <c r="AA1800" s="81">
        <f t="shared" si="833"/>
        <v>46071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75">
        <f t="shared" si="822"/>
        <v>46060</v>
      </c>
      <c r="B1801" s="76">
        <f t="shared" si="823"/>
        <v>781.66565822000007</v>
      </c>
      <c r="C1801" s="76">
        <f t="shared" si="830"/>
        <v>583.02460109000003</v>
      </c>
      <c r="D1801" s="77">
        <f t="shared" si="824"/>
        <v>7245.38</v>
      </c>
      <c r="E1801" s="78">
        <f>IF(K1801=1,VLOOKUP(A1800,[1]Plan1!$G$155:$I$350,3),E1800)</f>
        <v>7276.54</v>
      </c>
      <c r="F1801" s="79">
        <f t="shared" si="825"/>
        <v>45763</v>
      </c>
      <c r="G1801" s="80">
        <f t="shared" si="814"/>
        <v>4.3006716003852752E-3</v>
      </c>
      <c r="H1801" s="81">
        <f t="shared" si="826"/>
        <v>46071</v>
      </c>
      <c r="I1801" s="81">
        <f t="shared" si="815"/>
        <v>46071</v>
      </c>
      <c r="J1801" s="82">
        <f t="shared" si="827"/>
        <v>22</v>
      </c>
      <c r="K1801" s="82">
        <f t="shared" si="836"/>
        <v>17</v>
      </c>
      <c r="L1801" s="76">
        <f t="shared" si="816"/>
        <v>1.0033216199999999</v>
      </c>
      <c r="M1801" s="83">
        <f t="shared" si="838"/>
        <v>1.0043006699999999</v>
      </c>
      <c r="N1801" s="83">
        <f t="shared" si="834"/>
        <v>1.3292950488891915</v>
      </c>
      <c r="O1801" s="76">
        <f t="shared" si="837"/>
        <v>1.33371046</v>
      </c>
      <c r="P1801" s="76">
        <f t="shared" si="817"/>
        <v>777.58600891000003</v>
      </c>
      <c r="Q1801" s="84">
        <f t="shared" si="831"/>
        <v>0</v>
      </c>
      <c r="R1801" s="86">
        <f t="shared" si="828"/>
        <v>0</v>
      </c>
      <c r="S1801" s="76">
        <f t="shared" si="818"/>
        <v>0</v>
      </c>
      <c r="T1801" s="86">
        <f t="shared" si="829"/>
        <v>8.0657000000000006E-2</v>
      </c>
      <c r="U1801" s="84">
        <f t="shared" si="835"/>
        <v>17</v>
      </c>
      <c r="V1801" s="84">
        <v>252</v>
      </c>
      <c r="W1801" s="83">
        <f t="shared" si="819"/>
        <v>1.005246557</v>
      </c>
      <c r="X1801" s="76">
        <f t="shared" si="820"/>
        <v>4.0796493099999998</v>
      </c>
      <c r="Y1801" s="76">
        <f t="shared" si="821"/>
        <v>0</v>
      </c>
      <c r="Z1801" s="90" t="str">
        <f t="shared" si="832"/>
        <v>A+J=</v>
      </c>
      <c r="AA1801" s="81">
        <f t="shared" si="833"/>
        <v>46071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75">
        <f t="shared" si="822"/>
        <v>46061</v>
      </c>
      <c r="B1802" s="76">
        <f t="shared" si="823"/>
        <v>781.66565822000007</v>
      </c>
      <c r="C1802" s="76">
        <f t="shared" si="830"/>
        <v>583.02460109000003</v>
      </c>
      <c r="D1802" s="77">
        <f t="shared" si="824"/>
        <v>7245.38</v>
      </c>
      <c r="E1802" s="78">
        <f>IF(K1802=1,VLOOKUP(A1801,[1]Plan1!$G$155:$I$350,3),E1801)</f>
        <v>7276.54</v>
      </c>
      <c r="F1802" s="79">
        <f t="shared" si="825"/>
        <v>45763</v>
      </c>
      <c r="G1802" s="80">
        <f t="shared" si="814"/>
        <v>4.3006716003852752E-3</v>
      </c>
      <c r="H1802" s="81">
        <f t="shared" si="826"/>
        <v>46071</v>
      </c>
      <c r="I1802" s="81">
        <f t="shared" si="815"/>
        <v>46071</v>
      </c>
      <c r="J1802" s="82">
        <f t="shared" si="827"/>
        <v>22</v>
      </c>
      <c r="K1802" s="82">
        <f t="shared" si="836"/>
        <v>17</v>
      </c>
      <c r="L1802" s="76">
        <f t="shared" si="816"/>
        <v>1.0033216199999999</v>
      </c>
      <c r="M1802" s="83">
        <f t="shared" si="838"/>
        <v>1.0043006699999999</v>
      </c>
      <c r="N1802" s="83">
        <f t="shared" si="834"/>
        <v>1.3292950488891915</v>
      </c>
      <c r="O1802" s="76">
        <f t="shared" si="837"/>
        <v>1.33371046</v>
      </c>
      <c r="P1802" s="76">
        <f t="shared" si="817"/>
        <v>777.58600891000003</v>
      </c>
      <c r="Q1802" s="84">
        <f t="shared" si="831"/>
        <v>0</v>
      </c>
      <c r="R1802" s="86">
        <f t="shared" si="828"/>
        <v>0</v>
      </c>
      <c r="S1802" s="76">
        <f t="shared" si="818"/>
        <v>0</v>
      </c>
      <c r="T1802" s="86">
        <f t="shared" si="829"/>
        <v>8.0657000000000006E-2</v>
      </c>
      <c r="U1802" s="84">
        <f t="shared" si="835"/>
        <v>17</v>
      </c>
      <c r="V1802" s="84">
        <v>252</v>
      </c>
      <c r="W1802" s="83">
        <f t="shared" si="819"/>
        <v>1.005246557</v>
      </c>
      <c r="X1802" s="76">
        <f t="shared" si="820"/>
        <v>4.0796493099999998</v>
      </c>
      <c r="Y1802" s="76">
        <f t="shared" si="821"/>
        <v>0</v>
      </c>
      <c r="Z1802" s="90" t="str">
        <f t="shared" si="832"/>
        <v>A+J=</v>
      </c>
      <c r="AA1802" s="81">
        <f t="shared" si="833"/>
        <v>46071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75">
        <f t="shared" si="822"/>
        <v>46062</v>
      </c>
      <c r="B1803" s="76">
        <f t="shared" si="823"/>
        <v>781.66565822000007</v>
      </c>
      <c r="C1803" s="76">
        <f t="shared" si="830"/>
        <v>583.02460109000003</v>
      </c>
      <c r="D1803" s="77">
        <f t="shared" si="824"/>
        <v>7245.38</v>
      </c>
      <c r="E1803" s="78">
        <f>IF(K1803=1,VLOOKUP(A1802,[1]Plan1!$G$155:$I$350,3),E1802)</f>
        <v>7276.54</v>
      </c>
      <c r="F1803" s="79">
        <f t="shared" si="825"/>
        <v>45763</v>
      </c>
      <c r="G1803" s="80">
        <f t="shared" ref="G1803:G1866" si="839">(E1803/D1803)-1</f>
        <v>4.3006716003852752E-3</v>
      </c>
      <c r="H1803" s="81">
        <f t="shared" si="826"/>
        <v>46071</v>
      </c>
      <c r="I1803" s="81">
        <f t="shared" ref="I1803:I1866" si="840">IF(A1803&gt;I1802,H1803,I1802)</f>
        <v>46071</v>
      </c>
      <c r="J1803" s="82">
        <f t="shared" si="827"/>
        <v>22</v>
      </c>
      <c r="K1803" s="82">
        <f t="shared" si="836"/>
        <v>17</v>
      </c>
      <c r="L1803" s="76">
        <f t="shared" ref="L1803:L1866" si="841">TRUNC((E1803/D1803)^TRUNC((K1803/J1803),9),8)</f>
        <v>1.0033216199999999</v>
      </c>
      <c r="M1803" s="83">
        <f t="shared" si="838"/>
        <v>1.0043006699999999</v>
      </c>
      <c r="N1803" s="83">
        <f t="shared" si="834"/>
        <v>1.3292950488891915</v>
      </c>
      <c r="O1803" s="76">
        <f t="shared" si="837"/>
        <v>1.33371046</v>
      </c>
      <c r="P1803" s="76">
        <f t="shared" ref="P1803:P1866" si="842">TRUNC(C1803*O1803,8)</f>
        <v>777.58600891000003</v>
      </c>
      <c r="Q1803" s="84">
        <f t="shared" si="831"/>
        <v>0</v>
      </c>
      <c r="R1803" s="86">
        <f t="shared" si="828"/>
        <v>0</v>
      </c>
      <c r="S1803" s="76">
        <f t="shared" ref="S1803:S1866" si="843">IF(R1803&gt;0,TRUNC(R1803*P1803,8),0)</f>
        <v>0</v>
      </c>
      <c r="T1803" s="86">
        <f t="shared" si="829"/>
        <v>8.0657000000000006E-2</v>
      </c>
      <c r="U1803" s="84">
        <f t="shared" si="835"/>
        <v>17</v>
      </c>
      <c r="V1803" s="84">
        <v>252</v>
      </c>
      <c r="W1803" s="83">
        <f t="shared" ref="W1803:W1866" si="844">ROUND((1+T1803)^TRUNC((U1803/V1803),9),9)</f>
        <v>1.005246557</v>
      </c>
      <c r="X1803" s="76">
        <f t="shared" ref="X1803:X1866" si="845">TRUNC((P1803*(W1803-1)),8)</f>
        <v>4.0796493099999998</v>
      </c>
      <c r="Y1803" s="76">
        <f t="shared" ref="Y1803:Y1866" si="846">IF(Q1803&gt;0,S1803+X1803,0)</f>
        <v>0</v>
      </c>
      <c r="Z1803" s="90" t="str">
        <f t="shared" si="832"/>
        <v>A+J=</v>
      </c>
      <c r="AA1803" s="81">
        <f t="shared" si="833"/>
        <v>46071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75">
        <f t="shared" ref="A1804:A1867" si="847">(A1803+1)</f>
        <v>46063</v>
      </c>
      <c r="B1804" s="76">
        <f t="shared" ref="B1804:B1867" si="848">P1804+X1804</f>
        <v>782.05883734999998</v>
      </c>
      <c r="C1804" s="76">
        <f t="shared" si="830"/>
        <v>583.02460109000003</v>
      </c>
      <c r="D1804" s="77">
        <f t="shared" ref="D1804:D1867" si="849">IF(E1804=E1803,D1803,E1803)</f>
        <v>7245.38</v>
      </c>
      <c r="E1804" s="78">
        <f>IF(K1804=1,VLOOKUP(A1803,[1]Plan1!$G$155:$I$350,3),E1803)</f>
        <v>7276.54</v>
      </c>
      <c r="F1804" s="79">
        <f t="shared" ref="F1804:F1867" si="850">IF(D1804=D1803,F1803,A1804)</f>
        <v>45763</v>
      </c>
      <c r="G1804" s="80">
        <f t="shared" si="839"/>
        <v>4.3006716003852752E-3</v>
      </c>
      <c r="H1804" s="81">
        <f t="shared" ref="H1804:H1867" si="851">IF(DAY(A1804)=15,VLOOKUP(A1804,AH$119:AN$451,4),H1803)</f>
        <v>46071</v>
      </c>
      <c r="I1804" s="81">
        <f t="shared" si="840"/>
        <v>46071</v>
      </c>
      <c r="J1804" s="82">
        <f t="shared" ref="J1804:J1867" si="852">IF(I1804=I1803,J1803,NETWORKDAYS(I1803,I1804,$AD$165:$AD$503)-1)</f>
        <v>22</v>
      </c>
      <c r="K1804" s="82">
        <f t="shared" si="836"/>
        <v>18</v>
      </c>
      <c r="L1804" s="76">
        <f t="shared" si="841"/>
        <v>1.0035173500000001</v>
      </c>
      <c r="M1804" s="83">
        <f t="shared" si="838"/>
        <v>1.0043006699999999</v>
      </c>
      <c r="N1804" s="83">
        <f t="shared" si="834"/>
        <v>1.3292950488891915</v>
      </c>
      <c r="O1804" s="76">
        <f t="shared" si="837"/>
        <v>1.33397064</v>
      </c>
      <c r="P1804" s="76">
        <f t="shared" si="842"/>
        <v>777.73770024999999</v>
      </c>
      <c r="Q1804" s="84">
        <f t="shared" si="831"/>
        <v>0</v>
      </c>
      <c r="R1804" s="86">
        <f t="shared" ref="R1804:R1867" si="853">IF(Q1804&gt;0,VLOOKUP($A1804,$AD$11:$AI$161,6),0)</f>
        <v>0</v>
      </c>
      <c r="S1804" s="76">
        <f t="shared" si="843"/>
        <v>0</v>
      </c>
      <c r="T1804" s="86">
        <f t="shared" ref="T1804:T1867" si="854">(T1803)</f>
        <v>8.0657000000000006E-2</v>
      </c>
      <c r="U1804" s="84">
        <f t="shared" si="835"/>
        <v>18</v>
      </c>
      <c r="V1804" s="84">
        <v>252</v>
      </c>
      <c r="W1804" s="83">
        <f t="shared" si="844"/>
        <v>1.005556034</v>
      </c>
      <c r="X1804" s="76">
        <f t="shared" si="845"/>
        <v>4.3211370999999996</v>
      </c>
      <c r="Y1804" s="76">
        <f t="shared" si="846"/>
        <v>0</v>
      </c>
      <c r="Z1804" s="90" t="str">
        <f t="shared" si="832"/>
        <v>A+J=</v>
      </c>
      <c r="AA1804" s="81">
        <f t="shared" si="833"/>
        <v>46071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75">
        <f t="shared" si="847"/>
        <v>46064</v>
      </c>
      <c r="B1805" s="76">
        <f t="shared" si="848"/>
        <v>782.45221944999992</v>
      </c>
      <c r="C1805" s="76">
        <f t="shared" ref="C1805:C1868" si="855">TRUNC(IF(Q1804&gt;0,VLOOKUP(A1804,$AD$13:$AE$161,2),C1804),8)</f>
        <v>583.02460109000003</v>
      </c>
      <c r="D1805" s="77">
        <f t="shared" si="849"/>
        <v>7245.38</v>
      </c>
      <c r="E1805" s="78">
        <f>IF(K1805=1,VLOOKUP(A1804,[1]Plan1!$G$155:$I$350,3),E1804)</f>
        <v>7276.54</v>
      </c>
      <c r="F1805" s="79">
        <f t="shared" si="850"/>
        <v>45763</v>
      </c>
      <c r="G1805" s="80">
        <f t="shared" si="839"/>
        <v>4.3006716003852752E-3</v>
      </c>
      <c r="H1805" s="81">
        <f t="shared" si="851"/>
        <v>46071</v>
      </c>
      <c r="I1805" s="81">
        <f t="shared" si="840"/>
        <v>46071</v>
      </c>
      <c r="J1805" s="82">
        <f t="shared" si="852"/>
        <v>22</v>
      </c>
      <c r="K1805" s="82">
        <f t="shared" si="836"/>
        <v>19</v>
      </c>
      <c r="L1805" s="76">
        <f t="shared" si="841"/>
        <v>1.00371312</v>
      </c>
      <c r="M1805" s="83">
        <f t="shared" si="838"/>
        <v>1.0043006699999999</v>
      </c>
      <c r="N1805" s="83">
        <f t="shared" si="834"/>
        <v>1.3292950488891915</v>
      </c>
      <c r="O1805" s="76">
        <f t="shared" si="837"/>
        <v>1.33423088</v>
      </c>
      <c r="P1805" s="76">
        <f t="shared" si="842"/>
        <v>777.88942656999996</v>
      </c>
      <c r="Q1805" s="84">
        <f t="shared" ref="Q1805:Q1868" si="856">IF(VLOOKUP(A1805,AD$11:AK$161,8)=VLOOKUP(A1804,AD$11:AK$161,8),0,VLOOKUP(A1805,AD$11:AK$161,8))</f>
        <v>0</v>
      </c>
      <c r="R1805" s="86">
        <f t="shared" si="853"/>
        <v>0</v>
      </c>
      <c r="S1805" s="76">
        <f t="shared" si="843"/>
        <v>0</v>
      </c>
      <c r="T1805" s="86">
        <f t="shared" si="854"/>
        <v>8.0657000000000006E-2</v>
      </c>
      <c r="U1805" s="84">
        <f t="shared" si="835"/>
        <v>19</v>
      </c>
      <c r="V1805" s="84">
        <v>252</v>
      </c>
      <c r="W1805" s="83">
        <f t="shared" si="844"/>
        <v>1.005865606</v>
      </c>
      <c r="X1805" s="76">
        <f t="shared" si="845"/>
        <v>4.5627928799999999</v>
      </c>
      <c r="Y1805" s="76">
        <f t="shared" si="846"/>
        <v>0</v>
      </c>
      <c r="Z1805" s="90" t="str">
        <f t="shared" ref="Z1805:Z1868" si="857">IF($Q1804&gt;0,VLOOKUP($A1804,$AD$11:$AM$115,9),Z1804)</f>
        <v>A+J=</v>
      </c>
      <c r="AA1805" s="81">
        <f t="shared" ref="AA1805:AA1868" si="858">IF(Q1804&gt;0,VLOOKUP(A1804,$AD$11:$AM$115,10),AA1804)</f>
        <v>46071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75">
        <f t="shared" si="847"/>
        <v>46065</v>
      </c>
      <c r="B1806" s="76">
        <f t="shared" si="848"/>
        <v>782.84579952000001</v>
      </c>
      <c r="C1806" s="76">
        <f t="shared" si="855"/>
        <v>583.02460109000003</v>
      </c>
      <c r="D1806" s="77">
        <f t="shared" si="849"/>
        <v>7245.38</v>
      </c>
      <c r="E1806" s="78">
        <f>IF(K1806=1,VLOOKUP(A1805,[1]Plan1!$G$155:$I$350,3),E1805)</f>
        <v>7276.54</v>
      </c>
      <c r="F1806" s="79">
        <f t="shared" si="850"/>
        <v>45763</v>
      </c>
      <c r="G1806" s="80">
        <f t="shared" si="839"/>
        <v>4.3006716003852752E-3</v>
      </c>
      <c r="H1806" s="81">
        <f t="shared" si="851"/>
        <v>46071</v>
      </c>
      <c r="I1806" s="81">
        <f t="shared" si="840"/>
        <v>46071</v>
      </c>
      <c r="J1806" s="82">
        <f t="shared" si="852"/>
        <v>22</v>
      </c>
      <c r="K1806" s="82">
        <f t="shared" si="836"/>
        <v>20</v>
      </c>
      <c r="L1806" s="76">
        <f t="shared" si="841"/>
        <v>1.0039089299999999</v>
      </c>
      <c r="M1806" s="83">
        <f t="shared" si="838"/>
        <v>1.0043006699999999</v>
      </c>
      <c r="N1806" s="83">
        <f t="shared" si="834"/>
        <v>1.3292950488891915</v>
      </c>
      <c r="O1806" s="76">
        <f t="shared" si="837"/>
        <v>1.3344911699999999</v>
      </c>
      <c r="P1806" s="76">
        <f t="shared" si="842"/>
        <v>778.04118203999997</v>
      </c>
      <c r="Q1806" s="84">
        <f t="shared" si="856"/>
        <v>0</v>
      </c>
      <c r="R1806" s="86">
        <f t="shared" si="853"/>
        <v>0</v>
      </c>
      <c r="S1806" s="76">
        <f t="shared" si="843"/>
        <v>0</v>
      </c>
      <c r="T1806" s="86">
        <f t="shared" si="854"/>
        <v>8.0657000000000006E-2</v>
      </c>
      <c r="U1806" s="84">
        <f t="shared" si="835"/>
        <v>20</v>
      </c>
      <c r="V1806" s="84">
        <v>252</v>
      </c>
      <c r="W1806" s="83">
        <f t="shared" si="844"/>
        <v>1.0061752740000001</v>
      </c>
      <c r="X1806" s="76">
        <f t="shared" si="845"/>
        <v>4.8046174800000001</v>
      </c>
      <c r="Y1806" s="76">
        <f t="shared" si="846"/>
        <v>0</v>
      </c>
      <c r="Z1806" s="90" t="str">
        <f t="shared" si="857"/>
        <v>A+J=</v>
      </c>
      <c r="AA1806" s="81">
        <f t="shared" si="858"/>
        <v>46071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75">
        <f t="shared" si="847"/>
        <v>46066</v>
      </c>
      <c r="B1807" s="76">
        <f t="shared" si="848"/>
        <v>783.23957607</v>
      </c>
      <c r="C1807" s="76">
        <f t="shared" si="855"/>
        <v>583.02460109000003</v>
      </c>
      <c r="D1807" s="77">
        <f t="shared" si="849"/>
        <v>7245.38</v>
      </c>
      <c r="E1807" s="78">
        <f>IF(K1807=1,VLOOKUP(A1806,[1]Plan1!$G$155:$I$350,3),E1806)</f>
        <v>7276.54</v>
      </c>
      <c r="F1807" s="79">
        <f t="shared" si="850"/>
        <v>45763</v>
      </c>
      <c r="G1807" s="80">
        <f t="shared" si="839"/>
        <v>4.3006716003852752E-3</v>
      </c>
      <c r="H1807" s="81">
        <f t="shared" si="851"/>
        <v>46071</v>
      </c>
      <c r="I1807" s="81">
        <f t="shared" si="840"/>
        <v>46071</v>
      </c>
      <c r="J1807" s="82">
        <f t="shared" si="852"/>
        <v>22</v>
      </c>
      <c r="K1807" s="82">
        <f t="shared" si="836"/>
        <v>21</v>
      </c>
      <c r="L1807" s="76">
        <f t="shared" si="841"/>
        <v>1.00410478</v>
      </c>
      <c r="M1807" s="83">
        <f t="shared" si="838"/>
        <v>1.0043006699999999</v>
      </c>
      <c r="N1807" s="83">
        <f t="shared" si="834"/>
        <v>1.3292950488891915</v>
      </c>
      <c r="O1807" s="76">
        <f t="shared" si="837"/>
        <v>1.33475151</v>
      </c>
      <c r="P1807" s="76">
        <f t="shared" si="842"/>
        <v>778.19296667000003</v>
      </c>
      <c r="Q1807" s="84">
        <f t="shared" si="856"/>
        <v>0</v>
      </c>
      <c r="R1807" s="86">
        <f t="shared" si="853"/>
        <v>0</v>
      </c>
      <c r="S1807" s="76">
        <f t="shared" si="843"/>
        <v>0</v>
      </c>
      <c r="T1807" s="86">
        <f t="shared" si="854"/>
        <v>8.0657000000000006E-2</v>
      </c>
      <c r="U1807" s="84">
        <f t="shared" si="835"/>
        <v>21</v>
      </c>
      <c r="V1807" s="84">
        <v>252</v>
      </c>
      <c r="W1807" s="83">
        <f t="shared" si="844"/>
        <v>1.0064850359999999</v>
      </c>
      <c r="X1807" s="76">
        <f t="shared" si="845"/>
        <v>5.0466094000000004</v>
      </c>
      <c r="Y1807" s="76">
        <f t="shared" si="846"/>
        <v>0</v>
      </c>
      <c r="Z1807" s="90" t="str">
        <f t="shared" si="857"/>
        <v>A+J=</v>
      </c>
      <c r="AA1807" s="81">
        <f t="shared" si="858"/>
        <v>46071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75">
        <f t="shared" si="847"/>
        <v>46067</v>
      </c>
      <c r="B1808" s="76">
        <f t="shared" si="848"/>
        <v>783.63355149000006</v>
      </c>
      <c r="C1808" s="76">
        <f t="shared" si="855"/>
        <v>583.02460109000003</v>
      </c>
      <c r="D1808" s="77">
        <f t="shared" si="849"/>
        <v>7245.38</v>
      </c>
      <c r="E1808" s="78">
        <f>IF(K1808=1,VLOOKUP(A1807,[1]Plan1!$G$155:$I$350,3),E1807)</f>
        <v>7276.54</v>
      </c>
      <c r="F1808" s="79">
        <f t="shared" si="850"/>
        <v>45763</v>
      </c>
      <c r="G1808" s="80">
        <f t="shared" si="839"/>
        <v>4.3006716003852752E-3</v>
      </c>
      <c r="H1808" s="81">
        <f t="shared" si="851"/>
        <v>46071</v>
      </c>
      <c r="I1808" s="81">
        <f t="shared" si="840"/>
        <v>46071</v>
      </c>
      <c r="J1808" s="82">
        <f t="shared" si="852"/>
        <v>22</v>
      </c>
      <c r="K1808" s="82">
        <f t="shared" si="836"/>
        <v>22</v>
      </c>
      <c r="L1808" s="76">
        <f t="shared" si="841"/>
        <v>1.0043006699999999</v>
      </c>
      <c r="M1808" s="83">
        <f t="shared" si="838"/>
        <v>1.0043006699999999</v>
      </c>
      <c r="N1808" s="83">
        <f t="shared" si="834"/>
        <v>1.3292950488891915</v>
      </c>
      <c r="O1808" s="76">
        <f t="shared" si="837"/>
        <v>1.3350119</v>
      </c>
      <c r="P1808" s="76">
        <f t="shared" si="842"/>
        <v>778.34478044000002</v>
      </c>
      <c r="Q1808" s="84">
        <f t="shared" si="856"/>
        <v>0</v>
      </c>
      <c r="R1808" s="86">
        <f t="shared" si="853"/>
        <v>0</v>
      </c>
      <c r="S1808" s="76">
        <f t="shared" si="843"/>
        <v>0</v>
      </c>
      <c r="T1808" s="86">
        <f t="shared" si="854"/>
        <v>8.0657000000000006E-2</v>
      </c>
      <c r="U1808" s="84">
        <f t="shared" si="835"/>
        <v>22</v>
      </c>
      <c r="V1808" s="84">
        <v>252</v>
      </c>
      <c r="W1808" s="83">
        <f t="shared" si="844"/>
        <v>1.0067948950000001</v>
      </c>
      <c r="X1808" s="76">
        <f t="shared" si="845"/>
        <v>5.2887710500000003</v>
      </c>
      <c r="Y1808" s="76">
        <f t="shared" si="846"/>
        <v>0</v>
      </c>
      <c r="Z1808" s="90" t="str">
        <f t="shared" si="857"/>
        <v>A+J=</v>
      </c>
      <c r="AA1808" s="81">
        <f t="shared" si="858"/>
        <v>46071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75">
        <f t="shared" si="847"/>
        <v>46068</v>
      </c>
      <c r="B1809" s="76">
        <f t="shared" si="848"/>
        <v>783.63355149000006</v>
      </c>
      <c r="C1809" s="76">
        <f t="shared" si="855"/>
        <v>583.02460109000003</v>
      </c>
      <c r="D1809" s="77">
        <f t="shared" si="849"/>
        <v>7245.38</v>
      </c>
      <c r="E1809" s="78">
        <f>IF(K1809=1,VLOOKUP(A1808,[1]Plan1!$G$155:$I$350,3),E1808)</f>
        <v>7276.54</v>
      </c>
      <c r="F1809" s="79">
        <f t="shared" si="850"/>
        <v>45763</v>
      </c>
      <c r="G1809" s="80">
        <f t="shared" si="839"/>
        <v>4.3006716003852752E-3</v>
      </c>
      <c r="H1809" s="81">
        <f t="shared" si="851"/>
        <v>46097</v>
      </c>
      <c r="I1809" s="81">
        <f t="shared" si="840"/>
        <v>46071</v>
      </c>
      <c r="J1809" s="82">
        <f t="shared" si="852"/>
        <v>22</v>
      </c>
      <c r="K1809" s="82">
        <f t="shared" si="836"/>
        <v>22</v>
      </c>
      <c r="L1809" s="76">
        <f t="shared" si="841"/>
        <v>1.0043006699999999</v>
      </c>
      <c r="M1809" s="83">
        <f t="shared" si="838"/>
        <v>1.0043006699999999</v>
      </c>
      <c r="N1809" s="83">
        <f t="shared" si="834"/>
        <v>1.3292950488891915</v>
      </c>
      <c r="O1809" s="76">
        <f t="shared" si="837"/>
        <v>1.3350119</v>
      </c>
      <c r="P1809" s="76">
        <f t="shared" si="842"/>
        <v>778.34478044000002</v>
      </c>
      <c r="Q1809" s="84">
        <f t="shared" si="856"/>
        <v>0</v>
      </c>
      <c r="R1809" s="86">
        <f t="shared" si="853"/>
        <v>0</v>
      </c>
      <c r="S1809" s="76">
        <f t="shared" si="843"/>
        <v>0</v>
      </c>
      <c r="T1809" s="86">
        <f t="shared" si="854"/>
        <v>8.0657000000000006E-2</v>
      </c>
      <c r="U1809" s="84">
        <f t="shared" si="835"/>
        <v>22</v>
      </c>
      <c r="V1809" s="84">
        <v>252</v>
      </c>
      <c r="W1809" s="83">
        <f t="shared" si="844"/>
        <v>1.0067948950000001</v>
      </c>
      <c r="X1809" s="76">
        <f t="shared" si="845"/>
        <v>5.2887710500000003</v>
      </c>
      <c r="Y1809" s="76">
        <f t="shared" si="846"/>
        <v>0</v>
      </c>
      <c r="Z1809" s="90" t="str">
        <f t="shared" si="857"/>
        <v>A+J=</v>
      </c>
      <c r="AA1809" s="81">
        <f t="shared" si="858"/>
        <v>46071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75">
        <f t="shared" si="847"/>
        <v>46069</v>
      </c>
      <c r="B1810" s="76">
        <f t="shared" si="848"/>
        <v>783.63355149000006</v>
      </c>
      <c r="C1810" s="76">
        <f t="shared" si="855"/>
        <v>583.02460109000003</v>
      </c>
      <c r="D1810" s="77">
        <f t="shared" si="849"/>
        <v>7245.38</v>
      </c>
      <c r="E1810" s="78">
        <f>IF(K1810=1,VLOOKUP(A1809,[1]Plan1!$G$155:$I$350,3),E1809)</f>
        <v>7276.54</v>
      </c>
      <c r="F1810" s="79">
        <f t="shared" si="850"/>
        <v>45763</v>
      </c>
      <c r="G1810" s="80">
        <f t="shared" si="839"/>
        <v>4.3006716003852752E-3</v>
      </c>
      <c r="H1810" s="81">
        <f t="shared" si="851"/>
        <v>46097</v>
      </c>
      <c r="I1810" s="81">
        <f t="shared" si="840"/>
        <v>46071</v>
      </c>
      <c r="J1810" s="82">
        <f t="shared" si="852"/>
        <v>22</v>
      </c>
      <c r="K1810" s="82">
        <f t="shared" si="836"/>
        <v>22</v>
      </c>
      <c r="L1810" s="76">
        <f t="shared" si="841"/>
        <v>1.0043006699999999</v>
      </c>
      <c r="M1810" s="83">
        <f t="shared" si="838"/>
        <v>1.0043006699999999</v>
      </c>
      <c r="N1810" s="83">
        <f t="shared" si="834"/>
        <v>1.3292950488891915</v>
      </c>
      <c r="O1810" s="76">
        <f t="shared" si="837"/>
        <v>1.3350119</v>
      </c>
      <c r="P1810" s="76">
        <f t="shared" si="842"/>
        <v>778.34478044000002</v>
      </c>
      <c r="Q1810" s="84">
        <f t="shared" si="856"/>
        <v>0</v>
      </c>
      <c r="R1810" s="86">
        <f t="shared" si="853"/>
        <v>0</v>
      </c>
      <c r="S1810" s="76">
        <f t="shared" si="843"/>
        <v>0</v>
      </c>
      <c r="T1810" s="86">
        <f t="shared" si="854"/>
        <v>8.0657000000000006E-2</v>
      </c>
      <c r="U1810" s="84">
        <f t="shared" si="835"/>
        <v>22</v>
      </c>
      <c r="V1810" s="84">
        <v>252</v>
      </c>
      <c r="W1810" s="83">
        <f t="shared" si="844"/>
        <v>1.0067948950000001</v>
      </c>
      <c r="X1810" s="76">
        <f t="shared" si="845"/>
        <v>5.2887710500000003</v>
      </c>
      <c r="Y1810" s="76">
        <f t="shared" si="846"/>
        <v>0</v>
      </c>
      <c r="Z1810" s="90" t="str">
        <f t="shared" si="857"/>
        <v>A+J=</v>
      </c>
      <c r="AA1810" s="81">
        <f t="shared" si="858"/>
        <v>46071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75">
        <f t="shared" si="847"/>
        <v>46070</v>
      </c>
      <c r="B1811" s="76">
        <f t="shared" si="848"/>
        <v>783.63355149000006</v>
      </c>
      <c r="C1811" s="76">
        <f t="shared" si="855"/>
        <v>583.02460109000003</v>
      </c>
      <c r="D1811" s="77">
        <f t="shared" si="849"/>
        <v>7245.38</v>
      </c>
      <c r="E1811" s="78">
        <f>IF(K1811=1,VLOOKUP(A1810,[1]Plan1!$G$155:$I$350,3),E1810)</f>
        <v>7276.54</v>
      </c>
      <c r="F1811" s="79">
        <f t="shared" si="850"/>
        <v>45763</v>
      </c>
      <c r="G1811" s="80">
        <f t="shared" si="839"/>
        <v>4.3006716003852752E-3</v>
      </c>
      <c r="H1811" s="81">
        <f t="shared" si="851"/>
        <v>46097</v>
      </c>
      <c r="I1811" s="81">
        <f t="shared" si="840"/>
        <v>46071</v>
      </c>
      <c r="J1811" s="82">
        <f t="shared" si="852"/>
        <v>22</v>
      </c>
      <c r="K1811" s="82">
        <f t="shared" si="836"/>
        <v>22</v>
      </c>
      <c r="L1811" s="76">
        <f t="shared" si="841"/>
        <v>1.0043006699999999</v>
      </c>
      <c r="M1811" s="83">
        <f t="shared" si="838"/>
        <v>1.0043006699999999</v>
      </c>
      <c r="N1811" s="83">
        <f t="shared" si="834"/>
        <v>1.3292950488891915</v>
      </c>
      <c r="O1811" s="76">
        <f t="shared" si="837"/>
        <v>1.3350119</v>
      </c>
      <c r="P1811" s="76">
        <f t="shared" si="842"/>
        <v>778.34478044000002</v>
      </c>
      <c r="Q1811" s="84">
        <f t="shared" si="856"/>
        <v>0</v>
      </c>
      <c r="R1811" s="86">
        <f t="shared" si="853"/>
        <v>0</v>
      </c>
      <c r="S1811" s="76">
        <f t="shared" si="843"/>
        <v>0</v>
      </c>
      <c r="T1811" s="86">
        <f t="shared" si="854"/>
        <v>8.0657000000000006E-2</v>
      </c>
      <c r="U1811" s="84">
        <f t="shared" si="835"/>
        <v>22</v>
      </c>
      <c r="V1811" s="84">
        <v>252</v>
      </c>
      <c r="W1811" s="83">
        <f t="shared" si="844"/>
        <v>1.0067948950000001</v>
      </c>
      <c r="X1811" s="76">
        <f t="shared" si="845"/>
        <v>5.2887710500000003</v>
      </c>
      <c r="Y1811" s="76">
        <f t="shared" si="846"/>
        <v>0</v>
      </c>
      <c r="Z1811" s="90" t="str">
        <f t="shared" si="857"/>
        <v>A+J=</v>
      </c>
      <c r="AA1811" s="81">
        <f t="shared" si="858"/>
        <v>46071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75">
        <f t="shared" si="847"/>
        <v>46071</v>
      </c>
      <c r="B1812" s="76">
        <f t="shared" si="848"/>
        <v>783.63355149000006</v>
      </c>
      <c r="C1812" s="76">
        <f t="shared" si="855"/>
        <v>583.02460109000003</v>
      </c>
      <c r="D1812" s="77">
        <f t="shared" si="849"/>
        <v>7245.38</v>
      </c>
      <c r="E1812" s="78">
        <f>IF(K1812=1,VLOOKUP(A1811,[1]Plan1!$G$155:$I$350,3),E1811)</f>
        <v>7276.54</v>
      </c>
      <c r="F1812" s="79">
        <f t="shared" si="850"/>
        <v>45763</v>
      </c>
      <c r="G1812" s="80">
        <f t="shared" si="839"/>
        <v>4.3006716003852752E-3</v>
      </c>
      <c r="H1812" s="81">
        <f t="shared" si="851"/>
        <v>46097</v>
      </c>
      <c r="I1812" s="81">
        <f t="shared" si="840"/>
        <v>46071</v>
      </c>
      <c r="J1812" s="82">
        <f t="shared" si="852"/>
        <v>22</v>
      </c>
      <c r="K1812" s="82">
        <f t="shared" si="836"/>
        <v>22</v>
      </c>
      <c r="L1812" s="76">
        <f t="shared" si="841"/>
        <v>1.0043006699999999</v>
      </c>
      <c r="M1812" s="83">
        <f t="shared" si="838"/>
        <v>1.0043006699999999</v>
      </c>
      <c r="N1812" s="83">
        <f t="shared" si="834"/>
        <v>1.3292950488891915</v>
      </c>
      <c r="O1812" s="76">
        <f t="shared" si="837"/>
        <v>1.3350119</v>
      </c>
      <c r="P1812" s="76">
        <f t="shared" si="842"/>
        <v>778.34478044000002</v>
      </c>
      <c r="Q1812" s="84">
        <f t="shared" si="856"/>
        <v>59</v>
      </c>
      <c r="R1812" s="86">
        <f t="shared" si="853"/>
        <v>1.3295E-2</v>
      </c>
      <c r="S1812" s="76">
        <f t="shared" si="843"/>
        <v>10.34809385</v>
      </c>
      <c r="T1812" s="86">
        <f t="shared" si="854"/>
        <v>8.0657000000000006E-2</v>
      </c>
      <c r="U1812" s="84">
        <f t="shared" si="835"/>
        <v>22</v>
      </c>
      <c r="V1812" s="84">
        <v>252</v>
      </c>
      <c r="W1812" s="83">
        <f t="shared" si="844"/>
        <v>1.0067948950000001</v>
      </c>
      <c r="X1812" s="76">
        <f t="shared" si="845"/>
        <v>5.2887710500000003</v>
      </c>
      <c r="Y1812" s="76">
        <f t="shared" si="846"/>
        <v>15.636864899999999</v>
      </c>
      <c r="Z1812" s="90" t="str">
        <f t="shared" si="857"/>
        <v>A+J=</v>
      </c>
      <c r="AA1812" s="81">
        <f t="shared" si="858"/>
        <v>46071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75">
        <f t="shared" si="847"/>
        <v>46072</v>
      </c>
      <c r="B1813" s="76">
        <f t="shared" si="848"/>
        <v>768.41630094999994</v>
      </c>
      <c r="C1813" s="76">
        <f t="shared" si="855"/>
        <v>575.27328901999999</v>
      </c>
      <c r="D1813" s="77">
        <f t="shared" si="849"/>
        <v>7245.38</v>
      </c>
      <c r="E1813" s="78">
        <f>IF(K1813=1,VLOOKUP(A1812,[1]Plan1!$G$155:$I$350,3),E1812)</f>
        <v>7276.54</v>
      </c>
      <c r="F1813" s="79">
        <f t="shared" si="850"/>
        <v>45763</v>
      </c>
      <c r="G1813" s="80">
        <f t="shared" si="839"/>
        <v>4.3006716003852752E-3</v>
      </c>
      <c r="H1813" s="81">
        <f t="shared" si="851"/>
        <v>46097</v>
      </c>
      <c r="I1813" s="81">
        <f t="shared" si="840"/>
        <v>46097</v>
      </c>
      <c r="J1813" s="82">
        <f t="shared" si="852"/>
        <v>18</v>
      </c>
      <c r="K1813" s="82">
        <f t="shared" si="836"/>
        <v>1</v>
      </c>
      <c r="L1813" s="76">
        <f t="shared" si="841"/>
        <v>1.00023844</v>
      </c>
      <c r="M1813" s="83">
        <f t="shared" si="838"/>
        <v>1.0043006699999999</v>
      </c>
      <c r="N1813" s="83">
        <f t="shared" si="834"/>
        <v>1.3350119082270977</v>
      </c>
      <c r="O1813" s="76">
        <f t="shared" si="837"/>
        <v>1.3353302199999999</v>
      </c>
      <c r="P1813" s="76">
        <f t="shared" si="842"/>
        <v>768.17980757999999</v>
      </c>
      <c r="Q1813" s="84">
        <f t="shared" si="856"/>
        <v>0</v>
      </c>
      <c r="R1813" s="86">
        <f t="shared" si="853"/>
        <v>0</v>
      </c>
      <c r="S1813" s="76">
        <f t="shared" si="843"/>
        <v>0</v>
      </c>
      <c r="T1813" s="86">
        <f t="shared" si="854"/>
        <v>8.0657000000000006E-2</v>
      </c>
      <c r="U1813" s="84">
        <f t="shared" si="835"/>
        <v>1</v>
      </c>
      <c r="V1813" s="84">
        <v>252</v>
      </c>
      <c r="W1813" s="83">
        <f t="shared" si="844"/>
        <v>1.0003078620000001</v>
      </c>
      <c r="X1813" s="76">
        <f t="shared" si="845"/>
        <v>0.23649337000000001</v>
      </c>
      <c r="Y1813" s="76">
        <f t="shared" si="846"/>
        <v>0</v>
      </c>
      <c r="Z1813" s="90" t="str">
        <f t="shared" si="857"/>
        <v>A+J=</v>
      </c>
      <c r="AA1813" s="81">
        <f t="shared" si="858"/>
        <v>46097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75">
        <f t="shared" si="847"/>
        <v>46073</v>
      </c>
      <c r="B1814" s="76">
        <f t="shared" si="848"/>
        <v>768.83614635000004</v>
      </c>
      <c r="C1814" s="76">
        <f t="shared" si="855"/>
        <v>575.27328901999999</v>
      </c>
      <c r="D1814" s="77">
        <f t="shared" si="849"/>
        <v>7245.38</v>
      </c>
      <c r="E1814" s="78">
        <f>IF(K1814=1,VLOOKUP(A1813,[1]Plan1!$G$155:$I$350,3),E1813)</f>
        <v>7276.54</v>
      </c>
      <c r="F1814" s="79">
        <f t="shared" si="850"/>
        <v>45763</v>
      </c>
      <c r="G1814" s="80">
        <f t="shared" si="839"/>
        <v>4.3006716003852752E-3</v>
      </c>
      <c r="H1814" s="81">
        <f t="shared" si="851"/>
        <v>46097</v>
      </c>
      <c r="I1814" s="81">
        <f t="shared" si="840"/>
        <v>46097</v>
      </c>
      <c r="J1814" s="82">
        <f t="shared" si="852"/>
        <v>18</v>
      </c>
      <c r="K1814" s="82">
        <f t="shared" si="836"/>
        <v>2</v>
      </c>
      <c r="L1814" s="76">
        <f t="shared" si="841"/>
        <v>1.00047694</v>
      </c>
      <c r="M1814" s="83">
        <f t="shared" si="838"/>
        <v>1.0043006699999999</v>
      </c>
      <c r="N1814" s="83">
        <f t="shared" si="834"/>
        <v>1.3350119082270977</v>
      </c>
      <c r="O1814" s="76">
        <f t="shared" si="837"/>
        <v>1.33564862</v>
      </c>
      <c r="P1814" s="76">
        <f t="shared" si="842"/>
        <v>768.36297460000003</v>
      </c>
      <c r="Q1814" s="84">
        <f t="shared" si="856"/>
        <v>0</v>
      </c>
      <c r="R1814" s="86">
        <f t="shared" si="853"/>
        <v>0</v>
      </c>
      <c r="S1814" s="76">
        <f t="shared" si="843"/>
        <v>0</v>
      </c>
      <c r="T1814" s="86">
        <f t="shared" si="854"/>
        <v>8.0657000000000006E-2</v>
      </c>
      <c r="U1814" s="84">
        <f t="shared" si="835"/>
        <v>2</v>
      </c>
      <c r="V1814" s="84">
        <v>252</v>
      </c>
      <c r="W1814" s="83">
        <f t="shared" si="844"/>
        <v>1.000615818</v>
      </c>
      <c r="X1814" s="76">
        <f t="shared" si="845"/>
        <v>0.47317175</v>
      </c>
      <c r="Y1814" s="76">
        <f t="shared" si="846"/>
        <v>0</v>
      </c>
      <c r="Z1814" s="90" t="str">
        <f t="shared" si="857"/>
        <v>A+J=</v>
      </c>
      <c r="AA1814" s="81">
        <f t="shared" si="858"/>
        <v>46097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75">
        <f t="shared" si="847"/>
        <v>46074</v>
      </c>
      <c r="B1815" s="76">
        <f t="shared" si="848"/>
        <v>769.25621787</v>
      </c>
      <c r="C1815" s="76">
        <f t="shared" si="855"/>
        <v>575.27328901999999</v>
      </c>
      <c r="D1815" s="77">
        <f t="shared" si="849"/>
        <v>7245.38</v>
      </c>
      <c r="E1815" s="78">
        <f>IF(K1815=1,VLOOKUP(A1814,[1]Plan1!$G$155:$I$350,3),E1814)</f>
        <v>7276.54</v>
      </c>
      <c r="F1815" s="79">
        <f t="shared" si="850"/>
        <v>45763</v>
      </c>
      <c r="G1815" s="80">
        <f t="shared" si="839"/>
        <v>4.3006716003852752E-3</v>
      </c>
      <c r="H1815" s="81">
        <f t="shared" si="851"/>
        <v>46097</v>
      </c>
      <c r="I1815" s="81">
        <f t="shared" si="840"/>
        <v>46097</v>
      </c>
      <c r="J1815" s="82">
        <f t="shared" si="852"/>
        <v>18</v>
      </c>
      <c r="K1815" s="82">
        <f t="shared" si="836"/>
        <v>3</v>
      </c>
      <c r="L1815" s="76">
        <f t="shared" si="841"/>
        <v>1.0007154899999999</v>
      </c>
      <c r="M1815" s="83">
        <f t="shared" si="838"/>
        <v>1.0043006699999999</v>
      </c>
      <c r="N1815" s="83">
        <f t="shared" si="834"/>
        <v>1.3350119082270977</v>
      </c>
      <c r="O1815" s="76">
        <f t="shared" si="837"/>
        <v>1.33596709</v>
      </c>
      <c r="P1815" s="76">
        <f t="shared" si="842"/>
        <v>768.54618187999995</v>
      </c>
      <c r="Q1815" s="84">
        <f t="shared" si="856"/>
        <v>0</v>
      </c>
      <c r="R1815" s="86">
        <f t="shared" si="853"/>
        <v>0</v>
      </c>
      <c r="S1815" s="76">
        <f t="shared" si="843"/>
        <v>0</v>
      </c>
      <c r="T1815" s="86">
        <f t="shared" si="854"/>
        <v>8.0657000000000006E-2</v>
      </c>
      <c r="U1815" s="84">
        <f t="shared" si="835"/>
        <v>3</v>
      </c>
      <c r="V1815" s="84">
        <v>252</v>
      </c>
      <c r="W1815" s="83">
        <f t="shared" si="844"/>
        <v>1.000923869</v>
      </c>
      <c r="X1815" s="76">
        <f t="shared" si="845"/>
        <v>0.71003598999999995</v>
      </c>
      <c r="Y1815" s="76">
        <f t="shared" si="846"/>
        <v>0</v>
      </c>
      <c r="Z1815" s="90" t="str">
        <f t="shared" si="857"/>
        <v>A+J=</v>
      </c>
      <c r="AA1815" s="81">
        <f t="shared" si="858"/>
        <v>46097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75">
        <f t="shared" si="847"/>
        <v>46075</v>
      </c>
      <c r="B1816" s="76">
        <f t="shared" si="848"/>
        <v>769.25621787</v>
      </c>
      <c r="C1816" s="76">
        <f t="shared" si="855"/>
        <v>575.27328901999999</v>
      </c>
      <c r="D1816" s="77">
        <f t="shared" si="849"/>
        <v>7245.38</v>
      </c>
      <c r="E1816" s="78">
        <f>IF(K1816=1,VLOOKUP(A1815,[1]Plan1!$G$155:$I$350,3),E1815)</f>
        <v>7276.54</v>
      </c>
      <c r="F1816" s="79">
        <f t="shared" si="850"/>
        <v>45763</v>
      </c>
      <c r="G1816" s="80">
        <f t="shared" si="839"/>
        <v>4.3006716003852752E-3</v>
      </c>
      <c r="H1816" s="81">
        <f t="shared" si="851"/>
        <v>46097</v>
      </c>
      <c r="I1816" s="81">
        <f t="shared" si="840"/>
        <v>46097</v>
      </c>
      <c r="J1816" s="82">
        <f t="shared" si="852"/>
        <v>18</v>
      </c>
      <c r="K1816" s="82">
        <f t="shared" si="836"/>
        <v>3</v>
      </c>
      <c r="L1816" s="76">
        <f t="shared" si="841"/>
        <v>1.0007154899999999</v>
      </c>
      <c r="M1816" s="83">
        <f t="shared" si="838"/>
        <v>1.0043006699999999</v>
      </c>
      <c r="N1816" s="83">
        <f t="shared" si="834"/>
        <v>1.3350119082270977</v>
      </c>
      <c r="O1816" s="76">
        <f t="shared" si="837"/>
        <v>1.33596709</v>
      </c>
      <c r="P1816" s="76">
        <f t="shared" si="842"/>
        <v>768.54618187999995</v>
      </c>
      <c r="Q1816" s="84">
        <f t="shared" si="856"/>
        <v>0</v>
      </c>
      <c r="R1816" s="86">
        <f t="shared" si="853"/>
        <v>0</v>
      </c>
      <c r="S1816" s="76">
        <f t="shared" si="843"/>
        <v>0</v>
      </c>
      <c r="T1816" s="86">
        <f t="shared" si="854"/>
        <v>8.0657000000000006E-2</v>
      </c>
      <c r="U1816" s="84">
        <f t="shared" si="835"/>
        <v>3</v>
      </c>
      <c r="V1816" s="84">
        <v>252</v>
      </c>
      <c r="W1816" s="83">
        <f t="shared" si="844"/>
        <v>1.000923869</v>
      </c>
      <c r="X1816" s="76">
        <f t="shared" si="845"/>
        <v>0.71003598999999995</v>
      </c>
      <c r="Y1816" s="76">
        <f t="shared" si="846"/>
        <v>0</v>
      </c>
      <c r="Z1816" s="90" t="str">
        <f t="shared" si="857"/>
        <v>A+J=</v>
      </c>
      <c r="AA1816" s="81">
        <f t="shared" si="858"/>
        <v>46097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75">
        <f t="shared" si="847"/>
        <v>46076</v>
      </c>
      <c r="B1817" s="76">
        <f t="shared" si="848"/>
        <v>769.25621787</v>
      </c>
      <c r="C1817" s="76">
        <f t="shared" si="855"/>
        <v>575.27328901999999</v>
      </c>
      <c r="D1817" s="77">
        <f t="shared" si="849"/>
        <v>7245.38</v>
      </c>
      <c r="E1817" s="78">
        <f>IF(K1817=1,VLOOKUP(A1816,[1]Plan1!$G$155:$I$350,3),E1816)</f>
        <v>7276.54</v>
      </c>
      <c r="F1817" s="79">
        <f t="shared" si="850"/>
        <v>45763</v>
      </c>
      <c r="G1817" s="80">
        <f t="shared" si="839"/>
        <v>4.3006716003852752E-3</v>
      </c>
      <c r="H1817" s="81">
        <f t="shared" si="851"/>
        <v>46097</v>
      </c>
      <c r="I1817" s="81">
        <f t="shared" si="840"/>
        <v>46097</v>
      </c>
      <c r="J1817" s="82">
        <f t="shared" si="852"/>
        <v>18</v>
      </c>
      <c r="K1817" s="82">
        <f t="shared" si="836"/>
        <v>3</v>
      </c>
      <c r="L1817" s="76">
        <f t="shared" si="841"/>
        <v>1.0007154899999999</v>
      </c>
      <c r="M1817" s="83">
        <f t="shared" si="838"/>
        <v>1.0043006699999999</v>
      </c>
      <c r="N1817" s="83">
        <f t="shared" si="834"/>
        <v>1.3350119082270977</v>
      </c>
      <c r="O1817" s="76">
        <f t="shared" si="837"/>
        <v>1.33596709</v>
      </c>
      <c r="P1817" s="76">
        <f t="shared" si="842"/>
        <v>768.54618187999995</v>
      </c>
      <c r="Q1817" s="84">
        <f t="shared" si="856"/>
        <v>0</v>
      </c>
      <c r="R1817" s="86">
        <f t="shared" si="853"/>
        <v>0</v>
      </c>
      <c r="S1817" s="76">
        <f t="shared" si="843"/>
        <v>0</v>
      </c>
      <c r="T1817" s="86">
        <f t="shared" si="854"/>
        <v>8.0657000000000006E-2</v>
      </c>
      <c r="U1817" s="84">
        <f t="shared" si="835"/>
        <v>3</v>
      </c>
      <c r="V1817" s="84">
        <v>252</v>
      </c>
      <c r="W1817" s="83">
        <f t="shared" si="844"/>
        <v>1.000923869</v>
      </c>
      <c r="X1817" s="76">
        <f t="shared" si="845"/>
        <v>0.71003598999999995</v>
      </c>
      <c r="Y1817" s="76">
        <f t="shared" si="846"/>
        <v>0</v>
      </c>
      <c r="Z1817" s="90" t="str">
        <f t="shared" si="857"/>
        <v>A+J=</v>
      </c>
      <c r="AA1817" s="81">
        <f t="shared" si="858"/>
        <v>46097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75">
        <f t="shared" si="847"/>
        <v>46077</v>
      </c>
      <c r="B1818" s="76">
        <f t="shared" si="848"/>
        <v>769.67652713999996</v>
      </c>
      <c r="C1818" s="76">
        <f t="shared" si="855"/>
        <v>575.27328901999999</v>
      </c>
      <c r="D1818" s="77">
        <f t="shared" si="849"/>
        <v>7245.38</v>
      </c>
      <c r="E1818" s="78">
        <f>IF(K1818=1,VLOOKUP(A1817,[1]Plan1!$G$155:$I$350,3),E1817)</f>
        <v>7276.54</v>
      </c>
      <c r="F1818" s="79">
        <f t="shared" si="850"/>
        <v>45763</v>
      </c>
      <c r="G1818" s="80">
        <f t="shared" si="839"/>
        <v>4.3006716003852752E-3</v>
      </c>
      <c r="H1818" s="81">
        <f t="shared" si="851"/>
        <v>46097</v>
      </c>
      <c r="I1818" s="81">
        <f t="shared" si="840"/>
        <v>46097</v>
      </c>
      <c r="J1818" s="82">
        <f t="shared" si="852"/>
        <v>18</v>
      </c>
      <c r="K1818" s="82">
        <f t="shared" si="836"/>
        <v>4</v>
      </c>
      <c r="L1818" s="76">
        <f t="shared" si="841"/>
        <v>1.0009541099999999</v>
      </c>
      <c r="M1818" s="83">
        <f t="shared" si="838"/>
        <v>1.0043006699999999</v>
      </c>
      <c r="N1818" s="83">
        <f t="shared" si="834"/>
        <v>1.3350119082270977</v>
      </c>
      <c r="O1818" s="76">
        <f t="shared" si="837"/>
        <v>1.33628565</v>
      </c>
      <c r="P1818" s="76">
        <f t="shared" si="842"/>
        <v>768.72944094000002</v>
      </c>
      <c r="Q1818" s="84">
        <f t="shared" si="856"/>
        <v>0</v>
      </c>
      <c r="R1818" s="86">
        <f t="shared" si="853"/>
        <v>0</v>
      </c>
      <c r="S1818" s="76">
        <f t="shared" si="843"/>
        <v>0</v>
      </c>
      <c r="T1818" s="86">
        <f t="shared" si="854"/>
        <v>8.0657000000000006E-2</v>
      </c>
      <c r="U1818" s="84">
        <f t="shared" si="835"/>
        <v>4</v>
      </c>
      <c r="V1818" s="84">
        <v>252</v>
      </c>
      <c r="W1818" s="83">
        <f t="shared" si="844"/>
        <v>1.001232015</v>
      </c>
      <c r="X1818" s="76">
        <f t="shared" si="845"/>
        <v>0.94708619999999999</v>
      </c>
      <c r="Y1818" s="76">
        <f t="shared" si="846"/>
        <v>0</v>
      </c>
      <c r="Z1818" s="90" t="str">
        <f t="shared" si="857"/>
        <v>A+J=</v>
      </c>
      <c r="AA1818" s="81">
        <f t="shared" si="858"/>
        <v>46097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75">
        <f t="shared" si="847"/>
        <v>46078</v>
      </c>
      <c r="B1819" s="76">
        <f t="shared" si="848"/>
        <v>770.09706272999995</v>
      </c>
      <c r="C1819" s="76">
        <f t="shared" si="855"/>
        <v>575.27328901999999</v>
      </c>
      <c r="D1819" s="77">
        <f t="shared" si="849"/>
        <v>7245.38</v>
      </c>
      <c r="E1819" s="78">
        <f>IF(K1819=1,VLOOKUP(A1818,[1]Plan1!$G$155:$I$350,3),E1818)</f>
        <v>7276.54</v>
      </c>
      <c r="F1819" s="79">
        <f t="shared" si="850"/>
        <v>45763</v>
      </c>
      <c r="G1819" s="80">
        <f t="shared" si="839"/>
        <v>4.3006716003852752E-3</v>
      </c>
      <c r="H1819" s="81">
        <f t="shared" si="851"/>
        <v>46097</v>
      </c>
      <c r="I1819" s="81">
        <f t="shared" si="840"/>
        <v>46097</v>
      </c>
      <c r="J1819" s="82">
        <f t="shared" si="852"/>
        <v>18</v>
      </c>
      <c r="K1819" s="82">
        <f t="shared" si="836"/>
        <v>5</v>
      </c>
      <c r="L1819" s="76">
        <f t="shared" si="841"/>
        <v>1.00119278</v>
      </c>
      <c r="M1819" s="83">
        <f t="shared" si="838"/>
        <v>1.0043006699999999</v>
      </c>
      <c r="N1819" s="83">
        <f t="shared" si="834"/>
        <v>1.3350119082270977</v>
      </c>
      <c r="O1819" s="76">
        <f t="shared" si="837"/>
        <v>1.33660428</v>
      </c>
      <c r="P1819" s="76">
        <f t="shared" si="842"/>
        <v>768.91274026999997</v>
      </c>
      <c r="Q1819" s="84">
        <f t="shared" si="856"/>
        <v>0</v>
      </c>
      <c r="R1819" s="86">
        <f t="shared" si="853"/>
        <v>0</v>
      </c>
      <c r="S1819" s="76">
        <f t="shared" si="843"/>
        <v>0</v>
      </c>
      <c r="T1819" s="86">
        <f t="shared" si="854"/>
        <v>8.0657000000000006E-2</v>
      </c>
      <c r="U1819" s="84">
        <f t="shared" si="835"/>
        <v>5</v>
      </c>
      <c r="V1819" s="84">
        <v>252</v>
      </c>
      <c r="W1819" s="83">
        <f t="shared" si="844"/>
        <v>1.001540256</v>
      </c>
      <c r="X1819" s="76">
        <f t="shared" si="845"/>
        <v>1.18432246</v>
      </c>
      <c r="Y1819" s="76">
        <f t="shared" si="846"/>
        <v>0</v>
      </c>
      <c r="Z1819" s="90" t="str">
        <f t="shared" si="857"/>
        <v>A+J=</v>
      </c>
      <c r="AA1819" s="81">
        <f t="shared" si="858"/>
        <v>46097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75">
        <f t="shared" si="847"/>
        <v>46079</v>
      </c>
      <c r="B1820" s="76">
        <f t="shared" si="848"/>
        <v>770.51781894999999</v>
      </c>
      <c r="C1820" s="76">
        <f t="shared" si="855"/>
        <v>575.27328901999999</v>
      </c>
      <c r="D1820" s="77">
        <f t="shared" si="849"/>
        <v>7245.38</v>
      </c>
      <c r="E1820" s="78">
        <f>IF(K1820=1,VLOOKUP(A1819,[1]Plan1!$G$155:$I$350,3),E1819)</f>
        <v>7276.54</v>
      </c>
      <c r="F1820" s="79">
        <f t="shared" si="850"/>
        <v>45763</v>
      </c>
      <c r="G1820" s="80">
        <f t="shared" si="839"/>
        <v>4.3006716003852752E-3</v>
      </c>
      <c r="H1820" s="81">
        <f t="shared" si="851"/>
        <v>46097</v>
      </c>
      <c r="I1820" s="81">
        <f t="shared" si="840"/>
        <v>46097</v>
      </c>
      <c r="J1820" s="82">
        <f t="shared" si="852"/>
        <v>18</v>
      </c>
      <c r="K1820" s="82">
        <f t="shared" si="836"/>
        <v>6</v>
      </c>
      <c r="L1820" s="76">
        <f t="shared" si="841"/>
        <v>1.0014315</v>
      </c>
      <c r="M1820" s="83">
        <f t="shared" si="838"/>
        <v>1.0043006699999999</v>
      </c>
      <c r="N1820" s="83">
        <f t="shared" si="834"/>
        <v>1.3350119082270977</v>
      </c>
      <c r="O1820" s="76">
        <f t="shared" si="837"/>
        <v>1.33692297</v>
      </c>
      <c r="P1820" s="76">
        <f t="shared" si="842"/>
        <v>769.09607411000002</v>
      </c>
      <c r="Q1820" s="84">
        <f t="shared" si="856"/>
        <v>0</v>
      </c>
      <c r="R1820" s="86">
        <f t="shared" si="853"/>
        <v>0</v>
      </c>
      <c r="S1820" s="76">
        <f t="shared" si="843"/>
        <v>0</v>
      </c>
      <c r="T1820" s="86">
        <f t="shared" si="854"/>
        <v>8.0657000000000006E-2</v>
      </c>
      <c r="U1820" s="84">
        <f t="shared" si="835"/>
        <v>6</v>
      </c>
      <c r="V1820" s="84">
        <v>252</v>
      </c>
      <c r="W1820" s="83">
        <f t="shared" si="844"/>
        <v>1.001848592</v>
      </c>
      <c r="X1820" s="76">
        <f t="shared" si="845"/>
        <v>1.4217448399999999</v>
      </c>
      <c r="Y1820" s="76">
        <f t="shared" si="846"/>
        <v>0</v>
      </c>
      <c r="Z1820" s="90" t="str">
        <f t="shared" si="857"/>
        <v>A+J=</v>
      </c>
      <c r="AA1820" s="81">
        <f t="shared" si="858"/>
        <v>46097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75">
        <f t="shared" si="847"/>
        <v>46080</v>
      </c>
      <c r="B1821" s="76">
        <f t="shared" si="848"/>
        <v>770.93881898999996</v>
      </c>
      <c r="C1821" s="76">
        <f t="shared" si="855"/>
        <v>575.27328901999999</v>
      </c>
      <c r="D1821" s="77">
        <f t="shared" si="849"/>
        <v>7245.38</v>
      </c>
      <c r="E1821" s="78">
        <f>IF(K1821=1,VLOOKUP(A1820,[1]Plan1!$G$155:$I$350,3),E1820)</f>
        <v>7276.54</v>
      </c>
      <c r="F1821" s="79">
        <f t="shared" si="850"/>
        <v>45763</v>
      </c>
      <c r="G1821" s="80">
        <f t="shared" si="839"/>
        <v>4.3006716003852752E-3</v>
      </c>
      <c r="H1821" s="81">
        <f t="shared" si="851"/>
        <v>46097</v>
      </c>
      <c r="I1821" s="81">
        <f t="shared" si="840"/>
        <v>46097</v>
      </c>
      <c r="J1821" s="82">
        <f t="shared" si="852"/>
        <v>18</v>
      </c>
      <c r="K1821" s="82">
        <f t="shared" si="836"/>
        <v>7</v>
      </c>
      <c r="L1821" s="76">
        <f t="shared" si="841"/>
        <v>1.0016702900000001</v>
      </c>
      <c r="M1821" s="83">
        <f t="shared" si="838"/>
        <v>1.0043006699999999</v>
      </c>
      <c r="N1821" s="83">
        <f t="shared" si="834"/>
        <v>1.3350119082270977</v>
      </c>
      <c r="O1821" s="76">
        <f t="shared" si="837"/>
        <v>1.3372417599999999</v>
      </c>
      <c r="P1821" s="76">
        <f t="shared" si="842"/>
        <v>769.27946549000001</v>
      </c>
      <c r="Q1821" s="84">
        <f t="shared" si="856"/>
        <v>0</v>
      </c>
      <c r="R1821" s="86">
        <f t="shared" si="853"/>
        <v>0</v>
      </c>
      <c r="S1821" s="76">
        <f t="shared" si="843"/>
        <v>0</v>
      </c>
      <c r="T1821" s="86">
        <f t="shared" si="854"/>
        <v>8.0657000000000006E-2</v>
      </c>
      <c r="U1821" s="84">
        <f t="shared" si="835"/>
        <v>7</v>
      </c>
      <c r="V1821" s="84">
        <v>252</v>
      </c>
      <c r="W1821" s="83">
        <f t="shared" si="844"/>
        <v>1.0021570230000001</v>
      </c>
      <c r="X1821" s="76">
        <f t="shared" si="845"/>
        <v>1.6593534999999999</v>
      </c>
      <c r="Y1821" s="76">
        <f t="shared" si="846"/>
        <v>0</v>
      </c>
      <c r="Z1821" s="90" t="str">
        <f t="shared" si="857"/>
        <v>A+J=</v>
      </c>
      <c r="AA1821" s="81">
        <f t="shared" si="858"/>
        <v>46097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75">
        <f t="shared" si="847"/>
        <v>46081</v>
      </c>
      <c r="B1822" s="76">
        <f t="shared" si="848"/>
        <v>771.36003905999996</v>
      </c>
      <c r="C1822" s="76">
        <f t="shared" si="855"/>
        <v>575.27328901999999</v>
      </c>
      <c r="D1822" s="77">
        <f t="shared" si="849"/>
        <v>7245.38</v>
      </c>
      <c r="E1822" s="78">
        <f>IF(K1822=1,VLOOKUP(A1821,[1]Plan1!$G$155:$I$350,3),E1821)</f>
        <v>7276.54</v>
      </c>
      <c r="F1822" s="79">
        <f t="shared" si="850"/>
        <v>45763</v>
      </c>
      <c r="G1822" s="80">
        <f t="shared" si="839"/>
        <v>4.3006716003852752E-3</v>
      </c>
      <c r="H1822" s="81">
        <f t="shared" si="851"/>
        <v>46097</v>
      </c>
      <c r="I1822" s="81">
        <f t="shared" si="840"/>
        <v>46097</v>
      </c>
      <c r="J1822" s="82">
        <f t="shared" si="852"/>
        <v>18</v>
      </c>
      <c r="K1822" s="82">
        <f t="shared" si="836"/>
        <v>8</v>
      </c>
      <c r="L1822" s="76">
        <f t="shared" si="841"/>
        <v>1.00190913</v>
      </c>
      <c r="M1822" s="83">
        <f t="shared" si="838"/>
        <v>1.0043006699999999</v>
      </c>
      <c r="N1822" s="83">
        <f t="shared" si="834"/>
        <v>1.3350119082270977</v>
      </c>
      <c r="O1822" s="76">
        <f t="shared" si="837"/>
        <v>1.3375606099999999</v>
      </c>
      <c r="P1822" s="76">
        <f t="shared" si="842"/>
        <v>769.46289136999997</v>
      </c>
      <c r="Q1822" s="84">
        <f t="shared" si="856"/>
        <v>0</v>
      </c>
      <c r="R1822" s="86">
        <f t="shared" si="853"/>
        <v>0</v>
      </c>
      <c r="S1822" s="76">
        <f t="shared" si="843"/>
        <v>0</v>
      </c>
      <c r="T1822" s="86">
        <f t="shared" si="854"/>
        <v>8.0657000000000006E-2</v>
      </c>
      <c r="U1822" s="84">
        <f t="shared" si="835"/>
        <v>8</v>
      </c>
      <c r="V1822" s="84">
        <v>252</v>
      </c>
      <c r="W1822" s="83">
        <f t="shared" si="844"/>
        <v>1.002465548</v>
      </c>
      <c r="X1822" s="76">
        <f t="shared" si="845"/>
        <v>1.8971476899999999</v>
      </c>
      <c r="Y1822" s="76">
        <f t="shared" si="846"/>
        <v>0</v>
      </c>
      <c r="Z1822" s="90" t="str">
        <f t="shared" si="857"/>
        <v>A+J=</v>
      </c>
      <c r="AA1822" s="81">
        <f t="shared" si="858"/>
        <v>46097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75">
        <f t="shared" si="847"/>
        <v>46082</v>
      </c>
      <c r="B1823" s="76">
        <f t="shared" si="848"/>
        <v>771.36003905999996</v>
      </c>
      <c r="C1823" s="76">
        <f t="shared" si="855"/>
        <v>575.27328901999999</v>
      </c>
      <c r="D1823" s="77">
        <f t="shared" si="849"/>
        <v>7245.38</v>
      </c>
      <c r="E1823" s="78">
        <f>IF(K1823=1,VLOOKUP(A1822,[1]Plan1!$G$155:$I$350,3),E1822)</f>
        <v>7276.54</v>
      </c>
      <c r="F1823" s="79">
        <f t="shared" si="850"/>
        <v>45763</v>
      </c>
      <c r="G1823" s="80">
        <f t="shared" si="839"/>
        <v>4.3006716003852752E-3</v>
      </c>
      <c r="H1823" s="81">
        <f t="shared" si="851"/>
        <v>46097</v>
      </c>
      <c r="I1823" s="81">
        <f t="shared" si="840"/>
        <v>46097</v>
      </c>
      <c r="J1823" s="82">
        <f t="shared" si="852"/>
        <v>18</v>
      </c>
      <c r="K1823" s="82">
        <f t="shared" si="836"/>
        <v>8</v>
      </c>
      <c r="L1823" s="76">
        <f t="shared" si="841"/>
        <v>1.00190913</v>
      </c>
      <c r="M1823" s="83">
        <f t="shared" si="838"/>
        <v>1.0043006699999999</v>
      </c>
      <c r="N1823" s="83">
        <f t="shared" si="834"/>
        <v>1.3350119082270977</v>
      </c>
      <c r="O1823" s="76">
        <f t="shared" si="837"/>
        <v>1.3375606099999999</v>
      </c>
      <c r="P1823" s="76">
        <f t="shared" si="842"/>
        <v>769.46289136999997</v>
      </c>
      <c r="Q1823" s="84">
        <f t="shared" si="856"/>
        <v>0</v>
      </c>
      <c r="R1823" s="86">
        <f t="shared" si="853"/>
        <v>0</v>
      </c>
      <c r="S1823" s="76">
        <f t="shared" si="843"/>
        <v>0</v>
      </c>
      <c r="T1823" s="86">
        <f t="shared" si="854"/>
        <v>8.0657000000000006E-2</v>
      </c>
      <c r="U1823" s="84">
        <f t="shared" si="835"/>
        <v>8</v>
      </c>
      <c r="V1823" s="84">
        <v>252</v>
      </c>
      <c r="W1823" s="83">
        <f t="shared" si="844"/>
        <v>1.002465548</v>
      </c>
      <c r="X1823" s="76">
        <f t="shared" si="845"/>
        <v>1.8971476899999999</v>
      </c>
      <c r="Y1823" s="76">
        <f t="shared" si="846"/>
        <v>0</v>
      </c>
      <c r="Z1823" s="90" t="str">
        <f t="shared" si="857"/>
        <v>A+J=</v>
      </c>
      <c r="AA1823" s="81">
        <f t="shared" si="858"/>
        <v>46097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75">
        <f t="shared" si="847"/>
        <v>46083</v>
      </c>
      <c r="B1824" s="76">
        <f t="shared" si="848"/>
        <v>771.36003905999996</v>
      </c>
      <c r="C1824" s="76">
        <f t="shared" si="855"/>
        <v>575.27328901999999</v>
      </c>
      <c r="D1824" s="77">
        <f t="shared" si="849"/>
        <v>7245.38</v>
      </c>
      <c r="E1824" s="78">
        <f>IF(K1824=1,VLOOKUP(A1823,[1]Plan1!$G$155:$I$350,3),E1823)</f>
        <v>7276.54</v>
      </c>
      <c r="F1824" s="79">
        <f t="shared" si="850"/>
        <v>45763</v>
      </c>
      <c r="G1824" s="80">
        <f t="shared" si="839"/>
        <v>4.3006716003852752E-3</v>
      </c>
      <c r="H1824" s="81">
        <f t="shared" si="851"/>
        <v>46097</v>
      </c>
      <c r="I1824" s="81">
        <f t="shared" si="840"/>
        <v>46097</v>
      </c>
      <c r="J1824" s="82">
        <f t="shared" si="852"/>
        <v>18</v>
      </c>
      <c r="K1824" s="82">
        <f t="shared" si="836"/>
        <v>8</v>
      </c>
      <c r="L1824" s="76">
        <f t="shared" si="841"/>
        <v>1.00190913</v>
      </c>
      <c r="M1824" s="83">
        <f t="shared" si="838"/>
        <v>1.0043006699999999</v>
      </c>
      <c r="N1824" s="83">
        <f t="shared" ref="N1824:N1887" si="859">IF(I1824&gt;I1823,N1823*M1824,N1823)</f>
        <v>1.3350119082270977</v>
      </c>
      <c r="O1824" s="76">
        <f t="shared" si="837"/>
        <v>1.3375606099999999</v>
      </c>
      <c r="P1824" s="76">
        <f t="shared" si="842"/>
        <v>769.46289136999997</v>
      </c>
      <c r="Q1824" s="84">
        <f t="shared" si="856"/>
        <v>0</v>
      </c>
      <c r="R1824" s="86">
        <f t="shared" si="853"/>
        <v>0</v>
      </c>
      <c r="S1824" s="76">
        <f t="shared" si="843"/>
        <v>0</v>
      </c>
      <c r="T1824" s="86">
        <f t="shared" si="854"/>
        <v>8.0657000000000006E-2</v>
      </c>
      <c r="U1824" s="84">
        <f t="shared" si="835"/>
        <v>8</v>
      </c>
      <c r="V1824" s="84">
        <v>252</v>
      </c>
      <c r="W1824" s="83">
        <f t="shared" si="844"/>
        <v>1.002465548</v>
      </c>
      <c r="X1824" s="76">
        <f t="shared" si="845"/>
        <v>1.8971476899999999</v>
      </c>
      <c r="Y1824" s="76">
        <f t="shared" si="846"/>
        <v>0</v>
      </c>
      <c r="Z1824" s="90" t="str">
        <f t="shared" si="857"/>
        <v>A+J=</v>
      </c>
      <c r="AA1824" s="81">
        <f t="shared" si="858"/>
        <v>46097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75">
        <f t="shared" si="847"/>
        <v>46084</v>
      </c>
      <c r="B1825" s="76">
        <f t="shared" si="848"/>
        <v>771.7814923599999</v>
      </c>
      <c r="C1825" s="76">
        <f t="shared" si="855"/>
        <v>575.27328901999999</v>
      </c>
      <c r="D1825" s="77">
        <f t="shared" si="849"/>
        <v>7245.38</v>
      </c>
      <c r="E1825" s="78">
        <f>IF(K1825=1,VLOOKUP(A1824,[1]Plan1!$G$155:$I$350,3),E1824)</f>
        <v>7276.54</v>
      </c>
      <c r="F1825" s="79">
        <f t="shared" si="850"/>
        <v>45763</v>
      </c>
      <c r="G1825" s="80">
        <f t="shared" si="839"/>
        <v>4.3006716003852752E-3</v>
      </c>
      <c r="H1825" s="81">
        <f t="shared" si="851"/>
        <v>46097</v>
      </c>
      <c r="I1825" s="81">
        <f t="shared" si="840"/>
        <v>46097</v>
      </c>
      <c r="J1825" s="82">
        <f t="shared" si="852"/>
        <v>18</v>
      </c>
      <c r="K1825" s="82">
        <f t="shared" si="836"/>
        <v>9</v>
      </c>
      <c r="L1825" s="76">
        <f t="shared" si="841"/>
        <v>1.0021480199999999</v>
      </c>
      <c r="M1825" s="83">
        <f t="shared" si="838"/>
        <v>1.0043006699999999</v>
      </c>
      <c r="N1825" s="83">
        <f t="shared" si="859"/>
        <v>1.3350119082270977</v>
      </c>
      <c r="O1825" s="76">
        <f t="shared" si="837"/>
        <v>1.3378795400000001</v>
      </c>
      <c r="P1825" s="76">
        <f t="shared" si="842"/>
        <v>769.64636327999995</v>
      </c>
      <c r="Q1825" s="84">
        <f t="shared" si="856"/>
        <v>0</v>
      </c>
      <c r="R1825" s="86">
        <f t="shared" si="853"/>
        <v>0</v>
      </c>
      <c r="S1825" s="76">
        <f t="shared" si="843"/>
        <v>0</v>
      </c>
      <c r="T1825" s="86">
        <f t="shared" si="854"/>
        <v>8.0657000000000006E-2</v>
      </c>
      <c r="U1825" s="84">
        <f t="shared" si="835"/>
        <v>9</v>
      </c>
      <c r="V1825" s="84">
        <v>252</v>
      </c>
      <c r="W1825" s="83">
        <f t="shared" si="844"/>
        <v>1.002774169</v>
      </c>
      <c r="X1825" s="76">
        <f t="shared" si="845"/>
        <v>2.13512908</v>
      </c>
      <c r="Y1825" s="76">
        <f t="shared" si="846"/>
        <v>0</v>
      </c>
      <c r="Z1825" s="90" t="str">
        <f t="shared" si="857"/>
        <v>A+J=</v>
      </c>
      <c r="AA1825" s="81">
        <f t="shared" si="858"/>
        <v>46097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75">
        <f t="shared" si="847"/>
        <v>46085</v>
      </c>
      <c r="B1826" s="76">
        <f t="shared" si="848"/>
        <v>772.20317820999992</v>
      </c>
      <c r="C1826" s="76">
        <f t="shared" si="855"/>
        <v>575.27328901999999</v>
      </c>
      <c r="D1826" s="77">
        <f t="shared" si="849"/>
        <v>7245.38</v>
      </c>
      <c r="E1826" s="78">
        <f>IF(K1826=1,VLOOKUP(A1825,[1]Plan1!$G$155:$I$350,3),E1825)</f>
        <v>7276.54</v>
      </c>
      <c r="F1826" s="79">
        <f t="shared" si="850"/>
        <v>45763</v>
      </c>
      <c r="G1826" s="80">
        <f t="shared" si="839"/>
        <v>4.3006716003852752E-3</v>
      </c>
      <c r="H1826" s="81">
        <f t="shared" si="851"/>
        <v>46097</v>
      </c>
      <c r="I1826" s="81">
        <f t="shared" si="840"/>
        <v>46097</v>
      </c>
      <c r="J1826" s="82">
        <f t="shared" si="852"/>
        <v>18</v>
      </c>
      <c r="K1826" s="82">
        <f t="shared" si="836"/>
        <v>10</v>
      </c>
      <c r="L1826" s="76">
        <f t="shared" si="841"/>
        <v>1.00238698</v>
      </c>
      <c r="M1826" s="83">
        <f t="shared" si="838"/>
        <v>1.0043006699999999</v>
      </c>
      <c r="N1826" s="83">
        <f t="shared" si="859"/>
        <v>1.3350119082270977</v>
      </c>
      <c r="O1826" s="76">
        <f t="shared" si="837"/>
        <v>1.33819855</v>
      </c>
      <c r="P1826" s="76">
        <f t="shared" si="842"/>
        <v>769.82988121999995</v>
      </c>
      <c r="Q1826" s="84">
        <f t="shared" si="856"/>
        <v>0</v>
      </c>
      <c r="R1826" s="86">
        <f t="shared" si="853"/>
        <v>0</v>
      </c>
      <c r="S1826" s="76">
        <f t="shared" si="843"/>
        <v>0</v>
      </c>
      <c r="T1826" s="86">
        <f t="shared" si="854"/>
        <v>8.0657000000000006E-2</v>
      </c>
      <c r="U1826" s="84">
        <f t="shared" si="835"/>
        <v>10</v>
      </c>
      <c r="V1826" s="84">
        <v>252</v>
      </c>
      <c r="W1826" s="83">
        <f t="shared" si="844"/>
        <v>1.003082885</v>
      </c>
      <c r="X1826" s="76">
        <f t="shared" si="845"/>
        <v>2.3732969900000001</v>
      </c>
      <c r="Y1826" s="76">
        <f t="shared" si="846"/>
        <v>0</v>
      </c>
      <c r="Z1826" s="90" t="str">
        <f t="shared" si="857"/>
        <v>A+J=</v>
      </c>
      <c r="AA1826" s="81">
        <f t="shared" si="858"/>
        <v>46097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75">
        <f t="shared" si="847"/>
        <v>46086</v>
      </c>
      <c r="B1827" s="76">
        <f t="shared" si="848"/>
        <v>772.62509015000001</v>
      </c>
      <c r="C1827" s="76">
        <f t="shared" si="855"/>
        <v>575.27328901999999</v>
      </c>
      <c r="D1827" s="77">
        <f t="shared" si="849"/>
        <v>7245.38</v>
      </c>
      <c r="E1827" s="78">
        <f>IF(K1827=1,VLOOKUP(A1826,[1]Plan1!$G$155:$I$350,3),E1826)</f>
        <v>7276.54</v>
      </c>
      <c r="F1827" s="79">
        <f t="shared" si="850"/>
        <v>45763</v>
      </c>
      <c r="G1827" s="80">
        <f t="shared" si="839"/>
        <v>4.3006716003852752E-3</v>
      </c>
      <c r="H1827" s="81">
        <f t="shared" si="851"/>
        <v>46097</v>
      </c>
      <c r="I1827" s="81">
        <f t="shared" si="840"/>
        <v>46097</v>
      </c>
      <c r="J1827" s="82">
        <f t="shared" si="852"/>
        <v>18</v>
      </c>
      <c r="K1827" s="82">
        <f t="shared" si="836"/>
        <v>11</v>
      </c>
      <c r="L1827" s="76">
        <f t="shared" si="841"/>
        <v>1.0026259900000001</v>
      </c>
      <c r="M1827" s="83">
        <f t="shared" si="838"/>
        <v>1.0043006699999999</v>
      </c>
      <c r="N1827" s="83">
        <f t="shared" si="859"/>
        <v>1.3350119082270977</v>
      </c>
      <c r="O1827" s="76">
        <f t="shared" si="837"/>
        <v>1.3385176299999999</v>
      </c>
      <c r="P1827" s="76">
        <f t="shared" si="842"/>
        <v>770.01343942000005</v>
      </c>
      <c r="Q1827" s="84">
        <f t="shared" si="856"/>
        <v>0</v>
      </c>
      <c r="R1827" s="86">
        <f t="shared" si="853"/>
        <v>0</v>
      </c>
      <c r="S1827" s="76">
        <f t="shared" si="843"/>
        <v>0</v>
      </c>
      <c r="T1827" s="86">
        <f t="shared" si="854"/>
        <v>8.0657000000000006E-2</v>
      </c>
      <c r="U1827" s="84">
        <f t="shared" si="835"/>
        <v>11</v>
      </c>
      <c r="V1827" s="84">
        <v>252</v>
      </c>
      <c r="W1827" s="83">
        <f t="shared" si="844"/>
        <v>1.0033916949999999</v>
      </c>
      <c r="X1827" s="76">
        <f t="shared" si="845"/>
        <v>2.61165073</v>
      </c>
      <c r="Y1827" s="76">
        <f t="shared" si="846"/>
        <v>0</v>
      </c>
      <c r="Z1827" s="90" t="str">
        <f t="shared" si="857"/>
        <v>A+J=</v>
      </c>
      <c r="AA1827" s="81">
        <f t="shared" si="858"/>
        <v>46097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75">
        <f t="shared" si="847"/>
        <v>46087</v>
      </c>
      <c r="B1828" s="76">
        <f t="shared" si="848"/>
        <v>773.04723557999989</v>
      </c>
      <c r="C1828" s="76">
        <f t="shared" si="855"/>
        <v>575.27328901999999</v>
      </c>
      <c r="D1828" s="77">
        <f t="shared" si="849"/>
        <v>7245.38</v>
      </c>
      <c r="E1828" s="78">
        <f>IF(K1828=1,VLOOKUP(A1827,[1]Plan1!$G$155:$I$350,3),E1827)</f>
        <v>7276.54</v>
      </c>
      <c r="F1828" s="79">
        <f t="shared" si="850"/>
        <v>45763</v>
      </c>
      <c r="G1828" s="80">
        <f t="shared" si="839"/>
        <v>4.3006716003852752E-3</v>
      </c>
      <c r="H1828" s="81">
        <f t="shared" si="851"/>
        <v>46097</v>
      </c>
      <c r="I1828" s="81">
        <f t="shared" si="840"/>
        <v>46097</v>
      </c>
      <c r="J1828" s="82">
        <f t="shared" si="852"/>
        <v>18</v>
      </c>
      <c r="K1828" s="82">
        <f t="shared" si="836"/>
        <v>12</v>
      </c>
      <c r="L1828" s="76">
        <f t="shared" si="841"/>
        <v>1.00286506</v>
      </c>
      <c r="M1828" s="83">
        <f t="shared" si="838"/>
        <v>1.0043006699999999</v>
      </c>
      <c r="N1828" s="83">
        <f t="shared" si="859"/>
        <v>1.3350119082270977</v>
      </c>
      <c r="O1828" s="76">
        <f t="shared" si="837"/>
        <v>1.33883679</v>
      </c>
      <c r="P1828" s="76">
        <f t="shared" si="842"/>
        <v>770.19704363999995</v>
      </c>
      <c r="Q1828" s="84">
        <f t="shared" si="856"/>
        <v>0</v>
      </c>
      <c r="R1828" s="86">
        <f t="shared" si="853"/>
        <v>0</v>
      </c>
      <c r="S1828" s="76">
        <f t="shared" si="843"/>
        <v>0</v>
      </c>
      <c r="T1828" s="86">
        <f t="shared" si="854"/>
        <v>8.0657000000000006E-2</v>
      </c>
      <c r="U1828" s="84">
        <f t="shared" si="835"/>
        <v>12</v>
      </c>
      <c r="V1828" s="84">
        <v>252</v>
      </c>
      <c r="W1828" s="83">
        <f t="shared" si="844"/>
        <v>1.003700601</v>
      </c>
      <c r="X1828" s="76">
        <f t="shared" si="845"/>
        <v>2.8501919400000002</v>
      </c>
      <c r="Y1828" s="76">
        <f t="shared" si="846"/>
        <v>0</v>
      </c>
      <c r="Z1828" s="90" t="str">
        <f t="shared" si="857"/>
        <v>A+J=</v>
      </c>
      <c r="AA1828" s="81">
        <f t="shared" si="858"/>
        <v>46097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75">
        <f t="shared" si="847"/>
        <v>46088</v>
      </c>
      <c r="B1829" s="76">
        <f t="shared" si="848"/>
        <v>773.46960806999994</v>
      </c>
      <c r="C1829" s="76">
        <f t="shared" si="855"/>
        <v>575.27328901999999</v>
      </c>
      <c r="D1829" s="77">
        <f t="shared" si="849"/>
        <v>7245.38</v>
      </c>
      <c r="E1829" s="78">
        <f>IF(K1829=1,VLOOKUP(A1828,[1]Plan1!$G$155:$I$350,3),E1828)</f>
        <v>7276.54</v>
      </c>
      <c r="F1829" s="79">
        <f t="shared" si="850"/>
        <v>45763</v>
      </c>
      <c r="G1829" s="80">
        <f t="shared" si="839"/>
        <v>4.3006716003852752E-3</v>
      </c>
      <c r="H1829" s="81">
        <f t="shared" si="851"/>
        <v>46097</v>
      </c>
      <c r="I1829" s="81">
        <f t="shared" si="840"/>
        <v>46097</v>
      </c>
      <c r="J1829" s="82">
        <f t="shared" si="852"/>
        <v>18</v>
      </c>
      <c r="K1829" s="82">
        <f t="shared" si="836"/>
        <v>13</v>
      </c>
      <c r="L1829" s="76">
        <f t="shared" si="841"/>
        <v>1.00310418</v>
      </c>
      <c r="M1829" s="83">
        <f t="shared" si="838"/>
        <v>1.0043006699999999</v>
      </c>
      <c r="N1829" s="83">
        <f t="shared" si="859"/>
        <v>1.3350119082270977</v>
      </c>
      <c r="O1829" s="76">
        <f t="shared" si="837"/>
        <v>1.3391560199999999</v>
      </c>
      <c r="P1829" s="76">
        <f t="shared" si="842"/>
        <v>770.38068812999995</v>
      </c>
      <c r="Q1829" s="84">
        <f t="shared" si="856"/>
        <v>0</v>
      </c>
      <c r="R1829" s="86">
        <f t="shared" si="853"/>
        <v>0</v>
      </c>
      <c r="S1829" s="76">
        <f t="shared" si="843"/>
        <v>0</v>
      </c>
      <c r="T1829" s="86">
        <f t="shared" si="854"/>
        <v>8.0657000000000006E-2</v>
      </c>
      <c r="U1829" s="84">
        <f t="shared" si="835"/>
        <v>13</v>
      </c>
      <c r="V1829" s="84">
        <v>252</v>
      </c>
      <c r="W1829" s="83">
        <f t="shared" si="844"/>
        <v>1.004009602</v>
      </c>
      <c r="X1829" s="76">
        <f t="shared" si="845"/>
        <v>3.0889199399999998</v>
      </c>
      <c r="Y1829" s="76">
        <f t="shared" si="846"/>
        <v>0</v>
      </c>
      <c r="Z1829" s="90" t="str">
        <f t="shared" si="857"/>
        <v>A+J=</v>
      </c>
      <c r="AA1829" s="81">
        <f t="shared" si="858"/>
        <v>46097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75">
        <f t="shared" si="847"/>
        <v>46089</v>
      </c>
      <c r="B1830" s="76">
        <f t="shared" si="848"/>
        <v>773.46960806999994</v>
      </c>
      <c r="C1830" s="76">
        <f t="shared" si="855"/>
        <v>575.27328901999999</v>
      </c>
      <c r="D1830" s="77">
        <f t="shared" si="849"/>
        <v>7245.38</v>
      </c>
      <c r="E1830" s="78">
        <f>IF(K1830=1,VLOOKUP(A1829,[1]Plan1!$G$155:$I$350,3),E1829)</f>
        <v>7276.54</v>
      </c>
      <c r="F1830" s="79">
        <f t="shared" si="850"/>
        <v>45763</v>
      </c>
      <c r="G1830" s="80">
        <f t="shared" si="839"/>
        <v>4.3006716003852752E-3</v>
      </c>
      <c r="H1830" s="81">
        <f t="shared" si="851"/>
        <v>46097</v>
      </c>
      <c r="I1830" s="81">
        <f t="shared" si="840"/>
        <v>46097</v>
      </c>
      <c r="J1830" s="82">
        <f t="shared" si="852"/>
        <v>18</v>
      </c>
      <c r="K1830" s="82">
        <f t="shared" si="836"/>
        <v>13</v>
      </c>
      <c r="L1830" s="76">
        <f t="shared" si="841"/>
        <v>1.00310418</v>
      </c>
      <c r="M1830" s="83">
        <f t="shared" si="838"/>
        <v>1.0043006699999999</v>
      </c>
      <c r="N1830" s="83">
        <f t="shared" si="859"/>
        <v>1.3350119082270977</v>
      </c>
      <c r="O1830" s="76">
        <f t="shared" si="837"/>
        <v>1.3391560199999999</v>
      </c>
      <c r="P1830" s="76">
        <f t="shared" si="842"/>
        <v>770.38068812999995</v>
      </c>
      <c r="Q1830" s="84">
        <f t="shared" si="856"/>
        <v>0</v>
      </c>
      <c r="R1830" s="86">
        <f t="shared" si="853"/>
        <v>0</v>
      </c>
      <c r="S1830" s="76">
        <f t="shared" si="843"/>
        <v>0</v>
      </c>
      <c r="T1830" s="86">
        <f t="shared" si="854"/>
        <v>8.0657000000000006E-2</v>
      </c>
      <c r="U1830" s="84">
        <f t="shared" ref="U1830:U1893" si="860">IF(Q1829&gt;0,1,IF(K1830=K1829,U1829,U1829+1))</f>
        <v>13</v>
      </c>
      <c r="V1830" s="84">
        <v>252</v>
      </c>
      <c r="W1830" s="83">
        <f t="shared" si="844"/>
        <v>1.004009602</v>
      </c>
      <c r="X1830" s="76">
        <f t="shared" si="845"/>
        <v>3.0889199399999998</v>
      </c>
      <c r="Y1830" s="76">
        <f t="shared" si="846"/>
        <v>0</v>
      </c>
      <c r="Z1830" s="90" t="str">
        <f t="shared" si="857"/>
        <v>A+J=</v>
      </c>
      <c r="AA1830" s="81">
        <f t="shared" si="858"/>
        <v>46097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75">
        <f t="shared" si="847"/>
        <v>46090</v>
      </c>
      <c r="B1831" s="76">
        <f t="shared" si="848"/>
        <v>773.46960806999994</v>
      </c>
      <c r="C1831" s="76">
        <f t="shared" si="855"/>
        <v>575.27328901999999</v>
      </c>
      <c r="D1831" s="77">
        <f t="shared" si="849"/>
        <v>7245.38</v>
      </c>
      <c r="E1831" s="78">
        <f>IF(K1831=1,VLOOKUP(A1830,[1]Plan1!$G$155:$I$350,3),E1830)</f>
        <v>7276.54</v>
      </c>
      <c r="F1831" s="79">
        <f t="shared" si="850"/>
        <v>45763</v>
      </c>
      <c r="G1831" s="80">
        <f t="shared" si="839"/>
        <v>4.3006716003852752E-3</v>
      </c>
      <c r="H1831" s="81">
        <f t="shared" si="851"/>
        <v>46097</v>
      </c>
      <c r="I1831" s="81">
        <f t="shared" si="840"/>
        <v>46097</v>
      </c>
      <c r="J1831" s="82">
        <f t="shared" si="852"/>
        <v>18</v>
      </c>
      <c r="K1831" s="82">
        <f t="shared" si="836"/>
        <v>13</v>
      </c>
      <c r="L1831" s="76">
        <f t="shared" si="841"/>
        <v>1.00310418</v>
      </c>
      <c r="M1831" s="83">
        <f t="shared" si="838"/>
        <v>1.0043006699999999</v>
      </c>
      <c r="N1831" s="83">
        <f t="shared" si="859"/>
        <v>1.3350119082270977</v>
      </c>
      <c r="O1831" s="76">
        <f t="shared" si="837"/>
        <v>1.3391560199999999</v>
      </c>
      <c r="P1831" s="76">
        <f t="shared" si="842"/>
        <v>770.38068812999995</v>
      </c>
      <c r="Q1831" s="84">
        <f t="shared" si="856"/>
        <v>0</v>
      </c>
      <c r="R1831" s="86">
        <f t="shared" si="853"/>
        <v>0</v>
      </c>
      <c r="S1831" s="76">
        <f t="shared" si="843"/>
        <v>0</v>
      </c>
      <c r="T1831" s="86">
        <f t="shared" si="854"/>
        <v>8.0657000000000006E-2</v>
      </c>
      <c r="U1831" s="84">
        <f t="shared" si="860"/>
        <v>13</v>
      </c>
      <c r="V1831" s="84">
        <v>252</v>
      </c>
      <c r="W1831" s="83">
        <f t="shared" si="844"/>
        <v>1.004009602</v>
      </c>
      <c r="X1831" s="76">
        <f t="shared" si="845"/>
        <v>3.0889199399999998</v>
      </c>
      <c r="Y1831" s="76">
        <f t="shared" si="846"/>
        <v>0</v>
      </c>
      <c r="Z1831" s="90" t="str">
        <f t="shared" si="857"/>
        <v>A+J=</v>
      </c>
      <c r="AA1831" s="81">
        <f t="shared" si="858"/>
        <v>46097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75">
        <f t="shared" si="847"/>
        <v>46091</v>
      </c>
      <c r="B1832" s="76">
        <f t="shared" si="848"/>
        <v>773.89221926000005</v>
      </c>
      <c r="C1832" s="76">
        <f t="shared" si="855"/>
        <v>575.27328901999999</v>
      </c>
      <c r="D1832" s="77">
        <f t="shared" si="849"/>
        <v>7245.38</v>
      </c>
      <c r="E1832" s="78">
        <f>IF(K1832=1,VLOOKUP(A1831,[1]Plan1!$G$155:$I$350,3),E1831)</f>
        <v>7276.54</v>
      </c>
      <c r="F1832" s="79">
        <f t="shared" si="850"/>
        <v>45763</v>
      </c>
      <c r="G1832" s="80">
        <f t="shared" si="839"/>
        <v>4.3006716003852752E-3</v>
      </c>
      <c r="H1832" s="81">
        <f t="shared" si="851"/>
        <v>46097</v>
      </c>
      <c r="I1832" s="81">
        <f t="shared" si="840"/>
        <v>46097</v>
      </c>
      <c r="J1832" s="82">
        <f t="shared" si="852"/>
        <v>18</v>
      </c>
      <c r="K1832" s="82">
        <f t="shared" si="836"/>
        <v>14</v>
      </c>
      <c r="L1832" s="76">
        <f t="shared" si="841"/>
        <v>1.0033433700000001</v>
      </c>
      <c r="M1832" s="83">
        <f t="shared" si="838"/>
        <v>1.0043006699999999</v>
      </c>
      <c r="N1832" s="83">
        <f t="shared" si="859"/>
        <v>1.3350119082270977</v>
      </c>
      <c r="O1832" s="76">
        <f t="shared" si="837"/>
        <v>1.3394753399999999</v>
      </c>
      <c r="P1832" s="76">
        <f t="shared" si="842"/>
        <v>770.56438439999999</v>
      </c>
      <c r="Q1832" s="84">
        <f t="shared" si="856"/>
        <v>0</v>
      </c>
      <c r="R1832" s="86">
        <f t="shared" si="853"/>
        <v>0</v>
      </c>
      <c r="S1832" s="76">
        <f t="shared" si="843"/>
        <v>0</v>
      </c>
      <c r="T1832" s="86">
        <f t="shared" si="854"/>
        <v>8.0657000000000006E-2</v>
      </c>
      <c r="U1832" s="84">
        <f t="shared" si="860"/>
        <v>14</v>
      </c>
      <c r="V1832" s="84">
        <v>252</v>
      </c>
      <c r="W1832" s="83">
        <f t="shared" si="844"/>
        <v>1.0043186980000001</v>
      </c>
      <c r="X1832" s="76">
        <f t="shared" si="845"/>
        <v>3.3278348599999998</v>
      </c>
      <c r="Y1832" s="76">
        <f t="shared" si="846"/>
        <v>0</v>
      </c>
      <c r="Z1832" s="90" t="str">
        <f t="shared" si="857"/>
        <v>A+J=</v>
      </c>
      <c r="AA1832" s="81">
        <f t="shared" si="858"/>
        <v>46097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75">
        <f t="shared" si="847"/>
        <v>46092</v>
      </c>
      <c r="B1833" s="76">
        <f t="shared" si="848"/>
        <v>774.31505768</v>
      </c>
      <c r="C1833" s="76">
        <f t="shared" si="855"/>
        <v>575.27328901999999</v>
      </c>
      <c r="D1833" s="77">
        <f t="shared" si="849"/>
        <v>7245.38</v>
      </c>
      <c r="E1833" s="78">
        <f>IF(K1833=1,VLOOKUP(A1832,[1]Plan1!$G$155:$I$350,3),E1832)</f>
        <v>7276.54</v>
      </c>
      <c r="F1833" s="79">
        <f t="shared" si="850"/>
        <v>45763</v>
      </c>
      <c r="G1833" s="80">
        <f t="shared" si="839"/>
        <v>4.3006716003852752E-3</v>
      </c>
      <c r="H1833" s="81">
        <f t="shared" si="851"/>
        <v>46097</v>
      </c>
      <c r="I1833" s="81">
        <f t="shared" si="840"/>
        <v>46097</v>
      </c>
      <c r="J1833" s="82">
        <f t="shared" si="852"/>
        <v>18</v>
      </c>
      <c r="K1833" s="82">
        <f t="shared" si="836"/>
        <v>15</v>
      </c>
      <c r="L1833" s="76">
        <f t="shared" si="841"/>
        <v>1.00358261</v>
      </c>
      <c r="M1833" s="83">
        <f t="shared" si="838"/>
        <v>1.0043006699999999</v>
      </c>
      <c r="N1833" s="83">
        <f t="shared" si="859"/>
        <v>1.3350119082270977</v>
      </c>
      <c r="O1833" s="76">
        <f t="shared" si="837"/>
        <v>1.3397947299999999</v>
      </c>
      <c r="P1833" s="76">
        <f t="shared" si="842"/>
        <v>770.74812093000003</v>
      </c>
      <c r="Q1833" s="84">
        <f t="shared" si="856"/>
        <v>0</v>
      </c>
      <c r="R1833" s="86">
        <f t="shared" si="853"/>
        <v>0</v>
      </c>
      <c r="S1833" s="76">
        <f t="shared" si="843"/>
        <v>0</v>
      </c>
      <c r="T1833" s="86">
        <f t="shared" si="854"/>
        <v>8.0657000000000006E-2</v>
      </c>
      <c r="U1833" s="84">
        <f t="shared" si="860"/>
        <v>15</v>
      </c>
      <c r="V1833" s="84">
        <v>252</v>
      </c>
      <c r="W1833" s="83">
        <f t="shared" si="844"/>
        <v>1.004627889</v>
      </c>
      <c r="X1833" s="76">
        <f t="shared" si="845"/>
        <v>3.56693675</v>
      </c>
      <c r="Y1833" s="76">
        <f t="shared" si="846"/>
        <v>0</v>
      </c>
      <c r="Z1833" s="90" t="str">
        <f t="shared" si="857"/>
        <v>A+J=</v>
      </c>
      <c r="AA1833" s="81">
        <f t="shared" si="858"/>
        <v>46097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75">
        <f t="shared" si="847"/>
        <v>46093</v>
      </c>
      <c r="B1834" s="76">
        <f t="shared" si="848"/>
        <v>774.7381241999999</v>
      </c>
      <c r="C1834" s="76">
        <f t="shared" si="855"/>
        <v>575.27328901999999</v>
      </c>
      <c r="D1834" s="77">
        <f t="shared" si="849"/>
        <v>7245.38</v>
      </c>
      <c r="E1834" s="78">
        <f>IF(K1834=1,VLOOKUP(A1833,[1]Plan1!$G$155:$I$350,3),E1833)</f>
        <v>7276.54</v>
      </c>
      <c r="F1834" s="79">
        <f t="shared" si="850"/>
        <v>45763</v>
      </c>
      <c r="G1834" s="80">
        <f t="shared" si="839"/>
        <v>4.3006716003852752E-3</v>
      </c>
      <c r="H1834" s="81">
        <f t="shared" si="851"/>
        <v>46097</v>
      </c>
      <c r="I1834" s="81">
        <f t="shared" si="840"/>
        <v>46097</v>
      </c>
      <c r="J1834" s="82">
        <f t="shared" si="852"/>
        <v>18</v>
      </c>
      <c r="K1834" s="82">
        <f t="shared" ref="K1834:K1897" si="861">(J1834-(NETWORKDAYS(A1834,I1834,AD$165:AD$503)-1))</f>
        <v>16</v>
      </c>
      <c r="L1834" s="76">
        <f t="shared" si="841"/>
        <v>1.0038218999999999</v>
      </c>
      <c r="M1834" s="83">
        <f t="shared" si="838"/>
        <v>1.0043006699999999</v>
      </c>
      <c r="N1834" s="83">
        <f t="shared" si="859"/>
        <v>1.3350119082270977</v>
      </c>
      <c r="O1834" s="76">
        <f t="shared" ref="O1834:O1897" si="862">TRUNC(TRUNC((L1834*N1834),15),8)</f>
        <v>1.34011419</v>
      </c>
      <c r="P1834" s="76">
        <f t="shared" si="842"/>
        <v>770.93189773999995</v>
      </c>
      <c r="Q1834" s="84">
        <f t="shared" si="856"/>
        <v>0</v>
      </c>
      <c r="R1834" s="86">
        <f t="shared" si="853"/>
        <v>0</v>
      </c>
      <c r="S1834" s="76">
        <f t="shared" si="843"/>
        <v>0</v>
      </c>
      <c r="T1834" s="86">
        <f t="shared" si="854"/>
        <v>8.0657000000000006E-2</v>
      </c>
      <c r="U1834" s="84">
        <f t="shared" si="860"/>
        <v>16</v>
      </c>
      <c r="V1834" s="84">
        <v>252</v>
      </c>
      <c r="W1834" s="83">
        <f t="shared" si="844"/>
        <v>1.0049371760000001</v>
      </c>
      <c r="X1834" s="76">
        <f t="shared" si="845"/>
        <v>3.80622646</v>
      </c>
      <c r="Y1834" s="76">
        <f t="shared" si="846"/>
        <v>0</v>
      </c>
      <c r="Z1834" s="90" t="str">
        <f t="shared" si="857"/>
        <v>A+J=</v>
      </c>
      <c r="AA1834" s="81">
        <f t="shared" si="858"/>
        <v>46097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75">
        <f t="shared" si="847"/>
        <v>46094</v>
      </c>
      <c r="B1835" s="76">
        <f t="shared" si="848"/>
        <v>775.16142315000002</v>
      </c>
      <c r="C1835" s="76">
        <f t="shared" si="855"/>
        <v>575.27328901999999</v>
      </c>
      <c r="D1835" s="77">
        <f t="shared" si="849"/>
        <v>7245.38</v>
      </c>
      <c r="E1835" s="78">
        <f>IF(K1835=1,VLOOKUP(A1834,[1]Plan1!$G$155:$I$350,3),E1834)</f>
        <v>7276.54</v>
      </c>
      <c r="F1835" s="79">
        <f t="shared" si="850"/>
        <v>45763</v>
      </c>
      <c r="G1835" s="80">
        <f t="shared" si="839"/>
        <v>4.3006716003852752E-3</v>
      </c>
      <c r="H1835" s="81">
        <f t="shared" si="851"/>
        <v>46097</v>
      </c>
      <c r="I1835" s="81">
        <f t="shared" si="840"/>
        <v>46097</v>
      </c>
      <c r="J1835" s="82">
        <f t="shared" si="852"/>
        <v>18</v>
      </c>
      <c r="K1835" s="82">
        <f t="shared" si="861"/>
        <v>17</v>
      </c>
      <c r="L1835" s="76">
        <f t="shared" si="841"/>
        <v>1.0040612600000001</v>
      </c>
      <c r="M1835" s="83">
        <f t="shared" ref="M1835:M1898" si="863">IF(I1835&gt;I1834,L1834,M1834)</f>
        <v>1.0043006699999999</v>
      </c>
      <c r="N1835" s="83">
        <f t="shared" si="859"/>
        <v>1.3350119082270977</v>
      </c>
      <c r="O1835" s="76">
        <f t="shared" si="862"/>
        <v>1.34043373</v>
      </c>
      <c r="P1835" s="76">
        <f t="shared" si="842"/>
        <v>771.11572057000001</v>
      </c>
      <c r="Q1835" s="84">
        <f t="shared" si="856"/>
        <v>0</v>
      </c>
      <c r="R1835" s="86">
        <f t="shared" si="853"/>
        <v>0</v>
      </c>
      <c r="S1835" s="76">
        <f t="shared" si="843"/>
        <v>0</v>
      </c>
      <c r="T1835" s="86">
        <f t="shared" si="854"/>
        <v>8.0657000000000006E-2</v>
      </c>
      <c r="U1835" s="84">
        <f t="shared" si="860"/>
        <v>17</v>
      </c>
      <c r="V1835" s="84">
        <v>252</v>
      </c>
      <c r="W1835" s="83">
        <f t="shared" si="844"/>
        <v>1.005246557</v>
      </c>
      <c r="X1835" s="76">
        <f t="shared" si="845"/>
        <v>4.0457025800000004</v>
      </c>
      <c r="Y1835" s="76">
        <f t="shared" si="846"/>
        <v>0</v>
      </c>
      <c r="Z1835" s="90" t="str">
        <f t="shared" si="857"/>
        <v>A+J=</v>
      </c>
      <c r="AA1835" s="81">
        <f t="shared" si="858"/>
        <v>46097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75">
        <f t="shared" si="847"/>
        <v>46095</v>
      </c>
      <c r="B1836" s="76">
        <f t="shared" si="848"/>
        <v>775.58495614999993</v>
      </c>
      <c r="C1836" s="76">
        <f t="shared" si="855"/>
        <v>575.27328901999999</v>
      </c>
      <c r="D1836" s="77">
        <f t="shared" si="849"/>
        <v>7245.38</v>
      </c>
      <c r="E1836" s="78">
        <f>IF(K1836=1,VLOOKUP(A1835,[1]Plan1!$G$155:$I$350,3),E1835)</f>
        <v>7276.54</v>
      </c>
      <c r="F1836" s="79">
        <f t="shared" si="850"/>
        <v>45763</v>
      </c>
      <c r="G1836" s="80">
        <f t="shared" si="839"/>
        <v>4.3006716003852752E-3</v>
      </c>
      <c r="H1836" s="81">
        <f t="shared" si="851"/>
        <v>46097</v>
      </c>
      <c r="I1836" s="81">
        <f t="shared" si="840"/>
        <v>46097</v>
      </c>
      <c r="J1836" s="82">
        <f t="shared" si="852"/>
        <v>18</v>
      </c>
      <c r="K1836" s="82">
        <f t="shared" si="861"/>
        <v>18</v>
      </c>
      <c r="L1836" s="76">
        <f t="shared" si="841"/>
        <v>1.0043006699999999</v>
      </c>
      <c r="M1836" s="83">
        <f t="shared" si="863"/>
        <v>1.0043006699999999</v>
      </c>
      <c r="N1836" s="83">
        <f t="shared" si="859"/>
        <v>1.3350119082270977</v>
      </c>
      <c r="O1836" s="76">
        <f t="shared" si="862"/>
        <v>1.34075335</v>
      </c>
      <c r="P1836" s="76">
        <f t="shared" si="842"/>
        <v>771.29958940999995</v>
      </c>
      <c r="Q1836" s="84">
        <f t="shared" si="856"/>
        <v>0</v>
      </c>
      <c r="R1836" s="86">
        <f t="shared" si="853"/>
        <v>0</v>
      </c>
      <c r="S1836" s="76">
        <f t="shared" si="843"/>
        <v>0</v>
      </c>
      <c r="T1836" s="86">
        <f t="shared" si="854"/>
        <v>8.0657000000000006E-2</v>
      </c>
      <c r="U1836" s="84">
        <f t="shared" si="860"/>
        <v>18</v>
      </c>
      <c r="V1836" s="84">
        <v>252</v>
      </c>
      <c r="W1836" s="83">
        <f t="shared" si="844"/>
        <v>1.005556034</v>
      </c>
      <c r="X1836" s="76">
        <f t="shared" si="845"/>
        <v>4.2853667399999997</v>
      </c>
      <c r="Y1836" s="76">
        <f t="shared" si="846"/>
        <v>0</v>
      </c>
      <c r="Z1836" s="90" t="str">
        <f t="shared" si="857"/>
        <v>A+J=</v>
      </c>
      <c r="AA1836" s="81">
        <f t="shared" si="858"/>
        <v>46097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75">
        <f t="shared" si="847"/>
        <v>46096</v>
      </c>
      <c r="B1837" s="76">
        <f t="shared" si="848"/>
        <v>775.58495614999993</v>
      </c>
      <c r="C1837" s="76">
        <f t="shared" si="855"/>
        <v>575.27328901999999</v>
      </c>
      <c r="D1837" s="77">
        <f t="shared" si="849"/>
        <v>7245.38</v>
      </c>
      <c r="E1837" s="78">
        <f>IF(K1837=1,VLOOKUP(A1836,[1]Plan1!$G$155:$I$350,3),E1836)</f>
        <v>7276.54</v>
      </c>
      <c r="F1837" s="79">
        <f t="shared" si="850"/>
        <v>45763</v>
      </c>
      <c r="G1837" s="80">
        <f t="shared" si="839"/>
        <v>4.3006716003852752E-3</v>
      </c>
      <c r="H1837" s="81">
        <f t="shared" si="851"/>
        <v>46127</v>
      </c>
      <c r="I1837" s="81">
        <f t="shared" si="840"/>
        <v>46097</v>
      </c>
      <c r="J1837" s="82">
        <f t="shared" si="852"/>
        <v>18</v>
      </c>
      <c r="K1837" s="82">
        <f t="shared" si="861"/>
        <v>18</v>
      </c>
      <c r="L1837" s="76">
        <f t="shared" si="841"/>
        <v>1.0043006699999999</v>
      </c>
      <c r="M1837" s="83">
        <f t="shared" si="863"/>
        <v>1.0043006699999999</v>
      </c>
      <c r="N1837" s="83">
        <f t="shared" si="859"/>
        <v>1.3350119082270977</v>
      </c>
      <c r="O1837" s="76">
        <f t="shared" si="862"/>
        <v>1.34075335</v>
      </c>
      <c r="P1837" s="76">
        <f t="shared" si="842"/>
        <v>771.29958940999995</v>
      </c>
      <c r="Q1837" s="84">
        <f t="shared" si="856"/>
        <v>0</v>
      </c>
      <c r="R1837" s="86">
        <f t="shared" si="853"/>
        <v>0</v>
      </c>
      <c r="S1837" s="76">
        <f t="shared" si="843"/>
        <v>0</v>
      </c>
      <c r="T1837" s="86">
        <f t="shared" si="854"/>
        <v>8.0657000000000006E-2</v>
      </c>
      <c r="U1837" s="84">
        <f t="shared" si="860"/>
        <v>18</v>
      </c>
      <c r="V1837" s="84">
        <v>252</v>
      </c>
      <c r="W1837" s="83">
        <f t="shared" si="844"/>
        <v>1.005556034</v>
      </c>
      <c r="X1837" s="76">
        <f t="shared" si="845"/>
        <v>4.2853667399999997</v>
      </c>
      <c r="Y1837" s="76">
        <f t="shared" si="846"/>
        <v>0</v>
      </c>
      <c r="Z1837" s="90" t="str">
        <f t="shared" si="857"/>
        <v>A+J=</v>
      </c>
      <c r="AA1837" s="81">
        <f t="shared" si="858"/>
        <v>46097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75">
        <f t="shared" si="847"/>
        <v>46097</v>
      </c>
      <c r="B1838" s="76">
        <f t="shared" si="848"/>
        <v>775.58495614999993</v>
      </c>
      <c r="C1838" s="76">
        <f t="shared" si="855"/>
        <v>575.27328901999999</v>
      </c>
      <c r="D1838" s="77">
        <f t="shared" si="849"/>
        <v>7245.38</v>
      </c>
      <c r="E1838" s="78">
        <f>IF(K1838=1,VLOOKUP(A1837,[1]Plan1!$G$155:$I$350,3),E1837)</f>
        <v>7276.54</v>
      </c>
      <c r="F1838" s="79">
        <f t="shared" si="850"/>
        <v>45763</v>
      </c>
      <c r="G1838" s="80">
        <f t="shared" si="839"/>
        <v>4.3006716003852752E-3</v>
      </c>
      <c r="H1838" s="81">
        <f t="shared" si="851"/>
        <v>46127</v>
      </c>
      <c r="I1838" s="81">
        <f t="shared" si="840"/>
        <v>46097</v>
      </c>
      <c r="J1838" s="82">
        <f t="shared" si="852"/>
        <v>18</v>
      </c>
      <c r="K1838" s="82">
        <f t="shared" si="861"/>
        <v>18</v>
      </c>
      <c r="L1838" s="76">
        <f t="shared" si="841"/>
        <v>1.0043006699999999</v>
      </c>
      <c r="M1838" s="83">
        <f t="shared" si="863"/>
        <v>1.0043006699999999</v>
      </c>
      <c r="N1838" s="83">
        <f t="shared" si="859"/>
        <v>1.3350119082270977</v>
      </c>
      <c r="O1838" s="76">
        <f t="shared" si="862"/>
        <v>1.34075335</v>
      </c>
      <c r="P1838" s="76">
        <f t="shared" si="842"/>
        <v>771.29958940999995</v>
      </c>
      <c r="Q1838" s="84">
        <f t="shared" si="856"/>
        <v>60</v>
      </c>
      <c r="R1838" s="86">
        <f t="shared" si="853"/>
        <v>1.3473000000000001E-2</v>
      </c>
      <c r="S1838" s="76">
        <f t="shared" si="843"/>
        <v>10.39171936</v>
      </c>
      <c r="T1838" s="86">
        <f t="shared" si="854"/>
        <v>8.0657000000000006E-2</v>
      </c>
      <c r="U1838" s="84">
        <f t="shared" si="860"/>
        <v>18</v>
      </c>
      <c r="V1838" s="84">
        <v>252</v>
      </c>
      <c r="W1838" s="83">
        <f t="shared" si="844"/>
        <v>1.005556034</v>
      </c>
      <c r="X1838" s="76">
        <f t="shared" si="845"/>
        <v>4.2853667399999997</v>
      </c>
      <c r="Y1838" s="76">
        <f t="shared" si="846"/>
        <v>14.6770861</v>
      </c>
      <c r="Z1838" s="90" t="str">
        <f t="shared" si="857"/>
        <v>A+J=</v>
      </c>
      <c r="AA1838" s="81">
        <f t="shared" si="858"/>
        <v>46097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75">
        <f t="shared" si="847"/>
        <v>46098</v>
      </c>
      <c r="B1839" s="76">
        <f t="shared" si="848"/>
        <v>761.29767942000001</v>
      </c>
      <c r="C1839" s="76">
        <f t="shared" si="855"/>
        <v>567.52263200000004</v>
      </c>
      <c r="D1839" s="77">
        <f t="shared" si="849"/>
        <v>7245.38</v>
      </c>
      <c r="E1839" s="78">
        <f>IF(K1839=1,VLOOKUP(A1838,[1]Plan1!$G$155:$I$350,3),E1838)</f>
        <v>7276.54</v>
      </c>
      <c r="F1839" s="79">
        <f t="shared" si="850"/>
        <v>45763</v>
      </c>
      <c r="G1839" s="80">
        <f t="shared" si="839"/>
        <v>4.3006716003852752E-3</v>
      </c>
      <c r="H1839" s="81">
        <f t="shared" si="851"/>
        <v>46127</v>
      </c>
      <c r="I1839" s="81">
        <f t="shared" si="840"/>
        <v>46127</v>
      </c>
      <c r="J1839" s="82">
        <f t="shared" si="852"/>
        <v>21</v>
      </c>
      <c r="K1839" s="82">
        <f t="shared" si="861"/>
        <v>1</v>
      </c>
      <c r="L1839" s="76">
        <f t="shared" si="841"/>
        <v>1.0002043700000001</v>
      </c>
      <c r="M1839" s="83">
        <f t="shared" si="863"/>
        <v>1.0043006699999999</v>
      </c>
      <c r="N1839" s="83">
        <f t="shared" si="859"/>
        <v>1.3407533538904526</v>
      </c>
      <c r="O1839" s="76">
        <f t="shared" si="862"/>
        <v>1.34102736</v>
      </c>
      <c r="P1839" s="76">
        <f t="shared" si="842"/>
        <v>761.06337693</v>
      </c>
      <c r="Q1839" s="84">
        <f t="shared" si="856"/>
        <v>0</v>
      </c>
      <c r="R1839" s="86">
        <f t="shared" si="853"/>
        <v>0</v>
      </c>
      <c r="S1839" s="76">
        <f t="shared" si="843"/>
        <v>0</v>
      </c>
      <c r="T1839" s="86">
        <f t="shared" si="854"/>
        <v>8.0657000000000006E-2</v>
      </c>
      <c r="U1839" s="84">
        <f t="shared" si="860"/>
        <v>1</v>
      </c>
      <c r="V1839" s="84">
        <v>252</v>
      </c>
      <c r="W1839" s="83">
        <f t="shared" si="844"/>
        <v>1.0003078620000001</v>
      </c>
      <c r="X1839" s="76">
        <f t="shared" si="845"/>
        <v>0.23430249</v>
      </c>
      <c r="Y1839" s="76">
        <f t="shared" si="846"/>
        <v>0</v>
      </c>
      <c r="Z1839" s="90" t="str">
        <f t="shared" si="857"/>
        <v>A+J=</v>
      </c>
      <c r="AA1839" s="81">
        <f t="shared" si="858"/>
        <v>46127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75">
        <f t="shared" si="847"/>
        <v>46099</v>
      </c>
      <c r="B1840" s="76">
        <f t="shared" si="848"/>
        <v>761.68769583999995</v>
      </c>
      <c r="C1840" s="76">
        <f t="shared" si="855"/>
        <v>567.52263200000004</v>
      </c>
      <c r="D1840" s="77">
        <f t="shared" si="849"/>
        <v>7245.38</v>
      </c>
      <c r="E1840" s="78">
        <f>IF(K1840=1,VLOOKUP(A1839,[1]Plan1!$G$155:$I$350,3),E1839)</f>
        <v>7276.54</v>
      </c>
      <c r="F1840" s="79">
        <f t="shared" si="850"/>
        <v>45763</v>
      </c>
      <c r="G1840" s="80">
        <f t="shared" si="839"/>
        <v>4.3006716003852752E-3</v>
      </c>
      <c r="H1840" s="81">
        <f t="shared" si="851"/>
        <v>46127</v>
      </c>
      <c r="I1840" s="81">
        <f t="shared" si="840"/>
        <v>46127</v>
      </c>
      <c r="J1840" s="82">
        <f t="shared" si="852"/>
        <v>21</v>
      </c>
      <c r="K1840" s="82">
        <f t="shared" si="861"/>
        <v>2</v>
      </c>
      <c r="L1840" s="76">
        <f t="shared" si="841"/>
        <v>1.00040879</v>
      </c>
      <c r="M1840" s="83">
        <f t="shared" si="863"/>
        <v>1.0043006699999999</v>
      </c>
      <c r="N1840" s="83">
        <f t="shared" si="859"/>
        <v>1.3407533538904526</v>
      </c>
      <c r="O1840" s="76">
        <f t="shared" si="862"/>
        <v>1.3413014400000001</v>
      </c>
      <c r="P1840" s="76">
        <f t="shared" si="842"/>
        <v>761.21892352999998</v>
      </c>
      <c r="Q1840" s="84">
        <f t="shared" si="856"/>
        <v>0</v>
      </c>
      <c r="R1840" s="86">
        <f t="shared" si="853"/>
        <v>0</v>
      </c>
      <c r="S1840" s="76">
        <f t="shared" si="843"/>
        <v>0</v>
      </c>
      <c r="T1840" s="86">
        <f t="shared" si="854"/>
        <v>8.0657000000000006E-2</v>
      </c>
      <c r="U1840" s="84">
        <f t="shared" si="860"/>
        <v>2</v>
      </c>
      <c r="V1840" s="84">
        <v>252</v>
      </c>
      <c r="W1840" s="83">
        <f t="shared" si="844"/>
        <v>1.000615818</v>
      </c>
      <c r="X1840" s="76">
        <f t="shared" si="845"/>
        <v>0.46877231000000003</v>
      </c>
      <c r="Y1840" s="76">
        <f t="shared" si="846"/>
        <v>0</v>
      </c>
      <c r="Z1840" s="90" t="str">
        <f t="shared" si="857"/>
        <v>A+J=</v>
      </c>
      <c r="AA1840" s="81">
        <f t="shared" si="858"/>
        <v>46127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75">
        <f t="shared" si="847"/>
        <v>46100</v>
      </c>
      <c r="B1841" s="76">
        <f t="shared" si="848"/>
        <v>762.07790879999993</v>
      </c>
      <c r="C1841" s="76">
        <f t="shared" si="855"/>
        <v>567.52263200000004</v>
      </c>
      <c r="D1841" s="77">
        <f t="shared" si="849"/>
        <v>7245.38</v>
      </c>
      <c r="E1841" s="78">
        <f>IF(K1841=1,VLOOKUP(A1840,[1]Plan1!$G$155:$I$350,3),E1840)</f>
        <v>7276.54</v>
      </c>
      <c r="F1841" s="79">
        <f t="shared" si="850"/>
        <v>45763</v>
      </c>
      <c r="G1841" s="80">
        <f t="shared" si="839"/>
        <v>4.3006716003852752E-3</v>
      </c>
      <c r="H1841" s="81">
        <f t="shared" si="851"/>
        <v>46127</v>
      </c>
      <c r="I1841" s="81">
        <f t="shared" si="840"/>
        <v>46127</v>
      </c>
      <c r="J1841" s="82">
        <f t="shared" si="852"/>
        <v>21</v>
      </c>
      <c r="K1841" s="82">
        <f t="shared" si="861"/>
        <v>3</v>
      </c>
      <c r="L1841" s="76">
        <f t="shared" si="841"/>
        <v>1.00061325</v>
      </c>
      <c r="M1841" s="83">
        <f t="shared" si="863"/>
        <v>1.0043006699999999</v>
      </c>
      <c r="N1841" s="83">
        <f t="shared" si="859"/>
        <v>1.3407533538904526</v>
      </c>
      <c r="O1841" s="76">
        <f t="shared" si="862"/>
        <v>1.3415755700000001</v>
      </c>
      <c r="P1841" s="76">
        <f t="shared" si="842"/>
        <v>761.37449850999997</v>
      </c>
      <c r="Q1841" s="84">
        <f t="shared" si="856"/>
        <v>0</v>
      </c>
      <c r="R1841" s="86">
        <f t="shared" si="853"/>
        <v>0</v>
      </c>
      <c r="S1841" s="76">
        <f t="shared" si="843"/>
        <v>0</v>
      </c>
      <c r="T1841" s="86">
        <f t="shared" si="854"/>
        <v>8.0657000000000006E-2</v>
      </c>
      <c r="U1841" s="84">
        <f t="shared" si="860"/>
        <v>3</v>
      </c>
      <c r="V1841" s="84">
        <v>252</v>
      </c>
      <c r="W1841" s="83">
        <f t="shared" si="844"/>
        <v>1.000923869</v>
      </c>
      <c r="X1841" s="76">
        <f t="shared" si="845"/>
        <v>0.70341028999999999</v>
      </c>
      <c r="Y1841" s="76">
        <f t="shared" si="846"/>
        <v>0</v>
      </c>
      <c r="Z1841" s="90" t="str">
        <f t="shared" si="857"/>
        <v>A+J=</v>
      </c>
      <c r="AA1841" s="81">
        <f t="shared" si="858"/>
        <v>46127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75">
        <f t="shared" si="847"/>
        <v>46101</v>
      </c>
      <c r="B1842" s="76">
        <f t="shared" si="848"/>
        <v>762.4683183599999</v>
      </c>
      <c r="C1842" s="76">
        <f t="shared" si="855"/>
        <v>567.52263200000004</v>
      </c>
      <c r="D1842" s="77">
        <f t="shared" si="849"/>
        <v>7245.38</v>
      </c>
      <c r="E1842" s="78">
        <f>IF(K1842=1,VLOOKUP(A1841,[1]Plan1!$G$155:$I$350,3),E1841)</f>
        <v>7276.54</v>
      </c>
      <c r="F1842" s="79">
        <f t="shared" si="850"/>
        <v>45763</v>
      </c>
      <c r="G1842" s="80">
        <f t="shared" si="839"/>
        <v>4.3006716003852752E-3</v>
      </c>
      <c r="H1842" s="81">
        <f t="shared" si="851"/>
        <v>46127</v>
      </c>
      <c r="I1842" s="81">
        <f t="shared" si="840"/>
        <v>46127</v>
      </c>
      <c r="J1842" s="82">
        <f t="shared" si="852"/>
        <v>21</v>
      </c>
      <c r="K1842" s="82">
        <f t="shared" si="861"/>
        <v>4</v>
      </c>
      <c r="L1842" s="76">
        <f t="shared" si="841"/>
        <v>1.00081775</v>
      </c>
      <c r="M1842" s="83">
        <f t="shared" si="863"/>
        <v>1.0043006699999999</v>
      </c>
      <c r="N1842" s="83">
        <f t="shared" si="859"/>
        <v>1.3407533538904526</v>
      </c>
      <c r="O1842" s="76">
        <f t="shared" si="862"/>
        <v>1.34184975</v>
      </c>
      <c r="P1842" s="76">
        <f t="shared" si="842"/>
        <v>761.53010185999995</v>
      </c>
      <c r="Q1842" s="84">
        <f t="shared" si="856"/>
        <v>0</v>
      </c>
      <c r="R1842" s="86">
        <f t="shared" si="853"/>
        <v>0</v>
      </c>
      <c r="S1842" s="76">
        <f t="shared" si="843"/>
        <v>0</v>
      </c>
      <c r="T1842" s="86">
        <f t="shared" si="854"/>
        <v>8.0657000000000006E-2</v>
      </c>
      <c r="U1842" s="84">
        <f t="shared" si="860"/>
        <v>4</v>
      </c>
      <c r="V1842" s="84">
        <v>252</v>
      </c>
      <c r="W1842" s="83">
        <f t="shared" si="844"/>
        <v>1.001232015</v>
      </c>
      <c r="X1842" s="76">
        <f t="shared" si="845"/>
        <v>0.93821650000000001</v>
      </c>
      <c r="Y1842" s="76">
        <f t="shared" si="846"/>
        <v>0</v>
      </c>
      <c r="Z1842" s="90" t="str">
        <f t="shared" si="857"/>
        <v>A+J=</v>
      </c>
      <c r="AA1842" s="81">
        <f t="shared" si="858"/>
        <v>46127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75">
        <f t="shared" si="847"/>
        <v>46102</v>
      </c>
      <c r="B1843" s="76">
        <f t="shared" si="848"/>
        <v>762.8589303</v>
      </c>
      <c r="C1843" s="76">
        <f t="shared" si="855"/>
        <v>567.52263200000004</v>
      </c>
      <c r="D1843" s="77">
        <f t="shared" si="849"/>
        <v>7245.38</v>
      </c>
      <c r="E1843" s="78">
        <f>IF(K1843=1,VLOOKUP(A1842,[1]Plan1!$G$155:$I$350,3),E1842)</f>
        <v>7276.54</v>
      </c>
      <c r="F1843" s="79">
        <f t="shared" si="850"/>
        <v>45763</v>
      </c>
      <c r="G1843" s="80">
        <f t="shared" si="839"/>
        <v>4.3006716003852752E-3</v>
      </c>
      <c r="H1843" s="81">
        <f t="shared" si="851"/>
        <v>46127</v>
      </c>
      <c r="I1843" s="81">
        <f t="shared" si="840"/>
        <v>46127</v>
      </c>
      <c r="J1843" s="82">
        <f t="shared" si="852"/>
        <v>21</v>
      </c>
      <c r="K1843" s="82">
        <f t="shared" si="861"/>
        <v>5</v>
      </c>
      <c r="L1843" s="76">
        <f t="shared" si="841"/>
        <v>1.0010222900000001</v>
      </c>
      <c r="M1843" s="83">
        <f t="shared" si="863"/>
        <v>1.0043006699999999</v>
      </c>
      <c r="N1843" s="83">
        <f t="shared" si="859"/>
        <v>1.3407533538904526</v>
      </c>
      <c r="O1843" s="76">
        <f t="shared" si="862"/>
        <v>1.3421239899999999</v>
      </c>
      <c r="P1843" s="76">
        <f t="shared" si="842"/>
        <v>761.68573927</v>
      </c>
      <c r="Q1843" s="84">
        <f t="shared" si="856"/>
        <v>0</v>
      </c>
      <c r="R1843" s="86">
        <f t="shared" si="853"/>
        <v>0</v>
      </c>
      <c r="S1843" s="76">
        <f t="shared" si="843"/>
        <v>0</v>
      </c>
      <c r="T1843" s="86">
        <f t="shared" si="854"/>
        <v>8.0657000000000006E-2</v>
      </c>
      <c r="U1843" s="84">
        <f t="shared" si="860"/>
        <v>5</v>
      </c>
      <c r="V1843" s="84">
        <v>252</v>
      </c>
      <c r="W1843" s="83">
        <f t="shared" si="844"/>
        <v>1.001540256</v>
      </c>
      <c r="X1843" s="76">
        <f t="shared" si="845"/>
        <v>1.1731910299999999</v>
      </c>
      <c r="Y1843" s="76">
        <f t="shared" si="846"/>
        <v>0</v>
      </c>
      <c r="Z1843" s="90" t="str">
        <f t="shared" si="857"/>
        <v>A+J=</v>
      </c>
      <c r="AA1843" s="81">
        <f t="shared" si="858"/>
        <v>46127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75">
        <f t="shared" si="847"/>
        <v>46103</v>
      </c>
      <c r="B1844" s="76">
        <f t="shared" si="848"/>
        <v>762.8589303</v>
      </c>
      <c r="C1844" s="76">
        <f t="shared" si="855"/>
        <v>567.52263200000004</v>
      </c>
      <c r="D1844" s="77">
        <f t="shared" si="849"/>
        <v>7245.38</v>
      </c>
      <c r="E1844" s="78">
        <f>IF(K1844=1,VLOOKUP(A1843,[1]Plan1!$G$155:$I$350,3),E1843)</f>
        <v>7276.54</v>
      </c>
      <c r="F1844" s="79">
        <f t="shared" si="850"/>
        <v>45763</v>
      </c>
      <c r="G1844" s="80">
        <f t="shared" si="839"/>
        <v>4.3006716003852752E-3</v>
      </c>
      <c r="H1844" s="81">
        <f t="shared" si="851"/>
        <v>46127</v>
      </c>
      <c r="I1844" s="81">
        <f t="shared" si="840"/>
        <v>46127</v>
      </c>
      <c r="J1844" s="82">
        <f t="shared" si="852"/>
        <v>21</v>
      </c>
      <c r="K1844" s="82">
        <f t="shared" si="861"/>
        <v>5</v>
      </c>
      <c r="L1844" s="76">
        <f t="shared" si="841"/>
        <v>1.0010222900000001</v>
      </c>
      <c r="M1844" s="83">
        <f t="shared" si="863"/>
        <v>1.0043006699999999</v>
      </c>
      <c r="N1844" s="83">
        <f t="shared" si="859"/>
        <v>1.3407533538904526</v>
      </c>
      <c r="O1844" s="76">
        <f t="shared" si="862"/>
        <v>1.3421239899999999</v>
      </c>
      <c r="P1844" s="76">
        <f t="shared" si="842"/>
        <v>761.68573927</v>
      </c>
      <c r="Q1844" s="84">
        <f t="shared" si="856"/>
        <v>0</v>
      </c>
      <c r="R1844" s="86">
        <f t="shared" si="853"/>
        <v>0</v>
      </c>
      <c r="S1844" s="76">
        <f t="shared" si="843"/>
        <v>0</v>
      </c>
      <c r="T1844" s="86">
        <f t="shared" si="854"/>
        <v>8.0657000000000006E-2</v>
      </c>
      <c r="U1844" s="84">
        <f t="shared" si="860"/>
        <v>5</v>
      </c>
      <c r="V1844" s="84">
        <v>252</v>
      </c>
      <c r="W1844" s="83">
        <f t="shared" si="844"/>
        <v>1.001540256</v>
      </c>
      <c r="X1844" s="76">
        <f t="shared" si="845"/>
        <v>1.1731910299999999</v>
      </c>
      <c r="Y1844" s="76">
        <f t="shared" si="846"/>
        <v>0</v>
      </c>
      <c r="Z1844" s="90" t="str">
        <f t="shared" si="857"/>
        <v>A+J=</v>
      </c>
      <c r="AA1844" s="81">
        <f t="shared" si="858"/>
        <v>46127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75">
        <f t="shared" si="847"/>
        <v>46104</v>
      </c>
      <c r="B1845" s="76">
        <f t="shared" si="848"/>
        <v>762.8589303</v>
      </c>
      <c r="C1845" s="76">
        <f t="shared" si="855"/>
        <v>567.52263200000004</v>
      </c>
      <c r="D1845" s="77">
        <f t="shared" si="849"/>
        <v>7245.38</v>
      </c>
      <c r="E1845" s="78">
        <f>IF(K1845=1,VLOOKUP(A1844,[1]Plan1!$G$155:$I$350,3),E1844)</f>
        <v>7276.54</v>
      </c>
      <c r="F1845" s="79">
        <f t="shared" si="850"/>
        <v>45763</v>
      </c>
      <c r="G1845" s="80">
        <f t="shared" si="839"/>
        <v>4.3006716003852752E-3</v>
      </c>
      <c r="H1845" s="81">
        <f t="shared" si="851"/>
        <v>46127</v>
      </c>
      <c r="I1845" s="81">
        <f t="shared" si="840"/>
        <v>46127</v>
      </c>
      <c r="J1845" s="82">
        <f t="shared" si="852"/>
        <v>21</v>
      </c>
      <c r="K1845" s="82">
        <f t="shared" si="861"/>
        <v>5</v>
      </c>
      <c r="L1845" s="76">
        <f t="shared" si="841"/>
        <v>1.0010222900000001</v>
      </c>
      <c r="M1845" s="83">
        <f t="shared" si="863"/>
        <v>1.0043006699999999</v>
      </c>
      <c r="N1845" s="83">
        <f t="shared" si="859"/>
        <v>1.3407533538904526</v>
      </c>
      <c r="O1845" s="76">
        <f t="shared" si="862"/>
        <v>1.3421239899999999</v>
      </c>
      <c r="P1845" s="76">
        <f t="shared" si="842"/>
        <v>761.68573927</v>
      </c>
      <c r="Q1845" s="84">
        <f t="shared" si="856"/>
        <v>0</v>
      </c>
      <c r="R1845" s="86">
        <f t="shared" si="853"/>
        <v>0</v>
      </c>
      <c r="S1845" s="76">
        <f t="shared" si="843"/>
        <v>0</v>
      </c>
      <c r="T1845" s="86">
        <f t="shared" si="854"/>
        <v>8.0657000000000006E-2</v>
      </c>
      <c r="U1845" s="84">
        <f t="shared" si="860"/>
        <v>5</v>
      </c>
      <c r="V1845" s="84">
        <v>252</v>
      </c>
      <c r="W1845" s="83">
        <f t="shared" si="844"/>
        <v>1.001540256</v>
      </c>
      <c r="X1845" s="76">
        <f t="shared" si="845"/>
        <v>1.1731910299999999</v>
      </c>
      <c r="Y1845" s="76">
        <f t="shared" si="846"/>
        <v>0</v>
      </c>
      <c r="Z1845" s="90" t="str">
        <f t="shared" si="857"/>
        <v>A+J=</v>
      </c>
      <c r="AA1845" s="81">
        <f t="shared" si="858"/>
        <v>46127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75">
        <f t="shared" si="847"/>
        <v>46105</v>
      </c>
      <c r="B1846" s="76">
        <f t="shared" si="848"/>
        <v>763.24974466000003</v>
      </c>
      <c r="C1846" s="76">
        <f t="shared" si="855"/>
        <v>567.52263200000004</v>
      </c>
      <c r="D1846" s="77">
        <f t="shared" si="849"/>
        <v>7245.38</v>
      </c>
      <c r="E1846" s="78">
        <f>IF(K1846=1,VLOOKUP(A1845,[1]Plan1!$G$155:$I$350,3),E1845)</f>
        <v>7276.54</v>
      </c>
      <c r="F1846" s="79">
        <f t="shared" si="850"/>
        <v>45763</v>
      </c>
      <c r="G1846" s="80">
        <f t="shared" si="839"/>
        <v>4.3006716003852752E-3</v>
      </c>
      <c r="H1846" s="81">
        <f t="shared" si="851"/>
        <v>46127</v>
      </c>
      <c r="I1846" s="81">
        <f t="shared" si="840"/>
        <v>46127</v>
      </c>
      <c r="J1846" s="82">
        <f t="shared" si="852"/>
        <v>21</v>
      </c>
      <c r="K1846" s="82">
        <f t="shared" si="861"/>
        <v>6</v>
      </c>
      <c r="L1846" s="76">
        <f t="shared" si="841"/>
        <v>1.0012268799999999</v>
      </c>
      <c r="M1846" s="83">
        <f t="shared" si="863"/>
        <v>1.0043006699999999</v>
      </c>
      <c r="N1846" s="83">
        <f t="shared" si="859"/>
        <v>1.3407533538904526</v>
      </c>
      <c r="O1846" s="76">
        <f t="shared" si="862"/>
        <v>1.34239829</v>
      </c>
      <c r="P1846" s="76">
        <f t="shared" si="842"/>
        <v>761.84141073000001</v>
      </c>
      <c r="Q1846" s="84">
        <f t="shared" si="856"/>
        <v>0</v>
      </c>
      <c r="R1846" s="86">
        <f t="shared" si="853"/>
        <v>0</v>
      </c>
      <c r="S1846" s="76">
        <f t="shared" si="843"/>
        <v>0</v>
      </c>
      <c r="T1846" s="86">
        <f t="shared" si="854"/>
        <v>8.0657000000000006E-2</v>
      </c>
      <c r="U1846" s="84">
        <f t="shared" si="860"/>
        <v>6</v>
      </c>
      <c r="V1846" s="84">
        <v>252</v>
      </c>
      <c r="W1846" s="83">
        <f t="shared" si="844"/>
        <v>1.001848592</v>
      </c>
      <c r="X1846" s="76">
        <f t="shared" si="845"/>
        <v>1.40833393</v>
      </c>
      <c r="Y1846" s="76">
        <f t="shared" si="846"/>
        <v>0</v>
      </c>
      <c r="Z1846" s="90" t="str">
        <f t="shared" si="857"/>
        <v>A+J=</v>
      </c>
      <c r="AA1846" s="81">
        <f t="shared" si="858"/>
        <v>46127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75">
        <f t="shared" si="847"/>
        <v>46106</v>
      </c>
      <c r="B1847" s="76">
        <f t="shared" si="848"/>
        <v>763.64075585000001</v>
      </c>
      <c r="C1847" s="76">
        <f t="shared" si="855"/>
        <v>567.52263200000004</v>
      </c>
      <c r="D1847" s="77">
        <f t="shared" si="849"/>
        <v>7245.38</v>
      </c>
      <c r="E1847" s="78">
        <f>IF(K1847=1,VLOOKUP(A1846,[1]Plan1!$G$155:$I$350,3),E1846)</f>
        <v>7276.54</v>
      </c>
      <c r="F1847" s="79">
        <f t="shared" si="850"/>
        <v>45763</v>
      </c>
      <c r="G1847" s="80">
        <f t="shared" si="839"/>
        <v>4.3006716003852752E-3</v>
      </c>
      <c r="H1847" s="81">
        <f t="shared" si="851"/>
        <v>46127</v>
      </c>
      <c r="I1847" s="81">
        <f t="shared" si="840"/>
        <v>46127</v>
      </c>
      <c r="J1847" s="82">
        <f t="shared" si="852"/>
        <v>21</v>
      </c>
      <c r="K1847" s="82">
        <f t="shared" si="861"/>
        <v>7</v>
      </c>
      <c r="L1847" s="76">
        <f t="shared" si="841"/>
        <v>1.0014315</v>
      </c>
      <c r="M1847" s="83">
        <f t="shared" si="863"/>
        <v>1.0043006699999999</v>
      </c>
      <c r="N1847" s="83">
        <f t="shared" si="859"/>
        <v>1.3407533538904526</v>
      </c>
      <c r="O1847" s="76">
        <f t="shared" si="862"/>
        <v>1.34267264</v>
      </c>
      <c r="P1847" s="76">
        <f t="shared" si="842"/>
        <v>761.99711056000001</v>
      </c>
      <c r="Q1847" s="84">
        <f t="shared" si="856"/>
        <v>0</v>
      </c>
      <c r="R1847" s="86">
        <f t="shared" si="853"/>
        <v>0</v>
      </c>
      <c r="S1847" s="76">
        <f t="shared" si="843"/>
        <v>0</v>
      </c>
      <c r="T1847" s="86">
        <f t="shared" si="854"/>
        <v>8.0657000000000006E-2</v>
      </c>
      <c r="U1847" s="84">
        <f t="shared" si="860"/>
        <v>7</v>
      </c>
      <c r="V1847" s="84">
        <v>252</v>
      </c>
      <c r="W1847" s="83">
        <f t="shared" si="844"/>
        <v>1.0021570230000001</v>
      </c>
      <c r="X1847" s="76">
        <f t="shared" si="845"/>
        <v>1.64364529</v>
      </c>
      <c r="Y1847" s="76">
        <f t="shared" si="846"/>
        <v>0</v>
      </c>
      <c r="Z1847" s="90" t="str">
        <f t="shared" si="857"/>
        <v>A+J=</v>
      </c>
      <c r="AA1847" s="81">
        <f t="shared" si="858"/>
        <v>46127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75">
        <f t="shared" si="847"/>
        <v>46107</v>
      </c>
      <c r="B1848" s="76">
        <f t="shared" si="848"/>
        <v>764.03196887000001</v>
      </c>
      <c r="C1848" s="76">
        <f t="shared" si="855"/>
        <v>567.52263200000004</v>
      </c>
      <c r="D1848" s="77">
        <f t="shared" si="849"/>
        <v>7245.38</v>
      </c>
      <c r="E1848" s="78">
        <f>IF(K1848=1,VLOOKUP(A1847,[1]Plan1!$G$155:$I$350,3),E1847)</f>
        <v>7276.54</v>
      </c>
      <c r="F1848" s="79">
        <f t="shared" si="850"/>
        <v>45763</v>
      </c>
      <c r="G1848" s="80">
        <f t="shared" si="839"/>
        <v>4.3006716003852752E-3</v>
      </c>
      <c r="H1848" s="81">
        <f t="shared" si="851"/>
        <v>46127</v>
      </c>
      <c r="I1848" s="81">
        <f t="shared" si="840"/>
        <v>46127</v>
      </c>
      <c r="J1848" s="82">
        <f t="shared" si="852"/>
        <v>21</v>
      </c>
      <c r="K1848" s="82">
        <f t="shared" si="861"/>
        <v>8</v>
      </c>
      <c r="L1848" s="76">
        <f t="shared" si="841"/>
        <v>1.00163617</v>
      </c>
      <c r="M1848" s="83">
        <f t="shared" si="863"/>
        <v>1.0043006699999999</v>
      </c>
      <c r="N1848" s="83">
        <f t="shared" si="859"/>
        <v>1.3407533538904526</v>
      </c>
      <c r="O1848" s="76">
        <f t="shared" si="862"/>
        <v>1.34294705</v>
      </c>
      <c r="P1848" s="76">
        <f t="shared" si="842"/>
        <v>762.15284444999998</v>
      </c>
      <c r="Q1848" s="84">
        <f t="shared" si="856"/>
        <v>0</v>
      </c>
      <c r="R1848" s="86">
        <f t="shared" si="853"/>
        <v>0</v>
      </c>
      <c r="S1848" s="76">
        <f t="shared" si="843"/>
        <v>0</v>
      </c>
      <c r="T1848" s="86">
        <f t="shared" si="854"/>
        <v>8.0657000000000006E-2</v>
      </c>
      <c r="U1848" s="84">
        <f t="shared" si="860"/>
        <v>8</v>
      </c>
      <c r="V1848" s="84">
        <v>252</v>
      </c>
      <c r="W1848" s="83">
        <f t="shared" si="844"/>
        <v>1.002465548</v>
      </c>
      <c r="X1848" s="76">
        <f t="shared" si="845"/>
        <v>1.8791244199999999</v>
      </c>
      <c r="Y1848" s="76">
        <f t="shared" si="846"/>
        <v>0</v>
      </c>
      <c r="Z1848" s="90" t="str">
        <f t="shared" si="857"/>
        <v>A+J=</v>
      </c>
      <c r="AA1848" s="81">
        <f t="shared" si="858"/>
        <v>46127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75">
        <f t="shared" si="847"/>
        <v>46108</v>
      </c>
      <c r="B1849" s="76">
        <f t="shared" si="848"/>
        <v>764.4233796100001</v>
      </c>
      <c r="C1849" s="76">
        <f t="shared" si="855"/>
        <v>567.52263200000004</v>
      </c>
      <c r="D1849" s="77">
        <f t="shared" si="849"/>
        <v>7245.38</v>
      </c>
      <c r="E1849" s="78">
        <f>IF(K1849=1,VLOOKUP(A1848,[1]Plan1!$G$155:$I$350,3),E1848)</f>
        <v>7276.54</v>
      </c>
      <c r="F1849" s="79">
        <f t="shared" si="850"/>
        <v>45763</v>
      </c>
      <c r="G1849" s="80">
        <f t="shared" si="839"/>
        <v>4.3006716003852752E-3</v>
      </c>
      <c r="H1849" s="81">
        <f t="shared" si="851"/>
        <v>46127</v>
      </c>
      <c r="I1849" s="81">
        <f t="shared" si="840"/>
        <v>46127</v>
      </c>
      <c r="J1849" s="82">
        <f t="shared" si="852"/>
        <v>21</v>
      </c>
      <c r="K1849" s="82">
        <f t="shared" si="861"/>
        <v>9</v>
      </c>
      <c r="L1849" s="76">
        <f t="shared" si="841"/>
        <v>1.00184088</v>
      </c>
      <c r="M1849" s="83">
        <f t="shared" si="863"/>
        <v>1.0043006699999999</v>
      </c>
      <c r="N1849" s="83">
        <f t="shared" si="859"/>
        <v>1.3407533538904526</v>
      </c>
      <c r="O1849" s="76">
        <f t="shared" si="862"/>
        <v>1.34322151</v>
      </c>
      <c r="P1849" s="76">
        <f t="shared" si="842"/>
        <v>762.30860671000005</v>
      </c>
      <c r="Q1849" s="84">
        <f t="shared" si="856"/>
        <v>0</v>
      </c>
      <c r="R1849" s="86">
        <f t="shared" si="853"/>
        <v>0</v>
      </c>
      <c r="S1849" s="76">
        <f t="shared" si="843"/>
        <v>0</v>
      </c>
      <c r="T1849" s="86">
        <f t="shared" si="854"/>
        <v>8.0657000000000006E-2</v>
      </c>
      <c r="U1849" s="84">
        <f t="shared" si="860"/>
        <v>9</v>
      </c>
      <c r="V1849" s="84">
        <v>252</v>
      </c>
      <c r="W1849" s="83">
        <f t="shared" si="844"/>
        <v>1.002774169</v>
      </c>
      <c r="X1849" s="76">
        <f t="shared" si="845"/>
        <v>2.1147729000000002</v>
      </c>
      <c r="Y1849" s="76">
        <f t="shared" si="846"/>
        <v>0</v>
      </c>
      <c r="Z1849" s="90" t="str">
        <f t="shared" si="857"/>
        <v>A+J=</v>
      </c>
      <c r="AA1849" s="81">
        <f t="shared" si="858"/>
        <v>46127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75">
        <f t="shared" si="847"/>
        <v>46109</v>
      </c>
      <c r="B1850" s="76">
        <f t="shared" si="848"/>
        <v>764.81499308999992</v>
      </c>
      <c r="C1850" s="76">
        <f t="shared" si="855"/>
        <v>567.52263200000004</v>
      </c>
      <c r="D1850" s="77">
        <f t="shared" si="849"/>
        <v>7245.38</v>
      </c>
      <c r="E1850" s="78">
        <f>IF(K1850=1,VLOOKUP(A1849,[1]Plan1!$G$155:$I$350,3),E1849)</f>
        <v>7276.54</v>
      </c>
      <c r="F1850" s="79">
        <f t="shared" si="850"/>
        <v>45763</v>
      </c>
      <c r="G1850" s="80">
        <f t="shared" si="839"/>
        <v>4.3006716003852752E-3</v>
      </c>
      <c r="H1850" s="81">
        <f t="shared" si="851"/>
        <v>46127</v>
      </c>
      <c r="I1850" s="81">
        <f t="shared" si="840"/>
        <v>46127</v>
      </c>
      <c r="J1850" s="82">
        <f t="shared" si="852"/>
        <v>21</v>
      </c>
      <c r="K1850" s="82">
        <f t="shared" si="861"/>
        <v>10</v>
      </c>
      <c r="L1850" s="76">
        <f t="shared" si="841"/>
        <v>1.00204563</v>
      </c>
      <c r="M1850" s="83">
        <f t="shared" si="863"/>
        <v>1.0043006699999999</v>
      </c>
      <c r="N1850" s="83">
        <f t="shared" si="859"/>
        <v>1.3407533538904526</v>
      </c>
      <c r="O1850" s="76">
        <f t="shared" si="862"/>
        <v>1.3434960300000001</v>
      </c>
      <c r="P1850" s="76">
        <f t="shared" si="842"/>
        <v>762.46440301999996</v>
      </c>
      <c r="Q1850" s="84">
        <f t="shared" si="856"/>
        <v>0</v>
      </c>
      <c r="R1850" s="86">
        <f t="shared" si="853"/>
        <v>0</v>
      </c>
      <c r="S1850" s="76">
        <f t="shared" si="843"/>
        <v>0</v>
      </c>
      <c r="T1850" s="86">
        <f t="shared" si="854"/>
        <v>8.0657000000000006E-2</v>
      </c>
      <c r="U1850" s="84">
        <f t="shared" si="860"/>
        <v>10</v>
      </c>
      <c r="V1850" s="84">
        <v>252</v>
      </c>
      <c r="W1850" s="83">
        <f t="shared" si="844"/>
        <v>1.003082885</v>
      </c>
      <c r="X1850" s="76">
        <f t="shared" si="845"/>
        <v>2.35059007</v>
      </c>
      <c r="Y1850" s="76">
        <f t="shared" si="846"/>
        <v>0</v>
      </c>
      <c r="Z1850" s="90" t="str">
        <f t="shared" si="857"/>
        <v>A+J=</v>
      </c>
      <c r="AA1850" s="81">
        <f t="shared" si="858"/>
        <v>46127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75">
        <f t="shared" si="847"/>
        <v>46110</v>
      </c>
      <c r="B1851" s="76">
        <f t="shared" si="848"/>
        <v>764.81499308999992</v>
      </c>
      <c r="C1851" s="76">
        <f t="shared" si="855"/>
        <v>567.52263200000004</v>
      </c>
      <c r="D1851" s="77">
        <f t="shared" si="849"/>
        <v>7245.38</v>
      </c>
      <c r="E1851" s="78">
        <f>IF(K1851=1,VLOOKUP(A1850,[1]Plan1!$G$155:$I$350,3),E1850)</f>
        <v>7276.54</v>
      </c>
      <c r="F1851" s="79">
        <f t="shared" si="850"/>
        <v>45763</v>
      </c>
      <c r="G1851" s="80">
        <f t="shared" si="839"/>
        <v>4.3006716003852752E-3</v>
      </c>
      <c r="H1851" s="81">
        <f t="shared" si="851"/>
        <v>46127</v>
      </c>
      <c r="I1851" s="81">
        <f t="shared" si="840"/>
        <v>46127</v>
      </c>
      <c r="J1851" s="82">
        <f t="shared" si="852"/>
        <v>21</v>
      </c>
      <c r="K1851" s="82">
        <f t="shared" si="861"/>
        <v>10</v>
      </c>
      <c r="L1851" s="76">
        <f t="shared" si="841"/>
        <v>1.00204563</v>
      </c>
      <c r="M1851" s="83">
        <f t="shared" si="863"/>
        <v>1.0043006699999999</v>
      </c>
      <c r="N1851" s="83">
        <f t="shared" si="859"/>
        <v>1.3407533538904526</v>
      </c>
      <c r="O1851" s="76">
        <f t="shared" si="862"/>
        <v>1.3434960300000001</v>
      </c>
      <c r="P1851" s="76">
        <f t="shared" si="842"/>
        <v>762.46440301999996</v>
      </c>
      <c r="Q1851" s="84">
        <f t="shared" si="856"/>
        <v>0</v>
      </c>
      <c r="R1851" s="86">
        <f t="shared" si="853"/>
        <v>0</v>
      </c>
      <c r="S1851" s="76">
        <f t="shared" si="843"/>
        <v>0</v>
      </c>
      <c r="T1851" s="86">
        <f t="shared" si="854"/>
        <v>8.0657000000000006E-2</v>
      </c>
      <c r="U1851" s="84">
        <f t="shared" si="860"/>
        <v>10</v>
      </c>
      <c r="V1851" s="84">
        <v>252</v>
      </c>
      <c r="W1851" s="83">
        <f t="shared" si="844"/>
        <v>1.003082885</v>
      </c>
      <c r="X1851" s="76">
        <f t="shared" si="845"/>
        <v>2.35059007</v>
      </c>
      <c r="Y1851" s="76">
        <f t="shared" si="846"/>
        <v>0</v>
      </c>
      <c r="Z1851" s="90" t="str">
        <f t="shared" si="857"/>
        <v>A+J=</v>
      </c>
      <c r="AA1851" s="81">
        <f t="shared" si="858"/>
        <v>46127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75">
        <f t="shared" si="847"/>
        <v>46111</v>
      </c>
      <c r="B1852" s="76">
        <f t="shared" si="848"/>
        <v>764.81499308999992</v>
      </c>
      <c r="C1852" s="76">
        <f t="shared" si="855"/>
        <v>567.52263200000004</v>
      </c>
      <c r="D1852" s="77">
        <f t="shared" si="849"/>
        <v>7245.38</v>
      </c>
      <c r="E1852" s="78">
        <f>IF(K1852=1,VLOOKUP(A1851,[1]Plan1!$G$155:$I$350,3),E1851)</f>
        <v>7276.54</v>
      </c>
      <c r="F1852" s="79">
        <f t="shared" si="850"/>
        <v>45763</v>
      </c>
      <c r="G1852" s="80">
        <f t="shared" si="839"/>
        <v>4.3006716003852752E-3</v>
      </c>
      <c r="H1852" s="81">
        <f t="shared" si="851"/>
        <v>46127</v>
      </c>
      <c r="I1852" s="81">
        <f t="shared" si="840"/>
        <v>46127</v>
      </c>
      <c r="J1852" s="82">
        <f t="shared" si="852"/>
        <v>21</v>
      </c>
      <c r="K1852" s="82">
        <f t="shared" si="861"/>
        <v>10</v>
      </c>
      <c r="L1852" s="76">
        <f t="shared" si="841"/>
        <v>1.00204563</v>
      </c>
      <c r="M1852" s="83">
        <f t="shared" si="863"/>
        <v>1.0043006699999999</v>
      </c>
      <c r="N1852" s="83">
        <f t="shared" si="859"/>
        <v>1.3407533538904526</v>
      </c>
      <c r="O1852" s="76">
        <f t="shared" si="862"/>
        <v>1.3434960300000001</v>
      </c>
      <c r="P1852" s="76">
        <f t="shared" si="842"/>
        <v>762.46440301999996</v>
      </c>
      <c r="Q1852" s="84">
        <f t="shared" si="856"/>
        <v>0</v>
      </c>
      <c r="R1852" s="86">
        <f t="shared" si="853"/>
        <v>0</v>
      </c>
      <c r="S1852" s="76">
        <f t="shared" si="843"/>
        <v>0</v>
      </c>
      <c r="T1852" s="86">
        <f t="shared" si="854"/>
        <v>8.0657000000000006E-2</v>
      </c>
      <c r="U1852" s="84">
        <f t="shared" si="860"/>
        <v>10</v>
      </c>
      <c r="V1852" s="84">
        <v>252</v>
      </c>
      <c r="W1852" s="83">
        <f t="shared" si="844"/>
        <v>1.003082885</v>
      </c>
      <c r="X1852" s="76">
        <f t="shared" si="845"/>
        <v>2.35059007</v>
      </c>
      <c r="Y1852" s="76">
        <f t="shared" si="846"/>
        <v>0</v>
      </c>
      <c r="Z1852" s="90" t="str">
        <f t="shared" si="857"/>
        <v>A+J=</v>
      </c>
      <c r="AA1852" s="81">
        <f t="shared" si="858"/>
        <v>46127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75">
        <f t="shared" si="847"/>
        <v>46112</v>
      </c>
      <c r="B1853" s="76">
        <f t="shared" si="848"/>
        <v>765.20681431000003</v>
      </c>
      <c r="C1853" s="76">
        <f t="shared" si="855"/>
        <v>567.52263200000004</v>
      </c>
      <c r="D1853" s="77">
        <f t="shared" si="849"/>
        <v>7245.38</v>
      </c>
      <c r="E1853" s="78">
        <f>IF(K1853=1,VLOOKUP(A1852,[1]Plan1!$G$155:$I$350,3),E1852)</f>
        <v>7276.54</v>
      </c>
      <c r="F1853" s="79">
        <f t="shared" si="850"/>
        <v>45763</v>
      </c>
      <c r="G1853" s="80">
        <f t="shared" si="839"/>
        <v>4.3006716003852752E-3</v>
      </c>
      <c r="H1853" s="81">
        <f t="shared" si="851"/>
        <v>46127</v>
      </c>
      <c r="I1853" s="81">
        <f t="shared" si="840"/>
        <v>46127</v>
      </c>
      <c r="J1853" s="82">
        <f t="shared" si="852"/>
        <v>21</v>
      </c>
      <c r="K1853" s="82">
        <f t="shared" si="861"/>
        <v>11</v>
      </c>
      <c r="L1853" s="76">
        <f t="shared" si="841"/>
        <v>1.0022504299999999</v>
      </c>
      <c r="M1853" s="83">
        <f t="shared" si="863"/>
        <v>1.0043006699999999</v>
      </c>
      <c r="N1853" s="83">
        <f t="shared" si="859"/>
        <v>1.3407533538904526</v>
      </c>
      <c r="O1853" s="76">
        <f t="shared" si="862"/>
        <v>1.3437706199999999</v>
      </c>
      <c r="P1853" s="76">
        <f t="shared" si="842"/>
        <v>762.62023906000002</v>
      </c>
      <c r="Q1853" s="84">
        <f t="shared" si="856"/>
        <v>0</v>
      </c>
      <c r="R1853" s="86">
        <f t="shared" si="853"/>
        <v>0</v>
      </c>
      <c r="S1853" s="76">
        <f t="shared" si="843"/>
        <v>0</v>
      </c>
      <c r="T1853" s="86">
        <f t="shared" si="854"/>
        <v>8.0657000000000006E-2</v>
      </c>
      <c r="U1853" s="84">
        <f t="shared" si="860"/>
        <v>11</v>
      </c>
      <c r="V1853" s="84">
        <v>252</v>
      </c>
      <c r="W1853" s="83">
        <f t="shared" si="844"/>
        <v>1.0033916949999999</v>
      </c>
      <c r="X1853" s="76">
        <f t="shared" si="845"/>
        <v>2.5865752500000001</v>
      </c>
      <c r="Y1853" s="76">
        <f t="shared" si="846"/>
        <v>0</v>
      </c>
      <c r="Z1853" s="90" t="str">
        <f t="shared" si="857"/>
        <v>A+J=</v>
      </c>
      <c r="AA1853" s="81">
        <f t="shared" si="858"/>
        <v>46127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75">
        <f t="shared" si="847"/>
        <v>46113</v>
      </c>
      <c r="B1854" s="76">
        <f t="shared" si="848"/>
        <v>765.59882778999997</v>
      </c>
      <c r="C1854" s="76">
        <f t="shared" si="855"/>
        <v>567.52263200000004</v>
      </c>
      <c r="D1854" s="77">
        <f t="shared" si="849"/>
        <v>7245.38</v>
      </c>
      <c r="E1854" s="78">
        <f>IF(K1854=1,VLOOKUP(A1853,[1]Plan1!$G$155:$I$350,3),E1853)</f>
        <v>7276.54</v>
      </c>
      <c r="F1854" s="79">
        <f t="shared" si="850"/>
        <v>45763</v>
      </c>
      <c r="G1854" s="80">
        <f t="shared" si="839"/>
        <v>4.3006716003852752E-3</v>
      </c>
      <c r="H1854" s="81">
        <f t="shared" si="851"/>
        <v>46127</v>
      </c>
      <c r="I1854" s="81">
        <f t="shared" si="840"/>
        <v>46127</v>
      </c>
      <c r="J1854" s="82">
        <f t="shared" si="852"/>
        <v>21</v>
      </c>
      <c r="K1854" s="82">
        <f t="shared" si="861"/>
        <v>12</v>
      </c>
      <c r="L1854" s="76">
        <f t="shared" si="841"/>
        <v>1.0024552600000001</v>
      </c>
      <c r="M1854" s="83">
        <f t="shared" si="863"/>
        <v>1.0043006699999999</v>
      </c>
      <c r="N1854" s="83">
        <f t="shared" si="859"/>
        <v>1.3407533538904526</v>
      </c>
      <c r="O1854" s="76">
        <f t="shared" si="862"/>
        <v>1.34404525</v>
      </c>
      <c r="P1854" s="76">
        <f t="shared" si="842"/>
        <v>762.7760978</v>
      </c>
      <c r="Q1854" s="84">
        <f t="shared" si="856"/>
        <v>0</v>
      </c>
      <c r="R1854" s="86">
        <f t="shared" si="853"/>
        <v>0</v>
      </c>
      <c r="S1854" s="76">
        <f t="shared" si="843"/>
        <v>0</v>
      </c>
      <c r="T1854" s="86">
        <f t="shared" si="854"/>
        <v>8.0657000000000006E-2</v>
      </c>
      <c r="U1854" s="84">
        <f t="shared" si="860"/>
        <v>12</v>
      </c>
      <c r="V1854" s="84">
        <v>252</v>
      </c>
      <c r="W1854" s="83">
        <f t="shared" si="844"/>
        <v>1.003700601</v>
      </c>
      <c r="X1854" s="76">
        <f t="shared" si="845"/>
        <v>2.82272999</v>
      </c>
      <c r="Y1854" s="76">
        <f t="shared" si="846"/>
        <v>0</v>
      </c>
      <c r="Z1854" s="90" t="str">
        <f t="shared" si="857"/>
        <v>A+J=</v>
      </c>
      <c r="AA1854" s="81">
        <f t="shared" si="858"/>
        <v>46127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75">
        <f t="shared" si="847"/>
        <v>46114</v>
      </c>
      <c r="B1855" s="76">
        <f t="shared" si="848"/>
        <v>765.99104422000005</v>
      </c>
      <c r="C1855" s="76">
        <f t="shared" si="855"/>
        <v>567.52263200000004</v>
      </c>
      <c r="D1855" s="77">
        <f t="shared" si="849"/>
        <v>7245.38</v>
      </c>
      <c r="E1855" s="78">
        <f>IF(K1855=1,VLOOKUP(A1854,[1]Plan1!$G$155:$I$350,3),E1854)</f>
        <v>7276.54</v>
      </c>
      <c r="F1855" s="79">
        <f t="shared" si="850"/>
        <v>45763</v>
      </c>
      <c r="G1855" s="80">
        <f t="shared" si="839"/>
        <v>4.3006716003852752E-3</v>
      </c>
      <c r="H1855" s="81">
        <f t="shared" si="851"/>
        <v>46127</v>
      </c>
      <c r="I1855" s="81">
        <f t="shared" si="840"/>
        <v>46127</v>
      </c>
      <c r="J1855" s="82">
        <f t="shared" si="852"/>
        <v>21</v>
      </c>
      <c r="K1855" s="82">
        <f t="shared" si="861"/>
        <v>13</v>
      </c>
      <c r="L1855" s="76">
        <f t="shared" si="841"/>
        <v>1.0026601399999999</v>
      </c>
      <c r="M1855" s="83">
        <f t="shared" si="863"/>
        <v>1.0043006699999999</v>
      </c>
      <c r="N1855" s="83">
        <f t="shared" si="859"/>
        <v>1.3407533538904526</v>
      </c>
      <c r="O1855" s="76">
        <f t="shared" si="862"/>
        <v>1.3443199400000001</v>
      </c>
      <c r="P1855" s="76">
        <f t="shared" si="842"/>
        <v>762.93199059000005</v>
      </c>
      <c r="Q1855" s="84">
        <f t="shared" si="856"/>
        <v>0</v>
      </c>
      <c r="R1855" s="86">
        <f t="shared" si="853"/>
        <v>0</v>
      </c>
      <c r="S1855" s="76">
        <f t="shared" si="843"/>
        <v>0</v>
      </c>
      <c r="T1855" s="86">
        <f t="shared" si="854"/>
        <v>8.0657000000000006E-2</v>
      </c>
      <c r="U1855" s="84">
        <f t="shared" si="860"/>
        <v>13</v>
      </c>
      <c r="V1855" s="84">
        <v>252</v>
      </c>
      <c r="W1855" s="83">
        <f t="shared" si="844"/>
        <v>1.004009602</v>
      </c>
      <c r="X1855" s="76">
        <f t="shared" si="845"/>
        <v>3.0590536300000002</v>
      </c>
      <c r="Y1855" s="76">
        <f t="shared" si="846"/>
        <v>0</v>
      </c>
      <c r="Z1855" s="90" t="str">
        <f t="shared" si="857"/>
        <v>A+J=</v>
      </c>
      <c r="AA1855" s="81">
        <f t="shared" si="858"/>
        <v>46127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75">
        <f t="shared" si="847"/>
        <v>46115</v>
      </c>
      <c r="B1856" s="76">
        <f t="shared" si="848"/>
        <v>766.38346369999999</v>
      </c>
      <c r="C1856" s="76">
        <f t="shared" si="855"/>
        <v>567.52263200000004</v>
      </c>
      <c r="D1856" s="77">
        <f t="shared" si="849"/>
        <v>7245.38</v>
      </c>
      <c r="E1856" s="78">
        <f>IF(K1856=1,VLOOKUP(A1855,[1]Plan1!$G$155:$I$350,3),E1855)</f>
        <v>7276.54</v>
      </c>
      <c r="F1856" s="79">
        <f t="shared" si="850"/>
        <v>45763</v>
      </c>
      <c r="G1856" s="80">
        <f t="shared" si="839"/>
        <v>4.3006716003852752E-3</v>
      </c>
      <c r="H1856" s="81">
        <f t="shared" si="851"/>
        <v>46127</v>
      </c>
      <c r="I1856" s="81">
        <f t="shared" si="840"/>
        <v>46127</v>
      </c>
      <c r="J1856" s="82">
        <f t="shared" si="852"/>
        <v>21</v>
      </c>
      <c r="K1856" s="82">
        <f t="shared" si="861"/>
        <v>14</v>
      </c>
      <c r="L1856" s="76">
        <f t="shared" si="841"/>
        <v>1.00286506</v>
      </c>
      <c r="M1856" s="83">
        <f t="shared" si="863"/>
        <v>1.0043006699999999</v>
      </c>
      <c r="N1856" s="83">
        <f t="shared" si="859"/>
        <v>1.3407533538904526</v>
      </c>
      <c r="O1856" s="76">
        <f t="shared" si="862"/>
        <v>1.3445946900000001</v>
      </c>
      <c r="P1856" s="76">
        <f t="shared" si="842"/>
        <v>763.08791743999996</v>
      </c>
      <c r="Q1856" s="84">
        <f t="shared" si="856"/>
        <v>0</v>
      </c>
      <c r="R1856" s="86">
        <f t="shared" si="853"/>
        <v>0</v>
      </c>
      <c r="S1856" s="76">
        <f t="shared" si="843"/>
        <v>0</v>
      </c>
      <c r="T1856" s="86">
        <f t="shared" si="854"/>
        <v>8.0657000000000006E-2</v>
      </c>
      <c r="U1856" s="84">
        <f t="shared" si="860"/>
        <v>14</v>
      </c>
      <c r="V1856" s="84">
        <v>252</v>
      </c>
      <c r="W1856" s="83">
        <f t="shared" si="844"/>
        <v>1.0043186980000001</v>
      </c>
      <c r="X1856" s="76">
        <f t="shared" si="845"/>
        <v>3.2955462600000001</v>
      </c>
      <c r="Y1856" s="76">
        <f t="shared" si="846"/>
        <v>0</v>
      </c>
      <c r="Z1856" s="90" t="str">
        <f t="shared" si="857"/>
        <v>A+J=</v>
      </c>
      <c r="AA1856" s="81">
        <f t="shared" si="858"/>
        <v>46127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75">
        <f t="shared" si="847"/>
        <v>46116</v>
      </c>
      <c r="B1857" s="76">
        <f t="shared" si="848"/>
        <v>766.38346369999999</v>
      </c>
      <c r="C1857" s="76">
        <f t="shared" si="855"/>
        <v>567.52263200000004</v>
      </c>
      <c r="D1857" s="77">
        <f t="shared" si="849"/>
        <v>7245.38</v>
      </c>
      <c r="E1857" s="78">
        <f>IF(K1857=1,VLOOKUP(A1856,[1]Plan1!$G$155:$I$350,3),E1856)</f>
        <v>7276.54</v>
      </c>
      <c r="F1857" s="79">
        <f t="shared" si="850"/>
        <v>45763</v>
      </c>
      <c r="G1857" s="80">
        <f t="shared" si="839"/>
        <v>4.3006716003852752E-3</v>
      </c>
      <c r="H1857" s="81">
        <f t="shared" si="851"/>
        <v>46127</v>
      </c>
      <c r="I1857" s="81">
        <f t="shared" si="840"/>
        <v>46127</v>
      </c>
      <c r="J1857" s="82">
        <f t="shared" si="852"/>
        <v>21</v>
      </c>
      <c r="K1857" s="82">
        <f t="shared" si="861"/>
        <v>14</v>
      </c>
      <c r="L1857" s="76">
        <f t="shared" si="841"/>
        <v>1.00286506</v>
      </c>
      <c r="M1857" s="83">
        <f t="shared" si="863"/>
        <v>1.0043006699999999</v>
      </c>
      <c r="N1857" s="83">
        <f t="shared" si="859"/>
        <v>1.3407533538904526</v>
      </c>
      <c r="O1857" s="76">
        <f t="shared" si="862"/>
        <v>1.3445946900000001</v>
      </c>
      <c r="P1857" s="76">
        <f t="shared" si="842"/>
        <v>763.08791743999996</v>
      </c>
      <c r="Q1857" s="84">
        <f t="shared" si="856"/>
        <v>0</v>
      </c>
      <c r="R1857" s="86">
        <f t="shared" si="853"/>
        <v>0</v>
      </c>
      <c r="S1857" s="76">
        <f t="shared" si="843"/>
        <v>0</v>
      </c>
      <c r="T1857" s="86">
        <f t="shared" si="854"/>
        <v>8.0657000000000006E-2</v>
      </c>
      <c r="U1857" s="84">
        <f t="shared" si="860"/>
        <v>14</v>
      </c>
      <c r="V1857" s="84">
        <v>252</v>
      </c>
      <c r="W1857" s="83">
        <f t="shared" si="844"/>
        <v>1.0043186980000001</v>
      </c>
      <c r="X1857" s="76">
        <f t="shared" si="845"/>
        <v>3.2955462600000001</v>
      </c>
      <c r="Y1857" s="76">
        <f t="shared" si="846"/>
        <v>0</v>
      </c>
      <c r="Z1857" s="90" t="str">
        <f t="shared" si="857"/>
        <v>A+J=</v>
      </c>
      <c r="AA1857" s="81">
        <f t="shared" si="858"/>
        <v>46127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75">
        <f t="shared" si="847"/>
        <v>46117</v>
      </c>
      <c r="B1858" s="76">
        <f t="shared" si="848"/>
        <v>766.38346369999999</v>
      </c>
      <c r="C1858" s="76">
        <f t="shared" si="855"/>
        <v>567.52263200000004</v>
      </c>
      <c r="D1858" s="77">
        <f t="shared" si="849"/>
        <v>7245.38</v>
      </c>
      <c r="E1858" s="78">
        <f>IF(K1858=1,VLOOKUP(A1857,[1]Plan1!$G$155:$I$350,3),E1857)</f>
        <v>7276.54</v>
      </c>
      <c r="F1858" s="79">
        <f t="shared" si="850"/>
        <v>45763</v>
      </c>
      <c r="G1858" s="80">
        <f t="shared" si="839"/>
        <v>4.3006716003852752E-3</v>
      </c>
      <c r="H1858" s="81">
        <f t="shared" si="851"/>
        <v>46127</v>
      </c>
      <c r="I1858" s="81">
        <f t="shared" si="840"/>
        <v>46127</v>
      </c>
      <c r="J1858" s="82">
        <f t="shared" si="852"/>
        <v>21</v>
      </c>
      <c r="K1858" s="82">
        <f t="shared" si="861"/>
        <v>14</v>
      </c>
      <c r="L1858" s="76">
        <f t="shared" si="841"/>
        <v>1.00286506</v>
      </c>
      <c r="M1858" s="83">
        <f t="shared" si="863"/>
        <v>1.0043006699999999</v>
      </c>
      <c r="N1858" s="83">
        <f t="shared" si="859"/>
        <v>1.3407533538904526</v>
      </c>
      <c r="O1858" s="76">
        <f t="shared" si="862"/>
        <v>1.3445946900000001</v>
      </c>
      <c r="P1858" s="76">
        <f t="shared" si="842"/>
        <v>763.08791743999996</v>
      </c>
      <c r="Q1858" s="84">
        <f t="shared" si="856"/>
        <v>0</v>
      </c>
      <c r="R1858" s="86">
        <f t="shared" si="853"/>
        <v>0</v>
      </c>
      <c r="S1858" s="76">
        <f t="shared" si="843"/>
        <v>0</v>
      </c>
      <c r="T1858" s="86">
        <f t="shared" si="854"/>
        <v>8.0657000000000006E-2</v>
      </c>
      <c r="U1858" s="84">
        <f t="shared" si="860"/>
        <v>14</v>
      </c>
      <c r="V1858" s="84">
        <v>252</v>
      </c>
      <c r="W1858" s="83">
        <f t="shared" si="844"/>
        <v>1.0043186980000001</v>
      </c>
      <c r="X1858" s="76">
        <f t="shared" si="845"/>
        <v>3.2955462600000001</v>
      </c>
      <c r="Y1858" s="76">
        <f t="shared" si="846"/>
        <v>0</v>
      </c>
      <c r="Z1858" s="90" t="str">
        <f t="shared" si="857"/>
        <v>A+J=</v>
      </c>
      <c r="AA1858" s="81">
        <f t="shared" si="858"/>
        <v>46127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75">
        <f t="shared" si="847"/>
        <v>46118</v>
      </c>
      <c r="B1859" s="76">
        <f t="shared" si="848"/>
        <v>766.38346369999999</v>
      </c>
      <c r="C1859" s="76">
        <f t="shared" si="855"/>
        <v>567.52263200000004</v>
      </c>
      <c r="D1859" s="77">
        <f t="shared" si="849"/>
        <v>7245.38</v>
      </c>
      <c r="E1859" s="78">
        <f>IF(K1859=1,VLOOKUP(A1858,[1]Plan1!$G$155:$I$350,3),E1858)</f>
        <v>7276.54</v>
      </c>
      <c r="F1859" s="79">
        <f t="shared" si="850"/>
        <v>45763</v>
      </c>
      <c r="G1859" s="80">
        <f t="shared" si="839"/>
        <v>4.3006716003852752E-3</v>
      </c>
      <c r="H1859" s="81">
        <f t="shared" si="851"/>
        <v>46127</v>
      </c>
      <c r="I1859" s="81">
        <f t="shared" si="840"/>
        <v>46127</v>
      </c>
      <c r="J1859" s="82">
        <f t="shared" si="852"/>
        <v>21</v>
      </c>
      <c r="K1859" s="82">
        <f t="shared" si="861"/>
        <v>14</v>
      </c>
      <c r="L1859" s="76">
        <f t="shared" si="841"/>
        <v>1.00286506</v>
      </c>
      <c r="M1859" s="83">
        <f t="shared" si="863"/>
        <v>1.0043006699999999</v>
      </c>
      <c r="N1859" s="83">
        <f t="shared" si="859"/>
        <v>1.3407533538904526</v>
      </c>
      <c r="O1859" s="76">
        <f t="shared" si="862"/>
        <v>1.3445946900000001</v>
      </c>
      <c r="P1859" s="76">
        <f t="shared" si="842"/>
        <v>763.08791743999996</v>
      </c>
      <c r="Q1859" s="84">
        <f t="shared" si="856"/>
        <v>0</v>
      </c>
      <c r="R1859" s="86">
        <f t="shared" si="853"/>
        <v>0</v>
      </c>
      <c r="S1859" s="76">
        <f t="shared" si="843"/>
        <v>0</v>
      </c>
      <c r="T1859" s="86">
        <f t="shared" si="854"/>
        <v>8.0657000000000006E-2</v>
      </c>
      <c r="U1859" s="84">
        <f t="shared" si="860"/>
        <v>14</v>
      </c>
      <c r="V1859" s="84">
        <v>252</v>
      </c>
      <c r="W1859" s="83">
        <f t="shared" si="844"/>
        <v>1.0043186980000001</v>
      </c>
      <c r="X1859" s="76">
        <f t="shared" si="845"/>
        <v>3.2955462600000001</v>
      </c>
      <c r="Y1859" s="76">
        <f t="shared" si="846"/>
        <v>0</v>
      </c>
      <c r="Z1859" s="90" t="str">
        <f t="shared" si="857"/>
        <v>A+J=</v>
      </c>
      <c r="AA1859" s="81">
        <f t="shared" si="858"/>
        <v>46127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75">
        <f t="shared" si="847"/>
        <v>46119</v>
      </c>
      <c r="B1860" s="76">
        <f t="shared" si="848"/>
        <v>766.77608057999998</v>
      </c>
      <c r="C1860" s="76">
        <f t="shared" si="855"/>
        <v>567.52263200000004</v>
      </c>
      <c r="D1860" s="77">
        <f t="shared" si="849"/>
        <v>7245.38</v>
      </c>
      <c r="E1860" s="78">
        <f>IF(K1860=1,VLOOKUP(A1859,[1]Plan1!$G$155:$I$350,3),E1859)</f>
        <v>7276.54</v>
      </c>
      <c r="F1860" s="79">
        <f t="shared" si="850"/>
        <v>45763</v>
      </c>
      <c r="G1860" s="80">
        <f t="shared" si="839"/>
        <v>4.3006716003852752E-3</v>
      </c>
      <c r="H1860" s="81">
        <f t="shared" si="851"/>
        <v>46127</v>
      </c>
      <c r="I1860" s="81">
        <f t="shared" si="840"/>
        <v>46127</v>
      </c>
      <c r="J1860" s="82">
        <f t="shared" si="852"/>
        <v>21</v>
      </c>
      <c r="K1860" s="82">
        <f t="shared" si="861"/>
        <v>15</v>
      </c>
      <c r="L1860" s="76">
        <f t="shared" si="841"/>
        <v>1.00307002</v>
      </c>
      <c r="M1860" s="83">
        <f t="shared" si="863"/>
        <v>1.0043006699999999</v>
      </c>
      <c r="N1860" s="83">
        <f t="shared" si="859"/>
        <v>1.3407533538904526</v>
      </c>
      <c r="O1860" s="76">
        <f t="shared" si="862"/>
        <v>1.34486949</v>
      </c>
      <c r="P1860" s="76">
        <f t="shared" si="842"/>
        <v>763.24387265999997</v>
      </c>
      <c r="Q1860" s="84">
        <f t="shared" si="856"/>
        <v>0</v>
      </c>
      <c r="R1860" s="86">
        <f t="shared" si="853"/>
        <v>0</v>
      </c>
      <c r="S1860" s="76">
        <f t="shared" si="843"/>
        <v>0</v>
      </c>
      <c r="T1860" s="86">
        <f t="shared" si="854"/>
        <v>8.0657000000000006E-2</v>
      </c>
      <c r="U1860" s="84">
        <f t="shared" si="860"/>
        <v>15</v>
      </c>
      <c r="V1860" s="84">
        <v>252</v>
      </c>
      <c r="W1860" s="83">
        <f t="shared" si="844"/>
        <v>1.004627889</v>
      </c>
      <c r="X1860" s="76">
        <f t="shared" si="845"/>
        <v>3.5322079199999998</v>
      </c>
      <c r="Y1860" s="76">
        <f t="shared" si="846"/>
        <v>0</v>
      </c>
      <c r="Z1860" s="90" t="str">
        <f t="shared" si="857"/>
        <v>A+J=</v>
      </c>
      <c r="AA1860" s="81">
        <f t="shared" si="858"/>
        <v>46127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75">
        <f t="shared" si="847"/>
        <v>46120</v>
      </c>
      <c r="B1861" s="76">
        <f t="shared" si="848"/>
        <v>767.16889569</v>
      </c>
      <c r="C1861" s="76">
        <f t="shared" si="855"/>
        <v>567.52263200000004</v>
      </c>
      <c r="D1861" s="77">
        <f t="shared" si="849"/>
        <v>7245.38</v>
      </c>
      <c r="E1861" s="78">
        <f>IF(K1861=1,VLOOKUP(A1860,[1]Plan1!$G$155:$I$350,3),E1860)</f>
        <v>7276.54</v>
      </c>
      <c r="F1861" s="79">
        <f t="shared" si="850"/>
        <v>45763</v>
      </c>
      <c r="G1861" s="80">
        <f t="shared" si="839"/>
        <v>4.3006716003852752E-3</v>
      </c>
      <c r="H1861" s="81">
        <f t="shared" si="851"/>
        <v>46127</v>
      </c>
      <c r="I1861" s="81">
        <f t="shared" si="840"/>
        <v>46127</v>
      </c>
      <c r="J1861" s="82">
        <f t="shared" si="852"/>
        <v>21</v>
      </c>
      <c r="K1861" s="82">
        <f t="shared" si="861"/>
        <v>16</v>
      </c>
      <c r="L1861" s="76">
        <f t="shared" si="841"/>
        <v>1.00327502</v>
      </c>
      <c r="M1861" s="83">
        <f t="shared" si="863"/>
        <v>1.0043006699999999</v>
      </c>
      <c r="N1861" s="83">
        <f t="shared" si="859"/>
        <v>1.3407533538904526</v>
      </c>
      <c r="O1861" s="76">
        <f t="shared" si="862"/>
        <v>1.34514434</v>
      </c>
      <c r="P1861" s="76">
        <f t="shared" si="842"/>
        <v>763.39985624999997</v>
      </c>
      <c r="Q1861" s="84">
        <f t="shared" si="856"/>
        <v>0</v>
      </c>
      <c r="R1861" s="86">
        <f t="shared" si="853"/>
        <v>0</v>
      </c>
      <c r="S1861" s="76">
        <f t="shared" si="843"/>
        <v>0</v>
      </c>
      <c r="T1861" s="86">
        <f t="shared" si="854"/>
        <v>8.0657000000000006E-2</v>
      </c>
      <c r="U1861" s="84">
        <f t="shared" si="860"/>
        <v>16</v>
      </c>
      <c r="V1861" s="84">
        <v>252</v>
      </c>
      <c r="W1861" s="83">
        <f t="shared" si="844"/>
        <v>1.0049371760000001</v>
      </c>
      <c r="X1861" s="76">
        <f t="shared" si="845"/>
        <v>3.7690394399999998</v>
      </c>
      <c r="Y1861" s="76">
        <f t="shared" si="846"/>
        <v>0</v>
      </c>
      <c r="Z1861" s="90" t="str">
        <f t="shared" si="857"/>
        <v>A+J=</v>
      </c>
      <c r="AA1861" s="81">
        <f t="shared" si="858"/>
        <v>46127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75">
        <f t="shared" si="847"/>
        <v>46121</v>
      </c>
      <c r="B1862" s="76">
        <f t="shared" si="848"/>
        <v>767.56191901</v>
      </c>
      <c r="C1862" s="76">
        <f t="shared" si="855"/>
        <v>567.52263200000004</v>
      </c>
      <c r="D1862" s="77">
        <f t="shared" si="849"/>
        <v>7245.38</v>
      </c>
      <c r="E1862" s="78">
        <f>IF(K1862=1,VLOOKUP(A1861,[1]Plan1!$G$155:$I$350,3),E1861)</f>
        <v>7276.54</v>
      </c>
      <c r="F1862" s="79">
        <f t="shared" si="850"/>
        <v>45763</v>
      </c>
      <c r="G1862" s="80">
        <f t="shared" si="839"/>
        <v>4.3006716003852752E-3</v>
      </c>
      <c r="H1862" s="81">
        <f t="shared" si="851"/>
        <v>46127</v>
      </c>
      <c r="I1862" s="81">
        <f t="shared" si="840"/>
        <v>46127</v>
      </c>
      <c r="J1862" s="82">
        <f t="shared" si="852"/>
        <v>21</v>
      </c>
      <c r="K1862" s="82">
        <f t="shared" si="861"/>
        <v>17</v>
      </c>
      <c r="L1862" s="76">
        <f t="shared" si="841"/>
        <v>1.0034800699999999</v>
      </c>
      <c r="M1862" s="83">
        <f t="shared" si="863"/>
        <v>1.0043006699999999</v>
      </c>
      <c r="N1862" s="83">
        <f t="shared" si="859"/>
        <v>1.3407533538904526</v>
      </c>
      <c r="O1862" s="76">
        <f t="shared" si="862"/>
        <v>1.3454192599999999</v>
      </c>
      <c r="P1862" s="76">
        <f t="shared" si="842"/>
        <v>763.55587957</v>
      </c>
      <c r="Q1862" s="84">
        <f t="shared" si="856"/>
        <v>0</v>
      </c>
      <c r="R1862" s="86">
        <f t="shared" si="853"/>
        <v>0</v>
      </c>
      <c r="S1862" s="76">
        <f t="shared" si="843"/>
        <v>0</v>
      </c>
      <c r="T1862" s="86">
        <f t="shared" si="854"/>
        <v>8.0657000000000006E-2</v>
      </c>
      <c r="U1862" s="84">
        <f t="shared" si="860"/>
        <v>17</v>
      </c>
      <c r="V1862" s="84">
        <v>252</v>
      </c>
      <c r="W1862" s="83">
        <f t="shared" si="844"/>
        <v>1.005246557</v>
      </c>
      <c r="X1862" s="76">
        <f t="shared" si="845"/>
        <v>4.0060394400000003</v>
      </c>
      <c r="Y1862" s="76">
        <f t="shared" si="846"/>
        <v>0</v>
      </c>
      <c r="Z1862" s="90" t="str">
        <f t="shared" si="857"/>
        <v>A+J=</v>
      </c>
      <c r="AA1862" s="81">
        <f t="shared" si="858"/>
        <v>46127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75">
        <f t="shared" si="847"/>
        <v>46122</v>
      </c>
      <c r="B1863" s="76">
        <f t="shared" si="848"/>
        <v>767.95514072000003</v>
      </c>
      <c r="C1863" s="76">
        <f t="shared" si="855"/>
        <v>567.52263200000004</v>
      </c>
      <c r="D1863" s="77">
        <f t="shared" si="849"/>
        <v>7245.38</v>
      </c>
      <c r="E1863" s="78">
        <f>IF(K1863=1,VLOOKUP(A1862,[1]Plan1!$G$155:$I$350,3),E1862)</f>
        <v>7276.54</v>
      </c>
      <c r="F1863" s="79">
        <f t="shared" si="850"/>
        <v>45763</v>
      </c>
      <c r="G1863" s="80">
        <f t="shared" si="839"/>
        <v>4.3006716003852752E-3</v>
      </c>
      <c r="H1863" s="81">
        <f t="shared" si="851"/>
        <v>46127</v>
      </c>
      <c r="I1863" s="81">
        <f t="shared" si="840"/>
        <v>46127</v>
      </c>
      <c r="J1863" s="82">
        <f t="shared" si="852"/>
        <v>21</v>
      </c>
      <c r="K1863" s="82">
        <f t="shared" si="861"/>
        <v>18</v>
      </c>
      <c r="L1863" s="76">
        <f t="shared" si="841"/>
        <v>1.0036851499999999</v>
      </c>
      <c r="M1863" s="83">
        <f t="shared" si="863"/>
        <v>1.0043006699999999</v>
      </c>
      <c r="N1863" s="83">
        <f t="shared" si="859"/>
        <v>1.3407533538904526</v>
      </c>
      <c r="O1863" s="76">
        <f t="shared" si="862"/>
        <v>1.3456942300000001</v>
      </c>
      <c r="P1863" s="76">
        <f t="shared" si="842"/>
        <v>763.71193127000004</v>
      </c>
      <c r="Q1863" s="84">
        <f t="shared" si="856"/>
        <v>0</v>
      </c>
      <c r="R1863" s="86">
        <f t="shared" si="853"/>
        <v>0</v>
      </c>
      <c r="S1863" s="76">
        <f t="shared" si="843"/>
        <v>0</v>
      </c>
      <c r="T1863" s="86">
        <f t="shared" si="854"/>
        <v>8.0657000000000006E-2</v>
      </c>
      <c r="U1863" s="84">
        <f t="shared" si="860"/>
        <v>18</v>
      </c>
      <c r="V1863" s="84">
        <v>252</v>
      </c>
      <c r="W1863" s="83">
        <f t="shared" si="844"/>
        <v>1.005556034</v>
      </c>
      <c r="X1863" s="76">
        <f t="shared" si="845"/>
        <v>4.2432094500000002</v>
      </c>
      <c r="Y1863" s="76">
        <f t="shared" si="846"/>
        <v>0</v>
      </c>
      <c r="Z1863" s="90" t="str">
        <f t="shared" si="857"/>
        <v>A+J=</v>
      </c>
      <c r="AA1863" s="81">
        <f t="shared" si="858"/>
        <v>46127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75">
        <f t="shared" si="847"/>
        <v>46123</v>
      </c>
      <c r="B1864" s="76">
        <f t="shared" si="848"/>
        <v>768.34856014000002</v>
      </c>
      <c r="C1864" s="76">
        <f t="shared" si="855"/>
        <v>567.52263200000004</v>
      </c>
      <c r="D1864" s="77">
        <f t="shared" si="849"/>
        <v>7245.38</v>
      </c>
      <c r="E1864" s="78">
        <f>IF(K1864=1,VLOOKUP(A1863,[1]Plan1!$G$155:$I$350,3),E1863)</f>
        <v>7276.54</v>
      </c>
      <c r="F1864" s="79">
        <f t="shared" si="850"/>
        <v>45763</v>
      </c>
      <c r="G1864" s="80">
        <f t="shared" si="839"/>
        <v>4.3006716003852752E-3</v>
      </c>
      <c r="H1864" s="81">
        <f t="shared" si="851"/>
        <v>46127</v>
      </c>
      <c r="I1864" s="81">
        <f t="shared" si="840"/>
        <v>46127</v>
      </c>
      <c r="J1864" s="82">
        <f t="shared" si="852"/>
        <v>21</v>
      </c>
      <c r="K1864" s="82">
        <f t="shared" si="861"/>
        <v>19</v>
      </c>
      <c r="L1864" s="76">
        <f t="shared" si="841"/>
        <v>1.00389028</v>
      </c>
      <c r="M1864" s="83">
        <f t="shared" si="863"/>
        <v>1.0043006699999999</v>
      </c>
      <c r="N1864" s="83">
        <f t="shared" si="859"/>
        <v>1.3407533538904526</v>
      </c>
      <c r="O1864" s="76">
        <f t="shared" si="862"/>
        <v>1.34596925</v>
      </c>
      <c r="P1864" s="76">
        <f t="shared" si="842"/>
        <v>763.86801134999996</v>
      </c>
      <c r="Q1864" s="84">
        <f t="shared" si="856"/>
        <v>0</v>
      </c>
      <c r="R1864" s="86">
        <f t="shared" si="853"/>
        <v>0</v>
      </c>
      <c r="S1864" s="76">
        <f t="shared" si="843"/>
        <v>0</v>
      </c>
      <c r="T1864" s="86">
        <f t="shared" si="854"/>
        <v>8.0657000000000006E-2</v>
      </c>
      <c r="U1864" s="84">
        <f t="shared" si="860"/>
        <v>19</v>
      </c>
      <c r="V1864" s="84">
        <v>252</v>
      </c>
      <c r="W1864" s="83">
        <f t="shared" si="844"/>
        <v>1.005865606</v>
      </c>
      <c r="X1864" s="76">
        <f t="shared" si="845"/>
        <v>4.4805487900000003</v>
      </c>
      <c r="Y1864" s="76">
        <f t="shared" si="846"/>
        <v>0</v>
      </c>
      <c r="Z1864" s="90" t="str">
        <f t="shared" si="857"/>
        <v>A+J=</v>
      </c>
      <c r="AA1864" s="81">
        <f t="shared" si="858"/>
        <v>46127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75">
        <f t="shared" si="847"/>
        <v>46124</v>
      </c>
      <c r="B1865" s="76">
        <f t="shared" si="848"/>
        <v>768.34856014000002</v>
      </c>
      <c r="C1865" s="76">
        <f t="shared" si="855"/>
        <v>567.52263200000004</v>
      </c>
      <c r="D1865" s="77">
        <f t="shared" si="849"/>
        <v>7245.38</v>
      </c>
      <c r="E1865" s="78">
        <f>IF(K1865=1,VLOOKUP(A1864,[1]Plan1!$G$155:$I$350,3),E1864)</f>
        <v>7276.54</v>
      </c>
      <c r="F1865" s="79">
        <f t="shared" si="850"/>
        <v>45763</v>
      </c>
      <c r="G1865" s="80">
        <f t="shared" si="839"/>
        <v>4.3006716003852752E-3</v>
      </c>
      <c r="H1865" s="81">
        <f t="shared" si="851"/>
        <v>46127</v>
      </c>
      <c r="I1865" s="81">
        <f t="shared" si="840"/>
        <v>46127</v>
      </c>
      <c r="J1865" s="82">
        <f t="shared" si="852"/>
        <v>21</v>
      </c>
      <c r="K1865" s="82">
        <f t="shared" si="861"/>
        <v>19</v>
      </c>
      <c r="L1865" s="76">
        <f t="shared" si="841"/>
        <v>1.00389028</v>
      </c>
      <c r="M1865" s="83">
        <f t="shared" si="863"/>
        <v>1.0043006699999999</v>
      </c>
      <c r="N1865" s="83">
        <f t="shared" si="859"/>
        <v>1.3407533538904526</v>
      </c>
      <c r="O1865" s="76">
        <f t="shared" si="862"/>
        <v>1.34596925</v>
      </c>
      <c r="P1865" s="76">
        <f t="shared" si="842"/>
        <v>763.86801134999996</v>
      </c>
      <c r="Q1865" s="84">
        <f t="shared" si="856"/>
        <v>0</v>
      </c>
      <c r="R1865" s="86">
        <f t="shared" si="853"/>
        <v>0</v>
      </c>
      <c r="S1865" s="76">
        <f t="shared" si="843"/>
        <v>0</v>
      </c>
      <c r="T1865" s="86">
        <f t="shared" si="854"/>
        <v>8.0657000000000006E-2</v>
      </c>
      <c r="U1865" s="84">
        <f t="shared" si="860"/>
        <v>19</v>
      </c>
      <c r="V1865" s="84">
        <v>252</v>
      </c>
      <c r="W1865" s="83">
        <f t="shared" si="844"/>
        <v>1.005865606</v>
      </c>
      <c r="X1865" s="76">
        <f t="shared" si="845"/>
        <v>4.4805487900000003</v>
      </c>
      <c r="Y1865" s="76">
        <f t="shared" si="846"/>
        <v>0</v>
      </c>
      <c r="Z1865" s="90" t="str">
        <f t="shared" si="857"/>
        <v>A+J=</v>
      </c>
      <c r="AA1865" s="81">
        <f t="shared" si="858"/>
        <v>46127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75">
        <f t="shared" si="847"/>
        <v>46125</v>
      </c>
      <c r="B1866" s="76">
        <f t="shared" si="848"/>
        <v>768.34856014000002</v>
      </c>
      <c r="C1866" s="76">
        <f t="shared" si="855"/>
        <v>567.52263200000004</v>
      </c>
      <c r="D1866" s="77">
        <f t="shared" si="849"/>
        <v>7245.38</v>
      </c>
      <c r="E1866" s="78">
        <f>IF(K1866=1,VLOOKUP(A1865,[1]Plan1!$G$155:$I$350,3),E1865)</f>
        <v>7276.54</v>
      </c>
      <c r="F1866" s="79">
        <f t="shared" si="850"/>
        <v>45763</v>
      </c>
      <c r="G1866" s="80">
        <f t="shared" si="839"/>
        <v>4.3006716003852752E-3</v>
      </c>
      <c r="H1866" s="81">
        <f t="shared" si="851"/>
        <v>46127</v>
      </c>
      <c r="I1866" s="81">
        <f t="shared" si="840"/>
        <v>46127</v>
      </c>
      <c r="J1866" s="82">
        <f t="shared" si="852"/>
        <v>21</v>
      </c>
      <c r="K1866" s="82">
        <f t="shared" si="861"/>
        <v>19</v>
      </c>
      <c r="L1866" s="76">
        <f t="shared" si="841"/>
        <v>1.00389028</v>
      </c>
      <c r="M1866" s="83">
        <f t="shared" si="863"/>
        <v>1.0043006699999999</v>
      </c>
      <c r="N1866" s="83">
        <f t="shared" si="859"/>
        <v>1.3407533538904526</v>
      </c>
      <c r="O1866" s="76">
        <f t="shared" si="862"/>
        <v>1.34596925</v>
      </c>
      <c r="P1866" s="76">
        <f t="shared" si="842"/>
        <v>763.86801134999996</v>
      </c>
      <c r="Q1866" s="84">
        <f t="shared" si="856"/>
        <v>0</v>
      </c>
      <c r="R1866" s="86">
        <f t="shared" si="853"/>
        <v>0</v>
      </c>
      <c r="S1866" s="76">
        <f t="shared" si="843"/>
        <v>0</v>
      </c>
      <c r="T1866" s="86">
        <f t="shared" si="854"/>
        <v>8.0657000000000006E-2</v>
      </c>
      <c r="U1866" s="84">
        <f t="shared" si="860"/>
        <v>19</v>
      </c>
      <c r="V1866" s="84">
        <v>252</v>
      </c>
      <c r="W1866" s="83">
        <f t="shared" si="844"/>
        <v>1.005865606</v>
      </c>
      <c r="X1866" s="76">
        <f t="shared" si="845"/>
        <v>4.4805487900000003</v>
      </c>
      <c r="Y1866" s="76">
        <f t="shared" si="846"/>
        <v>0</v>
      </c>
      <c r="Z1866" s="90" t="str">
        <f t="shared" si="857"/>
        <v>A+J=</v>
      </c>
      <c r="AA1866" s="81">
        <f t="shared" si="858"/>
        <v>46127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75">
        <f t="shared" si="847"/>
        <v>46126</v>
      </c>
      <c r="B1867" s="76">
        <f t="shared" si="848"/>
        <v>768.74218949999999</v>
      </c>
      <c r="C1867" s="76">
        <f t="shared" si="855"/>
        <v>567.52263200000004</v>
      </c>
      <c r="D1867" s="77">
        <f t="shared" si="849"/>
        <v>7245.38</v>
      </c>
      <c r="E1867" s="78">
        <f>IF(K1867=1,VLOOKUP(A1866,[1]Plan1!$G$155:$I$350,3),E1866)</f>
        <v>7276.54</v>
      </c>
      <c r="F1867" s="79">
        <f t="shared" si="850"/>
        <v>45763</v>
      </c>
      <c r="G1867" s="80">
        <f t="shared" ref="G1867:G1930" si="864">(E1867/D1867)-1</f>
        <v>4.3006716003852752E-3</v>
      </c>
      <c r="H1867" s="81">
        <f t="shared" si="851"/>
        <v>46127</v>
      </c>
      <c r="I1867" s="81">
        <f t="shared" ref="I1867:I1930" si="865">IF(A1867&gt;I1866,H1867,I1866)</f>
        <v>46127</v>
      </c>
      <c r="J1867" s="82">
        <f t="shared" si="852"/>
        <v>21</v>
      </c>
      <c r="K1867" s="82">
        <f t="shared" si="861"/>
        <v>20</v>
      </c>
      <c r="L1867" s="76">
        <f t="shared" ref="L1867:L1930" si="866">TRUNC((E1867/D1867)^TRUNC((K1867/J1867),9),8)</f>
        <v>1.0040954499999999</v>
      </c>
      <c r="M1867" s="83">
        <f t="shared" si="863"/>
        <v>1.0043006699999999</v>
      </c>
      <c r="N1867" s="83">
        <f t="shared" si="859"/>
        <v>1.3407533538904526</v>
      </c>
      <c r="O1867" s="76">
        <f t="shared" si="862"/>
        <v>1.3462443399999999</v>
      </c>
      <c r="P1867" s="76">
        <f t="shared" ref="P1867:P1930" si="867">TRUNC(C1867*O1867,8)</f>
        <v>764.02413115000002</v>
      </c>
      <c r="Q1867" s="84">
        <f t="shared" si="856"/>
        <v>0</v>
      </c>
      <c r="R1867" s="86">
        <f t="shared" si="853"/>
        <v>0</v>
      </c>
      <c r="S1867" s="76">
        <f t="shared" ref="S1867:S1930" si="868">IF(R1867&gt;0,TRUNC(R1867*P1867,8),0)</f>
        <v>0</v>
      </c>
      <c r="T1867" s="86">
        <f t="shared" si="854"/>
        <v>8.0657000000000006E-2</v>
      </c>
      <c r="U1867" s="84">
        <f t="shared" si="860"/>
        <v>20</v>
      </c>
      <c r="V1867" s="84">
        <v>252</v>
      </c>
      <c r="W1867" s="83">
        <f t="shared" ref="W1867:W1930" si="869">ROUND((1+T1867)^TRUNC((U1867/V1867),9),9)</f>
        <v>1.0061752740000001</v>
      </c>
      <c r="X1867" s="76">
        <f t="shared" ref="X1867:X1930" si="870">TRUNC((P1867*(W1867-1)),8)</f>
        <v>4.7180583499999997</v>
      </c>
      <c r="Y1867" s="76">
        <f t="shared" ref="Y1867:Y1930" si="871">IF(Q1867&gt;0,S1867+X1867,0)</f>
        <v>0</v>
      </c>
      <c r="Z1867" s="90" t="str">
        <f t="shared" si="857"/>
        <v>A+J=</v>
      </c>
      <c r="AA1867" s="81">
        <f t="shared" si="858"/>
        <v>46127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75">
        <f t="shared" ref="A1868:A1931" si="872">(A1867+1)</f>
        <v>46127</v>
      </c>
      <c r="B1868" s="76">
        <f t="shared" ref="B1868:B1931" si="873">P1868+X1868</f>
        <v>769.13602164999998</v>
      </c>
      <c r="C1868" s="76">
        <f t="shared" si="855"/>
        <v>567.52263200000004</v>
      </c>
      <c r="D1868" s="77">
        <f t="shared" ref="D1868:D1931" si="874">IF(E1868=E1867,D1867,E1867)</f>
        <v>7245.38</v>
      </c>
      <c r="E1868" s="78">
        <f>IF(K1868=1,VLOOKUP(A1867,[1]Plan1!$G$155:$I$350,3),E1867)</f>
        <v>7276.54</v>
      </c>
      <c r="F1868" s="79">
        <f t="shared" ref="F1868:F1931" si="875">IF(D1868=D1867,F1867,A1868)</f>
        <v>45763</v>
      </c>
      <c r="G1868" s="80">
        <f t="shared" si="864"/>
        <v>4.3006716003852752E-3</v>
      </c>
      <c r="H1868" s="81">
        <f t="shared" ref="H1868:H1931" si="876">IF(DAY(A1868)=15,VLOOKUP(A1868,AH$119:AN$451,4),H1867)</f>
        <v>46157</v>
      </c>
      <c r="I1868" s="81">
        <f t="shared" si="865"/>
        <v>46127</v>
      </c>
      <c r="J1868" s="82">
        <f t="shared" ref="J1868:J1931" si="877">IF(I1868=I1867,J1867,NETWORKDAYS(I1867,I1868,$AD$165:$AD$503)-1)</f>
        <v>21</v>
      </c>
      <c r="K1868" s="82">
        <f t="shared" si="861"/>
        <v>21</v>
      </c>
      <c r="L1868" s="76">
        <f t="shared" si="866"/>
        <v>1.0043006699999999</v>
      </c>
      <c r="M1868" s="83">
        <f t="shared" si="863"/>
        <v>1.0043006699999999</v>
      </c>
      <c r="N1868" s="83">
        <f t="shared" si="859"/>
        <v>1.3407533538904526</v>
      </c>
      <c r="O1868" s="76">
        <f t="shared" si="862"/>
        <v>1.3465194899999999</v>
      </c>
      <c r="P1868" s="76">
        <f t="shared" si="867"/>
        <v>764.18028500000003</v>
      </c>
      <c r="Q1868" s="84">
        <f t="shared" si="856"/>
        <v>61</v>
      </c>
      <c r="R1868" s="86">
        <f t="shared" ref="R1868:R1931" si="878">IF(Q1868&gt;0,VLOOKUP($A1868,$AD$11:$AI$161,6),0)</f>
        <v>1.3655E-2</v>
      </c>
      <c r="S1868" s="76">
        <f t="shared" si="868"/>
        <v>10.43488179</v>
      </c>
      <c r="T1868" s="86">
        <f t="shared" ref="T1868:T1931" si="879">(T1867)</f>
        <v>8.0657000000000006E-2</v>
      </c>
      <c r="U1868" s="84">
        <f t="shared" si="860"/>
        <v>21</v>
      </c>
      <c r="V1868" s="84">
        <v>252</v>
      </c>
      <c r="W1868" s="83">
        <f t="shared" si="869"/>
        <v>1.0064850359999999</v>
      </c>
      <c r="X1868" s="76">
        <f t="shared" si="870"/>
        <v>4.9557366500000004</v>
      </c>
      <c r="Y1868" s="76">
        <f t="shared" si="871"/>
        <v>15.390618440000001</v>
      </c>
      <c r="Z1868" s="90" t="str">
        <f t="shared" si="857"/>
        <v>A+J=</v>
      </c>
      <c r="AA1868" s="81">
        <f t="shared" si="858"/>
        <v>46127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75">
        <f t="shared" si="872"/>
        <v>46128</v>
      </c>
      <c r="B1869" s="76">
        <f t="shared" si="873"/>
        <v>754.13924901999997</v>
      </c>
      <c r="C1869" s="76">
        <f t="shared" ref="C1869:C1932" si="880">TRUNC(IF(Q1868&gt;0,VLOOKUP(A1868,$AD$13:$AE$161,2),C1868),8)</f>
        <v>559.77311047000001</v>
      </c>
      <c r="D1869" s="77">
        <f t="shared" si="874"/>
        <v>7245.38</v>
      </c>
      <c r="E1869" s="78">
        <f>IF(K1869=1,VLOOKUP(A1868,[1]Plan1!$G$155:$I$350,3),E1868)</f>
        <v>7276.54</v>
      </c>
      <c r="F1869" s="79">
        <f t="shared" si="875"/>
        <v>45763</v>
      </c>
      <c r="G1869" s="80">
        <f t="shared" si="864"/>
        <v>4.3006716003852752E-3</v>
      </c>
      <c r="H1869" s="81">
        <f t="shared" si="876"/>
        <v>46157</v>
      </c>
      <c r="I1869" s="81">
        <f t="shared" si="865"/>
        <v>46157</v>
      </c>
      <c r="J1869" s="82">
        <f t="shared" si="877"/>
        <v>20</v>
      </c>
      <c r="K1869" s="82">
        <f t="shared" si="861"/>
        <v>1</v>
      </c>
      <c r="L1869" s="76">
        <f t="shared" si="866"/>
        <v>1.0002145899999999</v>
      </c>
      <c r="M1869" s="83">
        <f t="shared" si="863"/>
        <v>1.0043006699999999</v>
      </c>
      <c r="N1869" s="83">
        <f t="shared" si="859"/>
        <v>1.3465194916169285</v>
      </c>
      <c r="O1869" s="76">
        <f t="shared" si="862"/>
        <v>1.34680844</v>
      </c>
      <c r="P1869" s="76">
        <f t="shared" si="867"/>
        <v>753.90714965999996</v>
      </c>
      <c r="Q1869" s="84">
        <f t="shared" ref="Q1869:Q1932" si="881">IF(VLOOKUP(A1869,AD$11:AK$161,8)=VLOOKUP(A1868,AD$11:AK$161,8),0,VLOOKUP(A1869,AD$11:AK$161,8))</f>
        <v>0</v>
      </c>
      <c r="R1869" s="86">
        <f t="shared" si="878"/>
        <v>0</v>
      </c>
      <c r="S1869" s="76">
        <f t="shared" si="868"/>
        <v>0</v>
      </c>
      <c r="T1869" s="86">
        <f t="shared" si="879"/>
        <v>8.0657000000000006E-2</v>
      </c>
      <c r="U1869" s="84">
        <f t="shared" si="860"/>
        <v>1</v>
      </c>
      <c r="V1869" s="84">
        <v>252</v>
      </c>
      <c r="W1869" s="83">
        <f t="shared" si="869"/>
        <v>1.0003078620000001</v>
      </c>
      <c r="X1869" s="76">
        <f t="shared" si="870"/>
        <v>0.23209936</v>
      </c>
      <c r="Y1869" s="76">
        <f t="shared" si="871"/>
        <v>0</v>
      </c>
      <c r="Z1869" s="90" t="str">
        <f t="shared" ref="Z1869:Z1932" si="882">IF($Q1868&gt;0,VLOOKUP($A1868,$AD$11:$AM$115,9),Z1868)</f>
        <v>A+J=</v>
      </c>
      <c r="AA1869" s="81">
        <f t="shared" ref="AA1869:AA1932" si="883">IF(Q1868&gt;0,VLOOKUP(A1868,$AD$11:$AM$115,10),AA1868)</f>
        <v>46157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75">
        <f t="shared" si="872"/>
        <v>46129</v>
      </c>
      <c r="B1870" s="76">
        <f t="shared" si="873"/>
        <v>754.53329890999998</v>
      </c>
      <c r="C1870" s="76">
        <f t="shared" si="880"/>
        <v>559.77311047000001</v>
      </c>
      <c r="D1870" s="77">
        <f t="shared" si="874"/>
        <v>7245.38</v>
      </c>
      <c r="E1870" s="78">
        <f>IF(K1870=1,VLOOKUP(A1869,[1]Plan1!$G$155:$I$350,3),E1869)</f>
        <v>7276.54</v>
      </c>
      <c r="F1870" s="79">
        <f t="shared" si="875"/>
        <v>45763</v>
      </c>
      <c r="G1870" s="80">
        <f t="shared" si="864"/>
        <v>4.3006716003852752E-3</v>
      </c>
      <c r="H1870" s="81">
        <f t="shared" si="876"/>
        <v>46157</v>
      </c>
      <c r="I1870" s="81">
        <f t="shared" si="865"/>
        <v>46157</v>
      </c>
      <c r="J1870" s="82">
        <f t="shared" si="877"/>
        <v>20</v>
      </c>
      <c r="K1870" s="82">
        <f t="shared" si="861"/>
        <v>2</v>
      </c>
      <c r="L1870" s="76">
        <f t="shared" si="866"/>
        <v>1.0004292299999999</v>
      </c>
      <c r="M1870" s="83">
        <f t="shared" si="863"/>
        <v>1.0043006699999999</v>
      </c>
      <c r="N1870" s="83">
        <f t="shared" si="859"/>
        <v>1.3465194916169285</v>
      </c>
      <c r="O1870" s="76">
        <f t="shared" si="862"/>
        <v>1.3470974499999999</v>
      </c>
      <c r="P1870" s="76">
        <f t="shared" si="867"/>
        <v>754.06892969</v>
      </c>
      <c r="Q1870" s="84">
        <f t="shared" si="881"/>
        <v>0</v>
      </c>
      <c r="R1870" s="86">
        <f t="shared" si="878"/>
        <v>0</v>
      </c>
      <c r="S1870" s="76">
        <f t="shared" si="868"/>
        <v>0</v>
      </c>
      <c r="T1870" s="86">
        <f t="shared" si="879"/>
        <v>8.0657000000000006E-2</v>
      </c>
      <c r="U1870" s="84">
        <f t="shared" si="860"/>
        <v>2</v>
      </c>
      <c r="V1870" s="84">
        <v>252</v>
      </c>
      <c r="W1870" s="83">
        <f t="shared" si="869"/>
        <v>1.000615818</v>
      </c>
      <c r="X1870" s="76">
        <f t="shared" si="870"/>
        <v>0.46436922000000003</v>
      </c>
      <c r="Y1870" s="76">
        <f t="shared" si="871"/>
        <v>0</v>
      </c>
      <c r="Z1870" s="90" t="str">
        <f t="shared" si="882"/>
        <v>A+J=</v>
      </c>
      <c r="AA1870" s="81">
        <f t="shared" si="883"/>
        <v>46157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75">
        <f t="shared" si="872"/>
        <v>46130</v>
      </c>
      <c r="B1871" s="76">
        <f t="shared" si="873"/>
        <v>754.92756491</v>
      </c>
      <c r="C1871" s="76">
        <f t="shared" si="880"/>
        <v>559.77311047000001</v>
      </c>
      <c r="D1871" s="77">
        <f t="shared" si="874"/>
        <v>7245.38</v>
      </c>
      <c r="E1871" s="78">
        <f>IF(K1871=1,VLOOKUP(A1870,[1]Plan1!$G$155:$I$350,3),E1870)</f>
        <v>7276.54</v>
      </c>
      <c r="F1871" s="79">
        <f t="shared" si="875"/>
        <v>45763</v>
      </c>
      <c r="G1871" s="80">
        <f t="shared" si="864"/>
        <v>4.3006716003852752E-3</v>
      </c>
      <c r="H1871" s="81">
        <f t="shared" si="876"/>
        <v>46157</v>
      </c>
      <c r="I1871" s="81">
        <f t="shared" si="865"/>
        <v>46157</v>
      </c>
      <c r="J1871" s="82">
        <f t="shared" si="877"/>
        <v>20</v>
      </c>
      <c r="K1871" s="82">
        <f t="shared" si="861"/>
        <v>3</v>
      </c>
      <c r="L1871" s="76">
        <f t="shared" si="866"/>
        <v>1.0006439199999999</v>
      </c>
      <c r="M1871" s="83">
        <f t="shared" si="863"/>
        <v>1.0043006699999999</v>
      </c>
      <c r="N1871" s="83">
        <f t="shared" si="859"/>
        <v>1.3465194916169285</v>
      </c>
      <c r="O1871" s="76">
        <f t="shared" si="862"/>
        <v>1.34738654</v>
      </c>
      <c r="P1871" s="76">
        <f t="shared" si="867"/>
        <v>754.23075449999999</v>
      </c>
      <c r="Q1871" s="84">
        <f t="shared" si="881"/>
        <v>0</v>
      </c>
      <c r="R1871" s="86">
        <f t="shared" si="878"/>
        <v>0</v>
      </c>
      <c r="S1871" s="76">
        <f t="shared" si="868"/>
        <v>0</v>
      </c>
      <c r="T1871" s="86">
        <f t="shared" si="879"/>
        <v>8.0657000000000006E-2</v>
      </c>
      <c r="U1871" s="84">
        <f t="shared" si="860"/>
        <v>3</v>
      </c>
      <c r="V1871" s="84">
        <v>252</v>
      </c>
      <c r="W1871" s="83">
        <f t="shared" si="869"/>
        <v>1.000923869</v>
      </c>
      <c r="X1871" s="76">
        <f t="shared" si="870"/>
        <v>0.69681040999999999</v>
      </c>
      <c r="Y1871" s="76">
        <f t="shared" si="871"/>
        <v>0</v>
      </c>
      <c r="Z1871" s="90" t="str">
        <f t="shared" si="882"/>
        <v>A+J=</v>
      </c>
      <c r="AA1871" s="81">
        <f t="shared" si="883"/>
        <v>46157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75">
        <f t="shared" si="872"/>
        <v>46131</v>
      </c>
      <c r="B1872" s="76">
        <f t="shared" si="873"/>
        <v>754.92756491</v>
      </c>
      <c r="C1872" s="76">
        <f t="shared" si="880"/>
        <v>559.77311047000001</v>
      </c>
      <c r="D1872" s="77">
        <f t="shared" si="874"/>
        <v>7245.38</v>
      </c>
      <c r="E1872" s="78">
        <f>IF(K1872=1,VLOOKUP(A1871,[1]Plan1!$G$155:$I$350,3),E1871)</f>
        <v>7276.54</v>
      </c>
      <c r="F1872" s="79">
        <f t="shared" si="875"/>
        <v>45763</v>
      </c>
      <c r="G1872" s="80">
        <f t="shared" si="864"/>
        <v>4.3006716003852752E-3</v>
      </c>
      <c r="H1872" s="81">
        <f t="shared" si="876"/>
        <v>46157</v>
      </c>
      <c r="I1872" s="81">
        <f t="shared" si="865"/>
        <v>46157</v>
      </c>
      <c r="J1872" s="82">
        <f t="shared" si="877"/>
        <v>20</v>
      </c>
      <c r="K1872" s="82">
        <f t="shared" si="861"/>
        <v>3</v>
      </c>
      <c r="L1872" s="76">
        <f t="shared" si="866"/>
        <v>1.0006439199999999</v>
      </c>
      <c r="M1872" s="83">
        <f t="shared" si="863"/>
        <v>1.0043006699999999</v>
      </c>
      <c r="N1872" s="83">
        <f t="shared" si="859"/>
        <v>1.3465194916169285</v>
      </c>
      <c r="O1872" s="76">
        <f t="shared" si="862"/>
        <v>1.34738654</v>
      </c>
      <c r="P1872" s="76">
        <f t="shared" si="867"/>
        <v>754.23075449999999</v>
      </c>
      <c r="Q1872" s="84">
        <f t="shared" si="881"/>
        <v>0</v>
      </c>
      <c r="R1872" s="86">
        <f t="shared" si="878"/>
        <v>0</v>
      </c>
      <c r="S1872" s="76">
        <f t="shared" si="868"/>
        <v>0</v>
      </c>
      <c r="T1872" s="86">
        <f t="shared" si="879"/>
        <v>8.0657000000000006E-2</v>
      </c>
      <c r="U1872" s="84">
        <f t="shared" si="860"/>
        <v>3</v>
      </c>
      <c r="V1872" s="84">
        <v>252</v>
      </c>
      <c r="W1872" s="83">
        <f t="shared" si="869"/>
        <v>1.000923869</v>
      </c>
      <c r="X1872" s="76">
        <f t="shared" si="870"/>
        <v>0.69681040999999999</v>
      </c>
      <c r="Y1872" s="76">
        <f t="shared" si="871"/>
        <v>0</v>
      </c>
      <c r="Z1872" s="90" t="str">
        <f t="shared" si="882"/>
        <v>A+J=</v>
      </c>
      <c r="AA1872" s="81">
        <f t="shared" si="883"/>
        <v>46157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75">
        <f t="shared" si="872"/>
        <v>46132</v>
      </c>
      <c r="B1873" s="76">
        <f t="shared" si="873"/>
        <v>754.92756491</v>
      </c>
      <c r="C1873" s="76">
        <f t="shared" si="880"/>
        <v>559.77311047000001</v>
      </c>
      <c r="D1873" s="77">
        <f t="shared" si="874"/>
        <v>7245.38</v>
      </c>
      <c r="E1873" s="78">
        <f>IF(K1873=1,VLOOKUP(A1872,[1]Plan1!$G$155:$I$350,3),E1872)</f>
        <v>7276.54</v>
      </c>
      <c r="F1873" s="79">
        <f t="shared" si="875"/>
        <v>45763</v>
      </c>
      <c r="G1873" s="80">
        <f t="shared" si="864"/>
        <v>4.3006716003852752E-3</v>
      </c>
      <c r="H1873" s="81">
        <f t="shared" si="876"/>
        <v>46157</v>
      </c>
      <c r="I1873" s="81">
        <f t="shared" si="865"/>
        <v>46157</v>
      </c>
      <c r="J1873" s="82">
        <f t="shared" si="877"/>
        <v>20</v>
      </c>
      <c r="K1873" s="82">
        <f t="shared" si="861"/>
        <v>3</v>
      </c>
      <c r="L1873" s="76">
        <f t="shared" si="866"/>
        <v>1.0006439199999999</v>
      </c>
      <c r="M1873" s="83">
        <f t="shared" si="863"/>
        <v>1.0043006699999999</v>
      </c>
      <c r="N1873" s="83">
        <f t="shared" si="859"/>
        <v>1.3465194916169285</v>
      </c>
      <c r="O1873" s="76">
        <f t="shared" si="862"/>
        <v>1.34738654</v>
      </c>
      <c r="P1873" s="76">
        <f t="shared" si="867"/>
        <v>754.23075449999999</v>
      </c>
      <c r="Q1873" s="84">
        <f t="shared" si="881"/>
        <v>0</v>
      </c>
      <c r="R1873" s="86">
        <f t="shared" si="878"/>
        <v>0</v>
      </c>
      <c r="S1873" s="76">
        <f t="shared" si="868"/>
        <v>0</v>
      </c>
      <c r="T1873" s="86">
        <f t="shared" si="879"/>
        <v>8.0657000000000006E-2</v>
      </c>
      <c r="U1873" s="84">
        <f t="shared" si="860"/>
        <v>3</v>
      </c>
      <c r="V1873" s="84">
        <v>252</v>
      </c>
      <c r="W1873" s="83">
        <f t="shared" si="869"/>
        <v>1.000923869</v>
      </c>
      <c r="X1873" s="76">
        <f t="shared" si="870"/>
        <v>0.69681040999999999</v>
      </c>
      <c r="Y1873" s="76">
        <f t="shared" si="871"/>
        <v>0</v>
      </c>
      <c r="Z1873" s="90" t="str">
        <f t="shared" si="882"/>
        <v>A+J=</v>
      </c>
      <c r="AA1873" s="81">
        <f t="shared" si="883"/>
        <v>46157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75">
        <f t="shared" si="872"/>
        <v>46133</v>
      </c>
      <c r="B1874" s="76">
        <f t="shared" si="873"/>
        <v>755.32203029000004</v>
      </c>
      <c r="C1874" s="76">
        <f t="shared" si="880"/>
        <v>559.77311047000001</v>
      </c>
      <c r="D1874" s="77">
        <f t="shared" si="874"/>
        <v>7245.38</v>
      </c>
      <c r="E1874" s="78">
        <f>IF(K1874=1,VLOOKUP(A1873,[1]Plan1!$G$155:$I$350,3),E1873)</f>
        <v>7276.54</v>
      </c>
      <c r="F1874" s="79">
        <f t="shared" si="875"/>
        <v>45763</v>
      </c>
      <c r="G1874" s="80">
        <f t="shared" si="864"/>
        <v>4.3006716003852752E-3</v>
      </c>
      <c r="H1874" s="81">
        <f t="shared" si="876"/>
        <v>46157</v>
      </c>
      <c r="I1874" s="81">
        <f t="shared" si="865"/>
        <v>46157</v>
      </c>
      <c r="J1874" s="82">
        <f t="shared" si="877"/>
        <v>20</v>
      </c>
      <c r="K1874" s="82">
        <f t="shared" si="861"/>
        <v>4</v>
      </c>
      <c r="L1874" s="76">
        <f t="shared" si="866"/>
        <v>1.0008586500000001</v>
      </c>
      <c r="M1874" s="83">
        <f t="shared" si="863"/>
        <v>1.0043006699999999</v>
      </c>
      <c r="N1874" s="83">
        <f t="shared" si="859"/>
        <v>1.3465194916169285</v>
      </c>
      <c r="O1874" s="76">
        <f t="shared" si="862"/>
        <v>1.34767568</v>
      </c>
      <c r="P1874" s="76">
        <f t="shared" si="867"/>
        <v>754.39260729</v>
      </c>
      <c r="Q1874" s="84">
        <f t="shared" si="881"/>
        <v>0</v>
      </c>
      <c r="R1874" s="86">
        <f t="shared" si="878"/>
        <v>0</v>
      </c>
      <c r="S1874" s="76">
        <f t="shared" si="868"/>
        <v>0</v>
      </c>
      <c r="T1874" s="86">
        <f t="shared" si="879"/>
        <v>8.0657000000000006E-2</v>
      </c>
      <c r="U1874" s="84">
        <f t="shared" si="860"/>
        <v>4</v>
      </c>
      <c r="V1874" s="84">
        <v>252</v>
      </c>
      <c r="W1874" s="83">
        <f t="shared" si="869"/>
        <v>1.001232015</v>
      </c>
      <c r="X1874" s="76">
        <f t="shared" si="870"/>
        <v>0.929423</v>
      </c>
      <c r="Y1874" s="76">
        <f t="shared" si="871"/>
        <v>0</v>
      </c>
      <c r="Z1874" s="90" t="str">
        <f t="shared" si="882"/>
        <v>A+J=</v>
      </c>
      <c r="AA1874" s="81">
        <f t="shared" si="883"/>
        <v>46157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75">
        <f t="shared" si="872"/>
        <v>46134</v>
      </c>
      <c r="B1875" s="76">
        <f t="shared" si="873"/>
        <v>755.32203029000004</v>
      </c>
      <c r="C1875" s="76">
        <f t="shared" si="880"/>
        <v>559.77311047000001</v>
      </c>
      <c r="D1875" s="77">
        <f t="shared" si="874"/>
        <v>7245.38</v>
      </c>
      <c r="E1875" s="78">
        <f>IF(K1875=1,VLOOKUP(A1874,[1]Plan1!$G$155:$I$350,3),E1874)</f>
        <v>7276.54</v>
      </c>
      <c r="F1875" s="79">
        <f t="shared" si="875"/>
        <v>45763</v>
      </c>
      <c r="G1875" s="80">
        <f t="shared" si="864"/>
        <v>4.3006716003852752E-3</v>
      </c>
      <c r="H1875" s="81">
        <f t="shared" si="876"/>
        <v>46157</v>
      </c>
      <c r="I1875" s="81">
        <f t="shared" si="865"/>
        <v>46157</v>
      </c>
      <c r="J1875" s="82">
        <f t="shared" si="877"/>
        <v>20</v>
      </c>
      <c r="K1875" s="82">
        <f t="shared" si="861"/>
        <v>4</v>
      </c>
      <c r="L1875" s="76">
        <f t="shared" si="866"/>
        <v>1.0008586500000001</v>
      </c>
      <c r="M1875" s="83">
        <f t="shared" si="863"/>
        <v>1.0043006699999999</v>
      </c>
      <c r="N1875" s="83">
        <f t="shared" si="859"/>
        <v>1.3465194916169285</v>
      </c>
      <c r="O1875" s="76">
        <f t="shared" si="862"/>
        <v>1.34767568</v>
      </c>
      <c r="P1875" s="76">
        <f t="shared" si="867"/>
        <v>754.39260729</v>
      </c>
      <c r="Q1875" s="84">
        <f t="shared" si="881"/>
        <v>0</v>
      </c>
      <c r="R1875" s="86">
        <f t="shared" si="878"/>
        <v>0</v>
      </c>
      <c r="S1875" s="76">
        <f t="shared" si="868"/>
        <v>0</v>
      </c>
      <c r="T1875" s="86">
        <f t="shared" si="879"/>
        <v>8.0657000000000006E-2</v>
      </c>
      <c r="U1875" s="84">
        <f t="shared" si="860"/>
        <v>4</v>
      </c>
      <c r="V1875" s="84">
        <v>252</v>
      </c>
      <c r="W1875" s="83">
        <f t="shared" si="869"/>
        <v>1.001232015</v>
      </c>
      <c r="X1875" s="76">
        <f t="shared" si="870"/>
        <v>0.929423</v>
      </c>
      <c r="Y1875" s="76">
        <f t="shared" si="871"/>
        <v>0</v>
      </c>
      <c r="Z1875" s="90" t="str">
        <f t="shared" si="882"/>
        <v>A+J=</v>
      </c>
      <c r="AA1875" s="81">
        <f t="shared" si="883"/>
        <v>46157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75">
        <f t="shared" si="872"/>
        <v>46135</v>
      </c>
      <c r="B1876" s="76">
        <f t="shared" si="873"/>
        <v>755.71670075999998</v>
      </c>
      <c r="C1876" s="76">
        <f t="shared" si="880"/>
        <v>559.77311047000001</v>
      </c>
      <c r="D1876" s="77">
        <f t="shared" si="874"/>
        <v>7245.38</v>
      </c>
      <c r="E1876" s="78">
        <f>IF(K1876=1,VLOOKUP(A1875,[1]Plan1!$G$155:$I$350,3),E1875)</f>
        <v>7276.54</v>
      </c>
      <c r="F1876" s="79">
        <f t="shared" si="875"/>
        <v>45763</v>
      </c>
      <c r="G1876" s="80">
        <f t="shared" si="864"/>
        <v>4.3006716003852752E-3</v>
      </c>
      <c r="H1876" s="81">
        <f t="shared" si="876"/>
        <v>46157</v>
      </c>
      <c r="I1876" s="81">
        <f t="shared" si="865"/>
        <v>46157</v>
      </c>
      <c r="J1876" s="82">
        <f t="shared" si="877"/>
        <v>20</v>
      </c>
      <c r="K1876" s="82">
        <f t="shared" si="861"/>
        <v>5</v>
      </c>
      <c r="L1876" s="76">
        <f t="shared" si="866"/>
        <v>1.0010734299999999</v>
      </c>
      <c r="M1876" s="83">
        <f t="shared" si="863"/>
        <v>1.0043006699999999</v>
      </c>
      <c r="N1876" s="83">
        <f t="shared" si="859"/>
        <v>1.3465194916169285</v>
      </c>
      <c r="O1876" s="76">
        <f t="shared" si="862"/>
        <v>1.3479648799999999</v>
      </c>
      <c r="P1876" s="76">
        <f t="shared" si="867"/>
        <v>754.55449367999995</v>
      </c>
      <c r="Q1876" s="84">
        <f t="shared" si="881"/>
        <v>0</v>
      </c>
      <c r="R1876" s="86">
        <f t="shared" si="878"/>
        <v>0</v>
      </c>
      <c r="S1876" s="76">
        <f t="shared" si="868"/>
        <v>0</v>
      </c>
      <c r="T1876" s="86">
        <f t="shared" si="879"/>
        <v>8.0657000000000006E-2</v>
      </c>
      <c r="U1876" s="84">
        <f t="shared" si="860"/>
        <v>5</v>
      </c>
      <c r="V1876" s="84">
        <v>252</v>
      </c>
      <c r="W1876" s="83">
        <f t="shared" si="869"/>
        <v>1.001540256</v>
      </c>
      <c r="X1876" s="76">
        <f t="shared" si="870"/>
        <v>1.1622070799999999</v>
      </c>
      <c r="Y1876" s="76">
        <f t="shared" si="871"/>
        <v>0</v>
      </c>
      <c r="Z1876" s="90" t="str">
        <f t="shared" si="882"/>
        <v>A+J=</v>
      </c>
      <c r="AA1876" s="81">
        <f t="shared" si="883"/>
        <v>46157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75">
        <f t="shared" si="872"/>
        <v>46136</v>
      </c>
      <c r="B1877" s="76">
        <f t="shared" si="873"/>
        <v>756.11158197000009</v>
      </c>
      <c r="C1877" s="76">
        <f t="shared" si="880"/>
        <v>559.77311047000001</v>
      </c>
      <c r="D1877" s="77">
        <f t="shared" si="874"/>
        <v>7245.38</v>
      </c>
      <c r="E1877" s="78">
        <f>IF(K1877=1,VLOOKUP(A1876,[1]Plan1!$G$155:$I$350,3),E1876)</f>
        <v>7276.54</v>
      </c>
      <c r="F1877" s="79">
        <f t="shared" si="875"/>
        <v>45763</v>
      </c>
      <c r="G1877" s="80">
        <f t="shared" si="864"/>
        <v>4.3006716003852752E-3</v>
      </c>
      <c r="H1877" s="81">
        <f t="shared" si="876"/>
        <v>46157</v>
      </c>
      <c r="I1877" s="81">
        <f t="shared" si="865"/>
        <v>46157</v>
      </c>
      <c r="J1877" s="82">
        <f t="shared" si="877"/>
        <v>20</v>
      </c>
      <c r="K1877" s="82">
        <f t="shared" si="861"/>
        <v>6</v>
      </c>
      <c r="L1877" s="76">
        <f t="shared" si="866"/>
        <v>1.0012882599999999</v>
      </c>
      <c r="M1877" s="83">
        <f t="shared" si="863"/>
        <v>1.0043006699999999</v>
      </c>
      <c r="N1877" s="83">
        <f t="shared" si="859"/>
        <v>1.3465194916169285</v>
      </c>
      <c r="O1877" s="76">
        <f t="shared" si="862"/>
        <v>1.34825415</v>
      </c>
      <c r="P1877" s="76">
        <f t="shared" si="867"/>
        <v>754.71641924000005</v>
      </c>
      <c r="Q1877" s="84">
        <f t="shared" si="881"/>
        <v>0</v>
      </c>
      <c r="R1877" s="86">
        <f t="shared" si="878"/>
        <v>0</v>
      </c>
      <c r="S1877" s="76">
        <f t="shared" si="868"/>
        <v>0</v>
      </c>
      <c r="T1877" s="86">
        <f t="shared" si="879"/>
        <v>8.0657000000000006E-2</v>
      </c>
      <c r="U1877" s="84">
        <f t="shared" si="860"/>
        <v>6</v>
      </c>
      <c r="V1877" s="84">
        <v>252</v>
      </c>
      <c r="W1877" s="83">
        <f t="shared" si="869"/>
        <v>1.001848592</v>
      </c>
      <c r="X1877" s="76">
        <f t="shared" si="870"/>
        <v>1.39516273</v>
      </c>
      <c r="Y1877" s="76">
        <f t="shared" si="871"/>
        <v>0</v>
      </c>
      <c r="Z1877" s="90" t="str">
        <f t="shared" si="882"/>
        <v>A+J=</v>
      </c>
      <c r="AA1877" s="81">
        <f t="shared" si="883"/>
        <v>46157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75">
        <f t="shared" si="872"/>
        <v>46137</v>
      </c>
      <c r="B1878" s="76">
        <f t="shared" si="873"/>
        <v>756.50666841999998</v>
      </c>
      <c r="C1878" s="76">
        <f t="shared" si="880"/>
        <v>559.77311047000001</v>
      </c>
      <c r="D1878" s="77">
        <f t="shared" si="874"/>
        <v>7245.38</v>
      </c>
      <c r="E1878" s="78">
        <f>IF(K1878=1,VLOOKUP(A1877,[1]Plan1!$G$155:$I$350,3),E1877)</f>
        <v>7276.54</v>
      </c>
      <c r="F1878" s="79">
        <f t="shared" si="875"/>
        <v>45763</v>
      </c>
      <c r="G1878" s="80">
        <f t="shared" si="864"/>
        <v>4.3006716003852752E-3</v>
      </c>
      <c r="H1878" s="81">
        <f t="shared" si="876"/>
        <v>46157</v>
      </c>
      <c r="I1878" s="81">
        <f t="shared" si="865"/>
        <v>46157</v>
      </c>
      <c r="J1878" s="82">
        <f t="shared" si="877"/>
        <v>20</v>
      </c>
      <c r="K1878" s="82">
        <f t="shared" si="861"/>
        <v>7</v>
      </c>
      <c r="L1878" s="76">
        <f t="shared" si="866"/>
        <v>1.0015031299999999</v>
      </c>
      <c r="M1878" s="83">
        <f t="shared" si="863"/>
        <v>1.0043006699999999</v>
      </c>
      <c r="N1878" s="83">
        <f t="shared" si="859"/>
        <v>1.3465194916169285</v>
      </c>
      <c r="O1878" s="76">
        <f t="shared" si="862"/>
        <v>1.34854348</v>
      </c>
      <c r="P1878" s="76">
        <f t="shared" si="867"/>
        <v>754.87837839999997</v>
      </c>
      <c r="Q1878" s="84">
        <f t="shared" si="881"/>
        <v>0</v>
      </c>
      <c r="R1878" s="86">
        <f t="shared" si="878"/>
        <v>0</v>
      </c>
      <c r="S1878" s="76">
        <f t="shared" si="868"/>
        <v>0</v>
      </c>
      <c r="T1878" s="86">
        <f t="shared" si="879"/>
        <v>8.0657000000000006E-2</v>
      </c>
      <c r="U1878" s="84">
        <f t="shared" si="860"/>
        <v>7</v>
      </c>
      <c r="V1878" s="84">
        <v>252</v>
      </c>
      <c r="W1878" s="83">
        <f t="shared" si="869"/>
        <v>1.0021570230000001</v>
      </c>
      <c r="X1878" s="76">
        <f t="shared" si="870"/>
        <v>1.6282900199999999</v>
      </c>
      <c r="Y1878" s="76">
        <f t="shared" si="871"/>
        <v>0</v>
      </c>
      <c r="Z1878" s="90" t="str">
        <f t="shared" si="882"/>
        <v>A+J=</v>
      </c>
      <c r="AA1878" s="81">
        <f t="shared" si="883"/>
        <v>46157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75">
        <f t="shared" si="872"/>
        <v>46138</v>
      </c>
      <c r="B1879" s="76">
        <f t="shared" si="873"/>
        <v>756.50666841999998</v>
      </c>
      <c r="C1879" s="76">
        <f t="shared" si="880"/>
        <v>559.77311047000001</v>
      </c>
      <c r="D1879" s="77">
        <f t="shared" si="874"/>
        <v>7245.38</v>
      </c>
      <c r="E1879" s="78">
        <f>IF(K1879=1,VLOOKUP(A1878,[1]Plan1!$G$155:$I$350,3),E1878)</f>
        <v>7276.54</v>
      </c>
      <c r="F1879" s="79">
        <f t="shared" si="875"/>
        <v>45763</v>
      </c>
      <c r="G1879" s="80">
        <f t="shared" si="864"/>
        <v>4.3006716003852752E-3</v>
      </c>
      <c r="H1879" s="81">
        <f t="shared" si="876"/>
        <v>46157</v>
      </c>
      <c r="I1879" s="81">
        <f t="shared" si="865"/>
        <v>46157</v>
      </c>
      <c r="J1879" s="82">
        <f t="shared" si="877"/>
        <v>20</v>
      </c>
      <c r="K1879" s="82">
        <f t="shared" si="861"/>
        <v>7</v>
      </c>
      <c r="L1879" s="76">
        <f t="shared" si="866"/>
        <v>1.0015031299999999</v>
      </c>
      <c r="M1879" s="83">
        <f t="shared" si="863"/>
        <v>1.0043006699999999</v>
      </c>
      <c r="N1879" s="83">
        <f t="shared" si="859"/>
        <v>1.3465194916169285</v>
      </c>
      <c r="O1879" s="76">
        <f t="shared" si="862"/>
        <v>1.34854348</v>
      </c>
      <c r="P1879" s="76">
        <f t="shared" si="867"/>
        <v>754.87837839999997</v>
      </c>
      <c r="Q1879" s="84">
        <f t="shared" si="881"/>
        <v>0</v>
      </c>
      <c r="R1879" s="86">
        <f t="shared" si="878"/>
        <v>0</v>
      </c>
      <c r="S1879" s="76">
        <f t="shared" si="868"/>
        <v>0</v>
      </c>
      <c r="T1879" s="86">
        <f t="shared" si="879"/>
        <v>8.0657000000000006E-2</v>
      </c>
      <c r="U1879" s="84">
        <f t="shared" si="860"/>
        <v>7</v>
      </c>
      <c r="V1879" s="84">
        <v>252</v>
      </c>
      <c r="W1879" s="83">
        <f t="shared" si="869"/>
        <v>1.0021570230000001</v>
      </c>
      <c r="X1879" s="76">
        <f t="shared" si="870"/>
        <v>1.6282900199999999</v>
      </c>
      <c r="Y1879" s="76">
        <f t="shared" si="871"/>
        <v>0</v>
      </c>
      <c r="Z1879" s="90" t="str">
        <f t="shared" si="882"/>
        <v>A+J=</v>
      </c>
      <c r="AA1879" s="81">
        <f t="shared" si="883"/>
        <v>46157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75">
        <f t="shared" si="872"/>
        <v>46139</v>
      </c>
      <c r="B1880" s="76">
        <f t="shared" si="873"/>
        <v>756.50666841999998</v>
      </c>
      <c r="C1880" s="76">
        <f t="shared" si="880"/>
        <v>559.77311047000001</v>
      </c>
      <c r="D1880" s="77">
        <f t="shared" si="874"/>
        <v>7245.38</v>
      </c>
      <c r="E1880" s="78">
        <f>IF(K1880=1,VLOOKUP(A1879,[1]Plan1!$G$155:$I$350,3),E1879)</f>
        <v>7276.54</v>
      </c>
      <c r="F1880" s="79">
        <f t="shared" si="875"/>
        <v>45763</v>
      </c>
      <c r="G1880" s="80">
        <f t="shared" si="864"/>
        <v>4.3006716003852752E-3</v>
      </c>
      <c r="H1880" s="81">
        <f t="shared" si="876"/>
        <v>46157</v>
      </c>
      <c r="I1880" s="81">
        <f t="shared" si="865"/>
        <v>46157</v>
      </c>
      <c r="J1880" s="82">
        <f t="shared" si="877"/>
        <v>20</v>
      </c>
      <c r="K1880" s="82">
        <f t="shared" si="861"/>
        <v>7</v>
      </c>
      <c r="L1880" s="76">
        <f t="shared" si="866"/>
        <v>1.0015031299999999</v>
      </c>
      <c r="M1880" s="83">
        <f t="shared" si="863"/>
        <v>1.0043006699999999</v>
      </c>
      <c r="N1880" s="83">
        <f t="shared" si="859"/>
        <v>1.3465194916169285</v>
      </c>
      <c r="O1880" s="76">
        <f t="shared" si="862"/>
        <v>1.34854348</v>
      </c>
      <c r="P1880" s="76">
        <f t="shared" si="867"/>
        <v>754.87837839999997</v>
      </c>
      <c r="Q1880" s="84">
        <f t="shared" si="881"/>
        <v>0</v>
      </c>
      <c r="R1880" s="86">
        <f t="shared" si="878"/>
        <v>0</v>
      </c>
      <c r="S1880" s="76">
        <f t="shared" si="868"/>
        <v>0</v>
      </c>
      <c r="T1880" s="86">
        <f t="shared" si="879"/>
        <v>8.0657000000000006E-2</v>
      </c>
      <c r="U1880" s="84">
        <f t="shared" si="860"/>
        <v>7</v>
      </c>
      <c r="V1880" s="84">
        <v>252</v>
      </c>
      <c r="W1880" s="83">
        <f t="shared" si="869"/>
        <v>1.0021570230000001</v>
      </c>
      <c r="X1880" s="76">
        <f t="shared" si="870"/>
        <v>1.6282900199999999</v>
      </c>
      <c r="Y1880" s="76">
        <f t="shared" si="871"/>
        <v>0</v>
      </c>
      <c r="Z1880" s="90" t="str">
        <f t="shared" si="882"/>
        <v>A+J=</v>
      </c>
      <c r="AA1880" s="81">
        <f t="shared" si="883"/>
        <v>46157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75">
        <f t="shared" si="872"/>
        <v>46140</v>
      </c>
      <c r="B1881" s="76">
        <f t="shared" si="873"/>
        <v>756.90195941000002</v>
      </c>
      <c r="C1881" s="76">
        <f t="shared" si="880"/>
        <v>559.77311047000001</v>
      </c>
      <c r="D1881" s="77">
        <f t="shared" si="874"/>
        <v>7245.38</v>
      </c>
      <c r="E1881" s="78">
        <f>IF(K1881=1,VLOOKUP(A1880,[1]Plan1!$G$155:$I$350,3),E1880)</f>
        <v>7276.54</v>
      </c>
      <c r="F1881" s="79">
        <f t="shared" si="875"/>
        <v>45763</v>
      </c>
      <c r="G1881" s="80">
        <f t="shared" si="864"/>
        <v>4.3006716003852752E-3</v>
      </c>
      <c r="H1881" s="81">
        <f t="shared" si="876"/>
        <v>46157</v>
      </c>
      <c r="I1881" s="81">
        <f t="shared" si="865"/>
        <v>46157</v>
      </c>
      <c r="J1881" s="82">
        <f t="shared" si="877"/>
        <v>20</v>
      </c>
      <c r="K1881" s="82">
        <f t="shared" si="861"/>
        <v>8</v>
      </c>
      <c r="L1881" s="76">
        <f t="shared" si="866"/>
        <v>1.00171805</v>
      </c>
      <c r="M1881" s="83">
        <f t="shared" si="863"/>
        <v>1.0043006699999999</v>
      </c>
      <c r="N1881" s="83">
        <f t="shared" si="859"/>
        <v>1.3465194916169285</v>
      </c>
      <c r="O1881" s="76">
        <f t="shared" si="862"/>
        <v>1.3488328700000001</v>
      </c>
      <c r="P1881" s="76">
        <f t="shared" si="867"/>
        <v>755.04037114000005</v>
      </c>
      <c r="Q1881" s="84">
        <f t="shared" si="881"/>
        <v>0</v>
      </c>
      <c r="R1881" s="86">
        <f t="shared" si="878"/>
        <v>0</v>
      </c>
      <c r="S1881" s="76">
        <f t="shared" si="868"/>
        <v>0</v>
      </c>
      <c r="T1881" s="86">
        <f t="shared" si="879"/>
        <v>8.0657000000000006E-2</v>
      </c>
      <c r="U1881" s="84">
        <f t="shared" si="860"/>
        <v>8</v>
      </c>
      <c r="V1881" s="84">
        <v>252</v>
      </c>
      <c r="W1881" s="83">
        <f t="shared" si="869"/>
        <v>1.002465548</v>
      </c>
      <c r="X1881" s="76">
        <f t="shared" si="870"/>
        <v>1.8615882699999999</v>
      </c>
      <c r="Y1881" s="76">
        <f t="shared" si="871"/>
        <v>0</v>
      </c>
      <c r="Z1881" s="90" t="str">
        <f t="shared" si="882"/>
        <v>A+J=</v>
      </c>
      <c r="AA1881" s="81">
        <f t="shared" si="883"/>
        <v>46157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75">
        <f t="shared" si="872"/>
        <v>46141</v>
      </c>
      <c r="B1882" s="76">
        <f t="shared" si="873"/>
        <v>757.2974565400001</v>
      </c>
      <c r="C1882" s="76">
        <f t="shared" si="880"/>
        <v>559.77311047000001</v>
      </c>
      <c r="D1882" s="77">
        <f t="shared" si="874"/>
        <v>7245.38</v>
      </c>
      <c r="E1882" s="78">
        <f>IF(K1882=1,VLOOKUP(A1881,[1]Plan1!$G$155:$I$350,3),E1881)</f>
        <v>7276.54</v>
      </c>
      <c r="F1882" s="79">
        <f t="shared" si="875"/>
        <v>45763</v>
      </c>
      <c r="G1882" s="80">
        <f t="shared" si="864"/>
        <v>4.3006716003852752E-3</v>
      </c>
      <c r="H1882" s="81">
        <f t="shared" si="876"/>
        <v>46157</v>
      </c>
      <c r="I1882" s="81">
        <f t="shared" si="865"/>
        <v>46157</v>
      </c>
      <c r="J1882" s="82">
        <f t="shared" si="877"/>
        <v>20</v>
      </c>
      <c r="K1882" s="82">
        <f t="shared" si="861"/>
        <v>9</v>
      </c>
      <c r="L1882" s="76">
        <f t="shared" si="866"/>
        <v>1.0019330099999999</v>
      </c>
      <c r="M1882" s="83">
        <f t="shared" si="863"/>
        <v>1.0043006699999999</v>
      </c>
      <c r="N1882" s="83">
        <f t="shared" si="859"/>
        <v>1.3465194916169285</v>
      </c>
      <c r="O1882" s="76">
        <f t="shared" si="862"/>
        <v>1.34912232</v>
      </c>
      <c r="P1882" s="76">
        <f t="shared" si="867"/>
        <v>755.20239747000005</v>
      </c>
      <c r="Q1882" s="84">
        <f t="shared" si="881"/>
        <v>0</v>
      </c>
      <c r="R1882" s="86">
        <f t="shared" si="878"/>
        <v>0</v>
      </c>
      <c r="S1882" s="76">
        <f t="shared" si="868"/>
        <v>0</v>
      </c>
      <c r="T1882" s="86">
        <f t="shared" si="879"/>
        <v>8.0657000000000006E-2</v>
      </c>
      <c r="U1882" s="84">
        <f t="shared" si="860"/>
        <v>9</v>
      </c>
      <c r="V1882" s="84">
        <v>252</v>
      </c>
      <c r="W1882" s="83">
        <f t="shared" si="869"/>
        <v>1.002774169</v>
      </c>
      <c r="X1882" s="76">
        <f t="shared" si="870"/>
        <v>2.09505907</v>
      </c>
      <c r="Y1882" s="76">
        <f t="shared" si="871"/>
        <v>0</v>
      </c>
      <c r="Z1882" s="90" t="str">
        <f t="shared" si="882"/>
        <v>A+J=</v>
      </c>
      <c r="AA1882" s="81">
        <f t="shared" si="883"/>
        <v>46157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75">
        <f t="shared" si="872"/>
        <v>46142</v>
      </c>
      <c r="B1883" s="76">
        <f t="shared" si="873"/>
        <v>757.69316474999994</v>
      </c>
      <c r="C1883" s="76">
        <f t="shared" si="880"/>
        <v>559.77311047000001</v>
      </c>
      <c r="D1883" s="77">
        <f t="shared" si="874"/>
        <v>7245.38</v>
      </c>
      <c r="E1883" s="78">
        <f>IF(K1883=1,VLOOKUP(A1882,[1]Plan1!$G$155:$I$350,3),E1882)</f>
        <v>7276.54</v>
      </c>
      <c r="F1883" s="79">
        <f t="shared" si="875"/>
        <v>45763</v>
      </c>
      <c r="G1883" s="80">
        <f t="shared" si="864"/>
        <v>4.3006716003852752E-3</v>
      </c>
      <c r="H1883" s="81">
        <f t="shared" si="876"/>
        <v>46157</v>
      </c>
      <c r="I1883" s="81">
        <f t="shared" si="865"/>
        <v>46157</v>
      </c>
      <c r="J1883" s="82">
        <f t="shared" si="877"/>
        <v>20</v>
      </c>
      <c r="K1883" s="82">
        <f t="shared" si="861"/>
        <v>10</v>
      </c>
      <c r="L1883" s="76">
        <f t="shared" si="866"/>
        <v>1.0021480199999999</v>
      </c>
      <c r="M1883" s="83">
        <f t="shared" si="863"/>
        <v>1.0043006699999999</v>
      </c>
      <c r="N1883" s="83">
        <f t="shared" si="859"/>
        <v>1.3465194916169285</v>
      </c>
      <c r="O1883" s="76">
        <f t="shared" si="862"/>
        <v>1.3494118399999999</v>
      </c>
      <c r="P1883" s="76">
        <f t="shared" si="867"/>
        <v>755.36446297999998</v>
      </c>
      <c r="Q1883" s="84">
        <f t="shared" si="881"/>
        <v>0</v>
      </c>
      <c r="R1883" s="86">
        <f t="shared" si="878"/>
        <v>0</v>
      </c>
      <c r="S1883" s="76">
        <f t="shared" si="868"/>
        <v>0</v>
      </c>
      <c r="T1883" s="86">
        <f t="shared" si="879"/>
        <v>8.0657000000000006E-2</v>
      </c>
      <c r="U1883" s="84">
        <f t="shared" si="860"/>
        <v>10</v>
      </c>
      <c r="V1883" s="84">
        <v>252</v>
      </c>
      <c r="W1883" s="83">
        <f t="shared" si="869"/>
        <v>1.003082885</v>
      </c>
      <c r="X1883" s="76">
        <f t="shared" si="870"/>
        <v>2.3287017699999999</v>
      </c>
      <c r="Y1883" s="76">
        <f t="shared" si="871"/>
        <v>0</v>
      </c>
      <c r="Z1883" s="90" t="str">
        <f t="shared" si="882"/>
        <v>A+J=</v>
      </c>
      <c r="AA1883" s="81">
        <f t="shared" si="883"/>
        <v>46157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75">
        <f t="shared" si="872"/>
        <v>46143</v>
      </c>
      <c r="B1884" s="76">
        <f t="shared" si="873"/>
        <v>758.08907772999999</v>
      </c>
      <c r="C1884" s="76">
        <f t="shared" si="880"/>
        <v>559.77311047000001</v>
      </c>
      <c r="D1884" s="77">
        <f t="shared" si="874"/>
        <v>7245.38</v>
      </c>
      <c r="E1884" s="78">
        <f>IF(K1884=1,VLOOKUP(A1883,[1]Plan1!$G$155:$I$350,3),E1883)</f>
        <v>7276.54</v>
      </c>
      <c r="F1884" s="79">
        <f t="shared" si="875"/>
        <v>45763</v>
      </c>
      <c r="G1884" s="80">
        <f t="shared" si="864"/>
        <v>4.3006716003852752E-3</v>
      </c>
      <c r="H1884" s="81">
        <f t="shared" si="876"/>
        <v>46157</v>
      </c>
      <c r="I1884" s="81">
        <f t="shared" si="865"/>
        <v>46157</v>
      </c>
      <c r="J1884" s="82">
        <f t="shared" si="877"/>
        <v>20</v>
      </c>
      <c r="K1884" s="82">
        <f t="shared" si="861"/>
        <v>11</v>
      </c>
      <c r="L1884" s="76">
        <f t="shared" si="866"/>
        <v>1.0023630800000001</v>
      </c>
      <c r="M1884" s="83">
        <f t="shared" si="863"/>
        <v>1.0043006699999999</v>
      </c>
      <c r="N1884" s="83">
        <f t="shared" si="859"/>
        <v>1.3465194916169285</v>
      </c>
      <c r="O1884" s="76">
        <f t="shared" si="862"/>
        <v>1.3497014199999999</v>
      </c>
      <c r="P1884" s="76">
        <f t="shared" si="867"/>
        <v>755.52656206999995</v>
      </c>
      <c r="Q1884" s="84">
        <f t="shared" si="881"/>
        <v>0</v>
      </c>
      <c r="R1884" s="86">
        <f t="shared" si="878"/>
        <v>0</v>
      </c>
      <c r="S1884" s="76">
        <f t="shared" si="868"/>
        <v>0</v>
      </c>
      <c r="T1884" s="86">
        <f t="shared" si="879"/>
        <v>8.0657000000000006E-2</v>
      </c>
      <c r="U1884" s="84">
        <f t="shared" si="860"/>
        <v>11</v>
      </c>
      <c r="V1884" s="84">
        <v>252</v>
      </c>
      <c r="W1884" s="83">
        <f t="shared" si="869"/>
        <v>1.0033916949999999</v>
      </c>
      <c r="X1884" s="76">
        <f t="shared" si="870"/>
        <v>2.5625156599999999</v>
      </c>
      <c r="Y1884" s="76">
        <f t="shared" si="871"/>
        <v>0</v>
      </c>
      <c r="Z1884" s="90" t="str">
        <f t="shared" si="882"/>
        <v>A+J=</v>
      </c>
      <c r="AA1884" s="81">
        <f t="shared" si="883"/>
        <v>46157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75">
        <f t="shared" si="872"/>
        <v>46144</v>
      </c>
      <c r="B1885" s="76">
        <f t="shared" si="873"/>
        <v>758.08907772999999</v>
      </c>
      <c r="C1885" s="76">
        <f t="shared" si="880"/>
        <v>559.77311047000001</v>
      </c>
      <c r="D1885" s="77">
        <f t="shared" si="874"/>
        <v>7245.38</v>
      </c>
      <c r="E1885" s="78">
        <f>IF(K1885=1,VLOOKUP(A1884,[1]Plan1!$G$155:$I$350,3),E1884)</f>
        <v>7276.54</v>
      </c>
      <c r="F1885" s="79">
        <f t="shared" si="875"/>
        <v>45763</v>
      </c>
      <c r="G1885" s="80">
        <f t="shared" si="864"/>
        <v>4.3006716003852752E-3</v>
      </c>
      <c r="H1885" s="81">
        <f t="shared" si="876"/>
        <v>46157</v>
      </c>
      <c r="I1885" s="81">
        <f t="shared" si="865"/>
        <v>46157</v>
      </c>
      <c r="J1885" s="82">
        <f t="shared" si="877"/>
        <v>20</v>
      </c>
      <c r="K1885" s="82">
        <f t="shared" si="861"/>
        <v>11</v>
      </c>
      <c r="L1885" s="76">
        <f t="shared" si="866"/>
        <v>1.0023630800000001</v>
      </c>
      <c r="M1885" s="83">
        <f t="shared" si="863"/>
        <v>1.0043006699999999</v>
      </c>
      <c r="N1885" s="83">
        <f t="shared" si="859"/>
        <v>1.3465194916169285</v>
      </c>
      <c r="O1885" s="76">
        <f t="shared" si="862"/>
        <v>1.3497014199999999</v>
      </c>
      <c r="P1885" s="76">
        <f t="shared" si="867"/>
        <v>755.52656206999995</v>
      </c>
      <c r="Q1885" s="84">
        <f t="shared" si="881"/>
        <v>0</v>
      </c>
      <c r="R1885" s="86">
        <f t="shared" si="878"/>
        <v>0</v>
      </c>
      <c r="S1885" s="76">
        <f t="shared" si="868"/>
        <v>0</v>
      </c>
      <c r="T1885" s="86">
        <f t="shared" si="879"/>
        <v>8.0657000000000006E-2</v>
      </c>
      <c r="U1885" s="84">
        <f t="shared" si="860"/>
        <v>11</v>
      </c>
      <c r="V1885" s="84">
        <v>252</v>
      </c>
      <c r="W1885" s="83">
        <f t="shared" si="869"/>
        <v>1.0033916949999999</v>
      </c>
      <c r="X1885" s="76">
        <f t="shared" si="870"/>
        <v>2.5625156599999999</v>
      </c>
      <c r="Y1885" s="76">
        <f t="shared" si="871"/>
        <v>0</v>
      </c>
      <c r="Z1885" s="90" t="str">
        <f t="shared" si="882"/>
        <v>A+J=</v>
      </c>
      <c r="AA1885" s="81">
        <f t="shared" si="883"/>
        <v>46157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75">
        <f t="shared" si="872"/>
        <v>46145</v>
      </c>
      <c r="B1886" s="76">
        <f t="shared" si="873"/>
        <v>758.08907772999999</v>
      </c>
      <c r="C1886" s="76">
        <f t="shared" si="880"/>
        <v>559.77311047000001</v>
      </c>
      <c r="D1886" s="77">
        <f t="shared" si="874"/>
        <v>7245.38</v>
      </c>
      <c r="E1886" s="78">
        <f>IF(K1886=1,VLOOKUP(A1885,[1]Plan1!$G$155:$I$350,3),E1885)</f>
        <v>7276.54</v>
      </c>
      <c r="F1886" s="79">
        <f t="shared" si="875"/>
        <v>45763</v>
      </c>
      <c r="G1886" s="80">
        <f t="shared" si="864"/>
        <v>4.3006716003852752E-3</v>
      </c>
      <c r="H1886" s="81">
        <f t="shared" si="876"/>
        <v>46157</v>
      </c>
      <c r="I1886" s="81">
        <f t="shared" si="865"/>
        <v>46157</v>
      </c>
      <c r="J1886" s="82">
        <f t="shared" si="877"/>
        <v>20</v>
      </c>
      <c r="K1886" s="82">
        <f t="shared" si="861"/>
        <v>11</v>
      </c>
      <c r="L1886" s="76">
        <f t="shared" si="866"/>
        <v>1.0023630800000001</v>
      </c>
      <c r="M1886" s="83">
        <f t="shared" si="863"/>
        <v>1.0043006699999999</v>
      </c>
      <c r="N1886" s="83">
        <f t="shared" si="859"/>
        <v>1.3465194916169285</v>
      </c>
      <c r="O1886" s="76">
        <f t="shared" si="862"/>
        <v>1.3497014199999999</v>
      </c>
      <c r="P1886" s="76">
        <f t="shared" si="867"/>
        <v>755.52656206999995</v>
      </c>
      <c r="Q1886" s="84">
        <f t="shared" si="881"/>
        <v>0</v>
      </c>
      <c r="R1886" s="86">
        <f t="shared" si="878"/>
        <v>0</v>
      </c>
      <c r="S1886" s="76">
        <f t="shared" si="868"/>
        <v>0</v>
      </c>
      <c r="T1886" s="86">
        <f t="shared" si="879"/>
        <v>8.0657000000000006E-2</v>
      </c>
      <c r="U1886" s="84">
        <f t="shared" si="860"/>
        <v>11</v>
      </c>
      <c r="V1886" s="84">
        <v>252</v>
      </c>
      <c r="W1886" s="83">
        <f t="shared" si="869"/>
        <v>1.0033916949999999</v>
      </c>
      <c r="X1886" s="76">
        <f t="shared" si="870"/>
        <v>2.5625156599999999</v>
      </c>
      <c r="Y1886" s="76">
        <f t="shared" si="871"/>
        <v>0</v>
      </c>
      <c r="Z1886" s="90" t="str">
        <f t="shared" si="882"/>
        <v>A+J=</v>
      </c>
      <c r="AA1886" s="81">
        <f t="shared" si="883"/>
        <v>46157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75">
        <f t="shared" si="872"/>
        <v>46146</v>
      </c>
      <c r="B1887" s="76">
        <f t="shared" si="873"/>
        <v>758.08907772999999</v>
      </c>
      <c r="C1887" s="76">
        <f t="shared" si="880"/>
        <v>559.77311047000001</v>
      </c>
      <c r="D1887" s="77">
        <f t="shared" si="874"/>
        <v>7245.38</v>
      </c>
      <c r="E1887" s="78">
        <f>IF(K1887=1,VLOOKUP(A1886,[1]Plan1!$G$155:$I$350,3),E1886)</f>
        <v>7276.54</v>
      </c>
      <c r="F1887" s="79">
        <f t="shared" si="875"/>
        <v>45763</v>
      </c>
      <c r="G1887" s="80">
        <f t="shared" si="864"/>
        <v>4.3006716003852752E-3</v>
      </c>
      <c r="H1887" s="81">
        <f t="shared" si="876"/>
        <v>46157</v>
      </c>
      <c r="I1887" s="81">
        <f t="shared" si="865"/>
        <v>46157</v>
      </c>
      <c r="J1887" s="82">
        <f t="shared" si="877"/>
        <v>20</v>
      </c>
      <c r="K1887" s="82">
        <f t="shared" si="861"/>
        <v>11</v>
      </c>
      <c r="L1887" s="76">
        <f t="shared" si="866"/>
        <v>1.0023630800000001</v>
      </c>
      <c r="M1887" s="83">
        <f t="shared" si="863"/>
        <v>1.0043006699999999</v>
      </c>
      <c r="N1887" s="83">
        <f t="shared" si="859"/>
        <v>1.3465194916169285</v>
      </c>
      <c r="O1887" s="76">
        <f t="shared" si="862"/>
        <v>1.3497014199999999</v>
      </c>
      <c r="P1887" s="76">
        <f t="shared" si="867"/>
        <v>755.52656206999995</v>
      </c>
      <c r="Q1887" s="84">
        <f t="shared" si="881"/>
        <v>0</v>
      </c>
      <c r="R1887" s="86">
        <f t="shared" si="878"/>
        <v>0</v>
      </c>
      <c r="S1887" s="76">
        <f t="shared" si="868"/>
        <v>0</v>
      </c>
      <c r="T1887" s="86">
        <f t="shared" si="879"/>
        <v>8.0657000000000006E-2</v>
      </c>
      <c r="U1887" s="84">
        <f t="shared" si="860"/>
        <v>11</v>
      </c>
      <c r="V1887" s="84">
        <v>252</v>
      </c>
      <c r="W1887" s="83">
        <f t="shared" si="869"/>
        <v>1.0033916949999999</v>
      </c>
      <c r="X1887" s="76">
        <f t="shared" si="870"/>
        <v>2.5625156599999999</v>
      </c>
      <c r="Y1887" s="76">
        <f t="shared" si="871"/>
        <v>0</v>
      </c>
      <c r="Z1887" s="90" t="str">
        <f t="shared" si="882"/>
        <v>A+J=</v>
      </c>
      <c r="AA1887" s="81">
        <f t="shared" si="883"/>
        <v>46157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75">
        <f t="shared" si="872"/>
        <v>46147</v>
      </c>
      <c r="B1888" s="76">
        <f t="shared" si="873"/>
        <v>758.48519708999993</v>
      </c>
      <c r="C1888" s="76">
        <f t="shared" si="880"/>
        <v>559.77311047000001</v>
      </c>
      <c r="D1888" s="77">
        <f t="shared" si="874"/>
        <v>7245.38</v>
      </c>
      <c r="E1888" s="78">
        <f>IF(K1888=1,VLOOKUP(A1887,[1]Plan1!$G$155:$I$350,3),E1887)</f>
        <v>7276.54</v>
      </c>
      <c r="F1888" s="79">
        <f t="shared" si="875"/>
        <v>45763</v>
      </c>
      <c r="G1888" s="80">
        <f t="shared" si="864"/>
        <v>4.3006716003852752E-3</v>
      </c>
      <c r="H1888" s="81">
        <f t="shared" si="876"/>
        <v>46157</v>
      </c>
      <c r="I1888" s="81">
        <f t="shared" si="865"/>
        <v>46157</v>
      </c>
      <c r="J1888" s="82">
        <f t="shared" si="877"/>
        <v>20</v>
      </c>
      <c r="K1888" s="82">
        <f t="shared" si="861"/>
        <v>12</v>
      </c>
      <c r="L1888" s="76">
        <f t="shared" si="866"/>
        <v>1.00257818</v>
      </c>
      <c r="M1888" s="83">
        <f t="shared" si="863"/>
        <v>1.0043006699999999</v>
      </c>
      <c r="N1888" s="83">
        <f t="shared" ref="N1888:N1951" si="884">IF(I1888&gt;I1887,N1887*M1888,N1887)</f>
        <v>1.3465194916169285</v>
      </c>
      <c r="O1888" s="76">
        <f t="shared" si="862"/>
        <v>1.34999106</v>
      </c>
      <c r="P1888" s="76">
        <f t="shared" si="867"/>
        <v>755.68869475999998</v>
      </c>
      <c r="Q1888" s="84">
        <f t="shared" si="881"/>
        <v>0</v>
      </c>
      <c r="R1888" s="86">
        <f t="shared" si="878"/>
        <v>0</v>
      </c>
      <c r="S1888" s="76">
        <f t="shared" si="868"/>
        <v>0</v>
      </c>
      <c r="T1888" s="86">
        <f t="shared" si="879"/>
        <v>8.0657000000000006E-2</v>
      </c>
      <c r="U1888" s="84">
        <f t="shared" si="860"/>
        <v>12</v>
      </c>
      <c r="V1888" s="84">
        <v>252</v>
      </c>
      <c r="W1888" s="83">
        <f t="shared" si="869"/>
        <v>1.003700601</v>
      </c>
      <c r="X1888" s="76">
        <f t="shared" si="870"/>
        <v>2.79650233</v>
      </c>
      <c r="Y1888" s="76">
        <f t="shared" si="871"/>
        <v>0</v>
      </c>
      <c r="Z1888" s="90" t="str">
        <f t="shared" si="882"/>
        <v>A+J=</v>
      </c>
      <c r="AA1888" s="81">
        <f t="shared" si="883"/>
        <v>46157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75">
        <f t="shared" si="872"/>
        <v>46148</v>
      </c>
      <c r="B1889" s="76">
        <f t="shared" si="873"/>
        <v>758.88152215000002</v>
      </c>
      <c r="C1889" s="76">
        <f t="shared" si="880"/>
        <v>559.77311047000001</v>
      </c>
      <c r="D1889" s="77">
        <f t="shared" si="874"/>
        <v>7245.38</v>
      </c>
      <c r="E1889" s="78">
        <f>IF(K1889=1,VLOOKUP(A1888,[1]Plan1!$G$155:$I$350,3),E1888)</f>
        <v>7276.54</v>
      </c>
      <c r="F1889" s="79">
        <f t="shared" si="875"/>
        <v>45763</v>
      </c>
      <c r="G1889" s="80">
        <f t="shared" si="864"/>
        <v>4.3006716003852752E-3</v>
      </c>
      <c r="H1889" s="81">
        <f t="shared" si="876"/>
        <v>46157</v>
      </c>
      <c r="I1889" s="81">
        <f t="shared" si="865"/>
        <v>46157</v>
      </c>
      <c r="J1889" s="82">
        <f t="shared" si="877"/>
        <v>20</v>
      </c>
      <c r="K1889" s="82">
        <f t="shared" si="861"/>
        <v>13</v>
      </c>
      <c r="L1889" s="76">
        <f t="shared" si="866"/>
        <v>1.00279333</v>
      </c>
      <c r="M1889" s="83">
        <f t="shared" si="863"/>
        <v>1.0043006699999999</v>
      </c>
      <c r="N1889" s="83">
        <f t="shared" si="884"/>
        <v>1.3465194916169285</v>
      </c>
      <c r="O1889" s="76">
        <f t="shared" si="862"/>
        <v>1.35028076</v>
      </c>
      <c r="P1889" s="76">
        <f t="shared" si="867"/>
        <v>755.85086103000003</v>
      </c>
      <c r="Q1889" s="84">
        <f t="shared" si="881"/>
        <v>0</v>
      </c>
      <c r="R1889" s="86">
        <f t="shared" si="878"/>
        <v>0</v>
      </c>
      <c r="S1889" s="76">
        <f t="shared" si="868"/>
        <v>0</v>
      </c>
      <c r="T1889" s="86">
        <f t="shared" si="879"/>
        <v>8.0657000000000006E-2</v>
      </c>
      <c r="U1889" s="84">
        <f t="shared" si="860"/>
        <v>13</v>
      </c>
      <c r="V1889" s="84">
        <v>252</v>
      </c>
      <c r="W1889" s="83">
        <f t="shared" si="869"/>
        <v>1.004009602</v>
      </c>
      <c r="X1889" s="76">
        <f t="shared" si="870"/>
        <v>3.03066112</v>
      </c>
      <c r="Y1889" s="76">
        <f t="shared" si="871"/>
        <v>0</v>
      </c>
      <c r="Z1889" s="90" t="str">
        <f t="shared" si="882"/>
        <v>A+J=</v>
      </c>
      <c r="AA1889" s="81">
        <f t="shared" si="883"/>
        <v>46157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75">
        <f t="shared" si="872"/>
        <v>46149</v>
      </c>
      <c r="B1890" s="76">
        <f t="shared" si="873"/>
        <v>759.27805859</v>
      </c>
      <c r="C1890" s="76">
        <f t="shared" si="880"/>
        <v>559.77311047000001</v>
      </c>
      <c r="D1890" s="77">
        <f t="shared" si="874"/>
        <v>7245.38</v>
      </c>
      <c r="E1890" s="78">
        <f>IF(K1890=1,VLOOKUP(A1889,[1]Plan1!$G$155:$I$350,3),E1889)</f>
        <v>7276.54</v>
      </c>
      <c r="F1890" s="79">
        <f t="shared" si="875"/>
        <v>45763</v>
      </c>
      <c r="G1890" s="80">
        <f t="shared" si="864"/>
        <v>4.3006716003852752E-3</v>
      </c>
      <c r="H1890" s="81">
        <f t="shared" si="876"/>
        <v>46157</v>
      </c>
      <c r="I1890" s="81">
        <f t="shared" si="865"/>
        <v>46157</v>
      </c>
      <c r="J1890" s="82">
        <f t="shared" si="877"/>
        <v>20</v>
      </c>
      <c r="K1890" s="82">
        <f t="shared" si="861"/>
        <v>14</v>
      </c>
      <c r="L1890" s="76">
        <f t="shared" si="866"/>
        <v>1.00300853</v>
      </c>
      <c r="M1890" s="83">
        <f t="shared" si="863"/>
        <v>1.0043006699999999</v>
      </c>
      <c r="N1890" s="83">
        <f t="shared" si="884"/>
        <v>1.3465194916169285</v>
      </c>
      <c r="O1890" s="76">
        <f t="shared" si="862"/>
        <v>1.3505705299999999</v>
      </c>
      <c r="P1890" s="76">
        <f t="shared" si="867"/>
        <v>756.01306648000002</v>
      </c>
      <c r="Q1890" s="84">
        <f t="shared" si="881"/>
        <v>0</v>
      </c>
      <c r="R1890" s="86">
        <f t="shared" si="878"/>
        <v>0</v>
      </c>
      <c r="S1890" s="76">
        <f t="shared" si="868"/>
        <v>0</v>
      </c>
      <c r="T1890" s="86">
        <f t="shared" si="879"/>
        <v>8.0657000000000006E-2</v>
      </c>
      <c r="U1890" s="84">
        <f t="shared" si="860"/>
        <v>14</v>
      </c>
      <c r="V1890" s="84">
        <v>252</v>
      </c>
      <c r="W1890" s="83">
        <f t="shared" si="869"/>
        <v>1.0043186980000001</v>
      </c>
      <c r="X1890" s="76">
        <f t="shared" si="870"/>
        <v>3.2649921100000001</v>
      </c>
      <c r="Y1890" s="76">
        <f t="shared" si="871"/>
        <v>0</v>
      </c>
      <c r="Z1890" s="90" t="str">
        <f t="shared" si="882"/>
        <v>A+J=</v>
      </c>
      <c r="AA1890" s="81">
        <f t="shared" si="883"/>
        <v>46157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75">
        <f t="shared" si="872"/>
        <v>46150</v>
      </c>
      <c r="B1891" s="76">
        <f t="shared" si="873"/>
        <v>759.67480089000003</v>
      </c>
      <c r="C1891" s="76">
        <f t="shared" si="880"/>
        <v>559.77311047000001</v>
      </c>
      <c r="D1891" s="77">
        <f t="shared" si="874"/>
        <v>7245.38</v>
      </c>
      <c r="E1891" s="78">
        <f>IF(K1891=1,VLOOKUP(A1890,[1]Plan1!$G$155:$I$350,3),E1890)</f>
        <v>7276.54</v>
      </c>
      <c r="F1891" s="79">
        <f t="shared" si="875"/>
        <v>45763</v>
      </c>
      <c r="G1891" s="80">
        <f t="shared" si="864"/>
        <v>4.3006716003852752E-3</v>
      </c>
      <c r="H1891" s="81">
        <f t="shared" si="876"/>
        <v>46157</v>
      </c>
      <c r="I1891" s="81">
        <f t="shared" si="865"/>
        <v>46157</v>
      </c>
      <c r="J1891" s="82">
        <f t="shared" si="877"/>
        <v>20</v>
      </c>
      <c r="K1891" s="82">
        <f t="shared" si="861"/>
        <v>15</v>
      </c>
      <c r="L1891" s="76">
        <f t="shared" si="866"/>
        <v>1.00322377</v>
      </c>
      <c r="M1891" s="83">
        <f t="shared" si="863"/>
        <v>1.0043006699999999</v>
      </c>
      <c r="N1891" s="83">
        <f t="shared" si="884"/>
        <v>1.3465194916169285</v>
      </c>
      <c r="O1891" s="76">
        <f t="shared" si="862"/>
        <v>1.35086036</v>
      </c>
      <c r="P1891" s="76">
        <f t="shared" si="867"/>
        <v>756.17530552000005</v>
      </c>
      <c r="Q1891" s="84">
        <f t="shared" si="881"/>
        <v>0</v>
      </c>
      <c r="R1891" s="86">
        <f t="shared" si="878"/>
        <v>0</v>
      </c>
      <c r="S1891" s="76">
        <f t="shared" si="868"/>
        <v>0</v>
      </c>
      <c r="T1891" s="86">
        <f t="shared" si="879"/>
        <v>8.0657000000000006E-2</v>
      </c>
      <c r="U1891" s="84">
        <f t="shared" si="860"/>
        <v>15</v>
      </c>
      <c r="V1891" s="84">
        <v>252</v>
      </c>
      <c r="W1891" s="83">
        <f t="shared" si="869"/>
        <v>1.004627889</v>
      </c>
      <c r="X1891" s="76">
        <f t="shared" si="870"/>
        <v>3.49949537</v>
      </c>
      <c r="Y1891" s="76">
        <f t="shared" si="871"/>
        <v>0</v>
      </c>
      <c r="Z1891" s="90" t="str">
        <f t="shared" si="882"/>
        <v>A+J=</v>
      </c>
      <c r="AA1891" s="81">
        <f t="shared" si="883"/>
        <v>46157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75">
        <f t="shared" si="872"/>
        <v>46151</v>
      </c>
      <c r="B1892" s="76">
        <f t="shared" si="873"/>
        <v>760.07174987999997</v>
      </c>
      <c r="C1892" s="76">
        <f t="shared" si="880"/>
        <v>559.77311047000001</v>
      </c>
      <c r="D1892" s="77">
        <f t="shared" si="874"/>
        <v>7245.38</v>
      </c>
      <c r="E1892" s="78">
        <f>IF(K1892=1,VLOOKUP(A1891,[1]Plan1!$G$155:$I$350,3),E1891)</f>
        <v>7276.54</v>
      </c>
      <c r="F1892" s="79">
        <f t="shared" si="875"/>
        <v>45763</v>
      </c>
      <c r="G1892" s="80">
        <f t="shared" si="864"/>
        <v>4.3006716003852752E-3</v>
      </c>
      <c r="H1892" s="81">
        <f t="shared" si="876"/>
        <v>46157</v>
      </c>
      <c r="I1892" s="81">
        <f t="shared" si="865"/>
        <v>46157</v>
      </c>
      <c r="J1892" s="82">
        <f t="shared" si="877"/>
        <v>20</v>
      </c>
      <c r="K1892" s="82">
        <f t="shared" si="861"/>
        <v>16</v>
      </c>
      <c r="L1892" s="76">
        <f t="shared" si="866"/>
        <v>1.00343906</v>
      </c>
      <c r="M1892" s="83">
        <f t="shared" si="863"/>
        <v>1.0043006699999999</v>
      </c>
      <c r="N1892" s="83">
        <f t="shared" si="884"/>
        <v>1.3465194916169285</v>
      </c>
      <c r="O1892" s="76">
        <f t="shared" si="862"/>
        <v>1.3511502500000001</v>
      </c>
      <c r="P1892" s="76">
        <f t="shared" si="867"/>
        <v>756.33757815000001</v>
      </c>
      <c r="Q1892" s="84">
        <f t="shared" si="881"/>
        <v>0</v>
      </c>
      <c r="R1892" s="86">
        <f t="shared" si="878"/>
        <v>0</v>
      </c>
      <c r="S1892" s="76">
        <f t="shared" si="868"/>
        <v>0</v>
      </c>
      <c r="T1892" s="86">
        <f t="shared" si="879"/>
        <v>8.0657000000000006E-2</v>
      </c>
      <c r="U1892" s="84">
        <f t="shared" si="860"/>
        <v>16</v>
      </c>
      <c r="V1892" s="84">
        <v>252</v>
      </c>
      <c r="W1892" s="83">
        <f t="shared" si="869"/>
        <v>1.0049371760000001</v>
      </c>
      <c r="X1892" s="76">
        <f t="shared" si="870"/>
        <v>3.7341717299999999</v>
      </c>
      <c r="Y1892" s="76">
        <f t="shared" si="871"/>
        <v>0</v>
      </c>
      <c r="Z1892" s="90" t="str">
        <f t="shared" si="882"/>
        <v>A+J=</v>
      </c>
      <c r="AA1892" s="81">
        <f t="shared" si="883"/>
        <v>46157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75">
        <f t="shared" si="872"/>
        <v>46152</v>
      </c>
      <c r="B1893" s="76">
        <f t="shared" si="873"/>
        <v>760.07174987999997</v>
      </c>
      <c r="C1893" s="76">
        <f t="shared" si="880"/>
        <v>559.77311047000001</v>
      </c>
      <c r="D1893" s="77">
        <f t="shared" si="874"/>
        <v>7245.38</v>
      </c>
      <c r="E1893" s="78">
        <f>IF(K1893=1,VLOOKUP(A1892,[1]Plan1!$G$155:$I$350,3),E1892)</f>
        <v>7276.54</v>
      </c>
      <c r="F1893" s="79">
        <f t="shared" si="875"/>
        <v>45763</v>
      </c>
      <c r="G1893" s="80">
        <f t="shared" si="864"/>
        <v>4.3006716003852752E-3</v>
      </c>
      <c r="H1893" s="81">
        <f t="shared" si="876"/>
        <v>46157</v>
      </c>
      <c r="I1893" s="81">
        <f t="shared" si="865"/>
        <v>46157</v>
      </c>
      <c r="J1893" s="82">
        <f t="shared" si="877"/>
        <v>20</v>
      </c>
      <c r="K1893" s="82">
        <f t="shared" si="861"/>
        <v>16</v>
      </c>
      <c r="L1893" s="76">
        <f t="shared" si="866"/>
        <v>1.00343906</v>
      </c>
      <c r="M1893" s="83">
        <f t="shared" si="863"/>
        <v>1.0043006699999999</v>
      </c>
      <c r="N1893" s="83">
        <f t="shared" si="884"/>
        <v>1.3465194916169285</v>
      </c>
      <c r="O1893" s="76">
        <f t="shared" si="862"/>
        <v>1.3511502500000001</v>
      </c>
      <c r="P1893" s="76">
        <f t="shared" si="867"/>
        <v>756.33757815000001</v>
      </c>
      <c r="Q1893" s="84">
        <f t="shared" si="881"/>
        <v>0</v>
      </c>
      <c r="R1893" s="86">
        <f t="shared" si="878"/>
        <v>0</v>
      </c>
      <c r="S1893" s="76">
        <f t="shared" si="868"/>
        <v>0</v>
      </c>
      <c r="T1893" s="86">
        <f t="shared" si="879"/>
        <v>8.0657000000000006E-2</v>
      </c>
      <c r="U1893" s="84">
        <f t="shared" si="860"/>
        <v>16</v>
      </c>
      <c r="V1893" s="84">
        <v>252</v>
      </c>
      <c r="W1893" s="83">
        <f t="shared" si="869"/>
        <v>1.0049371760000001</v>
      </c>
      <c r="X1893" s="76">
        <f t="shared" si="870"/>
        <v>3.7341717299999999</v>
      </c>
      <c r="Y1893" s="76">
        <f t="shared" si="871"/>
        <v>0</v>
      </c>
      <c r="Z1893" s="90" t="str">
        <f t="shared" si="882"/>
        <v>A+J=</v>
      </c>
      <c r="AA1893" s="81">
        <f t="shared" si="883"/>
        <v>46157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75">
        <f t="shared" si="872"/>
        <v>46153</v>
      </c>
      <c r="B1894" s="76">
        <f t="shared" si="873"/>
        <v>760.07174987999997</v>
      </c>
      <c r="C1894" s="76">
        <f t="shared" si="880"/>
        <v>559.77311047000001</v>
      </c>
      <c r="D1894" s="77">
        <f t="shared" si="874"/>
        <v>7245.38</v>
      </c>
      <c r="E1894" s="78">
        <f>IF(K1894=1,VLOOKUP(A1893,[1]Plan1!$G$155:$I$350,3),E1893)</f>
        <v>7276.54</v>
      </c>
      <c r="F1894" s="79">
        <f t="shared" si="875"/>
        <v>45763</v>
      </c>
      <c r="G1894" s="80">
        <f t="shared" si="864"/>
        <v>4.3006716003852752E-3</v>
      </c>
      <c r="H1894" s="81">
        <f t="shared" si="876"/>
        <v>46157</v>
      </c>
      <c r="I1894" s="81">
        <f t="shared" si="865"/>
        <v>46157</v>
      </c>
      <c r="J1894" s="82">
        <f t="shared" si="877"/>
        <v>20</v>
      </c>
      <c r="K1894" s="82">
        <f t="shared" si="861"/>
        <v>16</v>
      </c>
      <c r="L1894" s="76">
        <f t="shared" si="866"/>
        <v>1.00343906</v>
      </c>
      <c r="M1894" s="83">
        <f t="shared" si="863"/>
        <v>1.0043006699999999</v>
      </c>
      <c r="N1894" s="83">
        <f t="shared" si="884"/>
        <v>1.3465194916169285</v>
      </c>
      <c r="O1894" s="76">
        <f t="shared" si="862"/>
        <v>1.3511502500000001</v>
      </c>
      <c r="P1894" s="76">
        <f t="shared" si="867"/>
        <v>756.33757815000001</v>
      </c>
      <c r="Q1894" s="84">
        <f t="shared" si="881"/>
        <v>0</v>
      </c>
      <c r="R1894" s="86">
        <f t="shared" si="878"/>
        <v>0</v>
      </c>
      <c r="S1894" s="76">
        <f t="shared" si="868"/>
        <v>0</v>
      </c>
      <c r="T1894" s="86">
        <f t="shared" si="879"/>
        <v>8.0657000000000006E-2</v>
      </c>
      <c r="U1894" s="84">
        <f t="shared" ref="U1894:U1957" si="885">IF(Q1893&gt;0,1,IF(K1894=K1893,U1893,U1893+1))</f>
        <v>16</v>
      </c>
      <c r="V1894" s="84">
        <v>252</v>
      </c>
      <c r="W1894" s="83">
        <f t="shared" si="869"/>
        <v>1.0049371760000001</v>
      </c>
      <c r="X1894" s="76">
        <f t="shared" si="870"/>
        <v>3.7341717299999999</v>
      </c>
      <c r="Y1894" s="76">
        <f t="shared" si="871"/>
        <v>0</v>
      </c>
      <c r="Z1894" s="90" t="str">
        <f t="shared" si="882"/>
        <v>A+J=</v>
      </c>
      <c r="AA1894" s="81">
        <f t="shared" si="883"/>
        <v>46157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75">
        <f t="shared" si="872"/>
        <v>46154</v>
      </c>
      <c r="B1895" s="76">
        <f t="shared" si="873"/>
        <v>760.46889850000002</v>
      </c>
      <c r="C1895" s="76">
        <f t="shared" si="880"/>
        <v>559.77311047000001</v>
      </c>
      <c r="D1895" s="77">
        <f t="shared" si="874"/>
        <v>7245.38</v>
      </c>
      <c r="E1895" s="78">
        <f>IF(K1895=1,VLOOKUP(A1894,[1]Plan1!$G$155:$I$350,3),E1894)</f>
        <v>7276.54</v>
      </c>
      <c r="F1895" s="79">
        <f t="shared" si="875"/>
        <v>45763</v>
      </c>
      <c r="G1895" s="80">
        <f t="shared" si="864"/>
        <v>4.3006716003852752E-3</v>
      </c>
      <c r="H1895" s="81">
        <f t="shared" si="876"/>
        <v>46157</v>
      </c>
      <c r="I1895" s="81">
        <f t="shared" si="865"/>
        <v>46157</v>
      </c>
      <c r="J1895" s="82">
        <f t="shared" si="877"/>
        <v>20</v>
      </c>
      <c r="K1895" s="82">
        <f t="shared" si="861"/>
        <v>17</v>
      </c>
      <c r="L1895" s="76">
        <f t="shared" si="866"/>
        <v>1.0036543899999999</v>
      </c>
      <c r="M1895" s="83">
        <f t="shared" si="863"/>
        <v>1.0043006699999999</v>
      </c>
      <c r="N1895" s="83">
        <f t="shared" si="884"/>
        <v>1.3465194916169285</v>
      </c>
      <c r="O1895" s="76">
        <f t="shared" si="862"/>
        <v>1.3514401899999999</v>
      </c>
      <c r="P1895" s="76">
        <f t="shared" si="867"/>
        <v>756.49987877000001</v>
      </c>
      <c r="Q1895" s="84">
        <f t="shared" si="881"/>
        <v>0</v>
      </c>
      <c r="R1895" s="86">
        <f t="shared" si="878"/>
        <v>0</v>
      </c>
      <c r="S1895" s="76">
        <f t="shared" si="868"/>
        <v>0</v>
      </c>
      <c r="T1895" s="86">
        <f t="shared" si="879"/>
        <v>8.0657000000000006E-2</v>
      </c>
      <c r="U1895" s="84">
        <f t="shared" si="885"/>
        <v>17</v>
      </c>
      <c r="V1895" s="84">
        <v>252</v>
      </c>
      <c r="W1895" s="83">
        <f t="shared" si="869"/>
        <v>1.005246557</v>
      </c>
      <c r="X1895" s="76">
        <f t="shared" si="870"/>
        <v>3.9690197299999999</v>
      </c>
      <c r="Y1895" s="76">
        <f t="shared" si="871"/>
        <v>0</v>
      </c>
      <c r="Z1895" s="90" t="str">
        <f t="shared" si="882"/>
        <v>A+J=</v>
      </c>
      <c r="AA1895" s="81">
        <f t="shared" si="883"/>
        <v>46157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75">
        <f t="shared" si="872"/>
        <v>46155</v>
      </c>
      <c r="B1896" s="76">
        <f t="shared" si="873"/>
        <v>760.86626520000004</v>
      </c>
      <c r="C1896" s="76">
        <f t="shared" si="880"/>
        <v>559.77311047000001</v>
      </c>
      <c r="D1896" s="77">
        <f t="shared" si="874"/>
        <v>7245.38</v>
      </c>
      <c r="E1896" s="78">
        <f>IF(K1896=1,VLOOKUP(A1895,[1]Plan1!$G$155:$I$350,3),E1895)</f>
        <v>7276.54</v>
      </c>
      <c r="F1896" s="79">
        <f t="shared" si="875"/>
        <v>45763</v>
      </c>
      <c r="G1896" s="80">
        <f t="shared" si="864"/>
        <v>4.3006716003852752E-3</v>
      </c>
      <c r="H1896" s="81">
        <f t="shared" si="876"/>
        <v>46157</v>
      </c>
      <c r="I1896" s="81">
        <f t="shared" si="865"/>
        <v>46157</v>
      </c>
      <c r="J1896" s="82">
        <f t="shared" si="877"/>
        <v>20</v>
      </c>
      <c r="K1896" s="82">
        <f t="shared" si="861"/>
        <v>18</v>
      </c>
      <c r="L1896" s="76">
        <f t="shared" si="866"/>
        <v>1.0038697700000001</v>
      </c>
      <c r="M1896" s="83">
        <f t="shared" si="863"/>
        <v>1.0043006699999999</v>
      </c>
      <c r="N1896" s="83">
        <f t="shared" si="884"/>
        <v>1.3465194916169285</v>
      </c>
      <c r="O1896" s="76">
        <f t="shared" si="862"/>
        <v>1.3517302099999999</v>
      </c>
      <c r="P1896" s="76">
        <f t="shared" si="867"/>
        <v>756.66222416000005</v>
      </c>
      <c r="Q1896" s="84">
        <f t="shared" si="881"/>
        <v>0</v>
      </c>
      <c r="R1896" s="86">
        <f t="shared" si="878"/>
        <v>0</v>
      </c>
      <c r="S1896" s="76">
        <f t="shared" si="868"/>
        <v>0</v>
      </c>
      <c r="T1896" s="86">
        <f t="shared" si="879"/>
        <v>8.0657000000000006E-2</v>
      </c>
      <c r="U1896" s="84">
        <f t="shared" si="885"/>
        <v>18</v>
      </c>
      <c r="V1896" s="84">
        <v>252</v>
      </c>
      <c r="W1896" s="83">
        <f t="shared" si="869"/>
        <v>1.005556034</v>
      </c>
      <c r="X1896" s="76">
        <f t="shared" si="870"/>
        <v>4.2040410399999999</v>
      </c>
      <c r="Y1896" s="76">
        <f t="shared" si="871"/>
        <v>0</v>
      </c>
      <c r="Z1896" s="90" t="str">
        <f t="shared" si="882"/>
        <v>A+J=</v>
      </c>
      <c r="AA1896" s="81">
        <f t="shared" si="883"/>
        <v>46157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75">
        <f t="shared" si="872"/>
        <v>46156</v>
      </c>
      <c r="B1897" s="76">
        <f t="shared" si="873"/>
        <v>761.26382681000007</v>
      </c>
      <c r="C1897" s="76">
        <f t="shared" si="880"/>
        <v>559.77311047000001</v>
      </c>
      <c r="D1897" s="77">
        <f t="shared" si="874"/>
        <v>7245.38</v>
      </c>
      <c r="E1897" s="78">
        <f>IF(K1897=1,VLOOKUP(A1896,[1]Plan1!$G$155:$I$350,3),E1896)</f>
        <v>7276.54</v>
      </c>
      <c r="F1897" s="79">
        <f t="shared" si="875"/>
        <v>45763</v>
      </c>
      <c r="G1897" s="80">
        <f t="shared" si="864"/>
        <v>4.3006716003852752E-3</v>
      </c>
      <c r="H1897" s="81">
        <f t="shared" si="876"/>
        <v>46157</v>
      </c>
      <c r="I1897" s="81">
        <f t="shared" si="865"/>
        <v>46157</v>
      </c>
      <c r="J1897" s="82">
        <f t="shared" si="877"/>
        <v>20</v>
      </c>
      <c r="K1897" s="82">
        <f t="shared" si="861"/>
        <v>19</v>
      </c>
      <c r="L1897" s="76">
        <f t="shared" si="866"/>
        <v>1.0040851900000001</v>
      </c>
      <c r="M1897" s="83">
        <f t="shared" si="863"/>
        <v>1.0043006699999999</v>
      </c>
      <c r="N1897" s="83">
        <f t="shared" si="884"/>
        <v>1.3465194916169285</v>
      </c>
      <c r="O1897" s="76">
        <f t="shared" si="862"/>
        <v>1.3520202699999999</v>
      </c>
      <c r="P1897" s="76">
        <f t="shared" si="867"/>
        <v>756.82459195000001</v>
      </c>
      <c r="Q1897" s="84">
        <f t="shared" si="881"/>
        <v>0</v>
      </c>
      <c r="R1897" s="86">
        <f t="shared" si="878"/>
        <v>0</v>
      </c>
      <c r="S1897" s="76">
        <f t="shared" si="868"/>
        <v>0</v>
      </c>
      <c r="T1897" s="86">
        <f t="shared" si="879"/>
        <v>8.0657000000000006E-2</v>
      </c>
      <c r="U1897" s="84">
        <f t="shared" si="885"/>
        <v>19</v>
      </c>
      <c r="V1897" s="84">
        <v>252</v>
      </c>
      <c r="W1897" s="83">
        <f t="shared" si="869"/>
        <v>1.005865606</v>
      </c>
      <c r="X1897" s="76">
        <f t="shared" si="870"/>
        <v>4.43923486</v>
      </c>
      <c r="Y1897" s="76">
        <f t="shared" si="871"/>
        <v>0</v>
      </c>
      <c r="Z1897" s="90" t="str">
        <f t="shared" si="882"/>
        <v>A+J=</v>
      </c>
      <c r="AA1897" s="81">
        <f t="shared" si="883"/>
        <v>46157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75">
        <f t="shared" si="872"/>
        <v>46157</v>
      </c>
      <c r="B1898" s="76">
        <f t="shared" si="873"/>
        <v>761.66161232000002</v>
      </c>
      <c r="C1898" s="76">
        <f t="shared" si="880"/>
        <v>559.77311047000001</v>
      </c>
      <c r="D1898" s="77">
        <f t="shared" si="874"/>
        <v>7245.38</v>
      </c>
      <c r="E1898" s="78">
        <f>IF(K1898=1,VLOOKUP(A1897,[1]Plan1!$G$155:$I$350,3),E1897)</f>
        <v>7276.54</v>
      </c>
      <c r="F1898" s="79">
        <f t="shared" si="875"/>
        <v>45763</v>
      </c>
      <c r="G1898" s="80">
        <f t="shared" si="864"/>
        <v>4.3006716003852752E-3</v>
      </c>
      <c r="H1898" s="81">
        <f t="shared" si="876"/>
        <v>46188</v>
      </c>
      <c r="I1898" s="81">
        <f t="shared" si="865"/>
        <v>46157</v>
      </c>
      <c r="J1898" s="82">
        <f t="shared" si="877"/>
        <v>20</v>
      </c>
      <c r="K1898" s="82">
        <f t="shared" ref="K1898:K1961" si="886">(J1898-(NETWORKDAYS(A1898,I1898,AD$165:AD$503)-1))</f>
        <v>20</v>
      </c>
      <c r="L1898" s="76">
        <f t="shared" si="866"/>
        <v>1.0043006699999999</v>
      </c>
      <c r="M1898" s="83">
        <f t="shared" si="863"/>
        <v>1.0043006699999999</v>
      </c>
      <c r="N1898" s="83">
        <f t="shared" si="884"/>
        <v>1.3465194916169285</v>
      </c>
      <c r="O1898" s="76">
        <f t="shared" ref="O1898:O1961" si="887">TRUNC(TRUNC((L1898*N1898),15),8)</f>
        <v>1.35231042</v>
      </c>
      <c r="P1898" s="76">
        <f t="shared" si="867"/>
        <v>756.98701012000004</v>
      </c>
      <c r="Q1898" s="84">
        <f t="shared" si="881"/>
        <v>62</v>
      </c>
      <c r="R1898" s="86">
        <f t="shared" si="878"/>
        <v>1.3842999999999999E-2</v>
      </c>
      <c r="S1898" s="76">
        <f t="shared" si="868"/>
        <v>10.47897118</v>
      </c>
      <c r="T1898" s="86">
        <f t="shared" si="879"/>
        <v>8.0657000000000006E-2</v>
      </c>
      <c r="U1898" s="84">
        <f t="shared" si="885"/>
        <v>20</v>
      </c>
      <c r="V1898" s="84">
        <v>252</v>
      </c>
      <c r="W1898" s="83">
        <f t="shared" si="869"/>
        <v>1.0061752740000001</v>
      </c>
      <c r="X1898" s="76">
        <f t="shared" si="870"/>
        <v>4.6746021999999998</v>
      </c>
      <c r="Y1898" s="76">
        <f t="shared" si="871"/>
        <v>15.153573380000001</v>
      </c>
      <c r="Z1898" s="90" t="str">
        <f t="shared" si="882"/>
        <v>A+J=</v>
      </c>
      <c r="AA1898" s="81">
        <f t="shared" si="883"/>
        <v>46157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75">
        <f t="shared" si="872"/>
        <v>46158</v>
      </c>
      <c r="B1899" s="76">
        <f t="shared" si="873"/>
        <v>746.89810161000003</v>
      </c>
      <c r="C1899" s="76">
        <f t="shared" si="880"/>
        <v>552.02417131000004</v>
      </c>
      <c r="D1899" s="77">
        <f t="shared" si="874"/>
        <v>7245.38</v>
      </c>
      <c r="E1899" s="78">
        <f>IF(K1899=1,VLOOKUP(A1898,[1]Plan1!$G$155:$I$350,3),E1898)</f>
        <v>7276.54</v>
      </c>
      <c r="F1899" s="79">
        <f t="shared" si="875"/>
        <v>45763</v>
      </c>
      <c r="G1899" s="80">
        <f t="shared" si="864"/>
        <v>4.3006716003852752E-3</v>
      </c>
      <c r="H1899" s="81">
        <f t="shared" si="876"/>
        <v>46188</v>
      </c>
      <c r="I1899" s="81">
        <f t="shared" si="865"/>
        <v>46188</v>
      </c>
      <c r="J1899" s="82">
        <f t="shared" si="877"/>
        <v>20</v>
      </c>
      <c r="K1899" s="82">
        <f t="shared" si="886"/>
        <v>1</v>
      </c>
      <c r="L1899" s="76">
        <f t="shared" si="866"/>
        <v>1.0002145899999999</v>
      </c>
      <c r="M1899" s="83">
        <f t="shared" ref="M1899:M1962" si="888">IF(I1899&gt;I1898,L1898,M1898)</f>
        <v>1.0043006699999999</v>
      </c>
      <c r="N1899" s="83">
        <f t="shared" si="884"/>
        <v>1.3523104275989406</v>
      </c>
      <c r="O1899" s="76">
        <f t="shared" si="887"/>
        <v>1.3526006100000001</v>
      </c>
      <c r="P1899" s="76">
        <f t="shared" si="867"/>
        <v>746.66823083999998</v>
      </c>
      <c r="Q1899" s="84">
        <f t="shared" si="881"/>
        <v>0</v>
      </c>
      <c r="R1899" s="86">
        <f t="shared" si="878"/>
        <v>0</v>
      </c>
      <c r="S1899" s="76">
        <f t="shared" si="868"/>
        <v>0</v>
      </c>
      <c r="T1899" s="86">
        <f t="shared" si="879"/>
        <v>8.0657000000000006E-2</v>
      </c>
      <c r="U1899" s="84">
        <f t="shared" si="885"/>
        <v>1</v>
      </c>
      <c r="V1899" s="84">
        <v>252</v>
      </c>
      <c r="W1899" s="83">
        <f t="shared" si="869"/>
        <v>1.0003078620000001</v>
      </c>
      <c r="X1899" s="76">
        <f t="shared" si="870"/>
        <v>0.22987077</v>
      </c>
      <c r="Y1899" s="76">
        <f t="shared" si="871"/>
        <v>0</v>
      </c>
      <c r="Z1899" s="90" t="str">
        <f t="shared" si="882"/>
        <v>A+J=</v>
      </c>
      <c r="AA1899" s="81">
        <f t="shared" si="883"/>
        <v>46188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75">
        <f t="shared" si="872"/>
        <v>46159</v>
      </c>
      <c r="B1900" s="76">
        <f t="shared" si="873"/>
        <v>746.89810161000003</v>
      </c>
      <c r="C1900" s="76">
        <f t="shared" si="880"/>
        <v>552.02417131000004</v>
      </c>
      <c r="D1900" s="77">
        <f t="shared" si="874"/>
        <v>7245.38</v>
      </c>
      <c r="E1900" s="78">
        <f>IF(K1900=1,VLOOKUP(A1899,[1]Plan1!$G$155:$I$350,3),E1899)</f>
        <v>7276.54</v>
      </c>
      <c r="F1900" s="79">
        <f t="shared" si="875"/>
        <v>45763</v>
      </c>
      <c r="G1900" s="80">
        <f t="shared" si="864"/>
        <v>4.3006716003852752E-3</v>
      </c>
      <c r="H1900" s="81">
        <f t="shared" si="876"/>
        <v>46188</v>
      </c>
      <c r="I1900" s="81">
        <f t="shared" si="865"/>
        <v>46188</v>
      </c>
      <c r="J1900" s="82">
        <f t="shared" si="877"/>
        <v>20</v>
      </c>
      <c r="K1900" s="82">
        <f t="shared" si="886"/>
        <v>1</v>
      </c>
      <c r="L1900" s="76">
        <f t="shared" si="866"/>
        <v>1.0002145899999999</v>
      </c>
      <c r="M1900" s="83">
        <f t="shared" si="888"/>
        <v>1.0043006699999999</v>
      </c>
      <c r="N1900" s="83">
        <f t="shared" si="884"/>
        <v>1.3523104275989406</v>
      </c>
      <c r="O1900" s="76">
        <f t="shared" si="887"/>
        <v>1.3526006100000001</v>
      </c>
      <c r="P1900" s="76">
        <f t="shared" si="867"/>
        <v>746.66823083999998</v>
      </c>
      <c r="Q1900" s="84">
        <f t="shared" si="881"/>
        <v>0</v>
      </c>
      <c r="R1900" s="86">
        <f t="shared" si="878"/>
        <v>0</v>
      </c>
      <c r="S1900" s="76">
        <f t="shared" si="868"/>
        <v>0</v>
      </c>
      <c r="T1900" s="86">
        <f t="shared" si="879"/>
        <v>8.0657000000000006E-2</v>
      </c>
      <c r="U1900" s="84">
        <f t="shared" si="885"/>
        <v>1</v>
      </c>
      <c r="V1900" s="84">
        <v>252</v>
      </c>
      <c r="W1900" s="83">
        <f t="shared" si="869"/>
        <v>1.0003078620000001</v>
      </c>
      <c r="X1900" s="76">
        <f t="shared" si="870"/>
        <v>0.22987077</v>
      </c>
      <c r="Y1900" s="76">
        <f t="shared" si="871"/>
        <v>0</v>
      </c>
      <c r="Z1900" s="90" t="str">
        <f t="shared" si="882"/>
        <v>A+J=</v>
      </c>
      <c r="AA1900" s="81">
        <f t="shared" si="883"/>
        <v>46188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75">
        <f t="shared" si="872"/>
        <v>46160</v>
      </c>
      <c r="B1901" s="76">
        <f t="shared" si="873"/>
        <v>746.89810161000003</v>
      </c>
      <c r="C1901" s="76">
        <f t="shared" si="880"/>
        <v>552.02417131000004</v>
      </c>
      <c r="D1901" s="77">
        <f t="shared" si="874"/>
        <v>7245.38</v>
      </c>
      <c r="E1901" s="78">
        <f>IF(K1901=1,VLOOKUP(A1900,[1]Plan1!$G$155:$I$350,3),E1900)</f>
        <v>7276.54</v>
      </c>
      <c r="F1901" s="79">
        <f t="shared" si="875"/>
        <v>45763</v>
      </c>
      <c r="G1901" s="80">
        <f t="shared" si="864"/>
        <v>4.3006716003852752E-3</v>
      </c>
      <c r="H1901" s="81">
        <f t="shared" si="876"/>
        <v>46188</v>
      </c>
      <c r="I1901" s="81">
        <f t="shared" si="865"/>
        <v>46188</v>
      </c>
      <c r="J1901" s="82">
        <f t="shared" si="877"/>
        <v>20</v>
      </c>
      <c r="K1901" s="82">
        <f t="shared" si="886"/>
        <v>1</v>
      </c>
      <c r="L1901" s="76">
        <f t="shared" si="866"/>
        <v>1.0002145899999999</v>
      </c>
      <c r="M1901" s="83">
        <f t="shared" si="888"/>
        <v>1.0043006699999999</v>
      </c>
      <c r="N1901" s="83">
        <f t="shared" si="884"/>
        <v>1.3523104275989406</v>
      </c>
      <c r="O1901" s="76">
        <f t="shared" si="887"/>
        <v>1.3526006100000001</v>
      </c>
      <c r="P1901" s="76">
        <f t="shared" si="867"/>
        <v>746.66823083999998</v>
      </c>
      <c r="Q1901" s="84">
        <f t="shared" si="881"/>
        <v>0</v>
      </c>
      <c r="R1901" s="86">
        <f t="shared" si="878"/>
        <v>0</v>
      </c>
      <c r="S1901" s="76">
        <f t="shared" si="868"/>
        <v>0</v>
      </c>
      <c r="T1901" s="86">
        <f t="shared" si="879"/>
        <v>8.0657000000000006E-2</v>
      </c>
      <c r="U1901" s="84">
        <f t="shared" si="885"/>
        <v>1</v>
      </c>
      <c r="V1901" s="84">
        <v>252</v>
      </c>
      <c r="W1901" s="83">
        <f t="shared" si="869"/>
        <v>1.0003078620000001</v>
      </c>
      <c r="X1901" s="76">
        <f t="shared" si="870"/>
        <v>0.22987077</v>
      </c>
      <c r="Y1901" s="76">
        <f t="shared" si="871"/>
        <v>0</v>
      </c>
      <c r="Z1901" s="90" t="str">
        <f t="shared" si="882"/>
        <v>A+J=</v>
      </c>
      <c r="AA1901" s="81">
        <f t="shared" si="883"/>
        <v>46188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75">
        <f t="shared" si="872"/>
        <v>46161</v>
      </c>
      <c r="B1902" s="76">
        <f t="shared" si="873"/>
        <v>747.28837178000003</v>
      </c>
      <c r="C1902" s="76">
        <f t="shared" si="880"/>
        <v>552.02417131000004</v>
      </c>
      <c r="D1902" s="77">
        <f t="shared" si="874"/>
        <v>7245.38</v>
      </c>
      <c r="E1902" s="78">
        <f>IF(K1902=1,VLOOKUP(A1901,[1]Plan1!$G$155:$I$350,3),E1901)</f>
        <v>7276.54</v>
      </c>
      <c r="F1902" s="79">
        <f t="shared" si="875"/>
        <v>45763</v>
      </c>
      <c r="G1902" s="80">
        <f t="shared" si="864"/>
        <v>4.3006716003852752E-3</v>
      </c>
      <c r="H1902" s="81">
        <f t="shared" si="876"/>
        <v>46188</v>
      </c>
      <c r="I1902" s="81">
        <f t="shared" si="865"/>
        <v>46188</v>
      </c>
      <c r="J1902" s="82">
        <f t="shared" si="877"/>
        <v>20</v>
      </c>
      <c r="K1902" s="82">
        <f t="shared" si="886"/>
        <v>2</v>
      </c>
      <c r="L1902" s="76">
        <f t="shared" si="866"/>
        <v>1.0004292299999999</v>
      </c>
      <c r="M1902" s="83">
        <f t="shared" si="888"/>
        <v>1.0043006699999999</v>
      </c>
      <c r="N1902" s="83">
        <f t="shared" si="884"/>
        <v>1.3523104275989406</v>
      </c>
      <c r="O1902" s="76">
        <f t="shared" si="887"/>
        <v>1.35289087</v>
      </c>
      <c r="P1902" s="76">
        <f t="shared" si="867"/>
        <v>746.82846138000002</v>
      </c>
      <c r="Q1902" s="84">
        <f t="shared" si="881"/>
        <v>0</v>
      </c>
      <c r="R1902" s="86">
        <f t="shared" si="878"/>
        <v>0</v>
      </c>
      <c r="S1902" s="76">
        <f t="shared" si="868"/>
        <v>0</v>
      </c>
      <c r="T1902" s="86">
        <f t="shared" si="879"/>
        <v>8.0657000000000006E-2</v>
      </c>
      <c r="U1902" s="84">
        <f t="shared" si="885"/>
        <v>2</v>
      </c>
      <c r="V1902" s="84">
        <v>252</v>
      </c>
      <c r="W1902" s="83">
        <f t="shared" si="869"/>
        <v>1.000615818</v>
      </c>
      <c r="X1902" s="76">
        <f t="shared" si="870"/>
        <v>0.4599104</v>
      </c>
      <c r="Y1902" s="76">
        <f t="shared" si="871"/>
        <v>0</v>
      </c>
      <c r="Z1902" s="90" t="str">
        <f t="shared" si="882"/>
        <v>A+J=</v>
      </c>
      <c r="AA1902" s="81">
        <f t="shared" si="883"/>
        <v>46188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75">
        <f t="shared" si="872"/>
        <v>46162</v>
      </c>
      <c r="B1903" s="76">
        <f t="shared" si="873"/>
        <v>747.67885029000001</v>
      </c>
      <c r="C1903" s="76">
        <f t="shared" si="880"/>
        <v>552.02417131000004</v>
      </c>
      <c r="D1903" s="77">
        <f t="shared" si="874"/>
        <v>7245.38</v>
      </c>
      <c r="E1903" s="78">
        <f>IF(K1903=1,VLOOKUP(A1902,[1]Plan1!$G$155:$I$350,3),E1902)</f>
        <v>7276.54</v>
      </c>
      <c r="F1903" s="79">
        <f t="shared" si="875"/>
        <v>45763</v>
      </c>
      <c r="G1903" s="80">
        <f t="shared" si="864"/>
        <v>4.3006716003852752E-3</v>
      </c>
      <c r="H1903" s="81">
        <f t="shared" si="876"/>
        <v>46188</v>
      </c>
      <c r="I1903" s="81">
        <f t="shared" si="865"/>
        <v>46188</v>
      </c>
      <c r="J1903" s="82">
        <f t="shared" si="877"/>
        <v>20</v>
      </c>
      <c r="K1903" s="82">
        <f t="shared" si="886"/>
        <v>3</v>
      </c>
      <c r="L1903" s="76">
        <f t="shared" si="866"/>
        <v>1.0006439199999999</v>
      </c>
      <c r="M1903" s="83">
        <f t="shared" si="888"/>
        <v>1.0043006699999999</v>
      </c>
      <c r="N1903" s="83">
        <f t="shared" si="884"/>
        <v>1.3523104275989406</v>
      </c>
      <c r="O1903" s="76">
        <f t="shared" si="887"/>
        <v>1.3531812000000001</v>
      </c>
      <c r="P1903" s="76">
        <f t="shared" si="867"/>
        <v>746.98873056000002</v>
      </c>
      <c r="Q1903" s="84">
        <f t="shared" si="881"/>
        <v>0</v>
      </c>
      <c r="R1903" s="86">
        <f t="shared" si="878"/>
        <v>0</v>
      </c>
      <c r="S1903" s="76">
        <f t="shared" si="868"/>
        <v>0</v>
      </c>
      <c r="T1903" s="86">
        <f t="shared" si="879"/>
        <v>8.0657000000000006E-2</v>
      </c>
      <c r="U1903" s="84">
        <f t="shared" si="885"/>
        <v>3</v>
      </c>
      <c r="V1903" s="84">
        <v>252</v>
      </c>
      <c r="W1903" s="83">
        <f t="shared" si="869"/>
        <v>1.000923869</v>
      </c>
      <c r="X1903" s="76">
        <f t="shared" si="870"/>
        <v>0.69011973000000004</v>
      </c>
      <c r="Y1903" s="76">
        <f t="shared" si="871"/>
        <v>0</v>
      </c>
      <c r="Z1903" s="90" t="str">
        <f t="shared" si="882"/>
        <v>A+J=</v>
      </c>
      <c r="AA1903" s="81">
        <f t="shared" si="883"/>
        <v>46188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75">
        <f t="shared" si="872"/>
        <v>46163</v>
      </c>
      <c r="B1904" s="76">
        <f t="shared" si="873"/>
        <v>748.06952613999999</v>
      </c>
      <c r="C1904" s="76">
        <f t="shared" si="880"/>
        <v>552.02417131000004</v>
      </c>
      <c r="D1904" s="77">
        <f t="shared" si="874"/>
        <v>7245.38</v>
      </c>
      <c r="E1904" s="78">
        <f>IF(K1904=1,VLOOKUP(A1903,[1]Plan1!$G$155:$I$350,3),E1903)</f>
        <v>7276.54</v>
      </c>
      <c r="F1904" s="79">
        <f t="shared" si="875"/>
        <v>45763</v>
      </c>
      <c r="G1904" s="80">
        <f t="shared" si="864"/>
        <v>4.3006716003852752E-3</v>
      </c>
      <c r="H1904" s="81">
        <f t="shared" si="876"/>
        <v>46188</v>
      </c>
      <c r="I1904" s="81">
        <f t="shared" si="865"/>
        <v>46188</v>
      </c>
      <c r="J1904" s="82">
        <f t="shared" si="877"/>
        <v>20</v>
      </c>
      <c r="K1904" s="82">
        <f t="shared" si="886"/>
        <v>4</v>
      </c>
      <c r="L1904" s="76">
        <f t="shared" si="866"/>
        <v>1.0008586500000001</v>
      </c>
      <c r="M1904" s="83">
        <f t="shared" si="888"/>
        <v>1.0043006699999999</v>
      </c>
      <c r="N1904" s="83">
        <f t="shared" si="884"/>
        <v>1.3523104275989406</v>
      </c>
      <c r="O1904" s="76">
        <f t="shared" si="887"/>
        <v>1.3534715799999999</v>
      </c>
      <c r="P1904" s="76">
        <f t="shared" si="867"/>
        <v>747.14902733999998</v>
      </c>
      <c r="Q1904" s="84">
        <f t="shared" si="881"/>
        <v>0</v>
      </c>
      <c r="R1904" s="86">
        <f t="shared" si="878"/>
        <v>0</v>
      </c>
      <c r="S1904" s="76">
        <f t="shared" si="868"/>
        <v>0</v>
      </c>
      <c r="T1904" s="86">
        <f t="shared" si="879"/>
        <v>8.0657000000000006E-2</v>
      </c>
      <c r="U1904" s="84">
        <f t="shared" si="885"/>
        <v>4</v>
      </c>
      <c r="V1904" s="84">
        <v>252</v>
      </c>
      <c r="W1904" s="83">
        <f t="shared" si="869"/>
        <v>1.001232015</v>
      </c>
      <c r="X1904" s="76">
        <f t="shared" si="870"/>
        <v>0.92049879999999995</v>
      </c>
      <c r="Y1904" s="76">
        <f t="shared" si="871"/>
        <v>0</v>
      </c>
      <c r="Z1904" s="90" t="str">
        <f t="shared" si="882"/>
        <v>A+J=</v>
      </c>
      <c r="AA1904" s="81">
        <f t="shared" si="883"/>
        <v>46188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75">
        <f t="shared" si="872"/>
        <v>46164</v>
      </c>
      <c r="B1905" s="76">
        <f t="shared" si="873"/>
        <v>748.46041047999995</v>
      </c>
      <c r="C1905" s="76">
        <f t="shared" si="880"/>
        <v>552.02417131000004</v>
      </c>
      <c r="D1905" s="77">
        <f t="shared" si="874"/>
        <v>7245.38</v>
      </c>
      <c r="E1905" s="78">
        <f>IF(K1905=1,VLOOKUP(A1904,[1]Plan1!$G$155:$I$350,3),E1904)</f>
        <v>7276.54</v>
      </c>
      <c r="F1905" s="79">
        <f t="shared" si="875"/>
        <v>45763</v>
      </c>
      <c r="G1905" s="80">
        <f t="shared" si="864"/>
        <v>4.3006716003852752E-3</v>
      </c>
      <c r="H1905" s="81">
        <f t="shared" si="876"/>
        <v>46188</v>
      </c>
      <c r="I1905" s="81">
        <f t="shared" si="865"/>
        <v>46188</v>
      </c>
      <c r="J1905" s="82">
        <f t="shared" si="877"/>
        <v>20</v>
      </c>
      <c r="K1905" s="82">
        <f t="shared" si="886"/>
        <v>5</v>
      </c>
      <c r="L1905" s="76">
        <f t="shared" si="866"/>
        <v>1.0010734299999999</v>
      </c>
      <c r="M1905" s="83">
        <f t="shared" si="888"/>
        <v>1.0043006699999999</v>
      </c>
      <c r="N1905" s="83">
        <f t="shared" si="884"/>
        <v>1.3523104275989406</v>
      </c>
      <c r="O1905" s="76">
        <f t="shared" si="887"/>
        <v>1.3537620299999999</v>
      </c>
      <c r="P1905" s="76">
        <f t="shared" si="867"/>
        <v>747.30936276</v>
      </c>
      <c r="Q1905" s="84">
        <f t="shared" si="881"/>
        <v>0</v>
      </c>
      <c r="R1905" s="86">
        <f t="shared" si="878"/>
        <v>0</v>
      </c>
      <c r="S1905" s="76">
        <f t="shared" si="868"/>
        <v>0</v>
      </c>
      <c r="T1905" s="86">
        <f t="shared" si="879"/>
        <v>8.0657000000000006E-2</v>
      </c>
      <c r="U1905" s="84">
        <f t="shared" si="885"/>
        <v>5</v>
      </c>
      <c r="V1905" s="84">
        <v>252</v>
      </c>
      <c r="W1905" s="83">
        <f t="shared" si="869"/>
        <v>1.001540256</v>
      </c>
      <c r="X1905" s="76">
        <f t="shared" si="870"/>
        <v>1.15104772</v>
      </c>
      <c r="Y1905" s="76">
        <f t="shared" si="871"/>
        <v>0</v>
      </c>
      <c r="Z1905" s="90" t="str">
        <f t="shared" si="882"/>
        <v>A+J=</v>
      </c>
      <c r="AA1905" s="81">
        <f t="shared" si="883"/>
        <v>46188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75">
        <f t="shared" si="872"/>
        <v>46165</v>
      </c>
      <c r="B1906" s="76">
        <f t="shared" si="873"/>
        <v>748.85150338999995</v>
      </c>
      <c r="C1906" s="76">
        <f t="shared" si="880"/>
        <v>552.02417131000004</v>
      </c>
      <c r="D1906" s="77">
        <f t="shared" si="874"/>
        <v>7245.38</v>
      </c>
      <c r="E1906" s="78">
        <f>IF(K1906=1,VLOOKUP(A1905,[1]Plan1!$G$155:$I$350,3),E1905)</f>
        <v>7276.54</v>
      </c>
      <c r="F1906" s="79">
        <f t="shared" si="875"/>
        <v>45763</v>
      </c>
      <c r="G1906" s="80">
        <f t="shared" si="864"/>
        <v>4.3006716003852752E-3</v>
      </c>
      <c r="H1906" s="81">
        <f t="shared" si="876"/>
        <v>46188</v>
      </c>
      <c r="I1906" s="81">
        <f t="shared" si="865"/>
        <v>46188</v>
      </c>
      <c r="J1906" s="82">
        <f t="shared" si="877"/>
        <v>20</v>
      </c>
      <c r="K1906" s="82">
        <f t="shared" si="886"/>
        <v>6</v>
      </c>
      <c r="L1906" s="76">
        <f t="shared" si="866"/>
        <v>1.0012882599999999</v>
      </c>
      <c r="M1906" s="83">
        <f t="shared" si="888"/>
        <v>1.0043006699999999</v>
      </c>
      <c r="N1906" s="83">
        <f t="shared" si="884"/>
        <v>1.3523104275989406</v>
      </c>
      <c r="O1906" s="76">
        <f t="shared" si="887"/>
        <v>1.35405255</v>
      </c>
      <c r="P1906" s="76">
        <f t="shared" si="867"/>
        <v>747.46973681999998</v>
      </c>
      <c r="Q1906" s="84">
        <f t="shared" si="881"/>
        <v>0</v>
      </c>
      <c r="R1906" s="86">
        <f t="shared" si="878"/>
        <v>0</v>
      </c>
      <c r="S1906" s="76">
        <f t="shared" si="868"/>
        <v>0</v>
      </c>
      <c r="T1906" s="86">
        <f t="shared" si="879"/>
        <v>8.0657000000000006E-2</v>
      </c>
      <c r="U1906" s="84">
        <f t="shared" si="885"/>
        <v>6</v>
      </c>
      <c r="V1906" s="84">
        <v>252</v>
      </c>
      <c r="W1906" s="83">
        <f t="shared" si="869"/>
        <v>1.001848592</v>
      </c>
      <c r="X1906" s="76">
        <f t="shared" si="870"/>
        <v>1.3817665699999999</v>
      </c>
      <c r="Y1906" s="76">
        <f t="shared" si="871"/>
        <v>0</v>
      </c>
      <c r="Z1906" s="90" t="str">
        <f t="shared" si="882"/>
        <v>A+J=</v>
      </c>
      <c r="AA1906" s="81">
        <f t="shared" si="883"/>
        <v>46188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75">
        <f t="shared" si="872"/>
        <v>46166</v>
      </c>
      <c r="B1907" s="76">
        <f t="shared" si="873"/>
        <v>748.85150338999995</v>
      </c>
      <c r="C1907" s="76">
        <f t="shared" si="880"/>
        <v>552.02417131000004</v>
      </c>
      <c r="D1907" s="77">
        <f t="shared" si="874"/>
        <v>7245.38</v>
      </c>
      <c r="E1907" s="78">
        <f>IF(K1907=1,VLOOKUP(A1906,[1]Plan1!$G$155:$I$350,3),E1906)</f>
        <v>7276.54</v>
      </c>
      <c r="F1907" s="79">
        <f t="shared" si="875"/>
        <v>45763</v>
      </c>
      <c r="G1907" s="80">
        <f t="shared" si="864"/>
        <v>4.3006716003852752E-3</v>
      </c>
      <c r="H1907" s="81">
        <f t="shared" si="876"/>
        <v>46188</v>
      </c>
      <c r="I1907" s="81">
        <f t="shared" si="865"/>
        <v>46188</v>
      </c>
      <c r="J1907" s="82">
        <f t="shared" si="877"/>
        <v>20</v>
      </c>
      <c r="K1907" s="82">
        <f t="shared" si="886"/>
        <v>6</v>
      </c>
      <c r="L1907" s="76">
        <f t="shared" si="866"/>
        <v>1.0012882599999999</v>
      </c>
      <c r="M1907" s="83">
        <f t="shared" si="888"/>
        <v>1.0043006699999999</v>
      </c>
      <c r="N1907" s="83">
        <f t="shared" si="884"/>
        <v>1.3523104275989406</v>
      </c>
      <c r="O1907" s="76">
        <f t="shared" si="887"/>
        <v>1.35405255</v>
      </c>
      <c r="P1907" s="76">
        <f t="shared" si="867"/>
        <v>747.46973681999998</v>
      </c>
      <c r="Q1907" s="84">
        <f t="shared" si="881"/>
        <v>0</v>
      </c>
      <c r="R1907" s="86">
        <f t="shared" si="878"/>
        <v>0</v>
      </c>
      <c r="S1907" s="76">
        <f t="shared" si="868"/>
        <v>0</v>
      </c>
      <c r="T1907" s="86">
        <f t="shared" si="879"/>
        <v>8.0657000000000006E-2</v>
      </c>
      <c r="U1907" s="84">
        <f t="shared" si="885"/>
        <v>6</v>
      </c>
      <c r="V1907" s="84">
        <v>252</v>
      </c>
      <c r="W1907" s="83">
        <f t="shared" si="869"/>
        <v>1.001848592</v>
      </c>
      <c r="X1907" s="76">
        <f t="shared" si="870"/>
        <v>1.3817665699999999</v>
      </c>
      <c r="Y1907" s="76">
        <f t="shared" si="871"/>
        <v>0</v>
      </c>
      <c r="Z1907" s="90" t="str">
        <f t="shared" si="882"/>
        <v>A+J=</v>
      </c>
      <c r="AA1907" s="81">
        <f t="shared" si="883"/>
        <v>46188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75">
        <f t="shared" si="872"/>
        <v>46167</v>
      </c>
      <c r="B1908" s="76">
        <f t="shared" si="873"/>
        <v>748.85150338999995</v>
      </c>
      <c r="C1908" s="76">
        <f t="shared" si="880"/>
        <v>552.02417131000004</v>
      </c>
      <c r="D1908" s="77">
        <f t="shared" si="874"/>
        <v>7245.38</v>
      </c>
      <c r="E1908" s="78">
        <f>IF(K1908=1,VLOOKUP(A1907,[1]Plan1!$G$155:$I$350,3),E1907)</f>
        <v>7276.54</v>
      </c>
      <c r="F1908" s="79">
        <f t="shared" si="875"/>
        <v>45763</v>
      </c>
      <c r="G1908" s="80">
        <f t="shared" si="864"/>
        <v>4.3006716003852752E-3</v>
      </c>
      <c r="H1908" s="81">
        <f t="shared" si="876"/>
        <v>46188</v>
      </c>
      <c r="I1908" s="81">
        <f t="shared" si="865"/>
        <v>46188</v>
      </c>
      <c r="J1908" s="82">
        <f t="shared" si="877"/>
        <v>20</v>
      </c>
      <c r="K1908" s="82">
        <f t="shared" si="886"/>
        <v>6</v>
      </c>
      <c r="L1908" s="76">
        <f t="shared" si="866"/>
        <v>1.0012882599999999</v>
      </c>
      <c r="M1908" s="83">
        <f t="shared" si="888"/>
        <v>1.0043006699999999</v>
      </c>
      <c r="N1908" s="83">
        <f t="shared" si="884"/>
        <v>1.3523104275989406</v>
      </c>
      <c r="O1908" s="76">
        <f t="shared" si="887"/>
        <v>1.35405255</v>
      </c>
      <c r="P1908" s="76">
        <f t="shared" si="867"/>
        <v>747.46973681999998</v>
      </c>
      <c r="Q1908" s="84">
        <f t="shared" si="881"/>
        <v>0</v>
      </c>
      <c r="R1908" s="86">
        <f t="shared" si="878"/>
        <v>0</v>
      </c>
      <c r="S1908" s="76">
        <f t="shared" si="868"/>
        <v>0</v>
      </c>
      <c r="T1908" s="86">
        <f t="shared" si="879"/>
        <v>8.0657000000000006E-2</v>
      </c>
      <c r="U1908" s="84">
        <f t="shared" si="885"/>
        <v>6</v>
      </c>
      <c r="V1908" s="84">
        <v>252</v>
      </c>
      <c r="W1908" s="83">
        <f t="shared" si="869"/>
        <v>1.001848592</v>
      </c>
      <c r="X1908" s="76">
        <f t="shared" si="870"/>
        <v>1.3817665699999999</v>
      </c>
      <c r="Y1908" s="76">
        <f t="shared" si="871"/>
        <v>0</v>
      </c>
      <c r="Z1908" s="90" t="str">
        <f t="shared" si="882"/>
        <v>A+J=</v>
      </c>
      <c r="AA1908" s="81">
        <f t="shared" si="883"/>
        <v>46188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75">
        <f t="shared" si="872"/>
        <v>46168</v>
      </c>
      <c r="B1909" s="76">
        <f t="shared" si="873"/>
        <v>749.24279388000002</v>
      </c>
      <c r="C1909" s="76">
        <f t="shared" si="880"/>
        <v>552.02417131000004</v>
      </c>
      <c r="D1909" s="77">
        <f t="shared" si="874"/>
        <v>7245.38</v>
      </c>
      <c r="E1909" s="78">
        <f>IF(K1909=1,VLOOKUP(A1908,[1]Plan1!$G$155:$I$350,3),E1908)</f>
        <v>7276.54</v>
      </c>
      <c r="F1909" s="79">
        <f t="shared" si="875"/>
        <v>45763</v>
      </c>
      <c r="G1909" s="80">
        <f t="shared" si="864"/>
        <v>4.3006716003852752E-3</v>
      </c>
      <c r="H1909" s="81">
        <f t="shared" si="876"/>
        <v>46188</v>
      </c>
      <c r="I1909" s="81">
        <f t="shared" si="865"/>
        <v>46188</v>
      </c>
      <c r="J1909" s="82">
        <f t="shared" si="877"/>
        <v>20</v>
      </c>
      <c r="K1909" s="82">
        <f t="shared" si="886"/>
        <v>7</v>
      </c>
      <c r="L1909" s="76">
        <f t="shared" si="866"/>
        <v>1.0015031299999999</v>
      </c>
      <c r="M1909" s="83">
        <f t="shared" si="888"/>
        <v>1.0043006699999999</v>
      </c>
      <c r="N1909" s="83">
        <f t="shared" si="884"/>
        <v>1.3523104275989406</v>
      </c>
      <c r="O1909" s="76">
        <f t="shared" si="887"/>
        <v>1.35434312</v>
      </c>
      <c r="P1909" s="76">
        <f t="shared" si="867"/>
        <v>747.63013848000003</v>
      </c>
      <c r="Q1909" s="84">
        <f t="shared" si="881"/>
        <v>0</v>
      </c>
      <c r="R1909" s="86">
        <f t="shared" si="878"/>
        <v>0</v>
      </c>
      <c r="S1909" s="76">
        <f t="shared" si="868"/>
        <v>0</v>
      </c>
      <c r="T1909" s="86">
        <f t="shared" si="879"/>
        <v>8.0657000000000006E-2</v>
      </c>
      <c r="U1909" s="84">
        <f t="shared" si="885"/>
        <v>7</v>
      </c>
      <c r="V1909" s="84">
        <v>252</v>
      </c>
      <c r="W1909" s="83">
        <f t="shared" si="869"/>
        <v>1.0021570230000001</v>
      </c>
      <c r="X1909" s="76">
        <f t="shared" si="870"/>
        <v>1.6126554</v>
      </c>
      <c r="Y1909" s="76">
        <f t="shared" si="871"/>
        <v>0</v>
      </c>
      <c r="Z1909" s="90" t="str">
        <f t="shared" si="882"/>
        <v>A+J=</v>
      </c>
      <c r="AA1909" s="81">
        <f t="shared" si="883"/>
        <v>46188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75">
        <f t="shared" si="872"/>
        <v>46169</v>
      </c>
      <c r="B1910" s="76">
        <f t="shared" si="873"/>
        <v>749.63429235000001</v>
      </c>
      <c r="C1910" s="76">
        <f t="shared" si="880"/>
        <v>552.02417131000004</v>
      </c>
      <c r="D1910" s="77">
        <f t="shared" si="874"/>
        <v>7245.38</v>
      </c>
      <c r="E1910" s="78">
        <f>IF(K1910=1,VLOOKUP(A1909,[1]Plan1!$G$155:$I$350,3),E1909)</f>
        <v>7276.54</v>
      </c>
      <c r="F1910" s="79">
        <f t="shared" si="875"/>
        <v>45763</v>
      </c>
      <c r="G1910" s="80">
        <f t="shared" si="864"/>
        <v>4.3006716003852752E-3</v>
      </c>
      <c r="H1910" s="81">
        <f t="shared" si="876"/>
        <v>46188</v>
      </c>
      <c r="I1910" s="81">
        <f t="shared" si="865"/>
        <v>46188</v>
      </c>
      <c r="J1910" s="82">
        <f t="shared" si="877"/>
        <v>20</v>
      </c>
      <c r="K1910" s="82">
        <f t="shared" si="886"/>
        <v>8</v>
      </c>
      <c r="L1910" s="76">
        <f t="shared" si="866"/>
        <v>1.00171805</v>
      </c>
      <c r="M1910" s="83">
        <f t="shared" si="888"/>
        <v>1.0043006699999999</v>
      </c>
      <c r="N1910" s="83">
        <f t="shared" si="884"/>
        <v>1.3523104275989406</v>
      </c>
      <c r="O1910" s="76">
        <f t="shared" si="887"/>
        <v>1.35463376</v>
      </c>
      <c r="P1910" s="76">
        <f t="shared" si="867"/>
        <v>747.79057879000004</v>
      </c>
      <c r="Q1910" s="84">
        <f t="shared" si="881"/>
        <v>0</v>
      </c>
      <c r="R1910" s="86">
        <f t="shared" si="878"/>
        <v>0</v>
      </c>
      <c r="S1910" s="76">
        <f t="shared" si="868"/>
        <v>0</v>
      </c>
      <c r="T1910" s="86">
        <f t="shared" si="879"/>
        <v>8.0657000000000006E-2</v>
      </c>
      <c r="U1910" s="84">
        <f t="shared" si="885"/>
        <v>8</v>
      </c>
      <c r="V1910" s="84">
        <v>252</v>
      </c>
      <c r="W1910" s="83">
        <f t="shared" si="869"/>
        <v>1.002465548</v>
      </c>
      <c r="X1910" s="76">
        <f t="shared" si="870"/>
        <v>1.8437135600000001</v>
      </c>
      <c r="Y1910" s="76">
        <f t="shared" si="871"/>
        <v>0</v>
      </c>
      <c r="Z1910" s="90" t="str">
        <f t="shared" si="882"/>
        <v>A+J=</v>
      </c>
      <c r="AA1910" s="81">
        <f t="shared" si="883"/>
        <v>46188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75">
        <f t="shared" si="872"/>
        <v>46170</v>
      </c>
      <c r="B1911" s="76">
        <f t="shared" si="873"/>
        <v>750.02598928999998</v>
      </c>
      <c r="C1911" s="76">
        <f t="shared" si="880"/>
        <v>552.02417131000004</v>
      </c>
      <c r="D1911" s="77">
        <f t="shared" si="874"/>
        <v>7245.38</v>
      </c>
      <c r="E1911" s="78">
        <f>IF(K1911=1,VLOOKUP(A1910,[1]Plan1!$G$155:$I$350,3),E1910)</f>
        <v>7276.54</v>
      </c>
      <c r="F1911" s="79">
        <f t="shared" si="875"/>
        <v>45763</v>
      </c>
      <c r="G1911" s="80">
        <f t="shared" si="864"/>
        <v>4.3006716003852752E-3</v>
      </c>
      <c r="H1911" s="81">
        <f t="shared" si="876"/>
        <v>46188</v>
      </c>
      <c r="I1911" s="81">
        <f t="shared" si="865"/>
        <v>46188</v>
      </c>
      <c r="J1911" s="82">
        <f t="shared" si="877"/>
        <v>20</v>
      </c>
      <c r="K1911" s="82">
        <f t="shared" si="886"/>
        <v>9</v>
      </c>
      <c r="L1911" s="76">
        <f t="shared" si="866"/>
        <v>1.0019330099999999</v>
      </c>
      <c r="M1911" s="83">
        <f t="shared" si="888"/>
        <v>1.0043006699999999</v>
      </c>
      <c r="N1911" s="83">
        <f t="shared" si="884"/>
        <v>1.3523104275989406</v>
      </c>
      <c r="O1911" s="76">
        <f t="shared" si="887"/>
        <v>1.3549244499999999</v>
      </c>
      <c r="P1911" s="76">
        <f t="shared" si="867"/>
        <v>747.95104669</v>
      </c>
      <c r="Q1911" s="84">
        <f t="shared" si="881"/>
        <v>0</v>
      </c>
      <c r="R1911" s="86">
        <f t="shared" si="878"/>
        <v>0</v>
      </c>
      <c r="S1911" s="76">
        <f t="shared" si="868"/>
        <v>0</v>
      </c>
      <c r="T1911" s="86">
        <f t="shared" si="879"/>
        <v>8.0657000000000006E-2</v>
      </c>
      <c r="U1911" s="84">
        <f t="shared" si="885"/>
        <v>9</v>
      </c>
      <c r="V1911" s="84">
        <v>252</v>
      </c>
      <c r="W1911" s="83">
        <f t="shared" si="869"/>
        <v>1.002774169</v>
      </c>
      <c r="X1911" s="76">
        <f t="shared" si="870"/>
        <v>2.0749426</v>
      </c>
      <c r="Y1911" s="76">
        <f t="shared" si="871"/>
        <v>0</v>
      </c>
      <c r="Z1911" s="90" t="str">
        <f t="shared" si="882"/>
        <v>A+J=</v>
      </c>
      <c r="AA1911" s="81">
        <f t="shared" si="883"/>
        <v>46188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75">
        <f t="shared" si="872"/>
        <v>46171</v>
      </c>
      <c r="B1912" s="76">
        <f t="shared" si="873"/>
        <v>750.41789512000003</v>
      </c>
      <c r="C1912" s="76">
        <f t="shared" si="880"/>
        <v>552.02417131000004</v>
      </c>
      <c r="D1912" s="77">
        <f t="shared" si="874"/>
        <v>7245.38</v>
      </c>
      <c r="E1912" s="78">
        <f>IF(K1912=1,VLOOKUP(A1911,[1]Plan1!$G$155:$I$350,3),E1911)</f>
        <v>7276.54</v>
      </c>
      <c r="F1912" s="79">
        <f t="shared" si="875"/>
        <v>45763</v>
      </c>
      <c r="G1912" s="80">
        <f t="shared" si="864"/>
        <v>4.3006716003852752E-3</v>
      </c>
      <c r="H1912" s="81">
        <f t="shared" si="876"/>
        <v>46188</v>
      </c>
      <c r="I1912" s="81">
        <f t="shared" si="865"/>
        <v>46188</v>
      </c>
      <c r="J1912" s="82">
        <f t="shared" si="877"/>
        <v>20</v>
      </c>
      <c r="K1912" s="82">
        <f t="shared" si="886"/>
        <v>10</v>
      </c>
      <c r="L1912" s="76">
        <f t="shared" si="866"/>
        <v>1.0021480199999999</v>
      </c>
      <c r="M1912" s="83">
        <f t="shared" si="888"/>
        <v>1.0043006699999999</v>
      </c>
      <c r="N1912" s="83">
        <f t="shared" si="884"/>
        <v>1.3523104275989406</v>
      </c>
      <c r="O1912" s="76">
        <f t="shared" si="887"/>
        <v>1.3552152099999999</v>
      </c>
      <c r="P1912" s="76">
        <f t="shared" si="867"/>
        <v>748.11155324000003</v>
      </c>
      <c r="Q1912" s="84">
        <f t="shared" si="881"/>
        <v>0</v>
      </c>
      <c r="R1912" s="86">
        <f t="shared" si="878"/>
        <v>0</v>
      </c>
      <c r="S1912" s="76">
        <f t="shared" si="868"/>
        <v>0</v>
      </c>
      <c r="T1912" s="86">
        <f t="shared" si="879"/>
        <v>8.0657000000000006E-2</v>
      </c>
      <c r="U1912" s="84">
        <f t="shared" si="885"/>
        <v>10</v>
      </c>
      <c r="V1912" s="84">
        <v>252</v>
      </c>
      <c r="W1912" s="83">
        <f t="shared" si="869"/>
        <v>1.003082885</v>
      </c>
      <c r="X1912" s="76">
        <f t="shared" si="870"/>
        <v>2.3063418800000002</v>
      </c>
      <c r="Y1912" s="76">
        <f t="shared" si="871"/>
        <v>0</v>
      </c>
      <c r="Z1912" s="90" t="str">
        <f t="shared" si="882"/>
        <v>A+J=</v>
      </c>
      <c r="AA1912" s="81">
        <f t="shared" si="883"/>
        <v>46188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75">
        <f t="shared" si="872"/>
        <v>46172</v>
      </c>
      <c r="B1913" s="76">
        <f t="shared" si="873"/>
        <v>750.81000916000005</v>
      </c>
      <c r="C1913" s="76">
        <f t="shared" si="880"/>
        <v>552.02417131000004</v>
      </c>
      <c r="D1913" s="77">
        <f t="shared" si="874"/>
        <v>7245.38</v>
      </c>
      <c r="E1913" s="78">
        <f>IF(K1913=1,VLOOKUP(A1912,[1]Plan1!$G$155:$I$350,3),E1912)</f>
        <v>7276.54</v>
      </c>
      <c r="F1913" s="79">
        <f t="shared" si="875"/>
        <v>45763</v>
      </c>
      <c r="G1913" s="80">
        <f t="shared" si="864"/>
        <v>4.3006716003852752E-3</v>
      </c>
      <c r="H1913" s="81">
        <f t="shared" si="876"/>
        <v>46188</v>
      </c>
      <c r="I1913" s="81">
        <f t="shared" si="865"/>
        <v>46188</v>
      </c>
      <c r="J1913" s="82">
        <f t="shared" si="877"/>
        <v>20</v>
      </c>
      <c r="K1913" s="82">
        <f t="shared" si="886"/>
        <v>11</v>
      </c>
      <c r="L1913" s="76">
        <f t="shared" si="866"/>
        <v>1.0023630800000001</v>
      </c>
      <c r="M1913" s="83">
        <f t="shared" si="888"/>
        <v>1.0043006699999999</v>
      </c>
      <c r="N1913" s="83">
        <f t="shared" si="884"/>
        <v>1.3523104275989406</v>
      </c>
      <c r="O1913" s="76">
        <f t="shared" si="887"/>
        <v>1.3555060400000001</v>
      </c>
      <c r="P1913" s="76">
        <f t="shared" si="867"/>
        <v>748.27209843000003</v>
      </c>
      <c r="Q1913" s="84">
        <f t="shared" si="881"/>
        <v>0</v>
      </c>
      <c r="R1913" s="86">
        <f t="shared" si="878"/>
        <v>0</v>
      </c>
      <c r="S1913" s="76">
        <f t="shared" si="868"/>
        <v>0</v>
      </c>
      <c r="T1913" s="86">
        <f t="shared" si="879"/>
        <v>8.0657000000000006E-2</v>
      </c>
      <c r="U1913" s="84">
        <f t="shared" si="885"/>
        <v>11</v>
      </c>
      <c r="V1913" s="84">
        <v>252</v>
      </c>
      <c r="W1913" s="83">
        <f t="shared" si="869"/>
        <v>1.0033916949999999</v>
      </c>
      <c r="X1913" s="76">
        <f t="shared" si="870"/>
        <v>2.5379107300000001</v>
      </c>
      <c r="Y1913" s="76">
        <f t="shared" si="871"/>
        <v>0</v>
      </c>
      <c r="Z1913" s="90" t="str">
        <f t="shared" si="882"/>
        <v>A+J=</v>
      </c>
      <c r="AA1913" s="81">
        <f t="shared" si="883"/>
        <v>46188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75">
        <f t="shared" si="872"/>
        <v>46173</v>
      </c>
      <c r="B1914" s="76">
        <f t="shared" si="873"/>
        <v>750.81000916000005</v>
      </c>
      <c r="C1914" s="76">
        <f t="shared" si="880"/>
        <v>552.02417131000004</v>
      </c>
      <c r="D1914" s="77">
        <f t="shared" si="874"/>
        <v>7245.38</v>
      </c>
      <c r="E1914" s="78">
        <f>IF(K1914=1,VLOOKUP(A1913,[1]Plan1!$G$155:$I$350,3),E1913)</f>
        <v>7276.54</v>
      </c>
      <c r="F1914" s="79">
        <f t="shared" si="875"/>
        <v>45763</v>
      </c>
      <c r="G1914" s="80">
        <f t="shared" si="864"/>
        <v>4.3006716003852752E-3</v>
      </c>
      <c r="H1914" s="81">
        <f t="shared" si="876"/>
        <v>46188</v>
      </c>
      <c r="I1914" s="81">
        <f t="shared" si="865"/>
        <v>46188</v>
      </c>
      <c r="J1914" s="82">
        <f t="shared" si="877"/>
        <v>20</v>
      </c>
      <c r="K1914" s="82">
        <f t="shared" si="886"/>
        <v>11</v>
      </c>
      <c r="L1914" s="76">
        <f t="shared" si="866"/>
        <v>1.0023630800000001</v>
      </c>
      <c r="M1914" s="83">
        <f t="shared" si="888"/>
        <v>1.0043006699999999</v>
      </c>
      <c r="N1914" s="83">
        <f t="shared" si="884"/>
        <v>1.3523104275989406</v>
      </c>
      <c r="O1914" s="76">
        <f t="shared" si="887"/>
        <v>1.3555060400000001</v>
      </c>
      <c r="P1914" s="76">
        <f t="shared" si="867"/>
        <v>748.27209843000003</v>
      </c>
      <c r="Q1914" s="84">
        <f t="shared" si="881"/>
        <v>0</v>
      </c>
      <c r="R1914" s="86">
        <f t="shared" si="878"/>
        <v>0</v>
      </c>
      <c r="S1914" s="76">
        <f t="shared" si="868"/>
        <v>0</v>
      </c>
      <c r="T1914" s="86">
        <f t="shared" si="879"/>
        <v>8.0657000000000006E-2</v>
      </c>
      <c r="U1914" s="84">
        <f t="shared" si="885"/>
        <v>11</v>
      </c>
      <c r="V1914" s="84">
        <v>252</v>
      </c>
      <c r="W1914" s="83">
        <f t="shared" si="869"/>
        <v>1.0033916949999999</v>
      </c>
      <c r="X1914" s="76">
        <f t="shared" si="870"/>
        <v>2.5379107300000001</v>
      </c>
      <c r="Y1914" s="76">
        <f t="shared" si="871"/>
        <v>0</v>
      </c>
      <c r="Z1914" s="90" t="str">
        <f t="shared" si="882"/>
        <v>A+J=</v>
      </c>
      <c r="AA1914" s="81">
        <f t="shared" si="883"/>
        <v>46188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75">
        <f t="shared" si="872"/>
        <v>46174</v>
      </c>
      <c r="B1915" s="76">
        <f t="shared" si="873"/>
        <v>750.81000916000005</v>
      </c>
      <c r="C1915" s="76">
        <f t="shared" si="880"/>
        <v>552.02417131000004</v>
      </c>
      <c r="D1915" s="77">
        <f t="shared" si="874"/>
        <v>7245.38</v>
      </c>
      <c r="E1915" s="78">
        <f>IF(K1915=1,VLOOKUP(A1914,[1]Plan1!$G$155:$I$350,3),E1914)</f>
        <v>7276.54</v>
      </c>
      <c r="F1915" s="79">
        <f t="shared" si="875"/>
        <v>45763</v>
      </c>
      <c r="G1915" s="80">
        <f t="shared" si="864"/>
        <v>4.3006716003852752E-3</v>
      </c>
      <c r="H1915" s="81">
        <f t="shared" si="876"/>
        <v>46188</v>
      </c>
      <c r="I1915" s="81">
        <f t="shared" si="865"/>
        <v>46188</v>
      </c>
      <c r="J1915" s="82">
        <f t="shared" si="877"/>
        <v>20</v>
      </c>
      <c r="K1915" s="82">
        <f t="shared" si="886"/>
        <v>11</v>
      </c>
      <c r="L1915" s="76">
        <f t="shared" si="866"/>
        <v>1.0023630800000001</v>
      </c>
      <c r="M1915" s="83">
        <f t="shared" si="888"/>
        <v>1.0043006699999999</v>
      </c>
      <c r="N1915" s="83">
        <f t="shared" si="884"/>
        <v>1.3523104275989406</v>
      </c>
      <c r="O1915" s="76">
        <f t="shared" si="887"/>
        <v>1.3555060400000001</v>
      </c>
      <c r="P1915" s="76">
        <f t="shared" si="867"/>
        <v>748.27209843000003</v>
      </c>
      <c r="Q1915" s="84">
        <f t="shared" si="881"/>
        <v>0</v>
      </c>
      <c r="R1915" s="86">
        <f t="shared" si="878"/>
        <v>0</v>
      </c>
      <c r="S1915" s="76">
        <f t="shared" si="868"/>
        <v>0</v>
      </c>
      <c r="T1915" s="86">
        <f t="shared" si="879"/>
        <v>8.0657000000000006E-2</v>
      </c>
      <c r="U1915" s="84">
        <f t="shared" si="885"/>
        <v>11</v>
      </c>
      <c r="V1915" s="84">
        <v>252</v>
      </c>
      <c r="W1915" s="83">
        <f t="shared" si="869"/>
        <v>1.0033916949999999</v>
      </c>
      <c r="X1915" s="76">
        <f t="shared" si="870"/>
        <v>2.5379107300000001</v>
      </c>
      <c r="Y1915" s="76">
        <f t="shared" si="871"/>
        <v>0</v>
      </c>
      <c r="Z1915" s="90" t="str">
        <f t="shared" si="882"/>
        <v>A+J=</v>
      </c>
      <c r="AA1915" s="81">
        <f t="shared" si="883"/>
        <v>46188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75">
        <f t="shared" si="872"/>
        <v>46175</v>
      </c>
      <c r="B1916" s="76">
        <f t="shared" si="873"/>
        <v>751.20232191000002</v>
      </c>
      <c r="C1916" s="76">
        <f t="shared" si="880"/>
        <v>552.02417131000004</v>
      </c>
      <c r="D1916" s="77">
        <f t="shared" si="874"/>
        <v>7245.38</v>
      </c>
      <c r="E1916" s="78">
        <f>IF(K1916=1,VLOOKUP(A1915,[1]Plan1!$G$155:$I$350,3),E1915)</f>
        <v>7276.54</v>
      </c>
      <c r="F1916" s="79">
        <f t="shared" si="875"/>
        <v>45763</v>
      </c>
      <c r="G1916" s="80">
        <f t="shared" si="864"/>
        <v>4.3006716003852752E-3</v>
      </c>
      <c r="H1916" s="81">
        <f t="shared" si="876"/>
        <v>46188</v>
      </c>
      <c r="I1916" s="81">
        <f t="shared" si="865"/>
        <v>46188</v>
      </c>
      <c r="J1916" s="82">
        <f t="shared" si="877"/>
        <v>20</v>
      </c>
      <c r="K1916" s="82">
        <f t="shared" si="886"/>
        <v>12</v>
      </c>
      <c r="L1916" s="76">
        <f t="shared" si="866"/>
        <v>1.00257818</v>
      </c>
      <c r="M1916" s="83">
        <f t="shared" si="888"/>
        <v>1.0043006699999999</v>
      </c>
      <c r="N1916" s="83">
        <f t="shared" si="884"/>
        <v>1.3523104275989406</v>
      </c>
      <c r="O1916" s="76">
        <f t="shared" si="887"/>
        <v>1.35579692</v>
      </c>
      <c r="P1916" s="76">
        <f t="shared" si="867"/>
        <v>748.43267121999997</v>
      </c>
      <c r="Q1916" s="84">
        <f t="shared" si="881"/>
        <v>0</v>
      </c>
      <c r="R1916" s="86">
        <f t="shared" si="878"/>
        <v>0</v>
      </c>
      <c r="S1916" s="76">
        <f t="shared" si="868"/>
        <v>0</v>
      </c>
      <c r="T1916" s="86">
        <f t="shared" si="879"/>
        <v>8.0657000000000006E-2</v>
      </c>
      <c r="U1916" s="84">
        <f t="shared" si="885"/>
        <v>12</v>
      </c>
      <c r="V1916" s="84">
        <v>252</v>
      </c>
      <c r="W1916" s="83">
        <f t="shared" si="869"/>
        <v>1.003700601</v>
      </c>
      <c r="X1916" s="76">
        <f t="shared" si="870"/>
        <v>2.7696506900000002</v>
      </c>
      <c r="Y1916" s="76">
        <f t="shared" si="871"/>
        <v>0</v>
      </c>
      <c r="Z1916" s="90" t="str">
        <f t="shared" si="882"/>
        <v>A+J=</v>
      </c>
      <c r="AA1916" s="81">
        <f t="shared" si="883"/>
        <v>46188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75">
        <f t="shared" si="872"/>
        <v>46176</v>
      </c>
      <c r="B1917" s="76">
        <f t="shared" si="873"/>
        <v>751.59484378000002</v>
      </c>
      <c r="C1917" s="76">
        <f t="shared" si="880"/>
        <v>552.02417131000004</v>
      </c>
      <c r="D1917" s="77">
        <f t="shared" si="874"/>
        <v>7245.38</v>
      </c>
      <c r="E1917" s="78">
        <f>IF(K1917=1,VLOOKUP(A1916,[1]Plan1!$G$155:$I$350,3),E1916)</f>
        <v>7276.54</v>
      </c>
      <c r="F1917" s="79">
        <f t="shared" si="875"/>
        <v>45763</v>
      </c>
      <c r="G1917" s="80">
        <f t="shared" si="864"/>
        <v>4.3006716003852752E-3</v>
      </c>
      <c r="H1917" s="81">
        <f t="shared" si="876"/>
        <v>46188</v>
      </c>
      <c r="I1917" s="81">
        <f t="shared" si="865"/>
        <v>46188</v>
      </c>
      <c r="J1917" s="82">
        <f t="shared" si="877"/>
        <v>20</v>
      </c>
      <c r="K1917" s="82">
        <f t="shared" si="886"/>
        <v>13</v>
      </c>
      <c r="L1917" s="76">
        <f t="shared" si="866"/>
        <v>1.00279333</v>
      </c>
      <c r="M1917" s="83">
        <f t="shared" si="888"/>
        <v>1.0043006699999999</v>
      </c>
      <c r="N1917" s="83">
        <f t="shared" si="884"/>
        <v>1.3523104275989406</v>
      </c>
      <c r="O1917" s="76">
        <f t="shared" si="887"/>
        <v>1.3560878700000001</v>
      </c>
      <c r="P1917" s="76">
        <f t="shared" si="867"/>
        <v>748.59328266</v>
      </c>
      <c r="Q1917" s="84">
        <f t="shared" si="881"/>
        <v>0</v>
      </c>
      <c r="R1917" s="86">
        <f t="shared" si="878"/>
        <v>0</v>
      </c>
      <c r="S1917" s="76">
        <f t="shared" si="868"/>
        <v>0</v>
      </c>
      <c r="T1917" s="86">
        <f t="shared" si="879"/>
        <v>8.0657000000000006E-2</v>
      </c>
      <c r="U1917" s="84">
        <f t="shared" si="885"/>
        <v>13</v>
      </c>
      <c r="V1917" s="84">
        <v>252</v>
      </c>
      <c r="W1917" s="83">
        <f t="shared" si="869"/>
        <v>1.004009602</v>
      </c>
      <c r="X1917" s="76">
        <f t="shared" si="870"/>
        <v>3.0015611199999999</v>
      </c>
      <c r="Y1917" s="76">
        <f t="shared" si="871"/>
        <v>0</v>
      </c>
      <c r="Z1917" s="90" t="str">
        <f t="shared" si="882"/>
        <v>A+J=</v>
      </c>
      <c r="AA1917" s="81">
        <f t="shared" si="883"/>
        <v>46188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75">
        <f t="shared" si="872"/>
        <v>46177</v>
      </c>
      <c r="B1918" s="76">
        <f t="shared" si="873"/>
        <v>751.98757483999998</v>
      </c>
      <c r="C1918" s="76">
        <f t="shared" si="880"/>
        <v>552.02417131000004</v>
      </c>
      <c r="D1918" s="77">
        <f t="shared" si="874"/>
        <v>7245.38</v>
      </c>
      <c r="E1918" s="78">
        <f>IF(K1918=1,VLOOKUP(A1917,[1]Plan1!$G$155:$I$350,3),E1917)</f>
        <v>7276.54</v>
      </c>
      <c r="F1918" s="79">
        <f t="shared" si="875"/>
        <v>45763</v>
      </c>
      <c r="G1918" s="80">
        <f t="shared" si="864"/>
        <v>4.3006716003852752E-3</v>
      </c>
      <c r="H1918" s="81">
        <f t="shared" si="876"/>
        <v>46188</v>
      </c>
      <c r="I1918" s="81">
        <f t="shared" si="865"/>
        <v>46188</v>
      </c>
      <c r="J1918" s="82">
        <f t="shared" si="877"/>
        <v>20</v>
      </c>
      <c r="K1918" s="82">
        <f t="shared" si="886"/>
        <v>14</v>
      </c>
      <c r="L1918" s="76">
        <f t="shared" si="866"/>
        <v>1.00300853</v>
      </c>
      <c r="M1918" s="83">
        <f t="shared" si="888"/>
        <v>1.0043006699999999</v>
      </c>
      <c r="N1918" s="83">
        <f t="shared" si="884"/>
        <v>1.3523104275989406</v>
      </c>
      <c r="O1918" s="76">
        <f t="shared" si="887"/>
        <v>1.35637889</v>
      </c>
      <c r="P1918" s="76">
        <f t="shared" si="867"/>
        <v>748.75393272999997</v>
      </c>
      <c r="Q1918" s="84">
        <f t="shared" si="881"/>
        <v>0</v>
      </c>
      <c r="R1918" s="86">
        <f t="shared" si="878"/>
        <v>0</v>
      </c>
      <c r="S1918" s="76">
        <f t="shared" si="868"/>
        <v>0</v>
      </c>
      <c r="T1918" s="86">
        <f t="shared" si="879"/>
        <v>8.0657000000000006E-2</v>
      </c>
      <c r="U1918" s="84">
        <f t="shared" si="885"/>
        <v>14</v>
      </c>
      <c r="V1918" s="84">
        <v>252</v>
      </c>
      <c r="W1918" s="83">
        <f t="shared" si="869"/>
        <v>1.0043186980000001</v>
      </c>
      <c r="X1918" s="76">
        <f t="shared" si="870"/>
        <v>3.2336421099999999</v>
      </c>
      <c r="Y1918" s="76">
        <f t="shared" si="871"/>
        <v>0</v>
      </c>
      <c r="Z1918" s="90" t="str">
        <f t="shared" si="882"/>
        <v>A+J=</v>
      </c>
      <c r="AA1918" s="81">
        <f t="shared" si="883"/>
        <v>46188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75">
        <f t="shared" si="872"/>
        <v>46178</v>
      </c>
      <c r="B1919" s="76">
        <f t="shared" si="873"/>
        <v>751.98757483999998</v>
      </c>
      <c r="C1919" s="76">
        <f t="shared" si="880"/>
        <v>552.02417131000004</v>
      </c>
      <c r="D1919" s="77">
        <f t="shared" si="874"/>
        <v>7245.38</v>
      </c>
      <c r="E1919" s="78">
        <f>IF(K1919=1,VLOOKUP(A1918,[1]Plan1!$G$155:$I$350,3),E1918)</f>
        <v>7276.54</v>
      </c>
      <c r="F1919" s="79">
        <f t="shared" si="875"/>
        <v>45763</v>
      </c>
      <c r="G1919" s="80">
        <f t="shared" si="864"/>
        <v>4.3006716003852752E-3</v>
      </c>
      <c r="H1919" s="81">
        <f t="shared" si="876"/>
        <v>46188</v>
      </c>
      <c r="I1919" s="81">
        <f t="shared" si="865"/>
        <v>46188</v>
      </c>
      <c r="J1919" s="82">
        <f t="shared" si="877"/>
        <v>20</v>
      </c>
      <c r="K1919" s="82">
        <f t="shared" si="886"/>
        <v>14</v>
      </c>
      <c r="L1919" s="76">
        <f t="shared" si="866"/>
        <v>1.00300853</v>
      </c>
      <c r="M1919" s="83">
        <f t="shared" si="888"/>
        <v>1.0043006699999999</v>
      </c>
      <c r="N1919" s="83">
        <f t="shared" si="884"/>
        <v>1.3523104275989406</v>
      </c>
      <c r="O1919" s="76">
        <f t="shared" si="887"/>
        <v>1.35637889</v>
      </c>
      <c r="P1919" s="76">
        <f t="shared" si="867"/>
        <v>748.75393272999997</v>
      </c>
      <c r="Q1919" s="84">
        <f t="shared" si="881"/>
        <v>0</v>
      </c>
      <c r="R1919" s="86">
        <f t="shared" si="878"/>
        <v>0</v>
      </c>
      <c r="S1919" s="76">
        <f t="shared" si="868"/>
        <v>0</v>
      </c>
      <c r="T1919" s="86">
        <f t="shared" si="879"/>
        <v>8.0657000000000006E-2</v>
      </c>
      <c r="U1919" s="84">
        <f t="shared" si="885"/>
        <v>14</v>
      </c>
      <c r="V1919" s="84">
        <v>252</v>
      </c>
      <c r="W1919" s="83">
        <f t="shared" si="869"/>
        <v>1.0043186980000001</v>
      </c>
      <c r="X1919" s="76">
        <f t="shared" si="870"/>
        <v>3.2336421099999999</v>
      </c>
      <c r="Y1919" s="76">
        <f t="shared" si="871"/>
        <v>0</v>
      </c>
      <c r="Z1919" s="90" t="str">
        <f t="shared" si="882"/>
        <v>A+J=</v>
      </c>
      <c r="AA1919" s="81">
        <f t="shared" si="883"/>
        <v>46188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75">
        <f t="shared" si="872"/>
        <v>46179</v>
      </c>
      <c r="B1920" s="76">
        <f t="shared" si="873"/>
        <v>752.38050409000004</v>
      </c>
      <c r="C1920" s="76">
        <f t="shared" si="880"/>
        <v>552.02417131000004</v>
      </c>
      <c r="D1920" s="77">
        <f t="shared" si="874"/>
        <v>7245.38</v>
      </c>
      <c r="E1920" s="78">
        <f>IF(K1920=1,VLOOKUP(A1919,[1]Plan1!$G$155:$I$350,3),E1919)</f>
        <v>7276.54</v>
      </c>
      <c r="F1920" s="79">
        <f t="shared" si="875"/>
        <v>45763</v>
      </c>
      <c r="G1920" s="80">
        <f t="shared" si="864"/>
        <v>4.3006716003852752E-3</v>
      </c>
      <c r="H1920" s="81">
        <f t="shared" si="876"/>
        <v>46188</v>
      </c>
      <c r="I1920" s="81">
        <f t="shared" si="865"/>
        <v>46188</v>
      </c>
      <c r="J1920" s="82">
        <f t="shared" si="877"/>
        <v>20</v>
      </c>
      <c r="K1920" s="82">
        <f t="shared" si="886"/>
        <v>15</v>
      </c>
      <c r="L1920" s="76">
        <f t="shared" si="866"/>
        <v>1.00322377</v>
      </c>
      <c r="M1920" s="83">
        <f t="shared" si="888"/>
        <v>1.0043006699999999</v>
      </c>
      <c r="N1920" s="83">
        <f t="shared" si="884"/>
        <v>1.3523104275989406</v>
      </c>
      <c r="O1920" s="76">
        <f t="shared" si="887"/>
        <v>1.3566699600000001</v>
      </c>
      <c r="P1920" s="76">
        <f t="shared" si="867"/>
        <v>748.91461041000002</v>
      </c>
      <c r="Q1920" s="84">
        <f t="shared" si="881"/>
        <v>0</v>
      </c>
      <c r="R1920" s="86">
        <f t="shared" si="878"/>
        <v>0</v>
      </c>
      <c r="S1920" s="76">
        <f t="shared" si="868"/>
        <v>0</v>
      </c>
      <c r="T1920" s="86">
        <f t="shared" si="879"/>
        <v>8.0657000000000006E-2</v>
      </c>
      <c r="U1920" s="84">
        <f t="shared" si="885"/>
        <v>15</v>
      </c>
      <c r="V1920" s="84">
        <v>252</v>
      </c>
      <c r="W1920" s="83">
        <f t="shared" si="869"/>
        <v>1.004627889</v>
      </c>
      <c r="X1920" s="76">
        <f t="shared" si="870"/>
        <v>3.4658936800000002</v>
      </c>
      <c r="Y1920" s="76">
        <f t="shared" si="871"/>
        <v>0</v>
      </c>
      <c r="Z1920" s="90" t="str">
        <f t="shared" si="882"/>
        <v>A+J=</v>
      </c>
      <c r="AA1920" s="81">
        <f t="shared" si="883"/>
        <v>46188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75">
        <f t="shared" si="872"/>
        <v>46180</v>
      </c>
      <c r="B1921" s="76">
        <f t="shared" si="873"/>
        <v>752.38050409000004</v>
      </c>
      <c r="C1921" s="76">
        <f t="shared" si="880"/>
        <v>552.02417131000004</v>
      </c>
      <c r="D1921" s="77">
        <f t="shared" si="874"/>
        <v>7245.38</v>
      </c>
      <c r="E1921" s="78">
        <f>IF(K1921=1,VLOOKUP(A1920,[1]Plan1!$G$155:$I$350,3),E1920)</f>
        <v>7276.54</v>
      </c>
      <c r="F1921" s="79">
        <f t="shared" si="875"/>
        <v>45763</v>
      </c>
      <c r="G1921" s="80">
        <f t="shared" si="864"/>
        <v>4.3006716003852752E-3</v>
      </c>
      <c r="H1921" s="81">
        <f t="shared" si="876"/>
        <v>46188</v>
      </c>
      <c r="I1921" s="81">
        <f t="shared" si="865"/>
        <v>46188</v>
      </c>
      <c r="J1921" s="82">
        <f t="shared" si="877"/>
        <v>20</v>
      </c>
      <c r="K1921" s="82">
        <f t="shared" si="886"/>
        <v>15</v>
      </c>
      <c r="L1921" s="76">
        <f t="shared" si="866"/>
        <v>1.00322377</v>
      </c>
      <c r="M1921" s="83">
        <f t="shared" si="888"/>
        <v>1.0043006699999999</v>
      </c>
      <c r="N1921" s="83">
        <f t="shared" si="884"/>
        <v>1.3523104275989406</v>
      </c>
      <c r="O1921" s="76">
        <f t="shared" si="887"/>
        <v>1.3566699600000001</v>
      </c>
      <c r="P1921" s="76">
        <f t="shared" si="867"/>
        <v>748.91461041000002</v>
      </c>
      <c r="Q1921" s="84">
        <f t="shared" si="881"/>
        <v>0</v>
      </c>
      <c r="R1921" s="86">
        <f t="shared" si="878"/>
        <v>0</v>
      </c>
      <c r="S1921" s="76">
        <f t="shared" si="868"/>
        <v>0</v>
      </c>
      <c r="T1921" s="86">
        <f t="shared" si="879"/>
        <v>8.0657000000000006E-2</v>
      </c>
      <c r="U1921" s="84">
        <f t="shared" si="885"/>
        <v>15</v>
      </c>
      <c r="V1921" s="84">
        <v>252</v>
      </c>
      <c r="W1921" s="83">
        <f t="shared" si="869"/>
        <v>1.004627889</v>
      </c>
      <c r="X1921" s="76">
        <f t="shared" si="870"/>
        <v>3.4658936800000002</v>
      </c>
      <c r="Y1921" s="76">
        <f t="shared" si="871"/>
        <v>0</v>
      </c>
      <c r="Z1921" s="90" t="str">
        <f t="shared" si="882"/>
        <v>A+J=</v>
      </c>
      <c r="AA1921" s="81">
        <f t="shared" si="883"/>
        <v>46188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75">
        <f t="shared" si="872"/>
        <v>46181</v>
      </c>
      <c r="B1922" s="76">
        <f t="shared" si="873"/>
        <v>752.38050409000004</v>
      </c>
      <c r="C1922" s="76">
        <f t="shared" si="880"/>
        <v>552.02417131000004</v>
      </c>
      <c r="D1922" s="77">
        <f t="shared" si="874"/>
        <v>7245.38</v>
      </c>
      <c r="E1922" s="78">
        <f>IF(K1922=1,VLOOKUP(A1921,[1]Plan1!$G$155:$I$350,3),E1921)</f>
        <v>7276.54</v>
      </c>
      <c r="F1922" s="79">
        <f t="shared" si="875"/>
        <v>45763</v>
      </c>
      <c r="G1922" s="80">
        <f t="shared" si="864"/>
        <v>4.3006716003852752E-3</v>
      </c>
      <c r="H1922" s="81">
        <f t="shared" si="876"/>
        <v>46188</v>
      </c>
      <c r="I1922" s="81">
        <f t="shared" si="865"/>
        <v>46188</v>
      </c>
      <c r="J1922" s="82">
        <f t="shared" si="877"/>
        <v>20</v>
      </c>
      <c r="K1922" s="82">
        <f t="shared" si="886"/>
        <v>15</v>
      </c>
      <c r="L1922" s="76">
        <f t="shared" si="866"/>
        <v>1.00322377</v>
      </c>
      <c r="M1922" s="83">
        <f t="shared" si="888"/>
        <v>1.0043006699999999</v>
      </c>
      <c r="N1922" s="83">
        <f t="shared" si="884"/>
        <v>1.3523104275989406</v>
      </c>
      <c r="O1922" s="76">
        <f t="shared" si="887"/>
        <v>1.3566699600000001</v>
      </c>
      <c r="P1922" s="76">
        <f t="shared" si="867"/>
        <v>748.91461041000002</v>
      </c>
      <c r="Q1922" s="84">
        <f t="shared" si="881"/>
        <v>0</v>
      </c>
      <c r="R1922" s="86">
        <f t="shared" si="878"/>
        <v>0</v>
      </c>
      <c r="S1922" s="76">
        <f t="shared" si="868"/>
        <v>0</v>
      </c>
      <c r="T1922" s="86">
        <f t="shared" si="879"/>
        <v>8.0657000000000006E-2</v>
      </c>
      <c r="U1922" s="84">
        <f t="shared" si="885"/>
        <v>15</v>
      </c>
      <c r="V1922" s="84">
        <v>252</v>
      </c>
      <c r="W1922" s="83">
        <f t="shared" si="869"/>
        <v>1.004627889</v>
      </c>
      <c r="X1922" s="76">
        <f t="shared" si="870"/>
        <v>3.4658936800000002</v>
      </c>
      <c r="Y1922" s="76">
        <f t="shared" si="871"/>
        <v>0</v>
      </c>
      <c r="Z1922" s="90" t="str">
        <f t="shared" si="882"/>
        <v>A+J=</v>
      </c>
      <c r="AA1922" s="81">
        <f t="shared" si="883"/>
        <v>46188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75">
        <f t="shared" si="872"/>
        <v>46182</v>
      </c>
      <c r="B1923" s="76">
        <f t="shared" si="873"/>
        <v>752.77364344</v>
      </c>
      <c r="C1923" s="76">
        <f t="shared" si="880"/>
        <v>552.02417131000004</v>
      </c>
      <c r="D1923" s="77">
        <f t="shared" si="874"/>
        <v>7245.38</v>
      </c>
      <c r="E1923" s="78">
        <f>IF(K1923=1,VLOOKUP(A1922,[1]Plan1!$G$155:$I$350,3),E1922)</f>
        <v>7276.54</v>
      </c>
      <c r="F1923" s="79">
        <f t="shared" si="875"/>
        <v>45763</v>
      </c>
      <c r="G1923" s="80">
        <f t="shared" si="864"/>
        <v>4.3006716003852752E-3</v>
      </c>
      <c r="H1923" s="81">
        <f t="shared" si="876"/>
        <v>46188</v>
      </c>
      <c r="I1923" s="81">
        <f t="shared" si="865"/>
        <v>46188</v>
      </c>
      <c r="J1923" s="82">
        <f t="shared" si="877"/>
        <v>20</v>
      </c>
      <c r="K1923" s="82">
        <f t="shared" si="886"/>
        <v>16</v>
      </c>
      <c r="L1923" s="76">
        <f t="shared" si="866"/>
        <v>1.00343906</v>
      </c>
      <c r="M1923" s="83">
        <f t="shared" si="888"/>
        <v>1.0043006699999999</v>
      </c>
      <c r="N1923" s="83">
        <f t="shared" si="884"/>
        <v>1.3523104275989406</v>
      </c>
      <c r="O1923" s="76">
        <f t="shared" si="887"/>
        <v>1.3569610999999999</v>
      </c>
      <c r="P1923" s="76">
        <f t="shared" si="867"/>
        <v>749.07532672000002</v>
      </c>
      <c r="Q1923" s="84">
        <f t="shared" si="881"/>
        <v>0</v>
      </c>
      <c r="R1923" s="86">
        <f t="shared" si="878"/>
        <v>0</v>
      </c>
      <c r="S1923" s="76">
        <f t="shared" si="868"/>
        <v>0</v>
      </c>
      <c r="T1923" s="86">
        <f t="shared" si="879"/>
        <v>8.0657000000000006E-2</v>
      </c>
      <c r="U1923" s="84">
        <f t="shared" si="885"/>
        <v>16</v>
      </c>
      <c r="V1923" s="84">
        <v>252</v>
      </c>
      <c r="W1923" s="83">
        <f t="shared" si="869"/>
        <v>1.0049371760000001</v>
      </c>
      <c r="X1923" s="76">
        <f t="shared" si="870"/>
        <v>3.6983167199999998</v>
      </c>
      <c r="Y1923" s="76">
        <f t="shared" si="871"/>
        <v>0</v>
      </c>
      <c r="Z1923" s="90" t="str">
        <f t="shared" si="882"/>
        <v>A+J=</v>
      </c>
      <c r="AA1923" s="81">
        <f t="shared" si="883"/>
        <v>46188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75">
        <f t="shared" si="872"/>
        <v>46183</v>
      </c>
      <c r="B1924" s="76">
        <f t="shared" si="873"/>
        <v>753.16698038999994</v>
      </c>
      <c r="C1924" s="76">
        <f t="shared" si="880"/>
        <v>552.02417131000004</v>
      </c>
      <c r="D1924" s="77">
        <f t="shared" si="874"/>
        <v>7245.38</v>
      </c>
      <c r="E1924" s="78">
        <f>IF(K1924=1,VLOOKUP(A1923,[1]Plan1!$G$155:$I$350,3),E1923)</f>
        <v>7276.54</v>
      </c>
      <c r="F1924" s="79">
        <f t="shared" si="875"/>
        <v>45763</v>
      </c>
      <c r="G1924" s="80">
        <f t="shared" si="864"/>
        <v>4.3006716003852752E-3</v>
      </c>
      <c r="H1924" s="81">
        <f t="shared" si="876"/>
        <v>46188</v>
      </c>
      <c r="I1924" s="81">
        <f t="shared" si="865"/>
        <v>46188</v>
      </c>
      <c r="J1924" s="82">
        <f t="shared" si="877"/>
        <v>20</v>
      </c>
      <c r="K1924" s="82">
        <f t="shared" si="886"/>
        <v>17</v>
      </c>
      <c r="L1924" s="76">
        <f t="shared" si="866"/>
        <v>1.0036543899999999</v>
      </c>
      <c r="M1924" s="83">
        <f t="shared" si="888"/>
        <v>1.0043006699999999</v>
      </c>
      <c r="N1924" s="83">
        <f t="shared" si="884"/>
        <v>1.3523104275989406</v>
      </c>
      <c r="O1924" s="76">
        <f t="shared" si="887"/>
        <v>1.3572522899999999</v>
      </c>
      <c r="P1924" s="76">
        <f t="shared" si="867"/>
        <v>749.23607063999998</v>
      </c>
      <c r="Q1924" s="84">
        <f t="shared" si="881"/>
        <v>0</v>
      </c>
      <c r="R1924" s="86">
        <f t="shared" si="878"/>
        <v>0</v>
      </c>
      <c r="S1924" s="76">
        <f t="shared" si="868"/>
        <v>0</v>
      </c>
      <c r="T1924" s="86">
        <f t="shared" si="879"/>
        <v>8.0657000000000006E-2</v>
      </c>
      <c r="U1924" s="84">
        <f t="shared" si="885"/>
        <v>17</v>
      </c>
      <c r="V1924" s="84">
        <v>252</v>
      </c>
      <c r="W1924" s="83">
        <f t="shared" si="869"/>
        <v>1.005246557</v>
      </c>
      <c r="X1924" s="76">
        <f t="shared" si="870"/>
        <v>3.9309097500000001</v>
      </c>
      <c r="Y1924" s="76">
        <f t="shared" si="871"/>
        <v>0</v>
      </c>
      <c r="Z1924" s="90" t="str">
        <f t="shared" si="882"/>
        <v>A+J=</v>
      </c>
      <c r="AA1924" s="81">
        <f t="shared" si="883"/>
        <v>46188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75">
        <f t="shared" si="872"/>
        <v>46184</v>
      </c>
      <c r="B1925" s="76">
        <f t="shared" si="873"/>
        <v>753.56052758999999</v>
      </c>
      <c r="C1925" s="76">
        <f t="shared" si="880"/>
        <v>552.02417131000004</v>
      </c>
      <c r="D1925" s="77">
        <f t="shared" si="874"/>
        <v>7245.38</v>
      </c>
      <c r="E1925" s="78">
        <f>IF(K1925=1,VLOOKUP(A1924,[1]Plan1!$G$155:$I$350,3),E1924)</f>
        <v>7276.54</v>
      </c>
      <c r="F1925" s="79">
        <f t="shared" si="875"/>
        <v>45763</v>
      </c>
      <c r="G1925" s="80">
        <f t="shared" si="864"/>
        <v>4.3006716003852752E-3</v>
      </c>
      <c r="H1925" s="81">
        <f t="shared" si="876"/>
        <v>46188</v>
      </c>
      <c r="I1925" s="81">
        <f t="shared" si="865"/>
        <v>46188</v>
      </c>
      <c r="J1925" s="82">
        <f t="shared" si="877"/>
        <v>20</v>
      </c>
      <c r="K1925" s="82">
        <f t="shared" si="886"/>
        <v>18</v>
      </c>
      <c r="L1925" s="76">
        <f t="shared" si="866"/>
        <v>1.0038697700000001</v>
      </c>
      <c r="M1925" s="83">
        <f t="shared" si="888"/>
        <v>1.0043006699999999</v>
      </c>
      <c r="N1925" s="83">
        <f t="shared" si="884"/>
        <v>1.3523104275989406</v>
      </c>
      <c r="O1925" s="76">
        <f t="shared" si="887"/>
        <v>1.3575435499999999</v>
      </c>
      <c r="P1925" s="76">
        <f t="shared" si="867"/>
        <v>749.39685320000001</v>
      </c>
      <c r="Q1925" s="84">
        <f t="shared" si="881"/>
        <v>0</v>
      </c>
      <c r="R1925" s="86">
        <f t="shared" si="878"/>
        <v>0</v>
      </c>
      <c r="S1925" s="76">
        <f t="shared" si="868"/>
        <v>0</v>
      </c>
      <c r="T1925" s="86">
        <f t="shared" si="879"/>
        <v>8.0657000000000006E-2</v>
      </c>
      <c r="U1925" s="84">
        <f t="shared" si="885"/>
        <v>18</v>
      </c>
      <c r="V1925" s="84">
        <v>252</v>
      </c>
      <c r="W1925" s="83">
        <f t="shared" si="869"/>
        <v>1.005556034</v>
      </c>
      <c r="X1925" s="76">
        <f t="shared" si="870"/>
        <v>4.1636743899999997</v>
      </c>
      <c r="Y1925" s="76">
        <f t="shared" si="871"/>
        <v>0</v>
      </c>
      <c r="Z1925" s="90" t="str">
        <f t="shared" si="882"/>
        <v>A+J=</v>
      </c>
      <c r="AA1925" s="81">
        <f t="shared" si="883"/>
        <v>46188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75">
        <f t="shared" si="872"/>
        <v>46185</v>
      </c>
      <c r="B1926" s="76">
        <f t="shared" si="873"/>
        <v>753.95427883000002</v>
      </c>
      <c r="C1926" s="76">
        <f t="shared" si="880"/>
        <v>552.02417131000004</v>
      </c>
      <c r="D1926" s="77">
        <f t="shared" si="874"/>
        <v>7245.38</v>
      </c>
      <c r="E1926" s="78">
        <f>IF(K1926=1,VLOOKUP(A1925,[1]Plan1!$G$155:$I$350,3),E1925)</f>
        <v>7276.54</v>
      </c>
      <c r="F1926" s="79">
        <f t="shared" si="875"/>
        <v>45763</v>
      </c>
      <c r="G1926" s="80">
        <f t="shared" si="864"/>
        <v>4.3006716003852752E-3</v>
      </c>
      <c r="H1926" s="81">
        <f t="shared" si="876"/>
        <v>46188</v>
      </c>
      <c r="I1926" s="81">
        <f t="shared" si="865"/>
        <v>46188</v>
      </c>
      <c r="J1926" s="82">
        <f t="shared" si="877"/>
        <v>20</v>
      </c>
      <c r="K1926" s="82">
        <f t="shared" si="886"/>
        <v>19</v>
      </c>
      <c r="L1926" s="76">
        <f t="shared" si="866"/>
        <v>1.0040851900000001</v>
      </c>
      <c r="M1926" s="83">
        <f t="shared" si="888"/>
        <v>1.0043006699999999</v>
      </c>
      <c r="N1926" s="83">
        <f t="shared" si="884"/>
        <v>1.3523104275989406</v>
      </c>
      <c r="O1926" s="76">
        <f t="shared" si="887"/>
        <v>1.35783487</v>
      </c>
      <c r="P1926" s="76">
        <f t="shared" si="867"/>
        <v>749.55766888000005</v>
      </c>
      <c r="Q1926" s="84">
        <f t="shared" si="881"/>
        <v>0</v>
      </c>
      <c r="R1926" s="86">
        <f t="shared" si="878"/>
        <v>0</v>
      </c>
      <c r="S1926" s="76">
        <f t="shared" si="868"/>
        <v>0</v>
      </c>
      <c r="T1926" s="86">
        <f t="shared" si="879"/>
        <v>8.0657000000000006E-2</v>
      </c>
      <c r="U1926" s="84">
        <f t="shared" si="885"/>
        <v>19</v>
      </c>
      <c r="V1926" s="84">
        <v>252</v>
      </c>
      <c r="W1926" s="83">
        <f t="shared" si="869"/>
        <v>1.005865606</v>
      </c>
      <c r="X1926" s="76">
        <f t="shared" si="870"/>
        <v>4.3966099500000002</v>
      </c>
      <c r="Y1926" s="76">
        <f t="shared" si="871"/>
        <v>0</v>
      </c>
      <c r="Z1926" s="90" t="str">
        <f t="shared" si="882"/>
        <v>A+J=</v>
      </c>
      <c r="AA1926" s="81">
        <f t="shared" si="883"/>
        <v>46188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75">
        <f t="shared" si="872"/>
        <v>46186</v>
      </c>
      <c r="B1927" s="76">
        <f t="shared" si="873"/>
        <v>754.34824050999998</v>
      </c>
      <c r="C1927" s="76">
        <f t="shared" si="880"/>
        <v>552.02417131000004</v>
      </c>
      <c r="D1927" s="77">
        <f t="shared" si="874"/>
        <v>7245.38</v>
      </c>
      <c r="E1927" s="78">
        <f>IF(K1927=1,VLOOKUP(A1926,[1]Plan1!$G$155:$I$350,3),E1926)</f>
        <v>7276.54</v>
      </c>
      <c r="F1927" s="79">
        <f t="shared" si="875"/>
        <v>45763</v>
      </c>
      <c r="G1927" s="80">
        <f t="shared" si="864"/>
        <v>4.3006716003852752E-3</v>
      </c>
      <c r="H1927" s="81">
        <f t="shared" si="876"/>
        <v>46188</v>
      </c>
      <c r="I1927" s="81">
        <f t="shared" si="865"/>
        <v>46188</v>
      </c>
      <c r="J1927" s="82">
        <f t="shared" si="877"/>
        <v>20</v>
      </c>
      <c r="K1927" s="82">
        <f t="shared" si="886"/>
        <v>20</v>
      </c>
      <c r="L1927" s="76">
        <f t="shared" si="866"/>
        <v>1.0043006699999999</v>
      </c>
      <c r="M1927" s="83">
        <f t="shared" si="888"/>
        <v>1.0043006699999999</v>
      </c>
      <c r="N1927" s="83">
        <f t="shared" si="884"/>
        <v>1.3523104275989406</v>
      </c>
      <c r="O1927" s="76">
        <f t="shared" si="887"/>
        <v>1.3581262599999999</v>
      </c>
      <c r="P1927" s="76">
        <f t="shared" si="867"/>
        <v>749.71852320999994</v>
      </c>
      <c r="Q1927" s="84">
        <f t="shared" si="881"/>
        <v>0</v>
      </c>
      <c r="R1927" s="86">
        <f t="shared" si="878"/>
        <v>0</v>
      </c>
      <c r="S1927" s="76">
        <f t="shared" si="868"/>
        <v>0</v>
      </c>
      <c r="T1927" s="86">
        <f t="shared" si="879"/>
        <v>8.0657000000000006E-2</v>
      </c>
      <c r="U1927" s="84">
        <f t="shared" si="885"/>
        <v>20</v>
      </c>
      <c r="V1927" s="84">
        <v>252</v>
      </c>
      <c r="W1927" s="83">
        <f t="shared" si="869"/>
        <v>1.0061752740000001</v>
      </c>
      <c r="X1927" s="76">
        <f t="shared" si="870"/>
        <v>4.6297173000000003</v>
      </c>
      <c r="Y1927" s="76">
        <f t="shared" si="871"/>
        <v>0</v>
      </c>
      <c r="Z1927" s="90" t="str">
        <f t="shared" si="882"/>
        <v>A+J=</v>
      </c>
      <c r="AA1927" s="81">
        <f t="shared" si="883"/>
        <v>46188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75">
        <f t="shared" si="872"/>
        <v>46187</v>
      </c>
      <c r="B1928" s="76">
        <f t="shared" si="873"/>
        <v>754.34824050999998</v>
      </c>
      <c r="C1928" s="76">
        <f t="shared" si="880"/>
        <v>552.02417131000004</v>
      </c>
      <c r="D1928" s="77">
        <f t="shared" si="874"/>
        <v>7245.38</v>
      </c>
      <c r="E1928" s="78">
        <f>IF(K1928=1,VLOOKUP(A1927,[1]Plan1!$G$155:$I$350,3),E1927)</f>
        <v>7276.54</v>
      </c>
      <c r="F1928" s="79">
        <f t="shared" si="875"/>
        <v>45763</v>
      </c>
      <c r="G1928" s="80">
        <f t="shared" si="864"/>
        <v>4.3006716003852752E-3</v>
      </c>
      <c r="H1928" s="81">
        <f t="shared" si="876"/>
        <v>46188</v>
      </c>
      <c r="I1928" s="81">
        <f t="shared" si="865"/>
        <v>46188</v>
      </c>
      <c r="J1928" s="82">
        <f t="shared" si="877"/>
        <v>20</v>
      </c>
      <c r="K1928" s="82">
        <f t="shared" si="886"/>
        <v>20</v>
      </c>
      <c r="L1928" s="76">
        <f t="shared" si="866"/>
        <v>1.0043006699999999</v>
      </c>
      <c r="M1928" s="83">
        <f t="shared" si="888"/>
        <v>1.0043006699999999</v>
      </c>
      <c r="N1928" s="83">
        <f t="shared" si="884"/>
        <v>1.3523104275989406</v>
      </c>
      <c r="O1928" s="76">
        <f t="shared" si="887"/>
        <v>1.3581262599999999</v>
      </c>
      <c r="P1928" s="76">
        <f t="shared" si="867"/>
        <v>749.71852320999994</v>
      </c>
      <c r="Q1928" s="84">
        <f t="shared" si="881"/>
        <v>0</v>
      </c>
      <c r="R1928" s="86">
        <f t="shared" si="878"/>
        <v>0</v>
      </c>
      <c r="S1928" s="76">
        <f t="shared" si="868"/>
        <v>0</v>
      </c>
      <c r="T1928" s="86">
        <f t="shared" si="879"/>
        <v>8.0657000000000006E-2</v>
      </c>
      <c r="U1928" s="84">
        <f t="shared" si="885"/>
        <v>20</v>
      </c>
      <c r="V1928" s="84">
        <v>252</v>
      </c>
      <c r="W1928" s="83">
        <f t="shared" si="869"/>
        <v>1.0061752740000001</v>
      </c>
      <c r="X1928" s="76">
        <f t="shared" si="870"/>
        <v>4.6297173000000003</v>
      </c>
      <c r="Y1928" s="76">
        <f t="shared" si="871"/>
        <v>0</v>
      </c>
      <c r="Z1928" s="90" t="str">
        <f t="shared" si="882"/>
        <v>A+J=</v>
      </c>
      <c r="AA1928" s="81">
        <f t="shared" si="883"/>
        <v>46188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75">
        <f t="shared" si="872"/>
        <v>46188</v>
      </c>
      <c r="B1929" s="76">
        <f t="shared" si="873"/>
        <v>754.34824050999998</v>
      </c>
      <c r="C1929" s="76">
        <f t="shared" si="880"/>
        <v>552.02417131000004</v>
      </c>
      <c r="D1929" s="77">
        <f t="shared" si="874"/>
        <v>7245.38</v>
      </c>
      <c r="E1929" s="78">
        <f>IF(K1929=1,VLOOKUP(A1928,[1]Plan1!$G$155:$I$350,3),E1928)</f>
        <v>7276.54</v>
      </c>
      <c r="F1929" s="79">
        <f t="shared" si="875"/>
        <v>45763</v>
      </c>
      <c r="G1929" s="80">
        <f t="shared" si="864"/>
        <v>4.3006716003852752E-3</v>
      </c>
      <c r="H1929" s="81">
        <f t="shared" si="876"/>
        <v>46218</v>
      </c>
      <c r="I1929" s="81">
        <f t="shared" si="865"/>
        <v>46188</v>
      </c>
      <c r="J1929" s="82">
        <f t="shared" si="877"/>
        <v>20</v>
      </c>
      <c r="K1929" s="82">
        <f t="shared" si="886"/>
        <v>20</v>
      </c>
      <c r="L1929" s="76">
        <f t="shared" si="866"/>
        <v>1.0043006699999999</v>
      </c>
      <c r="M1929" s="83">
        <f t="shared" si="888"/>
        <v>1.0043006699999999</v>
      </c>
      <c r="N1929" s="83">
        <f t="shared" si="884"/>
        <v>1.3523104275989406</v>
      </c>
      <c r="O1929" s="76">
        <f t="shared" si="887"/>
        <v>1.3581262599999999</v>
      </c>
      <c r="P1929" s="76">
        <f t="shared" si="867"/>
        <v>749.71852320999994</v>
      </c>
      <c r="Q1929" s="84">
        <f t="shared" si="881"/>
        <v>63</v>
      </c>
      <c r="R1929" s="86">
        <f t="shared" si="878"/>
        <v>1.4036E-2</v>
      </c>
      <c r="S1929" s="76">
        <f t="shared" si="868"/>
        <v>10.52304919</v>
      </c>
      <c r="T1929" s="86">
        <f t="shared" si="879"/>
        <v>8.0657000000000006E-2</v>
      </c>
      <c r="U1929" s="84">
        <f t="shared" si="885"/>
        <v>20</v>
      </c>
      <c r="V1929" s="84">
        <v>252</v>
      </c>
      <c r="W1929" s="83">
        <f t="shared" si="869"/>
        <v>1.0061752740000001</v>
      </c>
      <c r="X1929" s="76">
        <f t="shared" si="870"/>
        <v>4.6297173000000003</v>
      </c>
      <c r="Y1929" s="76">
        <f t="shared" si="871"/>
        <v>15.152766490000001</v>
      </c>
      <c r="Z1929" s="90" t="str">
        <f t="shared" si="882"/>
        <v>A+J=</v>
      </c>
      <c r="AA1929" s="81">
        <f t="shared" si="883"/>
        <v>46188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75">
        <f t="shared" si="872"/>
        <v>46189</v>
      </c>
      <c r="B1930" s="76">
        <f t="shared" si="873"/>
        <v>739.56729453000003</v>
      </c>
      <c r="C1930" s="76">
        <f t="shared" si="880"/>
        <v>544.27596004999998</v>
      </c>
      <c r="D1930" s="77">
        <f t="shared" si="874"/>
        <v>7245.38</v>
      </c>
      <c r="E1930" s="78">
        <f>IF(K1930=1,VLOOKUP(A1929,[1]Plan1!$G$155:$I$350,3),E1929)</f>
        <v>7276.54</v>
      </c>
      <c r="F1930" s="79">
        <f t="shared" si="875"/>
        <v>45763</v>
      </c>
      <c r="G1930" s="80">
        <f t="shared" si="864"/>
        <v>4.3006716003852752E-3</v>
      </c>
      <c r="H1930" s="81">
        <f t="shared" si="876"/>
        <v>46218</v>
      </c>
      <c r="I1930" s="81">
        <f t="shared" si="865"/>
        <v>46218</v>
      </c>
      <c r="J1930" s="82">
        <f t="shared" si="877"/>
        <v>22</v>
      </c>
      <c r="K1930" s="82">
        <f t="shared" si="886"/>
        <v>1</v>
      </c>
      <c r="L1930" s="76">
        <f t="shared" si="866"/>
        <v>1.0001950799999999</v>
      </c>
      <c r="M1930" s="83">
        <f t="shared" si="888"/>
        <v>1.0043006699999999</v>
      </c>
      <c r="N1930" s="83">
        <f t="shared" si="884"/>
        <v>1.3581262684856024</v>
      </c>
      <c r="O1930" s="76">
        <f t="shared" si="887"/>
        <v>1.35839121</v>
      </c>
      <c r="P1930" s="76">
        <f t="shared" si="867"/>
        <v>739.33967994</v>
      </c>
      <c r="Q1930" s="84">
        <f t="shared" si="881"/>
        <v>0</v>
      </c>
      <c r="R1930" s="86">
        <f t="shared" si="878"/>
        <v>0</v>
      </c>
      <c r="S1930" s="76">
        <f t="shared" si="868"/>
        <v>0</v>
      </c>
      <c r="T1930" s="86">
        <f t="shared" si="879"/>
        <v>8.0657000000000006E-2</v>
      </c>
      <c r="U1930" s="84">
        <f t="shared" si="885"/>
        <v>1</v>
      </c>
      <c r="V1930" s="84">
        <v>252</v>
      </c>
      <c r="W1930" s="83">
        <f t="shared" si="869"/>
        <v>1.0003078620000001</v>
      </c>
      <c r="X1930" s="76">
        <f t="shared" si="870"/>
        <v>0.22761459000000001</v>
      </c>
      <c r="Y1930" s="76">
        <f t="shared" si="871"/>
        <v>0</v>
      </c>
      <c r="Z1930" s="90" t="str">
        <f t="shared" si="882"/>
        <v>A+J=</v>
      </c>
      <c r="AA1930" s="81">
        <f t="shared" si="883"/>
        <v>46218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75">
        <f t="shared" si="872"/>
        <v>46190</v>
      </c>
      <c r="B1931" s="76">
        <f t="shared" si="873"/>
        <v>739.93929513</v>
      </c>
      <c r="C1931" s="76">
        <f t="shared" si="880"/>
        <v>544.27596004999998</v>
      </c>
      <c r="D1931" s="77">
        <f t="shared" si="874"/>
        <v>7245.38</v>
      </c>
      <c r="E1931" s="78">
        <f>IF(K1931=1,VLOOKUP(A1930,[1]Plan1!$G$155:$I$350,3),E1930)</f>
        <v>7276.54</v>
      </c>
      <c r="F1931" s="79">
        <f t="shared" si="875"/>
        <v>45763</v>
      </c>
      <c r="G1931" s="80">
        <f t="shared" ref="G1931:G1994" si="889">(E1931/D1931)-1</f>
        <v>4.3006716003852752E-3</v>
      </c>
      <c r="H1931" s="81">
        <f t="shared" si="876"/>
        <v>46218</v>
      </c>
      <c r="I1931" s="81">
        <f t="shared" ref="I1931:I1994" si="890">IF(A1931&gt;I1930,H1931,I1930)</f>
        <v>46218</v>
      </c>
      <c r="J1931" s="82">
        <f t="shared" si="877"/>
        <v>22</v>
      </c>
      <c r="K1931" s="82">
        <f t="shared" si="886"/>
        <v>2</v>
      </c>
      <c r="L1931" s="76">
        <f t="shared" ref="L1931:L1994" si="891">TRUNC((E1931/D1931)^TRUNC((K1931/J1931),9),8)</f>
        <v>1.0003902</v>
      </c>
      <c r="M1931" s="83">
        <f t="shared" si="888"/>
        <v>1.0043006699999999</v>
      </c>
      <c r="N1931" s="83">
        <f t="shared" si="884"/>
        <v>1.3581262684856024</v>
      </c>
      <c r="O1931" s="76">
        <f t="shared" si="887"/>
        <v>1.3586562</v>
      </c>
      <c r="P1931" s="76">
        <f t="shared" ref="P1931:P1994" si="892">TRUNC(C1931*O1931,8)</f>
        <v>739.48390762999998</v>
      </c>
      <c r="Q1931" s="84">
        <f t="shared" si="881"/>
        <v>0</v>
      </c>
      <c r="R1931" s="86">
        <f t="shared" si="878"/>
        <v>0</v>
      </c>
      <c r="S1931" s="76">
        <f t="shared" ref="S1931:S1994" si="893">IF(R1931&gt;0,TRUNC(R1931*P1931,8),0)</f>
        <v>0</v>
      </c>
      <c r="T1931" s="86">
        <f t="shared" si="879"/>
        <v>8.0657000000000006E-2</v>
      </c>
      <c r="U1931" s="84">
        <f t="shared" si="885"/>
        <v>2</v>
      </c>
      <c r="V1931" s="84">
        <v>252</v>
      </c>
      <c r="W1931" s="83">
        <f t="shared" ref="W1931:W1994" si="894">ROUND((1+T1931)^TRUNC((U1931/V1931),9),9)</f>
        <v>1.000615818</v>
      </c>
      <c r="X1931" s="76">
        <f t="shared" ref="X1931:X1994" si="895">TRUNC((P1931*(W1931-1)),8)</f>
        <v>0.4553875</v>
      </c>
      <c r="Y1931" s="76">
        <f t="shared" ref="Y1931:Y1994" si="896">IF(Q1931&gt;0,S1931+X1931,0)</f>
        <v>0</v>
      </c>
      <c r="Z1931" s="90" t="str">
        <f t="shared" si="882"/>
        <v>A+J=</v>
      </c>
      <c r="AA1931" s="81">
        <f t="shared" si="883"/>
        <v>46218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75">
        <f t="shared" ref="A1932:A1995" si="897">(A1931+1)</f>
        <v>46191</v>
      </c>
      <c r="B1932" s="76">
        <f t="shared" ref="B1932:B1995" si="898">P1932+X1932</f>
        <v>740.31149295</v>
      </c>
      <c r="C1932" s="76">
        <f t="shared" si="880"/>
        <v>544.27596004999998</v>
      </c>
      <c r="D1932" s="77">
        <f t="shared" ref="D1932:D1995" si="899">IF(E1932=E1931,D1931,E1931)</f>
        <v>7245.38</v>
      </c>
      <c r="E1932" s="78">
        <f>IF(K1932=1,VLOOKUP(A1931,[1]Plan1!$G$155:$I$350,3),E1931)</f>
        <v>7276.54</v>
      </c>
      <c r="F1932" s="79">
        <f t="shared" ref="F1932:F1995" si="900">IF(D1932=D1931,F1931,A1932)</f>
        <v>45763</v>
      </c>
      <c r="G1932" s="80">
        <f t="shared" si="889"/>
        <v>4.3006716003852752E-3</v>
      </c>
      <c r="H1932" s="81">
        <f t="shared" ref="H1932:H1995" si="901">IF(DAY(A1932)=15,VLOOKUP(A1932,AH$119:AN$451,4),H1931)</f>
        <v>46218</v>
      </c>
      <c r="I1932" s="81">
        <f t="shared" si="890"/>
        <v>46218</v>
      </c>
      <c r="J1932" s="82">
        <f t="shared" ref="J1932:J1995" si="902">IF(I1932=I1931,J1931,NETWORKDAYS(I1931,I1932,$AD$165:$AD$503)-1)</f>
        <v>22</v>
      </c>
      <c r="K1932" s="82">
        <f t="shared" si="886"/>
        <v>3</v>
      </c>
      <c r="L1932" s="76">
        <f t="shared" si="891"/>
        <v>1.0005853600000001</v>
      </c>
      <c r="M1932" s="83">
        <f t="shared" si="888"/>
        <v>1.0043006699999999</v>
      </c>
      <c r="N1932" s="83">
        <f t="shared" si="884"/>
        <v>1.3581262684856024</v>
      </c>
      <c r="O1932" s="76">
        <f t="shared" si="887"/>
        <v>1.35892126</v>
      </c>
      <c r="P1932" s="76">
        <f t="shared" si="892"/>
        <v>739.62817341000004</v>
      </c>
      <c r="Q1932" s="84">
        <f t="shared" si="881"/>
        <v>0</v>
      </c>
      <c r="R1932" s="86">
        <f t="shared" ref="R1932:R1995" si="903">IF(Q1932&gt;0,VLOOKUP($A1932,$AD$11:$AI$161,6),0)</f>
        <v>0</v>
      </c>
      <c r="S1932" s="76">
        <f t="shared" si="893"/>
        <v>0</v>
      </c>
      <c r="T1932" s="86">
        <f t="shared" ref="T1932:T1995" si="904">(T1931)</f>
        <v>8.0657000000000006E-2</v>
      </c>
      <c r="U1932" s="84">
        <f t="shared" si="885"/>
        <v>3</v>
      </c>
      <c r="V1932" s="84">
        <v>252</v>
      </c>
      <c r="W1932" s="83">
        <f t="shared" si="894"/>
        <v>1.000923869</v>
      </c>
      <c r="X1932" s="76">
        <f t="shared" si="895"/>
        <v>0.68331953999999995</v>
      </c>
      <c r="Y1932" s="76">
        <f t="shared" si="896"/>
        <v>0</v>
      </c>
      <c r="Z1932" s="90" t="str">
        <f t="shared" si="882"/>
        <v>A+J=</v>
      </c>
      <c r="AA1932" s="81">
        <f t="shared" si="883"/>
        <v>46218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75">
        <f t="shared" si="897"/>
        <v>46192</v>
      </c>
      <c r="B1933" s="76">
        <f t="shared" si="898"/>
        <v>740.68387172999996</v>
      </c>
      <c r="C1933" s="76">
        <f t="shared" ref="C1933:C1996" si="905">TRUNC(IF(Q1932&gt;0,VLOOKUP(A1932,$AD$13:$AE$161,2),C1932),8)</f>
        <v>544.27596004999998</v>
      </c>
      <c r="D1933" s="77">
        <f t="shared" si="899"/>
        <v>7245.38</v>
      </c>
      <c r="E1933" s="78">
        <f>IF(K1933=1,VLOOKUP(A1932,[1]Plan1!$G$155:$I$350,3),E1932)</f>
        <v>7276.54</v>
      </c>
      <c r="F1933" s="79">
        <f t="shared" si="900"/>
        <v>45763</v>
      </c>
      <c r="G1933" s="80">
        <f t="shared" si="889"/>
        <v>4.3006716003852752E-3</v>
      </c>
      <c r="H1933" s="81">
        <f t="shared" si="901"/>
        <v>46218</v>
      </c>
      <c r="I1933" s="81">
        <f t="shared" si="890"/>
        <v>46218</v>
      </c>
      <c r="J1933" s="82">
        <f t="shared" si="902"/>
        <v>22</v>
      </c>
      <c r="K1933" s="82">
        <f t="shared" si="886"/>
        <v>4</v>
      </c>
      <c r="L1933" s="76">
        <f t="shared" si="891"/>
        <v>1.0007805599999999</v>
      </c>
      <c r="M1933" s="83">
        <f t="shared" si="888"/>
        <v>1.0043006699999999</v>
      </c>
      <c r="N1933" s="83">
        <f t="shared" si="884"/>
        <v>1.3581262684856024</v>
      </c>
      <c r="O1933" s="76">
        <f t="shared" si="887"/>
        <v>1.35918636</v>
      </c>
      <c r="P1933" s="76">
        <f t="shared" si="892"/>
        <v>739.77246097</v>
      </c>
      <c r="Q1933" s="84">
        <f t="shared" ref="Q1933:Q1996" si="906">IF(VLOOKUP(A1933,AD$11:AK$161,8)=VLOOKUP(A1932,AD$11:AK$161,8),0,VLOOKUP(A1933,AD$11:AK$161,8))</f>
        <v>0</v>
      </c>
      <c r="R1933" s="86">
        <f t="shared" si="903"/>
        <v>0</v>
      </c>
      <c r="S1933" s="76">
        <f t="shared" si="893"/>
        <v>0</v>
      </c>
      <c r="T1933" s="86">
        <f t="shared" si="904"/>
        <v>8.0657000000000006E-2</v>
      </c>
      <c r="U1933" s="84">
        <f t="shared" si="885"/>
        <v>4</v>
      </c>
      <c r="V1933" s="84">
        <v>252</v>
      </c>
      <c r="W1933" s="83">
        <f t="shared" si="894"/>
        <v>1.001232015</v>
      </c>
      <c r="X1933" s="76">
        <f t="shared" si="895"/>
        <v>0.91141075999999999</v>
      </c>
      <c r="Y1933" s="76">
        <f t="shared" si="896"/>
        <v>0</v>
      </c>
      <c r="Z1933" s="90" t="str">
        <f t="shared" ref="Z1933:Z1996" si="907">IF($Q1932&gt;0,VLOOKUP($A1932,$AD$11:$AM$115,9),Z1932)</f>
        <v>A+J=</v>
      </c>
      <c r="AA1933" s="81">
        <f t="shared" ref="AA1933:AA1996" si="908">IF(Q1932&gt;0,VLOOKUP(A1932,$AD$11:$AM$115,10),AA1932)</f>
        <v>46218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75">
        <f t="shared" si="897"/>
        <v>46193</v>
      </c>
      <c r="B1934" s="76">
        <f t="shared" si="898"/>
        <v>741.05644244000007</v>
      </c>
      <c r="C1934" s="76">
        <f t="shared" si="905"/>
        <v>544.27596004999998</v>
      </c>
      <c r="D1934" s="77">
        <f t="shared" si="899"/>
        <v>7245.38</v>
      </c>
      <c r="E1934" s="78">
        <f>IF(K1934=1,VLOOKUP(A1933,[1]Plan1!$G$155:$I$350,3),E1933)</f>
        <v>7276.54</v>
      </c>
      <c r="F1934" s="79">
        <f t="shared" si="900"/>
        <v>45763</v>
      </c>
      <c r="G1934" s="80">
        <f t="shared" si="889"/>
        <v>4.3006716003852752E-3</v>
      </c>
      <c r="H1934" s="81">
        <f t="shared" si="901"/>
        <v>46218</v>
      </c>
      <c r="I1934" s="81">
        <f t="shared" si="890"/>
        <v>46218</v>
      </c>
      <c r="J1934" s="82">
        <f t="shared" si="902"/>
        <v>22</v>
      </c>
      <c r="K1934" s="82">
        <f t="shared" si="886"/>
        <v>5</v>
      </c>
      <c r="L1934" s="76">
        <f t="shared" si="891"/>
        <v>1.0009758</v>
      </c>
      <c r="M1934" s="83">
        <f t="shared" si="888"/>
        <v>1.0043006699999999</v>
      </c>
      <c r="N1934" s="83">
        <f t="shared" si="884"/>
        <v>1.3581262684856024</v>
      </c>
      <c r="O1934" s="76">
        <f t="shared" si="887"/>
        <v>1.3594515199999999</v>
      </c>
      <c r="P1934" s="76">
        <f t="shared" si="892"/>
        <v>739.91678118000004</v>
      </c>
      <c r="Q1934" s="84">
        <f t="shared" si="906"/>
        <v>0</v>
      </c>
      <c r="R1934" s="86">
        <f t="shared" si="903"/>
        <v>0</v>
      </c>
      <c r="S1934" s="76">
        <f t="shared" si="893"/>
        <v>0</v>
      </c>
      <c r="T1934" s="86">
        <f t="shared" si="904"/>
        <v>8.0657000000000006E-2</v>
      </c>
      <c r="U1934" s="84">
        <f t="shared" si="885"/>
        <v>5</v>
      </c>
      <c r="V1934" s="84">
        <v>252</v>
      </c>
      <c r="W1934" s="83">
        <f t="shared" si="894"/>
        <v>1.001540256</v>
      </c>
      <c r="X1934" s="76">
        <f t="shared" si="895"/>
        <v>1.13966126</v>
      </c>
      <c r="Y1934" s="76">
        <f t="shared" si="896"/>
        <v>0</v>
      </c>
      <c r="Z1934" s="90" t="str">
        <f t="shared" si="907"/>
        <v>A+J=</v>
      </c>
      <c r="AA1934" s="81">
        <f t="shared" si="908"/>
        <v>46218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75">
        <f t="shared" si="897"/>
        <v>46194</v>
      </c>
      <c r="B1935" s="76">
        <f t="shared" si="898"/>
        <v>741.05644244000007</v>
      </c>
      <c r="C1935" s="76">
        <f t="shared" si="905"/>
        <v>544.27596004999998</v>
      </c>
      <c r="D1935" s="77">
        <f t="shared" si="899"/>
        <v>7245.38</v>
      </c>
      <c r="E1935" s="78">
        <f>IF(K1935=1,VLOOKUP(A1934,[1]Plan1!$G$155:$I$350,3),E1934)</f>
        <v>7276.54</v>
      </c>
      <c r="F1935" s="79">
        <f t="shared" si="900"/>
        <v>45763</v>
      </c>
      <c r="G1935" s="80">
        <f t="shared" si="889"/>
        <v>4.3006716003852752E-3</v>
      </c>
      <c r="H1935" s="81">
        <f t="shared" si="901"/>
        <v>46218</v>
      </c>
      <c r="I1935" s="81">
        <f t="shared" si="890"/>
        <v>46218</v>
      </c>
      <c r="J1935" s="82">
        <f t="shared" si="902"/>
        <v>22</v>
      </c>
      <c r="K1935" s="82">
        <f t="shared" si="886"/>
        <v>5</v>
      </c>
      <c r="L1935" s="76">
        <f t="shared" si="891"/>
        <v>1.0009758</v>
      </c>
      <c r="M1935" s="83">
        <f t="shared" si="888"/>
        <v>1.0043006699999999</v>
      </c>
      <c r="N1935" s="83">
        <f t="shared" si="884"/>
        <v>1.3581262684856024</v>
      </c>
      <c r="O1935" s="76">
        <f t="shared" si="887"/>
        <v>1.3594515199999999</v>
      </c>
      <c r="P1935" s="76">
        <f t="shared" si="892"/>
        <v>739.91678118000004</v>
      </c>
      <c r="Q1935" s="84">
        <f t="shared" si="906"/>
        <v>0</v>
      </c>
      <c r="R1935" s="86">
        <f t="shared" si="903"/>
        <v>0</v>
      </c>
      <c r="S1935" s="76">
        <f t="shared" si="893"/>
        <v>0</v>
      </c>
      <c r="T1935" s="86">
        <f t="shared" si="904"/>
        <v>8.0657000000000006E-2</v>
      </c>
      <c r="U1935" s="84">
        <f t="shared" si="885"/>
        <v>5</v>
      </c>
      <c r="V1935" s="84">
        <v>252</v>
      </c>
      <c r="W1935" s="83">
        <f t="shared" si="894"/>
        <v>1.001540256</v>
      </c>
      <c r="X1935" s="76">
        <f t="shared" si="895"/>
        <v>1.13966126</v>
      </c>
      <c r="Y1935" s="76">
        <f t="shared" si="896"/>
        <v>0</v>
      </c>
      <c r="Z1935" s="90" t="str">
        <f t="shared" si="907"/>
        <v>A+J=</v>
      </c>
      <c r="AA1935" s="81">
        <f t="shared" si="908"/>
        <v>46218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75">
        <f t="shared" si="897"/>
        <v>46195</v>
      </c>
      <c r="B1936" s="76">
        <f t="shared" si="898"/>
        <v>741.05644244000007</v>
      </c>
      <c r="C1936" s="76">
        <f t="shared" si="905"/>
        <v>544.27596004999998</v>
      </c>
      <c r="D1936" s="77">
        <f t="shared" si="899"/>
        <v>7245.38</v>
      </c>
      <c r="E1936" s="78">
        <f>IF(K1936=1,VLOOKUP(A1935,[1]Plan1!$G$155:$I$350,3),E1935)</f>
        <v>7276.54</v>
      </c>
      <c r="F1936" s="79">
        <f t="shared" si="900"/>
        <v>45763</v>
      </c>
      <c r="G1936" s="80">
        <f t="shared" si="889"/>
        <v>4.3006716003852752E-3</v>
      </c>
      <c r="H1936" s="81">
        <f t="shared" si="901"/>
        <v>46218</v>
      </c>
      <c r="I1936" s="81">
        <f t="shared" si="890"/>
        <v>46218</v>
      </c>
      <c r="J1936" s="82">
        <f t="shared" si="902"/>
        <v>22</v>
      </c>
      <c r="K1936" s="82">
        <f t="shared" si="886"/>
        <v>5</v>
      </c>
      <c r="L1936" s="76">
        <f t="shared" si="891"/>
        <v>1.0009758</v>
      </c>
      <c r="M1936" s="83">
        <f t="shared" si="888"/>
        <v>1.0043006699999999</v>
      </c>
      <c r="N1936" s="83">
        <f t="shared" si="884"/>
        <v>1.3581262684856024</v>
      </c>
      <c r="O1936" s="76">
        <f t="shared" si="887"/>
        <v>1.3594515199999999</v>
      </c>
      <c r="P1936" s="76">
        <f t="shared" si="892"/>
        <v>739.91678118000004</v>
      </c>
      <c r="Q1936" s="84">
        <f t="shared" si="906"/>
        <v>0</v>
      </c>
      <c r="R1936" s="86">
        <f t="shared" si="903"/>
        <v>0</v>
      </c>
      <c r="S1936" s="76">
        <f t="shared" si="893"/>
        <v>0</v>
      </c>
      <c r="T1936" s="86">
        <f t="shared" si="904"/>
        <v>8.0657000000000006E-2</v>
      </c>
      <c r="U1936" s="84">
        <f t="shared" si="885"/>
        <v>5</v>
      </c>
      <c r="V1936" s="84">
        <v>252</v>
      </c>
      <c r="W1936" s="83">
        <f t="shared" si="894"/>
        <v>1.001540256</v>
      </c>
      <c r="X1936" s="76">
        <f t="shared" si="895"/>
        <v>1.13966126</v>
      </c>
      <c r="Y1936" s="76">
        <f t="shared" si="896"/>
        <v>0</v>
      </c>
      <c r="Z1936" s="90" t="str">
        <f t="shared" si="907"/>
        <v>A+J=</v>
      </c>
      <c r="AA1936" s="81">
        <f t="shared" si="908"/>
        <v>46218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75">
        <f t="shared" si="897"/>
        <v>46196</v>
      </c>
      <c r="B1937" s="76">
        <f t="shared" si="898"/>
        <v>741.42920513999991</v>
      </c>
      <c r="C1937" s="76">
        <f t="shared" si="905"/>
        <v>544.27596004999998</v>
      </c>
      <c r="D1937" s="77">
        <f t="shared" si="899"/>
        <v>7245.38</v>
      </c>
      <c r="E1937" s="78">
        <f>IF(K1937=1,VLOOKUP(A1936,[1]Plan1!$G$155:$I$350,3),E1936)</f>
        <v>7276.54</v>
      </c>
      <c r="F1937" s="79">
        <f t="shared" si="900"/>
        <v>45763</v>
      </c>
      <c r="G1937" s="80">
        <f t="shared" si="889"/>
        <v>4.3006716003852752E-3</v>
      </c>
      <c r="H1937" s="81">
        <f t="shared" si="901"/>
        <v>46218</v>
      </c>
      <c r="I1937" s="81">
        <f t="shared" si="890"/>
        <v>46218</v>
      </c>
      <c r="J1937" s="82">
        <f t="shared" si="902"/>
        <v>22</v>
      </c>
      <c r="K1937" s="82">
        <f t="shared" si="886"/>
        <v>6</v>
      </c>
      <c r="L1937" s="76">
        <f t="shared" si="891"/>
        <v>1.00117108</v>
      </c>
      <c r="M1937" s="83">
        <f t="shared" si="888"/>
        <v>1.0043006699999999</v>
      </c>
      <c r="N1937" s="83">
        <f t="shared" si="884"/>
        <v>1.3581262684856024</v>
      </c>
      <c r="O1937" s="76">
        <f t="shared" si="887"/>
        <v>1.3597167400000001</v>
      </c>
      <c r="P1937" s="76">
        <f t="shared" si="892"/>
        <v>740.06113404999996</v>
      </c>
      <c r="Q1937" s="84">
        <f t="shared" si="906"/>
        <v>0</v>
      </c>
      <c r="R1937" s="86">
        <f t="shared" si="903"/>
        <v>0</v>
      </c>
      <c r="S1937" s="76">
        <f t="shared" si="893"/>
        <v>0</v>
      </c>
      <c r="T1937" s="86">
        <f t="shared" si="904"/>
        <v>8.0657000000000006E-2</v>
      </c>
      <c r="U1937" s="84">
        <f t="shared" si="885"/>
        <v>6</v>
      </c>
      <c r="V1937" s="84">
        <v>252</v>
      </c>
      <c r="W1937" s="83">
        <f t="shared" si="894"/>
        <v>1.001848592</v>
      </c>
      <c r="X1937" s="76">
        <f t="shared" si="895"/>
        <v>1.3680710899999999</v>
      </c>
      <c r="Y1937" s="76">
        <f t="shared" si="896"/>
        <v>0</v>
      </c>
      <c r="Z1937" s="90" t="str">
        <f t="shared" si="907"/>
        <v>A+J=</v>
      </c>
      <c r="AA1937" s="81">
        <f t="shared" si="908"/>
        <v>46218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75">
        <f t="shared" si="897"/>
        <v>46197</v>
      </c>
      <c r="B1938" s="76">
        <f t="shared" si="898"/>
        <v>741.80214353999997</v>
      </c>
      <c r="C1938" s="76">
        <f t="shared" si="905"/>
        <v>544.27596004999998</v>
      </c>
      <c r="D1938" s="77">
        <f t="shared" si="899"/>
        <v>7245.38</v>
      </c>
      <c r="E1938" s="78">
        <f>IF(K1938=1,VLOOKUP(A1937,[1]Plan1!$G$155:$I$350,3),E1937)</f>
        <v>7276.54</v>
      </c>
      <c r="F1938" s="79">
        <f t="shared" si="900"/>
        <v>45763</v>
      </c>
      <c r="G1938" s="80">
        <f t="shared" si="889"/>
        <v>4.3006716003852752E-3</v>
      </c>
      <c r="H1938" s="81">
        <f t="shared" si="901"/>
        <v>46218</v>
      </c>
      <c r="I1938" s="81">
        <f t="shared" si="890"/>
        <v>46218</v>
      </c>
      <c r="J1938" s="82">
        <f t="shared" si="902"/>
        <v>22</v>
      </c>
      <c r="K1938" s="82">
        <f t="shared" si="886"/>
        <v>7</v>
      </c>
      <c r="L1938" s="76">
        <f t="shared" si="891"/>
        <v>1.0013663900000001</v>
      </c>
      <c r="M1938" s="83">
        <f t="shared" si="888"/>
        <v>1.0043006699999999</v>
      </c>
      <c r="N1938" s="83">
        <f t="shared" si="884"/>
        <v>1.3581262684856024</v>
      </c>
      <c r="O1938" s="76">
        <f t="shared" si="887"/>
        <v>1.3599819900000001</v>
      </c>
      <c r="P1938" s="76">
        <f t="shared" si="892"/>
        <v>740.20550324999999</v>
      </c>
      <c r="Q1938" s="84">
        <f t="shared" si="906"/>
        <v>0</v>
      </c>
      <c r="R1938" s="86">
        <f t="shared" si="903"/>
        <v>0</v>
      </c>
      <c r="S1938" s="76">
        <f t="shared" si="893"/>
        <v>0</v>
      </c>
      <c r="T1938" s="86">
        <f t="shared" si="904"/>
        <v>8.0657000000000006E-2</v>
      </c>
      <c r="U1938" s="84">
        <f t="shared" si="885"/>
        <v>7</v>
      </c>
      <c r="V1938" s="84">
        <v>252</v>
      </c>
      <c r="W1938" s="83">
        <f t="shared" si="894"/>
        <v>1.0021570230000001</v>
      </c>
      <c r="X1938" s="76">
        <f t="shared" si="895"/>
        <v>1.5966402900000001</v>
      </c>
      <c r="Y1938" s="76">
        <f t="shared" si="896"/>
        <v>0</v>
      </c>
      <c r="Z1938" s="90" t="str">
        <f t="shared" si="907"/>
        <v>A+J=</v>
      </c>
      <c r="AA1938" s="81">
        <f t="shared" si="908"/>
        <v>46218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75">
        <f t="shared" si="897"/>
        <v>46198</v>
      </c>
      <c r="B1939" s="76">
        <f t="shared" si="898"/>
        <v>742.17527332999998</v>
      </c>
      <c r="C1939" s="76">
        <f t="shared" si="905"/>
        <v>544.27596004999998</v>
      </c>
      <c r="D1939" s="77">
        <f t="shared" si="899"/>
        <v>7245.38</v>
      </c>
      <c r="E1939" s="78">
        <f>IF(K1939=1,VLOOKUP(A1938,[1]Plan1!$G$155:$I$350,3),E1938)</f>
        <v>7276.54</v>
      </c>
      <c r="F1939" s="79">
        <f t="shared" si="900"/>
        <v>45763</v>
      </c>
      <c r="G1939" s="80">
        <f t="shared" si="889"/>
        <v>4.3006716003852752E-3</v>
      </c>
      <c r="H1939" s="81">
        <f t="shared" si="901"/>
        <v>46218</v>
      </c>
      <c r="I1939" s="81">
        <f t="shared" si="890"/>
        <v>46218</v>
      </c>
      <c r="J1939" s="82">
        <f t="shared" si="902"/>
        <v>22</v>
      </c>
      <c r="K1939" s="82">
        <f t="shared" si="886"/>
        <v>8</v>
      </c>
      <c r="L1939" s="76">
        <f t="shared" si="891"/>
        <v>1.0015617400000001</v>
      </c>
      <c r="M1939" s="83">
        <f t="shared" si="888"/>
        <v>1.0043006699999999</v>
      </c>
      <c r="N1939" s="83">
        <f t="shared" si="884"/>
        <v>1.3581262684856024</v>
      </c>
      <c r="O1939" s="76">
        <f t="shared" si="887"/>
        <v>1.3602472999999999</v>
      </c>
      <c r="P1939" s="76">
        <f t="shared" si="892"/>
        <v>740.34990511000001</v>
      </c>
      <c r="Q1939" s="84">
        <f t="shared" si="906"/>
        <v>0</v>
      </c>
      <c r="R1939" s="86">
        <f t="shared" si="903"/>
        <v>0</v>
      </c>
      <c r="S1939" s="76">
        <f t="shared" si="893"/>
        <v>0</v>
      </c>
      <c r="T1939" s="86">
        <f t="shared" si="904"/>
        <v>8.0657000000000006E-2</v>
      </c>
      <c r="U1939" s="84">
        <f t="shared" si="885"/>
        <v>8</v>
      </c>
      <c r="V1939" s="84">
        <v>252</v>
      </c>
      <c r="W1939" s="83">
        <f t="shared" si="894"/>
        <v>1.002465548</v>
      </c>
      <c r="X1939" s="76">
        <f t="shared" si="895"/>
        <v>1.8253682200000001</v>
      </c>
      <c r="Y1939" s="76">
        <f t="shared" si="896"/>
        <v>0</v>
      </c>
      <c r="Z1939" s="90" t="str">
        <f t="shared" si="907"/>
        <v>A+J=</v>
      </c>
      <c r="AA1939" s="81">
        <f t="shared" si="908"/>
        <v>46218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75">
        <f t="shared" si="897"/>
        <v>46199</v>
      </c>
      <c r="B1940" s="76">
        <f t="shared" si="898"/>
        <v>742.54859606000002</v>
      </c>
      <c r="C1940" s="76">
        <f t="shared" si="905"/>
        <v>544.27596004999998</v>
      </c>
      <c r="D1940" s="77">
        <f t="shared" si="899"/>
        <v>7245.38</v>
      </c>
      <c r="E1940" s="78">
        <f>IF(K1940=1,VLOOKUP(A1939,[1]Plan1!$G$155:$I$350,3),E1939)</f>
        <v>7276.54</v>
      </c>
      <c r="F1940" s="79">
        <f t="shared" si="900"/>
        <v>45763</v>
      </c>
      <c r="G1940" s="80">
        <f t="shared" si="889"/>
        <v>4.3006716003852752E-3</v>
      </c>
      <c r="H1940" s="81">
        <f t="shared" si="901"/>
        <v>46218</v>
      </c>
      <c r="I1940" s="81">
        <f t="shared" si="890"/>
        <v>46218</v>
      </c>
      <c r="J1940" s="82">
        <f t="shared" si="902"/>
        <v>22</v>
      </c>
      <c r="K1940" s="82">
        <f t="shared" si="886"/>
        <v>9</v>
      </c>
      <c r="L1940" s="76">
        <f t="shared" si="891"/>
        <v>1.0017571300000001</v>
      </c>
      <c r="M1940" s="83">
        <f t="shared" si="888"/>
        <v>1.0043006699999999</v>
      </c>
      <c r="N1940" s="83">
        <f t="shared" si="884"/>
        <v>1.3581262684856024</v>
      </c>
      <c r="O1940" s="76">
        <f t="shared" si="887"/>
        <v>1.3605126700000001</v>
      </c>
      <c r="P1940" s="76">
        <f t="shared" si="892"/>
        <v>740.49433962000001</v>
      </c>
      <c r="Q1940" s="84">
        <f t="shared" si="906"/>
        <v>0</v>
      </c>
      <c r="R1940" s="86">
        <f t="shared" si="903"/>
        <v>0</v>
      </c>
      <c r="S1940" s="76">
        <f t="shared" si="893"/>
        <v>0</v>
      </c>
      <c r="T1940" s="86">
        <f t="shared" si="904"/>
        <v>8.0657000000000006E-2</v>
      </c>
      <c r="U1940" s="84">
        <f t="shared" si="885"/>
        <v>9</v>
      </c>
      <c r="V1940" s="84">
        <v>252</v>
      </c>
      <c r="W1940" s="83">
        <f t="shared" si="894"/>
        <v>1.002774169</v>
      </c>
      <c r="X1940" s="76">
        <f t="shared" si="895"/>
        <v>2.0542564400000001</v>
      </c>
      <c r="Y1940" s="76">
        <f t="shared" si="896"/>
        <v>0</v>
      </c>
      <c r="Z1940" s="90" t="str">
        <f t="shared" si="907"/>
        <v>A+J=</v>
      </c>
      <c r="AA1940" s="81">
        <f t="shared" si="908"/>
        <v>46218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75">
        <f t="shared" si="897"/>
        <v>46200</v>
      </c>
      <c r="B1941" s="76">
        <f t="shared" si="898"/>
        <v>742.92210559</v>
      </c>
      <c r="C1941" s="76">
        <f t="shared" si="905"/>
        <v>544.27596004999998</v>
      </c>
      <c r="D1941" s="77">
        <f t="shared" si="899"/>
        <v>7245.38</v>
      </c>
      <c r="E1941" s="78">
        <f>IF(K1941=1,VLOOKUP(A1940,[1]Plan1!$G$155:$I$350,3),E1940)</f>
        <v>7276.54</v>
      </c>
      <c r="F1941" s="79">
        <f t="shared" si="900"/>
        <v>45763</v>
      </c>
      <c r="G1941" s="80">
        <f t="shared" si="889"/>
        <v>4.3006716003852752E-3</v>
      </c>
      <c r="H1941" s="81">
        <f t="shared" si="901"/>
        <v>46218</v>
      </c>
      <c r="I1941" s="81">
        <f t="shared" si="890"/>
        <v>46218</v>
      </c>
      <c r="J1941" s="82">
        <f t="shared" si="902"/>
        <v>22</v>
      </c>
      <c r="K1941" s="82">
        <f t="shared" si="886"/>
        <v>10</v>
      </c>
      <c r="L1941" s="76">
        <f t="shared" si="891"/>
        <v>1.0019525600000001</v>
      </c>
      <c r="M1941" s="83">
        <f t="shared" si="888"/>
        <v>1.0043006699999999</v>
      </c>
      <c r="N1941" s="83">
        <f t="shared" si="884"/>
        <v>1.3581262684856024</v>
      </c>
      <c r="O1941" s="76">
        <f t="shared" si="887"/>
        <v>1.3607780899999999</v>
      </c>
      <c r="P1941" s="76">
        <f t="shared" si="892"/>
        <v>740.63880133999999</v>
      </c>
      <c r="Q1941" s="84">
        <f t="shared" si="906"/>
        <v>0</v>
      </c>
      <c r="R1941" s="86">
        <f t="shared" si="903"/>
        <v>0</v>
      </c>
      <c r="S1941" s="76">
        <f t="shared" si="893"/>
        <v>0</v>
      </c>
      <c r="T1941" s="86">
        <f t="shared" si="904"/>
        <v>8.0657000000000006E-2</v>
      </c>
      <c r="U1941" s="84">
        <f t="shared" si="885"/>
        <v>10</v>
      </c>
      <c r="V1941" s="84">
        <v>252</v>
      </c>
      <c r="W1941" s="83">
        <f t="shared" si="894"/>
        <v>1.003082885</v>
      </c>
      <c r="X1941" s="76">
        <f t="shared" si="895"/>
        <v>2.28330425</v>
      </c>
      <c r="Y1941" s="76">
        <f t="shared" si="896"/>
        <v>0</v>
      </c>
      <c r="Z1941" s="90" t="str">
        <f t="shared" si="907"/>
        <v>A+J=</v>
      </c>
      <c r="AA1941" s="81">
        <f t="shared" si="908"/>
        <v>46218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75">
        <f t="shared" si="897"/>
        <v>46201</v>
      </c>
      <c r="B1942" s="76">
        <f t="shared" si="898"/>
        <v>742.92210559</v>
      </c>
      <c r="C1942" s="76">
        <f t="shared" si="905"/>
        <v>544.27596004999998</v>
      </c>
      <c r="D1942" s="77">
        <f t="shared" si="899"/>
        <v>7245.38</v>
      </c>
      <c r="E1942" s="78">
        <f>IF(K1942=1,VLOOKUP(A1941,[1]Plan1!$G$155:$I$350,3),E1941)</f>
        <v>7276.54</v>
      </c>
      <c r="F1942" s="79">
        <f t="shared" si="900"/>
        <v>45763</v>
      </c>
      <c r="G1942" s="80">
        <f t="shared" si="889"/>
        <v>4.3006716003852752E-3</v>
      </c>
      <c r="H1942" s="81">
        <f t="shared" si="901"/>
        <v>46218</v>
      </c>
      <c r="I1942" s="81">
        <f t="shared" si="890"/>
        <v>46218</v>
      </c>
      <c r="J1942" s="82">
        <f t="shared" si="902"/>
        <v>22</v>
      </c>
      <c r="K1942" s="82">
        <f t="shared" si="886"/>
        <v>10</v>
      </c>
      <c r="L1942" s="76">
        <f t="shared" si="891"/>
        <v>1.0019525600000001</v>
      </c>
      <c r="M1942" s="83">
        <f t="shared" si="888"/>
        <v>1.0043006699999999</v>
      </c>
      <c r="N1942" s="83">
        <f t="shared" si="884"/>
        <v>1.3581262684856024</v>
      </c>
      <c r="O1942" s="76">
        <f t="shared" si="887"/>
        <v>1.3607780899999999</v>
      </c>
      <c r="P1942" s="76">
        <f t="shared" si="892"/>
        <v>740.63880133999999</v>
      </c>
      <c r="Q1942" s="84">
        <f t="shared" si="906"/>
        <v>0</v>
      </c>
      <c r="R1942" s="86">
        <f t="shared" si="903"/>
        <v>0</v>
      </c>
      <c r="S1942" s="76">
        <f t="shared" si="893"/>
        <v>0</v>
      </c>
      <c r="T1942" s="86">
        <f t="shared" si="904"/>
        <v>8.0657000000000006E-2</v>
      </c>
      <c r="U1942" s="84">
        <f t="shared" si="885"/>
        <v>10</v>
      </c>
      <c r="V1942" s="84">
        <v>252</v>
      </c>
      <c r="W1942" s="83">
        <f t="shared" si="894"/>
        <v>1.003082885</v>
      </c>
      <c r="X1942" s="76">
        <f t="shared" si="895"/>
        <v>2.28330425</v>
      </c>
      <c r="Y1942" s="76">
        <f t="shared" si="896"/>
        <v>0</v>
      </c>
      <c r="Z1942" s="90" t="str">
        <f t="shared" si="907"/>
        <v>A+J=</v>
      </c>
      <c r="AA1942" s="81">
        <f t="shared" si="908"/>
        <v>46218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75">
        <f t="shared" si="897"/>
        <v>46202</v>
      </c>
      <c r="B1943" s="76">
        <f t="shared" si="898"/>
        <v>742.92210559</v>
      </c>
      <c r="C1943" s="76">
        <f t="shared" si="905"/>
        <v>544.27596004999998</v>
      </c>
      <c r="D1943" s="77">
        <f t="shared" si="899"/>
        <v>7245.38</v>
      </c>
      <c r="E1943" s="78">
        <f>IF(K1943=1,VLOOKUP(A1942,[1]Plan1!$G$155:$I$350,3),E1942)</f>
        <v>7276.54</v>
      </c>
      <c r="F1943" s="79">
        <f t="shared" si="900"/>
        <v>45763</v>
      </c>
      <c r="G1943" s="80">
        <f t="shared" si="889"/>
        <v>4.3006716003852752E-3</v>
      </c>
      <c r="H1943" s="81">
        <f t="shared" si="901"/>
        <v>46218</v>
      </c>
      <c r="I1943" s="81">
        <f t="shared" si="890"/>
        <v>46218</v>
      </c>
      <c r="J1943" s="82">
        <f t="shared" si="902"/>
        <v>22</v>
      </c>
      <c r="K1943" s="82">
        <f t="shared" si="886"/>
        <v>10</v>
      </c>
      <c r="L1943" s="76">
        <f t="shared" si="891"/>
        <v>1.0019525600000001</v>
      </c>
      <c r="M1943" s="83">
        <f t="shared" si="888"/>
        <v>1.0043006699999999</v>
      </c>
      <c r="N1943" s="83">
        <f t="shared" si="884"/>
        <v>1.3581262684856024</v>
      </c>
      <c r="O1943" s="76">
        <f t="shared" si="887"/>
        <v>1.3607780899999999</v>
      </c>
      <c r="P1943" s="76">
        <f t="shared" si="892"/>
        <v>740.63880133999999</v>
      </c>
      <c r="Q1943" s="84">
        <f t="shared" si="906"/>
        <v>0</v>
      </c>
      <c r="R1943" s="86">
        <f t="shared" si="903"/>
        <v>0</v>
      </c>
      <c r="S1943" s="76">
        <f t="shared" si="893"/>
        <v>0</v>
      </c>
      <c r="T1943" s="86">
        <f t="shared" si="904"/>
        <v>8.0657000000000006E-2</v>
      </c>
      <c r="U1943" s="84">
        <f t="shared" si="885"/>
        <v>10</v>
      </c>
      <c r="V1943" s="84">
        <v>252</v>
      </c>
      <c r="W1943" s="83">
        <f t="shared" si="894"/>
        <v>1.003082885</v>
      </c>
      <c r="X1943" s="76">
        <f t="shared" si="895"/>
        <v>2.28330425</v>
      </c>
      <c r="Y1943" s="76">
        <f t="shared" si="896"/>
        <v>0</v>
      </c>
      <c r="Z1943" s="90" t="str">
        <f t="shared" si="907"/>
        <v>A+J=</v>
      </c>
      <c r="AA1943" s="81">
        <f t="shared" si="908"/>
        <v>46218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75">
        <f t="shared" si="897"/>
        <v>46203</v>
      </c>
      <c r="B1944" s="76">
        <f t="shared" si="898"/>
        <v>743.29579579999995</v>
      </c>
      <c r="C1944" s="76">
        <f t="shared" si="905"/>
        <v>544.27596004999998</v>
      </c>
      <c r="D1944" s="77">
        <f t="shared" si="899"/>
        <v>7245.38</v>
      </c>
      <c r="E1944" s="78">
        <f>IF(K1944=1,VLOOKUP(A1943,[1]Plan1!$G$155:$I$350,3),E1943)</f>
        <v>7276.54</v>
      </c>
      <c r="F1944" s="79">
        <f t="shared" si="900"/>
        <v>45763</v>
      </c>
      <c r="G1944" s="80">
        <f t="shared" si="889"/>
        <v>4.3006716003852752E-3</v>
      </c>
      <c r="H1944" s="81">
        <f t="shared" si="901"/>
        <v>46218</v>
      </c>
      <c r="I1944" s="81">
        <f t="shared" si="890"/>
        <v>46218</v>
      </c>
      <c r="J1944" s="82">
        <f t="shared" si="902"/>
        <v>22</v>
      </c>
      <c r="K1944" s="82">
        <f t="shared" si="886"/>
        <v>11</v>
      </c>
      <c r="L1944" s="76">
        <f t="shared" si="891"/>
        <v>1.0021480199999999</v>
      </c>
      <c r="M1944" s="83">
        <f t="shared" si="888"/>
        <v>1.0043006699999999</v>
      </c>
      <c r="N1944" s="83">
        <f t="shared" si="884"/>
        <v>1.3581262684856024</v>
      </c>
      <c r="O1944" s="76">
        <f t="shared" si="887"/>
        <v>1.36104355</v>
      </c>
      <c r="P1944" s="76">
        <f t="shared" si="892"/>
        <v>740.78328483999996</v>
      </c>
      <c r="Q1944" s="84">
        <f t="shared" si="906"/>
        <v>0</v>
      </c>
      <c r="R1944" s="86">
        <f t="shared" si="903"/>
        <v>0</v>
      </c>
      <c r="S1944" s="76">
        <f t="shared" si="893"/>
        <v>0</v>
      </c>
      <c r="T1944" s="86">
        <f t="shared" si="904"/>
        <v>8.0657000000000006E-2</v>
      </c>
      <c r="U1944" s="84">
        <f t="shared" si="885"/>
        <v>11</v>
      </c>
      <c r="V1944" s="84">
        <v>252</v>
      </c>
      <c r="W1944" s="83">
        <f t="shared" si="894"/>
        <v>1.0033916949999999</v>
      </c>
      <c r="X1944" s="76">
        <f t="shared" si="895"/>
        <v>2.5125109600000002</v>
      </c>
      <c r="Y1944" s="76">
        <f t="shared" si="896"/>
        <v>0</v>
      </c>
      <c r="Z1944" s="90" t="str">
        <f t="shared" si="907"/>
        <v>A+J=</v>
      </c>
      <c r="AA1944" s="81">
        <f t="shared" si="908"/>
        <v>46218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75">
        <f t="shared" si="897"/>
        <v>46204</v>
      </c>
      <c r="B1945" s="76">
        <f t="shared" si="898"/>
        <v>743.66967915000009</v>
      </c>
      <c r="C1945" s="76">
        <f t="shared" si="905"/>
        <v>544.27596004999998</v>
      </c>
      <c r="D1945" s="77">
        <f t="shared" si="899"/>
        <v>7245.38</v>
      </c>
      <c r="E1945" s="78">
        <f>IF(K1945=1,VLOOKUP(A1944,[1]Plan1!$G$155:$I$350,3),E1944)</f>
        <v>7276.54</v>
      </c>
      <c r="F1945" s="79">
        <f t="shared" si="900"/>
        <v>45763</v>
      </c>
      <c r="G1945" s="80">
        <f t="shared" si="889"/>
        <v>4.3006716003852752E-3</v>
      </c>
      <c r="H1945" s="81">
        <f t="shared" si="901"/>
        <v>46218</v>
      </c>
      <c r="I1945" s="81">
        <f t="shared" si="890"/>
        <v>46218</v>
      </c>
      <c r="J1945" s="82">
        <f t="shared" si="902"/>
        <v>22</v>
      </c>
      <c r="K1945" s="82">
        <f t="shared" si="886"/>
        <v>12</v>
      </c>
      <c r="L1945" s="76">
        <f t="shared" si="891"/>
        <v>1.0023435300000001</v>
      </c>
      <c r="M1945" s="83">
        <f t="shared" si="888"/>
        <v>1.0043006699999999</v>
      </c>
      <c r="N1945" s="83">
        <f t="shared" si="884"/>
        <v>1.3581262684856024</v>
      </c>
      <c r="O1945" s="76">
        <f t="shared" si="887"/>
        <v>1.3613090699999999</v>
      </c>
      <c r="P1945" s="76">
        <f t="shared" si="892"/>
        <v>740.92780099000004</v>
      </c>
      <c r="Q1945" s="84">
        <f t="shared" si="906"/>
        <v>0</v>
      </c>
      <c r="R1945" s="86">
        <f t="shared" si="903"/>
        <v>0</v>
      </c>
      <c r="S1945" s="76">
        <f t="shared" si="893"/>
        <v>0</v>
      </c>
      <c r="T1945" s="86">
        <f t="shared" si="904"/>
        <v>8.0657000000000006E-2</v>
      </c>
      <c r="U1945" s="84">
        <f t="shared" si="885"/>
        <v>12</v>
      </c>
      <c r="V1945" s="84">
        <v>252</v>
      </c>
      <c r="W1945" s="83">
        <f t="shared" si="894"/>
        <v>1.003700601</v>
      </c>
      <c r="X1945" s="76">
        <f t="shared" si="895"/>
        <v>2.7418781600000002</v>
      </c>
      <c r="Y1945" s="76">
        <f t="shared" si="896"/>
        <v>0</v>
      </c>
      <c r="Z1945" s="90" t="str">
        <f t="shared" si="907"/>
        <v>A+J=</v>
      </c>
      <c r="AA1945" s="81">
        <f t="shared" si="908"/>
        <v>46218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75">
        <f t="shared" si="897"/>
        <v>46205</v>
      </c>
      <c r="B1946" s="76">
        <f t="shared" si="898"/>
        <v>744.04374951</v>
      </c>
      <c r="C1946" s="76">
        <f t="shared" si="905"/>
        <v>544.27596004999998</v>
      </c>
      <c r="D1946" s="77">
        <f t="shared" si="899"/>
        <v>7245.38</v>
      </c>
      <c r="E1946" s="78">
        <f>IF(K1946=1,VLOOKUP(A1945,[1]Plan1!$G$155:$I$350,3),E1945)</f>
        <v>7276.54</v>
      </c>
      <c r="F1946" s="79">
        <f t="shared" si="900"/>
        <v>45763</v>
      </c>
      <c r="G1946" s="80">
        <f t="shared" si="889"/>
        <v>4.3006716003852752E-3</v>
      </c>
      <c r="H1946" s="81">
        <f t="shared" si="901"/>
        <v>46218</v>
      </c>
      <c r="I1946" s="81">
        <f t="shared" si="890"/>
        <v>46218</v>
      </c>
      <c r="J1946" s="82">
        <f t="shared" si="902"/>
        <v>22</v>
      </c>
      <c r="K1946" s="82">
        <f t="shared" si="886"/>
        <v>13</v>
      </c>
      <c r="L1946" s="76">
        <f t="shared" si="891"/>
        <v>1.0025390700000001</v>
      </c>
      <c r="M1946" s="83">
        <f t="shared" si="888"/>
        <v>1.0043006699999999</v>
      </c>
      <c r="N1946" s="83">
        <f t="shared" si="884"/>
        <v>1.3581262684856024</v>
      </c>
      <c r="O1946" s="76">
        <f t="shared" si="887"/>
        <v>1.3615746399999999</v>
      </c>
      <c r="P1946" s="76">
        <f t="shared" si="892"/>
        <v>741.07234435999999</v>
      </c>
      <c r="Q1946" s="84">
        <f t="shared" si="906"/>
        <v>0</v>
      </c>
      <c r="R1946" s="86">
        <f t="shared" si="903"/>
        <v>0</v>
      </c>
      <c r="S1946" s="76">
        <f t="shared" si="893"/>
        <v>0</v>
      </c>
      <c r="T1946" s="86">
        <f t="shared" si="904"/>
        <v>8.0657000000000006E-2</v>
      </c>
      <c r="U1946" s="84">
        <f t="shared" si="885"/>
        <v>13</v>
      </c>
      <c r="V1946" s="84">
        <v>252</v>
      </c>
      <c r="W1946" s="83">
        <f t="shared" si="894"/>
        <v>1.004009602</v>
      </c>
      <c r="X1946" s="76">
        <f t="shared" si="895"/>
        <v>2.9714051499999998</v>
      </c>
      <c r="Y1946" s="76">
        <f t="shared" si="896"/>
        <v>0</v>
      </c>
      <c r="Z1946" s="90" t="str">
        <f t="shared" si="907"/>
        <v>A+J=</v>
      </c>
      <c r="AA1946" s="81">
        <f t="shared" si="908"/>
        <v>46218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75">
        <f t="shared" si="897"/>
        <v>46206</v>
      </c>
      <c r="B1947" s="76">
        <f t="shared" si="898"/>
        <v>744.41800694000005</v>
      </c>
      <c r="C1947" s="76">
        <f t="shared" si="905"/>
        <v>544.27596004999998</v>
      </c>
      <c r="D1947" s="77">
        <f t="shared" si="899"/>
        <v>7245.38</v>
      </c>
      <c r="E1947" s="78">
        <f>IF(K1947=1,VLOOKUP(A1946,[1]Plan1!$G$155:$I$350,3),E1946)</f>
        <v>7276.54</v>
      </c>
      <c r="F1947" s="79">
        <f t="shared" si="900"/>
        <v>45763</v>
      </c>
      <c r="G1947" s="80">
        <f t="shared" si="889"/>
        <v>4.3006716003852752E-3</v>
      </c>
      <c r="H1947" s="81">
        <f t="shared" si="901"/>
        <v>46218</v>
      </c>
      <c r="I1947" s="81">
        <f t="shared" si="890"/>
        <v>46218</v>
      </c>
      <c r="J1947" s="82">
        <f t="shared" si="902"/>
        <v>22</v>
      </c>
      <c r="K1947" s="82">
        <f t="shared" si="886"/>
        <v>14</v>
      </c>
      <c r="L1947" s="76">
        <f t="shared" si="891"/>
        <v>1.0027346500000001</v>
      </c>
      <c r="M1947" s="83">
        <f t="shared" si="888"/>
        <v>1.0043006699999999</v>
      </c>
      <c r="N1947" s="83">
        <f t="shared" si="884"/>
        <v>1.3581262684856024</v>
      </c>
      <c r="O1947" s="76">
        <f t="shared" si="887"/>
        <v>1.3618402599999999</v>
      </c>
      <c r="P1947" s="76">
        <f t="shared" si="892"/>
        <v>741.21691494000004</v>
      </c>
      <c r="Q1947" s="84">
        <f t="shared" si="906"/>
        <v>0</v>
      </c>
      <c r="R1947" s="86">
        <f t="shared" si="903"/>
        <v>0</v>
      </c>
      <c r="S1947" s="76">
        <f t="shared" si="893"/>
        <v>0</v>
      </c>
      <c r="T1947" s="86">
        <f t="shared" si="904"/>
        <v>8.0657000000000006E-2</v>
      </c>
      <c r="U1947" s="84">
        <f t="shared" si="885"/>
        <v>14</v>
      </c>
      <c r="V1947" s="84">
        <v>252</v>
      </c>
      <c r="W1947" s="83">
        <f t="shared" si="894"/>
        <v>1.0043186980000001</v>
      </c>
      <c r="X1947" s="76">
        <f t="shared" si="895"/>
        <v>3.201092</v>
      </c>
      <c r="Y1947" s="76">
        <f t="shared" si="896"/>
        <v>0</v>
      </c>
      <c r="Z1947" s="90" t="str">
        <f t="shared" si="907"/>
        <v>A+J=</v>
      </c>
      <c r="AA1947" s="81">
        <f t="shared" si="908"/>
        <v>46218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75">
        <f t="shared" si="897"/>
        <v>46207</v>
      </c>
      <c r="B1948" s="76">
        <f t="shared" si="898"/>
        <v>744.79245699000001</v>
      </c>
      <c r="C1948" s="76">
        <f t="shared" si="905"/>
        <v>544.27596004999998</v>
      </c>
      <c r="D1948" s="77">
        <f t="shared" si="899"/>
        <v>7245.38</v>
      </c>
      <c r="E1948" s="78">
        <f>IF(K1948=1,VLOOKUP(A1947,[1]Plan1!$G$155:$I$350,3),E1947)</f>
        <v>7276.54</v>
      </c>
      <c r="F1948" s="79">
        <f t="shared" si="900"/>
        <v>45763</v>
      </c>
      <c r="G1948" s="80">
        <f t="shared" si="889"/>
        <v>4.3006716003852752E-3</v>
      </c>
      <c r="H1948" s="81">
        <f t="shared" si="901"/>
        <v>46218</v>
      </c>
      <c r="I1948" s="81">
        <f t="shared" si="890"/>
        <v>46218</v>
      </c>
      <c r="J1948" s="82">
        <f t="shared" si="902"/>
        <v>22</v>
      </c>
      <c r="K1948" s="82">
        <f t="shared" si="886"/>
        <v>15</v>
      </c>
      <c r="L1948" s="76">
        <f t="shared" si="891"/>
        <v>1.00293027</v>
      </c>
      <c r="M1948" s="83">
        <f t="shared" si="888"/>
        <v>1.0043006699999999</v>
      </c>
      <c r="N1948" s="83">
        <f t="shared" si="884"/>
        <v>1.3581262684856024</v>
      </c>
      <c r="O1948" s="76">
        <f t="shared" si="887"/>
        <v>1.36210594</v>
      </c>
      <c r="P1948" s="76">
        <f t="shared" si="892"/>
        <v>741.36151817999996</v>
      </c>
      <c r="Q1948" s="84">
        <f t="shared" si="906"/>
        <v>0</v>
      </c>
      <c r="R1948" s="86">
        <f t="shared" si="903"/>
        <v>0</v>
      </c>
      <c r="S1948" s="76">
        <f t="shared" si="893"/>
        <v>0</v>
      </c>
      <c r="T1948" s="86">
        <f t="shared" si="904"/>
        <v>8.0657000000000006E-2</v>
      </c>
      <c r="U1948" s="84">
        <f t="shared" si="885"/>
        <v>15</v>
      </c>
      <c r="V1948" s="84">
        <v>252</v>
      </c>
      <c r="W1948" s="83">
        <f t="shared" si="894"/>
        <v>1.004627889</v>
      </c>
      <c r="X1948" s="76">
        <f t="shared" si="895"/>
        <v>3.4309388099999998</v>
      </c>
      <c r="Y1948" s="76">
        <f t="shared" si="896"/>
        <v>0</v>
      </c>
      <c r="Z1948" s="90" t="str">
        <f t="shared" si="907"/>
        <v>A+J=</v>
      </c>
      <c r="AA1948" s="81">
        <f t="shared" si="908"/>
        <v>46218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75">
        <f t="shared" si="897"/>
        <v>46208</v>
      </c>
      <c r="B1949" s="76">
        <f t="shared" si="898"/>
        <v>744.79245699000001</v>
      </c>
      <c r="C1949" s="76">
        <f t="shared" si="905"/>
        <v>544.27596004999998</v>
      </c>
      <c r="D1949" s="77">
        <f t="shared" si="899"/>
        <v>7245.38</v>
      </c>
      <c r="E1949" s="78">
        <f>IF(K1949=1,VLOOKUP(A1948,[1]Plan1!$G$155:$I$350,3),E1948)</f>
        <v>7276.54</v>
      </c>
      <c r="F1949" s="79">
        <f t="shared" si="900"/>
        <v>45763</v>
      </c>
      <c r="G1949" s="80">
        <f t="shared" si="889"/>
        <v>4.3006716003852752E-3</v>
      </c>
      <c r="H1949" s="81">
        <f t="shared" si="901"/>
        <v>46218</v>
      </c>
      <c r="I1949" s="81">
        <f t="shared" si="890"/>
        <v>46218</v>
      </c>
      <c r="J1949" s="82">
        <f t="shared" si="902"/>
        <v>22</v>
      </c>
      <c r="K1949" s="82">
        <f t="shared" si="886"/>
        <v>15</v>
      </c>
      <c r="L1949" s="76">
        <f t="shared" si="891"/>
        <v>1.00293027</v>
      </c>
      <c r="M1949" s="83">
        <f t="shared" si="888"/>
        <v>1.0043006699999999</v>
      </c>
      <c r="N1949" s="83">
        <f t="shared" si="884"/>
        <v>1.3581262684856024</v>
      </c>
      <c r="O1949" s="76">
        <f t="shared" si="887"/>
        <v>1.36210594</v>
      </c>
      <c r="P1949" s="76">
        <f t="shared" si="892"/>
        <v>741.36151817999996</v>
      </c>
      <c r="Q1949" s="84">
        <f t="shared" si="906"/>
        <v>0</v>
      </c>
      <c r="R1949" s="86">
        <f t="shared" si="903"/>
        <v>0</v>
      </c>
      <c r="S1949" s="76">
        <f t="shared" si="893"/>
        <v>0</v>
      </c>
      <c r="T1949" s="86">
        <f t="shared" si="904"/>
        <v>8.0657000000000006E-2</v>
      </c>
      <c r="U1949" s="84">
        <f t="shared" si="885"/>
        <v>15</v>
      </c>
      <c r="V1949" s="84">
        <v>252</v>
      </c>
      <c r="W1949" s="83">
        <f t="shared" si="894"/>
        <v>1.004627889</v>
      </c>
      <c r="X1949" s="76">
        <f t="shared" si="895"/>
        <v>3.4309388099999998</v>
      </c>
      <c r="Y1949" s="76">
        <f t="shared" si="896"/>
        <v>0</v>
      </c>
      <c r="Z1949" s="90" t="str">
        <f t="shared" si="907"/>
        <v>A+J=</v>
      </c>
      <c r="AA1949" s="81">
        <f t="shared" si="908"/>
        <v>46218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75">
        <f t="shared" si="897"/>
        <v>46209</v>
      </c>
      <c r="B1950" s="76">
        <f t="shared" si="898"/>
        <v>744.79245699000001</v>
      </c>
      <c r="C1950" s="76">
        <f t="shared" si="905"/>
        <v>544.27596004999998</v>
      </c>
      <c r="D1950" s="77">
        <f t="shared" si="899"/>
        <v>7245.38</v>
      </c>
      <c r="E1950" s="78">
        <f>IF(K1950=1,VLOOKUP(A1949,[1]Plan1!$G$155:$I$350,3),E1949)</f>
        <v>7276.54</v>
      </c>
      <c r="F1950" s="79">
        <f t="shared" si="900"/>
        <v>45763</v>
      </c>
      <c r="G1950" s="80">
        <f t="shared" si="889"/>
        <v>4.3006716003852752E-3</v>
      </c>
      <c r="H1950" s="81">
        <f t="shared" si="901"/>
        <v>46218</v>
      </c>
      <c r="I1950" s="81">
        <f t="shared" si="890"/>
        <v>46218</v>
      </c>
      <c r="J1950" s="82">
        <f t="shared" si="902"/>
        <v>22</v>
      </c>
      <c r="K1950" s="82">
        <f t="shared" si="886"/>
        <v>15</v>
      </c>
      <c r="L1950" s="76">
        <f t="shared" si="891"/>
        <v>1.00293027</v>
      </c>
      <c r="M1950" s="83">
        <f t="shared" si="888"/>
        <v>1.0043006699999999</v>
      </c>
      <c r="N1950" s="83">
        <f t="shared" si="884"/>
        <v>1.3581262684856024</v>
      </c>
      <c r="O1950" s="76">
        <f t="shared" si="887"/>
        <v>1.36210594</v>
      </c>
      <c r="P1950" s="76">
        <f t="shared" si="892"/>
        <v>741.36151817999996</v>
      </c>
      <c r="Q1950" s="84">
        <f t="shared" si="906"/>
        <v>0</v>
      </c>
      <c r="R1950" s="86">
        <f t="shared" si="903"/>
        <v>0</v>
      </c>
      <c r="S1950" s="76">
        <f t="shared" si="893"/>
        <v>0</v>
      </c>
      <c r="T1950" s="86">
        <f t="shared" si="904"/>
        <v>8.0657000000000006E-2</v>
      </c>
      <c r="U1950" s="84">
        <f t="shared" si="885"/>
        <v>15</v>
      </c>
      <c r="V1950" s="84">
        <v>252</v>
      </c>
      <c r="W1950" s="83">
        <f t="shared" si="894"/>
        <v>1.004627889</v>
      </c>
      <c r="X1950" s="76">
        <f t="shared" si="895"/>
        <v>3.4309388099999998</v>
      </c>
      <c r="Y1950" s="76">
        <f t="shared" si="896"/>
        <v>0</v>
      </c>
      <c r="Z1950" s="90" t="str">
        <f t="shared" si="907"/>
        <v>A+J=</v>
      </c>
      <c r="AA1950" s="81">
        <f t="shared" si="908"/>
        <v>46218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75">
        <f t="shared" si="897"/>
        <v>46210</v>
      </c>
      <c r="B1951" s="76">
        <f t="shared" si="898"/>
        <v>745.16709499000001</v>
      </c>
      <c r="C1951" s="76">
        <f t="shared" si="905"/>
        <v>544.27596004999998</v>
      </c>
      <c r="D1951" s="77">
        <f t="shared" si="899"/>
        <v>7245.38</v>
      </c>
      <c r="E1951" s="78">
        <f>IF(K1951=1,VLOOKUP(A1950,[1]Plan1!$G$155:$I$350,3),E1950)</f>
        <v>7276.54</v>
      </c>
      <c r="F1951" s="79">
        <f t="shared" si="900"/>
        <v>45763</v>
      </c>
      <c r="G1951" s="80">
        <f t="shared" si="889"/>
        <v>4.3006716003852752E-3</v>
      </c>
      <c r="H1951" s="81">
        <f t="shared" si="901"/>
        <v>46218</v>
      </c>
      <c r="I1951" s="81">
        <f t="shared" si="890"/>
        <v>46218</v>
      </c>
      <c r="J1951" s="82">
        <f t="shared" si="902"/>
        <v>22</v>
      </c>
      <c r="K1951" s="82">
        <f t="shared" si="886"/>
        <v>16</v>
      </c>
      <c r="L1951" s="76">
        <f t="shared" si="891"/>
        <v>1.0031259299999999</v>
      </c>
      <c r="M1951" s="83">
        <f t="shared" si="888"/>
        <v>1.0043006699999999</v>
      </c>
      <c r="N1951" s="83">
        <f t="shared" si="884"/>
        <v>1.3581262684856024</v>
      </c>
      <c r="O1951" s="76">
        <f t="shared" si="887"/>
        <v>1.3623716699999999</v>
      </c>
      <c r="P1951" s="76">
        <f t="shared" si="892"/>
        <v>741.50614862999998</v>
      </c>
      <c r="Q1951" s="84">
        <f t="shared" si="906"/>
        <v>0</v>
      </c>
      <c r="R1951" s="86">
        <f t="shared" si="903"/>
        <v>0</v>
      </c>
      <c r="S1951" s="76">
        <f t="shared" si="893"/>
        <v>0</v>
      </c>
      <c r="T1951" s="86">
        <f t="shared" si="904"/>
        <v>8.0657000000000006E-2</v>
      </c>
      <c r="U1951" s="84">
        <f t="shared" si="885"/>
        <v>16</v>
      </c>
      <c r="V1951" s="84">
        <v>252</v>
      </c>
      <c r="W1951" s="83">
        <f t="shared" si="894"/>
        <v>1.0049371760000001</v>
      </c>
      <c r="X1951" s="76">
        <f t="shared" si="895"/>
        <v>3.6609463600000001</v>
      </c>
      <c r="Y1951" s="76">
        <f t="shared" si="896"/>
        <v>0</v>
      </c>
      <c r="Z1951" s="90" t="str">
        <f t="shared" si="907"/>
        <v>A+J=</v>
      </c>
      <c r="AA1951" s="81">
        <f t="shared" si="908"/>
        <v>46218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75">
        <f t="shared" si="897"/>
        <v>46211</v>
      </c>
      <c r="B1952" s="76">
        <f t="shared" si="898"/>
        <v>745.54191404999995</v>
      </c>
      <c r="C1952" s="76">
        <f t="shared" si="905"/>
        <v>544.27596004999998</v>
      </c>
      <c r="D1952" s="77">
        <f t="shared" si="899"/>
        <v>7245.38</v>
      </c>
      <c r="E1952" s="78">
        <f>IF(K1952=1,VLOOKUP(A1951,[1]Plan1!$G$155:$I$350,3),E1951)</f>
        <v>7276.54</v>
      </c>
      <c r="F1952" s="79">
        <f t="shared" si="900"/>
        <v>45763</v>
      </c>
      <c r="G1952" s="80">
        <f t="shared" si="889"/>
        <v>4.3006716003852752E-3</v>
      </c>
      <c r="H1952" s="81">
        <f t="shared" si="901"/>
        <v>46218</v>
      </c>
      <c r="I1952" s="81">
        <f t="shared" si="890"/>
        <v>46218</v>
      </c>
      <c r="J1952" s="82">
        <f t="shared" si="902"/>
        <v>22</v>
      </c>
      <c r="K1952" s="82">
        <f t="shared" si="886"/>
        <v>17</v>
      </c>
      <c r="L1952" s="76">
        <f t="shared" si="891"/>
        <v>1.0033216199999999</v>
      </c>
      <c r="M1952" s="83">
        <f t="shared" si="888"/>
        <v>1.0043006699999999</v>
      </c>
      <c r="N1952" s="83">
        <f t="shared" ref="N1952:N2015" si="909">IF(I1952&gt;I1951,N1951*M1952,N1951)</f>
        <v>1.3581262684856024</v>
      </c>
      <c r="O1952" s="76">
        <f t="shared" si="887"/>
        <v>1.3626374400000001</v>
      </c>
      <c r="P1952" s="76">
        <f t="shared" si="892"/>
        <v>741.65080085</v>
      </c>
      <c r="Q1952" s="84">
        <f t="shared" si="906"/>
        <v>0</v>
      </c>
      <c r="R1952" s="86">
        <f t="shared" si="903"/>
        <v>0</v>
      </c>
      <c r="S1952" s="76">
        <f t="shared" si="893"/>
        <v>0</v>
      </c>
      <c r="T1952" s="86">
        <f t="shared" si="904"/>
        <v>8.0657000000000006E-2</v>
      </c>
      <c r="U1952" s="84">
        <f t="shared" si="885"/>
        <v>17</v>
      </c>
      <c r="V1952" s="84">
        <v>252</v>
      </c>
      <c r="W1952" s="83">
        <f t="shared" si="894"/>
        <v>1.005246557</v>
      </c>
      <c r="X1952" s="76">
        <f t="shared" si="895"/>
        <v>3.8911131999999999</v>
      </c>
      <c r="Y1952" s="76">
        <f t="shared" si="896"/>
        <v>0</v>
      </c>
      <c r="Z1952" s="90" t="str">
        <f t="shared" si="907"/>
        <v>A+J=</v>
      </c>
      <c r="AA1952" s="81">
        <f t="shared" si="908"/>
        <v>46218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75">
        <f t="shared" si="897"/>
        <v>46212</v>
      </c>
      <c r="B1953" s="76">
        <f t="shared" si="898"/>
        <v>745.91692665999994</v>
      </c>
      <c r="C1953" s="76">
        <f t="shared" si="905"/>
        <v>544.27596004999998</v>
      </c>
      <c r="D1953" s="77">
        <f t="shared" si="899"/>
        <v>7245.38</v>
      </c>
      <c r="E1953" s="78">
        <f>IF(K1953=1,VLOOKUP(A1952,[1]Plan1!$G$155:$I$350,3),E1952)</f>
        <v>7276.54</v>
      </c>
      <c r="F1953" s="79">
        <f t="shared" si="900"/>
        <v>45763</v>
      </c>
      <c r="G1953" s="80">
        <f t="shared" si="889"/>
        <v>4.3006716003852752E-3</v>
      </c>
      <c r="H1953" s="81">
        <f t="shared" si="901"/>
        <v>46218</v>
      </c>
      <c r="I1953" s="81">
        <f t="shared" si="890"/>
        <v>46218</v>
      </c>
      <c r="J1953" s="82">
        <f t="shared" si="902"/>
        <v>22</v>
      </c>
      <c r="K1953" s="82">
        <f t="shared" si="886"/>
        <v>18</v>
      </c>
      <c r="L1953" s="76">
        <f t="shared" si="891"/>
        <v>1.0035173500000001</v>
      </c>
      <c r="M1953" s="83">
        <f t="shared" si="888"/>
        <v>1.0043006699999999</v>
      </c>
      <c r="N1953" s="83">
        <f t="shared" si="909"/>
        <v>1.3581262684856024</v>
      </c>
      <c r="O1953" s="76">
        <f t="shared" si="887"/>
        <v>1.3629032699999999</v>
      </c>
      <c r="P1953" s="76">
        <f t="shared" si="892"/>
        <v>741.79548573</v>
      </c>
      <c r="Q1953" s="84">
        <f t="shared" si="906"/>
        <v>0</v>
      </c>
      <c r="R1953" s="86">
        <f t="shared" si="903"/>
        <v>0</v>
      </c>
      <c r="S1953" s="76">
        <f t="shared" si="893"/>
        <v>0</v>
      </c>
      <c r="T1953" s="86">
        <f t="shared" si="904"/>
        <v>8.0657000000000006E-2</v>
      </c>
      <c r="U1953" s="84">
        <f t="shared" si="885"/>
        <v>18</v>
      </c>
      <c r="V1953" s="84">
        <v>252</v>
      </c>
      <c r="W1953" s="83">
        <f t="shared" si="894"/>
        <v>1.005556034</v>
      </c>
      <c r="X1953" s="76">
        <f t="shared" si="895"/>
        <v>4.1214409300000003</v>
      </c>
      <c r="Y1953" s="76">
        <f t="shared" si="896"/>
        <v>0</v>
      </c>
      <c r="Z1953" s="90" t="str">
        <f t="shared" si="907"/>
        <v>A+J=</v>
      </c>
      <c r="AA1953" s="81">
        <f t="shared" si="908"/>
        <v>46218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75">
        <f t="shared" si="897"/>
        <v>46213</v>
      </c>
      <c r="B1954" s="76">
        <f t="shared" si="898"/>
        <v>746.29212669000003</v>
      </c>
      <c r="C1954" s="76">
        <f t="shared" si="905"/>
        <v>544.27596004999998</v>
      </c>
      <c r="D1954" s="77">
        <f t="shared" si="899"/>
        <v>7245.38</v>
      </c>
      <c r="E1954" s="78">
        <f>IF(K1954=1,VLOOKUP(A1953,[1]Plan1!$G$155:$I$350,3),E1953)</f>
        <v>7276.54</v>
      </c>
      <c r="F1954" s="79">
        <f t="shared" si="900"/>
        <v>45763</v>
      </c>
      <c r="G1954" s="80">
        <f t="shared" si="889"/>
        <v>4.3006716003852752E-3</v>
      </c>
      <c r="H1954" s="81">
        <f t="shared" si="901"/>
        <v>46218</v>
      </c>
      <c r="I1954" s="81">
        <f t="shared" si="890"/>
        <v>46218</v>
      </c>
      <c r="J1954" s="82">
        <f t="shared" si="902"/>
        <v>22</v>
      </c>
      <c r="K1954" s="82">
        <f t="shared" si="886"/>
        <v>19</v>
      </c>
      <c r="L1954" s="76">
        <f t="shared" si="891"/>
        <v>1.00371312</v>
      </c>
      <c r="M1954" s="83">
        <f t="shared" si="888"/>
        <v>1.0043006699999999</v>
      </c>
      <c r="N1954" s="83">
        <f t="shared" si="909"/>
        <v>1.3581262684856024</v>
      </c>
      <c r="O1954" s="76">
        <f t="shared" si="887"/>
        <v>1.3631691500000001</v>
      </c>
      <c r="P1954" s="76">
        <f t="shared" si="892"/>
        <v>741.94019781999998</v>
      </c>
      <c r="Q1954" s="84">
        <f t="shared" si="906"/>
        <v>0</v>
      </c>
      <c r="R1954" s="86">
        <f t="shared" si="903"/>
        <v>0</v>
      </c>
      <c r="S1954" s="76">
        <f t="shared" si="893"/>
        <v>0</v>
      </c>
      <c r="T1954" s="86">
        <f t="shared" si="904"/>
        <v>8.0657000000000006E-2</v>
      </c>
      <c r="U1954" s="84">
        <f t="shared" si="885"/>
        <v>19</v>
      </c>
      <c r="V1954" s="84">
        <v>252</v>
      </c>
      <c r="W1954" s="83">
        <f t="shared" si="894"/>
        <v>1.005865606</v>
      </c>
      <c r="X1954" s="76">
        <f t="shared" si="895"/>
        <v>4.3519288700000001</v>
      </c>
      <c r="Y1954" s="76">
        <f t="shared" si="896"/>
        <v>0</v>
      </c>
      <c r="Z1954" s="90" t="str">
        <f t="shared" si="907"/>
        <v>A+J=</v>
      </c>
      <c r="AA1954" s="81">
        <f t="shared" si="908"/>
        <v>46218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75">
        <f t="shared" si="897"/>
        <v>46214</v>
      </c>
      <c r="B1955" s="76">
        <f t="shared" si="898"/>
        <v>746.66751493999993</v>
      </c>
      <c r="C1955" s="76">
        <f t="shared" si="905"/>
        <v>544.27596004999998</v>
      </c>
      <c r="D1955" s="77">
        <f t="shared" si="899"/>
        <v>7245.38</v>
      </c>
      <c r="E1955" s="78">
        <f>IF(K1955=1,VLOOKUP(A1954,[1]Plan1!$G$155:$I$350,3),E1954)</f>
        <v>7276.54</v>
      </c>
      <c r="F1955" s="79">
        <f t="shared" si="900"/>
        <v>45763</v>
      </c>
      <c r="G1955" s="80">
        <f t="shared" si="889"/>
        <v>4.3006716003852752E-3</v>
      </c>
      <c r="H1955" s="81">
        <f t="shared" si="901"/>
        <v>46218</v>
      </c>
      <c r="I1955" s="81">
        <f t="shared" si="890"/>
        <v>46218</v>
      </c>
      <c r="J1955" s="82">
        <f t="shared" si="902"/>
        <v>22</v>
      </c>
      <c r="K1955" s="82">
        <f t="shared" si="886"/>
        <v>20</v>
      </c>
      <c r="L1955" s="76">
        <f t="shared" si="891"/>
        <v>1.0039089299999999</v>
      </c>
      <c r="M1955" s="83">
        <f t="shared" si="888"/>
        <v>1.0043006699999999</v>
      </c>
      <c r="N1955" s="83">
        <f t="shared" si="909"/>
        <v>1.3581262684856024</v>
      </c>
      <c r="O1955" s="76">
        <f t="shared" si="887"/>
        <v>1.3634350799999999</v>
      </c>
      <c r="P1955" s="76">
        <f t="shared" si="892"/>
        <v>742.08493712999996</v>
      </c>
      <c r="Q1955" s="84">
        <f t="shared" si="906"/>
        <v>0</v>
      </c>
      <c r="R1955" s="86">
        <f t="shared" si="903"/>
        <v>0</v>
      </c>
      <c r="S1955" s="76">
        <f t="shared" si="893"/>
        <v>0</v>
      </c>
      <c r="T1955" s="86">
        <f t="shared" si="904"/>
        <v>8.0657000000000006E-2</v>
      </c>
      <c r="U1955" s="84">
        <f t="shared" si="885"/>
        <v>20</v>
      </c>
      <c r="V1955" s="84">
        <v>252</v>
      </c>
      <c r="W1955" s="83">
        <f t="shared" si="894"/>
        <v>1.0061752740000001</v>
      </c>
      <c r="X1955" s="76">
        <f t="shared" si="895"/>
        <v>4.5825778100000001</v>
      </c>
      <c r="Y1955" s="76">
        <f t="shared" si="896"/>
        <v>0</v>
      </c>
      <c r="Z1955" s="90" t="str">
        <f t="shared" si="907"/>
        <v>A+J=</v>
      </c>
      <c r="AA1955" s="81">
        <f t="shared" si="908"/>
        <v>46218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75">
        <f t="shared" si="897"/>
        <v>46215</v>
      </c>
      <c r="B1956" s="76">
        <f t="shared" si="898"/>
        <v>746.66751493999993</v>
      </c>
      <c r="C1956" s="76">
        <f t="shared" si="905"/>
        <v>544.27596004999998</v>
      </c>
      <c r="D1956" s="77">
        <f t="shared" si="899"/>
        <v>7245.38</v>
      </c>
      <c r="E1956" s="78">
        <f>IF(K1956=1,VLOOKUP(A1955,[1]Plan1!$G$155:$I$350,3),E1955)</f>
        <v>7276.54</v>
      </c>
      <c r="F1956" s="79">
        <f t="shared" si="900"/>
        <v>45763</v>
      </c>
      <c r="G1956" s="80">
        <f t="shared" si="889"/>
        <v>4.3006716003852752E-3</v>
      </c>
      <c r="H1956" s="81">
        <f t="shared" si="901"/>
        <v>46218</v>
      </c>
      <c r="I1956" s="81">
        <f t="shared" si="890"/>
        <v>46218</v>
      </c>
      <c r="J1956" s="82">
        <f t="shared" si="902"/>
        <v>22</v>
      </c>
      <c r="K1956" s="82">
        <f t="shared" si="886"/>
        <v>20</v>
      </c>
      <c r="L1956" s="76">
        <f t="shared" si="891"/>
        <v>1.0039089299999999</v>
      </c>
      <c r="M1956" s="83">
        <f t="shared" si="888"/>
        <v>1.0043006699999999</v>
      </c>
      <c r="N1956" s="83">
        <f t="shared" si="909"/>
        <v>1.3581262684856024</v>
      </c>
      <c r="O1956" s="76">
        <f t="shared" si="887"/>
        <v>1.3634350799999999</v>
      </c>
      <c r="P1956" s="76">
        <f t="shared" si="892"/>
        <v>742.08493712999996</v>
      </c>
      <c r="Q1956" s="84">
        <f t="shared" si="906"/>
        <v>0</v>
      </c>
      <c r="R1956" s="86">
        <f t="shared" si="903"/>
        <v>0</v>
      </c>
      <c r="S1956" s="76">
        <f t="shared" si="893"/>
        <v>0</v>
      </c>
      <c r="T1956" s="86">
        <f t="shared" si="904"/>
        <v>8.0657000000000006E-2</v>
      </c>
      <c r="U1956" s="84">
        <f t="shared" si="885"/>
        <v>20</v>
      </c>
      <c r="V1956" s="84">
        <v>252</v>
      </c>
      <c r="W1956" s="83">
        <f t="shared" si="894"/>
        <v>1.0061752740000001</v>
      </c>
      <c r="X1956" s="76">
        <f t="shared" si="895"/>
        <v>4.5825778100000001</v>
      </c>
      <c r="Y1956" s="76">
        <f t="shared" si="896"/>
        <v>0</v>
      </c>
      <c r="Z1956" s="90" t="str">
        <f t="shared" si="907"/>
        <v>A+J=</v>
      </c>
      <c r="AA1956" s="81">
        <f t="shared" si="908"/>
        <v>46218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75">
        <f t="shared" si="897"/>
        <v>46216</v>
      </c>
      <c r="B1957" s="76">
        <f t="shared" si="898"/>
        <v>746.66751493999993</v>
      </c>
      <c r="C1957" s="76">
        <f t="shared" si="905"/>
        <v>544.27596004999998</v>
      </c>
      <c r="D1957" s="77">
        <f t="shared" si="899"/>
        <v>7245.38</v>
      </c>
      <c r="E1957" s="78">
        <f>IF(K1957=1,VLOOKUP(A1956,[1]Plan1!$G$155:$I$350,3),E1956)</f>
        <v>7276.54</v>
      </c>
      <c r="F1957" s="79">
        <f t="shared" si="900"/>
        <v>45763</v>
      </c>
      <c r="G1957" s="80">
        <f t="shared" si="889"/>
        <v>4.3006716003852752E-3</v>
      </c>
      <c r="H1957" s="81">
        <f t="shared" si="901"/>
        <v>46218</v>
      </c>
      <c r="I1957" s="81">
        <f t="shared" si="890"/>
        <v>46218</v>
      </c>
      <c r="J1957" s="82">
        <f t="shared" si="902"/>
        <v>22</v>
      </c>
      <c r="K1957" s="82">
        <f t="shared" si="886"/>
        <v>20</v>
      </c>
      <c r="L1957" s="76">
        <f t="shared" si="891"/>
        <v>1.0039089299999999</v>
      </c>
      <c r="M1957" s="83">
        <f t="shared" si="888"/>
        <v>1.0043006699999999</v>
      </c>
      <c r="N1957" s="83">
        <f t="shared" si="909"/>
        <v>1.3581262684856024</v>
      </c>
      <c r="O1957" s="76">
        <f t="shared" si="887"/>
        <v>1.3634350799999999</v>
      </c>
      <c r="P1957" s="76">
        <f t="shared" si="892"/>
        <v>742.08493712999996</v>
      </c>
      <c r="Q1957" s="84">
        <f t="shared" si="906"/>
        <v>0</v>
      </c>
      <c r="R1957" s="86">
        <f t="shared" si="903"/>
        <v>0</v>
      </c>
      <c r="S1957" s="76">
        <f t="shared" si="893"/>
        <v>0</v>
      </c>
      <c r="T1957" s="86">
        <f t="shared" si="904"/>
        <v>8.0657000000000006E-2</v>
      </c>
      <c r="U1957" s="84">
        <f t="shared" si="885"/>
        <v>20</v>
      </c>
      <c r="V1957" s="84">
        <v>252</v>
      </c>
      <c r="W1957" s="83">
        <f t="shared" si="894"/>
        <v>1.0061752740000001</v>
      </c>
      <c r="X1957" s="76">
        <f t="shared" si="895"/>
        <v>4.5825778100000001</v>
      </c>
      <c r="Y1957" s="76">
        <f t="shared" si="896"/>
        <v>0</v>
      </c>
      <c r="Z1957" s="90" t="str">
        <f t="shared" si="907"/>
        <v>A+J=</v>
      </c>
      <c r="AA1957" s="81">
        <f t="shared" si="908"/>
        <v>46218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75">
        <f t="shared" si="897"/>
        <v>46217</v>
      </c>
      <c r="B1958" s="76">
        <f t="shared" si="898"/>
        <v>747.04309547000003</v>
      </c>
      <c r="C1958" s="76">
        <f t="shared" si="905"/>
        <v>544.27596004999998</v>
      </c>
      <c r="D1958" s="77">
        <f t="shared" si="899"/>
        <v>7245.38</v>
      </c>
      <c r="E1958" s="78">
        <f>IF(K1958=1,VLOOKUP(A1957,[1]Plan1!$G$155:$I$350,3),E1957)</f>
        <v>7276.54</v>
      </c>
      <c r="F1958" s="79">
        <f t="shared" si="900"/>
        <v>45763</v>
      </c>
      <c r="G1958" s="80">
        <f t="shared" si="889"/>
        <v>4.3006716003852752E-3</v>
      </c>
      <c r="H1958" s="81">
        <f t="shared" si="901"/>
        <v>46218</v>
      </c>
      <c r="I1958" s="81">
        <f t="shared" si="890"/>
        <v>46218</v>
      </c>
      <c r="J1958" s="82">
        <f t="shared" si="902"/>
        <v>22</v>
      </c>
      <c r="K1958" s="82">
        <f t="shared" si="886"/>
        <v>21</v>
      </c>
      <c r="L1958" s="76">
        <f t="shared" si="891"/>
        <v>1.00410478</v>
      </c>
      <c r="M1958" s="83">
        <f t="shared" si="888"/>
        <v>1.0043006699999999</v>
      </c>
      <c r="N1958" s="83">
        <f t="shared" si="909"/>
        <v>1.3581262684856024</v>
      </c>
      <c r="O1958" s="76">
        <f t="shared" si="887"/>
        <v>1.3637010700000001</v>
      </c>
      <c r="P1958" s="76">
        <f t="shared" si="892"/>
        <v>742.22970909000003</v>
      </c>
      <c r="Q1958" s="84">
        <f t="shared" si="906"/>
        <v>0</v>
      </c>
      <c r="R1958" s="86">
        <f t="shared" si="903"/>
        <v>0</v>
      </c>
      <c r="S1958" s="76">
        <f t="shared" si="893"/>
        <v>0</v>
      </c>
      <c r="T1958" s="86">
        <f t="shared" si="904"/>
        <v>8.0657000000000006E-2</v>
      </c>
      <c r="U1958" s="84">
        <f t="shared" ref="U1958:U2021" si="910">IF(Q1957&gt;0,1,IF(K1958=K1957,U1957,U1957+1))</f>
        <v>21</v>
      </c>
      <c r="V1958" s="84">
        <v>252</v>
      </c>
      <c r="W1958" s="83">
        <f t="shared" si="894"/>
        <v>1.0064850359999999</v>
      </c>
      <c r="X1958" s="76">
        <f t="shared" si="895"/>
        <v>4.8133863799999999</v>
      </c>
      <c r="Y1958" s="76">
        <f t="shared" si="896"/>
        <v>0</v>
      </c>
      <c r="Z1958" s="90" t="str">
        <f t="shared" si="907"/>
        <v>A+J=</v>
      </c>
      <c r="AA1958" s="81">
        <f t="shared" si="908"/>
        <v>46218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75">
        <f t="shared" si="897"/>
        <v>46218</v>
      </c>
      <c r="B1959" s="76">
        <f t="shared" si="898"/>
        <v>747.41887057999998</v>
      </c>
      <c r="C1959" s="76">
        <f t="shared" si="905"/>
        <v>544.27596004999998</v>
      </c>
      <c r="D1959" s="77">
        <f t="shared" si="899"/>
        <v>7245.38</v>
      </c>
      <c r="E1959" s="78">
        <f>IF(K1959=1,VLOOKUP(A1958,[1]Plan1!$G$155:$I$350,3),E1958)</f>
        <v>7276.54</v>
      </c>
      <c r="F1959" s="79">
        <f t="shared" si="900"/>
        <v>45763</v>
      </c>
      <c r="G1959" s="80">
        <f t="shared" si="889"/>
        <v>4.3006716003852752E-3</v>
      </c>
      <c r="H1959" s="81">
        <f t="shared" si="901"/>
        <v>46251</v>
      </c>
      <c r="I1959" s="81">
        <f t="shared" si="890"/>
        <v>46218</v>
      </c>
      <c r="J1959" s="82">
        <f t="shared" si="902"/>
        <v>22</v>
      </c>
      <c r="K1959" s="82">
        <f t="shared" si="886"/>
        <v>22</v>
      </c>
      <c r="L1959" s="76">
        <f t="shared" si="891"/>
        <v>1.0043006699999999</v>
      </c>
      <c r="M1959" s="83">
        <f t="shared" si="888"/>
        <v>1.0043006699999999</v>
      </c>
      <c r="N1959" s="83">
        <f t="shared" si="909"/>
        <v>1.3581262684856024</v>
      </c>
      <c r="O1959" s="76">
        <f t="shared" si="887"/>
        <v>1.3639671200000001</v>
      </c>
      <c r="P1959" s="76">
        <f t="shared" si="892"/>
        <v>742.37451370999997</v>
      </c>
      <c r="Q1959" s="84">
        <f t="shared" si="906"/>
        <v>64</v>
      </c>
      <c r="R1959" s="86">
        <f t="shared" si="903"/>
        <v>1.4234999999999999E-2</v>
      </c>
      <c r="S1959" s="76">
        <f t="shared" si="893"/>
        <v>10.5677012</v>
      </c>
      <c r="T1959" s="86">
        <f t="shared" si="904"/>
        <v>8.0657000000000006E-2</v>
      </c>
      <c r="U1959" s="84">
        <f t="shared" si="910"/>
        <v>22</v>
      </c>
      <c r="V1959" s="84">
        <v>252</v>
      </c>
      <c r="W1959" s="83">
        <f t="shared" si="894"/>
        <v>1.0067948950000001</v>
      </c>
      <c r="X1959" s="76">
        <f t="shared" si="895"/>
        <v>5.0443568699999997</v>
      </c>
      <c r="Y1959" s="76">
        <f t="shared" si="896"/>
        <v>15.61205807</v>
      </c>
      <c r="Z1959" s="90" t="str">
        <f t="shared" si="907"/>
        <v>A+J=</v>
      </c>
      <c r="AA1959" s="81">
        <f t="shared" si="908"/>
        <v>46218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75">
        <f t="shared" si="897"/>
        <v>46219</v>
      </c>
      <c r="B1960" s="76">
        <f t="shared" si="898"/>
        <v>732.16870184000004</v>
      </c>
      <c r="C1960" s="76">
        <f t="shared" si="905"/>
        <v>536.52819176000003</v>
      </c>
      <c r="D1960" s="77">
        <f t="shared" si="899"/>
        <v>7245.38</v>
      </c>
      <c r="E1960" s="78">
        <f>IF(K1960=1,VLOOKUP(A1959,[1]Plan1!$G$155:$I$350,3),E1959)</f>
        <v>7276.54</v>
      </c>
      <c r="F1960" s="79">
        <f t="shared" si="900"/>
        <v>45763</v>
      </c>
      <c r="G1960" s="80">
        <f t="shared" si="889"/>
        <v>4.3006716003852752E-3</v>
      </c>
      <c r="H1960" s="81">
        <f t="shared" si="901"/>
        <v>46251</v>
      </c>
      <c r="I1960" s="81">
        <f t="shared" si="890"/>
        <v>46251</v>
      </c>
      <c r="J1960" s="82">
        <f t="shared" si="902"/>
        <v>23</v>
      </c>
      <c r="K1960" s="82">
        <f t="shared" si="886"/>
        <v>1</v>
      </c>
      <c r="L1960" s="76">
        <f t="shared" si="891"/>
        <v>1.0001865999999999</v>
      </c>
      <c r="M1960" s="83">
        <f t="shared" si="888"/>
        <v>1.0043006699999999</v>
      </c>
      <c r="N1960" s="83">
        <f t="shared" si="909"/>
        <v>1.3639671213846902</v>
      </c>
      <c r="O1960" s="76">
        <f t="shared" si="887"/>
        <v>1.3642216300000001</v>
      </c>
      <c r="P1960" s="76">
        <f t="shared" si="892"/>
        <v>731.94336429999998</v>
      </c>
      <c r="Q1960" s="84">
        <f t="shared" si="906"/>
        <v>0</v>
      </c>
      <c r="R1960" s="86">
        <f t="shared" si="903"/>
        <v>0</v>
      </c>
      <c r="S1960" s="76">
        <f t="shared" si="893"/>
        <v>0</v>
      </c>
      <c r="T1960" s="86">
        <f t="shared" si="904"/>
        <v>8.0657000000000006E-2</v>
      </c>
      <c r="U1960" s="84">
        <f t="shared" si="910"/>
        <v>1</v>
      </c>
      <c r="V1960" s="84">
        <v>252</v>
      </c>
      <c r="W1960" s="83">
        <f t="shared" si="894"/>
        <v>1.0003078620000001</v>
      </c>
      <c r="X1960" s="76">
        <f t="shared" si="895"/>
        <v>0.22533754</v>
      </c>
      <c r="Y1960" s="76">
        <f t="shared" si="896"/>
        <v>0</v>
      </c>
      <c r="Z1960" s="90" t="str">
        <f t="shared" si="907"/>
        <v>A+J=</v>
      </c>
      <c r="AA1960" s="81">
        <f t="shared" si="908"/>
        <v>46251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75">
        <f t="shared" si="897"/>
        <v>46220</v>
      </c>
      <c r="B1961" s="76">
        <f t="shared" si="898"/>
        <v>732.53077092000001</v>
      </c>
      <c r="C1961" s="76">
        <f t="shared" si="905"/>
        <v>536.52819176000003</v>
      </c>
      <c r="D1961" s="77">
        <f t="shared" si="899"/>
        <v>7245.38</v>
      </c>
      <c r="E1961" s="78">
        <f>IF(K1961=1,VLOOKUP(A1960,[1]Plan1!$G$155:$I$350,3),E1960)</f>
        <v>7276.54</v>
      </c>
      <c r="F1961" s="79">
        <f t="shared" si="900"/>
        <v>45763</v>
      </c>
      <c r="G1961" s="80">
        <f t="shared" si="889"/>
        <v>4.3006716003852752E-3</v>
      </c>
      <c r="H1961" s="81">
        <f t="shared" si="901"/>
        <v>46251</v>
      </c>
      <c r="I1961" s="81">
        <f t="shared" si="890"/>
        <v>46251</v>
      </c>
      <c r="J1961" s="82">
        <f t="shared" si="902"/>
        <v>23</v>
      </c>
      <c r="K1961" s="82">
        <f t="shared" si="886"/>
        <v>2</v>
      </c>
      <c r="L1961" s="76">
        <f t="shared" si="891"/>
        <v>1.0003732299999999</v>
      </c>
      <c r="M1961" s="83">
        <f t="shared" si="888"/>
        <v>1.0043006699999999</v>
      </c>
      <c r="N1961" s="83">
        <f t="shared" si="909"/>
        <v>1.3639671213846902</v>
      </c>
      <c r="O1961" s="76">
        <f t="shared" si="887"/>
        <v>1.36447619</v>
      </c>
      <c r="P1961" s="76">
        <f t="shared" si="892"/>
        <v>732.07994292000001</v>
      </c>
      <c r="Q1961" s="84">
        <f t="shared" si="906"/>
        <v>0</v>
      </c>
      <c r="R1961" s="86">
        <f t="shared" si="903"/>
        <v>0</v>
      </c>
      <c r="S1961" s="76">
        <f t="shared" si="893"/>
        <v>0</v>
      </c>
      <c r="T1961" s="86">
        <f t="shared" si="904"/>
        <v>8.0657000000000006E-2</v>
      </c>
      <c r="U1961" s="84">
        <f t="shared" si="910"/>
        <v>2</v>
      </c>
      <c r="V1961" s="84">
        <v>252</v>
      </c>
      <c r="W1961" s="83">
        <f t="shared" si="894"/>
        <v>1.000615818</v>
      </c>
      <c r="X1961" s="76">
        <f t="shared" si="895"/>
        <v>0.45082800000000001</v>
      </c>
      <c r="Y1961" s="76">
        <f t="shared" si="896"/>
        <v>0</v>
      </c>
      <c r="Z1961" s="90" t="str">
        <f t="shared" si="907"/>
        <v>A+J=</v>
      </c>
      <c r="AA1961" s="81">
        <f t="shared" si="908"/>
        <v>46251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75">
        <f t="shared" si="897"/>
        <v>46221</v>
      </c>
      <c r="B1962" s="76">
        <f t="shared" si="898"/>
        <v>732.89303127000005</v>
      </c>
      <c r="C1962" s="76">
        <f t="shared" si="905"/>
        <v>536.52819176000003</v>
      </c>
      <c r="D1962" s="77">
        <f t="shared" si="899"/>
        <v>7245.38</v>
      </c>
      <c r="E1962" s="78">
        <f>IF(K1962=1,VLOOKUP(A1961,[1]Plan1!$G$155:$I$350,3),E1961)</f>
        <v>7276.54</v>
      </c>
      <c r="F1962" s="79">
        <f t="shared" si="900"/>
        <v>45763</v>
      </c>
      <c r="G1962" s="80">
        <f t="shared" si="889"/>
        <v>4.3006716003852752E-3</v>
      </c>
      <c r="H1962" s="81">
        <f t="shared" si="901"/>
        <v>46251</v>
      </c>
      <c r="I1962" s="81">
        <f t="shared" si="890"/>
        <v>46251</v>
      </c>
      <c r="J1962" s="82">
        <f t="shared" si="902"/>
        <v>23</v>
      </c>
      <c r="K1962" s="82">
        <f t="shared" ref="K1962:K2025" si="911">(J1962-(NETWORKDAYS(A1962,I1962,AD$165:AD$503)-1))</f>
        <v>3</v>
      </c>
      <c r="L1962" s="76">
        <f t="shared" si="891"/>
        <v>1.00055991</v>
      </c>
      <c r="M1962" s="83">
        <f t="shared" si="888"/>
        <v>1.0043006699999999</v>
      </c>
      <c r="N1962" s="83">
        <f t="shared" si="909"/>
        <v>1.3639671213846902</v>
      </c>
      <c r="O1962" s="76">
        <f t="shared" ref="O1962:O2025" si="912">TRUNC(TRUNC((L1962*N1962),15),8)</f>
        <v>1.3647308199999999</v>
      </c>
      <c r="P1962" s="76">
        <f t="shared" si="892"/>
        <v>732.21655909000003</v>
      </c>
      <c r="Q1962" s="84">
        <f t="shared" si="906"/>
        <v>0</v>
      </c>
      <c r="R1962" s="86">
        <f t="shared" si="903"/>
        <v>0</v>
      </c>
      <c r="S1962" s="76">
        <f t="shared" si="893"/>
        <v>0</v>
      </c>
      <c r="T1962" s="86">
        <f t="shared" si="904"/>
        <v>8.0657000000000006E-2</v>
      </c>
      <c r="U1962" s="84">
        <f t="shared" si="910"/>
        <v>3</v>
      </c>
      <c r="V1962" s="84">
        <v>252</v>
      </c>
      <c r="W1962" s="83">
        <f t="shared" si="894"/>
        <v>1.000923869</v>
      </c>
      <c r="X1962" s="76">
        <f t="shared" si="895"/>
        <v>0.67647217999999998</v>
      </c>
      <c r="Y1962" s="76">
        <f t="shared" si="896"/>
        <v>0</v>
      </c>
      <c r="Z1962" s="90" t="str">
        <f t="shared" si="907"/>
        <v>A+J=</v>
      </c>
      <c r="AA1962" s="81">
        <f t="shared" si="908"/>
        <v>46251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75">
        <f t="shared" si="897"/>
        <v>46222</v>
      </c>
      <c r="B1963" s="76">
        <f t="shared" si="898"/>
        <v>732.89303127000005</v>
      </c>
      <c r="C1963" s="76">
        <f t="shared" si="905"/>
        <v>536.52819176000003</v>
      </c>
      <c r="D1963" s="77">
        <f t="shared" si="899"/>
        <v>7245.38</v>
      </c>
      <c r="E1963" s="78">
        <f>IF(K1963=1,VLOOKUP(A1962,[1]Plan1!$G$155:$I$350,3),E1962)</f>
        <v>7276.54</v>
      </c>
      <c r="F1963" s="79">
        <f t="shared" si="900"/>
        <v>45763</v>
      </c>
      <c r="G1963" s="80">
        <f t="shared" si="889"/>
        <v>4.3006716003852752E-3</v>
      </c>
      <c r="H1963" s="81">
        <f t="shared" si="901"/>
        <v>46251</v>
      </c>
      <c r="I1963" s="81">
        <f t="shared" si="890"/>
        <v>46251</v>
      </c>
      <c r="J1963" s="82">
        <f t="shared" si="902"/>
        <v>23</v>
      </c>
      <c r="K1963" s="82">
        <f t="shared" si="911"/>
        <v>3</v>
      </c>
      <c r="L1963" s="76">
        <f t="shared" si="891"/>
        <v>1.00055991</v>
      </c>
      <c r="M1963" s="83">
        <f t="shared" ref="M1963:M2026" si="913">IF(I1963&gt;I1962,L1962,M1962)</f>
        <v>1.0043006699999999</v>
      </c>
      <c r="N1963" s="83">
        <f t="shared" si="909"/>
        <v>1.3639671213846902</v>
      </c>
      <c r="O1963" s="76">
        <f t="shared" si="912"/>
        <v>1.3647308199999999</v>
      </c>
      <c r="P1963" s="76">
        <f t="shared" si="892"/>
        <v>732.21655909000003</v>
      </c>
      <c r="Q1963" s="84">
        <f t="shared" si="906"/>
        <v>0</v>
      </c>
      <c r="R1963" s="86">
        <f t="shared" si="903"/>
        <v>0</v>
      </c>
      <c r="S1963" s="76">
        <f t="shared" si="893"/>
        <v>0</v>
      </c>
      <c r="T1963" s="86">
        <f t="shared" si="904"/>
        <v>8.0657000000000006E-2</v>
      </c>
      <c r="U1963" s="84">
        <f t="shared" si="910"/>
        <v>3</v>
      </c>
      <c r="V1963" s="84">
        <v>252</v>
      </c>
      <c r="W1963" s="83">
        <f t="shared" si="894"/>
        <v>1.000923869</v>
      </c>
      <c r="X1963" s="76">
        <f t="shared" si="895"/>
        <v>0.67647217999999998</v>
      </c>
      <c r="Y1963" s="76">
        <f t="shared" si="896"/>
        <v>0</v>
      </c>
      <c r="Z1963" s="90" t="str">
        <f t="shared" si="907"/>
        <v>A+J=</v>
      </c>
      <c r="AA1963" s="81">
        <f t="shared" si="908"/>
        <v>46251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75">
        <f t="shared" si="897"/>
        <v>46223</v>
      </c>
      <c r="B1964" s="76">
        <f t="shared" si="898"/>
        <v>732.89303127000005</v>
      </c>
      <c r="C1964" s="76">
        <f t="shared" si="905"/>
        <v>536.52819176000003</v>
      </c>
      <c r="D1964" s="77">
        <f t="shared" si="899"/>
        <v>7245.38</v>
      </c>
      <c r="E1964" s="78">
        <f>IF(K1964=1,VLOOKUP(A1963,[1]Plan1!$G$155:$I$350,3),E1963)</f>
        <v>7276.54</v>
      </c>
      <c r="F1964" s="79">
        <f t="shared" si="900"/>
        <v>45763</v>
      </c>
      <c r="G1964" s="80">
        <f t="shared" si="889"/>
        <v>4.3006716003852752E-3</v>
      </c>
      <c r="H1964" s="81">
        <f t="shared" si="901"/>
        <v>46251</v>
      </c>
      <c r="I1964" s="81">
        <f t="shared" si="890"/>
        <v>46251</v>
      </c>
      <c r="J1964" s="82">
        <f t="shared" si="902"/>
        <v>23</v>
      </c>
      <c r="K1964" s="82">
        <f t="shared" si="911"/>
        <v>3</v>
      </c>
      <c r="L1964" s="76">
        <f t="shared" si="891"/>
        <v>1.00055991</v>
      </c>
      <c r="M1964" s="83">
        <f t="shared" si="913"/>
        <v>1.0043006699999999</v>
      </c>
      <c r="N1964" s="83">
        <f t="shared" si="909"/>
        <v>1.3639671213846902</v>
      </c>
      <c r="O1964" s="76">
        <f t="shared" si="912"/>
        <v>1.3647308199999999</v>
      </c>
      <c r="P1964" s="76">
        <f t="shared" si="892"/>
        <v>732.21655909000003</v>
      </c>
      <c r="Q1964" s="84">
        <f t="shared" si="906"/>
        <v>0</v>
      </c>
      <c r="R1964" s="86">
        <f t="shared" si="903"/>
        <v>0</v>
      </c>
      <c r="S1964" s="76">
        <f t="shared" si="893"/>
        <v>0</v>
      </c>
      <c r="T1964" s="86">
        <f t="shared" si="904"/>
        <v>8.0657000000000006E-2</v>
      </c>
      <c r="U1964" s="84">
        <f t="shared" si="910"/>
        <v>3</v>
      </c>
      <c r="V1964" s="84">
        <v>252</v>
      </c>
      <c r="W1964" s="83">
        <f t="shared" si="894"/>
        <v>1.000923869</v>
      </c>
      <c r="X1964" s="76">
        <f t="shared" si="895"/>
        <v>0.67647217999999998</v>
      </c>
      <c r="Y1964" s="76">
        <f t="shared" si="896"/>
        <v>0</v>
      </c>
      <c r="Z1964" s="90" t="str">
        <f t="shared" si="907"/>
        <v>A+J=</v>
      </c>
      <c r="AA1964" s="81">
        <f t="shared" si="908"/>
        <v>46251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75">
        <f t="shared" si="897"/>
        <v>46224</v>
      </c>
      <c r="B1965" s="76">
        <f t="shared" si="898"/>
        <v>733.25545610000006</v>
      </c>
      <c r="C1965" s="76">
        <f t="shared" si="905"/>
        <v>536.52819176000003</v>
      </c>
      <c r="D1965" s="77">
        <f t="shared" si="899"/>
        <v>7245.38</v>
      </c>
      <c r="E1965" s="78">
        <f>IF(K1965=1,VLOOKUP(A1964,[1]Plan1!$G$155:$I$350,3),E1964)</f>
        <v>7276.54</v>
      </c>
      <c r="F1965" s="79">
        <f t="shared" si="900"/>
        <v>45763</v>
      </c>
      <c r="G1965" s="80">
        <f t="shared" si="889"/>
        <v>4.3006716003852752E-3</v>
      </c>
      <c r="H1965" s="81">
        <f t="shared" si="901"/>
        <v>46251</v>
      </c>
      <c r="I1965" s="81">
        <f t="shared" si="890"/>
        <v>46251</v>
      </c>
      <c r="J1965" s="82">
        <f t="shared" si="902"/>
        <v>23</v>
      </c>
      <c r="K1965" s="82">
        <f t="shared" si="911"/>
        <v>4</v>
      </c>
      <c r="L1965" s="76">
        <f t="shared" si="891"/>
        <v>1.00074661</v>
      </c>
      <c r="M1965" s="83">
        <f t="shared" si="913"/>
        <v>1.0043006699999999</v>
      </c>
      <c r="N1965" s="83">
        <f t="shared" si="909"/>
        <v>1.3639671213846902</v>
      </c>
      <c r="O1965" s="76">
        <f t="shared" si="912"/>
        <v>1.3649854699999999</v>
      </c>
      <c r="P1965" s="76">
        <f t="shared" si="892"/>
        <v>732.35318599000004</v>
      </c>
      <c r="Q1965" s="84">
        <f t="shared" si="906"/>
        <v>0</v>
      </c>
      <c r="R1965" s="86">
        <f t="shared" si="903"/>
        <v>0</v>
      </c>
      <c r="S1965" s="76">
        <f t="shared" si="893"/>
        <v>0</v>
      </c>
      <c r="T1965" s="86">
        <f t="shared" si="904"/>
        <v>8.0657000000000006E-2</v>
      </c>
      <c r="U1965" s="84">
        <f t="shared" si="910"/>
        <v>4</v>
      </c>
      <c r="V1965" s="84">
        <v>252</v>
      </c>
      <c r="W1965" s="83">
        <f t="shared" si="894"/>
        <v>1.001232015</v>
      </c>
      <c r="X1965" s="76">
        <f t="shared" si="895"/>
        <v>0.90227011000000001</v>
      </c>
      <c r="Y1965" s="76">
        <f t="shared" si="896"/>
        <v>0</v>
      </c>
      <c r="Z1965" s="90" t="str">
        <f t="shared" si="907"/>
        <v>A+J=</v>
      </c>
      <c r="AA1965" s="81">
        <f t="shared" si="908"/>
        <v>46251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75">
        <f t="shared" si="897"/>
        <v>46225</v>
      </c>
      <c r="B1966" s="76">
        <f t="shared" si="898"/>
        <v>733.61806695999996</v>
      </c>
      <c r="C1966" s="76">
        <f t="shared" si="905"/>
        <v>536.52819176000003</v>
      </c>
      <c r="D1966" s="77">
        <f t="shared" si="899"/>
        <v>7245.38</v>
      </c>
      <c r="E1966" s="78">
        <f>IF(K1966=1,VLOOKUP(A1965,[1]Plan1!$G$155:$I$350,3),E1965)</f>
        <v>7276.54</v>
      </c>
      <c r="F1966" s="79">
        <f t="shared" si="900"/>
        <v>45763</v>
      </c>
      <c r="G1966" s="80">
        <f t="shared" si="889"/>
        <v>4.3006716003852752E-3</v>
      </c>
      <c r="H1966" s="81">
        <f t="shared" si="901"/>
        <v>46251</v>
      </c>
      <c r="I1966" s="81">
        <f t="shared" si="890"/>
        <v>46251</v>
      </c>
      <c r="J1966" s="82">
        <f t="shared" si="902"/>
        <v>23</v>
      </c>
      <c r="K1966" s="82">
        <f t="shared" si="911"/>
        <v>5</v>
      </c>
      <c r="L1966" s="76">
        <f t="shared" si="891"/>
        <v>1.0009333499999999</v>
      </c>
      <c r="M1966" s="83">
        <f t="shared" si="913"/>
        <v>1.0043006699999999</v>
      </c>
      <c r="N1966" s="83">
        <f t="shared" si="909"/>
        <v>1.3639671213846902</v>
      </c>
      <c r="O1966" s="76">
        <f t="shared" si="912"/>
        <v>1.36524018</v>
      </c>
      <c r="P1966" s="76">
        <f t="shared" si="892"/>
        <v>732.48984509000002</v>
      </c>
      <c r="Q1966" s="84">
        <f t="shared" si="906"/>
        <v>0</v>
      </c>
      <c r="R1966" s="86">
        <f t="shared" si="903"/>
        <v>0</v>
      </c>
      <c r="S1966" s="76">
        <f t="shared" si="893"/>
        <v>0</v>
      </c>
      <c r="T1966" s="86">
        <f t="shared" si="904"/>
        <v>8.0657000000000006E-2</v>
      </c>
      <c r="U1966" s="84">
        <f t="shared" si="910"/>
        <v>5</v>
      </c>
      <c r="V1966" s="84">
        <v>252</v>
      </c>
      <c r="W1966" s="83">
        <f t="shared" si="894"/>
        <v>1.001540256</v>
      </c>
      <c r="X1966" s="76">
        <f t="shared" si="895"/>
        <v>1.12822187</v>
      </c>
      <c r="Y1966" s="76">
        <f t="shared" si="896"/>
        <v>0</v>
      </c>
      <c r="Z1966" s="90" t="str">
        <f t="shared" si="907"/>
        <v>A+J=</v>
      </c>
      <c r="AA1966" s="81">
        <f t="shared" si="908"/>
        <v>46251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75">
        <f t="shared" si="897"/>
        <v>46226</v>
      </c>
      <c r="B1967" s="76">
        <f t="shared" si="898"/>
        <v>733.98085854999999</v>
      </c>
      <c r="C1967" s="76">
        <f t="shared" si="905"/>
        <v>536.52819176000003</v>
      </c>
      <c r="D1967" s="77">
        <f t="shared" si="899"/>
        <v>7245.38</v>
      </c>
      <c r="E1967" s="78">
        <f>IF(K1967=1,VLOOKUP(A1966,[1]Plan1!$G$155:$I$350,3),E1966)</f>
        <v>7276.54</v>
      </c>
      <c r="F1967" s="79">
        <f t="shared" si="900"/>
        <v>45763</v>
      </c>
      <c r="G1967" s="80">
        <f t="shared" si="889"/>
        <v>4.3006716003852752E-3</v>
      </c>
      <c r="H1967" s="81">
        <f t="shared" si="901"/>
        <v>46251</v>
      </c>
      <c r="I1967" s="81">
        <f t="shared" si="890"/>
        <v>46251</v>
      </c>
      <c r="J1967" s="82">
        <f t="shared" si="902"/>
        <v>23</v>
      </c>
      <c r="K1967" s="82">
        <f t="shared" si="911"/>
        <v>6</v>
      </c>
      <c r="L1967" s="76">
        <f t="shared" si="891"/>
        <v>1.0011201300000001</v>
      </c>
      <c r="M1967" s="83">
        <f t="shared" si="913"/>
        <v>1.0043006699999999</v>
      </c>
      <c r="N1967" s="83">
        <f t="shared" si="909"/>
        <v>1.3639671213846902</v>
      </c>
      <c r="O1967" s="76">
        <f t="shared" si="912"/>
        <v>1.36549494</v>
      </c>
      <c r="P1967" s="76">
        <f t="shared" si="892"/>
        <v>732.62653101000001</v>
      </c>
      <c r="Q1967" s="84">
        <f t="shared" si="906"/>
        <v>0</v>
      </c>
      <c r="R1967" s="86">
        <f t="shared" si="903"/>
        <v>0</v>
      </c>
      <c r="S1967" s="76">
        <f t="shared" si="893"/>
        <v>0</v>
      </c>
      <c r="T1967" s="86">
        <f t="shared" si="904"/>
        <v>8.0657000000000006E-2</v>
      </c>
      <c r="U1967" s="84">
        <f t="shared" si="910"/>
        <v>6</v>
      </c>
      <c r="V1967" s="84">
        <v>252</v>
      </c>
      <c r="W1967" s="83">
        <f t="shared" si="894"/>
        <v>1.001848592</v>
      </c>
      <c r="X1967" s="76">
        <f t="shared" si="895"/>
        <v>1.3543275400000001</v>
      </c>
      <c r="Y1967" s="76">
        <f t="shared" si="896"/>
        <v>0</v>
      </c>
      <c r="Z1967" s="90" t="str">
        <f t="shared" si="907"/>
        <v>A+J=</v>
      </c>
      <c r="AA1967" s="81">
        <f t="shared" si="908"/>
        <v>46251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75">
        <f t="shared" si="897"/>
        <v>46227</v>
      </c>
      <c r="B1968" s="76">
        <f t="shared" si="898"/>
        <v>734.34382554000001</v>
      </c>
      <c r="C1968" s="76">
        <f t="shared" si="905"/>
        <v>536.52819176000003</v>
      </c>
      <c r="D1968" s="77">
        <f t="shared" si="899"/>
        <v>7245.38</v>
      </c>
      <c r="E1968" s="78">
        <f>IF(K1968=1,VLOOKUP(A1967,[1]Plan1!$G$155:$I$350,3),E1967)</f>
        <v>7276.54</v>
      </c>
      <c r="F1968" s="79">
        <f t="shared" si="900"/>
        <v>45763</v>
      </c>
      <c r="G1968" s="80">
        <f t="shared" si="889"/>
        <v>4.3006716003852752E-3</v>
      </c>
      <c r="H1968" s="81">
        <f t="shared" si="901"/>
        <v>46251</v>
      </c>
      <c r="I1968" s="81">
        <f t="shared" si="890"/>
        <v>46251</v>
      </c>
      <c r="J1968" s="82">
        <f t="shared" si="902"/>
        <v>23</v>
      </c>
      <c r="K1968" s="82">
        <f t="shared" si="911"/>
        <v>7</v>
      </c>
      <c r="L1968" s="76">
        <f t="shared" si="891"/>
        <v>1.0013069400000001</v>
      </c>
      <c r="M1968" s="83">
        <f t="shared" si="913"/>
        <v>1.0043006699999999</v>
      </c>
      <c r="N1968" s="83">
        <f t="shared" si="909"/>
        <v>1.3639671213846902</v>
      </c>
      <c r="O1968" s="76">
        <f t="shared" si="912"/>
        <v>1.36574974</v>
      </c>
      <c r="P1968" s="76">
        <f t="shared" si="892"/>
        <v>732.76323838999997</v>
      </c>
      <c r="Q1968" s="84">
        <f t="shared" si="906"/>
        <v>0</v>
      </c>
      <c r="R1968" s="86">
        <f t="shared" si="903"/>
        <v>0</v>
      </c>
      <c r="S1968" s="76">
        <f t="shared" si="893"/>
        <v>0</v>
      </c>
      <c r="T1968" s="86">
        <f t="shared" si="904"/>
        <v>8.0657000000000006E-2</v>
      </c>
      <c r="U1968" s="84">
        <f t="shared" si="910"/>
        <v>7</v>
      </c>
      <c r="V1968" s="84">
        <v>252</v>
      </c>
      <c r="W1968" s="83">
        <f t="shared" si="894"/>
        <v>1.0021570230000001</v>
      </c>
      <c r="X1968" s="76">
        <f t="shared" si="895"/>
        <v>1.5805871499999999</v>
      </c>
      <c r="Y1968" s="76">
        <f t="shared" si="896"/>
        <v>0</v>
      </c>
      <c r="Z1968" s="90" t="str">
        <f t="shared" si="907"/>
        <v>A+J=</v>
      </c>
      <c r="AA1968" s="81">
        <f t="shared" si="908"/>
        <v>46251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75">
        <f t="shared" si="897"/>
        <v>46228</v>
      </c>
      <c r="B1969" s="76">
        <f t="shared" si="898"/>
        <v>734.70697803999997</v>
      </c>
      <c r="C1969" s="76">
        <f t="shared" si="905"/>
        <v>536.52819176000003</v>
      </c>
      <c r="D1969" s="77">
        <f t="shared" si="899"/>
        <v>7245.38</v>
      </c>
      <c r="E1969" s="78">
        <f>IF(K1969=1,VLOOKUP(A1968,[1]Plan1!$G$155:$I$350,3),E1968)</f>
        <v>7276.54</v>
      </c>
      <c r="F1969" s="79">
        <f t="shared" si="900"/>
        <v>45763</v>
      </c>
      <c r="G1969" s="80">
        <f t="shared" si="889"/>
        <v>4.3006716003852752E-3</v>
      </c>
      <c r="H1969" s="81">
        <f t="shared" si="901"/>
        <v>46251</v>
      </c>
      <c r="I1969" s="81">
        <f t="shared" si="890"/>
        <v>46251</v>
      </c>
      <c r="J1969" s="82">
        <f t="shared" si="902"/>
        <v>23</v>
      </c>
      <c r="K1969" s="82">
        <f t="shared" si="911"/>
        <v>8</v>
      </c>
      <c r="L1969" s="76">
        <f t="shared" si="891"/>
        <v>1.0014937900000001</v>
      </c>
      <c r="M1969" s="83">
        <f t="shared" si="913"/>
        <v>1.0043006699999999</v>
      </c>
      <c r="N1969" s="83">
        <f t="shared" si="909"/>
        <v>1.3639671213846902</v>
      </c>
      <c r="O1969" s="76">
        <f t="shared" si="912"/>
        <v>1.3660045999999999</v>
      </c>
      <c r="P1969" s="76">
        <f t="shared" si="892"/>
        <v>732.89997797000001</v>
      </c>
      <c r="Q1969" s="84">
        <f t="shared" si="906"/>
        <v>0</v>
      </c>
      <c r="R1969" s="86">
        <f t="shared" si="903"/>
        <v>0</v>
      </c>
      <c r="S1969" s="76">
        <f t="shared" si="893"/>
        <v>0</v>
      </c>
      <c r="T1969" s="86">
        <f t="shared" si="904"/>
        <v>8.0657000000000006E-2</v>
      </c>
      <c r="U1969" s="84">
        <f t="shared" si="910"/>
        <v>8</v>
      </c>
      <c r="V1969" s="84">
        <v>252</v>
      </c>
      <c r="W1969" s="83">
        <f t="shared" si="894"/>
        <v>1.002465548</v>
      </c>
      <c r="X1969" s="76">
        <f t="shared" si="895"/>
        <v>1.80700007</v>
      </c>
      <c r="Y1969" s="76">
        <f t="shared" si="896"/>
        <v>0</v>
      </c>
      <c r="Z1969" s="90" t="str">
        <f t="shared" si="907"/>
        <v>A+J=</v>
      </c>
      <c r="AA1969" s="81">
        <f t="shared" si="908"/>
        <v>46251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75">
        <f t="shared" si="897"/>
        <v>46229</v>
      </c>
      <c r="B1970" s="76">
        <f t="shared" si="898"/>
        <v>734.70697803999997</v>
      </c>
      <c r="C1970" s="76">
        <f t="shared" si="905"/>
        <v>536.52819176000003</v>
      </c>
      <c r="D1970" s="77">
        <f t="shared" si="899"/>
        <v>7245.38</v>
      </c>
      <c r="E1970" s="78">
        <f>IF(K1970=1,VLOOKUP(A1969,[1]Plan1!$G$155:$I$350,3),E1969)</f>
        <v>7276.54</v>
      </c>
      <c r="F1970" s="79">
        <f t="shared" si="900"/>
        <v>45763</v>
      </c>
      <c r="G1970" s="80">
        <f t="shared" si="889"/>
        <v>4.3006716003852752E-3</v>
      </c>
      <c r="H1970" s="81">
        <f t="shared" si="901"/>
        <v>46251</v>
      </c>
      <c r="I1970" s="81">
        <f t="shared" si="890"/>
        <v>46251</v>
      </c>
      <c r="J1970" s="82">
        <f t="shared" si="902"/>
        <v>23</v>
      </c>
      <c r="K1970" s="82">
        <f t="shared" si="911"/>
        <v>8</v>
      </c>
      <c r="L1970" s="76">
        <f t="shared" si="891"/>
        <v>1.0014937900000001</v>
      </c>
      <c r="M1970" s="83">
        <f t="shared" si="913"/>
        <v>1.0043006699999999</v>
      </c>
      <c r="N1970" s="83">
        <f t="shared" si="909"/>
        <v>1.3639671213846902</v>
      </c>
      <c r="O1970" s="76">
        <f t="shared" si="912"/>
        <v>1.3660045999999999</v>
      </c>
      <c r="P1970" s="76">
        <f t="shared" si="892"/>
        <v>732.89997797000001</v>
      </c>
      <c r="Q1970" s="84">
        <f t="shared" si="906"/>
        <v>0</v>
      </c>
      <c r="R1970" s="86">
        <f t="shared" si="903"/>
        <v>0</v>
      </c>
      <c r="S1970" s="76">
        <f t="shared" si="893"/>
        <v>0</v>
      </c>
      <c r="T1970" s="86">
        <f t="shared" si="904"/>
        <v>8.0657000000000006E-2</v>
      </c>
      <c r="U1970" s="84">
        <f t="shared" si="910"/>
        <v>8</v>
      </c>
      <c r="V1970" s="84">
        <v>252</v>
      </c>
      <c r="W1970" s="83">
        <f t="shared" si="894"/>
        <v>1.002465548</v>
      </c>
      <c r="X1970" s="76">
        <f t="shared" si="895"/>
        <v>1.80700007</v>
      </c>
      <c r="Y1970" s="76">
        <f t="shared" si="896"/>
        <v>0</v>
      </c>
      <c r="Z1970" s="90" t="str">
        <f t="shared" si="907"/>
        <v>A+J=</v>
      </c>
      <c r="AA1970" s="81">
        <f t="shared" si="908"/>
        <v>46251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75">
        <f t="shared" si="897"/>
        <v>46230</v>
      </c>
      <c r="B1971" s="76">
        <f t="shared" si="898"/>
        <v>734.70697803999997</v>
      </c>
      <c r="C1971" s="76">
        <f t="shared" si="905"/>
        <v>536.52819176000003</v>
      </c>
      <c r="D1971" s="77">
        <f t="shared" si="899"/>
        <v>7245.38</v>
      </c>
      <c r="E1971" s="78">
        <f>IF(K1971=1,VLOOKUP(A1970,[1]Plan1!$G$155:$I$350,3),E1970)</f>
        <v>7276.54</v>
      </c>
      <c r="F1971" s="79">
        <f t="shared" si="900"/>
        <v>45763</v>
      </c>
      <c r="G1971" s="80">
        <f t="shared" si="889"/>
        <v>4.3006716003852752E-3</v>
      </c>
      <c r="H1971" s="81">
        <f t="shared" si="901"/>
        <v>46251</v>
      </c>
      <c r="I1971" s="81">
        <f t="shared" si="890"/>
        <v>46251</v>
      </c>
      <c r="J1971" s="82">
        <f t="shared" si="902"/>
        <v>23</v>
      </c>
      <c r="K1971" s="82">
        <f t="shared" si="911"/>
        <v>8</v>
      </c>
      <c r="L1971" s="76">
        <f t="shared" si="891"/>
        <v>1.0014937900000001</v>
      </c>
      <c r="M1971" s="83">
        <f t="shared" si="913"/>
        <v>1.0043006699999999</v>
      </c>
      <c r="N1971" s="83">
        <f t="shared" si="909"/>
        <v>1.3639671213846902</v>
      </c>
      <c r="O1971" s="76">
        <f t="shared" si="912"/>
        <v>1.3660045999999999</v>
      </c>
      <c r="P1971" s="76">
        <f t="shared" si="892"/>
        <v>732.89997797000001</v>
      </c>
      <c r="Q1971" s="84">
        <f t="shared" si="906"/>
        <v>0</v>
      </c>
      <c r="R1971" s="86">
        <f t="shared" si="903"/>
        <v>0</v>
      </c>
      <c r="S1971" s="76">
        <f t="shared" si="893"/>
        <v>0</v>
      </c>
      <c r="T1971" s="86">
        <f t="shared" si="904"/>
        <v>8.0657000000000006E-2</v>
      </c>
      <c r="U1971" s="84">
        <f t="shared" si="910"/>
        <v>8</v>
      </c>
      <c r="V1971" s="84">
        <v>252</v>
      </c>
      <c r="W1971" s="83">
        <f t="shared" si="894"/>
        <v>1.002465548</v>
      </c>
      <c r="X1971" s="76">
        <f t="shared" si="895"/>
        <v>1.80700007</v>
      </c>
      <c r="Y1971" s="76">
        <f t="shared" si="896"/>
        <v>0</v>
      </c>
      <c r="Z1971" s="90" t="str">
        <f t="shared" si="907"/>
        <v>A+J=</v>
      </c>
      <c r="AA1971" s="81">
        <f t="shared" si="908"/>
        <v>46251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75">
        <f t="shared" si="897"/>
        <v>46231</v>
      </c>
      <c r="B1972" s="76">
        <f t="shared" si="898"/>
        <v>735.07030679000002</v>
      </c>
      <c r="C1972" s="76">
        <f t="shared" si="905"/>
        <v>536.52819176000003</v>
      </c>
      <c r="D1972" s="77">
        <f t="shared" si="899"/>
        <v>7245.38</v>
      </c>
      <c r="E1972" s="78">
        <f>IF(K1972=1,VLOOKUP(A1971,[1]Plan1!$G$155:$I$350,3),E1971)</f>
        <v>7276.54</v>
      </c>
      <c r="F1972" s="79">
        <f t="shared" si="900"/>
        <v>45763</v>
      </c>
      <c r="G1972" s="80">
        <f t="shared" si="889"/>
        <v>4.3006716003852752E-3</v>
      </c>
      <c r="H1972" s="81">
        <f t="shared" si="901"/>
        <v>46251</v>
      </c>
      <c r="I1972" s="81">
        <f t="shared" si="890"/>
        <v>46251</v>
      </c>
      <c r="J1972" s="82">
        <f t="shared" si="902"/>
        <v>23</v>
      </c>
      <c r="K1972" s="82">
        <f t="shared" si="911"/>
        <v>9</v>
      </c>
      <c r="L1972" s="76">
        <f t="shared" si="891"/>
        <v>1.0016806700000001</v>
      </c>
      <c r="M1972" s="83">
        <f t="shared" si="913"/>
        <v>1.0043006699999999</v>
      </c>
      <c r="N1972" s="83">
        <f t="shared" si="909"/>
        <v>1.3639671213846902</v>
      </c>
      <c r="O1972" s="76">
        <f t="shared" si="912"/>
        <v>1.3662595</v>
      </c>
      <c r="P1972" s="76">
        <f t="shared" si="892"/>
        <v>733.03673900000001</v>
      </c>
      <c r="Q1972" s="84">
        <f t="shared" si="906"/>
        <v>0</v>
      </c>
      <c r="R1972" s="86">
        <f t="shared" si="903"/>
        <v>0</v>
      </c>
      <c r="S1972" s="76">
        <f t="shared" si="893"/>
        <v>0</v>
      </c>
      <c r="T1972" s="86">
        <f t="shared" si="904"/>
        <v>8.0657000000000006E-2</v>
      </c>
      <c r="U1972" s="84">
        <f t="shared" si="910"/>
        <v>9</v>
      </c>
      <c r="V1972" s="84">
        <v>252</v>
      </c>
      <c r="W1972" s="83">
        <f t="shared" si="894"/>
        <v>1.002774169</v>
      </c>
      <c r="X1972" s="76">
        <f t="shared" si="895"/>
        <v>2.0335677900000002</v>
      </c>
      <c r="Y1972" s="76">
        <f t="shared" si="896"/>
        <v>0</v>
      </c>
      <c r="Z1972" s="90" t="str">
        <f t="shared" si="907"/>
        <v>A+J=</v>
      </c>
      <c r="AA1972" s="81">
        <f t="shared" si="908"/>
        <v>46251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75">
        <f t="shared" si="897"/>
        <v>46232</v>
      </c>
      <c r="B1973" s="76">
        <f t="shared" si="898"/>
        <v>735.43380576999994</v>
      </c>
      <c r="C1973" s="76">
        <f t="shared" si="905"/>
        <v>536.52819176000003</v>
      </c>
      <c r="D1973" s="77">
        <f t="shared" si="899"/>
        <v>7245.38</v>
      </c>
      <c r="E1973" s="78">
        <f>IF(K1973=1,VLOOKUP(A1972,[1]Plan1!$G$155:$I$350,3),E1972)</f>
        <v>7276.54</v>
      </c>
      <c r="F1973" s="79">
        <f t="shared" si="900"/>
        <v>45763</v>
      </c>
      <c r="G1973" s="80">
        <f t="shared" si="889"/>
        <v>4.3006716003852752E-3</v>
      </c>
      <c r="H1973" s="81">
        <f t="shared" si="901"/>
        <v>46251</v>
      </c>
      <c r="I1973" s="81">
        <f t="shared" si="890"/>
        <v>46251</v>
      </c>
      <c r="J1973" s="82">
        <f t="shared" si="902"/>
        <v>23</v>
      </c>
      <c r="K1973" s="82">
        <f t="shared" si="911"/>
        <v>10</v>
      </c>
      <c r="L1973" s="76">
        <f t="shared" si="891"/>
        <v>1.0018675800000001</v>
      </c>
      <c r="M1973" s="83">
        <f t="shared" si="913"/>
        <v>1.0043006699999999</v>
      </c>
      <c r="N1973" s="83">
        <f t="shared" si="909"/>
        <v>1.3639671213846902</v>
      </c>
      <c r="O1973" s="76">
        <f t="shared" si="912"/>
        <v>1.3665144300000001</v>
      </c>
      <c r="P1973" s="76">
        <f t="shared" si="892"/>
        <v>733.17351613999995</v>
      </c>
      <c r="Q1973" s="84">
        <f t="shared" si="906"/>
        <v>0</v>
      </c>
      <c r="R1973" s="86">
        <f t="shared" si="903"/>
        <v>0</v>
      </c>
      <c r="S1973" s="76">
        <f t="shared" si="893"/>
        <v>0</v>
      </c>
      <c r="T1973" s="86">
        <f t="shared" si="904"/>
        <v>8.0657000000000006E-2</v>
      </c>
      <c r="U1973" s="84">
        <f t="shared" si="910"/>
        <v>10</v>
      </c>
      <c r="V1973" s="84">
        <v>252</v>
      </c>
      <c r="W1973" s="83">
        <f t="shared" si="894"/>
        <v>1.003082885</v>
      </c>
      <c r="X1973" s="76">
        <f t="shared" si="895"/>
        <v>2.2602896299999999</v>
      </c>
      <c r="Y1973" s="76">
        <f t="shared" si="896"/>
        <v>0</v>
      </c>
      <c r="Z1973" s="90" t="str">
        <f t="shared" si="907"/>
        <v>A+J=</v>
      </c>
      <c r="AA1973" s="81">
        <f t="shared" si="908"/>
        <v>46251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75">
        <f t="shared" si="897"/>
        <v>46233</v>
      </c>
      <c r="B1974" s="76">
        <f t="shared" si="898"/>
        <v>735.79750119000005</v>
      </c>
      <c r="C1974" s="76">
        <f t="shared" si="905"/>
        <v>536.52819176000003</v>
      </c>
      <c r="D1974" s="77">
        <f t="shared" si="899"/>
        <v>7245.38</v>
      </c>
      <c r="E1974" s="78">
        <f>IF(K1974=1,VLOOKUP(A1973,[1]Plan1!$G$155:$I$350,3),E1973)</f>
        <v>7276.54</v>
      </c>
      <c r="F1974" s="79">
        <f t="shared" si="900"/>
        <v>45763</v>
      </c>
      <c r="G1974" s="80">
        <f t="shared" si="889"/>
        <v>4.3006716003852752E-3</v>
      </c>
      <c r="H1974" s="81">
        <f t="shared" si="901"/>
        <v>46251</v>
      </c>
      <c r="I1974" s="81">
        <f t="shared" si="890"/>
        <v>46251</v>
      </c>
      <c r="J1974" s="82">
        <f t="shared" si="902"/>
        <v>23</v>
      </c>
      <c r="K1974" s="82">
        <f t="shared" si="911"/>
        <v>11</v>
      </c>
      <c r="L1974" s="76">
        <f t="shared" si="891"/>
        <v>1.00205454</v>
      </c>
      <c r="M1974" s="83">
        <f t="shared" si="913"/>
        <v>1.0043006699999999</v>
      </c>
      <c r="N1974" s="83">
        <f t="shared" si="909"/>
        <v>1.3639671213846902</v>
      </c>
      <c r="O1974" s="76">
        <f t="shared" si="912"/>
        <v>1.3667694399999999</v>
      </c>
      <c r="P1974" s="76">
        <f t="shared" si="892"/>
        <v>733.31033619000004</v>
      </c>
      <c r="Q1974" s="84">
        <f t="shared" si="906"/>
        <v>0</v>
      </c>
      <c r="R1974" s="86">
        <f t="shared" si="903"/>
        <v>0</v>
      </c>
      <c r="S1974" s="76">
        <f t="shared" si="893"/>
        <v>0</v>
      </c>
      <c r="T1974" s="86">
        <f t="shared" si="904"/>
        <v>8.0657000000000006E-2</v>
      </c>
      <c r="U1974" s="84">
        <f t="shared" si="910"/>
        <v>11</v>
      </c>
      <c r="V1974" s="84">
        <v>252</v>
      </c>
      <c r="W1974" s="83">
        <f t="shared" si="894"/>
        <v>1.0033916949999999</v>
      </c>
      <c r="X1974" s="76">
        <f t="shared" si="895"/>
        <v>2.4871650000000001</v>
      </c>
      <c r="Y1974" s="76">
        <f t="shared" si="896"/>
        <v>0</v>
      </c>
      <c r="Z1974" s="90" t="str">
        <f t="shared" si="907"/>
        <v>A+J=</v>
      </c>
      <c r="AA1974" s="81">
        <f t="shared" si="908"/>
        <v>46251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75">
        <f t="shared" si="897"/>
        <v>46234</v>
      </c>
      <c r="B1975" s="76">
        <f t="shared" si="898"/>
        <v>736.16136767</v>
      </c>
      <c r="C1975" s="76">
        <f t="shared" si="905"/>
        <v>536.52819176000003</v>
      </c>
      <c r="D1975" s="77">
        <f t="shared" si="899"/>
        <v>7245.38</v>
      </c>
      <c r="E1975" s="78">
        <f>IF(K1975=1,VLOOKUP(A1974,[1]Plan1!$G$155:$I$350,3),E1974)</f>
        <v>7276.54</v>
      </c>
      <c r="F1975" s="79">
        <f t="shared" si="900"/>
        <v>45763</v>
      </c>
      <c r="G1975" s="80">
        <f t="shared" si="889"/>
        <v>4.3006716003852752E-3</v>
      </c>
      <c r="H1975" s="81">
        <f t="shared" si="901"/>
        <v>46251</v>
      </c>
      <c r="I1975" s="81">
        <f t="shared" si="890"/>
        <v>46251</v>
      </c>
      <c r="J1975" s="82">
        <f t="shared" si="902"/>
        <v>23</v>
      </c>
      <c r="K1975" s="82">
        <f t="shared" si="911"/>
        <v>12</v>
      </c>
      <c r="L1975" s="76">
        <f t="shared" si="891"/>
        <v>1.0022415200000001</v>
      </c>
      <c r="M1975" s="83">
        <f t="shared" si="913"/>
        <v>1.0043006699999999</v>
      </c>
      <c r="N1975" s="83">
        <f t="shared" si="909"/>
        <v>1.3639671213846902</v>
      </c>
      <c r="O1975" s="76">
        <f t="shared" si="912"/>
        <v>1.36702448</v>
      </c>
      <c r="P1975" s="76">
        <f t="shared" si="892"/>
        <v>733.44717233999995</v>
      </c>
      <c r="Q1975" s="84">
        <f t="shared" si="906"/>
        <v>0</v>
      </c>
      <c r="R1975" s="86">
        <f t="shared" si="903"/>
        <v>0</v>
      </c>
      <c r="S1975" s="76">
        <f t="shared" si="893"/>
        <v>0</v>
      </c>
      <c r="T1975" s="86">
        <f t="shared" si="904"/>
        <v>8.0657000000000006E-2</v>
      </c>
      <c r="U1975" s="84">
        <f t="shared" si="910"/>
        <v>12</v>
      </c>
      <c r="V1975" s="84">
        <v>252</v>
      </c>
      <c r="W1975" s="83">
        <f t="shared" si="894"/>
        <v>1.003700601</v>
      </c>
      <c r="X1975" s="76">
        <f t="shared" si="895"/>
        <v>2.7141953299999999</v>
      </c>
      <c r="Y1975" s="76">
        <f t="shared" si="896"/>
        <v>0</v>
      </c>
      <c r="Z1975" s="90" t="str">
        <f t="shared" si="907"/>
        <v>A+J=</v>
      </c>
      <c r="AA1975" s="81">
        <f t="shared" si="908"/>
        <v>46251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75">
        <f t="shared" si="897"/>
        <v>46235</v>
      </c>
      <c r="B1976" s="76">
        <f t="shared" si="898"/>
        <v>736.52541532999999</v>
      </c>
      <c r="C1976" s="76">
        <f t="shared" si="905"/>
        <v>536.52819176000003</v>
      </c>
      <c r="D1976" s="77">
        <f t="shared" si="899"/>
        <v>7245.38</v>
      </c>
      <c r="E1976" s="78">
        <f>IF(K1976=1,VLOOKUP(A1975,[1]Plan1!$G$155:$I$350,3),E1975)</f>
        <v>7276.54</v>
      </c>
      <c r="F1976" s="79">
        <f t="shared" si="900"/>
        <v>45763</v>
      </c>
      <c r="G1976" s="80">
        <f t="shared" si="889"/>
        <v>4.3006716003852752E-3</v>
      </c>
      <c r="H1976" s="81">
        <f t="shared" si="901"/>
        <v>46251</v>
      </c>
      <c r="I1976" s="81">
        <f t="shared" si="890"/>
        <v>46251</v>
      </c>
      <c r="J1976" s="82">
        <f t="shared" si="902"/>
        <v>23</v>
      </c>
      <c r="K1976" s="82">
        <f t="shared" si="911"/>
        <v>13</v>
      </c>
      <c r="L1976" s="76">
        <f t="shared" si="891"/>
        <v>1.0024285399999999</v>
      </c>
      <c r="M1976" s="83">
        <f t="shared" si="913"/>
        <v>1.0043006699999999</v>
      </c>
      <c r="N1976" s="83">
        <f t="shared" si="909"/>
        <v>1.3639671213846902</v>
      </c>
      <c r="O1976" s="76">
        <f t="shared" si="912"/>
        <v>1.36727957</v>
      </c>
      <c r="P1976" s="76">
        <f t="shared" si="892"/>
        <v>733.58403532</v>
      </c>
      <c r="Q1976" s="84">
        <f t="shared" si="906"/>
        <v>0</v>
      </c>
      <c r="R1976" s="86">
        <f t="shared" si="903"/>
        <v>0</v>
      </c>
      <c r="S1976" s="76">
        <f t="shared" si="893"/>
        <v>0</v>
      </c>
      <c r="T1976" s="86">
        <f t="shared" si="904"/>
        <v>8.0657000000000006E-2</v>
      </c>
      <c r="U1976" s="84">
        <f t="shared" si="910"/>
        <v>13</v>
      </c>
      <c r="V1976" s="84">
        <v>252</v>
      </c>
      <c r="W1976" s="83">
        <f t="shared" si="894"/>
        <v>1.004009602</v>
      </c>
      <c r="X1976" s="76">
        <f t="shared" si="895"/>
        <v>2.94138001</v>
      </c>
      <c r="Y1976" s="76">
        <f t="shared" si="896"/>
        <v>0</v>
      </c>
      <c r="Z1976" s="90" t="str">
        <f t="shared" si="907"/>
        <v>A+J=</v>
      </c>
      <c r="AA1976" s="81">
        <f t="shared" si="908"/>
        <v>46251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75">
        <f t="shared" si="897"/>
        <v>46236</v>
      </c>
      <c r="B1977" s="76">
        <f t="shared" si="898"/>
        <v>736.52541532999999</v>
      </c>
      <c r="C1977" s="76">
        <f t="shared" si="905"/>
        <v>536.52819176000003</v>
      </c>
      <c r="D1977" s="77">
        <f t="shared" si="899"/>
        <v>7245.38</v>
      </c>
      <c r="E1977" s="78">
        <f>IF(K1977=1,VLOOKUP(A1976,[1]Plan1!$G$155:$I$350,3),E1976)</f>
        <v>7276.54</v>
      </c>
      <c r="F1977" s="79">
        <f t="shared" si="900"/>
        <v>45763</v>
      </c>
      <c r="G1977" s="80">
        <f t="shared" si="889"/>
        <v>4.3006716003852752E-3</v>
      </c>
      <c r="H1977" s="81">
        <f t="shared" si="901"/>
        <v>46251</v>
      </c>
      <c r="I1977" s="81">
        <f t="shared" si="890"/>
        <v>46251</v>
      </c>
      <c r="J1977" s="82">
        <f t="shared" si="902"/>
        <v>23</v>
      </c>
      <c r="K1977" s="82">
        <f t="shared" si="911"/>
        <v>13</v>
      </c>
      <c r="L1977" s="76">
        <f t="shared" si="891"/>
        <v>1.0024285399999999</v>
      </c>
      <c r="M1977" s="83">
        <f t="shared" si="913"/>
        <v>1.0043006699999999</v>
      </c>
      <c r="N1977" s="83">
        <f t="shared" si="909"/>
        <v>1.3639671213846902</v>
      </c>
      <c r="O1977" s="76">
        <f t="shared" si="912"/>
        <v>1.36727957</v>
      </c>
      <c r="P1977" s="76">
        <f t="shared" si="892"/>
        <v>733.58403532</v>
      </c>
      <c r="Q1977" s="84">
        <f t="shared" si="906"/>
        <v>0</v>
      </c>
      <c r="R1977" s="86">
        <f t="shared" si="903"/>
        <v>0</v>
      </c>
      <c r="S1977" s="76">
        <f t="shared" si="893"/>
        <v>0</v>
      </c>
      <c r="T1977" s="86">
        <f t="shared" si="904"/>
        <v>8.0657000000000006E-2</v>
      </c>
      <c r="U1977" s="84">
        <f t="shared" si="910"/>
        <v>13</v>
      </c>
      <c r="V1977" s="84">
        <v>252</v>
      </c>
      <c r="W1977" s="83">
        <f t="shared" si="894"/>
        <v>1.004009602</v>
      </c>
      <c r="X1977" s="76">
        <f t="shared" si="895"/>
        <v>2.94138001</v>
      </c>
      <c r="Y1977" s="76">
        <f t="shared" si="896"/>
        <v>0</v>
      </c>
      <c r="Z1977" s="90" t="str">
        <f t="shared" si="907"/>
        <v>A+J=</v>
      </c>
      <c r="AA1977" s="81">
        <f t="shared" si="908"/>
        <v>46251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75">
        <f t="shared" si="897"/>
        <v>46237</v>
      </c>
      <c r="B1978" s="76">
        <f t="shared" si="898"/>
        <v>736.52541532999999</v>
      </c>
      <c r="C1978" s="76">
        <f t="shared" si="905"/>
        <v>536.52819176000003</v>
      </c>
      <c r="D1978" s="77">
        <f t="shared" si="899"/>
        <v>7245.38</v>
      </c>
      <c r="E1978" s="78">
        <f>IF(K1978=1,VLOOKUP(A1977,[1]Plan1!$G$155:$I$350,3),E1977)</f>
        <v>7276.54</v>
      </c>
      <c r="F1978" s="79">
        <f t="shared" si="900"/>
        <v>45763</v>
      </c>
      <c r="G1978" s="80">
        <f t="shared" si="889"/>
        <v>4.3006716003852752E-3</v>
      </c>
      <c r="H1978" s="81">
        <f t="shared" si="901"/>
        <v>46251</v>
      </c>
      <c r="I1978" s="81">
        <f t="shared" si="890"/>
        <v>46251</v>
      </c>
      <c r="J1978" s="82">
        <f t="shared" si="902"/>
        <v>23</v>
      </c>
      <c r="K1978" s="82">
        <f t="shared" si="911"/>
        <v>13</v>
      </c>
      <c r="L1978" s="76">
        <f t="shared" si="891"/>
        <v>1.0024285399999999</v>
      </c>
      <c r="M1978" s="83">
        <f t="shared" si="913"/>
        <v>1.0043006699999999</v>
      </c>
      <c r="N1978" s="83">
        <f t="shared" si="909"/>
        <v>1.3639671213846902</v>
      </c>
      <c r="O1978" s="76">
        <f t="shared" si="912"/>
        <v>1.36727957</v>
      </c>
      <c r="P1978" s="76">
        <f t="shared" si="892"/>
        <v>733.58403532</v>
      </c>
      <c r="Q1978" s="84">
        <f t="shared" si="906"/>
        <v>0</v>
      </c>
      <c r="R1978" s="86">
        <f t="shared" si="903"/>
        <v>0</v>
      </c>
      <c r="S1978" s="76">
        <f t="shared" si="893"/>
        <v>0</v>
      </c>
      <c r="T1978" s="86">
        <f t="shared" si="904"/>
        <v>8.0657000000000006E-2</v>
      </c>
      <c r="U1978" s="84">
        <f t="shared" si="910"/>
        <v>13</v>
      </c>
      <c r="V1978" s="84">
        <v>252</v>
      </c>
      <c r="W1978" s="83">
        <f t="shared" si="894"/>
        <v>1.004009602</v>
      </c>
      <c r="X1978" s="76">
        <f t="shared" si="895"/>
        <v>2.94138001</v>
      </c>
      <c r="Y1978" s="76">
        <f t="shared" si="896"/>
        <v>0</v>
      </c>
      <c r="Z1978" s="90" t="str">
        <f t="shared" si="907"/>
        <v>A+J=</v>
      </c>
      <c r="AA1978" s="81">
        <f t="shared" si="908"/>
        <v>46251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75">
        <f t="shared" si="897"/>
        <v>46238</v>
      </c>
      <c r="B1979" s="76">
        <f t="shared" si="898"/>
        <v>736.88964420999991</v>
      </c>
      <c r="C1979" s="76">
        <f t="shared" si="905"/>
        <v>536.52819176000003</v>
      </c>
      <c r="D1979" s="77">
        <f t="shared" si="899"/>
        <v>7245.38</v>
      </c>
      <c r="E1979" s="78">
        <f>IF(K1979=1,VLOOKUP(A1978,[1]Plan1!$G$155:$I$350,3),E1978)</f>
        <v>7276.54</v>
      </c>
      <c r="F1979" s="79">
        <f t="shared" si="900"/>
        <v>45763</v>
      </c>
      <c r="G1979" s="80">
        <f t="shared" si="889"/>
        <v>4.3006716003852752E-3</v>
      </c>
      <c r="H1979" s="81">
        <f t="shared" si="901"/>
        <v>46251</v>
      </c>
      <c r="I1979" s="81">
        <f t="shared" si="890"/>
        <v>46251</v>
      </c>
      <c r="J1979" s="82">
        <f t="shared" si="902"/>
        <v>23</v>
      </c>
      <c r="K1979" s="82">
        <f t="shared" si="911"/>
        <v>14</v>
      </c>
      <c r="L1979" s="76">
        <f t="shared" si="891"/>
        <v>1.0026155999999999</v>
      </c>
      <c r="M1979" s="83">
        <f t="shared" si="913"/>
        <v>1.0043006699999999</v>
      </c>
      <c r="N1979" s="83">
        <f t="shared" si="909"/>
        <v>1.3639671213846902</v>
      </c>
      <c r="O1979" s="76">
        <f t="shared" si="912"/>
        <v>1.3675347099999999</v>
      </c>
      <c r="P1979" s="76">
        <f t="shared" si="892"/>
        <v>733.72092511999995</v>
      </c>
      <c r="Q1979" s="84">
        <f t="shared" si="906"/>
        <v>0</v>
      </c>
      <c r="R1979" s="86">
        <f t="shared" si="903"/>
        <v>0</v>
      </c>
      <c r="S1979" s="76">
        <f t="shared" si="893"/>
        <v>0</v>
      </c>
      <c r="T1979" s="86">
        <f t="shared" si="904"/>
        <v>8.0657000000000006E-2</v>
      </c>
      <c r="U1979" s="84">
        <f t="shared" si="910"/>
        <v>14</v>
      </c>
      <c r="V1979" s="84">
        <v>252</v>
      </c>
      <c r="W1979" s="83">
        <f t="shared" si="894"/>
        <v>1.0043186980000001</v>
      </c>
      <c r="X1979" s="76">
        <f t="shared" si="895"/>
        <v>3.1687190900000002</v>
      </c>
      <c r="Y1979" s="76">
        <f t="shared" si="896"/>
        <v>0</v>
      </c>
      <c r="Z1979" s="90" t="str">
        <f t="shared" si="907"/>
        <v>A+J=</v>
      </c>
      <c r="AA1979" s="81">
        <f t="shared" si="908"/>
        <v>46251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75">
        <f t="shared" si="897"/>
        <v>46239</v>
      </c>
      <c r="B1980" s="76">
        <f t="shared" si="898"/>
        <v>737.25404897999999</v>
      </c>
      <c r="C1980" s="76">
        <f t="shared" si="905"/>
        <v>536.52819176000003</v>
      </c>
      <c r="D1980" s="77">
        <f t="shared" si="899"/>
        <v>7245.38</v>
      </c>
      <c r="E1980" s="78">
        <f>IF(K1980=1,VLOOKUP(A1979,[1]Plan1!$G$155:$I$350,3),E1979)</f>
        <v>7276.54</v>
      </c>
      <c r="F1980" s="79">
        <f t="shared" si="900"/>
        <v>45763</v>
      </c>
      <c r="G1980" s="80">
        <f t="shared" si="889"/>
        <v>4.3006716003852752E-3</v>
      </c>
      <c r="H1980" s="81">
        <f t="shared" si="901"/>
        <v>46251</v>
      </c>
      <c r="I1980" s="81">
        <f t="shared" si="890"/>
        <v>46251</v>
      </c>
      <c r="J1980" s="82">
        <f t="shared" si="902"/>
        <v>23</v>
      </c>
      <c r="K1980" s="82">
        <f t="shared" si="911"/>
        <v>15</v>
      </c>
      <c r="L1980" s="76">
        <f t="shared" si="891"/>
        <v>1.00280269</v>
      </c>
      <c r="M1980" s="83">
        <f t="shared" si="913"/>
        <v>1.0043006699999999</v>
      </c>
      <c r="N1980" s="83">
        <f t="shared" si="909"/>
        <v>1.3639671213846902</v>
      </c>
      <c r="O1980" s="76">
        <f t="shared" si="912"/>
        <v>1.3677898900000001</v>
      </c>
      <c r="P1980" s="76">
        <f t="shared" si="892"/>
        <v>733.85783637999998</v>
      </c>
      <c r="Q1980" s="84">
        <f t="shared" si="906"/>
        <v>0</v>
      </c>
      <c r="R1980" s="86">
        <f t="shared" si="903"/>
        <v>0</v>
      </c>
      <c r="S1980" s="76">
        <f t="shared" si="893"/>
        <v>0</v>
      </c>
      <c r="T1980" s="86">
        <f t="shared" si="904"/>
        <v>8.0657000000000006E-2</v>
      </c>
      <c r="U1980" s="84">
        <f t="shared" si="910"/>
        <v>15</v>
      </c>
      <c r="V1980" s="84">
        <v>252</v>
      </c>
      <c r="W1980" s="83">
        <f t="shared" si="894"/>
        <v>1.004627889</v>
      </c>
      <c r="X1980" s="76">
        <f t="shared" si="895"/>
        <v>3.3962126000000001</v>
      </c>
      <c r="Y1980" s="76">
        <f t="shared" si="896"/>
        <v>0</v>
      </c>
      <c r="Z1980" s="90" t="str">
        <f t="shared" si="907"/>
        <v>A+J=</v>
      </c>
      <c r="AA1980" s="81">
        <f t="shared" si="908"/>
        <v>46251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75">
        <f t="shared" si="897"/>
        <v>46240</v>
      </c>
      <c r="B1981" s="76">
        <f t="shared" si="898"/>
        <v>737.61863585000003</v>
      </c>
      <c r="C1981" s="76">
        <f t="shared" si="905"/>
        <v>536.52819176000003</v>
      </c>
      <c r="D1981" s="77">
        <f t="shared" si="899"/>
        <v>7245.38</v>
      </c>
      <c r="E1981" s="78">
        <f>IF(K1981=1,VLOOKUP(A1980,[1]Plan1!$G$155:$I$350,3),E1980)</f>
        <v>7276.54</v>
      </c>
      <c r="F1981" s="79">
        <f t="shared" si="900"/>
        <v>45763</v>
      </c>
      <c r="G1981" s="80">
        <f t="shared" si="889"/>
        <v>4.3006716003852752E-3</v>
      </c>
      <c r="H1981" s="81">
        <f t="shared" si="901"/>
        <v>46251</v>
      </c>
      <c r="I1981" s="81">
        <f t="shared" si="890"/>
        <v>46251</v>
      </c>
      <c r="J1981" s="82">
        <f t="shared" si="902"/>
        <v>23</v>
      </c>
      <c r="K1981" s="82">
        <f t="shared" si="911"/>
        <v>16</v>
      </c>
      <c r="L1981" s="76">
        <f t="shared" si="891"/>
        <v>1.0029898100000001</v>
      </c>
      <c r="M1981" s="83">
        <f t="shared" si="913"/>
        <v>1.0043006699999999</v>
      </c>
      <c r="N1981" s="83">
        <f t="shared" si="909"/>
        <v>1.3639671213846902</v>
      </c>
      <c r="O1981" s="76">
        <f t="shared" si="912"/>
        <v>1.3680451199999999</v>
      </c>
      <c r="P1981" s="76">
        <f t="shared" si="892"/>
        <v>733.99477447000004</v>
      </c>
      <c r="Q1981" s="84">
        <f t="shared" si="906"/>
        <v>0</v>
      </c>
      <c r="R1981" s="86">
        <f t="shared" si="903"/>
        <v>0</v>
      </c>
      <c r="S1981" s="76">
        <f t="shared" si="893"/>
        <v>0</v>
      </c>
      <c r="T1981" s="86">
        <f t="shared" si="904"/>
        <v>8.0657000000000006E-2</v>
      </c>
      <c r="U1981" s="84">
        <f t="shared" si="910"/>
        <v>16</v>
      </c>
      <c r="V1981" s="84">
        <v>252</v>
      </c>
      <c r="W1981" s="83">
        <f t="shared" si="894"/>
        <v>1.0049371760000001</v>
      </c>
      <c r="X1981" s="76">
        <f t="shared" si="895"/>
        <v>3.6238613800000001</v>
      </c>
      <c r="Y1981" s="76">
        <f t="shared" si="896"/>
        <v>0</v>
      </c>
      <c r="Z1981" s="90" t="str">
        <f t="shared" si="907"/>
        <v>A+J=</v>
      </c>
      <c r="AA1981" s="81">
        <f t="shared" si="908"/>
        <v>46251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75">
        <f t="shared" si="897"/>
        <v>46241</v>
      </c>
      <c r="B1982" s="76">
        <f t="shared" si="898"/>
        <v>737.98340340000004</v>
      </c>
      <c r="C1982" s="76">
        <f t="shared" si="905"/>
        <v>536.52819176000003</v>
      </c>
      <c r="D1982" s="77">
        <f t="shared" si="899"/>
        <v>7245.38</v>
      </c>
      <c r="E1982" s="78">
        <f>IF(K1982=1,VLOOKUP(A1981,[1]Plan1!$G$155:$I$350,3),E1981)</f>
        <v>7276.54</v>
      </c>
      <c r="F1982" s="79">
        <f t="shared" si="900"/>
        <v>45763</v>
      </c>
      <c r="G1982" s="80">
        <f t="shared" si="889"/>
        <v>4.3006716003852752E-3</v>
      </c>
      <c r="H1982" s="81">
        <f t="shared" si="901"/>
        <v>46251</v>
      </c>
      <c r="I1982" s="81">
        <f t="shared" si="890"/>
        <v>46251</v>
      </c>
      <c r="J1982" s="82">
        <f t="shared" si="902"/>
        <v>23</v>
      </c>
      <c r="K1982" s="82">
        <f t="shared" si="911"/>
        <v>17</v>
      </c>
      <c r="L1982" s="76">
        <f t="shared" si="891"/>
        <v>1.0031769699999999</v>
      </c>
      <c r="M1982" s="83">
        <f t="shared" si="913"/>
        <v>1.0043006699999999</v>
      </c>
      <c r="N1982" s="83">
        <f t="shared" si="909"/>
        <v>1.3639671213846902</v>
      </c>
      <c r="O1982" s="76">
        <f t="shared" si="912"/>
        <v>1.3683004000000001</v>
      </c>
      <c r="P1982" s="76">
        <f t="shared" si="892"/>
        <v>734.13173939000001</v>
      </c>
      <c r="Q1982" s="84">
        <f t="shared" si="906"/>
        <v>0</v>
      </c>
      <c r="R1982" s="86">
        <f t="shared" si="903"/>
        <v>0</v>
      </c>
      <c r="S1982" s="76">
        <f t="shared" si="893"/>
        <v>0</v>
      </c>
      <c r="T1982" s="86">
        <f t="shared" si="904"/>
        <v>8.0657000000000006E-2</v>
      </c>
      <c r="U1982" s="84">
        <f t="shared" si="910"/>
        <v>17</v>
      </c>
      <c r="V1982" s="84">
        <v>252</v>
      </c>
      <c r="W1982" s="83">
        <f t="shared" si="894"/>
        <v>1.005246557</v>
      </c>
      <c r="X1982" s="76">
        <f t="shared" si="895"/>
        <v>3.8516640099999999</v>
      </c>
      <c r="Y1982" s="76">
        <f t="shared" si="896"/>
        <v>0</v>
      </c>
      <c r="Z1982" s="90" t="str">
        <f t="shared" si="907"/>
        <v>A+J=</v>
      </c>
      <c r="AA1982" s="81">
        <f t="shared" si="908"/>
        <v>46251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75">
        <f t="shared" si="897"/>
        <v>46242</v>
      </c>
      <c r="B1983" s="76">
        <f t="shared" si="898"/>
        <v>738.34835315999999</v>
      </c>
      <c r="C1983" s="76">
        <f t="shared" si="905"/>
        <v>536.52819176000003</v>
      </c>
      <c r="D1983" s="77">
        <f t="shared" si="899"/>
        <v>7245.38</v>
      </c>
      <c r="E1983" s="78">
        <f>IF(K1983=1,VLOOKUP(A1982,[1]Plan1!$G$155:$I$350,3),E1982)</f>
        <v>7276.54</v>
      </c>
      <c r="F1983" s="79">
        <f t="shared" si="900"/>
        <v>45763</v>
      </c>
      <c r="G1983" s="80">
        <f t="shared" si="889"/>
        <v>4.3006716003852752E-3</v>
      </c>
      <c r="H1983" s="81">
        <f t="shared" si="901"/>
        <v>46251</v>
      </c>
      <c r="I1983" s="81">
        <f t="shared" si="890"/>
        <v>46251</v>
      </c>
      <c r="J1983" s="82">
        <f t="shared" si="902"/>
        <v>23</v>
      </c>
      <c r="K1983" s="82">
        <f t="shared" si="911"/>
        <v>18</v>
      </c>
      <c r="L1983" s="76">
        <f t="shared" si="891"/>
        <v>1.00336417</v>
      </c>
      <c r="M1983" s="83">
        <f t="shared" si="913"/>
        <v>1.0043006699999999</v>
      </c>
      <c r="N1983" s="83">
        <f t="shared" si="909"/>
        <v>1.3639671213846902</v>
      </c>
      <c r="O1983" s="76">
        <f t="shared" si="912"/>
        <v>1.36855573</v>
      </c>
      <c r="P1983" s="76">
        <f t="shared" si="892"/>
        <v>734.26873112999999</v>
      </c>
      <c r="Q1983" s="84">
        <f t="shared" si="906"/>
        <v>0</v>
      </c>
      <c r="R1983" s="86">
        <f t="shared" si="903"/>
        <v>0</v>
      </c>
      <c r="S1983" s="76">
        <f t="shared" si="893"/>
        <v>0</v>
      </c>
      <c r="T1983" s="86">
        <f t="shared" si="904"/>
        <v>8.0657000000000006E-2</v>
      </c>
      <c r="U1983" s="84">
        <f t="shared" si="910"/>
        <v>18</v>
      </c>
      <c r="V1983" s="84">
        <v>252</v>
      </c>
      <c r="W1983" s="83">
        <f t="shared" si="894"/>
        <v>1.005556034</v>
      </c>
      <c r="X1983" s="76">
        <f t="shared" si="895"/>
        <v>4.0796220300000003</v>
      </c>
      <c r="Y1983" s="76">
        <f t="shared" si="896"/>
        <v>0</v>
      </c>
      <c r="Z1983" s="90" t="str">
        <f t="shared" si="907"/>
        <v>A+J=</v>
      </c>
      <c r="AA1983" s="81">
        <f t="shared" si="908"/>
        <v>46251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75">
        <f t="shared" si="897"/>
        <v>46243</v>
      </c>
      <c r="B1984" s="76">
        <f t="shared" si="898"/>
        <v>738.34835315999999</v>
      </c>
      <c r="C1984" s="76">
        <f t="shared" si="905"/>
        <v>536.52819176000003</v>
      </c>
      <c r="D1984" s="77">
        <f t="shared" si="899"/>
        <v>7245.38</v>
      </c>
      <c r="E1984" s="78">
        <f>IF(K1984=1,VLOOKUP(A1983,[1]Plan1!$G$155:$I$350,3),E1983)</f>
        <v>7276.54</v>
      </c>
      <c r="F1984" s="79">
        <f t="shared" si="900"/>
        <v>45763</v>
      </c>
      <c r="G1984" s="80">
        <f t="shared" si="889"/>
        <v>4.3006716003852752E-3</v>
      </c>
      <c r="H1984" s="81">
        <f t="shared" si="901"/>
        <v>46251</v>
      </c>
      <c r="I1984" s="81">
        <f t="shared" si="890"/>
        <v>46251</v>
      </c>
      <c r="J1984" s="82">
        <f t="shared" si="902"/>
        <v>23</v>
      </c>
      <c r="K1984" s="82">
        <f t="shared" si="911"/>
        <v>18</v>
      </c>
      <c r="L1984" s="76">
        <f t="shared" si="891"/>
        <v>1.00336417</v>
      </c>
      <c r="M1984" s="83">
        <f t="shared" si="913"/>
        <v>1.0043006699999999</v>
      </c>
      <c r="N1984" s="83">
        <f t="shared" si="909"/>
        <v>1.3639671213846902</v>
      </c>
      <c r="O1984" s="76">
        <f t="shared" si="912"/>
        <v>1.36855573</v>
      </c>
      <c r="P1984" s="76">
        <f t="shared" si="892"/>
        <v>734.26873112999999</v>
      </c>
      <c r="Q1984" s="84">
        <f t="shared" si="906"/>
        <v>0</v>
      </c>
      <c r="R1984" s="86">
        <f t="shared" si="903"/>
        <v>0</v>
      </c>
      <c r="S1984" s="76">
        <f t="shared" si="893"/>
        <v>0</v>
      </c>
      <c r="T1984" s="86">
        <f t="shared" si="904"/>
        <v>8.0657000000000006E-2</v>
      </c>
      <c r="U1984" s="84">
        <f t="shared" si="910"/>
        <v>18</v>
      </c>
      <c r="V1984" s="84">
        <v>252</v>
      </c>
      <c r="W1984" s="83">
        <f t="shared" si="894"/>
        <v>1.005556034</v>
      </c>
      <c r="X1984" s="76">
        <f t="shared" si="895"/>
        <v>4.0796220300000003</v>
      </c>
      <c r="Y1984" s="76">
        <f t="shared" si="896"/>
        <v>0</v>
      </c>
      <c r="Z1984" s="90" t="str">
        <f t="shared" si="907"/>
        <v>A+J=</v>
      </c>
      <c r="AA1984" s="81">
        <f t="shared" si="908"/>
        <v>46251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75">
        <f t="shared" si="897"/>
        <v>46244</v>
      </c>
      <c r="B1985" s="76">
        <f t="shared" si="898"/>
        <v>738.34835315999999</v>
      </c>
      <c r="C1985" s="76">
        <f t="shared" si="905"/>
        <v>536.52819176000003</v>
      </c>
      <c r="D1985" s="77">
        <f t="shared" si="899"/>
        <v>7245.38</v>
      </c>
      <c r="E1985" s="78">
        <f>IF(K1985=1,VLOOKUP(A1984,[1]Plan1!$G$155:$I$350,3),E1984)</f>
        <v>7276.54</v>
      </c>
      <c r="F1985" s="79">
        <f t="shared" si="900"/>
        <v>45763</v>
      </c>
      <c r="G1985" s="80">
        <f t="shared" si="889"/>
        <v>4.3006716003852752E-3</v>
      </c>
      <c r="H1985" s="81">
        <f t="shared" si="901"/>
        <v>46251</v>
      </c>
      <c r="I1985" s="81">
        <f t="shared" si="890"/>
        <v>46251</v>
      </c>
      <c r="J1985" s="82">
        <f t="shared" si="902"/>
        <v>23</v>
      </c>
      <c r="K1985" s="82">
        <f t="shared" si="911"/>
        <v>18</v>
      </c>
      <c r="L1985" s="76">
        <f t="shared" si="891"/>
        <v>1.00336417</v>
      </c>
      <c r="M1985" s="83">
        <f t="shared" si="913"/>
        <v>1.0043006699999999</v>
      </c>
      <c r="N1985" s="83">
        <f t="shared" si="909"/>
        <v>1.3639671213846902</v>
      </c>
      <c r="O1985" s="76">
        <f t="shared" si="912"/>
        <v>1.36855573</v>
      </c>
      <c r="P1985" s="76">
        <f t="shared" si="892"/>
        <v>734.26873112999999</v>
      </c>
      <c r="Q1985" s="84">
        <f t="shared" si="906"/>
        <v>0</v>
      </c>
      <c r="R1985" s="86">
        <f t="shared" si="903"/>
        <v>0</v>
      </c>
      <c r="S1985" s="76">
        <f t="shared" si="893"/>
        <v>0</v>
      </c>
      <c r="T1985" s="86">
        <f t="shared" si="904"/>
        <v>8.0657000000000006E-2</v>
      </c>
      <c r="U1985" s="84">
        <f t="shared" si="910"/>
        <v>18</v>
      </c>
      <c r="V1985" s="84">
        <v>252</v>
      </c>
      <c r="W1985" s="83">
        <f t="shared" si="894"/>
        <v>1.005556034</v>
      </c>
      <c r="X1985" s="76">
        <f t="shared" si="895"/>
        <v>4.0796220300000003</v>
      </c>
      <c r="Y1985" s="76">
        <f t="shared" si="896"/>
        <v>0</v>
      </c>
      <c r="Z1985" s="90" t="str">
        <f t="shared" si="907"/>
        <v>A+J=</v>
      </c>
      <c r="AA1985" s="81">
        <f t="shared" si="908"/>
        <v>46251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75">
        <f t="shared" si="897"/>
        <v>46245</v>
      </c>
      <c r="B1986" s="76">
        <f t="shared" si="898"/>
        <v>738.71348447000003</v>
      </c>
      <c r="C1986" s="76">
        <f t="shared" si="905"/>
        <v>536.52819176000003</v>
      </c>
      <c r="D1986" s="77">
        <f t="shared" si="899"/>
        <v>7245.38</v>
      </c>
      <c r="E1986" s="78">
        <f>IF(K1986=1,VLOOKUP(A1985,[1]Plan1!$G$155:$I$350,3),E1985)</f>
        <v>7276.54</v>
      </c>
      <c r="F1986" s="79">
        <f t="shared" si="900"/>
        <v>45763</v>
      </c>
      <c r="G1986" s="80">
        <f t="shared" si="889"/>
        <v>4.3006716003852752E-3</v>
      </c>
      <c r="H1986" s="81">
        <f t="shared" si="901"/>
        <v>46251</v>
      </c>
      <c r="I1986" s="81">
        <f t="shared" si="890"/>
        <v>46251</v>
      </c>
      <c r="J1986" s="82">
        <f t="shared" si="902"/>
        <v>23</v>
      </c>
      <c r="K1986" s="82">
        <f t="shared" si="911"/>
        <v>19</v>
      </c>
      <c r="L1986" s="76">
        <f t="shared" si="891"/>
        <v>1.0035514000000001</v>
      </c>
      <c r="M1986" s="83">
        <f t="shared" si="913"/>
        <v>1.0043006699999999</v>
      </c>
      <c r="N1986" s="83">
        <f t="shared" si="909"/>
        <v>1.3639671213846902</v>
      </c>
      <c r="O1986" s="76">
        <f t="shared" si="912"/>
        <v>1.36881111</v>
      </c>
      <c r="P1986" s="76">
        <f t="shared" si="892"/>
        <v>734.4057497</v>
      </c>
      <c r="Q1986" s="84">
        <f t="shared" si="906"/>
        <v>0</v>
      </c>
      <c r="R1986" s="86">
        <f t="shared" si="903"/>
        <v>0</v>
      </c>
      <c r="S1986" s="76">
        <f t="shared" si="893"/>
        <v>0</v>
      </c>
      <c r="T1986" s="86">
        <f t="shared" si="904"/>
        <v>8.0657000000000006E-2</v>
      </c>
      <c r="U1986" s="84">
        <f t="shared" si="910"/>
        <v>19</v>
      </c>
      <c r="V1986" s="84">
        <v>252</v>
      </c>
      <c r="W1986" s="83">
        <f t="shared" si="894"/>
        <v>1.005865606</v>
      </c>
      <c r="X1986" s="76">
        <f t="shared" si="895"/>
        <v>4.3077347699999997</v>
      </c>
      <c r="Y1986" s="76">
        <f t="shared" si="896"/>
        <v>0</v>
      </c>
      <c r="Z1986" s="90" t="str">
        <f t="shared" si="907"/>
        <v>A+J=</v>
      </c>
      <c r="AA1986" s="81">
        <f t="shared" si="908"/>
        <v>46251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75">
        <f t="shared" si="897"/>
        <v>46246</v>
      </c>
      <c r="B1987" s="76">
        <f t="shared" si="898"/>
        <v>739.07879273000003</v>
      </c>
      <c r="C1987" s="76">
        <f t="shared" si="905"/>
        <v>536.52819176000003</v>
      </c>
      <c r="D1987" s="77">
        <f t="shared" si="899"/>
        <v>7245.38</v>
      </c>
      <c r="E1987" s="78">
        <f>IF(K1987=1,VLOOKUP(A1986,[1]Plan1!$G$155:$I$350,3),E1986)</f>
        <v>7276.54</v>
      </c>
      <c r="F1987" s="79">
        <f t="shared" si="900"/>
        <v>45763</v>
      </c>
      <c r="G1987" s="80">
        <f t="shared" si="889"/>
        <v>4.3006716003852752E-3</v>
      </c>
      <c r="H1987" s="81">
        <f t="shared" si="901"/>
        <v>46251</v>
      </c>
      <c r="I1987" s="81">
        <f t="shared" si="890"/>
        <v>46251</v>
      </c>
      <c r="J1987" s="82">
        <f t="shared" si="902"/>
        <v>23</v>
      </c>
      <c r="K1987" s="82">
        <f t="shared" si="911"/>
        <v>20</v>
      </c>
      <c r="L1987" s="76">
        <f t="shared" si="891"/>
        <v>1.00373866</v>
      </c>
      <c r="M1987" s="83">
        <f t="shared" si="913"/>
        <v>1.0043006699999999</v>
      </c>
      <c r="N1987" s="83">
        <f t="shared" si="909"/>
        <v>1.3639671213846902</v>
      </c>
      <c r="O1987" s="76">
        <f t="shared" si="912"/>
        <v>1.36906653</v>
      </c>
      <c r="P1987" s="76">
        <f t="shared" si="892"/>
        <v>734.54278973999999</v>
      </c>
      <c r="Q1987" s="84">
        <f t="shared" si="906"/>
        <v>0</v>
      </c>
      <c r="R1987" s="86">
        <f t="shared" si="903"/>
        <v>0</v>
      </c>
      <c r="S1987" s="76">
        <f t="shared" si="893"/>
        <v>0</v>
      </c>
      <c r="T1987" s="86">
        <f t="shared" si="904"/>
        <v>8.0657000000000006E-2</v>
      </c>
      <c r="U1987" s="84">
        <f t="shared" si="910"/>
        <v>20</v>
      </c>
      <c r="V1987" s="84">
        <v>252</v>
      </c>
      <c r="W1987" s="83">
        <f t="shared" si="894"/>
        <v>1.0061752740000001</v>
      </c>
      <c r="X1987" s="76">
        <f t="shared" si="895"/>
        <v>4.5360029900000001</v>
      </c>
      <c r="Y1987" s="76">
        <f t="shared" si="896"/>
        <v>0</v>
      </c>
      <c r="Z1987" s="90" t="str">
        <f t="shared" si="907"/>
        <v>A+J=</v>
      </c>
      <c r="AA1987" s="81">
        <f t="shared" si="908"/>
        <v>46251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75">
        <f t="shared" si="897"/>
        <v>46247</v>
      </c>
      <c r="B1988" s="76">
        <f t="shared" si="898"/>
        <v>739.44428189999996</v>
      </c>
      <c r="C1988" s="76">
        <f t="shared" si="905"/>
        <v>536.52819176000003</v>
      </c>
      <c r="D1988" s="77">
        <f t="shared" si="899"/>
        <v>7245.38</v>
      </c>
      <c r="E1988" s="78">
        <f>IF(K1988=1,VLOOKUP(A1987,[1]Plan1!$G$155:$I$350,3),E1987)</f>
        <v>7276.54</v>
      </c>
      <c r="F1988" s="79">
        <f t="shared" si="900"/>
        <v>45763</v>
      </c>
      <c r="G1988" s="80">
        <f t="shared" si="889"/>
        <v>4.3006716003852752E-3</v>
      </c>
      <c r="H1988" s="81">
        <f t="shared" si="901"/>
        <v>46251</v>
      </c>
      <c r="I1988" s="81">
        <f t="shared" si="890"/>
        <v>46251</v>
      </c>
      <c r="J1988" s="82">
        <f t="shared" si="902"/>
        <v>23</v>
      </c>
      <c r="K1988" s="82">
        <f t="shared" si="911"/>
        <v>21</v>
      </c>
      <c r="L1988" s="76">
        <f t="shared" si="891"/>
        <v>1.0039259599999999</v>
      </c>
      <c r="M1988" s="83">
        <f t="shared" si="913"/>
        <v>1.0043006699999999</v>
      </c>
      <c r="N1988" s="83">
        <f t="shared" si="909"/>
        <v>1.3639671213846902</v>
      </c>
      <c r="O1988" s="76">
        <f t="shared" si="912"/>
        <v>1.3693219999999999</v>
      </c>
      <c r="P1988" s="76">
        <f t="shared" si="892"/>
        <v>734.67985658999999</v>
      </c>
      <c r="Q1988" s="84">
        <f t="shared" si="906"/>
        <v>0</v>
      </c>
      <c r="R1988" s="86">
        <f t="shared" si="903"/>
        <v>0</v>
      </c>
      <c r="S1988" s="76">
        <f t="shared" si="893"/>
        <v>0</v>
      </c>
      <c r="T1988" s="86">
        <f t="shared" si="904"/>
        <v>8.0657000000000006E-2</v>
      </c>
      <c r="U1988" s="84">
        <f t="shared" si="910"/>
        <v>21</v>
      </c>
      <c r="V1988" s="84">
        <v>252</v>
      </c>
      <c r="W1988" s="83">
        <f t="shared" si="894"/>
        <v>1.0064850359999999</v>
      </c>
      <c r="X1988" s="76">
        <f t="shared" si="895"/>
        <v>4.76442531</v>
      </c>
      <c r="Y1988" s="76">
        <f t="shared" si="896"/>
        <v>0</v>
      </c>
      <c r="Z1988" s="90" t="str">
        <f t="shared" si="907"/>
        <v>A+J=</v>
      </c>
      <c r="AA1988" s="81">
        <f t="shared" si="908"/>
        <v>46251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75">
        <f t="shared" si="897"/>
        <v>46248</v>
      </c>
      <c r="B1989" s="76">
        <f t="shared" si="898"/>
        <v>739.80995429999996</v>
      </c>
      <c r="C1989" s="76">
        <f t="shared" si="905"/>
        <v>536.52819176000003</v>
      </c>
      <c r="D1989" s="77">
        <f t="shared" si="899"/>
        <v>7245.38</v>
      </c>
      <c r="E1989" s="78">
        <f>IF(K1989=1,VLOOKUP(A1988,[1]Plan1!$G$155:$I$350,3),E1988)</f>
        <v>7276.54</v>
      </c>
      <c r="F1989" s="79">
        <f t="shared" si="900"/>
        <v>45763</v>
      </c>
      <c r="G1989" s="80">
        <f t="shared" si="889"/>
        <v>4.3006716003852752E-3</v>
      </c>
      <c r="H1989" s="81">
        <f t="shared" si="901"/>
        <v>46251</v>
      </c>
      <c r="I1989" s="81">
        <f t="shared" si="890"/>
        <v>46251</v>
      </c>
      <c r="J1989" s="82">
        <f t="shared" si="902"/>
        <v>23</v>
      </c>
      <c r="K1989" s="82">
        <f t="shared" si="911"/>
        <v>22</v>
      </c>
      <c r="L1989" s="76">
        <f t="shared" si="891"/>
        <v>1.0041133</v>
      </c>
      <c r="M1989" s="83">
        <f t="shared" si="913"/>
        <v>1.0043006699999999</v>
      </c>
      <c r="N1989" s="83">
        <f t="shared" si="909"/>
        <v>1.3639671213846902</v>
      </c>
      <c r="O1989" s="76">
        <f t="shared" si="912"/>
        <v>1.36957752</v>
      </c>
      <c r="P1989" s="76">
        <f t="shared" si="892"/>
        <v>734.81695028000001</v>
      </c>
      <c r="Q1989" s="84">
        <f t="shared" si="906"/>
        <v>0</v>
      </c>
      <c r="R1989" s="86">
        <f t="shared" si="903"/>
        <v>0</v>
      </c>
      <c r="S1989" s="76">
        <f t="shared" si="893"/>
        <v>0</v>
      </c>
      <c r="T1989" s="86">
        <f t="shared" si="904"/>
        <v>8.0657000000000006E-2</v>
      </c>
      <c r="U1989" s="84">
        <f t="shared" si="910"/>
        <v>22</v>
      </c>
      <c r="V1989" s="84">
        <v>252</v>
      </c>
      <c r="W1989" s="83">
        <f t="shared" si="894"/>
        <v>1.0067948950000001</v>
      </c>
      <c r="X1989" s="76">
        <f t="shared" si="895"/>
        <v>4.9930040199999999</v>
      </c>
      <c r="Y1989" s="76">
        <f t="shared" si="896"/>
        <v>0</v>
      </c>
      <c r="Z1989" s="90" t="str">
        <f t="shared" si="907"/>
        <v>A+J=</v>
      </c>
      <c r="AA1989" s="81">
        <f t="shared" si="908"/>
        <v>46251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75">
        <f t="shared" si="897"/>
        <v>46249</v>
      </c>
      <c r="B1990" s="76">
        <f t="shared" si="898"/>
        <v>740.17580773999998</v>
      </c>
      <c r="C1990" s="76">
        <f t="shared" si="905"/>
        <v>536.52819176000003</v>
      </c>
      <c r="D1990" s="77">
        <f t="shared" si="899"/>
        <v>7245.38</v>
      </c>
      <c r="E1990" s="78">
        <f>IF(K1990=1,VLOOKUP(A1989,[1]Plan1!$G$155:$I$350,3),E1989)</f>
        <v>7276.54</v>
      </c>
      <c r="F1990" s="79">
        <f t="shared" si="900"/>
        <v>45763</v>
      </c>
      <c r="G1990" s="80">
        <f t="shared" si="889"/>
        <v>4.3006716003852752E-3</v>
      </c>
      <c r="H1990" s="81">
        <f t="shared" si="901"/>
        <v>46280</v>
      </c>
      <c r="I1990" s="81">
        <f t="shared" si="890"/>
        <v>46251</v>
      </c>
      <c r="J1990" s="82">
        <f t="shared" si="902"/>
        <v>23</v>
      </c>
      <c r="K1990" s="82">
        <f t="shared" si="911"/>
        <v>23</v>
      </c>
      <c r="L1990" s="76">
        <f t="shared" si="891"/>
        <v>1.0043006699999999</v>
      </c>
      <c r="M1990" s="83">
        <f t="shared" si="913"/>
        <v>1.0043006699999999</v>
      </c>
      <c r="N1990" s="83">
        <f t="shared" si="909"/>
        <v>1.3639671213846902</v>
      </c>
      <c r="O1990" s="76">
        <f t="shared" si="912"/>
        <v>1.36983309</v>
      </c>
      <c r="P1990" s="76">
        <f t="shared" si="892"/>
        <v>734.95407078999995</v>
      </c>
      <c r="Q1990" s="84">
        <f t="shared" si="906"/>
        <v>0</v>
      </c>
      <c r="R1990" s="86">
        <f t="shared" si="903"/>
        <v>0</v>
      </c>
      <c r="S1990" s="76">
        <f t="shared" si="893"/>
        <v>0</v>
      </c>
      <c r="T1990" s="86">
        <f t="shared" si="904"/>
        <v>8.0657000000000006E-2</v>
      </c>
      <c r="U1990" s="84">
        <f t="shared" si="910"/>
        <v>23</v>
      </c>
      <c r="V1990" s="84">
        <v>252</v>
      </c>
      <c r="W1990" s="83">
        <f t="shared" si="894"/>
        <v>1.007104848</v>
      </c>
      <c r="X1990" s="76">
        <f t="shared" si="895"/>
        <v>5.2217369500000004</v>
      </c>
      <c r="Y1990" s="76">
        <f t="shared" si="896"/>
        <v>0</v>
      </c>
      <c r="Z1990" s="90" t="str">
        <f t="shared" si="907"/>
        <v>A+J=</v>
      </c>
      <c r="AA1990" s="81">
        <f t="shared" si="908"/>
        <v>46251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75">
        <f t="shared" si="897"/>
        <v>46250</v>
      </c>
      <c r="B1991" s="76">
        <f t="shared" si="898"/>
        <v>740.17580773999998</v>
      </c>
      <c r="C1991" s="76">
        <f t="shared" si="905"/>
        <v>536.52819176000003</v>
      </c>
      <c r="D1991" s="77">
        <f t="shared" si="899"/>
        <v>7245.38</v>
      </c>
      <c r="E1991" s="78">
        <f>IF(K1991=1,VLOOKUP(A1990,[1]Plan1!$G$155:$I$350,3),E1990)</f>
        <v>7276.54</v>
      </c>
      <c r="F1991" s="79">
        <f t="shared" si="900"/>
        <v>45763</v>
      </c>
      <c r="G1991" s="80">
        <f t="shared" si="889"/>
        <v>4.3006716003852752E-3</v>
      </c>
      <c r="H1991" s="81">
        <f t="shared" si="901"/>
        <v>46280</v>
      </c>
      <c r="I1991" s="81">
        <f t="shared" si="890"/>
        <v>46251</v>
      </c>
      <c r="J1991" s="82">
        <f t="shared" si="902"/>
        <v>23</v>
      </c>
      <c r="K1991" s="82">
        <f t="shared" si="911"/>
        <v>23</v>
      </c>
      <c r="L1991" s="76">
        <f t="shared" si="891"/>
        <v>1.0043006699999999</v>
      </c>
      <c r="M1991" s="83">
        <f t="shared" si="913"/>
        <v>1.0043006699999999</v>
      </c>
      <c r="N1991" s="83">
        <f t="shared" si="909"/>
        <v>1.3639671213846902</v>
      </c>
      <c r="O1991" s="76">
        <f t="shared" si="912"/>
        <v>1.36983309</v>
      </c>
      <c r="P1991" s="76">
        <f t="shared" si="892"/>
        <v>734.95407078999995</v>
      </c>
      <c r="Q1991" s="84">
        <f t="shared" si="906"/>
        <v>0</v>
      </c>
      <c r="R1991" s="86">
        <f t="shared" si="903"/>
        <v>0</v>
      </c>
      <c r="S1991" s="76">
        <f t="shared" si="893"/>
        <v>0</v>
      </c>
      <c r="T1991" s="86">
        <f t="shared" si="904"/>
        <v>8.0657000000000006E-2</v>
      </c>
      <c r="U1991" s="84">
        <f t="shared" si="910"/>
        <v>23</v>
      </c>
      <c r="V1991" s="84">
        <v>252</v>
      </c>
      <c r="W1991" s="83">
        <f t="shared" si="894"/>
        <v>1.007104848</v>
      </c>
      <c r="X1991" s="76">
        <f t="shared" si="895"/>
        <v>5.2217369500000004</v>
      </c>
      <c r="Y1991" s="76">
        <f t="shared" si="896"/>
        <v>0</v>
      </c>
      <c r="Z1991" s="90" t="str">
        <f t="shared" si="907"/>
        <v>A+J=</v>
      </c>
      <c r="AA1991" s="81">
        <f t="shared" si="908"/>
        <v>46251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75">
        <f t="shared" si="897"/>
        <v>46251</v>
      </c>
      <c r="B1992" s="76">
        <f t="shared" si="898"/>
        <v>740.17580773999998</v>
      </c>
      <c r="C1992" s="76">
        <f t="shared" si="905"/>
        <v>536.52819176000003</v>
      </c>
      <c r="D1992" s="77">
        <f t="shared" si="899"/>
        <v>7245.38</v>
      </c>
      <c r="E1992" s="78">
        <f>IF(K1992=1,VLOOKUP(A1991,[1]Plan1!$G$155:$I$350,3),E1991)</f>
        <v>7276.54</v>
      </c>
      <c r="F1992" s="79">
        <f t="shared" si="900"/>
        <v>45763</v>
      </c>
      <c r="G1992" s="80">
        <f t="shared" si="889"/>
        <v>4.3006716003852752E-3</v>
      </c>
      <c r="H1992" s="81">
        <f t="shared" si="901"/>
        <v>46280</v>
      </c>
      <c r="I1992" s="81">
        <f t="shared" si="890"/>
        <v>46251</v>
      </c>
      <c r="J1992" s="82">
        <f t="shared" si="902"/>
        <v>23</v>
      </c>
      <c r="K1992" s="82">
        <f t="shared" si="911"/>
        <v>23</v>
      </c>
      <c r="L1992" s="76">
        <f t="shared" si="891"/>
        <v>1.0043006699999999</v>
      </c>
      <c r="M1992" s="83">
        <f t="shared" si="913"/>
        <v>1.0043006699999999</v>
      </c>
      <c r="N1992" s="83">
        <f t="shared" si="909"/>
        <v>1.3639671213846902</v>
      </c>
      <c r="O1992" s="76">
        <f t="shared" si="912"/>
        <v>1.36983309</v>
      </c>
      <c r="P1992" s="76">
        <f t="shared" si="892"/>
        <v>734.95407078999995</v>
      </c>
      <c r="Q1992" s="84">
        <f t="shared" si="906"/>
        <v>65</v>
      </c>
      <c r="R1992" s="86">
        <f t="shared" si="903"/>
        <v>1.444E-2</v>
      </c>
      <c r="S1992" s="76">
        <f t="shared" si="893"/>
        <v>10.612736780000001</v>
      </c>
      <c r="T1992" s="86">
        <f t="shared" si="904"/>
        <v>8.0657000000000006E-2</v>
      </c>
      <c r="U1992" s="84">
        <f t="shared" si="910"/>
        <v>23</v>
      </c>
      <c r="V1992" s="84">
        <v>252</v>
      </c>
      <c r="W1992" s="83">
        <f t="shared" si="894"/>
        <v>1.007104848</v>
      </c>
      <c r="X1992" s="76">
        <f t="shared" si="895"/>
        <v>5.2217369500000004</v>
      </c>
      <c r="Y1992" s="76">
        <f t="shared" si="896"/>
        <v>15.834473730000001</v>
      </c>
      <c r="Z1992" s="90" t="str">
        <f t="shared" si="907"/>
        <v>A+J=</v>
      </c>
      <c r="AA1992" s="81">
        <f t="shared" si="908"/>
        <v>46251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75">
        <f t="shared" si="897"/>
        <v>46252</v>
      </c>
      <c r="B1993" s="76">
        <f t="shared" si="898"/>
        <v>724.71981412999992</v>
      </c>
      <c r="C1993" s="76">
        <f t="shared" si="905"/>
        <v>528.78072468000005</v>
      </c>
      <c r="D1993" s="77">
        <f t="shared" si="899"/>
        <v>7245.38</v>
      </c>
      <c r="E1993" s="78">
        <f>IF(K1993=1,VLOOKUP(A1992,[1]Plan1!$G$155:$I$350,3),E1992)</f>
        <v>7276.54</v>
      </c>
      <c r="F1993" s="79">
        <f t="shared" si="900"/>
        <v>45763</v>
      </c>
      <c r="G1993" s="80">
        <f t="shared" si="889"/>
        <v>4.3006716003852752E-3</v>
      </c>
      <c r="H1993" s="81">
        <f t="shared" si="901"/>
        <v>46280</v>
      </c>
      <c r="I1993" s="81">
        <f t="shared" si="890"/>
        <v>46280</v>
      </c>
      <c r="J1993" s="82">
        <f t="shared" si="902"/>
        <v>20</v>
      </c>
      <c r="K1993" s="82">
        <f t="shared" si="911"/>
        <v>1</v>
      </c>
      <c r="L1993" s="76">
        <f t="shared" si="891"/>
        <v>1.0002145899999999</v>
      </c>
      <c r="M1993" s="83">
        <f t="shared" si="913"/>
        <v>1.0043006699999999</v>
      </c>
      <c r="N1993" s="83">
        <f t="shared" si="909"/>
        <v>1.3698330938646155</v>
      </c>
      <c r="O1993" s="76">
        <f t="shared" si="912"/>
        <v>1.3701270400000001</v>
      </c>
      <c r="P1993" s="76">
        <f t="shared" si="892"/>
        <v>724.49676910999995</v>
      </c>
      <c r="Q1993" s="84">
        <f t="shared" si="906"/>
        <v>0</v>
      </c>
      <c r="R1993" s="86">
        <f t="shared" si="903"/>
        <v>0</v>
      </c>
      <c r="S1993" s="76">
        <f t="shared" si="893"/>
        <v>0</v>
      </c>
      <c r="T1993" s="86">
        <f t="shared" si="904"/>
        <v>8.0657000000000006E-2</v>
      </c>
      <c r="U1993" s="84">
        <f t="shared" si="910"/>
        <v>1</v>
      </c>
      <c r="V1993" s="84">
        <v>252</v>
      </c>
      <c r="W1993" s="83">
        <f t="shared" si="894"/>
        <v>1.0003078620000001</v>
      </c>
      <c r="X1993" s="76">
        <f t="shared" si="895"/>
        <v>0.22304502000000001</v>
      </c>
      <c r="Y1993" s="76">
        <f t="shared" si="896"/>
        <v>0</v>
      </c>
      <c r="Z1993" s="90" t="str">
        <f t="shared" si="907"/>
        <v>A+J=</v>
      </c>
      <c r="AA1993" s="81">
        <f t="shared" si="908"/>
        <v>46280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75">
        <f t="shared" si="897"/>
        <v>46253</v>
      </c>
      <c r="B1994" s="76">
        <f t="shared" si="898"/>
        <v>725.09849510999993</v>
      </c>
      <c r="C1994" s="76">
        <f t="shared" si="905"/>
        <v>528.78072468000005</v>
      </c>
      <c r="D1994" s="77">
        <f t="shared" si="899"/>
        <v>7245.38</v>
      </c>
      <c r="E1994" s="78">
        <f>IF(K1994=1,VLOOKUP(A1993,[1]Plan1!$G$155:$I$350,3),E1993)</f>
        <v>7276.54</v>
      </c>
      <c r="F1994" s="79">
        <f t="shared" si="900"/>
        <v>45763</v>
      </c>
      <c r="G1994" s="80">
        <f t="shared" si="889"/>
        <v>4.3006716003852752E-3</v>
      </c>
      <c r="H1994" s="81">
        <f t="shared" si="901"/>
        <v>46280</v>
      </c>
      <c r="I1994" s="81">
        <f t="shared" si="890"/>
        <v>46280</v>
      </c>
      <c r="J1994" s="82">
        <f t="shared" si="902"/>
        <v>20</v>
      </c>
      <c r="K1994" s="82">
        <f t="shared" si="911"/>
        <v>2</v>
      </c>
      <c r="L1994" s="76">
        <f t="shared" si="891"/>
        <v>1.0004292299999999</v>
      </c>
      <c r="M1994" s="83">
        <f t="shared" si="913"/>
        <v>1.0043006699999999</v>
      </c>
      <c r="N1994" s="83">
        <f t="shared" si="909"/>
        <v>1.3698330938646155</v>
      </c>
      <c r="O1994" s="76">
        <f t="shared" si="912"/>
        <v>1.37042106</v>
      </c>
      <c r="P1994" s="76">
        <f t="shared" si="892"/>
        <v>724.65224121999995</v>
      </c>
      <c r="Q1994" s="84">
        <f t="shared" si="906"/>
        <v>0</v>
      </c>
      <c r="R1994" s="86">
        <f t="shared" si="903"/>
        <v>0</v>
      </c>
      <c r="S1994" s="76">
        <f t="shared" si="893"/>
        <v>0</v>
      </c>
      <c r="T1994" s="86">
        <f t="shared" si="904"/>
        <v>8.0657000000000006E-2</v>
      </c>
      <c r="U1994" s="84">
        <f t="shared" si="910"/>
        <v>2</v>
      </c>
      <c r="V1994" s="84">
        <v>252</v>
      </c>
      <c r="W1994" s="83">
        <f t="shared" si="894"/>
        <v>1.000615818</v>
      </c>
      <c r="X1994" s="76">
        <f t="shared" si="895"/>
        <v>0.44625388999999999</v>
      </c>
      <c r="Y1994" s="76">
        <f t="shared" si="896"/>
        <v>0</v>
      </c>
      <c r="Z1994" s="90" t="str">
        <f t="shared" si="907"/>
        <v>A+J=</v>
      </c>
      <c r="AA1994" s="81">
        <f t="shared" si="908"/>
        <v>46280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75">
        <f t="shared" si="897"/>
        <v>46254</v>
      </c>
      <c r="B1995" s="76">
        <f t="shared" si="898"/>
        <v>725.47737774999996</v>
      </c>
      <c r="C1995" s="76">
        <f t="shared" si="905"/>
        <v>528.78072468000005</v>
      </c>
      <c r="D1995" s="77">
        <f t="shared" si="899"/>
        <v>7245.38</v>
      </c>
      <c r="E1995" s="78">
        <f>IF(K1995=1,VLOOKUP(A1994,[1]Plan1!$G$155:$I$350,3),E1994)</f>
        <v>7276.54</v>
      </c>
      <c r="F1995" s="79">
        <f t="shared" si="900"/>
        <v>45763</v>
      </c>
      <c r="G1995" s="80">
        <f t="shared" ref="G1995:G2058" si="914">(E1995/D1995)-1</f>
        <v>4.3006716003852752E-3</v>
      </c>
      <c r="H1995" s="81">
        <f t="shared" si="901"/>
        <v>46280</v>
      </c>
      <c r="I1995" s="81">
        <f t="shared" ref="I1995:I2058" si="915">IF(A1995&gt;I1994,H1995,I1994)</f>
        <v>46280</v>
      </c>
      <c r="J1995" s="82">
        <f t="shared" si="902"/>
        <v>20</v>
      </c>
      <c r="K1995" s="82">
        <f t="shared" si="911"/>
        <v>3</v>
      </c>
      <c r="L1995" s="76">
        <f t="shared" ref="L1995:L2058" si="916">TRUNC((E1995/D1995)^TRUNC((K1995/J1995),9),8)</f>
        <v>1.0006439199999999</v>
      </c>
      <c r="M1995" s="83">
        <f t="shared" si="913"/>
        <v>1.0043006699999999</v>
      </c>
      <c r="N1995" s="83">
        <f t="shared" si="909"/>
        <v>1.3698330938646155</v>
      </c>
      <c r="O1995" s="76">
        <f t="shared" si="912"/>
        <v>1.3707151500000001</v>
      </c>
      <c r="P1995" s="76">
        <f t="shared" ref="P1995:P2058" si="917">TRUNC(C1995*O1995,8)</f>
        <v>724.80775033999998</v>
      </c>
      <c r="Q1995" s="84">
        <f t="shared" si="906"/>
        <v>0</v>
      </c>
      <c r="R1995" s="86">
        <f t="shared" si="903"/>
        <v>0</v>
      </c>
      <c r="S1995" s="76">
        <f t="shared" ref="S1995:S2058" si="918">IF(R1995&gt;0,TRUNC(R1995*P1995,8),0)</f>
        <v>0</v>
      </c>
      <c r="T1995" s="86">
        <f t="shared" si="904"/>
        <v>8.0657000000000006E-2</v>
      </c>
      <c r="U1995" s="84">
        <f t="shared" si="910"/>
        <v>3</v>
      </c>
      <c r="V1995" s="84">
        <v>252</v>
      </c>
      <c r="W1995" s="83">
        <f t="shared" ref="W1995:W2058" si="919">ROUND((1+T1995)^TRUNC((U1995/V1995),9),9)</f>
        <v>1.000923869</v>
      </c>
      <c r="X1995" s="76">
        <f t="shared" ref="X1995:X2058" si="920">TRUNC((P1995*(W1995-1)),8)</f>
        <v>0.66962741000000003</v>
      </c>
      <c r="Y1995" s="76">
        <f t="shared" ref="Y1995:Y2058" si="921">IF(Q1995&gt;0,S1995+X1995,0)</f>
        <v>0</v>
      </c>
      <c r="Z1995" s="90" t="str">
        <f t="shared" si="907"/>
        <v>A+J=</v>
      </c>
      <c r="AA1995" s="81">
        <f t="shared" si="908"/>
        <v>46280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75">
        <f t="shared" ref="A1996:A2059" si="922">(A1995+1)</f>
        <v>46255</v>
      </c>
      <c r="B1996" s="76">
        <f t="shared" ref="B1996:B2059" si="923">P1996+X1996</f>
        <v>725.85645682999996</v>
      </c>
      <c r="C1996" s="76">
        <f t="shared" si="905"/>
        <v>528.78072468000005</v>
      </c>
      <c r="D1996" s="77">
        <f t="shared" ref="D1996:D2059" si="924">IF(E1996=E1995,D1995,E1995)</f>
        <v>7245.38</v>
      </c>
      <c r="E1996" s="78">
        <f>IF(K1996=1,VLOOKUP(A1995,[1]Plan1!$G$155:$I$350,3),E1995)</f>
        <v>7276.54</v>
      </c>
      <c r="F1996" s="79">
        <f t="shared" ref="F1996:F2059" si="925">IF(D1996=D1995,F1995,A1996)</f>
        <v>45763</v>
      </c>
      <c r="G1996" s="80">
        <f t="shared" si="914"/>
        <v>4.3006716003852752E-3</v>
      </c>
      <c r="H1996" s="81">
        <f t="shared" ref="H1996:H2059" si="926">IF(DAY(A1996)=15,VLOOKUP(A1996,AH$119:AN$451,4),H1995)</f>
        <v>46280</v>
      </c>
      <c r="I1996" s="81">
        <f t="shared" si="915"/>
        <v>46280</v>
      </c>
      <c r="J1996" s="82">
        <f t="shared" ref="J1996:J2059" si="927">IF(I1996=I1995,J1995,NETWORKDAYS(I1995,I1996,$AD$165:$AD$503)-1)</f>
        <v>20</v>
      </c>
      <c r="K1996" s="82">
        <f t="shared" si="911"/>
        <v>4</v>
      </c>
      <c r="L1996" s="76">
        <f t="shared" si="916"/>
        <v>1.0008586500000001</v>
      </c>
      <c r="M1996" s="83">
        <f t="shared" si="913"/>
        <v>1.0043006699999999</v>
      </c>
      <c r="N1996" s="83">
        <f t="shared" si="909"/>
        <v>1.3698330938646155</v>
      </c>
      <c r="O1996" s="76">
        <f t="shared" si="912"/>
        <v>1.3710093000000001</v>
      </c>
      <c r="P1996" s="76">
        <f t="shared" si="917"/>
        <v>724.96329118999995</v>
      </c>
      <c r="Q1996" s="84">
        <f t="shared" si="906"/>
        <v>0</v>
      </c>
      <c r="R1996" s="86">
        <f t="shared" ref="R1996:R2059" si="928">IF(Q1996&gt;0,VLOOKUP($A1996,$AD$11:$AI$161,6),0)</f>
        <v>0</v>
      </c>
      <c r="S1996" s="76">
        <f t="shared" si="918"/>
        <v>0</v>
      </c>
      <c r="T1996" s="86">
        <f t="shared" ref="T1996:T2059" si="929">(T1995)</f>
        <v>8.0657000000000006E-2</v>
      </c>
      <c r="U1996" s="84">
        <f t="shared" si="910"/>
        <v>4</v>
      </c>
      <c r="V1996" s="84">
        <v>252</v>
      </c>
      <c r="W1996" s="83">
        <f t="shared" si="919"/>
        <v>1.001232015</v>
      </c>
      <c r="X1996" s="76">
        <f t="shared" si="920"/>
        <v>0.89316563999999998</v>
      </c>
      <c r="Y1996" s="76">
        <f t="shared" si="921"/>
        <v>0</v>
      </c>
      <c r="Z1996" s="90" t="str">
        <f t="shared" si="907"/>
        <v>A+J=</v>
      </c>
      <c r="AA1996" s="81">
        <f t="shared" si="908"/>
        <v>46280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75">
        <f t="shared" si="922"/>
        <v>46256</v>
      </c>
      <c r="B1997" s="76">
        <f t="shared" si="923"/>
        <v>726.23573245</v>
      </c>
      <c r="C1997" s="76">
        <f t="shared" ref="C1997:C2060" si="930">TRUNC(IF(Q1996&gt;0,VLOOKUP(A1996,$AD$13:$AE$161,2),C1996),8)</f>
        <v>528.78072468000005</v>
      </c>
      <c r="D1997" s="77">
        <f t="shared" si="924"/>
        <v>7245.38</v>
      </c>
      <c r="E1997" s="78">
        <f>IF(K1997=1,VLOOKUP(A1996,[1]Plan1!$G$155:$I$350,3),E1996)</f>
        <v>7276.54</v>
      </c>
      <c r="F1997" s="79">
        <f t="shared" si="925"/>
        <v>45763</v>
      </c>
      <c r="G1997" s="80">
        <f t="shared" si="914"/>
        <v>4.3006716003852752E-3</v>
      </c>
      <c r="H1997" s="81">
        <f t="shared" si="926"/>
        <v>46280</v>
      </c>
      <c r="I1997" s="81">
        <f t="shared" si="915"/>
        <v>46280</v>
      </c>
      <c r="J1997" s="82">
        <f t="shared" si="927"/>
        <v>20</v>
      </c>
      <c r="K1997" s="82">
        <f t="shared" si="911"/>
        <v>5</v>
      </c>
      <c r="L1997" s="76">
        <f t="shared" si="916"/>
        <v>1.0010734299999999</v>
      </c>
      <c r="M1997" s="83">
        <f t="shared" si="913"/>
        <v>1.0043006699999999</v>
      </c>
      <c r="N1997" s="83">
        <f t="shared" si="909"/>
        <v>1.3698330938646155</v>
      </c>
      <c r="O1997" s="76">
        <f t="shared" si="912"/>
        <v>1.3713035099999999</v>
      </c>
      <c r="P1997" s="76">
        <f t="shared" si="917"/>
        <v>725.11886376999996</v>
      </c>
      <c r="Q1997" s="84">
        <f t="shared" ref="Q1997:Q2060" si="931">IF(VLOOKUP(A1997,AD$11:AK$161,8)=VLOOKUP(A1996,AD$11:AK$161,8),0,VLOOKUP(A1997,AD$11:AK$161,8))</f>
        <v>0</v>
      </c>
      <c r="R1997" s="86">
        <f t="shared" si="928"/>
        <v>0</v>
      </c>
      <c r="S1997" s="76">
        <f t="shared" si="918"/>
        <v>0</v>
      </c>
      <c r="T1997" s="86">
        <f t="shared" si="929"/>
        <v>8.0657000000000006E-2</v>
      </c>
      <c r="U1997" s="84">
        <f t="shared" si="910"/>
        <v>5</v>
      </c>
      <c r="V1997" s="84">
        <v>252</v>
      </c>
      <c r="W1997" s="83">
        <f t="shared" si="919"/>
        <v>1.001540256</v>
      </c>
      <c r="X1997" s="76">
        <f t="shared" si="920"/>
        <v>1.1168686800000001</v>
      </c>
      <c r="Y1997" s="76">
        <f t="shared" si="921"/>
        <v>0</v>
      </c>
      <c r="Z1997" s="90" t="str">
        <f t="shared" ref="Z1997:Z2060" si="932">IF($Q1996&gt;0,VLOOKUP($A1996,$AD$11:$AM$115,9),Z1996)</f>
        <v>A+J=</v>
      </c>
      <c r="AA1997" s="81">
        <f t="shared" ref="AA1997:AA2060" si="933">IF(Q1996&gt;0,VLOOKUP(A1996,$AD$11:$AM$115,10),AA1996)</f>
        <v>46280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75">
        <f t="shared" si="922"/>
        <v>46257</v>
      </c>
      <c r="B1998" s="76">
        <f t="shared" si="923"/>
        <v>726.23573245</v>
      </c>
      <c r="C1998" s="76">
        <f t="shared" si="930"/>
        <v>528.78072468000005</v>
      </c>
      <c r="D1998" s="77">
        <f t="shared" si="924"/>
        <v>7245.38</v>
      </c>
      <c r="E1998" s="78">
        <f>IF(K1998=1,VLOOKUP(A1997,[1]Plan1!$G$155:$I$350,3),E1997)</f>
        <v>7276.54</v>
      </c>
      <c r="F1998" s="79">
        <f t="shared" si="925"/>
        <v>45763</v>
      </c>
      <c r="G1998" s="80">
        <f t="shared" si="914"/>
        <v>4.3006716003852752E-3</v>
      </c>
      <c r="H1998" s="81">
        <f t="shared" si="926"/>
        <v>46280</v>
      </c>
      <c r="I1998" s="81">
        <f t="shared" si="915"/>
        <v>46280</v>
      </c>
      <c r="J1998" s="82">
        <f t="shared" si="927"/>
        <v>20</v>
      </c>
      <c r="K1998" s="82">
        <f t="shared" si="911"/>
        <v>5</v>
      </c>
      <c r="L1998" s="76">
        <f t="shared" si="916"/>
        <v>1.0010734299999999</v>
      </c>
      <c r="M1998" s="83">
        <f t="shared" si="913"/>
        <v>1.0043006699999999</v>
      </c>
      <c r="N1998" s="83">
        <f t="shared" si="909"/>
        <v>1.3698330938646155</v>
      </c>
      <c r="O1998" s="76">
        <f t="shared" si="912"/>
        <v>1.3713035099999999</v>
      </c>
      <c r="P1998" s="76">
        <f t="shared" si="917"/>
        <v>725.11886376999996</v>
      </c>
      <c r="Q1998" s="84">
        <f t="shared" si="931"/>
        <v>0</v>
      </c>
      <c r="R1998" s="86">
        <f t="shared" si="928"/>
        <v>0</v>
      </c>
      <c r="S1998" s="76">
        <f t="shared" si="918"/>
        <v>0</v>
      </c>
      <c r="T1998" s="86">
        <f t="shared" si="929"/>
        <v>8.0657000000000006E-2</v>
      </c>
      <c r="U1998" s="84">
        <f t="shared" si="910"/>
        <v>5</v>
      </c>
      <c r="V1998" s="84">
        <v>252</v>
      </c>
      <c r="W1998" s="83">
        <f t="shared" si="919"/>
        <v>1.001540256</v>
      </c>
      <c r="X1998" s="76">
        <f t="shared" si="920"/>
        <v>1.1168686800000001</v>
      </c>
      <c r="Y1998" s="76">
        <f t="shared" si="921"/>
        <v>0</v>
      </c>
      <c r="Z1998" s="90" t="str">
        <f t="shared" si="932"/>
        <v>A+J=</v>
      </c>
      <c r="AA1998" s="81">
        <f t="shared" si="933"/>
        <v>46280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75">
        <f t="shared" si="922"/>
        <v>46258</v>
      </c>
      <c r="B1999" s="76">
        <f t="shared" si="923"/>
        <v>726.23573245</v>
      </c>
      <c r="C1999" s="76">
        <f t="shared" si="930"/>
        <v>528.78072468000005</v>
      </c>
      <c r="D1999" s="77">
        <f t="shared" si="924"/>
        <v>7245.38</v>
      </c>
      <c r="E1999" s="78">
        <f>IF(K1999=1,VLOOKUP(A1998,[1]Plan1!$G$155:$I$350,3),E1998)</f>
        <v>7276.54</v>
      </c>
      <c r="F1999" s="79">
        <f t="shared" si="925"/>
        <v>45763</v>
      </c>
      <c r="G1999" s="80">
        <f t="shared" si="914"/>
        <v>4.3006716003852752E-3</v>
      </c>
      <c r="H1999" s="81">
        <f t="shared" si="926"/>
        <v>46280</v>
      </c>
      <c r="I1999" s="81">
        <f t="shared" si="915"/>
        <v>46280</v>
      </c>
      <c r="J1999" s="82">
        <f t="shared" si="927"/>
        <v>20</v>
      </c>
      <c r="K1999" s="82">
        <f t="shared" si="911"/>
        <v>5</v>
      </c>
      <c r="L1999" s="76">
        <f t="shared" si="916"/>
        <v>1.0010734299999999</v>
      </c>
      <c r="M1999" s="83">
        <f t="shared" si="913"/>
        <v>1.0043006699999999</v>
      </c>
      <c r="N1999" s="83">
        <f t="shared" si="909"/>
        <v>1.3698330938646155</v>
      </c>
      <c r="O1999" s="76">
        <f t="shared" si="912"/>
        <v>1.3713035099999999</v>
      </c>
      <c r="P1999" s="76">
        <f t="shared" si="917"/>
        <v>725.11886376999996</v>
      </c>
      <c r="Q1999" s="84">
        <f t="shared" si="931"/>
        <v>0</v>
      </c>
      <c r="R1999" s="86">
        <f t="shared" si="928"/>
        <v>0</v>
      </c>
      <c r="S1999" s="76">
        <f t="shared" si="918"/>
        <v>0</v>
      </c>
      <c r="T1999" s="86">
        <f t="shared" si="929"/>
        <v>8.0657000000000006E-2</v>
      </c>
      <c r="U1999" s="84">
        <f t="shared" si="910"/>
        <v>5</v>
      </c>
      <c r="V1999" s="84">
        <v>252</v>
      </c>
      <c r="W1999" s="83">
        <f t="shared" si="919"/>
        <v>1.001540256</v>
      </c>
      <c r="X1999" s="76">
        <f t="shared" si="920"/>
        <v>1.1168686800000001</v>
      </c>
      <c r="Y1999" s="76">
        <f t="shared" si="921"/>
        <v>0</v>
      </c>
      <c r="Z1999" s="90" t="str">
        <f t="shared" si="932"/>
        <v>A+J=</v>
      </c>
      <c r="AA1999" s="81">
        <f t="shared" si="933"/>
        <v>46280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75">
        <f t="shared" si="922"/>
        <v>46259</v>
      </c>
      <c r="B2000" s="76">
        <f t="shared" si="923"/>
        <v>726.61520994</v>
      </c>
      <c r="C2000" s="76">
        <f t="shared" si="930"/>
        <v>528.78072468000005</v>
      </c>
      <c r="D2000" s="77">
        <f t="shared" si="924"/>
        <v>7245.38</v>
      </c>
      <c r="E2000" s="78">
        <f>IF(K2000=1,VLOOKUP(A1999,[1]Plan1!$G$155:$I$350,3),E1999)</f>
        <v>7276.54</v>
      </c>
      <c r="F2000" s="79">
        <f t="shared" si="925"/>
        <v>45763</v>
      </c>
      <c r="G2000" s="80">
        <f t="shared" si="914"/>
        <v>4.3006716003852752E-3</v>
      </c>
      <c r="H2000" s="81">
        <f t="shared" si="926"/>
        <v>46280</v>
      </c>
      <c r="I2000" s="81">
        <f t="shared" si="915"/>
        <v>46280</v>
      </c>
      <c r="J2000" s="82">
        <f t="shared" si="927"/>
        <v>20</v>
      </c>
      <c r="K2000" s="82">
        <f t="shared" si="911"/>
        <v>6</v>
      </c>
      <c r="L2000" s="76">
        <f t="shared" si="916"/>
        <v>1.0012882599999999</v>
      </c>
      <c r="M2000" s="83">
        <f t="shared" si="913"/>
        <v>1.0043006699999999</v>
      </c>
      <c r="N2000" s="83">
        <f t="shared" si="909"/>
        <v>1.3698330938646155</v>
      </c>
      <c r="O2000" s="76">
        <f t="shared" si="912"/>
        <v>1.37159779</v>
      </c>
      <c r="P2000" s="76">
        <f t="shared" si="917"/>
        <v>725.27447336</v>
      </c>
      <c r="Q2000" s="84">
        <f t="shared" si="931"/>
        <v>0</v>
      </c>
      <c r="R2000" s="86">
        <f t="shared" si="928"/>
        <v>0</v>
      </c>
      <c r="S2000" s="76">
        <f t="shared" si="918"/>
        <v>0</v>
      </c>
      <c r="T2000" s="86">
        <f t="shared" si="929"/>
        <v>8.0657000000000006E-2</v>
      </c>
      <c r="U2000" s="84">
        <f t="shared" si="910"/>
        <v>6</v>
      </c>
      <c r="V2000" s="84">
        <v>252</v>
      </c>
      <c r="W2000" s="83">
        <f t="shared" si="919"/>
        <v>1.001848592</v>
      </c>
      <c r="X2000" s="76">
        <f t="shared" si="920"/>
        <v>1.34073658</v>
      </c>
      <c r="Y2000" s="76">
        <f t="shared" si="921"/>
        <v>0</v>
      </c>
      <c r="Z2000" s="90" t="str">
        <f t="shared" si="932"/>
        <v>A+J=</v>
      </c>
      <c r="AA2000" s="81">
        <f t="shared" si="933"/>
        <v>46280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75">
        <f t="shared" si="922"/>
        <v>46260</v>
      </c>
      <c r="B2001" s="76">
        <f t="shared" si="923"/>
        <v>726.99488411999994</v>
      </c>
      <c r="C2001" s="76">
        <f t="shared" si="930"/>
        <v>528.78072468000005</v>
      </c>
      <c r="D2001" s="77">
        <f t="shared" si="924"/>
        <v>7245.38</v>
      </c>
      <c r="E2001" s="78">
        <f>IF(K2001=1,VLOOKUP(A2000,[1]Plan1!$G$155:$I$350,3),E2000)</f>
        <v>7276.54</v>
      </c>
      <c r="F2001" s="79">
        <f t="shared" si="925"/>
        <v>45763</v>
      </c>
      <c r="G2001" s="80">
        <f t="shared" si="914"/>
        <v>4.3006716003852752E-3</v>
      </c>
      <c r="H2001" s="81">
        <f t="shared" si="926"/>
        <v>46280</v>
      </c>
      <c r="I2001" s="81">
        <f t="shared" si="915"/>
        <v>46280</v>
      </c>
      <c r="J2001" s="82">
        <f t="shared" si="927"/>
        <v>20</v>
      </c>
      <c r="K2001" s="82">
        <f t="shared" si="911"/>
        <v>7</v>
      </c>
      <c r="L2001" s="76">
        <f t="shared" si="916"/>
        <v>1.0015031299999999</v>
      </c>
      <c r="M2001" s="83">
        <f t="shared" si="913"/>
        <v>1.0043006699999999</v>
      </c>
      <c r="N2001" s="83">
        <f t="shared" si="909"/>
        <v>1.3698330938646155</v>
      </c>
      <c r="O2001" s="76">
        <f t="shared" si="912"/>
        <v>1.37189213</v>
      </c>
      <c r="P2001" s="76">
        <f t="shared" si="917"/>
        <v>725.43011467999997</v>
      </c>
      <c r="Q2001" s="84">
        <f t="shared" si="931"/>
        <v>0</v>
      </c>
      <c r="R2001" s="86">
        <f t="shared" si="928"/>
        <v>0</v>
      </c>
      <c r="S2001" s="76">
        <f t="shared" si="918"/>
        <v>0</v>
      </c>
      <c r="T2001" s="86">
        <f t="shared" si="929"/>
        <v>8.0657000000000006E-2</v>
      </c>
      <c r="U2001" s="84">
        <f t="shared" si="910"/>
        <v>7</v>
      </c>
      <c r="V2001" s="84">
        <v>252</v>
      </c>
      <c r="W2001" s="83">
        <f t="shared" si="919"/>
        <v>1.0021570230000001</v>
      </c>
      <c r="X2001" s="76">
        <f t="shared" si="920"/>
        <v>1.5647694400000001</v>
      </c>
      <c r="Y2001" s="76">
        <f t="shared" si="921"/>
        <v>0</v>
      </c>
      <c r="Z2001" s="90" t="str">
        <f t="shared" si="932"/>
        <v>A+J=</v>
      </c>
      <c r="AA2001" s="81">
        <f t="shared" si="933"/>
        <v>46280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75">
        <f t="shared" si="922"/>
        <v>46261</v>
      </c>
      <c r="B2002" s="76">
        <f t="shared" si="923"/>
        <v>727.37475429999995</v>
      </c>
      <c r="C2002" s="76">
        <f t="shared" si="930"/>
        <v>528.78072468000005</v>
      </c>
      <c r="D2002" s="77">
        <f t="shared" si="924"/>
        <v>7245.38</v>
      </c>
      <c r="E2002" s="78">
        <f>IF(K2002=1,VLOOKUP(A2001,[1]Plan1!$G$155:$I$350,3),E2001)</f>
        <v>7276.54</v>
      </c>
      <c r="F2002" s="79">
        <f t="shared" si="925"/>
        <v>45763</v>
      </c>
      <c r="G2002" s="80">
        <f t="shared" si="914"/>
        <v>4.3006716003852752E-3</v>
      </c>
      <c r="H2002" s="81">
        <f t="shared" si="926"/>
        <v>46280</v>
      </c>
      <c r="I2002" s="81">
        <f t="shared" si="915"/>
        <v>46280</v>
      </c>
      <c r="J2002" s="82">
        <f t="shared" si="927"/>
        <v>20</v>
      </c>
      <c r="K2002" s="82">
        <f t="shared" si="911"/>
        <v>8</v>
      </c>
      <c r="L2002" s="76">
        <f t="shared" si="916"/>
        <v>1.00171805</v>
      </c>
      <c r="M2002" s="83">
        <f t="shared" si="913"/>
        <v>1.0043006699999999</v>
      </c>
      <c r="N2002" s="83">
        <f t="shared" si="909"/>
        <v>1.3698330938646155</v>
      </c>
      <c r="O2002" s="76">
        <f t="shared" si="912"/>
        <v>1.37218653</v>
      </c>
      <c r="P2002" s="76">
        <f t="shared" si="917"/>
        <v>725.58578771999998</v>
      </c>
      <c r="Q2002" s="84">
        <f t="shared" si="931"/>
        <v>0</v>
      </c>
      <c r="R2002" s="86">
        <f t="shared" si="928"/>
        <v>0</v>
      </c>
      <c r="S2002" s="76">
        <f t="shared" si="918"/>
        <v>0</v>
      </c>
      <c r="T2002" s="86">
        <f t="shared" si="929"/>
        <v>8.0657000000000006E-2</v>
      </c>
      <c r="U2002" s="84">
        <f t="shared" si="910"/>
        <v>8</v>
      </c>
      <c r="V2002" s="84">
        <v>252</v>
      </c>
      <c r="W2002" s="83">
        <f t="shared" si="919"/>
        <v>1.002465548</v>
      </c>
      <c r="X2002" s="76">
        <f t="shared" si="920"/>
        <v>1.7889665800000001</v>
      </c>
      <c r="Y2002" s="76">
        <f t="shared" si="921"/>
        <v>0</v>
      </c>
      <c r="Z2002" s="90" t="str">
        <f t="shared" si="932"/>
        <v>A+J=</v>
      </c>
      <c r="AA2002" s="81">
        <f t="shared" si="933"/>
        <v>46280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75">
        <f t="shared" si="922"/>
        <v>46262</v>
      </c>
      <c r="B2003" s="76">
        <f t="shared" si="923"/>
        <v>727.75482205000003</v>
      </c>
      <c r="C2003" s="76">
        <f t="shared" si="930"/>
        <v>528.78072468000005</v>
      </c>
      <c r="D2003" s="77">
        <f t="shared" si="924"/>
        <v>7245.38</v>
      </c>
      <c r="E2003" s="78">
        <f>IF(K2003=1,VLOOKUP(A2002,[1]Plan1!$G$155:$I$350,3),E2002)</f>
        <v>7276.54</v>
      </c>
      <c r="F2003" s="79">
        <f t="shared" si="925"/>
        <v>45763</v>
      </c>
      <c r="G2003" s="80">
        <f t="shared" si="914"/>
        <v>4.3006716003852752E-3</v>
      </c>
      <c r="H2003" s="81">
        <f t="shared" si="926"/>
        <v>46280</v>
      </c>
      <c r="I2003" s="81">
        <f t="shared" si="915"/>
        <v>46280</v>
      </c>
      <c r="J2003" s="82">
        <f t="shared" si="927"/>
        <v>20</v>
      </c>
      <c r="K2003" s="82">
        <f t="shared" si="911"/>
        <v>9</v>
      </c>
      <c r="L2003" s="76">
        <f t="shared" si="916"/>
        <v>1.0019330099999999</v>
      </c>
      <c r="M2003" s="83">
        <f t="shared" si="913"/>
        <v>1.0043006699999999</v>
      </c>
      <c r="N2003" s="83">
        <f t="shared" si="909"/>
        <v>1.3698330938646155</v>
      </c>
      <c r="O2003" s="76">
        <f t="shared" si="912"/>
        <v>1.3724809899999999</v>
      </c>
      <c r="P2003" s="76">
        <f t="shared" si="917"/>
        <v>725.74149250000005</v>
      </c>
      <c r="Q2003" s="84">
        <f t="shared" si="931"/>
        <v>0</v>
      </c>
      <c r="R2003" s="86">
        <f t="shared" si="928"/>
        <v>0</v>
      </c>
      <c r="S2003" s="76">
        <f t="shared" si="918"/>
        <v>0</v>
      </c>
      <c r="T2003" s="86">
        <f t="shared" si="929"/>
        <v>8.0657000000000006E-2</v>
      </c>
      <c r="U2003" s="84">
        <f t="shared" si="910"/>
        <v>9</v>
      </c>
      <c r="V2003" s="84">
        <v>252</v>
      </c>
      <c r="W2003" s="83">
        <f t="shared" si="919"/>
        <v>1.002774169</v>
      </c>
      <c r="X2003" s="76">
        <f t="shared" si="920"/>
        <v>2.0133295499999999</v>
      </c>
      <c r="Y2003" s="76">
        <f t="shared" si="921"/>
        <v>0</v>
      </c>
      <c r="Z2003" s="90" t="str">
        <f t="shared" si="932"/>
        <v>A+J=</v>
      </c>
      <c r="AA2003" s="81">
        <f t="shared" si="933"/>
        <v>46280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75">
        <f t="shared" si="922"/>
        <v>46263</v>
      </c>
      <c r="B2004" s="76">
        <f t="shared" si="923"/>
        <v>728.13509197000008</v>
      </c>
      <c r="C2004" s="76">
        <f t="shared" si="930"/>
        <v>528.78072468000005</v>
      </c>
      <c r="D2004" s="77">
        <f t="shared" si="924"/>
        <v>7245.38</v>
      </c>
      <c r="E2004" s="78">
        <f>IF(K2004=1,VLOOKUP(A2003,[1]Plan1!$G$155:$I$350,3),E2003)</f>
        <v>7276.54</v>
      </c>
      <c r="F2004" s="79">
        <f t="shared" si="925"/>
        <v>45763</v>
      </c>
      <c r="G2004" s="80">
        <f t="shared" si="914"/>
        <v>4.3006716003852752E-3</v>
      </c>
      <c r="H2004" s="81">
        <f t="shared" si="926"/>
        <v>46280</v>
      </c>
      <c r="I2004" s="81">
        <f t="shared" si="915"/>
        <v>46280</v>
      </c>
      <c r="J2004" s="82">
        <f t="shared" si="927"/>
        <v>20</v>
      </c>
      <c r="K2004" s="82">
        <f t="shared" si="911"/>
        <v>10</v>
      </c>
      <c r="L2004" s="76">
        <f t="shared" si="916"/>
        <v>1.0021480199999999</v>
      </c>
      <c r="M2004" s="83">
        <f t="shared" si="913"/>
        <v>1.0043006699999999</v>
      </c>
      <c r="N2004" s="83">
        <f t="shared" si="909"/>
        <v>1.3698330938646155</v>
      </c>
      <c r="O2004" s="76">
        <f t="shared" si="912"/>
        <v>1.37277552</v>
      </c>
      <c r="P2004" s="76">
        <f t="shared" si="917"/>
        <v>725.89723428000002</v>
      </c>
      <c r="Q2004" s="84">
        <f t="shared" si="931"/>
        <v>0</v>
      </c>
      <c r="R2004" s="86">
        <f t="shared" si="928"/>
        <v>0</v>
      </c>
      <c r="S2004" s="76">
        <f t="shared" si="918"/>
        <v>0</v>
      </c>
      <c r="T2004" s="86">
        <f t="shared" si="929"/>
        <v>8.0657000000000006E-2</v>
      </c>
      <c r="U2004" s="84">
        <f t="shared" si="910"/>
        <v>10</v>
      </c>
      <c r="V2004" s="84">
        <v>252</v>
      </c>
      <c r="W2004" s="83">
        <f t="shared" si="919"/>
        <v>1.003082885</v>
      </c>
      <c r="X2004" s="76">
        <f t="shared" si="920"/>
        <v>2.2378576899999998</v>
      </c>
      <c r="Y2004" s="76">
        <f t="shared" si="921"/>
        <v>0</v>
      </c>
      <c r="Z2004" s="90" t="str">
        <f t="shared" si="932"/>
        <v>A+J=</v>
      </c>
      <c r="AA2004" s="81">
        <f t="shared" si="933"/>
        <v>46280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75">
        <f t="shared" si="922"/>
        <v>46264</v>
      </c>
      <c r="B2005" s="76">
        <f t="shared" si="923"/>
        <v>728.13509197000008</v>
      </c>
      <c r="C2005" s="76">
        <f t="shared" si="930"/>
        <v>528.78072468000005</v>
      </c>
      <c r="D2005" s="77">
        <f t="shared" si="924"/>
        <v>7245.38</v>
      </c>
      <c r="E2005" s="78">
        <f>IF(K2005=1,VLOOKUP(A2004,[1]Plan1!$G$155:$I$350,3),E2004)</f>
        <v>7276.54</v>
      </c>
      <c r="F2005" s="79">
        <f t="shared" si="925"/>
        <v>45763</v>
      </c>
      <c r="G2005" s="80">
        <f t="shared" si="914"/>
        <v>4.3006716003852752E-3</v>
      </c>
      <c r="H2005" s="81">
        <f t="shared" si="926"/>
        <v>46280</v>
      </c>
      <c r="I2005" s="81">
        <f t="shared" si="915"/>
        <v>46280</v>
      </c>
      <c r="J2005" s="82">
        <f t="shared" si="927"/>
        <v>20</v>
      </c>
      <c r="K2005" s="82">
        <f t="shared" si="911"/>
        <v>10</v>
      </c>
      <c r="L2005" s="76">
        <f t="shared" si="916"/>
        <v>1.0021480199999999</v>
      </c>
      <c r="M2005" s="83">
        <f t="shared" si="913"/>
        <v>1.0043006699999999</v>
      </c>
      <c r="N2005" s="83">
        <f t="shared" si="909"/>
        <v>1.3698330938646155</v>
      </c>
      <c r="O2005" s="76">
        <f t="shared" si="912"/>
        <v>1.37277552</v>
      </c>
      <c r="P2005" s="76">
        <f t="shared" si="917"/>
        <v>725.89723428000002</v>
      </c>
      <c r="Q2005" s="84">
        <f t="shared" si="931"/>
        <v>0</v>
      </c>
      <c r="R2005" s="86">
        <f t="shared" si="928"/>
        <v>0</v>
      </c>
      <c r="S2005" s="76">
        <f t="shared" si="918"/>
        <v>0</v>
      </c>
      <c r="T2005" s="86">
        <f t="shared" si="929"/>
        <v>8.0657000000000006E-2</v>
      </c>
      <c r="U2005" s="84">
        <f t="shared" si="910"/>
        <v>10</v>
      </c>
      <c r="V2005" s="84">
        <v>252</v>
      </c>
      <c r="W2005" s="83">
        <f t="shared" si="919"/>
        <v>1.003082885</v>
      </c>
      <c r="X2005" s="76">
        <f t="shared" si="920"/>
        <v>2.2378576899999998</v>
      </c>
      <c r="Y2005" s="76">
        <f t="shared" si="921"/>
        <v>0</v>
      </c>
      <c r="Z2005" s="90" t="str">
        <f t="shared" si="932"/>
        <v>A+J=</v>
      </c>
      <c r="AA2005" s="81">
        <f t="shared" si="933"/>
        <v>46280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75">
        <f t="shared" si="922"/>
        <v>46265</v>
      </c>
      <c r="B2006" s="76">
        <f t="shared" si="923"/>
        <v>728.13509197000008</v>
      </c>
      <c r="C2006" s="76">
        <f t="shared" si="930"/>
        <v>528.78072468000005</v>
      </c>
      <c r="D2006" s="77">
        <f t="shared" si="924"/>
        <v>7245.38</v>
      </c>
      <c r="E2006" s="78">
        <f>IF(K2006=1,VLOOKUP(A2005,[1]Plan1!$G$155:$I$350,3),E2005)</f>
        <v>7276.54</v>
      </c>
      <c r="F2006" s="79">
        <f t="shared" si="925"/>
        <v>45763</v>
      </c>
      <c r="G2006" s="80">
        <f t="shared" si="914"/>
        <v>4.3006716003852752E-3</v>
      </c>
      <c r="H2006" s="81">
        <f t="shared" si="926"/>
        <v>46280</v>
      </c>
      <c r="I2006" s="81">
        <f t="shared" si="915"/>
        <v>46280</v>
      </c>
      <c r="J2006" s="82">
        <f t="shared" si="927"/>
        <v>20</v>
      </c>
      <c r="K2006" s="82">
        <f t="shared" si="911"/>
        <v>10</v>
      </c>
      <c r="L2006" s="76">
        <f t="shared" si="916"/>
        <v>1.0021480199999999</v>
      </c>
      <c r="M2006" s="83">
        <f t="shared" si="913"/>
        <v>1.0043006699999999</v>
      </c>
      <c r="N2006" s="83">
        <f t="shared" si="909"/>
        <v>1.3698330938646155</v>
      </c>
      <c r="O2006" s="76">
        <f t="shared" si="912"/>
        <v>1.37277552</v>
      </c>
      <c r="P2006" s="76">
        <f t="shared" si="917"/>
        <v>725.89723428000002</v>
      </c>
      <c r="Q2006" s="84">
        <f t="shared" si="931"/>
        <v>0</v>
      </c>
      <c r="R2006" s="86">
        <f t="shared" si="928"/>
        <v>0</v>
      </c>
      <c r="S2006" s="76">
        <f t="shared" si="918"/>
        <v>0</v>
      </c>
      <c r="T2006" s="86">
        <f t="shared" si="929"/>
        <v>8.0657000000000006E-2</v>
      </c>
      <c r="U2006" s="84">
        <f t="shared" si="910"/>
        <v>10</v>
      </c>
      <c r="V2006" s="84">
        <v>252</v>
      </c>
      <c r="W2006" s="83">
        <f t="shared" si="919"/>
        <v>1.003082885</v>
      </c>
      <c r="X2006" s="76">
        <f t="shared" si="920"/>
        <v>2.2378576899999998</v>
      </c>
      <c r="Y2006" s="76">
        <f t="shared" si="921"/>
        <v>0</v>
      </c>
      <c r="Z2006" s="90" t="str">
        <f t="shared" si="932"/>
        <v>A+J=</v>
      </c>
      <c r="AA2006" s="81">
        <f t="shared" si="933"/>
        <v>46280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75">
        <f t="shared" si="922"/>
        <v>46266</v>
      </c>
      <c r="B2007" s="76">
        <f t="shared" si="923"/>
        <v>728.51555815000006</v>
      </c>
      <c r="C2007" s="76">
        <f t="shared" si="930"/>
        <v>528.78072468000005</v>
      </c>
      <c r="D2007" s="77">
        <f t="shared" si="924"/>
        <v>7245.38</v>
      </c>
      <c r="E2007" s="78">
        <f>IF(K2007=1,VLOOKUP(A2006,[1]Plan1!$G$155:$I$350,3),E2006)</f>
        <v>7276.54</v>
      </c>
      <c r="F2007" s="79">
        <f t="shared" si="925"/>
        <v>45763</v>
      </c>
      <c r="G2007" s="80">
        <f t="shared" si="914"/>
        <v>4.3006716003852752E-3</v>
      </c>
      <c r="H2007" s="81">
        <f t="shared" si="926"/>
        <v>46280</v>
      </c>
      <c r="I2007" s="81">
        <f t="shared" si="915"/>
        <v>46280</v>
      </c>
      <c r="J2007" s="82">
        <f t="shared" si="927"/>
        <v>20</v>
      </c>
      <c r="K2007" s="82">
        <f t="shared" si="911"/>
        <v>11</v>
      </c>
      <c r="L2007" s="76">
        <f t="shared" si="916"/>
        <v>1.0023630800000001</v>
      </c>
      <c r="M2007" s="83">
        <f t="shared" si="913"/>
        <v>1.0043006699999999</v>
      </c>
      <c r="N2007" s="83">
        <f t="shared" si="909"/>
        <v>1.3698330938646155</v>
      </c>
      <c r="O2007" s="76">
        <f t="shared" si="912"/>
        <v>1.37307011</v>
      </c>
      <c r="P2007" s="76">
        <f t="shared" si="917"/>
        <v>726.05300780000005</v>
      </c>
      <c r="Q2007" s="84">
        <f t="shared" si="931"/>
        <v>0</v>
      </c>
      <c r="R2007" s="86">
        <f t="shared" si="928"/>
        <v>0</v>
      </c>
      <c r="S2007" s="76">
        <f t="shared" si="918"/>
        <v>0</v>
      </c>
      <c r="T2007" s="86">
        <f t="shared" si="929"/>
        <v>8.0657000000000006E-2</v>
      </c>
      <c r="U2007" s="84">
        <f t="shared" si="910"/>
        <v>11</v>
      </c>
      <c r="V2007" s="84">
        <v>252</v>
      </c>
      <c r="W2007" s="83">
        <f t="shared" si="919"/>
        <v>1.0033916949999999</v>
      </c>
      <c r="X2007" s="76">
        <f t="shared" si="920"/>
        <v>2.4625503499999999</v>
      </c>
      <c r="Y2007" s="76">
        <f t="shared" si="921"/>
        <v>0</v>
      </c>
      <c r="Z2007" s="90" t="str">
        <f t="shared" si="932"/>
        <v>A+J=</v>
      </c>
      <c r="AA2007" s="81">
        <f t="shared" si="933"/>
        <v>46280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75">
        <f t="shared" si="922"/>
        <v>46267</v>
      </c>
      <c r="B2008" s="76">
        <f t="shared" si="923"/>
        <v>728.89622739999993</v>
      </c>
      <c r="C2008" s="76">
        <f t="shared" si="930"/>
        <v>528.78072468000005</v>
      </c>
      <c r="D2008" s="77">
        <f t="shared" si="924"/>
        <v>7245.38</v>
      </c>
      <c r="E2008" s="78">
        <f>IF(K2008=1,VLOOKUP(A2007,[1]Plan1!$G$155:$I$350,3),E2007)</f>
        <v>7276.54</v>
      </c>
      <c r="F2008" s="79">
        <f t="shared" si="925"/>
        <v>45763</v>
      </c>
      <c r="G2008" s="80">
        <f t="shared" si="914"/>
        <v>4.3006716003852752E-3</v>
      </c>
      <c r="H2008" s="81">
        <f t="shared" si="926"/>
        <v>46280</v>
      </c>
      <c r="I2008" s="81">
        <f t="shared" si="915"/>
        <v>46280</v>
      </c>
      <c r="J2008" s="82">
        <f t="shared" si="927"/>
        <v>20</v>
      </c>
      <c r="K2008" s="82">
        <f t="shared" si="911"/>
        <v>12</v>
      </c>
      <c r="L2008" s="76">
        <f t="shared" si="916"/>
        <v>1.00257818</v>
      </c>
      <c r="M2008" s="83">
        <f t="shared" si="913"/>
        <v>1.0043006699999999</v>
      </c>
      <c r="N2008" s="83">
        <f t="shared" si="909"/>
        <v>1.3698330938646155</v>
      </c>
      <c r="O2008" s="76">
        <f t="shared" si="912"/>
        <v>1.37336477</v>
      </c>
      <c r="P2008" s="76">
        <f t="shared" si="917"/>
        <v>726.20881832999999</v>
      </c>
      <c r="Q2008" s="84">
        <f t="shared" si="931"/>
        <v>0</v>
      </c>
      <c r="R2008" s="86">
        <f t="shared" si="928"/>
        <v>0</v>
      </c>
      <c r="S2008" s="76">
        <f t="shared" si="918"/>
        <v>0</v>
      </c>
      <c r="T2008" s="86">
        <f t="shared" si="929"/>
        <v>8.0657000000000006E-2</v>
      </c>
      <c r="U2008" s="84">
        <f t="shared" si="910"/>
        <v>12</v>
      </c>
      <c r="V2008" s="84">
        <v>252</v>
      </c>
      <c r="W2008" s="83">
        <f t="shared" si="919"/>
        <v>1.003700601</v>
      </c>
      <c r="X2008" s="76">
        <f t="shared" si="920"/>
        <v>2.6874090700000002</v>
      </c>
      <c r="Y2008" s="76">
        <f t="shared" si="921"/>
        <v>0</v>
      </c>
      <c r="Z2008" s="90" t="str">
        <f t="shared" si="932"/>
        <v>A+J=</v>
      </c>
      <c r="AA2008" s="81">
        <f t="shared" si="933"/>
        <v>46280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75">
        <f t="shared" si="922"/>
        <v>46268</v>
      </c>
      <c r="B2009" s="76">
        <f t="shared" si="923"/>
        <v>729.27708845999996</v>
      </c>
      <c r="C2009" s="76">
        <f t="shared" si="930"/>
        <v>528.78072468000005</v>
      </c>
      <c r="D2009" s="77">
        <f t="shared" si="924"/>
        <v>7245.38</v>
      </c>
      <c r="E2009" s="78">
        <f>IF(K2009=1,VLOOKUP(A2008,[1]Plan1!$G$155:$I$350,3),E2008)</f>
        <v>7276.54</v>
      </c>
      <c r="F2009" s="79">
        <f t="shared" si="925"/>
        <v>45763</v>
      </c>
      <c r="G2009" s="80">
        <f t="shared" si="914"/>
        <v>4.3006716003852752E-3</v>
      </c>
      <c r="H2009" s="81">
        <f t="shared" si="926"/>
        <v>46280</v>
      </c>
      <c r="I2009" s="81">
        <f t="shared" si="915"/>
        <v>46280</v>
      </c>
      <c r="J2009" s="82">
        <f t="shared" si="927"/>
        <v>20</v>
      </c>
      <c r="K2009" s="82">
        <f t="shared" si="911"/>
        <v>13</v>
      </c>
      <c r="L2009" s="76">
        <f t="shared" si="916"/>
        <v>1.00279333</v>
      </c>
      <c r="M2009" s="83">
        <f t="shared" si="913"/>
        <v>1.0043006699999999</v>
      </c>
      <c r="N2009" s="83">
        <f t="shared" si="909"/>
        <v>1.3698330938646155</v>
      </c>
      <c r="O2009" s="76">
        <f t="shared" si="912"/>
        <v>1.3736594799999999</v>
      </c>
      <c r="P2009" s="76">
        <f t="shared" si="917"/>
        <v>726.36465528999997</v>
      </c>
      <c r="Q2009" s="84">
        <f t="shared" si="931"/>
        <v>0</v>
      </c>
      <c r="R2009" s="86">
        <f t="shared" si="928"/>
        <v>0</v>
      </c>
      <c r="S2009" s="76">
        <f t="shared" si="918"/>
        <v>0</v>
      </c>
      <c r="T2009" s="86">
        <f t="shared" si="929"/>
        <v>8.0657000000000006E-2</v>
      </c>
      <c r="U2009" s="84">
        <f t="shared" si="910"/>
        <v>13</v>
      </c>
      <c r="V2009" s="84">
        <v>252</v>
      </c>
      <c r="W2009" s="83">
        <f t="shared" si="919"/>
        <v>1.004009602</v>
      </c>
      <c r="X2009" s="76">
        <f t="shared" si="920"/>
        <v>2.9124331699999999</v>
      </c>
      <c r="Y2009" s="76">
        <f t="shared" si="921"/>
        <v>0</v>
      </c>
      <c r="Z2009" s="90" t="str">
        <f t="shared" si="932"/>
        <v>A+J=</v>
      </c>
      <c r="AA2009" s="81">
        <f t="shared" si="933"/>
        <v>46280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75">
        <f t="shared" si="922"/>
        <v>46269</v>
      </c>
      <c r="B2010" s="76">
        <f t="shared" si="923"/>
        <v>729.65815732999999</v>
      </c>
      <c r="C2010" s="76">
        <f t="shared" si="930"/>
        <v>528.78072468000005</v>
      </c>
      <c r="D2010" s="77">
        <f t="shared" si="924"/>
        <v>7245.38</v>
      </c>
      <c r="E2010" s="78">
        <f>IF(K2010=1,VLOOKUP(A2009,[1]Plan1!$G$155:$I$350,3),E2009)</f>
        <v>7276.54</v>
      </c>
      <c r="F2010" s="79">
        <f t="shared" si="925"/>
        <v>45763</v>
      </c>
      <c r="G2010" s="80">
        <f t="shared" si="914"/>
        <v>4.3006716003852752E-3</v>
      </c>
      <c r="H2010" s="81">
        <f t="shared" si="926"/>
        <v>46280</v>
      </c>
      <c r="I2010" s="81">
        <f t="shared" si="915"/>
        <v>46280</v>
      </c>
      <c r="J2010" s="82">
        <f t="shared" si="927"/>
        <v>20</v>
      </c>
      <c r="K2010" s="82">
        <f t="shared" si="911"/>
        <v>14</v>
      </c>
      <c r="L2010" s="76">
        <f t="shared" si="916"/>
        <v>1.00300853</v>
      </c>
      <c r="M2010" s="83">
        <f t="shared" si="913"/>
        <v>1.0043006699999999</v>
      </c>
      <c r="N2010" s="83">
        <f t="shared" si="909"/>
        <v>1.3698330938646155</v>
      </c>
      <c r="O2010" s="76">
        <f t="shared" si="912"/>
        <v>1.37395427</v>
      </c>
      <c r="P2010" s="76">
        <f t="shared" si="917"/>
        <v>726.52053455999999</v>
      </c>
      <c r="Q2010" s="84">
        <f t="shared" si="931"/>
        <v>0</v>
      </c>
      <c r="R2010" s="86">
        <f t="shared" si="928"/>
        <v>0</v>
      </c>
      <c r="S2010" s="76">
        <f t="shared" si="918"/>
        <v>0</v>
      </c>
      <c r="T2010" s="86">
        <f t="shared" si="929"/>
        <v>8.0657000000000006E-2</v>
      </c>
      <c r="U2010" s="84">
        <f t="shared" si="910"/>
        <v>14</v>
      </c>
      <c r="V2010" s="84">
        <v>252</v>
      </c>
      <c r="W2010" s="83">
        <f t="shared" si="919"/>
        <v>1.0043186980000001</v>
      </c>
      <c r="X2010" s="76">
        <f t="shared" si="920"/>
        <v>3.1376227700000001</v>
      </c>
      <c r="Y2010" s="76">
        <f t="shared" si="921"/>
        <v>0</v>
      </c>
      <c r="Z2010" s="90" t="str">
        <f t="shared" si="932"/>
        <v>A+J=</v>
      </c>
      <c r="AA2010" s="81">
        <f t="shared" si="933"/>
        <v>46280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75">
        <f t="shared" si="922"/>
        <v>46270</v>
      </c>
      <c r="B2011" s="76">
        <f t="shared" si="923"/>
        <v>730.0394234800001</v>
      </c>
      <c r="C2011" s="76">
        <f t="shared" si="930"/>
        <v>528.78072468000005</v>
      </c>
      <c r="D2011" s="77">
        <f t="shared" si="924"/>
        <v>7245.38</v>
      </c>
      <c r="E2011" s="78">
        <f>IF(K2011=1,VLOOKUP(A2010,[1]Plan1!$G$155:$I$350,3),E2010)</f>
        <v>7276.54</v>
      </c>
      <c r="F2011" s="79">
        <f t="shared" si="925"/>
        <v>45763</v>
      </c>
      <c r="G2011" s="80">
        <f t="shared" si="914"/>
        <v>4.3006716003852752E-3</v>
      </c>
      <c r="H2011" s="81">
        <f t="shared" si="926"/>
        <v>46280</v>
      </c>
      <c r="I2011" s="81">
        <f t="shared" si="915"/>
        <v>46280</v>
      </c>
      <c r="J2011" s="82">
        <f t="shared" si="927"/>
        <v>20</v>
      </c>
      <c r="K2011" s="82">
        <f t="shared" si="911"/>
        <v>15</v>
      </c>
      <c r="L2011" s="76">
        <f t="shared" si="916"/>
        <v>1.00322377</v>
      </c>
      <c r="M2011" s="83">
        <f t="shared" si="913"/>
        <v>1.0043006699999999</v>
      </c>
      <c r="N2011" s="83">
        <f t="shared" si="909"/>
        <v>1.3698330938646155</v>
      </c>
      <c r="O2011" s="76">
        <f t="shared" si="912"/>
        <v>1.37424912</v>
      </c>
      <c r="P2011" s="76">
        <f t="shared" si="917"/>
        <v>726.67644556000005</v>
      </c>
      <c r="Q2011" s="84">
        <f t="shared" si="931"/>
        <v>0</v>
      </c>
      <c r="R2011" s="86">
        <f t="shared" si="928"/>
        <v>0</v>
      </c>
      <c r="S2011" s="76">
        <f t="shared" si="918"/>
        <v>0</v>
      </c>
      <c r="T2011" s="86">
        <f t="shared" si="929"/>
        <v>8.0657000000000006E-2</v>
      </c>
      <c r="U2011" s="84">
        <f t="shared" si="910"/>
        <v>15</v>
      </c>
      <c r="V2011" s="84">
        <v>252</v>
      </c>
      <c r="W2011" s="83">
        <f t="shared" si="919"/>
        <v>1.004627889</v>
      </c>
      <c r="X2011" s="76">
        <f t="shared" si="920"/>
        <v>3.3629779200000001</v>
      </c>
      <c r="Y2011" s="76">
        <f t="shared" si="921"/>
        <v>0</v>
      </c>
      <c r="Z2011" s="90" t="str">
        <f t="shared" si="932"/>
        <v>A+J=</v>
      </c>
      <c r="AA2011" s="81">
        <f t="shared" si="933"/>
        <v>46280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75">
        <f t="shared" si="922"/>
        <v>46271</v>
      </c>
      <c r="B2012" s="76">
        <f t="shared" si="923"/>
        <v>730.0394234800001</v>
      </c>
      <c r="C2012" s="76">
        <f t="shared" si="930"/>
        <v>528.78072468000005</v>
      </c>
      <c r="D2012" s="77">
        <f t="shared" si="924"/>
        <v>7245.38</v>
      </c>
      <c r="E2012" s="78">
        <f>IF(K2012=1,VLOOKUP(A2011,[1]Plan1!$G$155:$I$350,3),E2011)</f>
        <v>7276.54</v>
      </c>
      <c r="F2012" s="79">
        <f t="shared" si="925"/>
        <v>45763</v>
      </c>
      <c r="G2012" s="80">
        <f t="shared" si="914"/>
        <v>4.3006716003852752E-3</v>
      </c>
      <c r="H2012" s="81">
        <f t="shared" si="926"/>
        <v>46280</v>
      </c>
      <c r="I2012" s="81">
        <f t="shared" si="915"/>
        <v>46280</v>
      </c>
      <c r="J2012" s="82">
        <f t="shared" si="927"/>
        <v>20</v>
      </c>
      <c r="K2012" s="82">
        <f t="shared" si="911"/>
        <v>15</v>
      </c>
      <c r="L2012" s="76">
        <f t="shared" si="916"/>
        <v>1.00322377</v>
      </c>
      <c r="M2012" s="83">
        <f t="shared" si="913"/>
        <v>1.0043006699999999</v>
      </c>
      <c r="N2012" s="83">
        <f t="shared" si="909"/>
        <v>1.3698330938646155</v>
      </c>
      <c r="O2012" s="76">
        <f t="shared" si="912"/>
        <v>1.37424912</v>
      </c>
      <c r="P2012" s="76">
        <f t="shared" si="917"/>
        <v>726.67644556000005</v>
      </c>
      <c r="Q2012" s="84">
        <f t="shared" si="931"/>
        <v>0</v>
      </c>
      <c r="R2012" s="86">
        <f t="shared" si="928"/>
        <v>0</v>
      </c>
      <c r="S2012" s="76">
        <f t="shared" si="918"/>
        <v>0</v>
      </c>
      <c r="T2012" s="86">
        <f t="shared" si="929"/>
        <v>8.0657000000000006E-2</v>
      </c>
      <c r="U2012" s="84">
        <f t="shared" si="910"/>
        <v>15</v>
      </c>
      <c r="V2012" s="84">
        <v>252</v>
      </c>
      <c r="W2012" s="83">
        <f t="shared" si="919"/>
        <v>1.004627889</v>
      </c>
      <c r="X2012" s="76">
        <f t="shared" si="920"/>
        <v>3.3629779200000001</v>
      </c>
      <c r="Y2012" s="76">
        <f t="shared" si="921"/>
        <v>0</v>
      </c>
      <c r="Z2012" s="90" t="str">
        <f t="shared" si="932"/>
        <v>A+J=</v>
      </c>
      <c r="AA2012" s="81">
        <f t="shared" si="933"/>
        <v>46280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75">
        <f t="shared" si="922"/>
        <v>46272</v>
      </c>
      <c r="B2013" s="76">
        <f t="shared" si="923"/>
        <v>730.0394234800001</v>
      </c>
      <c r="C2013" s="76">
        <f t="shared" si="930"/>
        <v>528.78072468000005</v>
      </c>
      <c r="D2013" s="77">
        <f t="shared" si="924"/>
        <v>7245.38</v>
      </c>
      <c r="E2013" s="78">
        <f>IF(K2013=1,VLOOKUP(A2012,[1]Plan1!$G$155:$I$350,3),E2012)</f>
        <v>7276.54</v>
      </c>
      <c r="F2013" s="79">
        <f t="shared" si="925"/>
        <v>45763</v>
      </c>
      <c r="G2013" s="80">
        <f t="shared" si="914"/>
        <v>4.3006716003852752E-3</v>
      </c>
      <c r="H2013" s="81">
        <f t="shared" si="926"/>
        <v>46280</v>
      </c>
      <c r="I2013" s="81">
        <f t="shared" si="915"/>
        <v>46280</v>
      </c>
      <c r="J2013" s="82">
        <f t="shared" si="927"/>
        <v>20</v>
      </c>
      <c r="K2013" s="82">
        <f t="shared" si="911"/>
        <v>15</v>
      </c>
      <c r="L2013" s="76">
        <f t="shared" si="916"/>
        <v>1.00322377</v>
      </c>
      <c r="M2013" s="83">
        <f t="shared" si="913"/>
        <v>1.0043006699999999</v>
      </c>
      <c r="N2013" s="83">
        <f t="shared" si="909"/>
        <v>1.3698330938646155</v>
      </c>
      <c r="O2013" s="76">
        <f t="shared" si="912"/>
        <v>1.37424912</v>
      </c>
      <c r="P2013" s="76">
        <f t="shared" si="917"/>
        <v>726.67644556000005</v>
      </c>
      <c r="Q2013" s="84">
        <f t="shared" si="931"/>
        <v>0</v>
      </c>
      <c r="R2013" s="86">
        <f t="shared" si="928"/>
        <v>0</v>
      </c>
      <c r="S2013" s="76">
        <f t="shared" si="918"/>
        <v>0</v>
      </c>
      <c r="T2013" s="86">
        <f t="shared" si="929"/>
        <v>8.0657000000000006E-2</v>
      </c>
      <c r="U2013" s="84">
        <f t="shared" si="910"/>
        <v>15</v>
      </c>
      <c r="V2013" s="84">
        <v>252</v>
      </c>
      <c r="W2013" s="83">
        <f t="shared" si="919"/>
        <v>1.004627889</v>
      </c>
      <c r="X2013" s="76">
        <f t="shared" si="920"/>
        <v>3.3629779200000001</v>
      </c>
      <c r="Y2013" s="76">
        <f t="shared" si="921"/>
        <v>0</v>
      </c>
      <c r="Z2013" s="90" t="str">
        <f t="shared" si="932"/>
        <v>A+J=</v>
      </c>
      <c r="AA2013" s="81">
        <f t="shared" si="933"/>
        <v>46280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75">
        <f t="shared" si="922"/>
        <v>46273</v>
      </c>
      <c r="B2014" s="76">
        <f t="shared" si="923"/>
        <v>730.0394234800001</v>
      </c>
      <c r="C2014" s="76">
        <f t="shared" si="930"/>
        <v>528.78072468000005</v>
      </c>
      <c r="D2014" s="77">
        <f t="shared" si="924"/>
        <v>7245.38</v>
      </c>
      <c r="E2014" s="78">
        <f>IF(K2014=1,VLOOKUP(A2013,[1]Plan1!$G$155:$I$350,3),E2013)</f>
        <v>7276.54</v>
      </c>
      <c r="F2014" s="79">
        <f t="shared" si="925"/>
        <v>45763</v>
      </c>
      <c r="G2014" s="80">
        <f t="shared" si="914"/>
        <v>4.3006716003852752E-3</v>
      </c>
      <c r="H2014" s="81">
        <f t="shared" si="926"/>
        <v>46280</v>
      </c>
      <c r="I2014" s="81">
        <f t="shared" si="915"/>
        <v>46280</v>
      </c>
      <c r="J2014" s="82">
        <f t="shared" si="927"/>
        <v>20</v>
      </c>
      <c r="K2014" s="82">
        <f t="shared" si="911"/>
        <v>15</v>
      </c>
      <c r="L2014" s="76">
        <f t="shared" si="916"/>
        <v>1.00322377</v>
      </c>
      <c r="M2014" s="83">
        <f t="shared" si="913"/>
        <v>1.0043006699999999</v>
      </c>
      <c r="N2014" s="83">
        <f t="shared" si="909"/>
        <v>1.3698330938646155</v>
      </c>
      <c r="O2014" s="76">
        <f t="shared" si="912"/>
        <v>1.37424912</v>
      </c>
      <c r="P2014" s="76">
        <f t="shared" si="917"/>
        <v>726.67644556000005</v>
      </c>
      <c r="Q2014" s="84">
        <f t="shared" si="931"/>
        <v>0</v>
      </c>
      <c r="R2014" s="86">
        <f t="shared" si="928"/>
        <v>0</v>
      </c>
      <c r="S2014" s="76">
        <f t="shared" si="918"/>
        <v>0</v>
      </c>
      <c r="T2014" s="86">
        <f t="shared" si="929"/>
        <v>8.0657000000000006E-2</v>
      </c>
      <c r="U2014" s="84">
        <f t="shared" si="910"/>
        <v>15</v>
      </c>
      <c r="V2014" s="84">
        <v>252</v>
      </c>
      <c r="W2014" s="83">
        <f t="shared" si="919"/>
        <v>1.004627889</v>
      </c>
      <c r="X2014" s="76">
        <f t="shared" si="920"/>
        <v>3.3629779200000001</v>
      </c>
      <c r="Y2014" s="76">
        <f t="shared" si="921"/>
        <v>0</v>
      </c>
      <c r="Z2014" s="90" t="str">
        <f t="shared" si="932"/>
        <v>A+J=</v>
      </c>
      <c r="AA2014" s="81">
        <f t="shared" si="933"/>
        <v>46280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75">
        <f t="shared" si="922"/>
        <v>46274</v>
      </c>
      <c r="B2015" s="76">
        <f t="shared" si="923"/>
        <v>730.42088769999998</v>
      </c>
      <c r="C2015" s="76">
        <f t="shared" si="930"/>
        <v>528.78072468000005</v>
      </c>
      <c r="D2015" s="77">
        <f t="shared" si="924"/>
        <v>7245.38</v>
      </c>
      <c r="E2015" s="78">
        <f>IF(K2015=1,VLOOKUP(A2014,[1]Plan1!$G$155:$I$350,3),E2014)</f>
        <v>7276.54</v>
      </c>
      <c r="F2015" s="79">
        <f t="shared" si="925"/>
        <v>45763</v>
      </c>
      <c r="G2015" s="80">
        <f t="shared" si="914"/>
        <v>4.3006716003852752E-3</v>
      </c>
      <c r="H2015" s="81">
        <f t="shared" si="926"/>
        <v>46280</v>
      </c>
      <c r="I2015" s="81">
        <f t="shared" si="915"/>
        <v>46280</v>
      </c>
      <c r="J2015" s="82">
        <f t="shared" si="927"/>
        <v>20</v>
      </c>
      <c r="K2015" s="82">
        <f t="shared" si="911"/>
        <v>16</v>
      </c>
      <c r="L2015" s="76">
        <f t="shared" si="916"/>
        <v>1.00343906</v>
      </c>
      <c r="M2015" s="83">
        <f t="shared" si="913"/>
        <v>1.0043006699999999</v>
      </c>
      <c r="N2015" s="83">
        <f t="shared" si="909"/>
        <v>1.3698330938646155</v>
      </c>
      <c r="O2015" s="76">
        <f t="shared" si="912"/>
        <v>1.37454403</v>
      </c>
      <c r="P2015" s="76">
        <f t="shared" si="917"/>
        <v>726.83238828000003</v>
      </c>
      <c r="Q2015" s="84">
        <f t="shared" si="931"/>
        <v>0</v>
      </c>
      <c r="R2015" s="86">
        <f t="shared" si="928"/>
        <v>0</v>
      </c>
      <c r="S2015" s="76">
        <f t="shared" si="918"/>
        <v>0</v>
      </c>
      <c r="T2015" s="86">
        <f t="shared" si="929"/>
        <v>8.0657000000000006E-2</v>
      </c>
      <c r="U2015" s="84">
        <f t="shared" si="910"/>
        <v>16</v>
      </c>
      <c r="V2015" s="84">
        <v>252</v>
      </c>
      <c r="W2015" s="83">
        <f t="shared" si="919"/>
        <v>1.0049371760000001</v>
      </c>
      <c r="X2015" s="76">
        <f t="shared" si="920"/>
        <v>3.5884994200000002</v>
      </c>
      <c r="Y2015" s="76">
        <f t="shared" si="921"/>
        <v>0</v>
      </c>
      <c r="Z2015" s="90" t="str">
        <f t="shared" si="932"/>
        <v>A+J=</v>
      </c>
      <c r="AA2015" s="81">
        <f t="shared" si="933"/>
        <v>46280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75">
        <f t="shared" si="922"/>
        <v>46275</v>
      </c>
      <c r="B2016" s="76">
        <f t="shared" si="923"/>
        <v>730.80254329999991</v>
      </c>
      <c r="C2016" s="76">
        <f t="shared" si="930"/>
        <v>528.78072468000005</v>
      </c>
      <c r="D2016" s="77">
        <f t="shared" si="924"/>
        <v>7245.38</v>
      </c>
      <c r="E2016" s="78">
        <f>IF(K2016=1,VLOOKUP(A2015,[1]Plan1!$G$155:$I$350,3),E2015)</f>
        <v>7276.54</v>
      </c>
      <c r="F2016" s="79">
        <f t="shared" si="925"/>
        <v>45763</v>
      </c>
      <c r="G2016" s="80">
        <f t="shared" si="914"/>
        <v>4.3006716003852752E-3</v>
      </c>
      <c r="H2016" s="81">
        <f t="shared" si="926"/>
        <v>46280</v>
      </c>
      <c r="I2016" s="81">
        <f t="shared" si="915"/>
        <v>46280</v>
      </c>
      <c r="J2016" s="82">
        <f t="shared" si="927"/>
        <v>20</v>
      </c>
      <c r="K2016" s="82">
        <f t="shared" si="911"/>
        <v>17</v>
      </c>
      <c r="L2016" s="76">
        <f t="shared" si="916"/>
        <v>1.0036543899999999</v>
      </c>
      <c r="M2016" s="83">
        <f t="shared" si="913"/>
        <v>1.0043006699999999</v>
      </c>
      <c r="N2016" s="83">
        <f t="shared" ref="N2016:N2079" si="934">IF(I2016&gt;I2015,N2015*M2016,N2015)</f>
        <v>1.3698330938646155</v>
      </c>
      <c r="O2016" s="76">
        <f t="shared" si="912"/>
        <v>1.37483899</v>
      </c>
      <c r="P2016" s="76">
        <f t="shared" si="917"/>
        <v>726.98835744999997</v>
      </c>
      <c r="Q2016" s="84">
        <f t="shared" si="931"/>
        <v>0</v>
      </c>
      <c r="R2016" s="86">
        <f t="shared" si="928"/>
        <v>0</v>
      </c>
      <c r="S2016" s="76">
        <f t="shared" si="918"/>
        <v>0</v>
      </c>
      <c r="T2016" s="86">
        <f t="shared" si="929"/>
        <v>8.0657000000000006E-2</v>
      </c>
      <c r="U2016" s="84">
        <f t="shared" si="910"/>
        <v>17</v>
      </c>
      <c r="V2016" s="84">
        <v>252</v>
      </c>
      <c r="W2016" s="83">
        <f t="shared" si="919"/>
        <v>1.005246557</v>
      </c>
      <c r="X2016" s="76">
        <f t="shared" si="920"/>
        <v>3.8141858499999999</v>
      </c>
      <c r="Y2016" s="76">
        <f t="shared" si="921"/>
        <v>0</v>
      </c>
      <c r="Z2016" s="90" t="str">
        <f t="shared" si="932"/>
        <v>A+J=</v>
      </c>
      <c r="AA2016" s="81">
        <f t="shared" si="933"/>
        <v>46280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75">
        <f t="shared" si="922"/>
        <v>46276</v>
      </c>
      <c r="B2017" s="76">
        <f t="shared" si="923"/>
        <v>731.18440773999998</v>
      </c>
      <c r="C2017" s="76">
        <f t="shared" si="930"/>
        <v>528.78072468000005</v>
      </c>
      <c r="D2017" s="77">
        <f t="shared" si="924"/>
        <v>7245.38</v>
      </c>
      <c r="E2017" s="78">
        <f>IF(K2017=1,VLOOKUP(A2016,[1]Plan1!$G$155:$I$350,3),E2016)</f>
        <v>7276.54</v>
      </c>
      <c r="F2017" s="79">
        <f t="shared" si="925"/>
        <v>45763</v>
      </c>
      <c r="G2017" s="80">
        <f t="shared" si="914"/>
        <v>4.3006716003852752E-3</v>
      </c>
      <c r="H2017" s="81">
        <f t="shared" si="926"/>
        <v>46280</v>
      </c>
      <c r="I2017" s="81">
        <f t="shared" si="915"/>
        <v>46280</v>
      </c>
      <c r="J2017" s="82">
        <f t="shared" si="927"/>
        <v>20</v>
      </c>
      <c r="K2017" s="82">
        <f t="shared" si="911"/>
        <v>18</v>
      </c>
      <c r="L2017" s="76">
        <f t="shared" si="916"/>
        <v>1.0038697700000001</v>
      </c>
      <c r="M2017" s="83">
        <f t="shared" si="913"/>
        <v>1.0043006699999999</v>
      </c>
      <c r="N2017" s="83">
        <f t="shared" si="934"/>
        <v>1.3698330938646155</v>
      </c>
      <c r="O2017" s="76">
        <f t="shared" si="912"/>
        <v>1.3751340299999999</v>
      </c>
      <c r="P2017" s="76">
        <f t="shared" si="917"/>
        <v>727.14436891000003</v>
      </c>
      <c r="Q2017" s="84">
        <f t="shared" si="931"/>
        <v>0</v>
      </c>
      <c r="R2017" s="86">
        <f t="shared" si="928"/>
        <v>0</v>
      </c>
      <c r="S2017" s="76">
        <f t="shared" si="918"/>
        <v>0</v>
      </c>
      <c r="T2017" s="86">
        <f t="shared" si="929"/>
        <v>8.0657000000000006E-2</v>
      </c>
      <c r="U2017" s="84">
        <f t="shared" si="910"/>
        <v>18</v>
      </c>
      <c r="V2017" s="84">
        <v>252</v>
      </c>
      <c r="W2017" s="83">
        <f t="shared" si="919"/>
        <v>1.005556034</v>
      </c>
      <c r="X2017" s="76">
        <f t="shared" si="920"/>
        <v>4.0400388300000003</v>
      </c>
      <c r="Y2017" s="76">
        <f t="shared" si="921"/>
        <v>0</v>
      </c>
      <c r="Z2017" s="90" t="str">
        <f t="shared" si="932"/>
        <v>A+J=</v>
      </c>
      <c r="AA2017" s="81">
        <f t="shared" si="933"/>
        <v>46280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75">
        <f t="shared" si="922"/>
        <v>46277</v>
      </c>
      <c r="B2018" s="76">
        <f t="shared" si="923"/>
        <v>731.56646443</v>
      </c>
      <c r="C2018" s="76">
        <f t="shared" si="930"/>
        <v>528.78072468000005</v>
      </c>
      <c r="D2018" s="77">
        <f t="shared" si="924"/>
        <v>7245.38</v>
      </c>
      <c r="E2018" s="78">
        <f>IF(K2018=1,VLOOKUP(A2017,[1]Plan1!$G$155:$I$350,3),E2017)</f>
        <v>7276.54</v>
      </c>
      <c r="F2018" s="79">
        <f t="shared" si="925"/>
        <v>45763</v>
      </c>
      <c r="G2018" s="80">
        <f t="shared" si="914"/>
        <v>4.3006716003852752E-3</v>
      </c>
      <c r="H2018" s="81">
        <f t="shared" si="926"/>
        <v>46280</v>
      </c>
      <c r="I2018" s="81">
        <f t="shared" si="915"/>
        <v>46280</v>
      </c>
      <c r="J2018" s="82">
        <f t="shared" si="927"/>
        <v>20</v>
      </c>
      <c r="K2018" s="82">
        <f t="shared" si="911"/>
        <v>19</v>
      </c>
      <c r="L2018" s="76">
        <f t="shared" si="916"/>
        <v>1.0040851900000001</v>
      </c>
      <c r="M2018" s="83">
        <f t="shared" si="913"/>
        <v>1.0043006699999999</v>
      </c>
      <c r="N2018" s="83">
        <f t="shared" si="934"/>
        <v>1.3698330938646155</v>
      </c>
      <c r="O2018" s="76">
        <f t="shared" si="912"/>
        <v>1.3754291199999999</v>
      </c>
      <c r="P2018" s="76">
        <f t="shared" si="917"/>
        <v>727.30040681000003</v>
      </c>
      <c r="Q2018" s="84">
        <f t="shared" si="931"/>
        <v>0</v>
      </c>
      <c r="R2018" s="86">
        <f t="shared" si="928"/>
        <v>0</v>
      </c>
      <c r="S2018" s="76">
        <f t="shared" si="918"/>
        <v>0</v>
      </c>
      <c r="T2018" s="86">
        <f t="shared" si="929"/>
        <v>8.0657000000000006E-2</v>
      </c>
      <c r="U2018" s="84">
        <f t="shared" si="910"/>
        <v>19</v>
      </c>
      <c r="V2018" s="84">
        <v>252</v>
      </c>
      <c r="W2018" s="83">
        <f t="shared" si="919"/>
        <v>1.005865606</v>
      </c>
      <c r="X2018" s="76">
        <f t="shared" si="920"/>
        <v>4.2660576199999998</v>
      </c>
      <c r="Y2018" s="76">
        <f t="shared" si="921"/>
        <v>0</v>
      </c>
      <c r="Z2018" s="90" t="str">
        <f t="shared" si="932"/>
        <v>A+J=</v>
      </c>
      <c r="AA2018" s="81">
        <f t="shared" si="933"/>
        <v>46280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75">
        <f t="shared" si="922"/>
        <v>46278</v>
      </c>
      <c r="B2019" s="76">
        <f t="shared" si="923"/>
        <v>731.56646443</v>
      </c>
      <c r="C2019" s="76">
        <f t="shared" si="930"/>
        <v>528.78072468000005</v>
      </c>
      <c r="D2019" s="77">
        <f t="shared" si="924"/>
        <v>7245.38</v>
      </c>
      <c r="E2019" s="78">
        <f>IF(K2019=1,VLOOKUP(A2018,[1]Plan1!$G$155:$I$350,3),E2018)</f>
        <v>7276.54</v>
      </c>
      <c r="F2019" s="79">
        <f t="shared" si="925"/>
        <v>45763</v>
      </c>
      <c r="G2019" s="80">
        <f t="shared" si="914"/>
        <v>4.3006716003852752E-3</v>
      </c>
      <c r="H2019" s="81">
        <f t="shared" si="926"/>
        <v>46280</v>
      </c>
      <c r="I2019" s="81">
        <f t="shared" si="915"/>
        <v>46280</v>
      </c>
      <c r="J2019" s="82">
        <f t="shared" si="927"/>
        <v>20</v>
      </c>
      <c r="K2019" s="82">
        <f t="shared" si="911"/>
        <v>19</v>
      </c>
      <c r="L2019" s="76">
        <f t="shared" si="916"/>
        <v>1.0040851900000001</v>
      </c>
      <c r="M2019" s="83">
        <f t="shared" si="913"/>
        <v>1.0043006699999999</v>
      </c>
      <c r="N2019" s="83">
        <f t="shared" si="934"/>
        <v>1.3698330938646155</v>
      </c>
      <c r="O2019" s="76">
        <f t="shared" si="912"/>
        <v>1.3754291199999999</v>
      </c>
      <c r="P2019" s="76">
        <f t="shared" si="917"/>
        <v>727.30040681000003</v>
      </c>
      <c r="Q2019" s="84">
        <f t="shared" si="931"/>
        <v>0</v>
      </c>
      <c r="R2019" s="86">
        <f t="shared" si="928"/>
        <v>0</v>
      </c>
      <c r="S2019" s="76">
        <f t="shared" si="918"/>
        <v>0</v>
      </c>
      <c r="T2019" s="86">
        <f t="shared" si="929"/>
        <v>8.0657000000000006E-2</v>
      </c>
      <c r="U2019" s="84">
        <f t="shared" si="910"/>
        <v>19</v>
      </c>
      <c r="V2019" s="84">
        <v>252</v>
      </c>
      <c r="W2019" s="83">
        <f t="shared" si="919"/>
        <v>1.005865606</v>
      </c>
      <c r="X2019" s="76">
        <f t="shared" si="920"/>
        <v>4.2660576199999998</v>
      </c>
      <c r="Y2019" s="76">
        <f t="shared" si="921"/>
        <v>0</v>
      </c>
      <c r="Z2019" s="90" t="str">
        <f t="shared" si="932"/>
        <v>A+J=</v>
      </c>
      <c r="AA2019" s="81">
        <f t="shared" si="933"/>
        <v>46280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75">
        <f t="shared" si="922"/>
        <v>46279</v>
      </c>
      <c r="B2020" s="76">
        <f t="shared" si="923"/>
        <v>731.56646443</v>
      </c>
      <c r="C2020" s="76">
        <f t="shared" si="930"/>
        <v>528.78072468000005</v>
      </c>
      <c r="D2020" s="77">
        <f t="shared" si="924"/>
        <v>7245.38</v>
      </c>
      <c r="E2020" s="78">
        <f>IF(K2020=1,VLOOKUP(A2019,[1]Plan1!$G$155:$I$350,3),E2019)</f>
        <v>7276.54</v>
      </c>
      <c r="F2020" s="79">
        <f t="shared" si="925"/>
        <v>45763</v>
      </c>
      <c r="G2020" s="80">
        <f t="shared" si="914"/>
        <v>4.3006716003852752E-3</v>
      </c>
      <c r="H2020" s="81">
        <f t="shared" si="926"/>
        <v>46280</v>
      </c>
      <c r="I2020" s="81">
        <f t="shared" si="915"/>
        <v>46280</v>
      </c>
      <c r="J2020" s="82">
        <f t="shared" si="927"/>
        <v>20</v>
      </c>
      <c r="K2020" s="82">
        <f t="shared" si="911"/>
        <v>19</v>
      </c>
      <c r="L2020" s="76">
        <f t="shared" si="916"/>
        <v>1.0040851900000001</v>
      </c>
      <c r="M2020" s="83">
        <f t="shared" si="913"/>
        <v>1.0043006699999999</v>
      </c>
      <c r="N2020" s="83">
        <f t="shared" si="934"/>
        <v>1.3698330938646155</v>
      </c>
      <c r="O2020" s="76">
        <f t="shared" si="912"/>
        <v>1.3754291199999999</v>
      </c>
      <c r="P2020" s="76">
        <f t="shared" si="917"/>
        <v>727.30040681000003</v>
      </c>
      <c r="Q2020" s="84">
        <f t="shared" si="931"/>
        <v>0</v>
      </c>
      <c r="R2020" s="86">
        <f t="shared" si="928"/>
        <v>0</v>
      </c>
      <c r="S2020" s="76">
        <f t="shared" si="918"/>
        <v>0</v>
      </c>
      <c r="T2020" s="86">
        <f t="shared" si="929"/>
        <v>8.0657000000000006E-2</v>
      </c>
      <c r="U2020" s="84">
        <f t="shared" si="910"/>
        <v>19</v>
      </c>
      <c r="V2020" s="84">
        <v>252</v>
      </c>
      <c r="W2020" s="83">
        <f t="shared" si="919"/>
        <v>1.005865606</v>
      </c>
      <c r="X2020" s="76">
        <f t="shared" si="920"/>
        <v>4.2660576199999998</v>
      </c>
      <c r="Y2020" s="76">
        <f t="shared" si="921"/>
        <v>0</v>
      </c>
      <c r="Z2020" s="90" t="str">
        <f t="shared" si="932"/>
        <v>A+J=</v>
      </c>
      <c r="AA2020" s="81">
        <f t="shared" si="933"/>
        <v>46280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75">
        <f t="shared" si="922"/>
        <v>46280</v>
      </c>
      <c r="B2021" s="76">
        <f t="shared" si="923"/>
        <v>731.94873015000007</v>
      </c>
      <c r="C2021" s="76">
        <f t="shared" si="930"/>
        <v>528.78072468000005</v>
      </c>
      <c r="D2021" s="77">
        <f t="shared" si="924"/>
        <v>7245.38</v>
      </c>
      <c r="E2021" s="78">
        <f>IF(K2021=1,VLOOKUP(A2020,[1]Plan1!$G$155:$I$350,3),E2020)</f>
        <v>7276.54</v>
      </c>
      <c r="F2021" s="79">
        <f t="shared" si="925"/>
        <v>45763</v>
      </c>
      <c r="G2021" s="80">
        <f t="shared" si="914"/>
        <v>4.3006716003852752E-3</v>
      </c>
      <c r="H2021" s="81">
        <f t="shared" si="926"/>
        <v>46310</v>
      </c>
      <c r="I2021" s="81">
        <f t="shared" si="915"/>
        <v>46280</v>
      </c>
      <c r="J2021" s="82">
        <f t="shared" si="927"/>
        <v>20</v>
      </c>
      <c r="K2021" s="82">
        <f t="shared" si="911"/>
        <v>20</v>
      </c>
      <c r="L2021" s="76">
        <f t="shared" si="916"/>
        <v>1.0043006699999999</v>
      </c>
      <c r="M2021" s="83">
        <f t="shared" si="913"/>
        <v>1.0043006699999999</v>
      </c>
      <c r="N2021" s="83">
        <f t="shared" si="934"/>
        <v>1.3698330938646155</v>
      </c>
      <c r="O2021" s="76">
        <f t="shared" si="912"/>
        <v>1.37572429</v>
      </c>
      <c r="P2021" s="76">
        <f t="shared" si="917"/>
        <v>727.45648702000005</v>
      </c>
      <c r="Q2021" s="84">
        <f t="shared" si="931"/>
        <v>66</v>
      </c>
      <c r="R2021" s="86">
        <f t="shared" si="928"/>
        <v>1.4651000000000001E-2</v>
      </c>
      <c r="S2021" s="76">
        <f t="shared" si="918"/>
        <v>10.65796499</v>
      </c>
      <c r="T2021" s="86">
        <f t="shared" si="929"/>
        <v>8.0657000000000006E-2</v>
      </c>
      <c r="U2021" s="84">
        <f t="shared" si="910"/>
        <v>20</v>
      </c>
      <c r="V2021" s="84">
        <v>252</v>
      </c>
      <c r="W2021" s="83">
        <f t="shared" si="919"/>
        <v>1.0061752740000001</v>
      </c>
      <c r="X2021" s="76">
        <f t="shared" si="920"/>
        <v>4.4922431300000003</v>
      </c>
      <c r="Y2021" s="76">
        <f t="shared" si="921"/>
        <v>15.15020812</v>
      </c>
      <c r="Z2021" s="90" t="str">
        <f t="shared" si="932"/>
        <v>A+J=</v>
      </c>
      <c r="AA2021" s="81">
        <f t="shared" si="933"/>
        <v>46280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75">
        <f t="shared" si="922"/>
        <v>46281</v>
      </c>
      <c r="B2022" s="76">
        <f t="shared" si="923"/>
        <v>717.16573595</v>
      </c>
      <c r="C2022" s="76">
        <f t="shared" si="930"/>
        <v>521.03355828999997</v>
      </c>
      <c r="D2022" s="77">
        <f t="shared" si="924"/>
        <v>7245.38</v>
      </c>
      <c r="E2022" s="78">
        <f>IF(K2022=1,VLOOKUP(A2021,[1]Plan1!$G$155:$I$350,3),E2021)</f>
        <v>7276.54</v>
      </c>
      <c r="F2022" s="79">
        <f t="shared" si="925"/>
        <v>45763</v>
      </c>
      <c r="G2022" s="80">
        <f t="shared" si="914"/>
        <v>4.3006716003852752E-3</v>
      </c>
      <c r="H2022" s="81">
        <f t="shared" si="926"/>
        <v>46310</v>
      </c>
      <c r="I2022" s="81">
        <f t="shared" si="915"/>
        <v>46310</v>
      </c>
      <c r="J2022" s="82">
        <f t="shared" si="927"/>
        <v>21</v>
      </c>
      <c r="K2022" s="82">
        <f t="shared" si="911"/>
        <v>1</v>
      </c>
      <c r="L2022" s="76">
        <f t="shared" si="916"/>
        <v>1.0002043700000001</v>
      </c>
      <c r="M2022" s="83">
        <f t="shared" si="913"/>
        <v>1.0043006699999999</v>
      </c>
      <c r="N2022" s="83">
        <f t="shared" si="934"/>
        <v>1.3757242939564061</v>
      </c>
      <c r="O2022" s="76">
        <f t="shared" si="912"/>
        <v>1.3760054500000001</v>
      </c>
      <c r="P2022" s="76">
        <f t="shared" si="917"/>
        <v>716.94501582999999</v>
      </c>
      <c r="Q2022" s="84">
        <f t="shared" si="931"/>
        <v>0</v>
      </c>
      <c r="R2022" s="86">
        <f t="shared" si="928"/>
        <v>0</v>
      </c>
      <c r="S2022" s="76">
        <f t="shared" si="918"/>
        <v>0</v>
      </c>
      <c r="T2022" s="86">
        <f t="shared" si="929"/>
        <v>8.0657000000000006E-2</v>
      </c>
      <c r="U2022" s="84">
        <f t="shared" ref="U2022:U2085" si="935">IF(Q2021&gt;0,1,IF(K2022=K2021,U2021,U2021+1))</f>
        <v>1</v>
      </c>
      <c r="V2022" s="84">
        <v>252</v>
      </c>
      <c r="W2022" s="83">
        <f t="shared" si="919"/>
        <v>1.0003078620000001</v>
      </c>
      <c r="X2022" s="76">
        <f t="shared" si="920"/>
        <v>0.22072011999999999</v>
      </c>
      <c r="Y2022" s="76">
        <f t="shared" si="921"/>
        <v>0</v>
      </c>
      <c r="Z2022" s="90" t="str">
        <f t="shared" si="932"/>
        <v>A+J=</v>
      </c>
      <c r="AA2022" s="81">
        <f t="shared" si="933"/>
        <v>46310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75">
        <f t="shared" si="922"/>
        <v>46282</v>
      </c>
      <c r="B2023" s="76">
        <f t="shared" si="923"/>
        <v>717.53313876000004</v>
      </c>
      <c r="C2023" s="76">
        <f t="shared" si="930"/>
        <v>521.03355828999997</v>
      </c>
      <c r="D2023" s="77">
        <f t="shared" si="924"/>
        <v>7245.38</v>
      </c>
      <c r="E2023" s="78">
        <f>IF(K2023=1,VLOOKUP(A2022,[1]Plan1!$G$155:$I$350,3),E2022)</f>
        <v>7276.54</v>
      </c>
      <c r="F2023" s="79">
        <f t="shared" si="925"/>
        <v>45763</v>
      </c>
      <c r="G2023" s="80">
        <f t="shared" si="914"/>
        <v>4.3006716003852752E-3</v>
      </c>
      <c r="H2023" s="81">
        <f t="shared" si="926"/>
        <v>46310</v>
      </c>
      <c r="I2023" s="81">
        <f t="shared" si="915"/>
        <v>46310</v>
      </c>
      <c r="J2023" s="82">
        <f t="shared" si="927"/>
        <v>21</v>
      </c>
      <c r="K2023" s="82">
        <f t="shared" si="911"/>
        <v>2</v>
      </c>
      <c r="L2023" s="76">
        <f t="shared" si="916"/>
        <v>1.00040879</v>
      </c>
      <c r="M2023" s="83">
        <f t="shared" si="913"/>
        <v>1.0043006699999999</v>
      </c>
      <c r="N2023" s="83">
        <f t="shared" si="934"/>
        <v>1.3757242939564061</v>
      </c>
      <c r="O2023" s="76">
        <f t="shared" si="912"/>
        <v>1.37628667</v>
      </c>
      <c r="P2023" s="76">
        <f t="shared" si="917"/>
        <v>717.09154089000003</v>
      </c>
      <c r="Q2023" s="84">
        <f t="shared" si="931"/>
        <v>0</v>
      </c>
      <c r="R2023" s="86">
        <f t="shared" si="928"/>
        <v>0</v>
      </c>
      <c r="S2023" s="76">
        <f t="shared" si="918"/>
        <v>0</v>
      </c>
      <c r="T2023" s="86">
        <f t="shared" si="929"/>
        <v>8.0657000000000006E-2</v>
      </c>
      <c r="U2023" s="84">
        <f t="shared" si="935"/>
        <v>2</v>
      </c>
      <c r="V2023" s="84">
        <v>252</v>
      </c>
      <c r="W2023" s="83">
        <f t="shared" si="919"/>
        <v>1.000615818</v>
      </c>
      <c r="X2023" s="76">
        <f t="shared" si="920"/>
        <v>0.44159787</v>
      </c>
      <c r="Y2023" s="76">
        <f t="shared" si="921"/>
        <v>0</v>
      </c>
      <c r="Z2023" s="90" t="str">
        <f t="shared" si="932"/>
        <v>A+J=</v>
      </c>
      <c r="AA2023" s="81">
        <f t="shared" si="933"/>
        <v>46310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75">
        <f t="shared" si="922"/>
        <v>46283</v>
      </c>
      <c r="B2024" s="76">
        <f t="shared" si="923"/>
        <v>717.90073124999992</v>
      </c>
      <c r="C2024" s="76">
        <f t="shared" si="930"/>
        <v>521.03355828999997</v>
      </c>
      <c r="D2024" s="77">
        <f t="shared" si="924"/>
        <v>7245.38</v>
      </c>
      <c r="E2024" s="78">
        <f>IF(K2024=1,VLOOKUP(A2023,[1]Plan1!$G$155:$I$350,3),E2023)</f>
        <v>7276.54</v>
      </c>
      <c r="F2024" s="79">
        <f t="shared" si="925"/>
        <v>45763</v>
      </c>
      <c r="G2024" s="80">
        <f t="shared" si="914"/>
        <v>4.3006716003852752E-3</v>
      </c>
      <c r="H2024" s="81">
        <f t="shared" si="926"/>
        <v>46310</v>
      </c>
      <c r="I2024" s="81">
        <f t="shared" si="915"/>
        <v>46310</v>
      </c>
      <c r="J2024" s="82">
        <f t="shared" si="927"/>
        <v>21</v>
      </c>
      <c r="K2024" s="82">
        <f t="shared" si="911"/>
        <v>3</v>
      </c>
      <c r="L2024" s="76">
        <f t="shared" si="916"/>
        <v>1.00061325</v>
      </c>
      <c r="M2024" s="83">
        <f t="shared" si="913"/>
        <v>1.0043006699999999</v>
      </c>
      <c r="N2024" s="83">
        <f t="shared" si="934"/>
        <v>1.3757242939564061</v>
      </c>
      <c r="O2024" s="76">
        <f t="shared" si="912"/>
        <v>1.3765679500000001</v>
      </c>
      <c r="P2024" s="76">
        <f t="shared" si="917"/>
        <v>717.23809720999998</v>
      </c>
      <c r="Q2024" s="84">
        <f t="shared" si="931"/>
        <v>0</v>
      </c>
      <c r="R2024" s="86">
        <f t="shared" si="928"/>
        <v>0</v>
      </c>
      <c r="S2024" s="76">
        <f t="shared" si="918"/>
        <v>0</v>
      </c>
      <c r="T2024" s="86">
        <f t="shared" si="929"/>
        <v>8.0657000000000006E-2</v>
      </c>
      <c r="U2024" s="84">
        <f t="shared" si="935"/>
        <v>3</v>
      </c>
      <c r="V2024" s="84">
        <v>252</v>
      </c>
      <c r="W2024" s="83">
        <f t="shared" si="919"/>
        <v>1.000923869</v>
      </c>
      <c r="X2024" s="76">
        <f t="shared" si="920"/>
        <v>0.66263404000000004</v>
      </c>
      <c r="Y2024" s="76">
        <f t="shared" si="921"/>
        <v>0</v>
      </c>
      <c r="Z2024" s="90" t="str">
        <f t="shared" si="932"/>
        <v>A+J=</v>
      </c>
      <c r="AA2024" s="81">
        <f t="shared" si="933"/>
        <v>46310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75">
        <f t="shared" si="922"/>
        <v>46284</v>
      </c>
      <c r="B2025" s="76">
        <f t="shared" si="923"/>
        <v>718.26851348000002</v>
      </c>
      <c r="C2025" s="76">
        <f t="shared" si="930"/>
        <v>521.03355828999997</v>
      </c>
      <c r="D2025" s="77">
        <f t="shared" si="924"/>
        <v>7245.38</v>
      </c>
      <c r="E2025" s="78">
        <f>IF(K2025=1,VLOOKUP(A2024,[1]Plan1!$G$155:$I$350,3),E2024)</f>
        <v>7276.54</v>
      </c>
      <c r="F2025" s="79">
        <f t="shared" si="925"/>
        <v>45763</v>
      </c>
      <c r="G2025" s="80">
        <f t="shared" si="914"/>
        <v>4.3006716003852752E-3</v>
      </c>
      <c r="H2025" s="81">
        <f t="shared" si="926"/>
        <v>46310</v>
      </c>
      <c r="I2025" s="81">
        <f t="shared" si="915"/>
        <v>46310</v>
      </c>
      <c r="J2025" s="82">
        <f t="shared" si="927"/>
        <v>21</v>
      </c>
      <c r="K2025" s="82">
        <f t="shared" si="911"/>
        <v>4</v>
      </c>
      <c r="L2025" s="76">
        <f t="shared" si="916"/>
        <v>1.00081775</v>
      </c>
      <c r="M2025" s="83">
        <f t="shared" si="913"/>
        <v>1.0043006699999999</v>
      </c>
      <c r="N2025" s="83">
        <f t="shared" si="934"/>
        <v>1.3757242939564061</v>
      </c>
      <c r="O2025" s="76">
        <f t="shared" si="912"/>
        <v>1.37684929</v>
      </c>
      <c r="P2025" s="76">
        <f t="shared" si="917"/>
        <v>717.38468479000005</v>
      </c>
      <c r="Q2025" s="84">
        <f t="shared" si="931"/>
        <v>0</v>
      </c>
      <c r="R2025" s="86">
        <f t="shared" si="928"/>
        <v>0</v>
      </c>
      <c r="S2025" s="76">
        <f t="shared" si="918"/>
        <v>0</v>
      </c>
      <c r="T2025" s="86">
        <f t="shared" si="929"/>
        <v>8.0657000000000006E-2</v>
      </c>
      <c r="U2025" s="84">
        <f t="shared" si="935"/>
        <v>4</v>
      </c>
      <c r="V2025" s="84">
        <v>252</v>
      </c>
      <c r="W2025" s="83">
        <f t="shared" si="919"/>
        <v>1.001232015</v>
      </c>
      <c r="X2025" s="76">
        <f t="shared" si="920"/>
        <v>0.88382868999999997</v>
      </c>
      <c r="Y2025" s="76">
        <f t="shared" si="921"/>
        <v>0</v>
      </c>
      <c r="Z2025" s="90" t="str">
        <f t="shared" si="932"/>
        <v>A+J=</v>
      </c>
      <c r="AA2025" s="81">
        <f t="shared" si="933"/>
        <v>46310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75">
        <f t="shared" si="922"/>
        <v>46285</v>
      </c>
      <c r="B2026" s="76">
        <f t="shared" si="923"/>
        <v>718.26851348000002</v>
      </c>
      <c r="C2026" s="76">
        <f t="shared" si="930"/>
        <v>521.03355828999997</v>
      </c>
      <c r="D2026" s="77">
        <f t="shared" si="924"/>
        <v>7245.38</v>
      </c>
      <c r="E2026" s="78">
        <f>IF(K2026=1,VLOOKUP(A2025,[1]Plan1!$G$155:$I$350,3),E2025)</f>
        <v>7276.54</v>
      </c>
      <c r="F2026" s="79">
        <f t="shared" si="925"/>
        <v>45763</v>
      </c>
      <c r="G2026" s="80">
        <f t="shared" si="914"/>
        <v>4.3006716003852752E-3</v>
      </c>
      <c r="H2026" s="81">
        <f t="shared" si="926"/>
        <v>46310</v>
      </c>
      <c r="I2026" s="81">
        <f t="shared" si="915"/>
        <v>46310</v>
      </c>
      <c r="J2026" s="82">
        <f t="shared" si="927"/>
        <v>21</v>
      </c>
      <c r="K2026" s="82">
        <f t="shared" ref="K2026:K2089" si="936">(J2026-(NETWORKDAYS(A2026,I2026,AD$165:AD$503)-1))</f>
        <v>4</v>
      </c>
      <c r="L2026" s="76">
        <f t="shared" si="916"/>
        <v>1.00081775</v>
      </c>
      <c r="M2026" s="83">
        <f t="shared" si="913"/>
        <v>1.0043006699999999</v>
      </c>
      <c r="N2026" s="83">
        <f t="shared" si="934"/>
        <v>1.3757242939564061</v>
      </c>
      <c r="O2026" s="76">
        <f t="shared" ref="O2026:O2089" si="937">TRUNC(TRUNC((L2026*N2026),15),8)</f>
        <v>1.37684929</v>
      </c>
      <c r="P2026" s="76">
        <f t="shared" si="917"/>
        <v>717.38468479000005</v>
      </c>
      <c r="Q2026" s="84">
        <f t="shared" si="931"/>
        <v>0</v>
      </c>
      <c r="R2026" s="86">
        <f t="shared" si="928"/>
        <v>0</v>
      </c>
      <c r="S2026" s="76">
        <f t="shared" si="918"/>
        <v>0</v>
      </c>
      <c r="T2026" s="86">
        <f t="shared" si="929"/>
        <v>8.0657000000000006E-2</v>
      </c>
      <c r="U2026" s="84">
        <f t="shared" si="935"/>
        <v>4</v>
      </c>
      <c r="V2026" s="84">
        <v>252</v>
      </c>
      <c r="W2026" s="83">
        <f t="shared" si="919"/>
        <v>1.001232015</v>
      </c>
      <c r="X2026" s="76">
        <f t="shared" si="920"/>
        <v>0.88382868999999997</v>
      </c>
      <c r="Y2026" s="76">
        <f t="shared" si="921"/>
        <v>0</v>
      </c>
      <c r="Z2026" s="90" t="str">
        <f t="shared" si="932"/>
        <v>A+J=</v>
      </c>
      <c r="AA2026" s="81">
        <f t="shared" si="933"/>
        <v>46310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75">
        <f t="shared" si="922"/>
        <v>46286</v>
      </c>
      <c r="B2027" s="76">
        <f t="shared" si="923"/>
        <v>718.26851348000002</v>
      </c>
      <c r="C2027" s="76">
        <f t="shared" si="930"/>
        <v>521.03355828999997</v>
      </c>
      <c r="D2027" s="77">
        <f t="shared" si="924"/>
        <v>7245.38</v>
      </c>
      <c r="E2027" s="78">
        <f>IF(K2027=1,VLOOKUP(A2026,[1]Plan1!$G$155:$I$350,3),E2026)</f>
        <v>7276.54</v>
      </c>
      <c r="F2027" s="79">
        <f t="shared" si="925"/>
        <v>45763</v>
      </c>
      <c r="G2027" s="80">
        <f t="shared" si="914"/>
        <v>4.3006716003852752E-3</v>
      </c>
      <c r="H2027" s="81">
        <f t="shared" si="926"/>
        <v>46310</v>
      </c>
      <c r="I2027" s="81">
        <f t="shared" si="915"/>
        <v>46310</v>
      </c>
      <c r="J2027" s="82">
        <f t="shared" si="927"/>
        <v>21</v>
      </c>
      <c r="K2027" s="82">
        <f t="shared" si="936"/>
        <v>4</v>
      </c>
      <c r="L2027" s="76">
        <f t="shared" si="916"/>
        <v>1.00081775</v>
      </c>
      <c r="M2027" s="83">
        <f t="shared" ref="M2027:M2090" si="938">IF(I2027&gt;I2026,L2026,M2026)</f>
        <v>1.0043006699999999</v>
      </c>
      <c r="N2027" s="83">
        <f t="shared" si="934"/>
        <v>1.3757242939564061</v>
      </c>
      <c r="O2027" s="76">
        <f t="shared" si="937"/>
        <v>1.37684929</v>
      </c>
      <c r="P2027" s="76">
        <f t="shared" si="917"/>
        <v>717.38468479000005</v>
      </c>
      <c r="Q2027" s="84">
        <f t="shared" si="931"/>
        <v>0</v>
      </c>
      <c r="R2027" s="86">
        <f t="shared" si="928"/>
        <v>0</v>
      </c>
      <c r="S2027" s="76">
        <f t="shared" si="918"/>
        <v>0</v>
      </c>
      <c r="T2027" s="86">
        <f t="shared" si="929"/>
        <v>8.0657000000000006E-2</v>
      </c>
      <c r="U2027" s="84">
        <f t="shared" si="935"/>
        <v>4</v>
      </c>
      <c r="V2027" s="84">
        <v>252</v>
      </c>
      <c r="W2027" s="83">
        <f t="shared" si="919"/>
        <v>1.001232015</v>
      </c>
      <c r="X2027" s="76">
        <f t="shared" si="920"/>
        <v>0.88382868999999997</v>
      </c>
      <c r="Y2027" s="76">
        <f t="shared" si="921"/>
        <v>0</v>
      </c>
      <c r="Z2027" s="90" t="str">
        <f t="shared" si="932"/>
        <v>A+J=</v>
      </c>
      <c r="AA2027" s="81">
        <f t="shared" si="933"/>
        <v>46310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75">
        <f t="shared" si="922"/>
        <v>46287</v>
      </c>
      <c r="B2028" s="76">
        <f t="shared" si="923"/>
        <v>718.63648031000002</v>
      </c>
      <c r="C2028" s="76">
        <f t="shared" si="930"/>
        <v>521.03355828999997</v>
      </c>
      <c r="D2028" s="77">
        <f t="shared" si="924"/>
        <v>7245.38</v>
      </c>
      <c r="E2028" s="78">
        <f>IF(K2028=1,VLOOKUP(A2027,[1]Plan1!$G$155:$I$350,3),E2027)</f>
        <v>7276.54</v>
      </c>
      <c r="F2028" s="79">
        <f t="shared" si="925"/>
        <v>45763</v>
      </c>
      <c r="G2028" s="80">
        <f t="shared" si="914"/>
        <v>4.3006716003852752E-3</v>
      </c>
      <c r="H2028" s="81">
        <f t="shared" si="926"/>
        <v>46310</v>
      </c>
      <c r="I2028" s="81">
        <f t="shared" si="915"/>
        <v>46310</v>
      </c>
      <c r="J2028" s="82">
        <f t="shared" si="927"/>
        <v>21</v>
      </c>
      <c r="K2028" s="82">
        <f t="shared" si="936"/>
        <v>5</v>
      </c>
      <c r="L2028" s="76">
        <f t="shared" si="916"/>
        <v>1.0010222900000001</v>
      </c>
      <c r="M2028" s="83">
        <f t="shared" si="938"/>
        <v>1.0043006699999999</v>
      </c>
      <c r="N2028" s="83">
        <f t="shared" si="934"/>
        <v>1.3757242939564061</v>
      </c>
      <c r="O2028" s="76">
        <f t="shared" si="937"/>
        <v>1.3771306800000001</v>
      </c>
      <c r="P2028" s="76">
        <f t="shared" si="917"/>
        <v>717.53129842999999</v>
      </c>
      <c r="Q2028" s="84">
        <f t="shared" si="931"/>
        <v>0</v>
      </c>
      <c r="R2028" s="86">
        <f t="shared" si="928"/>
        <v>0</v>
      </c>
      <c r="S2028" s="76">
        <f t="shared" si="918"/>
        <v>0</v>
      </c>
      <c r="T2028" s="86">
        <f t="shared" si="929"/>
        <v>8.0657000000000006E-2</v>
      </c>
      <c r="U2028" s="84">
        <f t="shared" si="935"/>
        <v>5</v>
      </c>
      <c r="V2028" s="84">
        <v>252</v>
      </c>
      <c r="W2028" s="83">
        <f t="shared" si="919"/>
        <v>1.001540256</v>
      </c>
      <c r="X2028" s="76">
        <f t="shared" si="920"/>
        <v>1.1051818799999999</v>
      </c>
      <c r="Y2028" s="76">
        <f t="shared" si="921"/>
        <v>0</v>
      </c>
      <c r="Z2028" s="90" t="str">
        <f t="shared" si="932"/>
        <v>A+J=</v>
      </c>
      <c r="AA2028" s="81">
        <f t="shared" si="933"/>
        <v>46310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75">
        <f t="shared" si="922"/>
        <v>46288</v>
      </c>
      <c r="B2029" s="76">
        <f t="shared" si="923"/>
        <v>719.00464223999995</v>
      </c>
      <c r="C2029" s="76">
        <f t="shared" si="930"/>
        <v>521.03355828999997</v>
      </c>
      <c r="D2029" s="77">
        <f t="shared" si="924"/>
        <v>7245.38</v>
      </c>
      <c r="E2029" s="78">
        <f>IF(K2029=1,VLOOKUP(A2028,[1]Plan1!$G$155:$I$350,3),E2028)</f>
        <v>7276.54</v>
      </c>
      <c r="F2029" s="79">
        <f t="shared" si="925"/>
        <v>45763</v>
      </c>
      <c r="G2029" s="80">
        <f t="shared" si="914"/>
        <v>4.3006716003852752E-3</v>
      </c>
      <c r="H2029" s="81">
        <f t="shared" si="926"/>
        <v>46310</v>
      </c>
      <c r="I2029" s="81">
        <f t="shared" si="915"/>
        <v>46310</v>
      </c>
      <c r="J2029" s="82">
        <f t="shared" si="927"/>
        <v>21</v>
      </c>
      <c r="K2029" s="82">
        <f t="shared" si="936"/>
        <v>6</v>
      </c>
      <c r="L2029" s="76">
        <f t="shared" si="916"/>
        <v>1.0012268799999999</v>
      </c>
      <c r="M2029" s="83">
        <f t="shared" si="938"/>
        <v>1.0043006699999999</v>
      </c>
      <c r="N2029" s="83">
        <f t="shared" si="934"/>
        <v>1.3757242939564061</v>
      </c>
      <c r="O2029" s="76">
        <f t="shared" si="937"/>
        <v>1.3774121399999999</v>
      </c>
      <c r="P2029" s="76">
        <f t="shared" si="917"/>
        <v>717.67794852999998</v>
      </c>
      <c r="Q2029" s="84">
        <f t="shared" si="931"/>
        <v>0</v>
      </c>
      <c r="R2029" s="86">
        <f t="shared" si="928"/>
        <v>0</v>
      </c>
      <c r="S2029" s="76">
        <f t="shared" si="918"/>
        <v>0</v>
      </c>
      <c r="T2029" s="86">
        <f t="shared" si="929"/>
        <v>8.0657000000000006E-2</v>
      </c>
      <c r="U2029" s="84">
        <f t="shared" si="935"/>
        <v>6</v>
      </c>
      <c r="V2029" s="84">
        <v>252</v>
      </c>
      <c r="W2029" s="83">
        <f t="shared" si="919"/>
        <v>1.001848592</v>
      </c>
      <c r="X2029" s="76">
        <f t="shared" si="920"/>
        <v>1.32669371</v>
      </c>
      <c r="Y2029" s="76">
        <f t="shared" si="921"/>
        <v>0</v>
      </c>
      <c r="Z2029" s="90" t="str">
        <f t="shared" si="932"/>
        <v>A+J=</v>
      </c>
      <c r="AA2029" s="81">
        <f t="shared" si="933"/>
        <v>46310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75">
        <f t="shared" si="922"/>
        <v>46289</v>
      </c>
      <c r="B2030" s="76">
        <f t="shared" si="923"/>
        <v>719.37298369000007</v>
      </c>
      <c r="C2030" s="76">
        <f t="shared" si="930"/>
        <v>521.03355828999997</v>
      </c>
      <c r="D2030" s="77">
        <f t="shared" si="924"/>
        <v>7245.38</v>
      </c>
      <c r="E2030" s="78">
        <f>IF(K2030=1,VLOOKUP(A2029,[1]Plan1!$G$155:$I$350,3),E2029)</f>
        <v>7276.54</v>
      </c>
      <c r="F2030" s="79">
        <f t="shared" si="925"/>
        <v>45763</v>
      </c>
      <c r="G2030" s="80">
        <f t="shared" si="914"/>
        <v>4.3006716003852752E-3</v>
      </c>
      <c r="H2030" s="81">
        <f t="shared" si="926"/>
        <v>46310</v>
      </c>
      <c r="I2030" s="81">
        <f t="shared" si="915"/>
        <v>46310</v>
      </c>
      <c r="J2030" s="82">
        <f t="shared" si="927"/>
        <v>21</v>
      </c>
      <c r="K2030" s="82">
        <f t="shared" si="936"/>
        <v>7</v>
      </c>
      <c r="L2030" s="76">
        <f t="shared" si="916"/>
        <v>1.0014315</v>
      </c>
      <c r="M2030" s="83">
        <f t="shared" si="938"/>
        <v>1.0043006699999999</v>
      </c>
      <c r="N2030" s="83">
        <f t="shared" si="934"/>
        <v>1.3757242939564061</v>
      </c>
      <c r="O2030" s="76">
        <f t="shared" si="937"/>
        <v>1.3776936399999999</v>
      </c>
      <c r="P2030" s="76">
        <f t="shared" si="917"/>
        <v>717.82461948000002</v>
      </c>
      <c r="Q2030" s="84">
        <f t="shared" si="931"/>
        <v>0</v>
      </c>
      <c r="R2030" s="86">
        <f t="shared" si="928"/>
        <v>0</v>
      </c>
      <c r="S2030" s="76">
        <f t="shared" si="918"/>
        <v>0</v>
      </c>
      <c r="T2030" s="86">
        <f t="shared" si="929"/>
        <v>8.0657000000000006E-2</v>
      </c>
      <c r="U2030" s="84">
        <f t="shared" si="935"/>
        <v>7</v>
      </c>
      <c r="V2030" s="84">
        <v>252</v>
      </c>
      <c r="W2030" s="83">
        <f t="shared" si="919"/>
        <v>1.0021570230000001</v>
      </c>
      <c r="X2030" s="76">
        <f t="shared" si="920"/>
        <v>1.5483642099999999</v>
      </c>
      <c r="Y2030" s="76">
        <f t="shared" si="921"/>
        <v>0</v>
      </c>
      <c r="Z2030" s="90" t="str">
        <f t="shared" si="932"/>
        <v>A+J=</v>
      </c>
      <c r="AA2030" s="81">
        <f t="shared" si="933"/>
        <v>46310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75">
        <f t="shared" si="922"/>
        <v>46290</v>
      </c>
      <c r="B2031" s="76">
        <f t="shared" si="923"/>
        <v>719.74151965999999</v>
      </c>
      <c r="C2031" s="76">
        <f t="shared" si="930"/>
        <v>521.03355828999997</v>
      </c>
      <c r="D2031" s="77">
        <f t="shared" si="924"/>
        <v>7245.38</v>
      </c>
      <c r="E2031" s="78">
        <f>IF(K2031=1,VLOOKUP(A2030,[1]Plan1!$G$155:$I$350,3),E2030)</f>
        <v>7276.54</v>
      </c>
      <c r="F2031" s="79">
        <f t="shared" si="925"/>
        <v>45763</v>
      </c>
      <c r="G2031" s="80">
        <f t="shared" si="914"/>
        <v>4.3006716003852752E-3</v>
      </c>
      <c r="H2031" s="81">
        <f t="shared" si="926"/>
        <v>46310</v>
      </c>
      <c r="I2031" s="81">
        <f t="shared" si="915"/>
        <v>46310</v>
      </c>
      <c r="J2031" s="82">
        <f t="shared" si="927"/>
        <v>21</v>
      </c>
      <c r="K2031" s="82">
        <f t="shared" si="936"/>
        <v>8</v>
      </c>
      <c r="L2031" s="76">
        <f t="shared" si="916"/>
        <v>1.00163617</v>
      </c>
      <c r="M2031" s="83">
        <f t="shared" si="938"/>
        <v>1.0043006699999999</v>
      </c>
      <c r="N2031" s="83">
        <f t="shared" si="934"/>
        <v>1.3757242939564061</v>
      </c>
      <c r="O2031" s="76">
        <f t="shared" si="937"/>
        <v>1.37797521</v>
      </c>
      <c r="P2031" s="76">
        <f t="shared" si="917"/>
        <v>717.97132690000001</v>
      </c>
      <c r="Q2031" s="84">
        <f t="shared" si="931"/>
        <v>0</v>
      </c>
      <c r="R2031" s="86">
        <f t="shared" si="928"/>
        <v>0</v>
      </c>
      <c r="S2031" s="76">
        <f t="shared" si="918"/>
        <v>0</v>
      </c>
      <c r="T2031" s="86">
        <f t="shared" si="929"/>
        <v>8.0657000000000006E-2</v>
      </c>
      <c r="U2031" s="84">
        <f t="shared" si="935"/>
        <v>8</v>
      </c>
      <c r="V2031" s="84">
        <v>252</v>
      </c>
      <c r="W2031" s="83">
        <f t="shared" si="919"/>
        <v>1.002465548</v>
      </c>
      <c r="X2031" s="76">
        <f t="shared" si="920"/>
        <v>1.77019276</v>
      </c>
      <c r="Y2031" s="76">
        <f t="shared" si="921"/>
        <v>0</v>
      </c>
      <c r="Z2031" s="90" t="str">
        <f t="shared" si="932"/>
        <v>A+J=</v>
      </c>
      <c r="AA2031" s="81">
        <f t="shared" si="933"/>
        <v>46310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75">
        <f t="shared" si="922"/>
        <v>46291</v>
      </c>
      <c r="B2032" s="76">
        <f t="shared" si="923"/>
        <v>720.11024122999993</v>
      </c>
      <c r="C2032" s="76">
        <f t="shared" si="930"/>
        <v>521.03355828999997</v>
      </c>
      <c r="D2032" s="77">
        <f t="shared" si="924"/>
        <v>7245.38</v>
      </c>
      <c r="E2032" s="78">
        <f>IF(K2032=1,VLOOKUP(A2031,[1]Plan1!$G$155:$I$350,3),E2031)</f>
        <v>7276.54</v>
      </c>
      <c r="F2032" s="79">
        <f t="shared" si="925"/>
        <v>45763</v>
      </c>
      <c r="G2032" s="80">
        <f t="shared" si="914"/>
        <v>4.3006716003852752E-3</v>
      </c>
      <c r="H2032" s="81">
        <f t="shared" si="926"/>
        <v>46310</v>
      </c>
      <c r="I2032" s="81">
        <f t="shared" si="915"/>
        <v>46310</v>
      </c>
      <c r="J2032" s="82">
        <f t="shared" si="927"/>
        <v>21</v>
      </c>
      <c r="K2032" s="82">
        <f t="shared" si="936"/>
        <v>9</v>
      </c>
      <c r="L2032" s="76">
        <f t="shared" si="916"/>
        <v>1.00184088</v>
      </c>
      <c r="M2032" s="83">
        <f t="shared" si="938"/>
        <v>1.0043006699999999</v>
      </c>
      <c r="N2032" s="83">
        <f t="shared" si="934"/>
        <v>1.3757242939564061</v>
      </c>
      <c r="O2032" s="76">
        <f t="shared" si="937"/>
        <v>1.37825683</v>
      </c>
      <c r="P2032" s="76">
        <f t="shared" si="917"/>
        <v>718.11806036999997</v>
      </c>
      <c r="Q2032" s="84">
        <f t="shared" si="931"/>
        <v>0</v>
      </c>
      <c r="R2032" s="86">
        <f t="shared" si="928"/>
        <v>0</v>
      </c>
      <c r="S2032" s="76">
        <f t="shared" si="918"/>
        <v>0</v>
      </c>
      <c r="T2032" s="86">
        <f t="shared" si="929"/>
        <v>8.0657000000000006E-2</v>
      </c>
      <c r="U2032" s="84">
        <f t="shared" si="935"/>
        <v>9</v>
      </c>
      <c r="V2032" s="84">
        <v>252</v>
      </c>
      <c r="W2032" s="83">
        <f t="shared" si="919"/>
        <v>1.002774169</v>
      </c>
      <c r="X2032" s="76">
        <f t="shared" si="920"/>
        <v>1.9921808599999999</v>
      </c>
      <c r="Y2032" s="76">
        <f t="shared" si="921"/>
        <v>0</v>
      </c>
      <c r="Z2032" s="90" t="str">
        <f t="shared" si="932"/>
        <v>A+J=</v>
      </c>
      <c r="AA2032" s="81">
        <f t="shared" si="933"/>
        <v>46310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75">
        <f t="shared" si="922"/>
        <v>46292</v>
      </c>
      <c r="B2033" s="76">
        <f t="shared" si="923"/>
        <v>720.11024122999993</v>
      </c>
      <c r="C2033" s="76">
        <f t="shared" si="930"/>
        <v>521.03355828999997</v>
      </c>
      <c r="D2033" s="77">
        <f t="shared" si="924"/>
        <v>7245.38</v>
      </c>
      <c r="E2033" s="78">
        <f>IF(K2033=1,VLOOKUP(A2032,[1]Plan1!$G$155:$I$350,3),E2032)</f>
        <v>7276.54</v>
      </c>
      <c r="F2033" s="79">
        <f t="shared" si="925"/>
        <v>45763</v>
      </c>
      <c r="G2033" s="80">
        <f t="shared" si="914"/>
        <v>4.3006716003852752E-3</v>
      </c>
      <c r="H2033" s="81">
        <f t="shared" si="926"/>
        <v>46310</v>
      </c>
      <c r="I2033" s="81">
        <f t="shared" si="915"/>
        <v>46310</v>
      </c>
      <c r="J2033" s="82">
        <f t="shared" si="927"/>
        <v>21</v>
      </c>
      <c r="K2033" s="82">
        <f t="shared" si="936"/>
        <v>9</v>
      </c>
      <c r="L2033" s="76">
        <f t="shared" si="916"/>
        <v>1.00184088</v>
      </c>
      <c r="M2033" s="83">
        <f t="shared" si="938"/>
        <v>1.0043006699999999</v>
      </c>
      <c r="N2033" s="83">
        <f t="shared" si="934"/>
        <v>1.3757242939564061</v>
      </c>
      <c r="O2033" s="76">
        <f t="shared" si="937"/>
        <v>1.37825683</v>
      </c>
      <c r="P2033" s="76">
        <f t="shared" si="917"/>
        <v>718.11806036999997</v>
      </c>
      <c r="Q2033" s="84">
        <f t="shared" si="931"/>
        <v>0</v>
      </c>
      <c r="R2033" s="86">
        <f t="shared" si="928"/>
        <v>0</v>
      </c>
      <c r="S2033" s="76">
        <f t="shared" si="918"/>
        <v>0</v>
      </c>
      <c r="T2033" s="86">
        <f t="shared" si="929"/>
        <v>8.0657000000000006E-2</v>
      </c>
      <c r="U2033" s="84">
        <f t="shared" si="935"/>
        <v>9</v>
      </c>
      <c r="V2033" s="84">
        <v>252</v>
      </c>
      <c r="W2033" s="83">
        <f t="shared" si="919"/>
        <v>1.002774169</v>
      </c>
      <c r="X2033" s="76">
        <f t="shared" si="920"/>
        <v>1.9921808599999999</v>
      </c>
      <c r="Y2033" s="76">
        <f t="shared" si="921"/>
        <v>0</v>
      </c>
      <c r="Z2033" s="90" t="str">
        <f t="shared" si="932"/>
        <v>A+J=</v>
      </c>
      <c r="AA2033" s="81">
        <f t="shared" si="933"/>
        <v>46310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75">
        <f t="shared" si="922"/>
        <v>46293</v>
      </c>
      <c r="B2034" s="76">
        <f t="shared" si="923"/>
        <v>720.11024122999993</v>
      </c>
      <c r="C2034" s="76">
        <f t="shared" si="930"/>
        <v>521.03355828999997</v>
      </c>
      <c r="D2034" s="77">
        <f t="shared" si="924"/>
        <v>7245.38</v>
      </c>
      <c r="E2034" s="78">
        <f>IF(K2034=1,VLOOKUP(A2033,[1]Plan1!$G$155:$I$350,3),E2033)</f>
        <v>7276.54</v>
      </c>
      <c r="F2034" s="79">
        <f t="shared" si="925"/>
        <v>45763</v>
      </c>
      <c r="G2034" s="80">
        <f t="shared" si="914"/>
        <v>4.3006716003852752E-3</v>
      </c>
      <c r="H2034" s="81">
        <f t="shared" si="926"/>
        <v>46310</v>
      </c>
      <c r="I2034" s="81">
        <f t="shared" si="915"/>
        <v>46310</v>
      </c>
      <c r="J2034" s="82">
        <f t="shared" si="927"/>
        <v>21</v>
      </c>
      <c r="K2034" s="82">
        <f t="shared" si="936"/>
        <v>9</v>
      </c>
      <c r="L2034" s="76">
        <f t="shared" si="916"/>
        <v>1.00184088</v>
      </c>
      <c r="M2034" s="83">
        <f t="shared" si="938"/>
        <v>1.0043006699999999</v>
      </c>
      <c r="N2034" s="83">
        <f t="shared" si="934"/>
        <v>1.3757242939564061</v>
      </c>
      <c r="O2034" s="76">
        <f t="shared" si="937"/>
        <v>1.37825683</v>
      </c>
      <c r="P2034" s="76">
        <f t="shared" si="917"/>
        <v>718.11806036999997</v>
      </c>
      <c r="Q2034" s="84">
        <f t="shared" si="931"/>
        <v>0</v>
      </c>
      <c r="R2034" s="86">
        <f t="shared" si="928"/>
        <v>0</v>
      </c>
      <c r="S2034" s="76">
        <f t="shared" si="918"/>
        <v>0</v>
      </c>
      <c r="T2034" s="86">
        <f t="shared" si="929"/>
        <v>8.0657000000000006E-2</v>
      </c>
      <c r="U2034" s="84">
        <f t="shared" si="935"/>
        <v>9</v>
      </c>
      <c r="V2034" s="84">
        <v>252</v>
      </c>
      <c r="W2034" s="83">
        <f t="shared" si="919"/>
        <v>1.002774169</v>
      </c>
      <c r="X2034" s="76">
        <f t="shared" si="920"/>
        <v>1.9921808599999999</v>
      </c>
      <c r="Y2034" s="76">
        <f t="shared" si="921"/>
        <v>0</v>
      </c>
      <c r="Z2034" s="90" t="str">
        <f t="shared" si="932"/>
        <v>A+J=</v>
      </c>
      <c r="AA2034" s="81">
        <f t="shared" si="933"/>
        <v>46310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75">
        <f t="shared" si="922"/>
        <v>46294</v>
      </c>
      <c r="B2035" s="76">
        <f t="shared" si="923"/>
        <v>720.47915295000007</v>
      </c>
      <c r="C2035" s="76">
        <f t="shared" si="930"/>
        <v>521.03355828999997</v>
      </c>
      <c r="D2035" s="77">
        <f t="shared" si="924"/>
        <v>7245.38</v>
      </c>
      <c r="E2035" s="78">
        <f>IF(K2035=1,VLOOKUP(A2034,[1]Plan1!$G$155:$I$350,3),E2034)</f>
        <v>7276.54</v>
      </c>
      <c r="F2035" s="79">
        <f t="shared" si="925"/>
        <v>45763</v>
      </c>
      <c r="G2035" s="80">
        <f t="shared" si="914"/>
        <v>4.3006716003852752E-3</v>
      </c>
      <c r="H2035" s="81">
        <f t="shared" si="926"/>
        <v>46310</v>
      </c>
      <c r="I2035" s="81">
        <f t="shared" si="915"/>
        <v>46310</v>
      </c>
      <c r="J2035" s="82">
        <f t="shared" si="927"/>
        <v>21</v>
      </c>
      <c r="K2035" s="82">
        <f t="shared" si="936"/>
        <v>10</v>
      </c>
      <c r="L2035" s="76">
        <f t="shared" si="916"/>
        <v>1.00204563</v>
      </c>
      <c r="M2035" s="83">
        <f t="shared" si="938"/>
        <v>1.0043006699999999</v>
      </c>
      <c r="N2035" s="83">
        <f t="shared" si="934"/>
        <v>1.3757242939564061</v>
      </c>
      <c r="O2035" s="76">
        <f t="shared" si="937"/>
        <v>1.3785385100000001</v>
      </c>
      <c r="P2035" s="76">
        <f t="shared" si="917"/>
        <v>718.26482510000005</v>
      </c>
      <c r="Q2035" s="84">
        <f t="shared" si="931"/>
        <v>0</v>
      </c>
      <c r="R2035" s="86">
        <f t="shared" si="928"/>
        <v>0</v>
      </c>
      <c r="S2035" s="76">
        <f t="shared" si="918"/>
        <v>0</v>
      </c>
      <c r="T2035" s="86">
        <f t="shared" si="929"/>
        <v>8.0657000000000006E-2</v>
      </c>
      <c r="U2035" s="84">
        <f t="shared" si="935"/>
        <v>10</v>
      </c>
      <c r="V2035" s="84">
        <v>252</v>
      </c>
      <c r="W2035" s="83">
        <f t="shared" si="919"/>
        <v>1.003082885</v>
      </c>
      <c r="X2035" s="76">
        <f t="shared" si="920"/>
        <v>2.2143278500000001</v>
      </c>
      <c r="Y2035" s="76">
        <f t="shared" si="921"/>
        <v>0</v>
      </c>
      <c r="Z2035" s="90" t="str">
        <f t="shared" si="932"/>
        <v>A+J=</v>
      </c>
      <c r="AA2035" s="81">
        <f t="shared" si="933"/>
        <v>46310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75">
        <f t="shared" si="922"/>
        <v>46295</v>
      </c>
      <c r="B2036" s="76">
        <f t="shared" si="923"/>
        <v>720.84825942999998</v>
      </c>
      <c r="C2036" s="76">
        <f t="shared" si="930"/>
        <v>521.03355828999997</v>
      </c>
      <c r="D2036" s="77">
        <f t="shared" si="924"/>
        <v>7245.38</v>
      </c>
      <c r="E2036" s="78">
        <f>IF(K2036=1,VLOOKUP(A2035,[1]Plan1!$G$155:$I$350,3),E2035)</f>
        <v>7276.54</v>
      </c>
      <c r="F2036" s="79">
        <f t="shared" si="925"/>
        <v>45763</v>
      </c>
      <c r="G2036" s="80">
        <f t="shared" si="914"/>
        <v>4.3006716003852752E-3</v>
      </c>
      <c r="H2036" s="81">
        <f t="shared" si="926"/>
        <v>46310</v>
      </c>
      <c r="I2036" s="81">
        <f t="shared" si="915"/>
        <v>46310</v>
      </c>
      <c r="J2036" s="82">
        <f t="shared" si="927"/>
        <v>21</v>
      </c>
      <c r="K2036" s="82">
        <f t="shared" si="936"/>
        <v>11</v>
      </c>
      <c r="L2036" s="76">
        <f t="shared" si="916"/>
        <v>1.0022504299999999</v>
      </c>
      <c r="M2036" s="83">
        <f t="shared" si="938"/>
        <v>1.0043006699999999</v>
      </c>
      <c r="N2036" s="83">
        <f t="shared" si="934"/>
        <v>1.3757242939564061</v>
      </c>
      <c r="O2036" s="76">
        <f t="shared" si="937"/>
        <v>1.3788202599999999</v>
      </c>
      <c r="P2036" s="76">
        <f t="shared" si="917"/>
        <v>718.41162630999997</v>
      </c>
      <c r="Q2036" s="84">
        <f t="shared" si="931"/>
        <v>0</v>
      </c>
      <c r="R2036" s="86">
        <f t="shared" si="928"/>
        <v>0</v>
      </c>
      <c r="S2036" s="76">
        <f t="shared" si="918"/>
        <v>0</v>
      </c>
      <c r="T2036" s="86">
        <f t="shared" si="929"/>
        <v>8.0657000000000006E-2</v>
      </c>
      <c r="U2036" s="84">
        <f t="shared" si="935"/>
        <v>11</v>
      </c>
      <c r="V2036" s="84">
        <v>252</v>
      </c>
      <c r="W2036" s="83">
        <f t="shared" si="919"/>
        <v>1.0033916949999999</v>
      </c>
      <c r="X2036" s="76">
        <f t="shared" si="920"/>
        <v>2.4366331200000002</v>
      </c>
      <c r="Y2036" s="76">
        <f t="shared" si="921"/>
        <v>0</v>
      </c>
      <c r="Z2036" s="90" t="str">
        <f t="shared" si="932"/>
        <v>A+J=</v>
      </c>
      <c r="AA2036" s="81">
        <f t="shared" si="933"/>
        <v>46310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75">
        <f t="shared" si="922"/>
        <v>46296</v>
      </c>
      <c r="B2037" s="76">
        <f t="shared" si="923"/>
        <v>721.21754645999999</v>
      </c>
      <c r="C2037" s="76">
        <f t="shared" si="930"/>
        <v>521.03355828999997</v>
      </c>
      <c r="D2037" s="77">
        <f t="shared" si="924"/>
        <v>7245.38</v>
      </c>
      <c r="E2037" s="78">
        <f>IF(K2037=1,VLOOKUP(A2036,[1]Plan1!$G$155:$I$350,3),E2036)</f>
        <v>7276.54</v>
      </c>
      <c r="F2037" s="79">
        <f t="shared" si="925"/>
        <v>45763</v>
      </c>
      <c r="G2037" s="80">
        <f t="shared" si="914"/>
        <v>4.3006716003852752E-3</v>
      </c>
      <c r="H2037" s="81">
        <f t="shared" si="926"/>
        <v>46310</v>
      </c>
      <c r="I2037" s="81">
        <f t="shared" si="915"/>
        <v>46310</v>
      </c>
      <c r="J2037" s="82">
        <f t="shared" si="927"/>
        <v>21</v>
      </c>
      <c r="K2037" s="82">
        <f t="shared" si="936"/>
        <v>12</v>
      </c>
      <c r="L2037" s="76">
        <f t="shared" si="916"/>
        <v>1.0024552600000001</v>
      </c>
      <c r="M2037" s="83">
        <f t="shared" si="938"/>
        <v>1.0043006699999999</v>
      </c>
      <c r="N2037" s="83">
        <f t="shared" si="934"/>
        <v>1.3757242939564061</v>
      </c>
      <c r="O2037" s="76">
        <f t="shared" si="937"/>
        <v>1.37910205</v>
      </c>
      <c r="P2037" s="76">
        <f t="shared" si="917"/>
        <v>718.55844835000005</v>
      </c>
      <c r="Q2037" s="84">
        <f t="shared" si="931"/>
        <v>0</v>
      </c>
      <c r="R2037" s="86">
        <f t="shared" si="928"/>
        <v>0</v>
      </c>
      <c r="S2037" s="76">
        <f t="shared" si="918"/>
        <v>0</v>
      </c>
      <c r="T2037" s="86">
        <f t="shared" si="929"/>
        <v>8.0657000000000006E-2</v>
      </c>
      <c r="U2037" s="84">
        <f t="shared" si="935"/>
        <v>12</v>
      </c>
      <c r="V2037" s="84">
        <v>252</v>
      </c>
      <c r="W2037" s="83">
        <f t="shared" si="919"/>
        <v>1.003700601</v>
      </c>
      <c r="X2037" s="76">
        <f t="shared" si="920"/>
        <v>2.65909811</v>
      </c>
      <c r="Y2037" s="76">
        <f t="shared" si="921"/>
        <v>0</v>
      </c>
      <c r="Z2037" s="90" t="str">
        <f t="shared" si="932"/>
        <v>A+J=</v>
      </c>
      <c r="AA2037" s="81">
        <f t="shared" si="933"/>
        <v>46310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75">
        <f t="shared" si="922"/>
        <v>46297</v>
      </c>
      <c r="B2038" s="76">
        <f t="shared" si="923"/>
        <v>721.5870291</v>
      </c>
      <c r="C2038" s="76">
        <f t="shared" si="930"/>
        <v>521.03355828999997</v>
      </c>
      <c r="D2038" s="77">
        <f t="shared" si="924"/>
        <v>7245.38</v>
      </c>
      <c r="E2038" s="78">
        <f>IF(K2038=1,VLOOKUP(A2037,[1]Plan1!$G$155:$I$350,3),E2037)</f>
        <v>7276.54</v>
      </c>
      <c r="F2038" s="79">
        <f t="shared" si="925"/>
        <v>45763</v>
      </c>
      <c r="G2038" s="80">
        <f t="shared" si="914"/>
        <v>4.3006716003852752E-3</v>
      </c>
      <c r="H2038" s="81">
        <f t="shared" si="926"/>
        <v>46310</v>
      </c>
      <c r="I2038" s="81">
        <f t="shared" si="915"/>
        <v>46310</v>
      </c>
      <c r="J2038" s="82">
        <f t="shared" si="927"/>
        <v>21</v>
      </c>
      <c r="K2038" s="82">
        <f t="shared" si="936"/>
        <v>13</v>
      </c>
      <c r="L2038" s="76">
        <f t="shared" si="916"/>
        <v>1.0026601399999999</v>
      </c>
      <c r="M2038" s="83">
        <f t="shared" si="938"/>
        <v>1.0043006699999999</v>
      </c>
      <c r="N2038" s="83">
        <f t="shared" si="934"/>
        <v>1.3757242939564061</v>
      </c>
      <c r="O2038" s="76">
        <f t="shared" si="937"/>
        <v>1.37938391</v>
      </c>
      <c r="P2038" s="76">
        <f t="shared" si="917"/>
        <v>718.70530686999996</v>
      </c>
      <c r="Q2038" s="84">
        <f t="shared" si="931"/>
        <v>0</v>
      </c>
      <c r="R2038" s="86">
        <f t="shared" si="928"/>
        <v>0</v>
      </c>
      <c r="S2038" s="76">
        <f t="shared" si="918"/>
        <v>0</v>
      </c>
      <c r="T2038" s="86">
        <f t="shared" si="929"/>
        <v>8.0657000000000006E-2</v>
      </c>
      <c r="U2038" s="84">
        <f t="shared" si="935"/>
        <v>13</v>
      </c>
      <c r="V2038" s="84">
        <v>252</v>
      </c>
      <c r="W2038" s="83">
        <f t="shared" si="919"/>
        <v>1.004009602</v>
      </c>
      <c r="X2038" s="76">
        <f t="shared" si="920"/>
        <v>2.8817222299999998</v>
      </c>
      <c r="Y2038" s="76">
        <f t="shared" si="921"/>
        <v>0</v>
      </c>
      <c r="Z2038" s="90" t="str">
        <f t="shared" si="932"/>
        <v>A+J=</v>
      </c>
      <c r="AA2038" s="81">
        <f t="shared" si="933"/>
        <v>46310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75">
        <f t="shared" si="922"/>
        <v>46298</v>
      </c>
      <c r="B2039" s="76">
        <f t="shared" si="923"/>
        <v>721.95669695999993</v>
      </c>
      <c r="C2039" s="76">
        <f t="shared" si="930"/>
        <v>521.03355828999997</v>
      </c>
      <c r="D2039" s="77">
        <f t="shared" si="924"/>
        <v>7245.38</v>
      </c>
      <c r="E2039" s="78">
        <f>IF(K2039=1,VLOOKUP(A2038,[1]Plan1!$G$155:$I$350,3),E2038)</f>
        <v>7276.54</v>
      </c>
      <c r="F2039" s="79">
        <f t="shared" si="925"/>
        <v>45763</v>
      </c>
      <c r="G2039" s="80">
        <f t="shared" si="914"/>
        <v>4.3006716003852752E-3</v>
      </c>
      <c r="H2039" s="81">
        <f t="shared" si="926"/>
        <v>46310</v>
      </c>
      <c r="I2039" s="81">
        <f t="shared" si="915"/>
        <v>46310</v>
      </c>
      <c r="J2039" s="82">
        <f t="shared" si="927"/>
        <v>21</v>
      </c>
      <c r="K2039" s="82">
        <f t="shared" si="936"/>
        <v>14</v>
      </c>
      <c r="L2039" s="76">
        <f t="shared" si="916"/>
        <v>1.00286506</v>
      </c>
      <c r="M2039" s="83">
        <f t="shared" si="938"/>
        <v>1.0043006699999999</v>
      </c>
      <c r="N2039" s="83">
        <f t="shared" si="934"/>
        <v>1.3757242939564061</v>
      </c>
      <c r="O2039" s="76">
        <f t="shared" si="937"/>
        <v>1.37966582</v>
      </c>
      <c r="P2039" s="76">
        <f t="shared" si="917"/>
        <v>718.85219143999996</v>
      </c>
      <c r="Q2039" s="84">
        <f t="shared" si="931"/>
        <v>0</v>
      </c>
      <c r="R2039" s="86">
        <f t="shared" si="928"/>
        <v>0</v>
      </c>
      <c r="S2039" s="76">
        <f t="shared" si="918"/>
        <v>0</v>
      </c>
      <c r="T2039" s="86">
        <f t="shared" si="929"/>
        <v>8.0657000000000006E-2</v>
      </c>
      <c r="U2039" s="84">
        <f t="shared" si="935"/>
        <v>14</v>
      </c>
      <c r="V2039" s="84">
        <v>252</v>
      </c>
      <c r="W2039" s="83">
        <f t="shared" si="919"/>
        <v>1.0043186980000001</v>
      </c>
      <c r="X2039" s="76">
        <f t="shared" si="920"/>
        <v>3.10450552</v>
      </c>
      <c r="Y2039" s="76">
        <f t="shared" si="921"/>
        <v>0</v>
      </c>
      <c r="Z2039" s="90" t="str">
        <f t="shared" si="932"/>
        <v>A+J=</v>
      </c>
      <c r="AA2039" s="81">
        <f t="shared" si="933"/>
        <v>46310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75">
        <f t="shared" si="922"/>
        <v>46299</v>
      </c>
      <c r="B2040" s="76">
        <f t="shared" si="923"/>
        <v>721.95669695999993</v>
      </c>
      <c r="C2040" s="76">
        <f t="shared" si="930"/>
        <v>521.03355828999997</v>
      </c>
      <c r="D2040" s="77">
        <f t="shared" si="924"/>
        <v>7245.38</v>
      </c>
      <c r="E2040" s="78">
        <f>IF(K2040=1,VLOOKUP(A2039,[1]Plan1!$G$155:$I$350,3),E2039)</f>
        <v>7276.54</v>
      </c>
      <c r="F2040" s="79">
        <f t="shared" si="925"/>
        <v>45763</v>
      </c>
      <c r="G2040" s="80">
        <f t="shared" si="914"/>
        <v>4.3006716003852752E-3</v>
      </c>
      <c r="H2040" s="81">
        <f t="shared" si="926"/>
        <v>46310</v>
      </c>
      <c r="I2040" s="81">
        <f t="shared" si="915"/>
        <v>46310</v>
      </c>
      <c r="J2040" s="82">
        <f t="shared" si="927"/>
        <v>21</v>
      </c>
      <c r="K2040" s="82">
        <f t="shared" si="936"/>
        <v>14</v>
      </c>
      <c r="L2040" s="76">
        <f t="shared" si="916"/>
        <v>1.00286506</v>
      </c>
      <c r="M2040" s="83">
        <f t="shared" si="938"/>
        <v>1.0043006699999999</v>
      </c>
      <c r="N2040" s="83">
        <f t="shared" si="934"/>
        <v>1.3757242939564061</v>
      </c>
      <c r="O2040" s="76">
        <f t="shared" si="937"/>
        <v>1.37966582</v>
      </c>
      <c r="P2040" s="76">
        <f t="shared" si="917"/>
        <v>718.85219143999996</v>
      </c>
      <c r="Q2040" s="84">
        <f t="shared" si="931"/>
        <v>0</v>
      </c>
      <c r="R2040" s="86">
        <f t="shared" si="928"/>
        <v>0</v>
      </c>
      <c r="S2040" s="76">
        <f t="shared" si="918"/>
        <v>0</v>
      </c>
      <c r="T2040" s="86">
        <f t="shared" si="929"/>
        <v>8.0657000000000006E-2</v>
      </c>
      <c r="U2040" s="84">
        <f t="shared" si="935"/>
        <v>14</v>
      </c>
      <c r="V2040" s="84">
        <v>252</v>
      </c>
      <c r="W2040" s="83">
        <f t="shared" si="919"/>
        <v>1.0043186980000001</v>
      </c>
      <c r="X2040" s="76">
        <f t="shared" si="920"/>
        <v>3.10450552</v>
      </c>
      <c r="Y2040" s="76">
        <f t="shared" si="921"/>
        <v>0</v>
      </c>
      <c r="Z2040" s="90" t="str">
        <f t="shared" si="932"/>
        <v>A+J=</v>
      </c>
      <c r="AA2040" s="81">
        <f t="shared" si="933"/>
        <v>46310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75">
        <f t="shared" si="922"/>
        <v>46300</v>
      </c>
      <c r="B2041" s="76">
        <f t="shared" si="923"/>
        <v>721.95669695999993</v>
      </c>
      <c r="C2041" s="76">
        <f t="shared" si="930"/>
        <v>521.03355828999997</v>
      </c>
      <c r="D2041" s="77">
        <f t="shared" si="924"/>
        <v>7245.38</v>
      </c>
      <c r="E2041" s="78">
        <f>IF(K2041=1,VLOOKUP(A2040,[1]Plan1!$G$155:$I$350,3),E2040)</f>
        <v>7276.54</v>
      </c>
      <c r="F2041" s="79">
        <f t="shared" si="925"/>
        <v>45763</v>
      </c>
      <c r="G2041" s="80">
        <f t="shared" si="914"/>
        <v>4.3006716003852752E-3</v>
      </c>
      <c r="H2041" s="81">
        <f t="shared" si="926"/>
        <v>46310</v>
      </c>
      <c r="I2041" s="81">
        <f t="shared" si="915"/>
        <v>46310</v>
      </c>
      <c r="J2041" s="82">
        <f t="shared" si="927"/>
        <v>21</v>
      </c>
      <c r="K2041" s="82">
        <f t="shared" si="936"/>
        <v>14</v>
      </c>
      <c r="L2041" s="76">
        <f t="shared" si="916"/>
        <v>1.00286506</v>
      </c>
      <c r="M2041" s="83">
        <f t="shared" si="938"/>
        <v>1.0043006699999999</v>
      </c>
      <c r="N2041" s="83">
        <f t="shared" si="934"/>
        <v>1.3757242939564061</v>
      </c>
      <c r="O2041" s="76">
        <f t="shared" si="937"/>
        <v>1.37966582</v>
      </c>
      <c r="P2041" s="76">
        <f t="shared" si="917"/>
        <v>718.85219143999996</v>
      </c>
      <c r="Q2041" s="84">
        <f t="shared" si="931"/>
        <v>0</v>
      </c>
      <c r="R2041" s="86">
        <f t="shared" si="928"/>
        <v>0</v>
      </c>
      <c r="S2041" s="76">
        <f t="shared" si="918"/>
        <v>0</v>
      </c>
      <c r="T2041" s="86">
        <f t="shared" si="929"/>
        <v>8.0657000000000006E-2</v>
      </c>
      <c r="U2041" s="84">
        <f t="shared" si="935"/>
        <v>14</v>
      </c>
      <c r="V2041" s="84">
        <v>252</v>
      </c>
      <c r="W2041" s="83">
        <f t="shared" si="919"/>
        <v>1.0043186980000001</v>
      </c>
      <c r="X2041" s="76">
        <f t="shared" si="920"/>
        <v>3.10450552</v>
      </c>
      <c r="Y2041" s="76">
        <f t="shared" si="921"/>
        <v>0</v>
      </c>
      <c r="Z2041" s="90" t="str">
        <f t="shared" si="932"/>
        <v>A+J=</v>
      </c>
      <c r="AA2041" s="81">
        <f t="shared" si="933"/>
        <v>46310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75">
        <f t="shared" si="922"/>
        <v>46301</v>
      </c>
      <c r="B2042" s="76">
        <f t="shared" si="923"/>
        <v>722.32655532000001</v>
      </c>
      <c r="C2042" s="76">
        <f t="shared" si="930"/>
        <v>521.03355828999997</v>
      </c>
      <c r="D2042" s="77">
        <f t="shared" si="924"/>
        <v>7245.38</v>
      </c>
      <c r="E2042" s="78">
        <f>IF(K2042=1,VLOOKUP(A2041,[1]Plan1!$G$155:$I$350,3),E2041)</f>
        <v>7276.54</v>
      </c>
      <c r="F2042" s="79">
        <f t="shared" si="925"/>
        <v>45763</v>
      </c>
      <c r="G2042" s="80">
        <f t="shared" si="914"/>
        <v>4.3006716003852752E-3</v>
      </c>
      <c r="H2042" s="81">
        <f t="shared" si="926"/>
        <v>46310</v>
      </c>
      <c r="I2042" s="81">
        <f t="shared" si="915"/>
        <v>46310</v>
      </c>
      <c r="J2042" s="82">
        <f t="shared" si="927"/>
        <v>21</v>
      </c>
      <c r="K2042" s="82">
        <f t="shared" si="936"/>
        <v>15</v>
      </c>
      <c r="L2042" s="76">
        <f t="shared" si="916"/>
        <v>1.00307002</v>
      </c>
      <c r="M2042" s="83">
        <f t="shared" si="938"/>
        <v>1.0043006699999999</v>
      </c>
      <c r="N2042" s="83">
        <f t="shared" si="934"/>
        <v>1.3757242939564061</v>
      </c>
      <c r="O2042" s="76">
        <f t="shared" si="937"/>
        <v>1.3799477899999999</v>
      </c>
      <c r="P2042" s="76">
        <f t="shared" si="917"/>
        <v>718.99910726999997</v>
      </c>
      <c r="Q2042" s="84">
        <f t="shared" si="931"/>
        <v>0</v>
      </c>
      <c r="R2042" s="86">
        <f t="shared" si="928"/>
        <v>0</v>
      </c>
      <c r="S2042" s="76">
        <f t="shared" si="918"/>
        <v>0</v>
      </c>
      <c r="T2042" s="86">
        <f t="shared" si="929"/>
        <v>8.0657000000000006E-2</v>
      </c>
      <c r="U2042" s="84">
        <f t="shared" si="935"/>
        <v>15</v>
      </c>
      <c r="V2042" s="84">
        <v>252</v>
      </c>
      <c r="W2042" s="83">
        <f t="shared" si="919"/>
        <v>1.004627889</v>
      </c>
      <c r="X2042" s="76">
        <f t="shared" si="920"/>
        <v>3.3274480500000001</v>
      </c>
      <c r="Y2042" s="76">
        <f t="shared" si="921"/>
        <v>0</v>
      </c>
      <c r="Z2042" s="90" t="str">
        <f t="shared" si="932"/>
        <v>A+J=</v>
      </c>
      <c r="AA2042" s="81">
        <f t="shared" si="933"/>
        <v>46310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75">
        <f t="shared" si="922"/>
        <v>46302</v>
      </c>
      <c r="B2043" s="76">
        <f t="shared" si="923"/>
        <v>722.69659976999992</v>
      </c>
      <c r="C2043" s="76">
        <f t="shared" si="930"/>
        <v>521.03355828999997</v>
      </c>
      <c r="D2043" s="77">
        <f t="shared" si="924"/>
        <v>7245.38</v>
      </c>
      <c r="E2043" s="78">
        <f>IF(K2043=1,VLOOKUP(A2042,[1]Plan1!$G$155:$I$350,3),E2042)</f>
        <v>7276.54</v>
      </c>
      <c r="F2043" s="79">
        <f t="shared" si="925"/>
        <v>45763</v>
      </c>
      <c r="G2043" s="80">
        <f t="shared" si="914"/>
        <v>4.3006716003852752E-3</v>
      </c>
      <c r="H2043" s="81">
        <f t="shared" si="926"/>
        <v>46310</v>
      </c>
      <c r="I2043" s="81">
        <f t="shared" si="915"/>
        <v>46310</v>
      </c>
      <c r="J2043" s="82">
        <f t="shared" si="927"/>
        <v>21</v>
      </c>
      <c r="K2043" s="82">
        <f t="shared" si="936"/>
        <v>16</v>
      </c>
      <c r="L2043" s="76">
        <f t="shared" si="916"/>
        <v>1.00327502</v>
      </c>
      <c r="M2043" s="83">
        <f t="shared" si="938"/>
        <v>1.0043006699999999</v>
      </c>
      <c r="N2043" s="83">
        <f t="shared" si="934"/>
        <v>1.3757242939564061</v>
      </c>
      <c r="O2043" s="76">
        <f t="shared" si="937"/>
        <v>1.3802298099999999</v>
      </c>
      <c r="P2043" s="76">
        <f t="shared" si="917"/>
        <v>719.14604915999996</v>
      </c>
      <c r="Q2043" s="84">
        <f t="shared" si="931"/>
        <v>0</v>
      </c>
      <c r="R2043" s="86">
        <f t="shared" si="928"/>
        <v>0</v>
      </c>
      <c r="S2043" s="76">
        <f t="shared" si="918"/>
        <v>0</v>
      </c>
      <c r="T2043" s="86">
        <f t="shared" si="929"/>
        <v>8.0657000000000006E-2</v>
      </c>
      <c r="U2043" s="84">
        <f t="shared" si="935"/>
        <v>16</v>
      </c>
      <c r="V2043" s="84">
        <v>252</v>
      </c>
      <c r="W2043" s="83">
        <f t="shared" si="919"/>
        <v>1.0049371760000001</v>
      </c>
      <c r="X2043" s="76">
        <f t="shared" si="920"/>
        <v>3.5505506100000002</v>
      </c>
      <c r="Y2043" s="76">
        <f t="shared" si="921"/>
        <v>0</v>
      </c>
      <c r="Z2043" s="90" t="str">
        <f t="shared" si="932"/>
        <v>A+J=</v>
      </c>
      <c r="AA2043" s="81">
        <f t="shared" si="933"/>
        <v>46310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75">
        <f t="shared" si="922"/>
        <v>46303</v>
      </c>
      <c r="B2044" s="76">
        <f t="shared" si="923"/>
        <v>723.06684461000009</v>
      </c>
      <c r="C2044" s="76">
        <f t="shared" si="930"/>
        <v>521.03355828999997</v>
      </c>
      <c r="D2044" s="77">
        <f t="shared" si="924"/>
        <v>7245.38</v>
      </c>
      <c r="E2044" s="78">
        <f>IF(K2044=1,VLOOKUP(A2043,[1]Plan1!$G$155:$I$350,3),E2043)</f>
        <v>7276.54</v>
      </c>
      <c r="F2044" s="79">
        <f t="shared" si="925"/>
        <v>45763</v>
      </c>
      <c r="G2044" s="80">
        <f t="shared" si="914"/>
        <v>4.3006716003852752E-3</v>
      </c>
      <c r="H2044" s="81">
        <f t="shared" si="926"/>
        <v>46310</v>
      </c>
      <c r="I2044" s="81">
        <f t="shared" si="915"/>
        <v>46310</v>
      </c>
      <c r="J2044" s="82">
        <f t="shared" si="927"/>
        <v>21</v>
      </c>
      <c r="K2044" s="82">
        <f t="shared" si="936"/>
        <v>17</v>
      </c>
      <c r="L2044" s="76">
        <f t="shared" si="916"/>
        <v>1.0034800699999999</v>
      </c>
      <c r="M2044" s="83">
        <f t="shared" si="938"/>
        <v>1.0043006699999999</v>
      </c>
      <c r="N2044" s="83">
        <f t="shared" si="934"/>
        <v>1.3757242939564061</v>
      </c>
      <c r="O2044" s="76">
        <f t="shared" si="937"/>
        <v>1.3805119100000001</v>
      </c>
      <c r="P2044" s="76">
        <f t="shared" si="917"/>
        <v>719.29303272000004</v>
      </c>
      <c r="Q2044" s="84">
        <f t="shared" si="931"/>
        <v>0</v>
      </c>
      <c r="R2044" s="86">
        <f t="shared" si="928"/>
        <v>0</v>
      </c>
      <c r="S2044" s="76">
        <f t="shared" si="918"/>
        <v>0</v>
      </c>
      <c r="T2044" s="86">
        <f t="shared" si="929"/>
        <v>8.0657000000000006E-2</v>
      </c>
      <c r="U2044" s="84">
        <f t="shared" si="935"/>
        <v>17</v>
      </c>
      <c r="V2044" s="84">
        <v>252</v>
      </c>
      <c r="W2044" s="83">
        <f t="shared" si="919"/>
        <v>1.005246557</v>
      </c>
      <c r="X2044" s="76">
        <f t="shared" si="920"/>
        <v>3.7738118900000002</v>
      </c>
      <c r="Y2044" s="76">
        <f t="shared" si="921"/>
        <v>0</v>
      </c>
      <c r="Z2044" s="90" t="str">
        <f t="shared" si="932"/>
        <v>A+J=</v>
      </c>
      <c r="AA2044" s="81">
        <f t="shared" si="933"/>
        <v>46310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75">
        <f t="shared" si="922"/>
        <v>46304</v>
      </c>
      <c r="B2045" s="76">
        <f t="shared" si="923"/>
        <v>723.43726519000006</v>
      </c>
      <c r="C2045" s="76">
        <f t="shared" si="930"/>
        <v>521.03355828999997</v>
      </c>
      <c r="D2045" s="77">
        <f t="shared" si="924"/>
        <v>7245.38</v>
      </c>
      <c r="E2045" s="78">
        <f>IF(K2045=1,VLOOKUP(A2044,[1]Plan1!$G$155:$I$350,3),E2044)</f>
        <v>7276.54</v>
      </c>
      <c r="F2045" s="79">
        <f t="shared" si="925"/>
        <v>45763</v>
      </c>
      <c r="G2045" s="80">
        <f t="shared" si="914"/>
        <v>4.3006716003852752E-3</v>
      </c>
      <c r="H2045" s="81">
        <f t="shared" si="926"/>
        <v>46310</v>
      </c>
      <c r="I2045" s="81">
        <f t="shared" si="915"/>
        <v>46310</v>
      </c>
      <c r="J2045" s="82">
        <f t="shared" si="927"/>
        <v>21</v>
      </c>
      <c r="K2045" s="82">
        <f t="shared" si="936"/>
        <v>18</v>
      </c>
      <c r="L2045" s="76">
        <f t="shared" si="916"/>
        <v>1.0036851499999999</v>
      </c>
      <c r="M2045" s="83">
        <f t="shared" si="938"/>
        <v>1.0043006699999999</v>
      </c>
      <c r="N2045" s="83">
        <f t="shared" si="934"/>
        <v>1.3757242939564061</v>
      </c>
      <c r="O2045" s="76">
        <f t="shared" si="937"/>
        <v>1.3807940400000001</v>
      </c>
      <c r="P2045" s="76">
        <f t="shared" si="917"/>
        <v>719.44003192000002</v>
      </c>
      <c r="Q2045" s="84">
        <f t="shared" si="931"/>
        <v>0</v>
      </c>
      <c r="R2045" s="86">
        <f t="shared" si="928"/>
        <v>0</v>
      </c>
      <c r="S2045" s="76">
        <f t="shared" si="918"/>
        <v>0</v>
      </c>
      <c r="T2045" s="86">
        <f t="shared" si="929"/>
        <v>8.0657000000000006E-2</v>
      </c>
      <c r="U2045" s="84">
        <f t="shared" si="935"/>
        <v>18</v>
      </c>
      <c r="V2045" s="84">
        <v>252</v>
      </c>
      <c r="W2045" s="83">
        <f t="shared" si="919"/>
        <v>1.005556034</v>
      </c>
      <c r="X2045" s="76">
        <f t="shared" si="920"/>
        <v>3.9972332700000002</v>
      </c>
      <c r="Y2045" s="76">
        <f t="shared" si="921"/>
        <v>0</v>
      </c>
      <c r="Z2045" s="90" t="str">
        <f t="shared" si="932"/>
        <v>A+J=</v>
      </c>
      <c r="AA2045" s="81">
        <f t="shared" si="933"/>
        <v>46310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75">
        <f t="shared" si="922"/>
        <v>46305</v>
      </c>
      <c r="B2046" s="76">
        <f t="shared" si="923"/>
        <v>723.80788180999991</v>
      </c>
      <c r="C2046" s="76">
        <f t="shared" si="930"/>
        <v>521.03355828999997</v>
      </c>
      <c r="D2046" s="77">
        <f t="shared" si="924"/>
        <v>7245.38</v>
      </c>
      <c r="E2046" s="78">
        <f>IF(K2046=1,VLOOKUP(A2045,[1]Plan1!$G$155:$I$350,3),E2045)</f>
        <v>7276.54</v>
      </c>
      <c r="F2046" s="79">
        <f t="shared" si="925"/>
        <v>45763</v>
      </c>
      <c r="G2046" s="80">
        <f t="shared" si="914"/>
        <v>4.3006716003852752E-3</v>
      </c>
      <c r="H2046" s="81">
        <f t="shared" si="926"/>
        <v>46310</v>
      </c>
      <c r="I2046" s="81">
        <f t="shared" si="915"/>
        <v>46310</v>
      </c>
      <c r="J2046" s="82">
        <f t="shared" si="927"/>
        <v>21</v>
      </c>
      <c r="K2046" s="82">
        <f t="shared" si="936"/>
        <v>19</v>
      </c>
      <c r="L2046" s="76">
        <f t="shared" si="916"/>
        <v>1.00389028</v>
      </c>
      <c r="M2046" s="83">
        <f t="shared" si="938"/>
        <v>1.0043006699999999</v>
      </c>
      <c r="N2046" s="83">
        <f t="shared" si="934"/>
        <v>1.3757242939564061</v>
      </c>
      <c r="O2046" s="76">
        <f t="shared" si="937"/>
        <v>1.3810762400000001</v>
      </c>
      <c r="P2046" s="76">
        <f t="shared" si="917"/>
        <v>719.58706758999995</v>
      </c>
      <c r="Q2046" s="84">
        <f t="shared" si="931"/>
        <v>0</v>
      </c>
      <c r="R2046" s="86">
        <f t="shared" si="928"/>
        <v>0</v>
      </c>
      <c r="S2046" s="76">
        <f t="shared" si="918"/>
        <v>0</v>
      </c>
      <c r="T2046" s="86">
        <f t="shared" si="929"/>
        <v>8.0657000000000006E-2</v>
      </c>
      <c r="U2046" s="84">
        <f t="shared" si="935"/>
        <v>19</v>
      </c>
      <c r="V2046" s="84">
        <v>252</v>
      </c>
      <c r="W2046" s="83">
        <f t="shared" si="919"/>
        <v>1.005865606</v>
      </c>
      <c r="X2046" s="76">
        <f t="shared" si="920"/>
        <v>4.2208142200000003</v>
      </c>
      <c r="Y2046" s="76">
        <f t="shared" si="921"/>
        <v>0</v>
      </c>
      <c r="Z2046" s="90" t="str">
        <f t="shared" si="932"/>
        <v>A+J=</v>
      </c>
      <c r="AA2046" s="81">
        <f t="shared" si="933"/>
        <v>46310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75">
        <f t="shared" si="922"/>
        <v>46306</v>
      </c>
      <c r="B2047" s="76">
        <f t="shared" si="923"/>
        <v>723.80788180999991</v>
      </c>
      <c r="C2047" s="76">
        <f t="shared" si="930"/>
        <v>521.03355828999997</v>
      </c>
      <c r="D2047" s="77">
        <f t="shared" si="924"/>
        <v>7245.38</v>
      </c>
      <c r="E2047" s="78">
        <f>IF(K2047=1,VLOOKUP(A2046,[1]Plan1!$G$155:$I$350,3),E2046)</f>
        <v>7276.54</v>
      </c>
      <c r="F2047" s="79">
        <f t="shared" si="925"/>
        <v>45763</v>
      </c>
      <c r="G2047" s="80">
        <f t="shared" si="914"/>
        <v>4.3006716003852752E-3</v>
      </c>
      <c r="H2047" s="81">
        <f t="shared" si="926"/>
        <v>46310</v>
      </c>
      <c r="I2047" s="81">
        <f t="shared" si="915"/>
        <v>46310</v>
      </c>
      <c r="J2047" s="82">
        <f t="shared" si="927"/>
        <v>21</v>
      </c>
      <c r="K2047" s="82">
        <f t="shared" si="936"/>
        <v>19</v>
      </c>
      <c r="L2047" s="76">
        <f t="shared" si="916"/>
        <v>1.00389028</v>
      </c>
      <c r="M2047" s="83">
        <f t="shared" si="938"/>
        <v>1.0043006699999999</v>
      </c>
      <c r="N2047" s="83">
        <f t="shared" si="934"/>
        <v>1.3757242939564061</v>
      </c>
      <c r="O2047" s="76">
        <f t="shared" si="937"/>
        <v>1.3810762400000001</v>
      </c>
      <c r="P2047" s="76">
        <f t="shared" si="917"/>
        <v>719.58706758999995</v>
      </c>
      <c r="Q2047" s="84">
        <f t="shared" si="931"/>
        <v>0</v>
      </c>
      <c r="R2047" s="86">
        <f t="shared" si="928"/>
        <v>0</v>
      </c>
      <c r="S2047" s="76">
        <f t="shared" si="918"/>
        <v>0</v>
      </c>
      <c r="T2047" s="86">
        <f t="shared" si="929"/>
        <v>8.0657000000000006E-2</v>
      </c>
      <c r="U2047" s="84">
        <f t="shared" si="935"/>
        <v>19</v>
      </c>
      <c r="V2047" s="84">
        <v>252</v>
      </c>
      <c r="W2047" s="83">
        <f t="shared" si="919"/>
        <v>1.005865606</v>
      </c>
      <c r="X2047" s="76">
        <f t="shared" si="920"/>
        <v>4.2208142200000003</v>
      </c>
      <c r="Y2047" s="76">
        <f t="shared" si="921"/>
        <v>0</v>
      </c>
      <c r="Z2047" s="90" t="str">
        <f t="shared" si="932"/>
        <v>A+J=</v>
      </c>
      <c r="AA2047" s="81">
        <f t="shared" si="933"/>
        <v>46310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75">
        <f t="shared" si="922"/>
        <v>46307</v>
      </c>
      <c r="B2048" s="76">
        <f t="shared" si="923"/>
        <v>723.80788180999991</v>
      </c>
      <c r="C2048" s="76">
        <f t="shared" si="930"/>
        <v>521.03355828999997</v>
      </c>
      <c r="D2048" s="77">
        <f t="shared" si="924"/>
        <v>7245.38</v>
      </c>
      <c r="E2048" s="78">
        <f>IF(K2048=1,VLOOKUP(A2047,[1]Plan1!$G$155:$I$350,3),E2047)</f>
        <v>7276.54</v>
      </c>
      <c r="F2048" s="79">
        <f t="shared" si="925"/>
        <v>45763</v>
      </c>
      <c r="G2048" s="80">
        <f t="shared" si="914"/>
        <v>4.3006716003852752E-3</v>
      </c>
      <c r="H2048" s="81">
        <f t="shared" si="926"/>
        <v>46310</v>
      </c>
      <c r="I2048" s="81">
        <f t="shared" si="915"/>
        <v>46310</v>
      </c>
      <c r="J2048" s="82">
        <f t="shared" si="927"/>
        <v>21</v>
      </c>
      <c r="K2048" s="82">
        <f t="shared" si="936"/>
        <v>19</v>
      </c>
      <c r="L2048" s="76">
        <f t="shared" si="916"/>
        <v>1.00389028</v>
      </c>
      <c r="M2048" s="83">
        <f t="shared" si="938"/>
        <v>1.0043006699999999</v>
      </c>
      <c r="N2048" s="83">
        <f t="shared" si="934"/>
        <v>1.3757242939564061</v>
      </c>
      <c r="O2048" s="76">
        <f t="shared" si="937"/>
        <v>1.3810762400000001</v>
      </c>
      <c r="P2048" s="76">
        <f t="shared" si="917"/>
        <v>719.58706758999995</v>
      </c>
      <c r="Q2048" s="84">
        <f t="shared" si="931"/>
        <v>0</v>
      </c>
      <c r="R2048" s="86">
        <f t="shared" si="928"/>
        <v>0</v>
      </c>
      <c r="S2048" s="76">
        <f t="shared" si="918"/>
        <v>0</v>
      </c>
      <c r="T2048" s="86">
        <f t="shared" si="929"/>
        <v>8.0657000000000006E-2</v>
      </c>
      <c r="U2048" s="84">
        <f t="shared" si="935"/>
        <v>19</v>
      </c>
      <c r="V2048" s="84">
        <v>252</v>
      </c>
      <c r="W2048" s="83">
        <f t="shared" si="919"/>
        <v>1.005865606</v>
      </c>
      <c r="X2048" s="76">
        <f t="shared" si="920"/>
        <v>4.2208142200000003</v>
      </c>
      <c r="Y2048" s="76">
        <f t="shared" si="921"/>
        <v>0</v>
      </c>
      <c r="Z2048" s="90" t="str">
        <f t="shared" si="932"/>
        <v>A+J=</v>
      </c>
      <c r="AA2048" s="81">
        <f t="shared" si="933"/>
        <v>46310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75">
        <f t="shared" si="922"/>
        <v>46308</v>
      </c>
      <c r="B2049" s="76">
        <f t="shared" si="923"/>
        <v>723.80788180999991</v>
      </c>
      <c r="C2049" s="76">
        <f t="shared" si="930"/>
        <v>521.03355828999997</v>
      </c>
      <c r="D2049" s="77">
        <f t="shared" si="924"/>
        <v>7245.38</v>
      </c>
      <c r="E2049" s="78">
        <f>IF(K2049=1,VLOOKUP(A2048,[1]Plan1!$G$155:$I$350,3),E2048)</f>
        <v>7276.54</v>
      </c>
      <c r="F2049" s="79">
        <f t="shared" si="925"/>
        <v>45763</v>
      </c>
      <c r="G2049" s="80">
        <f t="shared" si="914"/>
        <v>4.3006716003852752E-3</v>
      </c>
      <c r="H2049" s="81">
        <f t="shared" si="926"/>
        <v>46310</v>
      </c>
      <c r="I2049" s="81">
        <f t="shared" si="915"/>
        <v>46310</v>
      </c>
      <c r="J2049" s="82">
        <f t="shared" si="927"/>
        <v>21</v>
      </c>
      <c r="K2049" s="82">
        <f t="shared" si="936"/>
        <v>19</v>
      </c>
      <c r="L2049" s="76">
        <f t="shared" si="916"/>
        <v>1.00389028</v>
      </c>
      <c r="M2049" s="83">
        <f t="shared" si="938"/>
        <v>1.0043006699999999</v>
      </c>
      <c r="N2049" s="83">
        <f t="shared" si="934"/>
        <v>1.3757242939564061</v>
      </c>
      <c r="O2049" s="76">
        <f t="shared" si="937"/>
        <v>1.3810762400000001</v>
      </c>
      <c r="P2049" s="76">
        <f t="shared" si="917"/>
        <v>719.58706758999995</v>
      </c>
      <c r="Q2049" s="84">
        <f t="shared" si="931"/>
        <v>0</v>
      </c>
      <c r="R2049" s="86">
        <f t="shared" si="928"/>
        <v>0</v>
      </c>
      <c r="S2049" s="76">
        <f t="shared" si="918"/>
        <v>0</v>
      </c>
      <c r="T2049" s="86">
        <f t="shared" si="929"/>
        <v>8.0657000000000006E-2</v>
      </c>
      <c r="U2049" s="84">
        <f t="shared" si="935"/>
        <v>19</v>
      </c>
      <c r="V2049" s="84">
        <v>252</v>
      </c>
      <c r="W2049" s="83">
        <f t="shared" si="919"/>
        <v>1.005865606</v>
      </c>
      <c r="X2049" s="76">
        <f t="shared" si="920"/>
        <v>4.2208142200000003</v>
      </c>
      <c r="Y2049" s="76">
        <f t="shared" si="921"/>
        <v>0</v>
      </c>
      <c r="Z2049" s="90" t="str">
        <f t="shared" si="932"/>
        <v>A+J=</v>
      </c>
      <c r="AA2049" s="81">
        <f t="shared" si="933"/>
        <v>46310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75">
        <f t="shared" si="922"/>
        <v>46309</v>
      </c>
      <c r="B2050" s="76">
        <f t="shared" si="923"/>
        <v>724.17868999999996</v>
      </c>
      <c r="C2050" s="76">
        <f t="shared" si="930"/>
        <v>521.03355828999997</v>
      </c>
      <c r="D2050" s="77">
        <f t="shared" si="924"/>
        <v>7245.38</v>
      </c>
      <c r="E2050" s="78">
        <f>IF(K2050=1,VLOOKUP(A2049,[1]Plan1!$G$155:$I$350,3),E2049)</f>
        <v>7276.54</v>
      </c>
      <c r="F2050" s="79">
        <f t="shared" si="925"/>
        <v>45763</v>
      </c>
      <c r="G2050" s="80">
        <f t="shared" si="914"/>
        <v>4.3006716003852752E-3</v>
      </c>
      <c r="H2050" s="81">
        <f t="shared" si="926"/>
        <v>46310</v>
      </c>
      <c r="I2050" s="81">
        <f t="shared" si="915"/>
        <v>46310</v>
      </c>
      <c r="J2050" s="82">
        <f t="shared" si="927"/>
        <v>21</v>
      </c>
      <c r="K2050" s="82">
        <f t="shared" si="936"/>
        <v>20</v>
      </c>
      <c r="L2050" s="76">
        <f t="shared" si="916"/>
        <v>1.0040954499999999</v>
      </c>
      <c r="M2050" s="83">
        <f t="shared" si="938"/>
        <v>1.0043006699999999</v>
      </c>
      <c r="N2050" s="83">
        <f t="shared" si="934"/>
        <v>1.3757242939564061</v>
      </c>
      <c r="O2050" s="76">
        <f t="shared" si="937"/>
        <v>1.3813584999999999</v>
      </c>
      <c r="P2050" s="76">
        <f t="shared" si="917"/>
        <v>719.73413452</v>
      </c>
      <c r="Q2050" s="84">
        <f t="shared" si="931"/>
        <v>0</v>
      </c>
      <c r="R2050" s="86">
        <f t="shared" si="928"/>
        <v>0</v>
      </c>
      <c r="S2050" s="76">
        <f t="shared" si="918"/>
        <v>0</v>
      </c>
      <c r="T2050" s="86">
        <f t="shared" si="929"/>
        <v>8.0657000000000006E-2</v>
      </c>
      <c r="U2050" s="84">
        <f t="shared" si="935"/>
        <v>20</v>
      </c>
      <c r="V2050" s="84">
        <v>252</v>
      </c>
      <c r="W2050" s="83">
        <f t="shared" si="919"/>
        <v>1.0061752740000001</v>
      </c>
      <c r="X2050" s="76">
        <f t="shared" si="920"/>
        <v>4.44455548</v>
      </c>
      <c r="Y2050" s="76">
        <f t="shared" si="921"/>
        <v>0</v>
      </c>
      <c r="Z2050" s="90" t="str">
        <f t="shared" si="932"/>
        <v>A+J=</v>
      </c>
      <c r="AA2050" s="81">
        <f t="shared" si="933"/>
        <v>46310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75">
        <f t="shared" si="922"/>
        <v>46310</v>
      </c>
      <c r="B2051" s="76">
        <f t="shared" si="923"/>
        <v>724.54969367000001</v>
      </c>
      <c r="C2051" s="76">
        <f t="shared" si="930"/>
        <v>521.03355828999997</v>
      </c>
      <c r="D2051" s="77">
        <f t="shared" si="924"/>
        <v>7245.38</v>
      </c>
      <c r="E2051" s="78">
        <f>IF(K2051=1,VLOOKUP(A2050,[1]Plan1!$G$155:$I$350,3),E2050)</f>
        <v>7276.54</v>
      </c>
      <c r="F2051" s="79">
        <f t="shared" si="925"/>
        <v>45763</v>
      </c>
      <c r="G2051" s="80">
        <f t="shared" si="914"/>
        <v>4.3006716003852752E-3</v>
      </c>
      <c r="H2051" s="81">
        <f t="shared" si="926"/>
        <v>46342</v>
      </c>
      <c r="I2051" s="81">
        <f t="shared" si="915"/>
        <v>46310</v>
      </c>
      <c r="J2051" s="82">
        <f t="shared" si="927"/>
        <v>21</v>
      </c>
      <c r="K2051" s="82">
        <f t="shared" si="936"/>
        <v>21</v>
      </c>
      <c r="L2051" s="76">
        <f t="shared" si="916"/>
        <v>1.0043006699999999</v>
      </c>
      <c r="M2051" s="83">
        <f t="shared" si="938"/>
        <v>1.0043006699999999</v>
      </c>
      <c r="N2051" s="83">
        <f t="shared" si="934"/>
        <v>1.3757242939564061</v>
      </c>
      <c r="O2051" s="76">
        <f t="shared" si="937"/>
        <v>1.38164083</v>
      </c>
      <c r="P2051" s="76">
        <f t="shared" si="917"/>
        <v>719.88123793</v>
      </c>
      <c r="Q2051" s="84">
        <f t="shared" si="931"/>
        <v>67</v>
      </c>
      <c r="R2051" s="86">
        <f t="shared" si="928"/>
        <v>1.5602E-2</v>
      </c>
      <c r="S2051" s="76">
        <f t="shared" si="918"/>
        <v>11.23158707</v>
      </c>
      <c r="T2051" s="86">
        <f t="shared" si="929"/>
        <v>8.0657000000000006E-2</v>
      </c>
      <c r="U2051" s="84">
        <f t="shared" si="935"/>
        <v>21</v>
      </c>
      <c r="V2051" s="84">
        <v>252</v>
      </c>
      <c r="W2051" s="83">
        <f t="shared" si="919"/>
        <v>1.0064850359999999</v>
      </c>
      <c r="X2051" s="76">
        <f t="shared" si="920"/>
        <v>4.6684557399999997</v>
      </c>
      <c r="Y2051" s="76">
        <f t="shared" si="921"/>
        <v>15.900042809999999</v>
      </c>
      <c r="Z2051" s="90" t="str">
        <f t="shared" si="932"/>
        <v>A+J=</v>
      </c>
      <c r="AA2051" s="81">
        <f t="shared" si="933"/>
        <v>46310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75">
        <f t="shared" si="922"/>
        <v>46311</v>
      </c>
      <c r="B2052" s="76">
        <f t="shared" si="923"/>
        <v>709.01268543000003</v>
      </c>
      <c r="C2052" s="76">
        <f t="shared" si="930"/>
        <v>512.90439272000003</v>
      </c>
      <c r="D2052" s="77">
        <f t="shared" si="924"/>
        <v>7245.38</v>
      </c>
      <c r="E2052" s="78">
        <f>IF(K2052=1,VLOOKUP(A2051,[1]Plan1!$G$155:$I$350,3),E2051)</f>
        <v>7276.54</v>
      </c>
      <c r="F2052" s="79">
        <f t="shared" si="925"/>
        <v>45763</v>
      </c>
      <c r="G2052" s="80">
        <f t="shared" si="914"/>
        <v>4.3006716003852752E-3</v>
      </c>
      <c r="H2052" s="81">
        <f t="shared" si="926"/>
        <v>46342</v>
      </c>
      <c r="I2052" s="81">
        <f t="shared" si="915"/>
        <v>46342</v>
      </c>
      <c r="J2052" s="82">
        <f t="shared" si="927"/>
        <v>21</v>
      </c>
      <c r="K2052" s="82">
        <f t="shared" si="936"/>
        <v>1</v>
      </c>
      <c r="L2052" s="76">
        <f t="shared" si="916"/>
        <v>1.0002043700000001</v>
      </c>
      <c r="M2052" s="83">
        <f t="shared" si="938"/>
        <v>1.0043006699999999</v>
      </c>
      <c r="N2052" s="83">
        <f t="shared" si="934"/>
        <v>1.3816408301556955</v>
      </c>
      <c r="O2052" s="76">
        <f t="shared" si="937"/>
        <v>1.38192319</v>
      </c>
      <c r="P2052" s="76">
        <f t="shared" si="917"/>
        <v>708.79447455000002</v>
      </c>
      <c r="Q2052" s="84">
        <f t="shared" si="931"/>
        <v>0</v>
      </c>
      <c r="R2052" s="86">
        <f t="shared" si="928"/>
        <v>0</v>
      </c>
      <c r="S2052" s="76">
        <f t="shared" si="918"/>
        <v>0</v>
      </c>
      <c r="T2052" s="86">
        <f t="shared" si="929"/>
        <v>8.0657000000000006E-2</v>
      </c>
      <c r="U2052" s="84">
        <f t="shared" si="935"/>
        <v>1</v>
      </c>
      <c r="V2052" s="84">
        <v>252</v>
      </c>
      <c r="W2052" s="83">
        <f t="shared" si="919"/>
        <v>1.0003078620000001</v>
      </c>
      <c r="X2052" s="76">
        <f t="shared" si="920"/>
        <v>0.21821088</v>
      </c>
      <c r="Y2052" s="76">
        <f t="shared" si="921"/>
        <v>0</v>
      </c>
      <c r="Z2052" s="90" t="str">
        <f t="shared" si="932"/>
        <v>A+J=</v>
      </c>
      <c r="AA2052" s="81">
        <f t="shared" si="933"/>
        <v>46342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75">
        <f t="shared" si="922"/>
        <v>46312</v>
      </c>
      <c r="B2053" s="76">
        <f t="shared" si="923"/>
        <v>709.37591685999996</v>
      </c>
      <c r="C2053" s="76">
        <f t="shared" si="930"/>
        <v>512.90439272000003</v>
      </c>
      <c r="D2053" s="77">
        <f t="shared" si="924"/>
        <v>7245.38</v>
      </c>
      <c r="E2053" s="78">
        <f>IF(K2053=1,VLOOKUP(A2052,[1]Plan1!$G$155:$I$350,3),E2052)</f>
        <v>7276.54</v>
      </c>
      <c r="F2053" s="79">
        <f t="shared" si="925"/>
        <v>45763</v>
      </c>
      <c r="G2053" s="80">
        <f t="shared" si="914"/>
        <v>4.3006716003852752E-3</v>
      </c>
      <c r="H2053" s="81">
        <f t="shared" si="926"/>
        <v>46342</v>
      </c>
      <c r="I2053" s="81">
        <f t="shared" si="915"/>
        <v>46342</v>
      </c>
      <c r="J2053" s="82">
        <f t="shared" si="927"/>
        <v>21</v>
      </c>
      <c r="K2053" s="82">
        <f t="shared" si="936"/>
        <v>2</v>
      </c>
      <c r="L2053" s="76">
        <f t="shared" si="916"/>
        <v>1.00040879</v>
      </c>
      <c r="M2053" s="83">
        <f t="shared" si="938"/>
        <v>1.0043006699999999</v>
      </c>
      <c r="N2053" s="83">
        <f t="shared" si="934"/>
        <v>1.3816408301556955</v>
      </c>
      <c r="O2053" s="76">
        <f t="shared" si="937"/>
        <v>1.3822056300000001</v>
      </c>
      <c r="P2053" s="76">
        <f t="shared" si="917"/>
        <v>708.93933926</v>
      </c>
      <c r="Q2053" s="84">
        <f t="shared" si="931"/>
        <v>0</v>
      </c>
      <c r="R2053" s="86">
        <f t="shared" si="928"/>
        <v>0</v>
      </c>
      <c r="S2053" s="76">
        <f t="shared" si="918"/>
        <v>0</v>
      </c>
      <c r="T2053" s="86">
        <f t="shared" si="929"/>
        <v>8.0657000000000006E-2</v>
      </c>
      <c r="U2053" s="84">
        <f t="shared" si="935"/>
        <v>2</v>
      </c>
      <c r="V2053" s="84">
        <v>252</v>
      </c>
      <c r="W2053" s="83">
        <f t="shared" si="919"/>
        <v>1.000615818</v>
      </c>
      <c r="X2053" s="76">
        <f t="shared" si="920"/>
        <v>0.43657760000000001</v>
      </c>
      <c r="Y2053" s="76">
        <f t="shared" si="921"/>
        <v>0</v>
      </c>
      <c r="Z2053" s="90" t="str">
        <f t="shared" si="932"/>
        <v>A+J=</v>
      </c>
      <c r="AA2053" s="81">
        <f t="shared" si="933"/>
        <v>46342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75">
        <f t="shared" si="922"/>
        <v>46313</v>
      </c>
      <c r="B2054" s="76">
        <f t="shared" si="923"/>
        <v>709.37591685999996</v>
      </c>
      <c r="C2054" s="76">
        <f t="shared" si="930"/>
        <v>512.90439272000003</v>
      </c>
      <c r="D2054" s="77">
        <f t="shared" si="924"/>
        <v>7245.38</v>
      </c>
      <c r="E2054" s="78">
        <f>IF(K2054=1,VLOOKUP(A2053,[1]Plan1!$G$155:$I$350,3),E2053)</f>
        <v>7276.54</v>
      </c>
      <c r="F2054" s="79">
        <f t="shared" si="925"/>
        <v>45763</v>
      </c>
      <c r="G2054" s="80">
        <f t="shared" si="914"/>
        <v>4.3006716003852752E-3</v>
      </c>
      <c r="H2054" s="81">
        <f t="shared" si="926"/>
        <v>46342</v>
      </c>
      <c r="I2054" s="81">
        <f t="shared" si="915"/>
        <v>46342</v>
      </c>
      <c r="J2054" s="82">
        <f t="shared" si="927"/>
        <v>21</v>
      </c>
      <c r="K2054" s="82">
        <f t="shared" si="936"/>
        <v>2</v>
      </c>
      <c r="L2054" s="76">
        <f t="shared" si="916"/>
        <v>1.00040879</v>
      </c>
      <c r="M2054" s="83">
        <f t="shared" si="938"/>
        <v>1.0043006699999999</v>
      </c>
      <c r="N2054" s="83">
        <f t="shared" si="934"/>
        <v>1.3816408301556955</v>
      </c>
      <c r="O2054" s="76">
        <f t="shared" si="937"/>
        <v>1.3822056300000001</v>
      </c>
      <c r="P2054" s="76">
        <f t="shared" si="917"/>
        <v>708.93933926</v>
      </c>
      <c r="Q2054" s="84">
        <f t="shared" si="931"/>
        <v>0</v>
      </c>
      <c r="R2054" s="86">
        <f t="shared" si="928"/>
        <v>0</v>
      </c>
      <c r="S2054" s="76">
        <f t="shared" si="918"/>
        <v>0</v>
      </c>
      <c r="T2054" s="86">
        <f t="shared" si="929"/>
        <v>8.0657000000000006E-2</v>
      </c>
      <c r="U2054" s="84">
        <f t="shared" si="935"/>
        <v>2</v>
      </c>
      <c r="V2054" s="84">
        <v>252</v>
      </c>
      <c r="W2054" s="83">
        <f t="shared" si="919"/>
        <v>1.000615818</v>
      </c>
      <c r="X2054" s="76">
        <f t="shared" si="920"/>
        <v>0.43657760000000001</v>
      </c>
      <c r="Y2054" s="76">
        <f t="shared" si="921"/>
        <v>0</v>
      </c>
      <c r="Z2054" s="90" t="str">
        <f t="shared" si="932"/>
        <v>A+J=</v>
      </c>
      <c r="AA2054" s="81">
        <f t="shared" si="933"/>
        <v>46342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75">
        <f t="shared" si="922"/>
        <v>46314</v>
      </c>
      <c r="B2055" s="76">
        <f t="shared" si="923"/>
        <v>709.37591685999996</v>
      </c>
      <c r="C2055" s="76">
        <f t="shared" si="930"/>
        <v>512.90439272000003</v>
      </c>
      <c r="D2055" s="77">
        <f t="shared" si="924"/>
        <v>7245.38</v>
      </c>
      <c r="E2055" s="78">
        <f>IF(K2055=1,VLOOKUP(A2054,[1]Plan1!$G$155:$I$350,3),E2054)</f>
        <v>7276.54</v>
      </c>
      <c r="F2055" s="79">
        <f t="shared" si="925"/>
        <v>45763</v>
      </c>
      <c r="G2055" s="80">
        <f t="shared" si="914"/>
        <v>4.3006716003852752E-3</v>
      </c>
      <c r="H2055" s="81">
        <f t="shared" si="926"/>
        <v>46342</v>
      </c>
      <c r="I2055" s="81">
        <f t="shared" si="915"/>
        <v>46342</v>
      </c>
      <c r="J2055" s="82">
        <f t="shared" si="927"/>
        <v>21</v>
      </c>
      <c r="K2055" s="82">
        <f t="shared" si="936"/>
        <v>2</v>
      </c>
      <c r="L2055" s="76">
        <f t="shared" si="916"/>
        <v>1.00040879</v>
      </c>
      <c r="M2055" s="83">
        <f t="shared" si="938"/>
        <v>1.0043006699999999</v>
      </c>
      <c r="N2055" s="83">
        <f t="shared" si="934"/>
        <v>1.3816408301556955</v>
      </c>
      <c r="O2055" s="76">
        <f t="shared" si="937"/>
        <v>1.3822056300000001</v>
      </c>
      <c r="P2055" s="76">
        <f t="shared" si="917"/>
        <v>708.93933926</v>
      </c>
      <c r="Q2055" s="84">
        <f t="shared" si="931"/>
        <v>0</v>
      </c>
      <c r="R2055" s="86">
        <f t="shared" si="928"/>
        <v>0</v>
      </c>
      <c r="S2055" s="76">
        <f t="shared" si="918"/>
        <v>0</v>
      </c>
      <c r="T2055" s="86">
        <f t="shared" si="929"/>
        <v>8.0657000000000006E-2</v>
      </c>
      <c r="U2055" s="84">
        <f t="shared" si="935"/>
        <v>2</v>
      </c>
      <c r="V2055" s="84">
        <v>252</v>
      </c>
      <c r="W2055" s="83">
        <f t="shared" si="919"/>
        <v>1.000615818</v>
      </c>
      <c r="X2055" s="76">
        <f t="shared" si="920"/>
        <v>0.43657760000000001</v>
      </c>
      <c r="Y2055" s="76">
        <f t="shared" si="921"/>
        <v>0</v>
      </c>
      <c r="Z2055" s="90" t="str">
        <f t="shared" si="932"/>
        <v>A+J=</v>
      </c>
      <c r="AA2055" s="81">
        <f t="shared" si="933"/>
        <v>46342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75">
        <f t="shared" si="922"/>
        <v>46315</v>
      </c>
      <c r="B2056" s="76">
        <f t="shared" si="923"/>
        <v>709.73933055999998</v>
      </c>
      <c r="C2056" s="76">
        <f t="shared" si="930"/>
        <v>512.90439272000003</v>
      </c>
      <c r="D2056" s="77">
        <f t="shared" si="924"/>
        <v>7245.38</v>
      </c>
      <c r="E2056" s="78">
        <f>IF(K2056=1,VLOOKUP(A2055,[1]Plan1!$G$155:$I$350,3),E2055)</f>
        <v>7276.54</v>
      </c>
      <c r="F2056" s="79">
        <f t="shared" si="925"/>
        <v>45763</v>
      </c>
      <c r="G2056" s="80">
        <f t="shared" si="914"/>
        <v>4.3006716003852752E-3</v>
      </c>
      <c r="H2056" s="81">
        <f t="shared" si="926"/>
        <v>46342</v>
      </c>
      <c r="I2056" s="81">
        <f t="shared" si="915"/>
        <v>46342</v>
      </c>
      <c r="J2056" s="82">
        <f t="shared" si="927"/>
        <v>21</v>
      </c>
      <c r="K2056" s="82">
        <f t="shared" si="936"/>
        <v>3</v>
      </c>
      <c r="L2056" s="76">
        <f t="shared" si="916"/>
        <v>1.00061325</v>
      </c>
      <c r="M2056" s="83">
        <f t="shared" si="938"/>
        <v>1.0043006699999999</v>
      </c>
      <c r="N2056" s="83">
        <f t="shared" si="934"/>
        <v>1.3816408301556955</v>
      </c>
      <c r="O2056" s="76">
        <f t="shared" si="937"/>
        <v>1.3824881200000001</v>
      </c>
      <c r="P2056" s="76">
        <f t="shared" si="917"/>
        <v>709.08422962999998</v>
      </c>
      <c r="Q2056" s="84">
        <f t="shared" si="931"/>
        <v>0</v>
      </c>
      <c r="R2056" s="86">
        <f t="shared" si="928"/>
        <v>0</v>
      </c>
      <c r="S2056" s="76">
        <f t="shared" si="918"/>
        <v>0</v>
      </c>
      <c r="T2056" s="86">
        <f t="shared" si="929"/>
        <v>8.0657000000000006E-2</v>
      </c>
      <c r="U2056" s="84">
        <f t="shared" si="935"/>
        <v>3</v>
      </c>
      <c r="V2056" s="84">
        <v>252</v>
      </c>
      <c r="W2056" s="83">
        <f t="shared" si="919"/>
        <v>1.000923869</v>
      </c>
      <c r="X2056" s="76">
        <f t="shared" si="920"/>
        <v>0.65510093000000003</v>
      </c>
      <c r="Y2056" s="76">
        <f t="shared" si="921"/>
        <v>0</v>
      </c>
      <c r="Z2056" s="90" t="str">
        <f t="shared" si="932"/>
        <v>A+J=</v>
      </c>
      <c r="AA2056" s="81">
        <f t="shared" si="933"/>
        <v>46342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75">
        <f t="shared" si="922"/>
        <v>46316</v>
      </c>
      <c r="B2057" s="76">
        <f t="shared" si="923"/>
        <v>710.10292656999991</v>
      </c>
      <c r="C2057" s="76">
        <f t="shared" si="930"/>
        <v>512.90439272000003</v>
      </c>
      <c r="D2057" s="77">
        <f t="shared" si="924"/>
        <v>7245.38</v>
      </c>
      <c r="E2057" s="78">
        <f>IF(K2057=1,VLOOKUP(A2056,[1]Plan1!$G$155:$I$350,3),E2056)</f>
        <v>7276.54</v>
      </c>
      <c r="F2057" s="79">
        <f t="shared" si="925"/>
        <v>45763</v>
      </c>
      <c r="G2057" s="80">
        <f t="shared" si="914"/>
        <v>4.3006716003852752E-3</v>
      </c>
      <c r="H2057" s="81">
        <f t="shared" si="926"/>
        <v>46342</v>
      </c>
      <c r="I2057" s="81">
        <f t="shared" si="915"/>
        <v>46342</v>
      </c>
      <c r="J2057" s="82">
        <f t="shared" si="927"/>
        <v>21</v>
      </c>
      <c r="K2057" s="82">
        <f t="shared" si="936"/>
        <v>4</v>
      </c>
      <c r="L2057" s="76">
        <f t="shared" si="916"/>
        <v>1.00081775</v>
      </c>
      <c r="M2057" s="83">
        <f t="shared" si="938"/>
        <v>1.0043006699999999</v>
      </c>
      <c r="N2057" s="83">
        <f t="shared" si="934"/>
        <v>1.3816408301556955</v>
      </c>
      <c r="O2057" s="76">
        <f t="shared" si="937"/>
        <v>1.38277066</v>
      </c>
      <c r="P2057" s="76">
        <f t="shared" si="917"/>
        <v>709.22914562999995</v>
      </c>
      <c r="Q2057" s="84">
        <f t="shared" si="931"/>
        <v>0</v>
      </c>
      <c r="R2057" s="86">
        <f t="shared" si="928"/>
        <v>0</v>
      </c>
      <c r="S2057" s="76">
        <f t="shared" si="918"/>
        <v>0</v>
      </c>
      <c r="T2057" s="86">
        <f t="shared" si="929"/>
        <v>8.0657000000000006E-2</v>
      </c>
      <c r="U2057" s="84">
        <f t="shared" si="935"/>
        <v>4</v>
      </c>
      <c r="V2057" s="84">
        <v>252</v>
      </c>
      <c r="W2057" s="83">
        <f t="shared" si="919"/>
        <v>1.001232015</v>
      </c>
      <c r="X2057" s="76">
        <f t="shared" si="920"/>
        <v>0.87378093999999995</v>
      </c>
      <c r="Y2057" s="76">
        <f t="shared" si="921"/>
        <v>0</v>
      </c>
      <c r="Z2057" s="90" t="str">
        <f t="shared" si="932"/>
        <v>A+J=</v>
      </c>
      <c r="AA2057" s="81">
        <f t="shared" si="933"/>
        <v>46342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75">
        <f t="shared" si="922"/>
        <v>46317</v>
      </c>
      <c r="B2058" s="76">
        <f t="shared" si="923"/>
        <v>710.46671011000001</v>
      </c>
      <c r="C2058" s="76">
        <f t="shared" si="930"/>
        <v>512.90439272000003</v>
      </c>
      <c r="D2058" s="77">
        <f t="shared" si="924"/>
        <v>7245.38</v>
      </c>
      <c r="E2058" s="78">
        <f>IF(K2058=1,VLOOKUP(A2057,[1]Plan1!$G$155:$I$350,3),E2057)</f>
        <v>7276.54</v>
      </c>
      <c r="F2058" s="79">
        <f t="shared" si="925"/>
        <v>45763</v>
      </c>
      <c r="G2058" s="80">
        <f t="shared" si="914"/>
        <v>4.3006716003852752E-3</v>
      </c>
      <c r="H2058" s="81">
        <f t="shared" si="926"/>
        <v>46342</v>
      </c>
      <c r="I2058" s="81">
        <f t="shared" si="915"/>
        <v>46342</v>
      </c>
      <c r="J2058" s="82">
        <f t="shared" si="927"/>
        <v>21</v>
      </c>
      <c r="K2058" s="82">
        <f t="shared" si="936"/>
        <v>5</v>
      </c>
      <c r="L2058" s="76">
        <f t="shared" si="916"/>
        <v>1.0010222900000001</v>
      </c>
      <c r="M2058" s="83">
        <f t="shared" si="938"/>
        <v>1.0043006699999999</v>
      </c>
      <c r="N2058" s="83">
        <f t="shared" si="934"/>
        <v>1.3816408301556955</v>
      </c>
      <c r="O2058" s="76">
        <f t="shared" si="937"/>
        <v>1.3830532600000001</v>
      </c>
      <c r="P2058" s="76">
        <f t="shared" si="917"/>
        <v>709.37409241</v>
      </c>
      <c r="Q2058" s="84">
        <f t="shared" si="931"/>
        <v>0</v>
      </c>
      <c r="R2058" s="86">
        <f t="shared" si="928"/>
        <v>0</v>
      </c>
      <c r="S2058" s="76">
        <f t="shared" si="918"/>
        <v>0</v>
      </c>
      <c r="T2058" s="86">
        <f t="shared" si="929"/>
        <v>8.0657000000000006E-2</v>
      </c>
      <c r="U2058" s="84">
        <f t="shared" si="935"/>
        <v>5</v>
      </c>
      <c r="V2058" s="84">
        <v>252</v>
      </c>
      <c r="W2058" s="83">
        <f t="shared" si="919"/>
        <v>1.001540256</v>
      </c>
      <c r="X2058" s="76">
        <f t="shared" si="920"/>
        <v>1.0926176999999999</v>
      </c>
      <c r="Y2058" s="76">
        <f t="shared" si="921"/>
        <v>0</v>
      </c>
      <c r="Z2058" s="90" t="str">
        <f t="shared" si="932"/>
        <v>A+J=</v>
      </c>
      <c r="AA2058" s="81">
        <f t="shared" si="933"/>
        <v>46342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75">
        <f t="shared" si="922"/>
        <v>46318</v>
      </c>
      <c r="B2059" s="76">
        <f t="shared" si="923"/>
        <v>710.83068637999997</v>
      </c>
      <c r="C2059" s="76">
        <f t="shared" si="930"/>
        <v>512.90439272000003</v>
      </c>
      <c r="D2059" s="77">
        <f t="shared" si="924"/>
        <v>7245.38</v>
      </c>
      <c r="E2059" s="78">
        <f>IF(K2059=1,VLOOKUP(A2058,[1]Plan1!$G$155:$I$350,3),E2058)</f>
        <v>7276.54</v>
      </c>
      <c r="F2059" s="79">
        <f t="shared" si="925"/>
        <v>45763</v>
      </c>
      <c r="G2059" s="80">
        <f t="shared" ref="G2059:G2122" si="939">(E2059/D2059)-1</f>
        <v>4.3006716003852752E-3</v>
      </c>
      <c r="H2059" s="81">
        <f t="shared" si="926"/>
        <v>46342</v>
      </c>
      <c r="I2059" s="81">
        <f t="shared" ref="I2059:I2122" si="940">IF(A2059&gt;I2058,H2059,I2058)</f>
        <v>46342</v>
      </c>
      <c r="J2059" s="82">
        <f t="shared" si="927"/>
        <v>21</v>
      </c>
      <c r="K2059" s="82">
        <f t="shared" si="936"/>
        <v>6</v>
      </c>
      <c r="L2059" s="76">
        <f t="shared" ref="L2059:L2122" si="941">TRUNC((E2059/D2059)^TRUNC((K2059/J2059),9),8)</f>
        <v>1.0012268799999999</v>
      </c>
      <c r="M2059" s="83">
        <f t="shared" si="938"/>
        <v>1.0043006699999999</v>
      </c>
      <c r="N2059" s="83">
        <f t="shared" si="934"/>
        <v>1.3816408301556955</v>
      </c>
      <c r="O2059" s="76">
        <f t="shared" si="937"/>
        <v>1.3833359300000001</v>
      </c>
      <c r="P2059" s="76">
        <f t="shared" ref="P2059:P2122" si="942">TRUNC(C2059*O2059,8)</f>
        <v>709.51907510000001</v>
      </c>
      <c r="Q2059" s="84">
        <f t="shared" si="931"/>
        <v>0</v>
      </c>
      <c r="R2059" s="86">
        <f t="shared" si="928"/>
        <v>0</v>
      </c>
      <c r="S2059" s="76">
        <f t="shared" ref="S2059:S2122" si="943">IF(R2059&gt;0,TRUNC(R2059*P2059,8),0)</f>
        <v>0</v>
      </c>
      <c r="T2059" s="86">
        <f t="shared" si="929"/>
        <v>8.0657000000000006E-2</v>
      </c>
      <c r="U2059" s="84">
        <f t="shared" si="935"/>
        <v>6</v>
      </c>
      <c r="V2059" s="84">
        <v>252</v>
      </c>
      <c r="W2059" s="83">
        <f t="shared" ref="W2059:W2122" si="944">ROUND((1+T2059)^TRUNC((U2059/V2059),9),9)</f>
        <v>1.001848592</v>
      </c>
      <c r="X2059" s="76">
        <f t="shared" ref="X2059:X2122" si="945">TRUNC((P2059*(W2059-1)),8)</f>
        <v>1.3116112799999999</v>
      </c>
      <c r="Y2059" s="76">
        <f t="shared" ref="Y2059:Y2122" si="946">IF(Q2059&gt;0,S2059+X2059,0)</f>
        <v>0</v>
      </c>
      <c r="Z2059" s="90" t="str">
        <f t="shared" si="932"/>
        <v>A+J=</v>
      </c>
      <c r="AA2059" s="81">
        <f t="shared" si="933"/>
        <v>46342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75">
        <f t="shared" ref="A2060:A2123" si="947">(A2059+1)</f>
        <v>46319</v>
      </c>
      <c r="B2060" s="76">
        <f t="shared" ref="B2060:B2123" si="948">P2060+X2060</f>
        <v>711.19484003000002</v>
      </c>
      <c r="C2060" s="76">
        <f t="shared" si="930"/>
        <v>512.90439272000003</v>
      </c>
      <c r="D2060" s="77">
        <f t="shared" ref="D2060:D2123" si="949">IF(E2060=E2059,D2059,E2059)</f>
        <v>7245.38</v>
      </c>
      <c r="E2060" s="78">
        <f>IF(K2060=1,VLOOKUP(A2059,[1]Plan1!$G$155:$I$350,3),E2059)</f>
        <v>7276.54</v>
      </c>
      <c r="F2060" s="79">
        <f t="shared" ref="F2060:F2123" si="950">IF(D2060=D2059,F2059,A2060)</f>
        <v>45763</v>
      </c>
      <c r="G2060" s="80">
        <f t="shared" si="939"/>
        <v>4.3006716003852752E-3</v>
      </c>
      <c r="H2060" s="81">
        <f t="shared" ref="H2060:H2123" si="951">IF(DAY(A2060)=15,VLOOKUP(A2060,AH$119:AN$451,4),H2059)</f>
        <v>46342</v>
      </c>
      <c r="I2060" s="81">
        <f t="shared" si="940"/>
        <v>46342</v>
      </c>
      <c r="J2060" s="82">
        <f t="shared" ref="J2060:J2123" si="952">IF(I2060=I2059,J2059,NETWORKDAYS(I2059,I2060,$AD$165:$AD$503)-1)</f>
        <v>21</v>
      </c>
      <c r="K2060" s="82">
        <f t="shared" si="936"/>
        <v>7</v>
      </c>
      <c r="L2060" s="76">
        <f t="shared" si="941"/>
        <v>1.0014315</v>
      </c>
      <c r="M2060" s="83">
        <f t="shared" si="938"/>
        <v>1.0043006699999999</v>
      </c>
      <c r="N2060" s="83">
        <f t="shared" si="934"/>
        <v>1.3816408301556955</v>
      </c>
      <c r="O2060" s="76">
        <f t="shared" si="937"/>
        <v>1.3836186399999999</v>
      </c>
      <c r="P2060" s="76">
        <f t="shared" si="942"/>
        <v>709.66407830000003</v>
      </c>
      <c r="Q2060" s="84">
        <f t="shared" si="931"/>
        <v>0</v>
      </c>
      <c r="R2060" s="86">
        <f t="shared" ref="R2060:R2123" si="953">IF(Q2060&gt;0,VLOOKUP($A2060,$AD$11:$AI$161,6),0)</f>
        <v>0</v>
      </c>
      <c r="S2060" s="76">
        <f t="shared" si="943"/>
        <v>0</v>
      </c>
      <c r="T2060" s="86">
        <f t="shared" ref="T2060:T2123" si="954">(T2059)</f>
        <v>8.0657000000000006E-2</v>
      </c>
      <c r="U2060" s="84">
        <f t="shared" si="935"/>
        <v>7</v>
      </c>
      <c r="V2060" s="84">
        <v>252</v>
      </c>
      <c r="W2060" s="83">
        <f t="shared" si="944"/>
        <v>1.0021570230000001</v>
      </c>
      <c r="X2060" s="76">
        <f t="shared" si="945"/>
        <v>1.53076173</v>
      </c>
      <c r="Y2060" s="76">
        <f t="shared" si="946"/>
        <v>0</v>
      </c>
      <c r="Z2060" s="90" t="str">
        <f t="shared" si="932"/>
        <v>A+J=</v>
      </c>
      <c r="AA2060" s="81">
        <f t="shared" si="933"/>
        <v>46342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75">
        <f t="shared" si="947"/>
        <v>46320</v>
      </c>
      <c r="B2061" s="76">
        <f t="shared" si="948"/>
        <v>711.19484003000002</v>
      </c>
      <c r="C2061" s="76">
        <f t="shared" ref="C2061:C2124" si="955">TRUNC(IF(Q2060&gt;0,VLOOKUP(A2060,$AD$13:$AE$161,2),C2060),8)</f>
        <v>512.90439272000003</v>
      </c>
      <c r="D2061" s="77">
        <f t="shared" si="949"/>
        <v>7245.38</v>
      </c>
      <c r="E2061" s="78">
        <f>IF(K2061=1,VLOOKUP(A2060,[1]Plan1!$G$155:$I$350,3),E2060)</f>
        <v>7276.54</v>
      </c>
      <c r="F2061" s="79">
        <f t="shared" si="950"/>
        <v>45763</v>
      </c>
      <c r="G2061" s="80">
        <f t="shared" si="939"/>
        <v>4.3006716003852752E-3</v>
      </c>
      <c r="H2061" s="81">
        <f t="shared" si="951"/>
        <v>46342</v>
      </c>
      <c r="I2061" s="81">
        <f t="shared" si="940"/>
        <v>46342</v>
      </c>
      <c r="J2061" s="82">
        <f t="shared" si="952"/>
        <v>21</v>
      </c>
      <c r="K2061" s="82">
        <f t="shared" si="936"/>
        <v>7</v>
      </c>
      <c r="L2061" s="76">
        <f t="shared" si="941"/>
        <v>1.0014315</v>
      </c>
      <c r="M2061" s="83">
        <f t="shared" si="938"/>
        <v>1.0043006699999999</v>
      </c>
      <c r="N2061" s="83">
        <f t="shared" si="934"/>
        <v>1.3816408301556955</v>
      </c>
      <c r="O2061" s="76">
        <f t="shared" si="937"/>
        <v>1.3836186399999999</v>
      </c>
      <c r="P2061" s="76">
        <f t="shared" si="942"/>
        <v>709.66407830000003</v>
      </c>
      <c r="Q2061" s="84">
        <f t="shared" ref="Q2061:Q2124" si="956">IF(VLOOKUP(A2061,AD$11:AK$161,8)=VLOOKUP(A2060,AD$11:AK$161,8),0,VLOOKUP(A2061,AD$11:AK$161,8))</f>
        <v>0</v>
      </c>
      <c r="R2061" s="86">
        <f t="shared" si="953"/>
        <v>0</v>
      </c>
      <c r="S2061" s="76">
        <f t="shared" si="943"/>
        <v>0</v>
      </c>
      <c r="T2061" s="86">
        <f t="shared" si="954"/>
        <v>8.0657000000000006E-2</v>
      </c>
      <c r="U2061" s="84">
        <f t="shared" si="935"/>
        <v>7</v>
      </c>
      <c r="V2061" s="84">
        <v>252</v>
      </c>
      <c r="W2061" s="83">
        <f t="shared" si="944"/>
        <v>1.0021570230000001</v>
      </c>
      <c r="X2061" s="76">
        <f t="shared" si="945"/>
        <v>1.53076173</v>
      </c>
      <c r="Y2061" s="76">
        <f t="shared" si="946"/>
        <v>0</v>
      </c>
      <c r="Z2061" s="90" t="str">
        <f t="shared" ref="Z2061:Z2124" si="957">IF($Q2060&gt;0,VLOOKUP($A2060,$AD$11:$AM$115,9),Z2060)</f>
        <v>A+J=</v>
      </c>
      <c r="AA2061" s="81">
        <f t="shared" ref="AA2061:AA2124" si="958">IF(Q2060&gt;0,VLOOKUP(A2060,$AD$11:$AM$115,10),AA2060)</f>
        <v>46342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75">
        <f t="shared" si="947"/>
        <v>46321</v>
      </c>
      <c r="B2062" s="76">
        <f t="shared" si="948"/>
        <v>711.19484003000002</v>
      </c>
      <c r="C2062" s="76">
        <f t="shared" si="955"/>
        <v>512.90439272000003</v>
      </c>
      <c r="D2062" s="77">
        <f t="shared" si="949"/>
        <v>7245.38</v>
      </c>
      <c r="E2062" s="78">
        <f>IF(K2062=1,VLOOKUP(A2061,[1]Plan1!$G$155:$I$350,3),E2061)</f>
        <v>7276.54</v>
      </c>
      <c r="F2062" s="79">
        <f t="shared" si="950"/>
        <v>45763</v>
      </c>
      <c r="G2062" s="80">
        <f t="shared" si="939"/>
        <v>4.3006716003852752E-3</v>
      </c>
      <c r="H2062" s="81">
        <f t="shared" si="951"/>
        <v>46342</v>
      </c>
      <c r="I2062" s="81">
        <f t="shared" si="940"/>
        <v>46342</v>
      </c>
      <c r="J2062" s="82">
        <f t="shared" si="952"/>
        <v>21</v>
      </c>
      <c r="K2062" s="82">
        <f t="shared" si="936"/>
        <v>7</v>
      </c>
      <c r="L2062" s="76">
        <f t="shared" si="941"/>
        <v>1.0014315</v>
      </c>
      <c r="M2062" s="83">
        <f t="shared" si="938"/>
        <v>1.0043006699999999</v>
      </c>
      <c r="N2062" s="83">
        <f t="shared" si="934"/>
        <v>1.3816408301556955</v>
      </c>
      <c r="O2062" s="76">
        <f t="shared" si="937"/>
        <v>1.3836186399999999</v>
      </c>
      <c r="P2062" s="76">
        <f t="shared" si="942"/>
        <v>709.66407830000003</v>
      </c>
      <c r="Q2062" s="84">
        <f t="shared" si="956"/>
        <v>0</v>
      </c>
      <c r="R2062" s="86">
        <f t="shared" si="953"/>
        <v>0</v>
      </c>
      <c r="S2062" s="76">
        <f t="shared" si="943"/>
        <v>0</v>
      </c>
      <c r="T2062" s="86">
        <f t="shared" si="954"/>
        <v>8.0657000000000006E-2</v>
      </c>
      <c r="U2062" s="84">
        <f t="shared" si="935"/>
        <v>7</v>
      </c>
      <c r="V2062" s="84">
        <v>252</v>
      </c>
      <c r="W2062" s="83">
        <f t="shared" si="944"/>
        <v>1.0021570230000001</v>
      </c>
      <c r="X2062" s="76">
        <f t="shared" si="945"/>
        <v>1.53076173</v>
      </c>
      <c r="Y2062" s="76">
        <f t="shared" si="946"/>
        <v>0</v>
      </c>
      <c r="Z2062" s="90" t="str">
        <f t="shared" si="957"/>
        <v>A+J=</v>
      </c>
      <c r="AA2062" s="81">
        <f t="shared" si="958"/>
        <v>46342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75">
        <f t="shared" si="947"/>
        <v>46322</v>
      </c>
      <c r="B2063" s="76">
        <f t="shared" si="948"/>
        <v>711.55918583999994</v>
      </c>
      <c r="C2063" s="76">
        <f t="shared" si="955"/>
        <v>512.90439272000003</v>
      </c>
      <c r="D2063" s="77">
        <f t="shared" si="949"/>
        <v>7245.38</v>
      </c>
      <c r="E2063" s="78">
        <f>IF(K2063=1,VLOOKUP(A2062,[1]Plan1!$G$155:$I$350,3),E2062)</f>
        <v>7276.54</v>
      </c>
      <c r="F2063" s="79">
        <f t="shared" si="950"/>
        <v>45763</v>
      </c>
      <c r="G2063" s="80">
        <f t="shared" si="939"/>
        <v>4.3006716003852752E-3</v>
      </c>
      <c r="H2063" s="81">
        <f t="shared" si="951"/>
        <v>46342</v>
      </c>
      <c r="I2063" s="81">
        <f t="shared" si="940"/>
        <v>46342</v>
      </c>
      <c r="J2063" s="82">
        <f t="shared" si="952"/>
        <v>21</v>
      </c>
      <c r="K2063" s="82">
        <f t="shared" si="936"/>
        <v>8</v>
      </c>
      <c r="L2063" s="76">
        <f t="shared" si="941"/>
        <v>1.00163617</v>
      </c>
      <c r="M2063" s="83">
        <f t="shared" si="938"/>
        <v>1.0043006699999999</v>
      </c>
      <c r="N2063" s="83">
        <f t="shared" si="934"/>
        <v>1.3816408301556955</v>
      </c>
      <c r="O2063" s="76">
        <f t="shared" si="937"/>
        <v>1.3839014199999999</v>
      </c>
      <c r="P2063" s="76">
        <f t="shared" si="942"/>
        <v>709.80911739999999</v>
      </c>
      <c r="Q2063" s="84">
        <f t="shared" si="956"/>
        <v>0</v>
      </c>
      <c r="R2063" s="86">
        <f t="shared" si="953"/>
        <v>0</v>
      </c>
      <c r="S2063" s="76">
        <f t="shared" si="943"/>
        <v>0</v>
      </c>
      <c r="T2063" s="86">
        <f t="shared" si="954"/>
        <v>8.0657000000000006E-2</v>
      </c>
      <c r="U2063" s="84">
        <f t="shared" si="935"/>
        <v>8</v>
      </c>
      <c r="V2063" s="84">
        <v>252</v>
      </c>
      <c r="W2063" s="83">
        <f t="shared" si="944"/>
        <v>1.002465548</v>
      </c>
      <c r="X2063" s="76">
        <f t="shared" si="945"/>
        <v>1.7500684399999999</v>
      </c>
      <c r="Y2063" s="76">
        <f t="shared" si="946"/>
        <v>0</v>
      </c>
      <c r="Z2063" s="90" t="str">
        <f t="shared" si="957"/>
        <v>A+J=</v>
      </c>
      <c r="AA2063" s="81">
        <f t="shared" si="958"/>
        <v>46342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75">
        <f t="shared" si="947"/>
        <v>46323</v>
      </c>
      <c r="B2064" s="76">
        <f t="shared" si="948"/>
        <v>711.92372017000002</v>
      </c>
      <c r="C2064" s="76">
        <f t="shared" si="955"/>
        <v>512.90439272000003</v>
      </c>
      <c r="D2064" s="77">
        <f t="shared" si="949"/>
        <v>7245.38</v>
      </c>
      <c r="E2064" s="78">
        <f>IF(K2064=1,VLOOKUP(A2063,[1]Plan1!$G$155:$I$350,3),E2063)</f>
        <v>7276.54</v>
      </c>
      <c r="F2064" s="79">
        <f t="shared" si="950"/>
        <v>45763</v>
      </c>
      <c r="G2064" s="80">
        <f t="shared" si="939"/>
        <v>4.3006716003852752E-3</v>
      </c>
      <c r="H2064" s="81">
        <f t="shared" si="951"/>
        <v>46342</v>
      </c>
      <c r="I2064" s="81">
        <f t="shared" si="940"/>
        <v>46342</v>
      </c>
      <c r="J2064" s="82">
        <f t="shared" si="952"/>
        <v>21</v>
      </c>
      <c r="K2064" s="82">
        <f t="shared" si="936"/>
        <v>9</v>
      </c>
      <c r="L2064" s="76">
        <f t="shared" si="941"/>
        <v>1.00184088</v>
      </c>
      <c r="M2064" s="83">
        <f t="shared" si="938"/>
        <v>1.0043006699999999</v>
      </c>
      <c r="N2064" s="83">
        <f t="shared" si="934"/>
        <v>1.3816408301556955</v>
      </c>
      <c r="O2064" s="76">
        <f t="shared" si="937"/>
        <v>1.3841842600000001</v>
      </c>
      <c r="P2064" s="76">
        <f t="shared" si="942"/>
        <v>709.95418728000004</v>
      </c>
      <c r="Q2064" s="84">
        <f t="shared" si="956"/>
        <v>0</v>
      </c>
      <c r="R2064" s="86">
        <f t="shared" si="953"/>
        <v>0</v>
      </c>
      <c r="S2064" s="76">
        <f t="shared" si="943"/>
        <v>0</v>
      </c>
      <c r="T2064" s="86">
        <f t="shared" si="954"/>
        <v>8.0657000000000006E-2</v>
      </c>
      <c r="U2064" s="84">
        <f t="shared" si="935"/>
        <v>9</v>
      </c>
      <c r="V2064" s="84">
        <v>252</v>
      </c>
      <c r="W2064" s="83">
        <f t="shared" si="944"/>
        <v>1.002774169</v>
      </c>
      <c r="X2064" s="76">
        <f t="shared" si="945"/>
        <v>1.96953289</v>
      </c>
      <c r="Y2064" s="76">
        <f t="shared" si="946"/>
        <v>0</v>
      </c>
      <c r="Z2064" s="90" t="str">
        <f t="shared" si="957"/>
        <v>A+J=</v>
      </c>
      <c r="AA2064" s="81">
        <f t="shared" si="958"/>
        <v>46342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75">
        <f t="shared" si="947"/>
        <v>46324</v>
      </c>
      <c r="B2065" s="76">
        <f t="shared" si="948"/>
        <v>712.28843723</v>
      </c>
      <c r="C2065" s="76">
        <f t="shared" si="955"/>
        <v>512.90439272000003</v>
      </c>
      <c r="D2065" s="77">
        <f t="shared" si="949"/>
        <v>7245.38</v>
      </c>
      <c r="E2065" s="78">
        <f>IF(K2065=1,VLOOKUP(A2064,[1]Plan1!$G$155:$I$350,3),E2064)</f>
        <v>7276.54</v>
      </c>
      <c r="F2065" s="79">
        <f t="shared" si="950"/>
        <v>45763</v>
      </c>
      <c r="G2065" s="80">
        <f t="shared" si="939"/>
        <v>4.3006716003852752E-3</v>
      </c>
      <c r="H2065" s="81">
        <f t="shared" si="951"/>
        <v>46342</v>
      </c>
      <c r="I2065" s="81">
        <f t="shared" si="940"/>
        <v>46342</v>
      </c>
      <c r="J2065" s="82">
        <f t="shared" si="952"/>
        <v>21</v>
      </c>
      <c r="K2065" s="82">
        <f t="shared" si="936"/>
        <v>10</v>
      </c>
      <c r="L2065" s="76">
        <f t="shared" si="941"/>
        <v>1.00204563</v>
      </c>
      <c r="M2065" s="83">
        <f t="shared" si="938"/>
        <v>1.0043006699999999</v>
      </c>
      <c r="N2065" s="83">
        <f t="shared" si="934"/>
        <v>1.3816408301556955</v>
      </c>
      <c r="O2065" s="76">
        <f t="shared" si="937"/>
        <v>1.3844671500000001</v>
      </c>
      <c r="P2065" s="76">
        <f t="shared" si="942"/>
        <v>710.09928280999998</v>
      </c>
      <c r="Q2065" s="84">
        <f t="shared" si="956"/>
        <v>0</v>
      </c>
      <c r="R2065" s="86">
        <f t="shared" si="953"/>
        <v>0</v>
      </c>
      <c r="S2065" s="76">
        <f t="shared" si="943"/>
        <v>0</v>
      </c>
      <c r="T2065" s="86">
        <f t="shared" si="954"/>
        <v>8.0657000000000006E-2</v>
      </c>
      <c r="U2065" s="84">
        <f t="shared" si="935"/>
        <v>10</v>
      </c>
      <c r="V2065" s="84">
        <v>252</v>
      </c>
      <c r="W2065" s="83">
        <f t="shared" si="944"/>
        <v>1.003082885</v>
      </c>
      <c r="X2065" s="76">
        <f t="shared" si="945"/>
        <v>2.1891544199999999</v>
      </c>
      <c r="Y2065" s="76">
        <f t="shared" si="946"/>
        <v>0</v>
      </c>
      <c r="Z2065" s="90" t="str">
        <f t="shared" si="957"/>
        <v>A+J=</v>
      </c>
      <c r="AA2065" s="81">
        <f t="shared" si="958"/>
        <v>46342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75">
        <f t="shared" si="947"/>
        <v>46325</v>
      </c>
      <c r="B2066" s="76">
        <f t="shared" si="948"/>
        <v>712.65334665</v>
      </c>
      <c r="C2066" s="76">
        <f t="shared" si="955"/>
        <v>512.90439272000003</v>
      </c>
      <c r="D2066" s="77">
        <f t="shared" si="949"/>
        <v>7245.38</v>
      </c>
      <c r="E2066" s="78">
        <f>IF(K2066=1,VLOOKUP(A2065,[1]Plan1!$G$155:$I$350,3),E2065)</f>
        <v>7276.54</v>
      </c>
      <c r="F2066" s="79">
        <f t="shared" si="950"/>
        <v>45763</v>
      </c>
      <c r="G2066" s="80">
        <f t="shared" si="939"/>
        <v>4.3006716003852752E-3</v>
      </c>
      <c r="H2066" s="81">
        <f t="shared" si="951"/>
        <v>46342</v>
      </c>
      <c r="I2066" s="81">
        <f t="shared" si="940"/>
        <v>46342</v>
      </c>
      <c r="J2066" s="82">
        <f t="shared" si="952"/>
        <v>21</v>
      </c>
      <c r="K2066" s="82">
        <f t="shared" si="936"/>
        <v>11</v>
      </c>
      <c r="L2066" s="76">
        <f t="shared" si="941"/>
        <v>1.0022504299999999</v>
      </c>
      <c r="M2066" s="83">
        <f t="shared" si="938"/>
        <v>1.0043006699999999</v>
      </c>
      <c r="N2066" s="83">
        <f t="shared" si="934"/>
        <v>1.3816408301556955</v>
      </c>
      <c r="O2066" s="76">
        <f t="shared" si="937"/>
        <v>1.3847501099999999</v>
      </c>
      <c r="P2066" s="76">
        <f t="shared" si="942"/>
        <v>710.24441422999996</v>
      </c>
      <c r="Q2066" s="84">
        <f t="shared" si="956"/>
        <v>0</v>
      </c>
      <c r="R2066" s="86">
        <f t="shared" si="953"/>
        <v>0</v>
      </c>
      <c r="S2066" s="76">
        <f t="shared" si="943"/>
        <v>0</v>
      </c>
      <c r="T2066" s="86">
        <f t="shared" si="954"/>
        <v>8.0657000000000006E-2</v>
      </c>
      <c r="U2066" s="84">
        <f t="shared" si="935"/>
        <v>11</v>
      </c>
      <c r="V2066" s="84">
        <v>252</v>
      </c>
      <c r="W2066" s="83">
        <f t="shared" si="944"/>
        <v>1.0033916949999999</v>
      </c>
      <c r="X2066" s="76">
        <f t="shared" si="945"/>
        <v>2.4089324200000002</v>
      </c>
      <c r="Y2066" s="76">
        <f t="shared" si="946"/>
        <v>0</v>
      </c>
      <c r="Z2066" s="90" t="str">
        <f t="shared" si="957"/>
        <v>A+J=</v>
      </c>
      <c r="AA2066" s="81">
        <f t="shared" si="958"/>
        <v>46342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75">
        <f t="shared" si="947"/>
        <v>46326</v>
      </c>
      <c r="B2067" s="76">
        <f t="shared" si="948"/>
        <v>713.01843451000002</v>
      </c>
      <c r="C2067" s="76">
        <f t="shared" si="955"/>
        <v>512.90439272000003</v>
      </c>
      <c r="D2067" s="77">
        <f t="shared" si="949"/>
        <v>7245.38</v>
      </c>
      <c r="E2067" s="78">
        <f>IF(K2067=1,VLOOKUP(A2066,[1]Plan1!$G$155:$I$350,3),E2066)</f>
        <v>7276.54</v>
      </c>
      <c r="F2067" s="79">
        <f t="shared" si="950"/>
        <v>45763</v>
      </c>
      <c r="G2067" s="80">
        <f t="shared" si="939"/>
        <v>4.3006716003852752E-3</v>
      </c>
      <c r="H2067" s="81">
        <f t="shared" si="951"/>
        <v>46342</v>
      </c>
      <c r="I2067" s="81">
        <f t="shared" si="940"/>
        <v>46342</v>
      </c>
      <c r="J2067" s="82">
        <f t="shared" si="952"/>
        <v>21</v>
      </c>
      <c r="K2067" s="82">
        <f t="shared" si="936"/>
        <v>12</v>
      </c>
      <c r="L2067" s="76">
        <f t="shared" si="941"/>
        <v>1.0024552600000001</v>
      </c>
      <c r="M2067" s="83">
        <f t="shared" si="938"/>
        <v>1.0043006699999999</v>
      </c>
      <c r="N2067" s="83">
        <f t="shared" si="934"/>
        <v>1.3816408301556955</v>
      </c>
      <c r="O2067" s="76">
        <f t="shared" si="937"/>
        <v>1.38503311</v>
      </c>
      <c r="P2067" s="76">
        <f t="shared" si="942"/>
        <v>710.38956617999997</v>
      </c>
      <c r="Q2067" s="84">
        <f t="shared" si="956"/>
        <v>0</v>
      </c>
      <c r="R2067" s="86">
        <f t="shared" si="953"/>
        <v>0</v>
      </c>
      <c r="S2067" s="76">
        <f t="shared" si="943"/>
        <v>0</v>
      </c>
      <c r="T2067" s="86">
        <f t="shared" si="954"/>
        <v>8.0657000000000006E-2</v>
      </c>
      <c r="U2067" s="84">
        <f t="shared" si="935"/>
        <v>12</v>
      </c>
      <c r="V2067" s="84">
        <v>252</v>
      </c>
      <c r="W2067" s="83">
        <f t="shared" si="944"/>
        <v>1.003700601</v>
      </c>
      <c r="X2067" s="76">
        <f t="shared" si="945"/>
        <v>2.62886833</v>
      </c>
      <c r="Y2067" s="76">
        <f t="shared" si="946"/>
        <v>0</v>
      </c>
      <c r="Z2067" s="90" t="str">
        <f t="shared" si="957"/>
        <v>A+J=</v>
      </c>
      <c r="AA2067" s="81">
        <f t="shared" si="958"/>
        <v>46342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75">
        <f t="shared" si="947"/>
        <v>46327</v>
      </c>
      <c r="B2068" s="76">
        <f t="shared" si="948"/>
        <v>713.01843451000002</v>
      </c>
      <c r="C2068" s="76">
        <f t="shared" si="955"/>
        <v>512.90439272000003</v>
      </c>
      <c r="D2068" s="77">
        <f t="shared" si="949"/>
        <v>7245.38</v>
      </c>
      <c r="E2068" s="78">
        <f>IF(K2068=1,VLOOKUP(A2067,[1]Plan1!$G$155:$I$350,3),E2067)</f>
        <v>7276.54</v>
      </c>
      <c r="F2068" s="79">
        <f t="shared" si="950"/>
        <v>45763</v>
      </c>
      <c r="G2068" s="80">
        <f t="shared" si="939"/>
        <v>4.3006716003852752E-3</v>
      </c>
      <c r="H2068" s="81">
        <f t="shared" si="951"/>
        <v>46342</v>
      </c>
      <c r="I2068" s="81">
        <f t="shared" si="940"/>
        <v>46342</v>
      </c>
      <c r="J2068" s="82">
        <f t="shared" si="952"/>
        <v>21</v>
      </c>
      <c r="K2068" s="82">
        <f t="shared" si="936"/>
        <v>12</v>
      </c>
      <c r="L2068" s="76">
        <f t="shared" si="941"/>
        <v>1.0024552600000001</v>
      </c>
      <c r="M2068" s="83">
        <f t="shared" si="938"/>
        <v>1.0043006699999999</v>
      </c>
      <c r="N2068" s="83">
        <f t="shared" si="934"/>
        <v>1.3816408301556955</v>
      </c>
      <c r="O2068" s="76">
        <f t="shared" si="937"/>
        <v>1.38503311</v>
      </c>
      <c r="P2068" s="76">
        <f t="shared" si="942"/>
        <v>710.38956617999997</v>
      </c>
      <c r="Q2068" s="84">
        <f t="shared" si="956"/>
        <v>0</v>
      </c>
      <c r="R2068" s="86">
        <f t="shared" si="953"/>
        <v>0</v>
      </c>
      <c r="S2068" s="76">
        <f t="shared" si="943"/>
        <v>0</v>
      </c>
      <c r="T2068" s="86">
        <f t="shared" si="954"/>
        <v>8.0657000000000006E-2</v>
      </c>
      <c r="U2068" s="84">
        <f t="shared" si="935"/>
        <v>12</v>
      </c>
      <c r="V2068" s="84">
        <v>252</v>
      </c>
      <c r="W2068" s="83">
        <f t="shared" si="944"/>
        <v>1.003700601</v>
      </c>
      <c r="X2068" s="76">
        <f t="shared" si="945"/>
        <v>2.62886833</v>
      </c>
      <c r="Y2068" s="76">
        <f t="shared" si="946"/>
        <v>0</v>
      </c>
      <c r="Z2068" s="90" t="str">
        <f t="shared" si="957"/>
        <v>A+J=</v>
      </c>
      <c r="AA2068" s="81">
        <f t="shared" si="958"/>
        <v>46342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75">
        <f t="shared" si="947"/>
        <v>46328</v>
      </c>
      <c r="B2069" s="76">
        <f t="shared" si="948"/>
        <v>713.01843451000002</v>
      </c>
      <c r="C2069" s="76">
        <f t="shared" si="955"/>
        <v>512.90439272000003</v>
      </c>
      <c r="D2069" s="77">
        <f t="shared" si="949"/>
        <v>7245.38</v>
      </c>
      <c r="E2069" s="78">
        <f>IF(K2069=1,VLOOKUP(A2068,[1]Plan1!$G$155:$I$350,3),E2068)</f>
        <v>7276.54</v>
      </c>
      <c r="F2069" s="79">
        <f t="shared" si="950"/>
        <v>45763</v>
      </c>
      <c r="G2069" s="80">
        <f t="shared" si="939"/>
        <v>4.3006716003852752E-3</v>
      </c>
      <c r="H2069" s="81">
        <f t="shared" si="951"/>
        <v>46342</v>
      </c>
      <c r="I2069" s="81">
        <f t="shared" si="940"/>
        <v>46342</v>
      </c>
      <c r="J2069" s="82">
        <f t="shared" si="952"/>
        <v>21</v>
      </c>
      <c r="K2069" s="82">
        <f t="shared" si="936"/>
        <v>12</v>
      </c>
      <c r="L2069" s="76">
        <f t="shared" si="941"/>
        <v>1.0024552600000001</v>
      </c>
      <c r="M2069" s="83">
        <f t="shared" si="938"/>
        <v>1.0043006699999999</v>
      </c>
      <c r="N2069" s="83">
        <f t="shared" si="934"/>
        <v>1.3816408301556955</v>
      </c>
      <c r="O2069" s="76">
        <f t="shared" si="937"/>
        <v>1.38503311</v>
      </c>
      <c r="P2069" s="76">
        <f t="shared" si="942"/>
        <v>710.38956617999997</v>
      </c>
      <c r="Q2069" s="84">
        <f t="shared" si="956"/>
        <v>0</v>
      </c>
      <c r="R2069" s="86">
        <f t="shared" si="953"/>
        <v>0</v>
      </c>
      <c r="S2069" s="76">
        <f t="shared" si="943"/>
        <v>0</v>
      </c>
      <c r="T2069" s="86">
        <f t="shared" si="954"/>
        <v>8.0657000000000006E-2</v>
      </c>
      <c r="U2069" s="84">
        <f t="shared" si="935"/>
        <v>12</v>
      </c>
      <c r="V2069" s="84">
        <v>252</v>
      </c>
      <c r="W2069" s="83">
        <f t="shared" si="944"/>
        <v>1.003700601</v>
      </c>
      <c r="X2069" s="76">
        <f t="shared" si="945"/>
        <v>2.62886833</v>
      </c>
      <c r="Y2069" s="76">
        <f t="shared" si="946"/>
        <v>0</v>
      </c>
      <c r="Z2069" s="90" t="str">
        <f t="shared" si="957"/>
        <v>A+J=</v>
      </c>
      <c r="AA2069" s="81">
        <f t="shared" si="958"/>
        <v>46342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75">
        <f t="shared" si="947"/>
        <v>46329</v>
      </c>
      <c r="B2070" s="76">
        <f t="shared" si="948"/>
        <v>713.01843451000002</v>
      </c>
      <c r="C2070" s="76">
        <f t="shared" si="955"/>
        <v>512.90439272000003</v>
      </c>
      <c r="D2070" s="77">
        <f t="shared" si="949"/>
        <v>7245.38</v>
      </c>
      <c r="E2070" s="78">
        <f>IF(K2070=1,VLOOKUP(A2069,[1]Plan1!$G$155:$I$350,3),E2069)</f>
        <v>7276.54</v>
      </c>
      <c r="F2070" s="79">
        <f t="shared" si="950"/>
        <v>45763</v>
      </c>
      <c r="G2070" s="80">
        <f t="shared" si="939"/>
        <v>4.3006716003852752E-3</v>
      </c>
      <c r="H2070" s="81">
        <f t="shared" si="951"/>
        <v>46342</v>
      </c>
      <c r="I2070" s="81">
        <f t="shared" si="940"/>
        <v>46342</v>
      </c>
      <c r="J2070" s="82">
        <f t="shared" si="952"/>
        <v>21</v>
      </c>
      <c r="K2070" s="82">
        <f t="shared" si="936"/>
        <v>12</v>
      </c>
      <c r="L2070" s="76">
        <f t="shared" si="941"/>
        <v>1.0024552600000001</v>
      </c>
      <c r="M2070" s="83">
        <f t="shared" si="938"/>
        <v>1.0043006699999999</v>
      </c>
      <c r="N2070" s="83">
        <f t="shared" si="934"/>
        <v>1.3816408301556955</v>
      </c>
      <c r="O2070" s="76">
        <f t="shared" si="937"/>
        <v>1.38503311</v>
      </c>
      <c r="P2070" s="76">
        <f t="shared" si="942"/>
        <v>710.38956617999997</v>
      </c>
      <c r="Q2070" s="84">
        <f t="shared" si="956"/>
        <v>0</v>
      </c>
      <c r="R2070" s="86">
        <f t="shared" si="953"/>
        <v>0</v>
      </c>
      <c r="S2070" s="76">
        <f t="shared" si="943"/>
        <v>0</v>
      </c>
      <c r="T2070" s="86">
        <f t="shared" si="954"/>
        <v>8.0657000000000006E-2</v>
      </c>
      <c r="U2070" s="84">
        <f t="shared" si="935"/>
        <v>12</v>
      </c>
      <c r="V2070" s="84">
        <v>252</v>
      </c>
      <c r="W2070" s="83">
        <f t="shared" si="944"/>
        <v>1.003700601</v>
      </c>
      <c r="X2070" s="76">
        <f t="shared" si="945"/>
        <v>2.62886833</v>
      </c>
      <c r="Y2070" s="76">
        <f t="shared" si="946"/>
        <v>0</v>
      </c>
      <c r="Z2070" s="90" t="str">
        <f t="shared" si="957"/>
        <v>A+J=</v>
      </c>
      <c r="AA2070" s="81">
        <f t="shared" si="958"/>
        <v>46342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75">
        <f t="shared" si="947"/>
        <v>46330</v>
      </c>
      <c r="B2071" s="76">
        <f t="shared" si="948"/>
        <v>713.38371559000007</v>
      </c>
      <c r="C2071" s="76">
        <f t="shared" si="955"/>
        <v>512.90439272000003</v>
      </c>
      <c r="D2071" s="77">
        <f t="shared" si="949"/>
        <v>7245.38</v>
      </c>
      <c r="E2071" s="78">
        <f>IF(K2071=1,VLOOKUP(A2070,[1]Plan1!$G$155:$I$350,3),E2070)</f>
        <v>7276.54</v>
      </c>
      <c r="F2071" s="79">
        <f t="shared" si="950"/>
        <v>45763</v>
      </c>
      <c r="G2071" s="80">
        <f t="shared" si="939"/>
        <v>4.3006716003852752E-3</v>
      </c>
      <c r="H2071" s="81">
        <f t="shared" si="951"/>
        <v>46342</v>
      </c>
      <c r="I2071" s="81">
        <f t="shared" si="940"/>
        <v>46342</v>
      </c>
      <c r="J2071" s="82">
        <f t="shared" si="952"/>
        <v>21</v>
      </c>
      <c r="K2071" s="82">
        <f t="shared" si="936"/>
        <v>13</v>
      </c>
      <c r="L2071" s="76">
        <f t="shared" si="941"/>
        <v>1.0026601399999999</v>
      </c>
      <c r="M2071" s="83">
        <f t="shared" si="938"/>
        <v>1.0043006699999999</v>
      </c>
      <c r="N2071" s="83">
        <f t="shared" si="934"/>
        <v>1.3816408301556955</v>
      </c>
      <c r="O2071" s="76">
        <f t="shared" si="937"/>
        <v>1.38531618</v>
      </c>
      <c r="P2071" s="76">
        <f t="shared" si="942"/>
        <v>710.53475402000004</v>
      </c>
      <c r="Q2071" s="84">
        <f t="shared" si="956"/>
        <v>0</v>
      </c>
      <c r="R2071" s="86">
        <f t="shared" si="953"/>
        <v>0</v>
      </c>
      <c r="S2071" s="76">
        <f t="shared" si="943"/>
        <v>0</v>
      </c>
      <c r="T2071" s="86">
        <f t="shared" si="954"/>
        <v>8.0657000000000006E-2</v>
      </c>
      <c r="U2071" s="84">
        <f t="shared" si="935"/>
        <v>13</v>
      </c>
      <c r="V2071" s="84">
        <v>252</v>
      </c>
      <c r="W2071" s="83">
        <f t="shared" si="944"/>
        <v>1.004009602</v>
      </c>
      <c r="X2071" s="76">
        <f t="shared" si="945"/>
        <v>2.8489615700000002</v>
      </c>
      <c r="Y2071" s="76">
        <f t="shared" si="946"/>
        <v>0</v>
      </c>
      <c r="Z2071" s="90" t="str">
        <f t="shared" si="957"/>
        <v>A+J=</v>
      </c>
      <c r="AA2071" s="81">
        <f t="shared" si="958"/>
        <v>46342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75">
        <f t="shared" si="947"/>
        <v>46331</v>
      </c>
      <c r="B2072" s="76">
        <f t="shared" si="948"/>
        <v>713.74918480999997</v>
      </c>
      <c r="C2072" s="76">
        <f t="shared" si="955"/>
        <v>512.90439272000003</v>
      </c>
      <c r="D2072" s="77">
        <f t="shared" si="949"/>
        <v>7245.38</v>
      </c>
      <c r="E2072" s="78">
        <f>IF(K2072=1,VLOOKUP(A2071,[1]Plan1!$G$155:$I$350,3),E2071)</f>
        <v>7276.54</v>
      </c>
      <c r="F2072" s="79">
        <f t="shared" si="950"/>
        <v>45763</v>
      </c>
      <c r="G2072" s="80">
        <f t="shared" si="939"/>
        <v>4.3006716003852752E-3</v>
      </c>
      <c r="H2072" s="81">
        <f t="shared" si="951"/>
        <v>46342</v>
      </c>
      <c r="I2072" s="81">
        <f t="shared" si="940"/>
        <v>46342</v>
      </c>
      <c r="J2072" s="82">
        <f t="shared" si="952"/>
        <v>21</v>
      </c>
      <c r="K2072" s="82">
        <f t="shared" si="936"/>
        <v>14</v>
      </c>
      <c r="L2072" s="76">
        <f t="shared" si="941"/>
        <v>1.00286506</v>
      </c>
      <c r="M2072" s="83">
        <f t="shared" si="938"/>
        <v>1.0043006699999999</v>
      </c>
      <c r="N2072" s="83">
        <f t="shared" si="934"/>
        <v>1.3816408301556955</v>
      </c>
      <c r="O2072" s="76">
        <f t="shared" si="937"/>
        <v>1.3855993099999999</v>
      </c>
      <c r="P2072" s="76">
        <f t="shared" si="942"/>
        <v>710.67997263999996</v>
      </c>
      <c r="Q2072" s="84">
        <f t="shared" si="956"/>
        <v>0</v>
      </c>
      <c r="R2072" s="86">
        <f t="shared" si="953"/>
        <v>0</v>
      </c>
      <c r="S2072" s="76">
        <f t="shared" si="943"/>
        <v>0</v>
      </c>
      <c r="T2072" s="86">
        <f t="shared" si="954"/>
        <v>8.0657000000000006E-2</v>
      </c>
      <c r="U2072" s="84">
        <f t="shared" si="935"/>
        <v>14</v>
      </c>
      <c r="V2072" s="84">
        <v>252</v>
      </c>
      <c r="W2072" s="83">
        <f t="shared" si="944"/>
        <v>1.0043186980000001</v>
      </c>
      <c r="X2072" s="76">
        <f t="shared" si="945"/>
        <v>3.0692121700000001</v>
      </c>
      <c r="Y2072" s="76">
        <f t="shared" si="946"/>
        <v>0</v>
      </c>
      <c r="Z2072" s="90" t="str">
        <f t="shared" si="957"/>
        <v>A+J=</v>
      </c>
      <c r="AA2072" s="81">
        <f t="shared" si="958"/>
        <v>46342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75">
        <f t="shared" si="947"/>
        <v>46332</v>
      </c>
      <c r="B2073" s="76">
        <f t="shared" si="948"/>
        <v>714.11483710999994</v>
      </c>
      <c r="C2073" s="76">
        <f t="shared" si="955"/>
        <v>512.90439272000003</v>
      </c>
      <c r="D2073" s="77">
        <f t="shared" si="949"/>
        <v>7245.38</v>
      </c>
      <c r="E2073" s="78">
        <f>IF(K2073=1,VLOOKUP(A2072,[1]Plan1!$G$155:$I$350,3),E2072)</f>
        <v>7276.54</v>
      </c>
      <c r="F2073" s="79">
        <f t="shared" si="950"/>
        <v>45763</v>
      </c>
      <c r="G2073" s="80">
        <f t="shared" si="939"/>
        <v>4.3006716003852752E-3</v>
      </c>
      <c r="H2073" s="81">
        <f t="shared" si="951"/>
        <v>46342</v>
      </c>
      <c r="I2073" s="81">
        <f t="shared" si="940"/>
        <v>46342</v>
      </c>
      <c r="J2073" s="82">
        <f t="shared" si="952"/>
        <v>21</v>
      </c>
      <c r="K2073" s="82">
        <f t="shared" si="936"/>
        <v>15</v>
      </c>
      <c r="L2073" s="76">
        <f t="shared" si="941"/>
        <v>1.00307002</v>
      </c>
      <c r="M2073" s="83">
        <f t="shared" si="938"/>
        <v>1.0043006699999999</v>
      </c>
      <c r="N2073" s="83">
        <f t="shared" si="934"/>
        <v>1.3816408301556955</v>
      </c>
      <c r="O2073" s="76">
        <f t="shared" si="937"/>
        <v>1.38588249</v>
      </c>
      <c r="P2073" s="76">
        <f t="shared" si="942"/>
        <v>710.82521690999999</v>
      </c>
      <c r="Q2073" s="84">
        <f t="shared" si="956"/>
        <v>0</v>
      </c>
      <c r="R2073" s="86">
        <f t="shared" si="953"/>
        <v>0</v>
      </c>
      <c r="S2073" s="76">
        <f t="shared" si="943"/>
        <v>0</v>
      </c>
      <c r="T2073" s="86">
        <f t="shared" si="954"/>
        <v>8.0657000000000006E-2</v>
      </c>
      <c r="U2073" s="84">
        <f t="shared" si="935"/>
        <v>15</v>
      </c>
      <c r="V2073" s="84">
        <v>252</v>
      </c>
      <c r="W2073" s="83">
        <f t="shared" si="944"/>
        <v>1.004627889</v>
      </c>
      <c r="X2073" s="76">
        <f t="shared" si="945"/>
        <v>3.2896201999999999</v>
      </c>
      <c r="Y2073" s="76">
        <f t="shared" si="946"/>
        <v>0</v>
      </c>
      <c r="Z2073" s="90" t="str">
        <f t="shared" si="957"/>
        <v>A+J=</v>
      </c>
      <c r="AA2073" s="81">
        <f t="shared" si="958"/>
        <v>46342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75">
        <f t="shared" si="947"/>
        <v>46333</v>
      </c>
      <c r="B2074" s="76">
        <f t="shared" si="948"/>
        <v>714.48067838999998</v>
      </c>
      <c r="C2074" s="76">
        <f t="shared" si="955"/>
        <v>512.90439272000003</v>
      </c>
      <c r="D2074" s="77">
        <f t="shared" si="949"/>
        <v>7245.38</v>
      </c>
      <c r="E2074" s="78">
        <f>IF(K2074=1,VLOOKUP(A2073,[1]Plan1!$G$155:$I$350,3),E2073)</f>
        <v>7276.54</v>
      </c>
      <c r="F2074" s="79">
        <f t="shared" si="950"/>
        <v>45763</v>
      </c>
      <c r="G2074" s="80">
        <f t="shared" si="939"/>
        <v>4.3006716003852752E-3</v>
      </c>
      <c r="H2074" s="81">
        <f t="shared" si="951"/>
        <v>46342</v>
      </c>
      <c r="I2074" s="81">
        <f t="shared" si="940"/>
        <v>46342</v>
      </c>
      <c r="J2074" s="82">
        <f t="shared" si="952"/>
        <v>21</v>
      </c>
      <c r="K2074" s="82">
        <f t="shared" si="936"/>
        <v>16</v>
      </c>
      <c r="L2074" s="76">
        <f t="shared" si="941"/>
        <v>1.00327502</v>
      </c>
      <c r="M2074" s="83">
        <f t="shared" si="938"/>
        <v>1.0043006699999999</v>
      </c>
      <c r="N2074" s="83">
        <f t="shared" si="934"/>
        <v>1.3816408301556955</v>
      </c>
      <c r="O2074" s="76">
        <f t="shared" si="937"/>
        <v>1.3861657300000001</v>
      </c>
      <c r="P2074" s="76">
        <f t="shared" si="942"/>
        <v>710.97049195</v>
      </c>
      <c r="Q2074" s="84">
        <f t="shared" si="956"/>
        <v>0</v>
      </c>
      <c r="R2074" s="86">
        <f t="shared" si="953"/>
        <v>0</v>
      </c>
      <c r="S2074" s="76">
        <f t="shared" si="943"/>
        <v>0</v>
      </c>
      <c r="T2074" s="86">
        <f t="shared" si="954"/>
        <v>8.0657000000000006E-2</v>
      </c>
      <c r="U2074" s="84">
        <f t="shared" si="935"/>
        <v>16</v>
      </c>
      <c r="V2074" s="84">
        <v>252</v>
      </c>
      <c r="W2074" s="83">
        <f t="shared" si="944"/>
        <v>1.0049371760000001</v>
      </c>
      <c r="X2074" s="76">
        <f t="shared" si="945"/>
        <v>3.51018644</v>
      </c>
      <c r="Y2074" s="76">
        <f t="shared" si="946"/>
        <v>0</v>
      </c>
      <c r="Z2074" s="90" t="str">
        <f t="shared" si="957"/>
        <v>A+J=</v>
      </c>
      <c r="AA2074" s="81">
        <f t="shared" si="958"/>
        <v>46342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75">
        <f t="shared" si="947"/>
        <v>46334</v>
      </c>
      <c r="B2075" s="76">
        <f t="shared" si="948"/>
        <v>714.48067838999998</v>
      </c>
      <c r="C2075" s="76">
        <f t="shared" si="955"/>
        <v>512.90439272000003</v>
      </c>
      <c r="D2075" s="77">
        <f t="shared" si="949"/>
        <v>7245.38</v>
      </c>
      <c r="E2075" s="78">
        <f>IF(K2075=1,VLOOKUP(A2074,[1]Plan1!$G$155:$I$350,3),E2074)</f>
        <v>7276.54</v>
      </c>
      <c r="F2075" s="79">
        <f t="shared" si="950"/>
        <v>45763</v>
      </c>
      <c r="G2075" s="80">
        <f t="shared" si="939"/>
        <v>4.3006716003852752E-3</v>
      </c>
      <c r="H2075" s="81">
        <f t="shared" si="951"/>
        <v>46342</v>
      </c>
      <c r="I2075" s="81">
        <f t="shared" si="940"/>
        <v>46342</v>
      </c>
      <c r="J2075" s="82">
        <f t="shared" si="952"/>
        <v>21</v>
      </c>
      <c r="K2075" s="82">
        <f t="shared" si="936"/>
        <v>16</v>
      </c>
      <c r="L2075" s="76">
        <f t="shared" si="941"/>
        <v>1.00327502</v>
      </c>
      <c r="M2075" s="83">
        <f t="shared" si="938"/>
        <v>1.0043006699999999</v>
      </c>
      <c r="N2075" s="83">
        <f t="shared" si="934"/>
        <v>1.3816408301556955</v>
      </c>
      <c r="O2075" s="76">
        <f t="shared" si="937"/>
        <v>1.3861657300000001</v>
      </c>
      <c r="P2075" s="76">
        <f t="shared" si="942"/>
        <v>710.97049195</v>
      </c>
      <c r="Q2075" s="84">
        <f t="shared" si="956"/>
        <v>0</v>
      </c>
      <c r="R2075" s="86">
        <f t="shared" si="953"/>
        <v>0</v>
      </c>
      <c r="S2075" s="76">
        <f t="shared" si="943"/>
        <v>0</v>
      </c>
      <c r="T2075" s="86">
        <f t="shared" si="954"/>
        <v>8.0657000000000006E-2</v>
      </c>
      <c r="U2075" s="84">
        <f t="shared" si="935"/>
        <v>16</v>
      </c>
      <c r="V2075" s="84">
        <v>252</v>
      </c>
      <c r="W2075" s="83">
        <f t="shared" si="944"/>
        <v>1.0049371760000001</v>
      </c>
      <c r="X2075" s="76">
        <f t="shared" si="945"/>
        <v>3.51018644</v>
      </c>
      <c r="Y2075" s="76">
        <f t="shared" si="946"/>
        <v>0</v>
      </c>
      <c r="Z2075" s="90" t="str">
        <f t="shared" si="957"/>
        <v>A+J=</v>
      </c>
      <c r="AA2075" s="81">
        <f t="shared" si="958"/>
        <v>46342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75">
        <f t="shared" si="947"/>
        <v>46335</v>
      </c>
      <c r="B2076" s="76">
        <f t="shared" si="948"/>
        <v>714.48067838999998</v>
      </c>
      <c r="C2076" s="76">
        <f t="shared" si="955"/>
        <v>512.90439272000003</v>
      </c>
      <c r="D2076" s="77">
        <f t="shared" si="949"/>
        <v>7245.38</v>
      </c>
      <c r="E2076" s="78">
        <f>IF(K2076=1,VLOOKUP(A2075,[1]Plan1!$G$155:$I$350,3),E2075)</f>
        <v>7276.54</v>
      </c>
      <c r="F2076" s="79">
        <f t="shared" si="950"/>
        <v>45763</v>
      </c>
      <c r="G2076" s="80">
        <f t="shared" si="939"/>
        <v>4.3006716003852752E-3</v>
      </c>
      <c r="H2076" s="81">
        <f t="shared" si="951"/>
        <v>46342</v>
      </c>
      <c r="I2076" s="81">
        <f t="shared" si="940"/>
        <v>46342</v>
      </c>
      <c r="J2076" s="82">
        <f t="shared" si="952"/>
        <v>21</v>
      </c>
      <c r="K2076" s="82">
        <f t="shared" si="936"/>
        <v>16</v>
      </c>
      <c r="L2076" s="76">
        <f t="shared" si="941"/>
        <v>1.00327502</v>
      </c>
      <c r="M2076" s="83">
        <f t="shared" si="938"/>
        <v>1.0043006699999999</v>
      </c>
      <c r="N2076" s="83">
        <f t="shared" si="934"/>
        <v>1.3816408301556955</v>
      </c>
      <c r="O2076" s="76">
        <f t="shared" si="937"/>
        <v>1.3861657300000001</v>
      </c>
      <c r="P2076" s="76">
        <f t="shared" si="942"/>
        <v>710.97049195</v>
      </c>
      <c r="Q2076" s="84">
        <f t="shared" si="956"/>
        <v>0</v>
      </c>
      <c r="R2076" s="86">
        <f t="shared" si="953"/>
        <v>0</v>
      </c>
      <c r="S2076" s="76">
        <f t="shared" si="943"/>
        <v>0</v>
      </c>
      <c r="T2076" s="86">
        <f t="shared" si="954"/>
        <v>8.0657000000000006E-2</v>
      </c>
      <c r="U2076" s="84">
        <f t="shared" si="935"/>
        <v>16</v>
      </c>
      <c r="V2076" s="84">
        <v>252</v>
      </c>
      <c r="W2076" s="83">
        <f t="shared" si="944"/>
        <v>1.0049371760000001</v>
      </c>
      <c r="X2076" s="76">
        <f t="shared" si="945"/>
        <v>3.51018644</v>
      </c>
      <c r="Y2076" s="76">
        <f t="shared" si="946"/>
        <v>0</v>
      </c>
      <c r="Z2076" s="90" t="str">
        <f t="shared" si="957"/>
        <v>A+J=</v>
      </c>
      <c r="AA2076" s="81">
        <f t="shared" si="958"/>
        <v>46342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75">
        <f t="shared" si="947"/>
        <v>46336</v>
      </c>
      <c r="B2077" s="76">
        <f t="shared" si="948"/>
        <v>714.84670731999995</v>
      </c>
      <c r="C2077" s="76">
        <f t="shared" si="955"/>
        <v>512.90439272000003</v>
      </c>
      <c r="D2077" s="77">
        <f t="shared" si="949"/>
        <v>7245.38</v>
      </c>
      <c r="E2077" s="78">
        <f>IF(K2077=1,VLOOKUP(A2076,[1]Plan1!$G$155:$I$350,3),E2076)</f>
        <v>7276.54</v>
      </c>
      <c r="F2077" s="79">
        <f t="shared" si="950"/>
        <v>45763</v>
      </c>
      <c r="G2077" s="80">
        <f t="shared" si="939"/>
        <v>4.3006716003852752E-3</v>
      </c>
      <c r="H2077" s="81">
        <f t="shared" si="951"/>
        <v>46342</v>
      </c>
      <c r="I2077" s="81">
        <f t="shared" si="940"/>
        <v>46342</v>
      </c>
      <c r="J2077" s="82">
        <f t="shared" si="952"/>
        <v>21</v>
      </c>
      <c r="K2077" s="82">
        <f t="shared" si="936"/>
        <v>17</v>
      </c>
      <c r="L2077" s="76">
        <f t="shared" si="941"/>
        <v>1.0034800699999999</v>
      </c>
      <c r="M2077" s="83">
        <f t="shared" si="938"/>
        <v>1.0043006699999999</v>
      </c>
      <c r="N2077" s="83">
        <f t="shared" si="934"/>
        <v>1.3816408301556955</v>
      </c>
      <c r="O2077" s="76">
        <f t="shared" si="937"/>
        <v>1.3864490300000001</v>
      </c>
      <c r="P2077" s="76">
        <f t="shared" si="942"/>
        <v>711.11579775999996</v>
      </c>
      <c r="Q2077" s="84">
        <f t="shared" si="956"/>
        <v>0</v>
      </c>
      <c r="R2077" s="86">
        <f t="shared" si="953"/>
        <v>0</v>
      </c>
      <c r="S2077" s="76">
        <f t="shared" si="943"/>
        <v>0</v>
      </c>
      <c r="T2077" s="86">
        <f t="shared" si="954"/>
        <v>8.0657000000000006E-2</v>
      </c>
      <c r="U2077" s="84">
        <f t="shared" si="935"/>
        <v>17</v>
      </c>
      <c r="V2077" s="84">
        <v>252</v>
      </c>
      <c r="W2077" s="83">
        <f t="shared" si="944"/>
        <v>1.005246557</v>
      </c>
      <c r="X2077" s="76">
        <f t="shared" si="945"/>
        <v>3.7309095600000002</v>
      </c>
      <c r="Y2077" s="76">
        <f t="shared" si="946"/>
        <v>0</v>
      </c>
      <c r="Z2077" s="90" t="str">
        <f t="shared" si="957"/>
        <v>A+J=</v>
      </c>
      <c r="AA2077" s="81">
        <f t="shared" si="958"/>
        <v>46342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75">
        <f t="shared" si="947"/>
        <v>46337</v>
      </c>
      <c r="B2078" s="76">
        <f t="shared" si="948"/>
        <v>715.21292023000001</v>
      </c>
      <c r="C2078" s="76">
        <f t="shared" si="955"/>
        <v>512.90439272000003</v>
      </c>
      <c r="D2078" s="77">
        <f t="shared" si="949"/>
        <v>7245.38</v>
      </c>
      <c r="E2078" s="78">
        <f>IF(K2078=1,VLOOKUP(A2077,[1]Plan1!$G$155:$I$350,3),E2077)</f>
        <v>7276.54</v>
      </c>
      <c r="F2078" s="79">
        <f t="shared" si="950"/>
        <v>45763</v>
      </c>
      <c r="G2078" s="80">
        <f t="shared" si="939"/>
        <v>4.3006716003852752E-3</v>
      </c>
      <c r="H2078" s="81">
        <f t="shared" si="951"/>
        <v>46342</v>
      </c>
      <c r="I2078" s="81">
        <f t="shared" si="940"/>
        <v>46342</v>
      </c>
      <c r="J2078" s="82">
        <f t="shared" si="952"/>
        <v>21</v>
      </c>
      <c r="K2078" s="82">
        <f t="shared" si="936"/>
        <v>18</v>
      </c>
      <c r="L2078" s="76">
        <f t="shared" si="941"/>
        <v>1.0036851499999999</v>
      </c>
      <c r="M2078" s="83">
        <f t="shared" si="938"/>
        <v>1.0043006699999999</v>
      </c>
      <c r="N2078" s="83">
        <f t="shared" si="934"/>
        <v>1.3816408301556955</v>
      </c>
      <c r="O2078" s="76">
        <f t="shared" si="937"/>
        <v>1.38673238</v>
      </c>
      <c r="P2078" s="76">
        <f t="shared" si="942"/>
        <v>711.26112922000004</v>
      </c>
      <c r="Q2078" s="84">
        <f t="shared" si="956"/>
        <v>0</v>
      </c>
      <c r="R2078" s="86">
        <f t="shared" si="953"/>
        <v>0</v>
      </c>
      <c r="S2078" s="76">
        <f t="shared" si="943"/>
        <v>0</v>
      </c>
      <c r="T2078" s="86">
        <f t="shared" si="954"/>
        <v>8.0657000000000006E-2</v>
      </c>
      <c r="U2078" s="84">
        <f t="shared" si="935"/>
        <v>18</v>
      </c>
      <c r="V2078" s="84">
        <v>252</v>
      </c>
      <c r="W2078" s="83">
        <f t="shared" si="944"/>
        <v>1.005556034</v>
      </c>
      <c r="X2078" s="76">
        <f t="shared" si="945"/>
        <v>3.95179101</v>
      </c>
      <c r="Y2078" s="76">
        <f t="shared" si="946"/>
        <v>0</v>
      </c>
      <c r="Z2078" s="90" t="str">
        <f t="shared" si="957"/>
        <v>A+J=</v>
      </c>
      <c r="AA2078" s="81">
        <f t="shared" si="958"/>
        <v>46342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75">
        <f t="shared" si="947"/>
        <v>46338</v>
      </c>
      <c r="B2079" s="76">
        <f t="shared" si="948"/>
        <v>715.57932163999999</v>
      </c>
      <c r="C2079" s="76">
        <f t="shared" si="955"/>
        <v>512.90439272000003</v>
      </c>
      <c r="D2079" s="77">
        <f t="shared" si="949"/>
        <v>7245.38</v>
      </c>
      <c r="E2079" s="78">
        <f>IF(K2079=1,VLOOKUP(A2078,[1]Plan1!$G$155:$I$350,3),E2078)</f>
        <v>7276.54</v>
      </c>
      <c r="F2079" s="79">
        <f t="shared" si="950"/>
        <v>45763</v>
      </c>
      <c r="G2079" s="80">
        <f t="shared" si="939"/>
        <v>4.3006716003852752E-3</v>
      </c>
      <c r="H2079" s="81">
        <f t="shared" si="951"/>
        <v>46342</v>
      </c>
      <c r="I2079" s="81">
        <f t="shared" si="940"/>
        <v>46342</v>
      </c>
      <c r="J2079" s="82">
        <f t="shared" si="952"/>
        <v>21</v>
      </c>
      <c r="K2079" s="82">
        <f t="shared" si="936"/>
        <v>19</v>
      </c>
      <c r="L2079" s="76">
        <f t="shared" si="941"/>
        <v>1.00389028</v>
      </c>
      <c r="M2079" s="83">
        <f t="shared" si="938"/>
        <v>1.0043006699999999</v>
      </c>
      <c r="N2079" s="83">
        <f t="shared" si="934"/>
        <v>1.3816408301556955</v>
      </c>
      <c r="O2079" s="76">
        <f t="shared" si="937"/>
        <v>1.38701579</v>
      </c>
      <c r="P2079" s="76">
        <f t="shared" si="942"/>
        <v>711.40649145999998</v>
      </c>
      <c r="Q2079" s="84">
        <f t="shared" si="956"/>
        <v>0</v>
      </c>
      <c r="R2079" s="86">
        <f t="shared" si="953"/>
        <v>0</v>
      </c>
      <c r="S2079" s="76">
        <f t="shared" si="943"/>
        <v>0</v>
      </c>
      <c r="T2079" s="86">
        <f t="shared" si="954"/>
        <v>8.0657000000000006E-2</v>
      </c>
      <c r="U2079" s="84">
        <f t="shared" si="935"/>
        <v>19</v>
      </c>
      <c r="V2079" s="84">
        <v>252</v>
      </c>
      <c r="W2079" s="83">
        <f t="shared" si="944"/>
        <v>1.005865606</v>
      </c>
      <c r="X2079" s="76">
        <f t="shared" si="945"/>
        <v>4.1728301800000001</v>
      </c>
      <c r="Y2079" s="76">
        <f t="shared" si="946"/>
        <v>0</v>
      </c>
      <c r="Z2079" s="90" t="str">
        <f t="shared" si="957"/>
        <v>A+J=</v>
      </c>
      <c r="AA2079" s="81">
        <f t="shared" si="958"/>
        <v>46342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75">
        <f t="shared" si="947"/>
        <v>46339</v>
      </c>
      <c r="B2080" s="76">
        <f t="shared" si="948"/>
        <v>715.94591747999993</v>
      </c>
      <c r="C2080" s="76">
        <f t="shared" si="955"/>
        <v>512.90439272000003</v>
      </c>
      <c r="D2080" s="77">
        <f t="shared" si="949"/>
        <v>7245.38</v>
      </c>
      <c r="E2080" s="78">
        <f>IF(K2080=1,VLOOKUP(A2079,[1]Plan1!$G$155:$I$350,3),E2079)</f>
        <v>7276.54</v>
      </c>
      <c r="F2080" s="79">
        <f t="shared" si="950"/>
        <v>45763</v>
      </c>
      <c r="G2080" s="80">
        <f t="shared" si="939"/>
        <v>4.3006716003852752E-3</v>
      </c>
      <c r="H2080" s="81">
        <f t="shared" si="951"/>
        <v>46342</v>
      </c>
      <c r="I2080" s="81">
        <f t="shared" si="940"/>
        <v>46342</v>
      </c>
      <c r="J2080" s="82">
        <f t="shared" si="952"/>
        <v>21</v>
      </c>
      <c r="K2080" s="82">
        <f t="shared" si="936"/>
        <v>20</v>
      </c>
      <c r="L2080" s="76">
        <f t="shared" si="941"/>
        <v>1.0040954499999999</v>
      </c>
      <c r="M2080" s="83">
        <f t="shared" si="938"/>
        <v>1.0043006699999999</v>
      </c>
      <c r="N2080" s="83">
        <f t="shared" ref="N2080:N2143" si="959">IF(I2080&gt;I2079,N2079*M2080,N2079)</f>
        <v>1.3816408301556955</v>
      </c>
      <c r="O2080" s="76">
        <f t="shared" si="937"/>
        <v>1.38729927</v>
      </c>
      <c r="P2080" s="76">
        <f t="shared" si="942"/>
        <v>711.55188959999998</v>
      </c>
      <c r="Q2080" s="84">
        <f t="shared" si="956"/>
        <v>0</v>
      </c>
      <c r="R2080" s="86">
        <f t="shared" si="953"/>
        <v>0</v>
      </c>
      <c r="S2080" s="76">
        <f t="shared" si="943"/>
        <v>0</v>
      </c>
      <c r="T2080" s="86">
        <f t="shared" si="954"/>
        <v>8.0657000000000006E-2</v>
      </c>
      <c r="U2080" s="84">
        <f t="shared" si="935"/>
        <v>20</v>
      </c>
      <c r="V2080" s="84">
        <v>252</v>
      </c>
      <c r="W2080" s="83">
        <f t="shared" si="944"/>
        <v>1.0061752740000001</v>
      </c>
      <c r="X2080" s="76">
        <f t="shared" si="945"/>
        <v>4.3940278800000003</v>
      </c>
      <c r="Y2080" s="76">
        <f t="shared" si="946"/>
        <v>0</v>
      </c>
      <c r="Z2080" s="90" t="str">
        <f t="shared" si="957"/>
        <v>A+J=</v>
      </c>
      <c r="AA2080" s="81">
        <f t="shared" si="958"/>
        <v>46342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75">
        <f t="shared" si="947"/>
        <v>46340</v>
      </c>
      <c r="B2081" s="76">
        <f t="shared" si="948"/>
        <v>716.31270123999991</v>
      </c>
      <c r="C2081" s="76">
        <f t="shared" si="955"/>
        <v>512.90439272000003</v>
      </c>
      <c r="D2081" s="77">
        <f t="shared" si="949"/>
        <v>7245.38</v>
      </c>
      <c r="E2081" s="78">
        <f>IF(K2081=1,VLOOKUP(A2080,[1]Plan1!$G$155:$I$350,3),E2080)</f>
        <v>7276.54</v>
      </c>
      <c r="F2081" s="79">
        <f t="shared" si="950"/>
        <v>45763</v>
      </c>
      <c r="G2081" s="80">
        <f t="shared" si="939"/>
        <v>4.3006716003852752E-3</v>
      </c>
      <c r="H2081" s="81">
        <f t="shared" si="951"/>
        <v>46342</v>
      </c>
      <c r="I2081" s="81">
        <f t="shared" si="940"/>
        <v>46342</v>
      </c>
      <c r="J2081" s="82">
        <f t="shared" si="952"/>
        <v>21</v>
      </c>
      <c r="K2081" s="82">
        <f t="shared" si="936"/>
        <v>21</v>
      </c>
      <c r="L2081" s="76">
        <f t="shared" si="941"/>
        <v>1.0043006699999999</v>
      </c>
      <c r="M2081" s="83">
        <f t="shared" si="938"/>
        <v>1.0043006699999999</v>
      </c>
      <c r="N2081" s="83">
        <f t="shared" si="959"/>
        <v>1.3816408301556955</v>
      </c>
      <c r="O2081" s="76">
        <f t="shared" si="937"/>
        <v>1.3875828100000001</v>
      </c>
      <c r="P2081" s="76">
        <f t="shared" si="942"/>
        <v>711.69731850999995</v>
      </c>
      <c r="Q2081" s="84">
        <f t="shared" si="956"/>
        <v>0</v>
      </c>
      <c r="R2081" s="86">
        <f t="shared" si="953"/>
        <v>0</v>
      </c>
      <c r="S2081" s="76">
        <f t="shared" si="943"/>
        <v>0</v>
      </c>
      <c r="T2081" s="86">
        <f t="shared" si="954"/>
        <v>8.0657000000000006E-2</v>
      </c>
      <c r="U2081" s="84">
        <f t="shared" si="935"/>
        <v>21</v>
      </c>
      <c r="V2081" s="84">
        <v>252</v>
      </c>
      <c r="W2081" s="83">
        <f t="shared" si="944"/>
        <v>1.0064850359999999</v>
      </c>
      <c r="X2081" s="76">
        <f t="shared" si="945"/>
        <v>4.6153827300000003</v>
      </c>
      <c r="Y2081" s="76">
        <f t="shared" si="946"/>
        <v>0</v>
      </c>
      <c r="Z2081" s="90" t="str">
        <f t="shared" si="957"/>
        <v>A+J=</v>
      </c>
      <c r="AA2081" s="81">
        <f t="shared" si="958"/>
        <v>46342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75">
        <f t="shared" si="947"/>
        <v>46341</v>
      </c>
      <c r="B2082" s="76">
        <f t="shared" si="948"/>
        <v>716.31270123999991</v>
      </c>
      <c r="C2082" s="76">
        <f t="shared" si="955"/>
        <v>512.90439272000003</v>
      </c>
      <c r="D2082" s="77">
        <f t="shared" si="949"/>
        <v>7245.38</v>
      </c>
      <c r="E2082" s="78">
        <f>IF(K2082=1,VLOOKUP(A2081,[1]Plan1!$G$155:$I$350,3),E2081)</f>
        <v>7276.54</v>
      </c>
      <c r="F2082" s="79">
        <f t="shared" si="950"/>
        <v>45763</v>
      </c>
      <c r="G2082" s="80">
        <f t="shared" si="939"/>
        <v>4.3006716003852752E-3</v>
      </c>
      <c r="H2082" s="81">
        <f t="shared" si="951"/>
        <v>46371</v>
      </c>
      <c r="I2082" s="81">
        <f t="shared" si="940"/>
        <v>46342</v>
      </c>
      <c r="J2082" s="82">
        <f t="shared" si="952"/>
        <v>21</v>
      </c>
      <c r="K2082" s="82">
        <f t="shared" si="936"/>
        <v>21</v>
      </c>
      <c r="L2082" s="76">
        <f t="shared" si="941"/>
        <v>1.0043006699999999</v>
      </c>
      <c r="M2082" s="83">
        <f t="shared" si="938"/>
        <v>1.0043006699999999</v>
      </c>
      <c r="N2082" s="83">
        <f t="shared" si="959"/>
        <v>1.3816408301556955</v>
      </c>
      <c r="O2082" s="76">
        <f t="shared" si="937"/>
        <v>1.3875828100000001</v>
      </c>
      <c r="P2082" s="76">
        <f t="shared" si="942"/>
        <v>711.69731850999995</v>
      </c>
      <c r="Q2082" s="84">
        <f t="shared" si="956"/>
        <v>0</v>
      </c>
      <c r="R2082" s="86">
        <f t="shared" si="953"/>
        <v>0</v>
      </c>
      <c r="S2082" s="76">
        <f t="shared" si="943"/>
        <v>0</v>
      </c>
      <c r="T2082" s="86">
        <f t="shared" si="954"/>
        <v>8.0657000000000006E-2</v>
      </c>
      <c r="U2082" s="84">
        <f t="shared" si="935"/>
        <v>21</v>
      </c>
      <c r="V2082" s="84">
        <v>252</v>
      </c>
      <c r="W2082" s="83">
        <f t="shared" si="944"/>
        <v>1.0064850359999999</v>
      </c>
      <c r="X2082" s="76">
        <f t="shared" si="945"/>
        <v>4.6153827300000003</v>
      </c>
      <c r="Y2082" s="76">
        <f t="shared" si="946"/>
        <v>0</v>
      </c>
      <c r="Z2082" s="90" t="str">
        <f t="shared" si="957"/>
        <v>A+J=</v>
      </c>
      <c r="AA2082" s="81">
        <f t="shared" si="958"/>
        <v>46342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75">
        <f t="shared" si="947"/>
        <v>46342</v>
      </c>
      <c r="B2083" s="76">
        <f t="shared" si="948"/>
        <v>716.31270123999991</v>
      </c>
      <c r="C2083" s="76">
        <f t="shared" si="955"/>
        <v>512.90439272000003</v>
      </c>
      <c r="D2083" s="77">
        <f t="shared" si="949"/>
        <v>7245.38</v>
      </c>
      <c r="E2083" s="78">
        <f>IF(K2083=1,VLOOKUP(A2082,[1]Plan1!$G$155:$I$350,3),E2082)</f>
        <v>7276.54</v>
      </c>
      <c r="F2083" s="79">
        <f t="shared" si="950"/>
        <v>45763</v>
      </c>
      <c r="G2083" s="80">
        <f t="shared" si="939"/>
        <v>4.3006716003852752E-3</v>
      </c>
      <c r="H2083" s="81">
        <f t="shared" si="951"/>
        <v>46371</v>
      </c>
      <c r="I2083" s="81">
        <f t="shared" si="940"/>
        <v>46342</v>
      </c>
      <c r="J2083" s="82">
        <f t="shared" si="952"/>
        <v>21</v>
      </c>
      <c r="K2083" s="82">
        <f t="shared" si="936"/>
        <v>21</v>
      </c>
      <c r="L2083" s="76">
        <f t="shared" si="941"/>
        <v>1.0043006699999999</v>
      </c>
      <c r="M2083" s="83">
        <f t="shared" si="938"/>
        <v>1.0043006699999999</v>
      </c>
      <c r="N2083" s="83">
        <f t="shared" si="959"/>
        <v>1.3816408301556955</v>
      </c>
      <c r="O2083" s="76">
        <f t="shared" si="937"/>
        <v>1.3875828100000001</v>
      </c>
      <c r="P2083" s="76">
        <f t="shared" si="942"/>
        <v>711.69731850999995</v>
      </c>
      <c r="Q2083" s="84">
        <f t="shared" si="956"/>
        <v>68</v>
      </c>
      <c r="R2083" s="86">
        <f t="shared" si="953"/>
        <v>1.5848999999999999E-2</v>
      </c>
      <c r="S2083" s="76">
        <f t="shared" si="943"/>
        <v>11.279690799999999</v>
      </c>
      <c r="T2083" s="86">
        <f t="shared" si="954"/>
        <v>8.0657000000000006E-2</v>
      </c>
      <c r="U2083" s="84">
        <f t="shared" si="935"/>
        <v>21</v>
      </c>
      <c r="V2083" s="84">
        <v>252</v>
      </c>
      <c r="W2083" s="83">
        <f t="shared" si="944"/>
        <v>1.0064850359999999</v>
      </c>
      <c r="X2083" s="76">
        <f t="shared" si="945"/>
        <v>4.6153827300000003</v>
      </c>
      <c r="Y2083" s="76">
        <f t="shared" si="946"/>
        <v>15.895073529999999</v>
      </c>
      <c r="Z2083" s="90" t="str">
        <f t="shared" si="957"/>
        <v>A+J=</v>
      </c>
      <c r="AA2083" s="81">
        <f t="shared" si="958"/>
        <v>46342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75">
        <f t="shared" si="947"/>
        <v>46343</v>
      </c>
      <c r="B2084" s="76">
        <f t="shared" si="948"/>
        <v>700.78360785999996</v>
      </c>
      <c r="C2084" s="76">
        <f t="shared" si="955"/>
        <v>504.77537100000001</v>
      </c>
      <c r="D2084" s="77">
        <f t="shared" si="949"/>
        <v>7245.38</v>
      </c>
      <c r="E2084" s="78">
        <f>IF(K2084=1,VLOOKUP(A2083,[1]Plan1!$G$155:$I$350,3),E2083)</f>
        <v>7276.54</v>
      </c>
      <c r="F2084" s="79">
        <f t="shared" si="950"/>
        <v>45763</v>
      </c>
      <c r="G2084" s="80">
        <f t="shared" si="939"/>
        <v>4.3006716003852752E-3</v>
      </c>
      <c r="H2084" s="81">
        <f t="shared" si="951"/>
        <v>46371</v>
      </c>
      <c r="I2084" s="81">
        <f t="shared" si="940"/>
        <v>46371</v>
      </c>
      <c r="J2084" s="82">
        <f t="shared" si="952"/>
        <v>20</v>
      </c>
      <c r="K2084" s="82">
        <f t="shared" si="936"/>
        <v>1</v>
      </c>
      <c r="L2084" s="76">
        <f t="shared" si="941"/>
        <v>1.0002145899999999</v>
      </c>
      <c r="M2084" s="83">
        <f t="shared" si="938"/>
        <v>1.0043006699999999</v>
      </c>
      <c r="N2084" s="83">
        <f t="shared" si="959"/>
        <v>1.3875828114247211</v>
      </c>
      <c r="O2084" s="76">
        <f t="shared" si="937"/>
        <v>1.3878805700000001</v>
      </c>
      <c r="P2084" s="76">
        <f t="shared" si="942"/>
        <v>700.56792961999997</v>
      </c>
      <c r="Q2084" s="84">
        <f t="shared" si="956"/>
        <v>0</v>
      </c>
      <c r="R2084" s="86">
        <f t="shared" si="953"/>
        <v>0</v>
      </c>
      <c r="S2084" s="76">
        <f t="shared" si="943"/>
        <v>0</v>
      </c>
      <c r="T2084" s="86">
        <f t="shared" si="954"/>
        <v>8.0657000000000006E-2</v>
      </c>
      <c r="U2084" s="84">
        <f t="shared" si="935"/>
        <v>1</v>
      </c>
      <c r="V2084" s="84">
        <v>252</v>
      </c>
      <c r="W2084" s="83">
        <f t="shared" si="944"/>
        <v>1.0003078620000001</v>
      </c>
      <c r="X2084" s="76">
        <f t="shared" si="945"/>
        <v>0.21567823999999999</v>
      </c>
      <c r="Y2084" s="76">
        <f t="shared" si="946"/>
        <v>0</v>
      </c>
      <c r="Z2084" s="90" t="str">
        <f t="shared" si="957"/>
        <v>A+J=</v>
      </c>
      <c r="AA2084" s="81">
        <f t="shared" si="958"/>
        <v>46371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75">
        <f t="shared" si="947"/>
        <v>46344</v>
      </c>
      <c r="B2085" s="76">
        <f t="shared" si="948"/>
        <v>701.14978179000002</v>
      </c>
      <c r="C2085" s="76">
        <f t="shared" si="955"/>
        <v>504.77537100000001</v>
      </c>
      <c r="D2085" s="77">
        <f t="shared" si="949"/>
        <v>7245.38</v>
      </c>
      <c r="E2085" s="78">
        <f>IF(K2085=1,VLOOKUP(A2084,[1]Plan1!$G$155:$I$350,3),E2084)</f>
        <v>7276.54</v>
      </c>
      <c r="F2085" s="79">
        <f t="shared" si="950"/>
        <v>45763</v>
      </c>
      <c r="G2085" s="80">
        <f t="shared" si="939"/>
        <v>4.3006716003852752E-3</v>
      </c>
      <c r="H2085" s="81">
        <f t="shared" si="951"/>
        <v>46371</v>
      </c>
      <c r="I2085" s="81">
        <f t="shared" si="940"/>
        <v>46371</v>
      </c>
      <c r="J2085" s="82">
        <f t="shared" si="952"/>
        <v>20</v>
      </c>
      <c r="K2085" s="82">
        <f t="shared" si="936"/>
        <v>2</v>
      </c>
      <c r="L2085" s="76">
        <f t="shared" si="941"/>
        <v>1.0004292299999999</v>
      </c>
      <c r="M2085" s="83">
        <f t="shared" si="938"/>
        <v>1.0043006699999999</v>
      </c>
      <c r="N2085" s="83">
        <f t="shared" si="959"/>
        <v>1.3875828114247211</v>
      </c>
      <c r="O2085" s="76">
        <f t="shared" si="937"/>
        <v>1.3881783999999999</v>
      </c>
      <c r="P2085" s="76">
        <f t="shared" si="942"/>
        <v>700.71826686999998</v>
      </c>
      <c r="Q2085" s="84">
        <f t="shared" si="956"/>
        <v>0</v>
      </c>
      <c r="R2085" s="86">
        <f t="shared" si="953"/>
        <v>0</v>
      </c>
      <c r="S2085" s="76">
        <f t="shared" si="943"/>
        <v>0</v>
      </c>
      <c r="T2085" s="86">
        <f t="shared" si="954"/>
        <v>8.0657000000000006E-2</v>
      </c>
      <c r="U2085" s="84">
        <f t="shared" si="935"/>
        <v>2</v>
      </c>
      <c r="V2085" s="84">
        <v>252</v>
      </c>
      <c r="W2085" s="83">
        <f t="shared" si="944"/>
        <v>1.000615818</v>
      </c>
      <c r="X2085" s="76">
        <f t="shared" si="945"/>
        <v>0.43151492000000002</v>
      </c>
      <c r="Y2085" s="76">
        <f t="shared" si="946"/>
        <v>0</v>
      </c>
      <c r="Z2085" s="90" t="str">
        <f t="shared" si="957"/>
        <v>A+J=</v>
      </c>
      <c r="AA2085" s="81">
        <f t="shared" si="958"/>
        <v>46371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75">
        <f t="shared" si="947"/>
        <v>46345</v>
      </c>
      <c r="B2086" s="76">
        <f t="shared" si="948"/>
        <v>701.51615025000001</v>
      </c>
      <c r="C2086" s="76">
        <f t="shared" si="955"/>
        <v>504.77537100000001</v>
      </c>
      <c r="D2086" s="77">
        <f t="shared" si="949"/>
        <v>7245.38</v>
      </c>
      <c r="E2086" s="78">
        <f>IF(K2086=1,VLOOKUP(A2085,[1]Plan1!$G$155:$I$350,3),E2085)</f>
        <v>7276.54</v>
      </c>
      <c r="F2086" s="79">
        <f t="shared" si="950"/>
        <v>45763</v>
      </c>
      <c r="G2086" s="80">
        <f t="shared" si="939"/>
        <v>4.3006716003852752E-3</v>
      </c>
      <c r="H2086" s="81">
        <f t="shared" si="951"/>
        <v>46371</v>
      </c>
      <c r="I2086" s="81">
        <f t="shared" si="940"/>
        <v>46371</v>
      </c>
      <c r="J2086" s="82">
        <f t="shared" si="952"/>
        <v>20</v>
      </c>
      <c r="K2086" s="82">
        <f t="shared" si="936"/>
        <v>3</v>
      </c>
      <c r="L2086" s="76">
        <f t="shared" si="941"/>
        <v>1.0006439199999999</v>
      </c>
      <c r="M2086" s="83">
        <f t="shared" si="938"/>
        <v>1.0043006699999999</v>
      </c>
      <c r="N2086" s="83">
        <f t="shared" si="959"/>
        <v>1.3875828114247211</v>
      </c>
      <c r="O2086" s="76">
        <f t="shared" si="937"/>
        <v>1.3884763</v>
      </c>
      <c r="P2086" s="76">
        <f t="shared" si="942"/>
        <v>700.86863945000005</v>
      </c>
      <c r="Q2086" s="84">
        <f t="shared" si="956"/>
        <v>0</v>
      </c>
      <c r="R2086" s="86">
        <f t="shared" si="953"/>
        <v>0</v>
      </c>
      <c r="S2086" s="76">
        <f t="shared" si="943"/>
        <v>0</v>
      </c>
      <c r="T2086" s="86">
        <f t="shared" si="954"/>
        <v>8.0657000000000006E-2</v>
      </c>
      <c r="U2086" s="84">
        <f t="shared" ref="U2086:U2149" si="960">IF(Q2085&gt;0,1,IF(K2086=K2085,U2085,U2085+1))</f>
        <v>3</v>
      </c>
      <c r="V2086" s="84">
        <v>252</v>
      </c>
      <c r="W2086" s="83">
        <f t="shared" si="944"/>
        <v>1.000923869</v>
      </c>
      <c r="X2086" s="76">
        <f t="shared" si="945"/>
        <v>0.64751080000000005</v>
      </c>
      <c r="Y2086" s="76">
        <f t="shared" si="946"/>
        <v>0</v>
      </c>
      <c r="Z2086" s="90" t="str">
        <f t="shared" si="957"/>
        <v>A+J=</v>
      </c>
      <c r="AA2086" s="81">
        <f t="shared" si="958"/>
        <v>46371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75">
        <f t="shared" si="947"/>
        <v>46346</v>
      </c>
      <c r="B2087" s="76">
        <f t="shared" si="948"/>
        <v>701.88270323000006</v>
      </c>
      <c r="C2087" s="76">
        <f t="shared" si="955"/>
        <v>504.77537100000001</v>
      </c>
      <c r="D2087" s="77">
        <f t="shared" si="949"/>
        <v>7245.38</v>
      </c>
      <c r="E2087" s="78">
        <f>IF(K2087=1,VLOOKUP(A2086,[1]Plan1!$G$155:$I$350,3),E2086)</f>
        <v>7276.54</v>
      </c>
      <c r="F2087" s="79">
        <f t="shared" si="950"/>
        <v>45763</v>
      </c>
      <c r="G2087" s="80">
        <f t="shared" si="939"/>
        <v>4.3006716003852752E-3</v>
      </c>
      <c r="H2087" s="81">
        <f t="shared" si="951"/>
        <v>46371</v>
      </c>
      <c r="I2087" s="81">
        <f t="shared" si="940"/>
        <v>46371</v>
      </c>
      <c r="J2087" s="82">
        <f t="shared" si="952"/>
        <v>20</v>
      </c>
      <c r="K2087" s="82">
        <f t="shared" si="936"/>
        <v>4</v>
      </c>
      <c r="L2087" s="76">
        <f t="shared" si="941"/>
        <v>1.0008586500000001</v>
      </c>
      <c r="M2087" s="83">
        <f t="shared" si="938"/>
        <v>1.0043006699999999</v>
      </c>
      <c r="N2087" s="83">
        <f t="shared" si="959"/>
        <v>1.3875828114247211</v>
      </c>
      <c r="O2087" s="76">
        <f t="shared" si="937"/>
        <v>1.38877425</v>
      </c>
      <c r="P2087" s="76">
        <f t="shared" si="942"/>
        <v>701.01903727000001</v>
      </c>
      <c r="Q2087" s="84">
        <f t="shared" si="956"/>
        <v>0</v>
      </c>
      <c r="R2087" s="86">
        <f t="shared" si="953"/>
        <v>0</v>
      </c>
      <c r="S2087" s="76">
        <f t="shared" si="943"/>
        <v>0</v>
      </c>
      <c r="T2087" s="86">
        <f t="shared" si="954"/>
        <v>8.0657000000000006E-2</v>
      </c>
      <c r="U2087" s="84">
        <f t="shared" si="960"/>
        <v>4</v>
      </c>
      <c r="V2087" s="84">
        <v>252</v>
      </c>
      <c r="W2087" s="83">
        <f t="shared" si="944"/>
        <v>1.001232015</v>
      </c>
      <c r="X2087" s="76">
        <f t="shared" si="945"/>
        <v>0.86366595999999995</v>
      </c>
      <c r="Y2087" s="76">
        <f t="shared" si="946"/>
        <v>0</v>
      </c>
      <c r="Z2087" s="90" t="str">
        <f t="shared" si="957"/>
        <v>A+J=</v>
      </c>
      <c r="AA2087" s="81">
        <f t="shared" si="958"/>
        <v>46371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75">
        <f t="shared" si="947"/>
        <v>46347</v>
      </c>
      <c r="B2088" s="76">
        <f t="shared" si="948"/>
        <v>701.88270323000006</v>
      </c>
      <c r="C2088" s="76">
        <f t="shared" si="955"/>
        <v>504.77537100000001</v>
      </c>
      <c r="D2088" s="77">
        <f t="shared" si="949"/>
        <v>7245.38</v>
      </c>
      <c r="E2088" s="78">
        <f>IF(K2088=1,VLOOKUP(A2087,[1]Plan1!$G$155:$I$350,3),E2087)</f>
        <v>7276.54</v>
      </c>
      <c r="F2088" s="79">
        <f t="shared" si="950"/>
        <v>45763</v>
      </c>
      <c r="G2088" s="80">
        <f t="shared" si="939"/>
        <v>4.3006716003852752E-3</v>
      </c>
      <c r="H2088" s="81">
        <f t="shared" si="951"/>
        <v>46371</v>
      </c>
      <c r="I2088" s="81">
        <f t="shared" si="940"/>
        <v>46371</v>
      </c>
      <c r="J2088" s="82">
        <f t="shared" si="952"/>
        <v>20</v>
      </c>
      <c r="K2088" s="82">
        <f t="shared" si="936"/>
        <v>4</v>
      </c>
      <c r="L2088" s="76">
        <f t="shared" si="941"/>
        <v>1.0008586500000001</v>
      </c>
      <c r="M2088" s="83">
        <f t="shared" si="938"/>
        <v>1.0043006699999999</v>
      </c>
      <c r="N2088" s="83">
        <f t="shared" si="959"/>
        <v>1.3875828114247211</v>
      </c>
      <c r="O2088" s="76">
        <f t="shared" si="937"/>
        <v>1.38877425</v>
      </c>
      <c r="P2088" s="76">
        <f t="shared" si="942"/>
        <v>701.01903727000001</v>
      </c>
      <c r="Q2088" s="84">
        <f t="shared" si="956"/>
        <v>0</v>
      </c>
      <c r="R2088" s="86">
        <f t="shared" si="953"/>
        <v>0</v>
      </c>
      <c r="S2088" s="76">
        <f t="shared" si="943"/>
        <v>0</v>
      </c>
      <c r="T2088" s="86">
        <f t="shared" si="954"/>
        <v>8.0657000000000006E-2</v>
      </c>
      <c r="U2088" s="84">
        <f t="shared" si="960"/>
        <v>4</v>
      </c>
      <c r="V2088" s="84">
        <v>252</v>
      </c>
      <c r="W2088" s="83">
        <f t="shared" si="944"/>
        <v>1.001232015</v>
      </c>
      <c r="X2088" s="76">
        <f t="shared" si="945"/>
        <v>0.86366595999999995</v>
      </c>
      <c r="Y2088" s="76">
        <f t="shared" si="946"/>
        <v>0</v>
      </c>
      <c r="Z2088" s="90" t="str">
        <f t="shared" si="957"/>
        <v>A+J=</v>
      </c>
      <c r="AA2088" s="81">
        <f t="shared" si="958"/>
        <v>46371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75">
        <f t="shared" si="947"/>
        <v>46348</v>
      </c>
      <c r="B2089" s="76">
        <f t="shared" si="948"/>
        <v>701.88270323000006</v>
      </c>
      <c r="C2089" s="76">
        <f t="shared" si="955"/>
        <v>504.77537100000001</v>
      </c>
      <c r="D2089" s="77">
        <f t="shared" si="949"/>
        <v>7245.38</v>
      </c>
      <c r="E2089" s="78">
        <f>IF(K2089=1,VLOOKUP(A2088,[1]Plan1!$G$155:$I$350,3),E2088)</f>
        <v>7276.54</v>
      </c>
      <c r="F2089" s="79">
        <f t="shared" si="950"/>
        <v>45763</v>
      </c>
      <c r="G2089" s="80">
        <f t="shared" si="939"/>
        <v>4.3006716003852752E-3</v>
      </c>
      <c r="H2089" s="81">
        <f t="shared" si="951"/>
        <v>46371</v>
      </c>
      <c r="I2089" s="81">
        <f t="shared" si="940"/>
        <v>46371</v>
      </c>
      <c r="J2089" s="82">
        <f t="shared" si="952"/>
        <v>20</v>
      </c>
      <c r="K2089" s="82">
        <f t="shared" si="936"/>
        <v>4</v>
      </c>
      <c r="L2089" s="76">
        <f t="shared" si="941"/>
        <v>1.0008586500000001</v>
      </c>
      <c r="M2089" s="83">
        <f t="shared" si="938"/>
        <v>1.0043006699999999</v>
      </c>
      <c r="N2089" s="83">
        <f t="shared" si="959"/>
        <v>1.3875828114247211</v>
      </c>
      <c r="O2089" s="76">
        <f t="shared" si="937"/>
        <v>1.38877425</v>
      </c>
      <c r="P2089" s="76">
        <f t="shared" si="942"/>
        <v>701.01903727000001</v>
      </c>
      <c r="Q2089" s="84">
        <f t="shared" si="956"/>
        <v>0</v>
      </c>
      <c r="R2089" s="86">
        <f t="shared" si="953"/>
        <v>0</v>
      </c>
      <c r="S2089" s="76">
        <f t="shared" si="943"/>
        <v>0</v>
      </c>
      <c r="T2089" s="86">
        <f t="shared" si="954"/>
        <v>8.0657000000000006E-2</v>
      </c>
      <c r="U2089" s="84">
        <f t="shared" si="960"/>
        <v>4</v>
      </c>
      <c r="V2089" s="84">
        <v>252</v>
      </c>
      <c r="W2089" s="83">
        <f t="shared" si="944"/>
        <v>1.001232015</v>
      </c>
      <c r="X2089" s="76">
        <f t="shared" si="945"/>
        <v>0.86366595999999995</v>
      </c>
      <c r="Y2089" s="76">
        <f t="shared" si="946"/>
        <v>0</v>
      </c>
      <c r="Z2089" s="90" t="str">
        <f t="shared" si="957"/>
        <v>A+J=</v>
      </c>
      <c r="AA2089" s="81">
        <f t="shared" si="958"/>
        <v>46371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75">
        <f t="shared" si="947"/>
        <v>46349</v>
      </c>
      <c r="B2090" s="76">
        <f t="shared" si="948"/>
        <v>701.88270323000006</v>
      </c>
      <c r="C2090" s="76">
        <f t="shared" si="955"/>
        <v>504.77537100000001</v>
      </c>
      <c r="D2090" s="77">
        <f t="shared" si="949"/>
        <v>7245.38</v>
      </c>
      <c r="E2090" s="78">
        <f>IF(K2090=1,VLOOKUP(A2089,[1]Plan1!$G$155:$I$350,3),E2089)</f>
        <v>7276.54</v>
      </c>
      <c r="F2090" s="79">
        <f t="shared" si="950"/>
        <v>45763</v>
      </c>
      <c r="G2090" s="80">
        <f t="shared" si="939"/>
        <v>4.3006716003852752E-3</v>
      </c>
      <c r="H2090" s="81">
        <f t="shared" si="951"/>
        <v>46371</v>
      </c>
      <c r="I2090" s="81">
        <f t="shared" si="940"/>
        <v>46371</v>
      </c>
      <c r="J2090" s="82">
        <f t="shared" si="952"/>
        <v>20</v>
      </c>
      <c r="K2090" s="82">
        <f t="shared" ref="K2090:K2153" si="961">(J2090-(NETWORKDAYS(A2090,I2090,AD$165:AD$503)-1))</f>
        <v>4</v>
      </c>
      <c r="L2090" s="76">
        <f t="shared" si="941"/>
        <v>1.0008586500000001</v>
      </c>
      <c r="M2090" s="83">
        <f t="shared" si="938"/>
        <v>1.0043006699999999</v>
      </c>
      <c r="N2090" s="83">
        <f t="shared" si="959"/>
        <v>1.3875828114247211</v>
      </c>
      <c r="O2090" s="76">
        <f t="shared" ref="O2090:O2153" si="962">TRUNC(TRUNC((L2090*N2090),15),8)</f>
        <v>1.38877425</v>
      </c>
      <c r="P2090" s="76">
        <f t="shared" si="942"/>
        <v>701.01903727000001</v>
      </c>
      <c r="Q2090" s="84">
        <f t="shared" si="956"/>
        <v>0</v>
      </c>
      <c r="R2090" s="86">
        <f t="shared" si="953"/>
        <v>0</v>
      </c>
      <c r="S2090" s="76">
        <f t="shared" si="943"/>
        <v>0</v>
      </c>
      <c r="T2090" s="86">
        <f t="shared" si="954"/>
        <v>8.0657000000000006E-2</v>
      </c>
      <c r="U2090" s="84">
        <f t="shared" si="960"/>
        <v>4</v>
      </c>
      <c r="V2090" s="84">
        <v>252</v>
      </c>
      <c r="W2090" s="83">
        <f t="shared" si="944"/>
        <v>1.001232015</v>
      </c>
      <c r="X2090" s="76">
        <f t="shared" si="945"/>
        <v>0.86366595999999995</v>
      </c>
      <c r="Y2090" s="76">
        <f t="shared" si="946"/>
        <v>0</v>
      </c>
      <c r="Z2090" s="90" t="str">
        <f t="shared" si="957"/>
        <v>A+J=</v>
      </c>
      <c r="AA2090" s="81">
        <f t="shared" si="958"/>
        <v>46371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75">
        <f t="shared" si="947"/>
        <v>46350</v>
      </c>
      <c r="B2091" s="76">
        <f t="shared" si="948"/>
        <v>702.24945596999999</v>
      </c>
      <c r="C2091" s="76">
        <f t="shared" si="955"/>
        <v>504.77537100000001</v>
      </c>
      <c r="D2091" s="77">
        <f t="shared" si="949"/>
        <v>7245.38</v>
      </c>
      <c r="E2091" s="78">
        <f>IF(K2091=1,VLOOKUP(A2090,[1]Plan1!$G$155:$I$350,3),E2090)</f>
        <v>7276.54</v>
      </c>
      <c r="F2091" s="79">
        <f t="shared" si="950"/>
        <v>45763</v>
      </c>
      <c r="G2091" s="80">
        <f t="shared" si="939"/>
        <v>4.3006716003852752E-3</v>
      </c>
      <c r="H2091" s="81">
        <f t="shared" si="951"/>
        <v>46371</v>
      </c>
      <c r="I2091" s="81">
        <f t="shared" si="940"/>
        <v>46371</v>
      </c>
      <c r="J2091" s="82">
        <f t="shared" si="952"/>
        <v>20</v>
      </c>
      <c r="K2091" s="82">
        <f t="shared" si="961"/>
        <v>5</v>
      </c>
      <c r="L2091" s="76">
        <f t="shared" si="941"/>
        <v>1.0010734299999999</v>
      </c>
      <c r="M2091" s="83">
        <f t="shared" ref="M2091:M2154" si="963">IF(I2091&gt;I2090,L2090,M2090)</f>
        <v>1.0043006699999999</v>
      </c>
      <c r="N2091" s="83">
        <f t="shared" si="959"/>
        <v>1.3875828114247211</v>
      </c>
      <c r="O2091" s="76">
        <f t="shared" si="962"/>
        <v>1.3890722799999999</v>
      </c>
      <c r="P2091" s="76">
        <f t="shared" si="942"/>
        <v>701.16947547999996</v>
      </c>
      <c r="Q2091" s="84">
        <f t="shared" si="956"/>
        <v>0</v>
      </c>
      <c r="R2091" s="86">
        <f t="shared" si="953"/>
        <v>0</v>
      </c>
      <c r="S2091" s="76">
        <f t="shared" si="943"/>
        <v>0</v>
      </c>
      <c r="T2091" s="86">
        <f t="shared" si="954"/>
        <v>8.0657000000000006E-2</v>
      </c>
      <c r="U2091" s="84">
        <f t="shared" si="960"/>
        <v>5</v>
      </c>
      <c r="V2091" s="84">
        <v>252</v>
      </c>
      <c r="W2091" s="83">
        <f t="shared" si="944"/>
        <v>1.001540256</v>
      </c>
      <c r="X2091" s="76">
        <f t="shared" si="945"/>
        <v>1.0799804900000001</v>
      </c>
      <c r="Y2091" s="76">
        <f t="shared" si="946"/>
        <v>0</v>
      </c>
      <c r="Z2091" s="90" t="str">
        <f t="shared" si="957"/>
        <v>A+J=</v>
      </c>
      <c r="AA2091" s="81">
        <f t="shared" si="958"/>
        <v>46371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75">
        <f t="shared" si="947"/>
        <v>46351</v>
      </c>
      <c r="B2092" s="76">
        <f t="shared" si="948"/>
        <v>702.61639840000009</v>
      </c>
      <c r="C2092" s="76">
        <f t="shared" si="955"/>
        <v>504.77537100000001</v>
      </c>
      <c r="D2092" s="77">
        <f t="shared" si="949"/>
        <v>7245.38</v>
      </c>
      <c r="E2092" s="78">
        <f>IF(K2092=1,VLOOKUP(A2091,[1]Plan1!$G$155:$I$350,3),E2091)</f>
        <v>7276.54</v>
      </c>
      <c r="F2092" s="79">
        <f t="shared" si="950"/>
        <v>45763</v>
      </c>
      <c r="G2092" s="80">
        <f t="shared" si="939"/>
        <v>4.3006716003852752E-3</v>
      </c>
      <c r="H2092" s="81">
        <f t="shared" si="951"/>
        <v>46371</v>
      </c>
      <c r="I2092" s="81">
        <f t="shared" si="940"/>
        <v>46371</v>
      </c>
      <c r="J2092" s="82">
        <f t="shared" si="952"/>
        <v>20</v>
      </c>
      <c r="K2092" s="82">
        <f t="shared" si="961"/>
        <v>6</v>
      </c>
      <c r="L2092" s="76">
        <f t="shared" si="941"/>
        <v>1.0012882599999999</v>
      </c>
      <c r="M2092" s="83">
        <f t="shared" si="963"/>
        <v>1.0043006699999999</v>
      </c>
      <c r="N2092" s="83">
        <f t="shared" si="959"/>
        <v>1.3875828114247211</v>
      </c>
      <c r="O2092" s="76">
        <f t="shared" si="962"/>
        <v>1.38937037</v>
      </c>
      <c r="P2092" s="76">
        <f t="shared" si="942"/>
        <v>701.31994397000005</v>
      </c>
      <c r="Q2092" s="84">
        <f t="shared" si="956"/>
        <v>0</v>
      </c>
      <c r="R2092" s="86">
        <f t="shared" si="953"/>
        <v>0</v>
      </c>
      <c r="S2092" s="76">
        <f t="shared" si="943"/>
        <v>0</v>
      </c>
      <c r="T2092" s="86">
        <f t="shared" si="954"/>
        <v>8.0657000000000006E-2</v>
      </c>
      <c r="U2092" s="84">
        <f t="shared" si="960"/>
        <v>6</v>
      </c>
      <c r="V2092" s="84">
        <v>252</v>
      </c>
      <c r="W2092" s="83">
        <f t="shared" si="944"/>
        <v>1.001848592</v>
      </c>
      <c r="X2092" s="76">
        <f t="shared" si="945"/>
        <v>1.29645443</v>
      </c>
      <c r="Y2092" s="76">
        <f t="shared" si="946"/>
        <v>0</v>
      </c>
      <c r="Z2092" s="90" t="str">
        <f t="shared" si="957"/>
        <v>A+J=</v>
      </c>
      <c r="AA2092" s="81">
        <f t="shared" si="958"/>
        <v>46371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75">
        <f t="shared" si="947"/>
        <v>46352</v>
      </c>
      <c r="B2093" s="76">
        <f t="shared" si="948"/>
        <v>702.98353062000001</v>
      </c>
      <c r="C2093" s="76">
        <f t="shared" si="955"/>
        <v>504.77537100000001</v>
      </c>
      <c r="D2093" s="77">
        <f t="shared" si="949"/>
        <v>7245.38</v>
      </c>
      <c r="E2093" s="78">
        <f>IF(K2093=1,VLOOKUP(A2092,[1]Plan1!$G$155:$I$350,3),E2092)</f>
        <v>7276.54</v>
      </c>
      <c r="F2093" s="79">
        <f t="shared" si="950"/>
        <v>45763</v>
      </c>
      <c r="G2093" s="80">
        <f t="shared" si="939"/>
        <v>4.3006716003852752E-3</v>
      </c>
      <c r="H2093" s="81">
        <f t="shared" si="951"/>
        <v>46371</v>
      </c>
      <c r="I2093" s="81">
        <f t="shared" si="940"/>
        <v>46371</v>
      </c>
      <c r="J2093" s="82">
        <f t="shared" si="952"/>
        <v>20</v>
      </c>
      <c r="K2093" s="82">
        <f t="shared" si="961"/>
        <v>7</v>
      </c>
      <c r="L2093" s="76">
        <f t="shared" si="941"/>
        <v>1.0015031299999999</v>
      </c>
      <c r="M2093" s="83">
        <f t="shared" si="963"/>
        <v>1.0043006699999999</v>
      </c>
      <c r="N2093" s="83">
        <f t="shared" si="959"/>
        <v>1.3875828114247211</v>
      </c>
      <c r="O2093" s="76">
        <f t="shared" si="962"/>
        <v>1.3896685200000001</v>
      </c>
      <c r="P2093" s="76">
        <f t="shared" si="942"/>
        <v>701.47044274999996</v>
      </c>
      <c r="Q2093" s="84">
        <f t="shared" si="956"/>
        <v>0</v>
      </c>
      <c r="R2093" s="86">
        <f t="shared" si="953"/>
        <v>0</v>
      </c>
      <c r="S2093" s="76">
        <f t="shared" si="943"/>
        <v>0</v>
      </c>
      <c r="T2093" s="86">
        <f t="shared" si="954"/>
        <v>8.0657000000000006E-2</v>
      </c>
      <c r="U2093" s="84">
        <f t="shared" si="960"/>
        <v>7</v>
      </c>
      <c r="V2093" s="84">
        <v>252</v>
      </c>
      <c r="W2093" s="83">
        <f t="shared" si="944"/>
        <v>1.0021570230000001</v>
      </c>
      <c r="X2093" s="76">
        <f t="shared" si="945"/>
        <v>1.5130878699999999</v>
      </c>
      <c r="Y2093" s="76">
        <f t="shared" si="946"/>
        <v>0</v>
      </c>
      <c r="Z2093" s="90" t="str">
        <f t="shared" si="957"/>
        <v>A+J=</v>
      </c>
      <c r="AA2093" s="81">
        <f t="shared" si="958"/>
        <v>46371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75">
        <f t="shared" si="947"/>
        <v>46353</v>
      </c>
      <c r="B2094" s="76">
        <f t="shared" si="948"/>
        <v>703.35085705000006</v>
      </c>
      <c r="C2094" s="76">
        <f t="shared" si="955"/>
        <v>504.77537100000001</v>
      </c>
      <c r="D2094" s="77">
        <f t="shared" si="949"/>
        <v>7245.38</v>
      </c>
      <c r="E2094" s="78">
        <f>IF(K2094=1,VLOOKUP(A2093,[1]Plan1!$G$155:$I$350,3),E2093)</f>
        <v>7276.54</v>
      </c>
      <c r="F2094" s="79">
        <f t="shared" si="950"/>
        <v>45763</v>
      </c>
      <c r="G2094" s="80">
        <f t="shared" si="939"/>
        <v>4.3006716003852752E-3</v>
      </c>
      <c r="H2094" s="81">
        <f t="shared" si="951"/>
        <v>46371</v>
      </c>
      <c r="I2094" s="81">
        <f t="shared" si="940"/>
        <v>46371</v>
      </c>
      <c r="J2094" s="82">
        <f t="shared" si="952"/>
        <v>20</v>
      </c>
      <c r="K2094" s="82">
        <f t="shared" si="961"/>
        <v>8</v>
      </c>
      <c r="L2094" s="76">
        <f t="shared" si="941"/>
        <v>1.00171805</v>
      </c>
      <c r="M2094" s="83">
        <f t="shared" si="963"/>
        <v>1.0043006699999999</v>
      </c>
      <c r="N2094" s="83">
        <f t="shared" si="959"/>
        <v>1.3875828114247211</v>
      </c>
      <c r="O2094" s="76">
        <f t="shared" si="962"/>
        <v>1.38996674</v>
      </c>
      <c r="P2094" s="76">
        <f t="shared" si="942"/>
        <v>701.62097686000004</v>
      </c>
      <c r="Q2094" s="84">
        <f t="shared" si="956"/>
        <v>0</v>
      </c>
      <c r="R2094" s="86">
        <f t="shared" si="953"/>
        <v>0</v>
      </c>
      <c r="S2094" s="76">
        <f t="shared" si="943"/>
        <v>0</v>
      </c>
      <c r="T2094" s="86">
        <f t="shared" si="954"/>
        <v>8.0657000000000006E-2</v>
      </c>
      <c r="U2094" s="84">
        <f t="shared" si="960"/>
        <v>8</v>
      </c>
      <c r="V2094" s="84">
        <v>252</v>
      </c>
      <c r="W2094" s="83">
        <f t="shared" si="944"/>
        <v>1.002465548</v>
      </c>
      <c r="X2094" s="76">
        <f t="shared" si="945"/>
        <v>1.72988019</v>
      </c>
      <c r="Y2094" s="76">
        <f t="shared" si="946"/>
        <v>0</v>
      </c>
      <c r="Z2094" s="90" t="str">
        <f t="shared" si="957"/>
        <v>A+J=</v>
      </c>
      <c r="AA2094" s="81">
        <f t="shared" si="958"/>
        <v>46371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75">
        <f t="shared" si="947"/>
        <v>46354</v>
      </c>
      <c r="B2095" s="76">
        <f t="shared" si="948"/>
        <v>703.71837410000001</v>
      </c>
      <c r="C2095" s="76">
        <f t="shared" si="955"/>
        <v>504.77537100000001</v>
      </c>
      <c r="D2095" s="77">
        <f t="shared" si="949"/>
        <v>7245.38</v>
      </c>
      <c r="E2095" s="78">
        <f>IF(K2095=1,VLOOKUP(A2094,[1]Plan1!$G$155:$I$350,3),E2094)</f>
        <v>7276.54</v>
      </c>
      <c r="F2095" s="79">
        <f t="shared" si="950"/>
        <v>45763</v>
      </c>
      <c r="G2095" s="80">
        <f t="shared" si="939"/>
        <v>4.3006716003852752E-3</v>
      </c>
      <c r="H2095" s="81">
        <f t="shared" si="951"/>
        <v>46371</v>
      </c>
      <c r="I2095" s="81">
        <f t="shared" si="940"/>
        <v>46371</v>
      </c>
      <c r="J2095" s="82">
        <f t="shared" si="952"/>
        <v>20</v>
      </c>
      <c r="K2095" s="82">
        <f t="shared" si="961"/>
        <v>9</v>
      </c>
      <c r="L2095" s="76">
        <f t="shared" si="941"/>
        <v>1.0019330099999999</v>
      </c>
      <c r="M2095" s="83">
        <f t="shared" si="963"/>
        <v>1.0043006699999999</v>
      </c>
      <c r="N2095" s="83">
        <f t="shared" si="959"/>
        <v>1.3875828114247211</v>
      </c>
      <c r="O2095" s="76">
        <f t="shared" si="962"/>
        <v>1.39026502</v>
      </c>
      <c r="P2095" s="76">
        <f t="shared" si="942"/>
        <v>701.77154125000004</v>
      </c>
      <c r="Q2095" s="84">
        <f t="shared" si="956"/>
        <v>0</v>
      </c>
      <c r="R2095" s="86">
        <f t="shared" si="953"/>
        <v>0</v>
      </c>
      <c r="S2095" s="76">
        <f t="shared" si="943"/>
        <v>0</v>
      </c>
      <c r="T2095" s="86">
        <f t="shared" si="954"/>
        <v>8.0657000000000006E-2</v>
      </c>
      <c r="U2095" s="84">
        <f t="shared" si="960"/>
        <v>9</v>
      </c>
      <c r="V2095" s="84">
        <v>252</v>
      </c>
      <c r="W2095" s="83">
        <f t="shared" si="944"/>
        <v>1.002774169</v>
      </c>
      <c r="X2095" s="76">
        <f t="shared" si="945"/>
        <v>1.9468328500000001</v>
      </c>
      <c r="Y2095" s="76">
        <f t="shared" si="946"/>
        <v>0</v>
      </c>
      <c r="Z2095" s="90" t="str">
        <f t="shared" si="957"/>
        <v>A+J=</v>
      </c>
      <c r="AA2095" s="81">
        <f t="shared" si="958"/>
        <v>46371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75">
        <f t="shared" si="947"/>
        <v>46355</v>
      </c>
      <c r="B2096" s="76">
        <f t="shared" si="948"/>
        <v>703.71837410000001</v>
      </c>
      <c r="C2096" s="76">
        <f t="shared" si="955"/>
        <v>504.77537100000001</v>
      </c>
      <c r="D2096" s="77">
        <f t="shared" si="949"/>
        <v>7245.38</v>
      </c>
      <c r="E2096" s="78">
        <f>IF(K2096=1,VLOOKUP(A2095,[1]Plan1!$G$155:$I$350,3),E2095)</f>
        <v>7276.54</v>
      </c>
      <c r="F2096" s="79">
        <f t="shared" si="950"/>
        <v>45763</v>
      </c>
      <c r="G2096" s="80">
        <f t="shared" si="939"/>
        <v>4.3006716003852752E-3</v>
      </c>
      <c r="H2096" s="81">
        <f t="shared" si="951"/>
        <v>46371</v>
      </c>
      <c r="I2096" s="81">
        <f t="shared" si="940"/>
        <v>46371</v>
      </c>
      <c r="J2096" s="82">
        <f t="shared" si="952"/>
        <v>20</v>
      </c>
      <c r="K2096" s="82">
        <f t="shared" si="961"/>
        <v>9</v>
      </c>
      <c r="L2096" s="76">
        <f t="shared" si="941"/>
        <v>1.0019330099999999</v>
      </c>
      <c r="M2096" s="83">
        <f t="shared" si="963"/>
        <v>1.0043006699999999</v>
      </c>
      <c r="N2096" s="83">
        <f t="shared" si="959"/>
        <v>1.3875828114247211</v>
      </c>
      <c r="O2096" s="76">
        <f t="shared" si="962"/>
        <v>1.39026502</v>
      </c>
      <c r="P2096" s="76">
        <f t="shared" si="942"/>
        <v>701.77154125000004</v>
      </c>
      <c r="Q2096" s="84">
        <f t="shared" si="956"/>
        <v>0</v>
      </c>
      <c r="R2096" s="86">
        <f t="shared" si="953"/>
        <v>0</v>
      </c>
      <c r="S2096" s="76">
        <f t="shared" si="943"/>
        <v>0</v>
      </c>
      <c r="T2096" s="86">
        <f t="shared" si="954"/>
        <v>8.0657000000000006E-2</v>
      </c>
      <c r="U2096" s="84">
        <f t="shared" si="960"/>
        <v>9</v>
      </c>
      <c r="V2096" s="84">
        <v>252</v>
      </c>
      <c r="W2096" s="83">
        <f t="shared" si="944"/>
        <v>1.002774169</v>
      </c>
      <c r="X2096" s="76">
        <f t="shared" si="945"/>
        <v>1.9468328500000001</v>
      </c>
      <c r="Y2096" s="76">
        <f t="shared" si="946"/>
        <v>0</v>
      </c>
      <c r="Z2096" s="90" t="str">
        <f t="shared" si="957"/>
        <v>A+J=</v>
      </c>
      <c r="AA2096" s="81">
        <f t="shared" si="958"/>
        <v>46371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75">
        <f t="shared" si="947"/>
        <v>46356</v>
      </c>
      <c r="B2097" s="76">
        <f t="shared" si="948"/>
        <v>703.71837410000001</v>
      </c>
      <c r="C2097" s="76">
        <f t="shared" si="955"/>
        <v>504.77537100000001</v>
      </c>
      <c r="D2097" s="77">
        <f t="shared" si="949"/>
        <v>7245.38</v>
      </c>
      <c r="E2097" s="78">
        <f>IF(K2097=1,VLOOKUP(A2096,[1]Plan1!$G$155:$I$350,3),E2096)</f>
        <v>7276.54</v>
      </c>
      <c r="F2097" s="79">
        <f t="shared" si="950"/>
        <v>45763</v>
      </c>
      <c r="G2097" s="80">
        <f t="shared" si="939"/>
        <v>4.3006716003852752E-3</v>
      </c>
      <c r="H2097" s="81">
        <f t="shared" si="951"/>
        <v>46371</v>
      </c>
      <c r="I2097" s="81">
        <f t="shared" si="940"/>
        <v>46371</v>
      </c>
      <c r="J2097" s="82">
        <f t="shared" si="952"/>
        <v>20</v>
      </c>
      <c r="K2097" s="82">
        <f t="shared" si="961"/>
        <v>9</v>
      </c>
      <c r="L2097" s="76">
        <f t="shared" si="941"/>
        <v>1.0019330099999999</v>
      </c>
      <c r="M2097" s="83">
        <f t="shared" si="963"/>
        <v>1.0043006699999999</v>
      </c>
      <c r="N2097" s="83">
        <f t="shared" si="959"/>
        <v>1.3875828114247211</v>
      </c>
      <c r="O2097" s="76">
        <f t="shared" si="962"/>
        <v>1.39026502</v>
      </c>
      <c r="P2097" s="76">
        <f t="shared" si="942"/>
        <v>701.77154125000004</v>
      </c>
      <c r="Q2097" s="84">
        <f t="shared" si="956"/>
        <v>0</v>
      </c>
      <c r="R2097" s="86">
        <f t="shared" si="953"/>
        <v>0</v>
      </c>
      <c r="S2097" s="76">
        <f t="shared" si="943"/>
        <v>0</v>
      </c>
      <c r="T2097" s="86">
        <f t="shared" si="954"/>
        <v>8.0657000000000006E-2</v>
      </c>
      <c r="U2097" s="84">
        <f t="shared" si="960"/>
        <v>9</v>
      </c>
      <c r="V2097" s="84">
        <v>252</v>
      </c>
      <c r="W2097" s="83">
        <f t="shared" si="944"/>
        <v>1.002774169</v>
      </c>
      <c r="X2097" s="76">
        <f t="shared" si="945"/>
        <v>1.9468328500000001</v>
      </c>
      <c r="Y2097" s="76">
        <f t="shared" si="946"/>
        <v>0</v>
      </c>
      <c r="Z2097" s="90" t="str">
        <f t="shared" si="957"/>
        <v>A+J=</v>
      </c>
      <c r="AA2097" s="81">
        <f t="shared" si="958"/>
        <v>46371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75">
        <f t="shared" si="947"/>
        <v>46357</v>
      </c>
      <c r="B2098" s="76">
        <f t="shared" si="948"/>
        <v>704.08608115999994</v>
      </c>
      <c r="C2098" s="76">
        <f t="shared" si="955"/>
        <v>504.77537100000001</v>
      </c>
      <c r="D2098" s="77">
        <f t="shared" si="949"/>
        <v>7245.38</v>
      </c>
      <c r="E2098" s="78">
        <f>IF(K2098=1,VLOOKUP(A2097,[1]Plan1!$G$155:$I$350,3),E2097)</f>
        <v>7276.54</v>
      </c>
      <c r="F2098" s="79">
        <f t="shared" si="950"/>
        <v>45763</v>
      </c>
      <c r="G2098" s="80">
        <f t="shared" si="939"/>
        <v>4.3006716003852752E-3</v>
      </c>
      <c r="H2098" s="81">
        <f t="shared" si="951"/>
        <v>46371</v>
      </c>
      <c r="I2098" s="81">
        <f t="shared" si="940"/>
        <v>46371</v>
      </c>
      <c r="J2098" s="82">
        <f t="shared" si="952"/>
        <v>20</v>
      </c>
      <c r="K2098" s="82">
        <f t="shared" si="961"/>
        <v>10</v>
      </c>
      <c r="L2098" s="76">
        <f t="shared" si="941"/>
        <v>1.0021480199999999</v>
      </c>
      <c r="M2098" s="83">
        <f t="shared" si="963"/>
        <v>1.0043006699999999</v>
      </c>
      <c r="N2098" s="83">
        <f t="shared" si="959"/>
        <v>1.3875828114247211</v>
      </c>
      <c r="O2098" s="76">
        <f t="shared" si="962"/>
        <v>1.39056336</v>
      </c>
      <c r="P2098" s="76">
        <f t="shared" si="942"/>
        <v>701.92213593999998</v>
      </c>
      <c r="Q2098" s="84">
        <f t="shared" si="956"/>
        <v>0</v>
      </c>
      <c r="R2098" s="86">
        <f t="shared" si="953"/>
        <v>0</v>
      </c>
      <c r="S2098" s="76">
        <f t="shared" si="943"/>
        <v>0</v>
      </c>
      <c r="T2098" s="86">
        <f t="shared" si="954"/>
        <v>8.0657000000000006E-2</v>
      </c>
      <c r="U2098" s="84">
        <f t="shared" si="960"/>
        <v>10</v>
      </c>
      <c r="V2098" s="84">
        <v>252</v>
      </c>
      <c r="W2098" s="83">
        <f t="shared" si="944"/>
        <v>1.003082885</v>
      </c>
      <c r="X2098" s="76">
        <f t="shared" si="945"/>
        <v>2.16394522</v>
      </c>
      <c r="Y2098" s="76">
        <f t="shared" si="946"/>
        <v>0</v>
      </c>
      <c r="Z2098" s="90" t="str">
        <f t="shared" si="957"/>
        <v>A+J=</v>
      </c>
      <c r="AA2098" s="81">
        <f t="shared" si="958"/>
        <v>46371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75">
        <f t="shared" si="947"/>
        <v>46358</v>
      </c>
      <c r="B2099" s="76">
        <f t="shared" si="948"/>
        <v>704.45398769999997</v>
      </c>
      <c r="C2099" s="76">
        <f t="shared" si="955"/>
        <v>504.77537100000001</v>
      </c>
      <c r="D2099" s="77">
        <f t="shared" si="949"/>
        <v>7245.38</v>
      </c>
      <c r="E2099" s="78">
        <f>IF(K2099=1,VLOOKUP(A2098,[1]Plan1!$G$155:$I$350,3),E2098)</f>
        <v>7276.54</v>
      </c>
      <c r="F2099" s="79">
        <f t="shared" si="950"/>
        <v>45763</v>
      </c>
      <c r="G2099" s="80">
        <f t="shared" si="939"/>
        <v>4.3006716003852752E-3</v>
      </c>
      <c r="H2099" s="81">
        <f t="shared" si="951"/>
        <v>46371</v>
      </c>
      <c r="I2099" s="81">
        <f t="shared" si="940"/>
        <v>46371</v>
      </c>
      <c r="J2099" s="82">
        <f t="shared" si="952"/>
        <v>20</v>
      </c>
      <c r="K2099" s="82">
        <f t="shared" si="961"/>
        <v>11</v>
      </c>
      <c r="L2099" s="76">
        <f t="shared" si="941"/>
        <v>1.0023630800000001</v>
      </c>
      <c r="M2099" s="83">
        <f t="shared" si="963"/>
        <v>1.0043006699999999</v>
      </c>
      <c r="N2099" s="83">
        <f t="shared" si="959"/>
        <v>1.3875828114247211</v>
      </c>
      <c r="O2099" s="76">
        <f t="shared" si="962"/>
        <v>1.39086178</v>
      </c>
      <c r="P2099" s="76">
        <f t="shared" si="942"/>
        <v>702.07277099999999</v>
      </c>
      <c r="Q2099" s="84">
        <f t="shared" si="956"/>
        <v>0</v>
      </c>
      <c r="R2099" s="86">
        <f t="shared" si="953"/>
        <v>0</v>
      </c>
      <c r="S2099" s="76">
        <f t="shared" si="943"/>
        <v>0</v>
      </c>
      <c r="T2099" s="86">
        <f t="shared" si="954"/>
        <v>8.0657000000000006E-2</v>
      </c>
      <c r="U2099" s="84">
        <f t="shared" si="960"/>
        <v>11</v>
      </c>
      <c r="V2099" s="84">
        <v>252</v>
      </c>
      <c r="W2099" s="83">
        <f t="shared" si="944"/>
        <v>1.0033916949999999</v>
      </c>
      <c r="X2099" s="76">
        <f t="shared" si="945"/>
        <v>2.3812167</v>
      </c>
      <c r="Y2099" s="76">
        <f t="shared" si="946"/>
        <v>0</v>
      </c>
      <c r="Z2099" s="90" t="str">
        <f t="shared" si="957"/>
        <v>A+J=</v>
      </c>
      <c r="AA2099" s="81">
        <f t="shared" si="958"/>
        <v>46371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75">
        <f t="shared" si="947"/>
        <v>46359</v>
      </c>
      <c r="B2100" s="76">
        <f t="shared" si="948"/>
        <v>704.82207497000002</v>
      </c>
      <c r="C2100" s="76">
        <f t="shared" si="955"/>
        <v>504.77537100000001</v>
      </c>
      <c r="D2100" s="77">
        <f t="shared" si="949"/>
        <v>7245.38</v>
      </c>
      <c r="E2100" s="78">
        <f>IF(K2100=1,VLOOKUP(A2099,[1]Plan1!$G$155:$I$350,3),E2099)</f>
        <v>7276.54</v>
      </c>
      <c r="F2100" s="79">
        <f t="shared" si="950"/>
        <v>45763</v>
      </c>
      <c r="G2100" s="80">
        <f t="shared" si="939"/>
        <v>4.3006716003852752E-3</v>
      </c>
      <c r="H2100" s="81">
        <f t="shared" si="951"/>
        <v>46371</v>
      </c>
      <c r="I2100" s="81">
        <f t="shared" si="940"/>
        <v>46371</v>
      </c>
      <c r="J2100" s="82">
        <f t="shared" si="952"/>
        <v>20</v>
      </c>
      <c r="K2100" s="82">
        <f t="shared" si="961"/>
        <v>12</v>
      </c>
      <c r="L2100" s="76">
        <f t="shared" si="941"/>
        <v>1.00257818</v>
      </c>
      <c r="M2100" s="83">
        <f t="shared" si="963"/>
        <v>1.0043006699999999</v>
      </c>
      <c r="N2100" s="83">
        <f t="shared" si="959"/>
        <v>1.3875828114247211</v>
      </c>
      <c r="O2100" s="76">
        <f t="shared" si="962"/>
        <v>1.39116024</v>
      </c>
      <c r="P2100" s="76">
        <f t="shared" si="942"/>
        <v>702.22342626</v>
      </c>
      <c r="Q2100" s="84">
        <f t="shared" si="956"/>
        <v>0</v>
      </c>
      <c r="R2100" s="86">
        <f t="shared" si="953"/>
        <v>0</v>
      </c>
      <c r="S2100" s="76">
        <f t="shared" si="943"/>
        <v>0</v>
      </c>
      <c r="T2100" s="86">
        <f t="shared" si="954"/>
        <v>8.0657000000000006E-2</v>
      </c>
      <c r="U2100" s="84">
        <f t="shared" si="960"/>
        <v>12</v>
      </c>
      <c r="V2100" s="84">
        <v>252</v>
      </c>
      <c r="W2100" s="83">
        <f t="shared" si="944"/>
        <v>1.003700601</v>
      </c>
      <c r="X2100" s="76">
        <f t="shared" si="945"/>
        <v>2.59864871</v>
      </c>
      <c r="Y2100" s="76">
        <f t="shared" si="946"/>
        <v>0</v>
      </c>
      <c r="Z2100" s="90" t="str">
        <f t="shared" si="957"/>
        <v>A+J=</v>
      </c>
      <c r="AA2100" s="81">
        <f t="shared" si="958"/>
        <v>46371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75">
        <f t="shared" si="947"/>
        <v>46360</v>
      </c>
      <c r="B2101" s="76">
        <f t="shared" si="948"/>
        <v>705.19036257999994</v>
      </c>
      <c r="C2101" s="76">
        <f t="shared" si="955"/>
        <v>504.77537100000001</v>
      </c>
      <c r="D2101" s="77">
        <f t="shared" si="949"/>
        <v>7245.38</v>
      </c>
      <c r="E2101" s="78">
        <f>IF(K2101=1,VLOOKUP(A2100,[1]Plan1!$G$155:$I$350,3),E2100)</f>
        <v>7276.54</v>
      </c>
      <c r="F2101" s="79">
        <f t="shared" si="950"/>
        <v>45763</v>
      </c>
      <c r="G2101" s="80">
        <f t="shared" si="939"/>
        <v>4.3006716003852752E-3</v>
      </c>
      <c r="H2101" s="81">
        <f t="shared" si="951"/>
        <v>46371</v>
      </c>
      <c r="I2101" s="81">
        <f t="shared" si="940"/>
        <v>46371</v>
      </c>
      <c r="J2101" s="82">
        <f t="shared" si="952"/>
        <v>20</v>
      </c>
      <c r="K2101" s="82">
        <f t="shared" si="961"/>
        <v>13</v>
      </c>
      <c r="L2101" s="76">
        <f t="shared" si="941"/>
        <v>1.00279333</v>
      </c>
      <c r="M2101" s="83">
        <f t="shared" si="963"/>
        <v>1.0043006699999999</v>
      </c>
      <c r="N2101" s="83">
        <f t="shared" si="959"/>
        <v>1.3875828114247211</v>
      </c>
      <c r="O2101" s="76">
        <f t="shared" si="962"/>
        <v>1.39145878</v>
      </c>
      <c r="P2101" s="76">
        <f t="shared" si="942"/>
        <v>702.37412189999998</v>
      </c>
      <c r="Q2101" s="84">
        <f t="shared" si="956"/>
        <v>0</v>
      </c>
      <c r="R2101" s="86">
        <f t="shared" si="953"/>
        <v>0</v>
      </c>
      <c r="S2101" s="76">
        <f t="shared" si="943"/>
        <v>0</v>
      </c>
      <c r="T2101" s="86">
        <f t="shared" si="954"/>
        <v>8.0657000000000006E-2</v>
      </c>
      <c r="U2101" s="84">
        <f t="shared" si="960"/>
        <v>13</v>
      </c>
      <c r="V2101" s="84">
        <v>252</v>
      </c>
      <c r="W2101" s="83">
        <f t="shared" si="944"/>
        <v>1.004009602</v>
      </c>
      <c r="X2101" s="76">
        <f t="shared" si="945"/>
        <v>2.8162406799999999</v>
      </c>
      <c r="Y2101" s="76">
        <f t="shared" si="946"/>
        <v>0</v>
      </c>
      <c r="Z2101" s="90" t="str">
        <f t="shared" si="957"/>
        <v>A+J=</v>
      </c>
      <c r="AA2101" s="81">
        <f t="shared" si="958"/>
        <v>46371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75">
        <f t="shared" si="947"/>
        <v>46361</v>
      </c>
      <c r="B2102" s="76">
        <f t="shared" si="948"/>
        <v>705.55884553999999</v>
      </c>
      <c r="C2102" s="76">
        <f t="shared" si="955"/>
        <v>504.77537100000001</v>
      </c>
      <c r="D2102" s="77">
        <f t="shared" si="949"/>
        <v>7245.38</v>
      </c>
      <c r="E2102" s="78">
        <f>IF(K2102=1,VLOOKUP(A2101,[1]Plan1!$G$155:$I$350,3),E2101)</f>
        <v>7276.54</v>
      </c>
      <c r="F2102" s="79">
        <f t="shared" si="950"/>
        <v>45763</v>
      </c>
      <c r="G2102" s="80">
        <f t="shared" si="939"/>
        <v>4.3006716003852752E-3</v>
      </c>
      <c r="H2102" s="81">
        <f t="shared" si="951"/>
        <v>46371</v>
      </c>
      <c r="I2102" s="81">
        <f t="shared" si="940"/>
        <v>46371</v>
      </c>
      <c r="J2102" s="82">
        <f t="shared" si="952"/>
        <v>20</v>
      </c>
      <c r="K2102" s="82">
        <f t="shared" si="961"/>
        <v>14</v>
      </c>
      <c r="L2102" s="76">
        <f t="shared" si="941"/>
        <v>1.00300853</v>
      </c>
      <c r="M2102" s="83">
        <f t="shared" si="963"/>
        <v>1.0043006699999999</v>
      </c>
      <c r="N2102" s="83">
        <f t="shared" si="959"/>
        <v>1.3875828114247211</v>
      </c>
      <c r="O2102" s="76">
        <f t="shared" si="962"/>
        <v>1.39175739</v>
      </c>
      <c r="P2102" s="76">
        <f t="shared" si="942"/>
        <v>702.52485287000002</v>
      </c>
      <c r="Q2102" s="84">
        <f t="shared" si="956"/>
        <v>0</v>
      </c>
      <c r="R2102" s="86">
        <f t="shared" si="953"/>
        <v>0</v>
      </c>
      <c r="S2102" s="76">
        <f t="shared" si="943"/>
        <v>0</v>
      </c>
      <c r="T2102" s="86">
        <f t="shared" si="954"/>
        <v>8.0657000000000006E-2</v>
      </c>
      <c r="U2102" s="84">
        <f t="shared" si="960"/>
        <v>14</v>
      </c>
      <c r="V2102" s="84">
        <v>252</v>
      </c>
      <c r="W2102" s="83">
        <f t="shared" si="944"/>
        <v>1.0043186980000001</v>
      </c>
      <c r="X2102" s="76">
        <f t="shared" si="945"/>
        <v>3.0339926699999999</v>
      </c>
      <c r="Y2102" s="76">
        <f t="shared" si="946"/>
        <v>0</v>
      </c>
      <c r="Z2102" s="90" t="str">
        <f t="shared" si="957"/>
        <v>A+J=</v>
      </c>
      <c r="AA2102" s="81">
        <f t="shared" si="958"/>
        <v>46371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75">
        <f t="shared" si="947"/>
        <v>46362</v>
      </c>
      <c r="B2103" s="76">
        <f t="shared" si="948"/>
        <v>705.55884553999999</v>
      </c>
      <c r="C2103" s="76">
        <f t="shared" si="955"/>
        <v>504.77537100000001</v>
      </c>
      <c r="D2103" s="77">
        <f t="shared" si="949"/>
        <v>7245.38</v>
      </c>
      <c r="E2103" s="78">
        <f>IF(K2103=1,VLOOKUP(A2102,[1]Plan1!$G$155:$I$350,3),E2102)</f>
        <v>7276.54</v>
      </c>
      <c r="F2103" s="79">
        <f t="shared" si="950"/>
        <v>45763</v>
      </c>
      <c r="G2103" s="80">
        <f t="shared" si="939"/>
        <v>4.3006716003852752E-3</v>
      </c>
      <c r="H2103" s="81">
        <f t="shared" si="951"/>
        <v>46371</v>
      </c>
      <c r="I2103" s="81">
        <f t="shared" si="940"/>
        <v>46371</v>
      </c>
      <c r="J2103" s="82">
        <f t="shared" si="952"/>
        <v>20</v>
      </c>
      <c r="K2103" s="82">
        <f t="shared" si="961"/>
        <v>14</v>
      </c>
      <c r="L2103" s="76">
        <f t="shared" si="941"/>
        <v>1.00300853</v>
      </c>
      <c r="M2103" s="83">
        <f t="shared" si="963"/>
        <v>1.0043006699999999</v>
      </c>
      <c r="N2103" s="83">
        <f t="shared" si="959"/>
        <v>1.3875828114247211</v>
      </c>
      <c r="O2103" s="76">
        <f t="shared" si="962"/>
        <v>1.39175739</v>
      </c>
      <c r="P2103" s="76">
        <f t="shared" si="942"/>
        <v>702.52485287000002</v>
      </c>
      <c r="Q2103" s="84">
        <f t="shared" si="956"/>
        <v>0</v>
      </c>
      <c r="R2103" s="86">
        <f t="shared" si="953"/>
        <v>0</v>
      </c>
      <c r="S2103" s="76">
        <f t="shared" si="943"/>
        <v>0</v>
      </c>
      <c r="T2103" s="86">
        <f t="shared" si="954"/>
        <v>8.0657000000000006E-2</v>
      </c>
      <c r="U2103" s="84">
        <f t="shared" si="960"/>
        <v>14</v>
      </c>
      <c r="V2103" s="84">
        <v>252</v>
      </c>
      <c r="W2103" s="83">
        <f t="shared" si="944"/>
        <v>1.0043186980000001</v>
      </c>
      <c r="X2103" s="76">
        <f t="shared" si="945"/>
        <v>3.0339926699999999</v>
      </c>
      <c r="Y2103" s="76">
        <f t="shared" si="946"/>
        <v>0</v>
      </c>
      <c r="Z2103" s="90" t="str">
        <f t="shared" si="957"/>
        <v>A+J=</v>
      </c>
      <c r="AA2103" s="81">
        <f t="shared" si="958"/>
        <v>46371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75">
        <f t="shared" si="947"/>
        <v>46363</v>
      </c>
      <c r="B2104" s="76">
        <f t="shared" si="948"/>
        <v>705.55884553999999</v>
      </c>
      <c r="C2104" s="76">
        <f t="shared" si="955"/>
        <v>504.77537100000001</v>
      </c>
      <c r="D2104" s="77">
        <f t="shared" si="949"/>
        <v>7245.38</v>
      </c>
      <c r="E2104" s="78">
        <f>IF(K2104=1,VLOOKUP(A2103,[1]Plan1!$G$155:$I$350,3),E2103)</f>
        <v>7276.54</v>
      </c>
      <c r="F2104" s="79">
        <f t="shared" si="950"/>
        <v>45763</v>
      </c>
      <c r="G2104" s="80">
        <f t="shared" si="939"/>
        <v>4.3006716003852752E-3</v>
      </c>
      <c r="H2104" s="81">
        <f t="shared" si="951"/>
        <v>46371</v>
      </c>
      <c r="I2104" s="81">
        <f t="shared" si="940"/>
        <v>46371</v>
      </c>
      <c r="J2104" s="82">
        <f t="shared" si="952"/>
        <v>20</v>
      </c>
      <c r="K2104" s="82">
        <f t="shared" si="961"/>
        <v>14</v>
      </c>
      <c r="L2104" s="76">
        <f t="shared" si="941"/>
        <v>1.00300853</v>
      </c>
      <c r="M2104" s="83">
        <f t="shared" si="963"/>
        <v>1.0043006699999999</v>
      </c>
      <c r="N2104" s="83">
        <f t="shared" si="959"/>
        <v>1.3875828114247211</v>
      </c>
      <c r="O2104" s="76">
        <f t="shared" si="962"/>
        <v>1.39175739</v>
      </c>
      <c r="P2104" s="76">
        <f t="shared" si="942"/>
        <v>702.52485287000002</v>
      </c>
      <c r="Q2104" s="84">
        <f t="shared" si="956"/>
        <v>0</v>
      </c>
      <c r="R2104" s="86">
        <f t="shared" si="953"/>
        <v>0</v>
      </c>
      <c r="S2104" s="76">
        <f t="shared" si="943"/>
        <v>0</v>
      </c>
      <c r="T2104" s="86">
        <f t="shared" si="954"/>
        <v>8.0657000000000006E-2</v>
      </c>
      <c r="U2104" s="84">
        <f t="shared" si="960"/>
        <v>14</v>
      </c>
      <c r="V2104" s="84">
        <v>252</v>
      </c>
      <c r="W2104" s="83">
        <f t="shared" si="944"/>
        <v>1.0043186980000001</v>
      </c>
      <c r="X2104" s="76">
        <f t="shared" si="945"/>
        <v>3.0339926699999999</v>
      </c>
      <c r="Y2104" s="76">
        <f t="shared" si="946"/>
        <v>0</v>
      </c>
      <c r="Z2104" s="90" t="str">
        <f t="shared" si="957"/>
        <v>A+J=</v>
      </c>
      <c r="AA2104" s="81">
        <f t="shared" si="958"/>
        <v>46371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75">
        <f t="shared" si="947"/>
        <v>46364</v>
      </c>
      <c r="B2105" s="76">
        <f t="shared" si="948"/>
        <v>705.92751380999994</v>
      </c>
      <c r="C2105" s="76">
        <f t="shared" si="955"/>
        <v>504.77537100000001</v>
      </c>
      <c r="D2105" s="77">
        <f t="shared" si="949"/>
        <v>7245.38</v>
      </c>
      <c r="E2105" s="78">
        <f>IF(K2105=1,VLOOKUP(A2104,[1]Plan1!$G$155:$I$350,3),E2104)</f>
        <v>7276.54</v>
      </c>
      <c r="F2105" s="79">
        <f t="shared" si="950"/>
        <v>45763</v>
      </c>
      <c r="G2105" s="80">
        <f t="shared" si="939"/>
        <v>4.3006716003852752E-3</v>
      </c>
      <c r="H2105" s="81">
        <f t="shared" si="951"/>
        <v>46371</v>
      </c>
      <c r="I2105" s="81">
        <f t="shared" si="940"/>
        <v>46371</v>
      </c>
      <c r="J2105" s="82">
        <f t="shared" si="952"/>
        <v>20</v>
      </c>
      <c r="K2105" s="82">
        <f t="shared" si="961"/>
        <v>15</v>
      </c>
      <c r="L2105" s="76">
        <f t="shared" si="941"/>
        <v>1.00322377</v>
      </c>
      <c r="M2105" s="83">
        <f t="shared" si="963"/>
        <v>1.0043006699999999</v>
      </c>
      <c r="N2105" s="83">
        <f t="shared" si="959"/>
        <v>1.3875828114247211</v>
      </c>
      <c r="O2105" s="76">
        <f t="shared" si="962"/>
        <v>1.3920560500000001</v>
      </c>
      <c r="P2105" s="76">
        <f t="shared" si="942"/>
        <v>702.67560908999997</v>
      </c>
      <c r="Q2105" s="84">
        <f t="shared" si="956"/>
        <v>0</v>
      </c>
      <c r="R2105" s="86">
        <f t="shared" si="953"/>
        <v>0</v>
      </c>
      <c r="S2105" s="76">
        <f t="shared" si="943"/>
        <v>0</v>
      </c>
      <c r="T2105" s="86">
        <f t="shared" si="954"/>
        <v>8.0657000000000006E-2</v>
      </c>
      <c r="U2105" s="84">
        <f t="shared" si="960"/>
        <v>15</v>
      </c>
      <c r="V2105" s="84">
        <v>252</v>
      </c>
      <c r="W2105" s="83">
        <f t="shared" si="944"/>
        <v>1.004627889</v>
      </c>
      <c r="X2105" s="76">
        <f t="shared" si="945"/>
        <v>3.2519047200000002</v>
      </c>
      <c r="Y2105" s="76">
        <f t="shared" si="946"/>
        <v>0</v>
      </c>
      <c r="Z2105" s="90" t="str">
        <f t="shared" si="957"/>
        <v>A+J=</v>
      </c>
      <c r="AA2105" s="81">
        <f t="shared" si="958"/>
        <v>46371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75">
        <f t="shared" si="947"/>
        <v>46365</v>
      </c>
      <c r="B2106" s="76">
        <f t="shared" si="948"/>
        <v>706.29638334000003</v>
      </c>
      <c r="C2106" s="76">
        <f t="shared" si="955"/>
        <v>504.77537100000001</v>
      </c>
      <c r="D2106" s="77">
        <f t="shared" si="949"/>
        <v>7245.38</v>
      </c>
      <c r="E2106" s="78">
        <f>IF(K2106=1,VLOOKUP(A2105,[1]Plan1!$G$155:$I$350,3),E2105)</f>
        <v>7276.54</v>
      </c>
      <c r="F2106" s="79">
        <f t="shared" si="950"/>
        <v>45763</v>
      </c>
      <c r="G2106" s="80">
        <f t="shared" si="939"/>
        <v>4.3006716003852752E-3</v>
      </c>
      <c r="H2106" s="81">
        <f t="shared" si="951"/>
        <v>46371</v>
      </c>
      <c r="I2106" s="81">
        <f t="shared" si="940"/>
        <v>46371</v>
      </c>
      <c r="J2106" s="82">
        <f t="shared" si="952"/>
        <v>20</v>
      </c>
      <c r="K2106" s="82">
        <f t="shared" si="961"/>
        <v>16</v>
      </c>
      <c r="L2106" s="76">
        <f t="shared" si="941"/>
        <v>1.00343906</v>
      </c>
      <c r="M2106" s="83">
        <f t="shared" si="963"/>
        <v>1.0043006699999999</v>
      </c>
      <c r="N2106" s="83">
        <f t="shared" si="959"/>
        <v>1.3875828114247211</v>
      </c>
      <c r="O2106" s="76">
        <f t="shared" si="962"/>
        <v>1.39235479</v>
      </c>
      <c r="P2106" s="76">
        <f t="shared" si="942"/>
        <v>702.82640567999999</v>
      </c>
      <c r="Q2106" s="84">
        <f t="shared" si="956"/>
        <v>0</v>
      </c>
      <c r="R2106" s="86">
        <f t="shared" si="953"/>
        <v>0</v>
      </c>
      <c r="S2106" s="76">
        <f t="shared" si="943"/>
        <v>0</v>
      </c>
      <c r="T2106" s="86">
        <f t="shared" si="954"/>
        <v>8.0657000000000006E-2</v>
      </c>
      <c r="U2106" s="84">
        <f t="shared" si="960"/>
        <v>16</v>
      </c>
      <c r="V2106" s="84">
        <v>252</v>
      </c>
      <c r="W2106" s="83">
        <f t="shared" si="944"/>
        <v>1.0049371760000001</v>
      </c>
      <c r="X2106" s="76">
        <f t="shared" si="945"/>
        <v>3.4699776600000001</v>
      </c>
      <c r="Y2106" s="76">
        <f t="shared" si="946"/>
        <v>0</v>
      </c>
      <c r="Z2106" s="90" t="str">
        <f t="shared" si="957"/>
        <v>A+J=</v>
      </c>
      <c r="AA2106" s="81">
        <f t="shared" si="958"/>
        <v>46371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75">
        <f t="shared" si="947"/>
        <v>46366</v>
      </c>
      <c r="B2107" s="76">
        <f t="shared" si="948"/>
        <v>706.66543760000002</v>
      </c>
      <c r="C2107" s="76">
        <f t="shared" si="955"/>
        <v>504.77537100000001</v>
      </c>
      <c r="D2107" s="77">
        <f t="shared" si="949"/>
        <v>7245.38</v>
      </c>
      <c r="E2107" s="78">
        <f>IF(K2107=1,VLOOKUP(A2106,[1]Plan1!$G$155:$I$350,3),E2106)</f>
        <v>7276.54</v>
      </c>
      <c r="F2107" s="79">
        <f t="shared" si="950"/>
        <v>45763</v>
      </c>
      <c r="G2107" s="80">
        <f t="shared" si="939"/>
        <v>4.3006716003852752E-3</v>
      </c>
      <c r="H2107" s="81">
        <f t="shared" si="951"/>
        <v>46371</v>
      </c>
      <c r="I2107" s="81">
        <f t="shared" si="940"/>
        <v>46371</v>
      </c>
      <c r="J2107" s="82">
        <f t="shared" si="952"/>
        <v>20</v>
      </c>
      <c r="K2107" s="82">
        <f t="shared" si="961"/>
        <v>17</v>
      </c>
      <c r="L2107" s="76">
        <f t="shared" si="941"/>
        <v>1.0036543899999999</v>
      </c>
      <c r="M2107" s="83">
        <f t="shared" si="963"/>
        <v>1.0043006699999999</v>
      </c>
      <c r="N2107" s="83">
        <f t="shared" si="959"/>
        <v>1.3875828114247211</v>
      </c>
      <c r="O2107" s="76">
        <f t="shared" si="962"/>
        <v>1.3926535799999999</v>
      </c>
      <c r="P2107" s="76">
        <f t="shared" si="942"/>
        <v>702.97722751000003</v>
      </c>
      <c r="Q2107" s="84">
        <f t="shared" si="956"/>
        <v>0</v>
      </c>
      <c r="R2107" s="86">
        <f t="shared" si="953"/>
        <v>0</v>
      </c>
      <c r="S2107" s="76">
        <f t="shared" si="943"/>
        <v>0</v>
      </c>
      <c r="T2107" s="86">
        <f t="shared" si="954"/>
        <v>8.0657000000000006E-2</v>
      </c>
      <c r="U2107" s="84">
        <f t="shared" si="960"/>
        <v>17</v>
      </c>
      <c r="V2107" s="84">
        <v>252</v>
      </c>
      <c r="W2107" s="83">
        <f t="shared" si="944"/>
        <v>1.005246557</v>
      </c>
      <c r="X2107" s="76">
        <f t="shared" si="945"/>
        <v>3.6882100900000001</v>
      </c>
      <c r="Y2107" s="76">
        <f t="shared" si="946"/>
        <v>0</v>
      </c>
      <c r="Z2107" s="90" t="str">
        <f t="shared" si="957"/>
        <v>A+J=</v>
      </c>
      <c r="AA2107" s="81">
        <f t="shared" si="958"/>
        <v>46371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75">
        <f t="shared" si="947"/>
        <v>46367</v>
      </c>
      <c r="B2108" s="76">
        <f t="shared" si="948"/>
        <v>707.03468313999997</v>
      </c>
      <c r="C2108" s="76">
        <f t="shared" si="955"/>
        <v>504.77537100000001</v>
      </c>
      <c r="D2108" s="77">
        <f t="shared" si="949"/>
        <v>7245.38</v>
      </c>
      <c r="E2108" s="78">
        <f>IF(K2108=1,VLOOKUP(A2107,[1]Plan1!$G$155:$I$350,3),E2107)</f>
        <v>7276.54</v>
      </c>
      <c r="F2108" s="79">
        <f t="shared" si="950"/>
        <v>45763</v>
      </c>
      <c r="G2108" s="80">
        <f t="shared" si="939"/>
        <v>4.3006716003852752E-3</v>
      </c>
      <c r="H2108" s="81">
        <f t="shared" si="951"/>
        <v>46371</v>
      </c>
      <c r="I2108" s="81">
        <f t="shared" si="940"/>
        <v>46371</v>
      </c>
      <c r="J2108" s="82">
        <f t="shared" si="952"/>
        <v>20</v>
      </c>
      <c r="K2108" s="82">
        <f t="shared" si="961"/>
        <v>18</v>
      </c>
      <c r="L2108" s="76">
        <f t="shared" si="941"/>
        <v>1.0038697700000001</v>
      </c>
      <c r="M2108" s="83">
        <f t="shared" si="963"/>
        <v>1.0043006699999999</v>
      </c>
      <c r="N2108" s="83">
        <f t="shared" si="959"/>
        <v>1.3875828114247211</v>
      </c>
      <c r="O2108" s="76">
        <f t="shared" si="962"/>
        <v>1.39295243</v>
      </c>
      <c r="P2108" s="76">
        <f t="shared" si="942"/>
        <v>703.12807963</v>
      </c>
      <c r="Q2108" s="84">
        <f t="shared" si="956"/>
        <v>0</v>
      </c>
      <c r="R2108" s="86">
        <f t="shared" si="953"/>
        <v>0</v>
      </c>
      <c r="S2108" s="76">
        <f t="shared" si="943"/>
        <v>0</v>
      </c>
      <c r="T2108" s="86">
        <f t="shared" si="954"/>
        <v>8.0657000000000006E-2</v>
      </c>
      <c r="U2108" s="84">
        <f t="shared" si="960"/>
        <v>18</v>
      </c>
      <c r="V2108" s="84">
        <v>252</v>
      </c>
      <c r="W2108" s="83">
        <f t="shared" si="944"/>
        <v>1.005556034</v>
      </c>
      <c r="X2108" s="76">
        <f t="shared" si="945"/>
        <v>3.9066035100000001</v>
      </c>
      <c r="Y2108" s="76">
        <f t="shared" si="946"/>
        <v>0</v>
      </c>
      <c r="Z2108" s="90" t="str">
        <f t="shared" si="957"/>
        <v>A+J=</v>
      </c>
      <c r="AA2108" s="81">
        <f t="shared" si="958"/>
        <v>46371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75">
        <f t="shared" si="947"/>
        <v>46368</v>
      </c>
      <c r="B2109" s="76">
        <f t="shared" si="948"/>
        <v>707.40412441000001</v>
      </c>
      <c r="C2109" s="76">
        <f t="shared" si="955"/>
        <v>504.77537100000001</v>
      </c>
      <c r="D2109" s="77">
        <f t="shared" si="949"/>
        <v>7245.38</v>
      </c>
      <c r="E2109" s="78">
        <f>IF(K2109=1,VLOOKUP(A2108,[1]Plan1!$G$155:$I$350,3),E2108)</f>
        <v>7276.54</v>
      </c>
      <c r="F2109" s="79">
        <f t="shared" si="950"/>
        <v>45763</v>
      </c>
      <c r="G2109" s="80">
        <f t="shared" si="939"/>
        <v>4.3006716003852752E-3</v>
      </c>
      <c r="H2109" s="81">
        <f t="shared" si="951"/>
        <v>46371</v>
      </c>
      <c r="I2109" s="81">
        <f t="shared" si="940"/>
        <v>46371</v>
      </c>
      <c r="J2109" s="82">
        <f t="shared" si="952"/>
        <v>20</v>
      </c>
      <c r="K2109" s="82">
        <f t="shared" si="961"/>
        <v>19</v>
      </c>
      <c r="L2109" s="76">
        <f t="shared" si="941"/>
        <v>1.0040851900000001</v>
      </c>
      <c r="M2109" s="83">
        <f t="shared" si="963"/>
        <v>1.0043006699999999</v>
      </c>
      <c r="N2109" s="83">
        <f t="shared" si="959"/>
        <v>1.3875828114247211</v>
      </c>
      <c r="O2109" s="76">
        <f t="shared" si="962"/>
        <v>1.3932513500000001</v>
      </c>
      <c r="P2109" s="76">
        <f t="shared" si="942"/>
        <v>703.27896709000004</v>
      </c>
      <c r="Q2109" s="84">
        <f t="shared" si="956"/>
        <v>0</v>
      </c>
      <c r="R2109" s="86">
        <f t="shared" si="953"/>
        <v>0</v>
      </c>
      <c r="S2109" s="76">
        <f t="shared" si="943"/>
        <v>0</v>
      </c>
      <c r="T2109" s="86">
        <f t="shared" si="954"/>
        <v>8.0657000000000006E-2</v>
      </c>
      <c r="U2109" s="84">
        <f t="shared" si="960"/>
        <v>19</v>
      </c>
      <c r="V2109" s="84">
        <v>252</v>
      </c>
      <c r="W2109" s="83">
        <f t="shared" si="944"/>
        <v>1.005865606</v>
      </c>
      <c r="X2109" s="76">
        <f t="shared" si="945"/>
        <v>4.1251573199999996</v>
      </c>
      <c r="Y2109" s="76">
        <f t="shared" si="946"/>
        <v>0</v>
      </c>
      <c r="Z2109" s="90" t="str">
        <f t="shared" si="957"/>
        <v>A+J=</v>
      </c>
      <c r="AA2109" s="81">
        <f t="shared" si="958"/>
        <v>46371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75">
        <f t="shared" si="947"/>
        <v>46369</v>
      </c>
      <c r="B2110" s="76">
        <f t="shared" si="948"/>
        <v>707.40412441000001</v>
      </c>
      <c r="C2110" s="76">
        <f t="shared" si="955"/>
        <v>504.77537100000001</v>
      </c>
      <c r="D2110" s="77">
        <f t="shared" si="949"/>
        <v>7245.38</v>
      </c>
      <c r="E2110" s="78">
        <f>IF(K2110=1,VLOOKUP(A2109,[1]Plan1!$G$155:$I$350,3),E2109)</f>
        <v>7276.54</v>
      </c>
      <c r="F2110" s="79">
        <f t="shared" si="950"/>
        <v>45763</v>
      </c>
      <c r="G2110" s="80">
        <f t="shared" si="939"/>
        <v>4.3006716003852752E-3</v>
      </c>
      <c r="H2110" s="81">
        <f t="shared" si="951"/>
        <v>46371</v>
      </c>
      <c r="I2110" s="81">
        <f t="shared" si="940"/>
        <v>46371</v>
      </c>
      <c r="J2110" s="82">
        <f t="shared" si="952"/>
        <v>20</v>
      </c>
      <c r="K2110" s="82">
        <f t="shared" si="961"/>
        <v>19</v>
      </c>
      <c r="L2110" s="76">
        <f t="shared" si="941"/>
        <v>1.0040851900000001</v>
      </c>
      <c r="M2110" s="83">
        <f t="shared" si="963"/>
        <v>1.0043006699999999</v>
      </c>
      <c r="N2110" s="83">
        <f t="shared" si="959"/>
        <v>1.3875828114247211</v>
      </c>
      <c r="O2110" s="76">
        <f t="shared" si="962"/>
        <v>1.3932513500000001</v>
      </c>
      <c r="P2110" s="76">
        <f t="shared" si="942"/>
        <v>703.27896709000004</v>
      </c>
      <c r="Q2110" s="84">
        <f t="shared" si="956"/>
        <v>0</v>
      </c>
      <c r="R2110" s="86">
        <f t="shared" si="953"/>
        <v>0</v>
      </c>
      <c r="S2110" s="76">
        <f t="shared" si="943"/>
        <v>0</v>
      </c>
      <c r="T2110" s="86">
        <f t="shared" si="954"/>
        <v>8.0657000000000006E-2</v>
      </c>
      <c r="U2110" s="84">
        <f t="shared" si="960"/>
        <v>19</v>
      </c>
      <c r="V2110" s="84">
        <v>252</v>
      </c>
      <c r="W2110" s="83">
        <f t="shared" si="944"/>
        <v>1.005865606</v>
      </c>
      <c r="X2110" s="76">
        <f t="shared" si="945"/>
        <v>4.1251573199999996</v>
      </c>
      <c r="Y2110" s="76">
        <f t="shared" si="946"/>
        <v>0</v>
      </c>
      <c r="Z2110" s="90" t="str">
        <f t="shared" si="957"/>
        <v>A+J=</v>
      </c>
      <c r="AA2110" s="81">
        <f t="shared" si="958"/>
        <v>46371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75">
        <f t="shared" si="947"/>
        <v>46370</v>
      </c>
      <c r="B2111" s="76">
        <f t="shared" si="948"/>
        <v>707.40412441000001</v>
      </c>
      <c r="C2111" s="76">
        <f t="shared" si="955"/>
        <v>504.77537100000001</v>
      </c>
      <c r="D2111" s="77">
        <f t="shared" si="949"/>
        <v>7245.38</v>
      </c>
      <c r="E2111" s="78">
        <f>IF(K2111=1,VLOOKUP(A2110,[1]Plan1!$G$155:$I$350,3),E2110)</f>
        <v>7276.54</v>
      </c>
      <c r="F2111" s="79">
        <f t="shared" si="950"/>
        <v>45763</v>
      </c>
      <c r="G2111" s="80">
        <f t="shared" si="939"/>
        <v>4.3006716003852752E-3</v>
      </c>
      <c r="H2111" s="81">
        <f t="shared" si="951"/>
        <v>46371</v>
      </c>
      <c r="I2111" s="81">
        <f t="shared" si="940"/>
        <v>46371</v>
      </c>
      <c r="J2111" s="82">
        <f t="shared" si="952"/>
        <v>20</v>
      </c>
      <c r="K2111" s="82">
        <f t="shared" si="961"/>
        <v>19</v>
      </c>
      <c r="L2111" s="76">
        <f t="shared" si="941"/>
        <v>1.0040851900000001</v>
      </c>
      <c r="M2111" s="83">
        <f t="shared" si="963"/>
        <v>1.0043006699999999</v>
      </c>
      <c r="N2111" s="83">
        <f t="shared" si="959"/>
        <v>1.3875828114247211</v>
      </c>
      <c r="O2111" s="76">
        <f t="shared" si="962"/>
        <v>1.3932513500000001</v>
      </c>
      <c r="P2111" s="76">
        <f t="shared" si="942"/>
        <v>703.27896709000004</v>
      </c>
      <c r="Q2111" s="84">
        <f t="shared" si="956"/>
        <v>0</v>
      </c>
      <c r="R2111" s="86">
        <f t="shared" si="953"/>
        <v>0</v>
      </c>
      <c r="S2111" s="76">
        <f t="shared" si="943"/>
        <v>0</v>
      </c>
      <c r="T2111" s="86">
        <f t="shared" si="954"/>
        <v>8.0657000000000006E-2</v>
      </c>
      <c r="U2111" s="84">
        <f t="shared" si="960"/>
        <v>19</v>
      </c>
      <c r="V2111" s="84">
        <v>252</v>
      </c>
      <c r="W2111" s="83">
        <f t="shared" si="944"/>
        <v>1.005865606</v>
      </c>
      <c r="X2111" s="76">
        <f t="shared" si="945"/>
        <v>4.1251573199999996</v>
      </c>
      <c r="Y2111" s="76">
        <f t="shared" si="946"/>
        <v>0</v>
      </c>
      <c r="Z2111" s="90" t="str">
        <f t="shared" si="957"/>
        <v>A+J=</v>
      </c>
      <c r="AA2111" s="81">
        <f t="shared" si="958"/>
        <v>46371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75">
        <f t="shared" si="947"/>
        <v>46371</v>
      </c>
      <c r="B2112" s="76">
        <f t="shared" si="948"/>
        <v>707.77376218000006</v>
      </c>
      <c r="C2112" s="76">
        <f t="shared" si="955"/>
        <v>504.77537100000001</v>
      </c>
      <c r="D2112" s="77">
        <f t="shared" si="949"/>
        <v>7245.38</v>
      </c>
      <c r="E2112" s="78">
        <f>IF(K2112=1,VLOOKUP(A2111,[1]Plan1!$G$155:$I$350,3),E2111)</f>
        <v>7276.54</v>
      </c>
      <c r="F2112" s="79">
        <f t="shared" si="950"/>
        <v>45763</v>
      </c>
      <c r="G2112" s="80">
        <f t="shared" si="939"/>
        <v>4.3006716003852752E-3</v>
      </c>
      <c r="H2112" s="81">
        <f t="shared" si="951"/>
        <v>46402</v>
      </c>
      <c r="I2112" s="81">
        <f t="shared" si="940"/>
        <v>46371</v>
      </c>
      <c r="J2112" s="82">
        <f t="shared" si="952"/>
        <v>20</v>
      </c>
      <c r="K2112" s="82">
        <f t="shared" si="961"/>
        <v>20</v>
      </c>
      <c r="L2112" s="76">
        <f t="shared" si="941"/>
        <v>1.0043006699999999</v>
      </c>
      <c r="M2112" s="83">
        <f t="shared" si="963"/>
        <v>1.0043006699999999</v>
      </c>
      <c r="N2112" s="83">
        <f t="shared" si="959"/>
        <v>1.3875828114247211</v>
      </c>
      <c r="O2112" s="76">
        <f t="shared" si="962"/>
        <v>1.39355034</v>
      </c>
      <c r="P2112" s="76">
        <f t="shared" si="942"/>
        <v>703.42988988000002</v>
      </c>
      <c r="Q2112" s="84">
        <f t="shared" si="956"/>
        <v>69</v>
      </c>
      <c r="R2112" s="86">
        <f t="shared" si="953"/>
        <v>1.6105999999999999E-2</v>
      </c>
      <c r="S2112" s="76">
        <f t="shared" si="943"/>
        <v>11.3294418</v>
      </c>
      <c r="T2112" s="86">
        <f t="shared" si="954"/>
        <v>8.0657000000000006E-2</v>
      </c>
      <c r="U2112" s="84">
        <f t="shared" si="960"/>
        <v>20</v>
      </c>
      <c r="V2112" s="84">
        <v>252</v>
      </c>
      <c r="W2112" s="83">
        <f t="shared" si="944"/>
        <v>1.0061752740000001</v>
      </c>
      <c r="X2112" s="76">
        <f t="shared" si="945"/>
        <v>4.3438723000000001</v>
      </c>
      <c r="Y2112" s="76">
        <f t="shared" si="946"/>
        <v>15.673314099999999</v>
      </c>
      <c r="Z2112" s="90" t="str">
        <f t="shared" si="957"/>
        <v>A+J=</v>
      </c>
      <c r="AA2112" s="81">
        <f t="shared" si="958"/>
        <v>46371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75">
        <f t="shared" si="947"/>
        <v>46372</v>
      </c>
      <c r="B2113" s="76">
        <f t="shared" si="948"/>
        <v>692.45500766999999</v>
      </c>
      <c r="C2113" s="76">
        <f t="shared" si="955"/>
        <v>496.64545887999998</v>
      </c>
      <c r="D2113" s="77">
        <f t="shared" si="949"/>
        <v>7245.38</v>
      </c>
      <c r="E2113" s="78">
        <f>IF(K2113=1,VLOOKUP(A2112,[1]Plan1!$G$155:$I$350,3),E2112)</f>
        <v>7276.54</v>
      </c>
      <c r="F2113" s="79">
        <f t="shared" si="950"/>
        <v>45763</v>
      </c>
      <c r="G2113" s="80">
        <f t="shared" si="939"/>
        <v>4.3006716003852752E-3</v>
      </c>
      <c r="H2113" s="81">
        <f t="shared" si="951"/>
        <v>46402</v>
      </c>
      <c r="I2113" s="81">
        <f t="shared" si="940"/>
        <v>46402</v>
      </c>
      <c r="J2113" s="82">
        <f t="shared" si="952"/>
        <v>21</v>
      </c>
      <c r="K2113" s="82">
        <f t="shared" si="961"/>
        <v>1</v>
      </c>
      <c r="L2113" s="76">
        <f t="shared" si="941"/>
        <v>1.0002043700000001</v>
      </c>
      <c r="M2113" s="83">
        <f t="shared" si="963"/>
        <v>1.0043006699999999</v>
      </c>
      <c r="N2113" s="83">
        <f t="shared" si="959"/>
        <v>1.3935503471943309</v>
      </c>
      <c r="O2113" s="76">
        <f t="shared" si="962"/>
        <v>1.39383514</v>
      </c>
      <c r="P2113" s="76">
        <f t="shared" si="942"/>
        <v>692.24189269999999</v>
      </c>
      <c r="Q2113" s="84">
        <f t="shared" si="956"/>
        <v>0</v>
      </c>
      <c r="R2113" s="86">
        <f t="shared" si="953"/>
        <v>0</v>
      </c>
      <c r="S2113" s="76">
        <f t="shared" si="943"/>
        <v>0</v>
      </c>
      <c r="T2113" s="86">
        <f t="shared" si="954"/>
        <v>8.0657000000000006E-2</v>
      </c>
      <c r="U2113" s="84">
        <f t="shared" si="960"/>
        <v>1</v>
      </c>
      <c r="V2113" s="84">
        <v>252</v>
      </c>
      <c r="W2113" s="83">
        <f t="shared" si="944"/>
        <v>1.0003078620000001</v>
      </c>
      <c r="X2113" s="76">
        <f t="shared" si="945"/>
        <v>0.21311496999999999</v>
      </c>
      <c r="Y2113" s="76">
        <f t="shared" si="946"/>
        <v>0</v>
      </c>
      <c r="Z2113" s="90" t="str">
        <f t="shared" si="957"/>
        <v>A+J=</v>
      </c>
      <c r="AA2113" s="81">
        <f t="shared" si="958"/>
        <v>46402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75">
        <f t="shared" si="947"/>
        <v>46373</v>
      </c>
      <c r="B2114" s="76">
        <f t="shared" si="948"/>
        <v>692.80975423999996</v>
      </c>
      <c r="C2114" s="76">
        <f t="shared" si="955"/>
        <v>496.64545887999998</v>
      </c>
      <c r="D2114" s="77">
        <f t="shared" si="949"/>
        <v>7245.38</v>
      </c>
      <c r="E2114" s="78">
        <f>IF(K2114=1,VLOOKUP(A2113,[1]Plan1!$G$155:$I$350,3),E2113)</f>
        <v>7276.54</v>
      </c>
      <c r="F2114" s="79">
        <f t="shared" si="950"/>
        <v>45763</v>
      </c>
      <c r="G2114" s="80">
        <f t="shared" si="939"/>
        <v>4.3006716003852752E-3</v>
      </c>
      <c r="H2114" s="81">
        <f t="shared" si="951"/>
        <v>46402</v>
      </c>
      <c r="I2114" s="81">
        <f t="shared" si="940"/>
        <v>46402</v>
      </c>
      <c r="J2114" s="82">
        <f t="shared" si="952"/>
        <v>21</v>
      </c>
      <c r="K2114" s="82">
        <f t="shared" si="961"/>
        <v>2</v>
      </c>
      <c r="L2114" s="76">
        <f t="shared" si="941"/>
        <v>1.00040879</v>
      </c>
      <c r="M2114" s="83">
        <f t="shared" si="963"/>
        <v>1.0043006699999999</v>
      </c>
      <c r="N2114" s="83">
        <f t="shared" si="959"/>
        <v>1.3935503471943309</v>
      </c>
      <c r="O2114" s="76">
        <f t="shared" si="962"/>
        <v>1.39412001</v>
      </c>
      <c r="P2114" s="76">
        <f t="shared" si="942"/>
        <v>692.38337209999997</v>
      </c>
      <c r="Q2114" s="84">
        <f t="shared" si="956"/>
        <v>0</v>
      </c>
      <c r="R2114" s="86">
        <f t="shared" si="953"/>
        <v>0</v>
      </c>
      <c r="S2114" s="76">
        <f t="shared" si="943"/>
        <v>0</v>
      </c>
      <c r="T2114" s="86">
        <f t="shared" si="954"/>
        <v>8.0657000000000006E-2</v>
      </c>
      <c r="U2114" s="84">
        <f t="shared" si="960"/>
        <v>2</v>
      </c>
      <c r="V2114" s="84">
        <v>252</v>
      </c>
      <c r="W2114" s="83">
        <f t="shared" si="944"/>
        <v>1.000615818</v>
      </c>
      <c r="X2114" s="76">
        <f t="shared" si="945"/>
        <v>0.42638214000000002</v>
      </c>
      <c r="Y2114" s="76">
        <f t="shared" si="946"/>
        <v>0</v>
      </c>
      <c r="Z2114" s="90" t="str">
        <f t="shared" si="957"/>
        <v>A+J=</v>
      </c>
      <c r="AA2114" s="81">
        <f t="shared" si="958"/>
        <v>46402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75">
        <f t="shared" si="947"/>
        <v>46374</v>
      </c>
      <c r="B2115" s="76">
        <f t="shared" si="948"/>
        <v>693.16468355000006</v>
      </c>
      <c r="C2115" s="76">
        <f t="shared" si="955"/>
        <v>496.64545887999998</v>
      </c>
      <c r="D2115" s="77">
        <f t="shared" si="949"/>
        <v>7245.38</v>
      </c>
      <c r="E2115" s="78">
        <f>IF(K2115=1,VLOOKUP(A2114,[1]Plan1!$G$155:$I$350,3),E2114)</f>
        <v>7276.54</v>
      </c>
      <c r="F2115" s="79">
        <f t="shared" si="950"/>
        <v>45763</v>
      </c>
      <c r="G2115" s="80">
        <f t="shared" si="939"/>
        <v>4.3006716003852752E-3</v>
      </c>
      <c r="H2115" s="81">
        <f t="shared" si="951"/>
        <v>46402</v>
      </c>
      <c r="I2115" s="81">
        <f t="shared" si="940"/>
        <v>46402</v>
      </c>
      <c r="J2115" s="82">
        <f t="shared" si="952"/>
        <v>21</v>
      </c>
      <c r="K2115" s="82">
        <f t="shared" si="961"/>
        <v>3</v>
      </c>
      <c r="L2115" s="76">
        <f t="shared" si="941"/>
        <v>1.00061325</v>
      </c>
      <c r="M2115" s="83">
        <f t="shared" si="963"/>
        <v>1.0043006699999999</v>
      </c>
      <c r="N2115" s="83">
        <f t="shared" si="959"/>
        <v>1.3935503471943309</v>
      </c>
      <c r="O2115" s="76">
        <f t="shared" si="962"/>
        <v>1.39440494</v>
      </c>
      <c r="P2115" s="76">
        <f t="shared" si="942"/>
        <v>692.52488129000005</v>
      </c>
      <c r="Q2115" s="84">
        <f t="shared" si="956"/>
        <v>0</v>
      </c>
      <c r="R2115" s="86">
        <f t="shared" si="953"/>
        <v>0</v>
      </c>
      <c r="S2115" s="76">
        <f t="shared" si="943"/>
        <v>0</v>
      </c>
      <c r="T2115" s="86">
        <f t="shared" si="954"/>
        <v>8.0657000000000006E-2</v>
      </c>
      <c r="U2115" s="84">
        <f t="shared" si="960"/>
        <v>3</v>
      </c>
      <c r="V2115" s="84">
        <v>252</v>
      </c>
      <c r="W2115" s="83">
        <f t="shared" si="944"/>
        <v>1.000923869</v>
      </c>
      <c r="X2115" s="76">
        <f t="shared" si="945"/>
        <v>0.63980225999999996</v>
      </c>
      <c r="Y2115" s="76">
        <f t="shared" si="946"/>
        <v>0</v>
      </c>
      <c r="Z2115" s="90" t="str">
        <f t="shared" si="957"/>
        <v>A+J=</v>
      </c>
      <c r="AA2115" s="81">
        <f t="shared" si="958"/>
        <v>46402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75">
        <f t="shared" si="947"/>
        <v>46375</v>
      </c>
      <c r="B2116" s="76">
        <f t="shared" si="948"/>
        <v>693.51979072000006</v>
      </c>
      <c r="C2116" s="76">
        <f t="shared" si="955"/>
        <v>496.64545887999998</v>
      </c>
      <c r="D2116" s="77">
        <f t="shared" si="949"/>
        <v>7245.38</v>
      </c>
      <c r="E2116" s="78">
        <f>IF(K2116=1,VLOOKUP(A2115,[1]Plan1!$G$155:$I$350,3),E2115)</f>
        <v>7276.54</v>
      </c>
      <c r="F2116" s="79">
        <f t="shared" si="950"/>
        <v>45763</v>
      </c>
      <c r="G2116" s="80">
        <f t="shared" si="939"/>
        <v>4.3006716003852752E-3</v>
      </c>
      <c r="H2116" s="81">
        <f t="shared" si="951"/>
        <v>46402</v>
      </c>
      <c r="I2116" s="81">
        <f t="shared" si="940"/>
        <v>46402</v>
      </c>
      <c r="J2116" s="82">
        <f t="shared" si="952"/>
        <v>21</v>
      </c>
      <c r="K2116" s="82">
        <f t="shared" si="961"/>
        <v>4</v>
      </c>
      <c r="L2116" s="76">
        <f t="shared" si="941"/>
        <v>1.00081775</v>
      </c>
      <c r="M2116" s="83">
        <f t="shared" si="963"/>
        <v>1.0043006699999999</v>
      </c>
      <c r="N2116" s="83">
        <f t="shared" si="959"/>
        <v>1.3935503471943309</v>
      </c>
      <c r="O2116" s="76">
        <f t="shared" si="962"/>
        <v>1.39468992</v>
      </c>
      <c r="P2116" s="76">
        <f t="shared" si="942"/>
        <v>692.66641531000005</v>
      </c>
      <c r="Q2116" s="84">
        <f t="shared" si="956"/>
        <v>0</v>
      </c>
      <c r="R2116" s="86">
        <f t="shared" si="953"/>
        <v>0</v>
      </c>
      <c r="S2116" s="76">
        <f t="shared" si="943"/>
        <v>0</v>
      </c>
      <c r="T2116" s="86">
        <f t="shared" si="954"/>
        <v>8.0657000000000006E-2</v>
      </c>
      <c r="U2116" s="84">
        <f t="shared" si="960"/>
        <v>4</v>
      </c>
      <c r="V2116" s="84">
        <v>252</v>
      </c>
      <c r="W2116" s="83">
        <f t="shared" si="944"/>
        <v>1.001232015</v>
      </c>
      <c r="X2116" s="76">
        <f t="shared" si="945"/>
        <v>0.85337540999999995</v>
      </c>
      <c r="Y2116" s="76">
        <f t="shared" si="946"/>
        <v>0</v>
      </c>
      <c r="Z2116" s="90" t="str">
        <f t="shared" si="957"/>
        <v>A+J=</v>
      </c>
      <c r="AA2116" s="81">
        <f t="shared" si="958"/>
        <v>46402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75">
        <f t="shared" si="947"/>
        <v>46376</v>
      </c>
      <c r="B2117" s="76">
        <f t="shared" si="948"/>
        <v>693.51979072000006</v>
      </c>
      <c r="C2117" s="76">
        <f t="shared" si="955"/>
        <v>496.64545887999998</v>
      </c>
      <c r="D2117" s="77">
        <f t="shared" si="949"/>
        <v>7245.38</v>
      </c>
      <c r="E2117" s="78">
        <f>IF(K2117=1,VLOOKUP(A2116,[1]Plan1!$G$155:$I$350,3),E2116)</f>
        <v>7276.54</v>
      </c>
      <c r="F2117" s="79">
        <f t="shared" si="950"/>
        <v>45763</v>
      </c>
      <c r="G2117" s="80">
        <f t="shared" si="939"/>
        <v>4.3006716003852752E-3</v>
      </c>
      <c r="H2117" s="81">
        <f t="shared" si="951"/>
        <v>46402</v>
      </c>
      <c r="I2117" s="81">
        <f t="shared" si="940"/>
        <v>46402</v>
      </c>
      <c r="J2117" s="82">
        <f t="shared" si="952"/>
        <v>21</v>
      </c>
      <c r="K2117" s="82">
        <f t="shared" si="961"/>
        <v>4</v>
      </c>
      <c r="L2117" s="76">
        <f t="shared" si="941"/>
        <v>1.00081775</v>
      </c>
      <c r="M2117" s="83">
        <f t="shared" si="963"/>
        <v>1.0043006699999999</v>
      </c>
      <c r="N2117" s="83">
        <f t="shared" si="959"/>
        <v>1.3935503471943309</v>
      </c>
      <c r="O2117" s="76">
        <f t="shared" si="962"/>
        <v>1.39468992</v>
      </c>
      <c r="P2117" s="76">
        <f t="shared" si="942"/>
        <v>692.66641531000005</v>
      </c>
      <c r="Q2117" s="84">
        <f t="shared" si="956"/>
        <v>0</v>
      </c>
      <c r="R2117" s="86">
        <f t="shared" si="953"/>
        <v>0</v>
      </c>
      <c r="S2117" s="76">
        <f t="shared" si="943"/>
        <v>0</v>
      </c>
      <c r="T2117" s="86">
        <f t="shared" si="954"/>
        <v>8.0657000000000006E-2</v>
      </c>
      <c r="U2117" s="84">
        <f t="shared" si="960"/>
        <v>4</v>
      </c>
      <c r="V2117" s="84">
        <v>252</v>
      </c>
      <c r="W2117" s="83">
        <f t="shared" si="944"/>
        <v>1.001232015</v>
      </c>
      <c r="X2117" s="76">
        <f t="shared" si="945"/>
        <v>0.85337540999999995</v>
      </c>
      <c r="Y2117" s="76">
        <f t="shared" si="946"/>
        <v>0</v>
      </c>
      <c r="Z2117" s="90" t="str">
        <f t="shared" si="957"/>
        <v>A+J=</v>
      </c>
      <c r="AA2117" s="81">
        <f t="shared" si="958"/>
        <v>46402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75">
        <f t="shared" si="947"/>
        <v>46377</v>
      </c>
      <c r="B2118" s="76">
        <f t="shared" si="948"/>
        <v>693.51979072000006</v>
      </c>
      <c r="C2118" s="76">
        <f t="shared" si="955"/>
        <v>496.64545887999998</v>
      </c>
      <c r="D2118" s="77">
        <f t="shared" si="949"/>
        <v>7245.38</v>
      </c>
      <c r="E2118" s="78">
        <f>IF(K2118=1,VLOOKUP(A2117,[1]Plan1!$G$155:$I$350,3),E2117)</f>
        <v>7276.54</v>
      </c>
      <c r="F2118" s="79">
        <f t="shared" si="950"/>
        <v>45763</v>
      </c>
      <c r="G2118" s="80">
        <f t="shared" si="939"/>
        <v>4.3006716003852752E-3</v>
      </c>
      <c r="H2118" s="81">
        <f t="shared" si="951"/>
        <v>46402</v>
      </c>
      <c r="I2118" s="81">
        <f t="shared" si="940"/>
        <v>46402</v>
      </c>
      <c r="J2118" s="82">
        <f t="shared" si="952"/>
        <v>21</v>
      </c>
      <c r="K2118" s="82">
        <f t="shared" si="961"/>
        <v>4</v>
      </c>
      <c r="L2118" s="76">
        <f t="shared" si="941"/>
        <v>1.00081775</v>
      </c>
      <c r="M2118" s="83">
        <f t="shared" si="963"/>
        <v>1.0043006699999999</v>
      </c>
      <c r="N2118" s="83">
        <f t="shared" si="959"/>
        <v>1.3935503471943309</v>
      </c>
      <c r="O2118" s="76">
        <f t="shared" si="962"/>
        <v>1.39468992</v>
      </c>
      <c r="P2118" s="76">
        <f t="shared" si="942"/>
        <v>692.66641531000005</v>
      </c>
      <c r="Q2118" s="84">
        <f t="shared" si="956"/>
        <v>0</v>
      </c>
      <c r="R2118" s="86">
        <f t="shared" si="953"/>
        <v>0</v>
      </c>
      <c r="S2118" s="76">
        <f t="shared" si="943"/>
        <v>0</v>
      </c>
      <c r="T2118" s="86">
        <f t="shared" si="954"/>
        <v>8.0657000000000006E-2</v>
      </c>
      <c r="U2118" s="84">
        <f t="shared" si="960"/>
        <v>4</v>
      </c>
      <c r="V2118" s="84">
        <v>252</v>
      </c>
      <c r="W2118" s="83">
        <f t="shared" si="944"/>
        <v>1.001232015</v>
      </c>
      <c r="X2118" s="76">
        <f t="shared" si="945"/>
        <v>0.85337540999999995</v>
      </c>
      <c r="Y2118" s="76">
        <f t="shared" si="946"/>
        <v>0</v>
      </c>
      <c r="Z2118" s="90" t="str">
        <f t="shared" si="957"/>
        <v>A+J=</v>
      </c>
      <c r="AA2118" s="81">
        <f t="shared" si="958"/>
        <v>46402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75">
        <f t="shared" si="947"/>
        <v>46378</v>
      </c>
      <c r="B2119" s="76">
        <f t="shared" si="948"/>
        <v>693.87507578999998</v>
      </c>
      <c r="C2119" s="76">
        <f t="shared" si="955"/>
        <v>496.64545887999998</v>
      </c>
      <c r="D2119" s="77">
        <f t="shared" si="949"/>
        <v>7245.38</v>
      </c>
      <c r="E2119" s="78">
        <f>IF(K2119=1,VLOOKUP(A2118,[1]Plan1!$G$155:$I$350,3),E2118)</f>
        <v>7276.54</v>
      </c>
      <c r="F2119" s="79">
        <f t="shared" si="950"/>
        <v>45763</v>
      </c>
      <c r="G2119" s="80">
        <f t="shared" si="939"/>
        <v>4.3006716003852752E-3</v>
      </c>
      <c r="H2119" s="81">
        <f t="shared" si="951"/>
        <v>46402</v>
      </c>
      <c r="I2119" s="81">
        <f t="shared" si="940"/>
        <v>46402</v>
      </c>
      <c r="J2119" s="82">
        <f t="shared" si="952"/>
        <v>21</v>
      </c>
      <c r="K2119" s="82">
        <f t="shared" si="961"/>
        <v>5</v>
      </c>
      <c r="L2119" s="76">
        <f t="shared" si="941"/>
        <v>1.0010222900000001</v>
      </c>
      <c r="M2119" s="83">
        <f t="shared" si="963"/>
        <v>1.0043006699999999</v>
      </c>
      <c r="N2119" s="83">
        <f t="shared" si="959"/>
        <v>1.3935503471943309</v>
      </c>
      <c r="O2119" s="76">
        <f t="shared" si="962"/>
        <v>1.3949749499999999</v>
      </c>
      <c r="P2119" s="76">
        <f t="shared" si="942"/>
        <v>692.80797415999996</v>
      </c>
      <c r="Q2119" s="84">
        <f t="shared" si="956"/>
        <v>0</v>
      </c>
      <c r="R2119" s="86">
        <f t="shared" si="953"/>
        <v>0</v>
      </c>
      <c r="S2119" s="76">
        <f t="shared" si="943"/>
        <v>0</v>
      </c>
      <c r="T2119" s="86">
        <f t="shared" si="954"/>
        <v>8.0657000000000006E-2</v>
      </c>
      <c r="U2119" s="84">
        <f t="shared" si="960"/>
        <v>5</v>
      </c>
      <c r="V2119" s="84">
        <v>252</v>
      </c>
      <c r="W2119" s="83">
        <f t="shared" si="944"/>
        <v>1.001540256</v>
      </c>
      <c r="X2119" s="76">
        <f t="shared" si="945"/>
        <v>1.06710163</v>
      </c>
      <c r="Y2119" s="76">
        <f t="shared" si="946"/>
        <v>0</v>
      </c>
      <c r="Z2119" s="90" t="str">
        <f t="shared" si="957"/>
        <v>A+J=</v>
      </c>
      <c r="AA2119" s="81">
        <f t="shared" si="958"/>
        <v>46402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75">
        <f t="shared" si="947"/>
        <v>46379</v>
      </c>
      <c r="B2120" s="76">
        <f t="shared" si="948"/>
        <v>694.23055378000004</v>
      </c>
      <c r="C2120" s="76">
        <f t="shared" si="955"/>
        <v>496.64545887999998</v>
      </c>
      <c r="D2120" s="77">
        <f t="shared" si="949"/>
        <v>7245.38</v>
      </c>
      <c r="E2120" s="78">
        <f>IF(K2120=1,VLOOKUP(A2119,[1]Plan1!$G$155:$I$350,3),E2119)</f>
        <v>7276.54</v>
      </c>
      <c r="F2120" s="79">
        <f t="shared" si="950"/>
        <v>45763</v>
      </c>
      <c r="G2120" s="80">
        <f t="shared" si="939"/>
        <v>4.3006716003852752E-3</v>
      </c>
      <c r="H2120" s="81">
        <f t="shared" si="951"/>
        <v>46402</v>
      </c>
      <c r="I2120" s="81">
        <f t="shared" si="940"/>
        <v>46402</v>
      </c>
      <c r="J2120" s="82">
        <f t="shared" si="952"/>
        <v>21</v>
      </c>
      <c r="K2120" s="82">
        <f t="shared" si="961"/>
        <v>6</v>
      </c>
      <c r="L2120" s="76">
        <f t="shared" si="941"/>
        <v>1.0012268799999999</v>
      </c>
      <c r="M2120" s="83">
        <f t="shared" si="963"/>
        <v>1.0043006699999999</v>
      </c>
      <c r="N2120" s="83">
        <f t="shared" si="959"/>
        <v>1.3935503471943309</v>
      </c>
      <c r="O2120" s="76">
        <f t="shared" si="962"/>
        <v>1.39526006</v>
      </c>
      <c r="P2120" s="76">
        <f t="shared" si="942"/>
        <v>692.94957275000002</v>
      </c>
      <c r="Q2120" s="84">
        <f t="shared" si="956"/>
        <v>0</v>
      </c>
      <c r="R2120" s="86">
        <f t="shared" si="953"/>
        <v>0</v>
      </c>
      <c r="S2120" s="76">
        <f t="shared" si="943"/>
        <v>0</v>
      </c>
      <c r="T2120" s="86">
        <f t="shared" si="954"/>
        <v>8.0657000000000006E-2</v>
      </c>
      <c r="U2120" s="84">
        <f t="shared" si="960"/>
        <v>6</v>
      </c>
      <c r="V2120" s="84">
        <v>252</v>
      </c>
      <c r="W2120" s="83">
        <f t="shared" si="944"/>
        <v>1.001848592</v>
      </c>
      <c r="X2120" s="76">
        <f t="shared" si="945"/>
        <v>1.28098103</v>
      </c>
      <c r="Y2120" s="76">
        <f t="shared" si="946"/>
        <v>0</v>
      </c>
      <c r="Z2120" s="90" t="str">
        <f t="shared" si="957"/>
        <v>A+J=</v>
      </c>
      <c r="AA2120" s="81">
        <f t="shared" si="958"/>
        <v>46402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75">
        <f t="shared" si="947"/>
        <v>46380</v>
      </c>
      <c r="B2121" s="76">
        <f t="shared" si="948"/>
        <v>694.58620484000005</v>
      </c>
      <c r="C2121" s="76">
        <f t="shared" si="955"/>
        <v>496.64545887999998</v>
      </c>
      <c r="D2121" s="77">
        <f t="shared" si="949"/>
        <v>7245.38</v>
      </c>
      <c r="E2121" s="78">
        <f>IF(K2121=1,VLOOKUP(A2120,[1]Plan1!$G$155:$I$350,3),E2120)</f>
        <v>7276.54</v>
      </c>
      <c r="F2121" s="79">
        <f t="shared" si="950"/>
        <v>45763</v>
      </c>
      <c r="G2121" s="80">
        <f t="shared" si="939"/>
        <v>4.3006716003852752E-3</v>
      </c>
      <c r="H2121" s="81">
        <f t="shared" si="951"/>
        <v>46402</v>
      </c>
      <c r="I2121" s="81">
        <f t="shared" si="940"/>
        <v>46402</v>
      </c>
      <c r="J2121" s="82">
        <f t="shared" si="952"/>
        <v>21</v>
      </c>
      <c r="K2121" s="82">
        <f t="shared" si="961"/>
        <v>7</v>
      </c>
      <c r="L2121" s="76">
        <f t="shared" si="941"/>
        <v>1.0014315</v>
      </c>
      <c r="M2121" s="83">
        <f t="shared" si="963"/>
        <v>1.0043006699999999</v>
      </c>
      <c r="N2121" s="83">
        <f t="shared" si="959"/>
        <v>1.3935503471943309</v>
      </c>
      <c r="O2121" s="76">
        <f t="shared" si="962"/>
        <v>1.3955452100000001</v>
      </c>
      <c r="P2121" s="76">
        <f t="shared" si="942"/>
        <v>693.09119120000003</v>
      </c>
      <c r="Q2121" s="84">
        <f t="shared" si="956"/>
        <v>0</v>
      </c>
      <c r="R2121" s="86">
        <f t="shared" si="953"/>
        <v>0</v>
      </c>
      <c r="S2121" s="76">
        <f t="shared" si="943"/>
        <v>0</v>
      </c>
      <c r="T2121" s="86">
        <f t="shared" si="954"/>
        <v>8.0657000000000006E-2</v>
      </c>
      <c r="U2121" s="84">
        <f t="shared" si="960"/>
        <v>7</v>
      </c>
      <c r="V2121" s="84">
        <v>252</v>
      </c>
      <c r="W2121" s="83">
        <f t="shared" si="944"/>
        <v>1.0021570230000001</v>
      </c>
      <c r="X2121" s="76">
        <f t="shared" si="945"/>
        <v>1.49501364</v>
      </c>
      <c r="Y2121" s="76">
        <f t="shared" si="946"/>
        <v>0</v>
      </c>
      <c r="Z2121" s="90" t="str">
        <f t="shared" si="957"/>
        <v>A+J=</v>
      </c>
      <c r="AA2121" s="81">
        <f t="shared" si="958"/>
        <v>46402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75">
        <f t="shared" si="947"/>
        <v>46381</v>
      </c>
      <c r="B2122" s="76">
        <f t="shared" si="948"/>
        <v>694.94204327</v>
      </c>
      <c r="C2122" s="76">
        <f t="shared" si="955"/>
        <v>496.64545887999998</v>
      </c>
      <c r="D2122" s="77">
        <f t="shared" si="949"/>
        <v>7245.38</v>
      </c>
      <c r="E2122" s="78">
        <f>IF(K2122=1,VLOOKUP(A2121,[1]Plan1!$G$155:$I$350,3),E2121)</f>
        <v>7276.54</v>
      </c>
      <c r="F2122" s="79">
        <f t="shared" si="950"/>
        <v>45763</v>
      </c>
      <c r="G2122" s="80">
        <f t="shared" si="939"/>
        <v>4.3006716003852752E-3</v>
      </c>
      <c r="H2122" s="81">
        <f t="shared" si="951"/>
        <v>46402</v>
      </c>
      <c r="I2122" s="81">
        <f t="shared" si="940"/>
        <v>46402</v>
      </c>
      <c r="J2122" s="82">
        <f t="shared" si="952"/>
        <v>21</v>
      </c>
      <c r="K2122" s="82">
        <f t="shared" si="961"/>
        <v>8</v>
      </c>
      <c r="L2122" s="76">
        <f t="shared" si="941"/>
        <v>1.00163617</v>
      </c>
      <c r="M2122" s="83">
        <f t="shared" si="963"/>
        <v>1.0043006699999999</v>
      </c>
      <c r="N2122" s="83">
        <f t="shared" si="959"/>
        <v>1.3935503471943309</v>
      </c>
      <c r="O2122" s="76">
        <f t="shared" si="962"/>
        <v>1.39583043</v>
      </c>
      <c r="P2122" s="76">
        <f t="shared" si="942"/>
        <v>693.23284441999999</v>
      </c>
      <c r="Q2122" s="84">
        <f t="shared" si="956"/>
        <v>0</v>
      </c>
      <c r="R2122" s="86">
        <f t="shared" si="953"/>
        <v>0</v>
      </c>
      <c r="S2122" s="76">
        <f t="shared" si="943"/>
        <v>0</v>
      </c>
      <c r="T2122" s="86">
        <f t="shared" si="954"/>
        <v>8.0657000000000006E-2</v>
      </c>
      <c r="U2122" s="84">
        <f t="shared" si="960"/>
        <v>8</v>
      </c>
      <c r="V2122" s="84">
        <v>252</v>
      </c>
      <c r="W2122" s="83">
        <f t="shared" si="944"/>
        <v>1.002465548</v>
      </c>
      <c r="X2122" s="76">
        <f t="shared" si="945"/>
        <v>1.7091988499999999</v>
      </c>
      <c r="Y2122" s="76">
        <f t="shared" si="946"/>
        <v>0</v>
      </c>
      <c r="Z2122" s="90" t="str">
        <f t="shared" si="957"/>
        <v>A+J=</v>
      </c>
      <c r="AA2122" s="81">
        <f t="shared" si="958"/>
        <v>46402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75">
        <f t="shared" si="947"/>
        <v>46382</v>
      </c>
      <c r="B2123" s="76">
        <f t="shared" si="948"/>
        <v>694.94204327</v>
      </c>
      <c r="C2123" s="76">
        <f t="shared" si="955"/>
        <v>496.64545887999998</v>
      </c>
      <c r="D2123" s="77">
        <f t="shared" si="949"/>
        <v>7245.38</v>
      </c>
      <c r="E2123" s="78">
        <f>IF(K2123=1,VLOOKUP(A2122,[1]Plan1!$G$155:$I$350,3),E2122)</f>
        <v>7276.54</v>
      </c>
      <c r="F2123" s="79">
        <f t="shared" si="950"/>
        <v>45763</v>
      </c>
      <c r="G2123" s="80">
        <f t="shared" ref="G2123:G2186" si="964">(E2123/D2123)-1</f>
        <v>4.3006716003852752E-3</v>
      </c>
      <c r="H2123" s="81">
        <f t="shared" si="951"/>
        <v>46402</v>
      </c>
      <c r="I2123" s="81">
        <f t="shared" ref="I2123:I2186" si="965">IF(A2123&gt;I2122,H2123,I2122)</f>
        <v>46402</v>
      </c>
      <c r="J2123" s="82">
        <f t="shared" si="952"/>
        <v>21</v>
      </c>
      <c r="K2123" s="82">
        <f t="shared" si="961"/>
        <v>8</v>
      </c>
      <c r="L2123" s="76">
        <f t="shared" ref="L2123:L2186" si="966">TRUNC((E2123/D2123)^TRUNC((K2123/J2123),9),8)</f>
        <v>1.00163617</v>
      </c>
      <c r="M2123" s="83">
        <f t="shared" si="963"/>
        <v>1.0043006699999999</v>
      </c>
      <c r="N2123" s="83">
        <f t="shared" si="959"/>
        <v>1.3935503471943309</v>
      </c>
      <c r="O2123" s="76">
        <f t="shared" si="962"/>
        <v>1.39583043</v>
      </c>
      <c r="P2123" s="76">
        <f t="shared" ref="P2123:P2186" si="967">TRUNC(C2123*O2123,8)</f>
        <v>693.23284441999999</v>
      </c>
      <c r="Q2123" s="84">
        <f t="shared" si="956"/>
        <v>0</v>
      </c>
      <c r="R2123" s="86">
        <f t="shared" si="953"/>
        <v>0</v>
      </c>
      <c r="S2123" s="76">
        <f t="shared" ref="S2123:S2186" si="968">IF(R2123&gt;0,TRUNC(R2123*P2123,8),0)</f>
        <v>0</v>
      </c>
      <c r="T2123" s="86">
        <f t="shared" si="954"/>
        <v>8.0657000000000006E-2</v>
      </c>
      <c r="U2123" s="84">
        <f t="shared" si="960"/>
        <v>8</v>
      </c>
      <c r="V2123" s="84">
        <v>252</v>
      </c>
      <c r="W2123" s="83">
        <f t="shared" ref="W2123:W2186" si="969">ROUND((1+T2123)^TRUNC((U2123/V2123),9),9)</f>
        <v>1.002465548</v>
      </c>
      <c r="X2123" s="76">
        <f t="shared" ref="X2123:X2186" si="970">TRUNC((P2123*(W2123-1)),8)</f>
        <v>1.7091988499999999</v>
      </c>
      <c r="Y2123" s="76">
        <f t="shared" ref="Y2123:Y2186" si="971">IF(Q2123&gt;0,S2123+X2123,0)</f>
        <v>0</v>
      </c>
      <c r="Z2123" s="90" t="str">
        <f t="shared" si="957"/>
        <v>A+J=</v>
      </c>
      <c r="AA2123" s="81">
        <f t="shared" si="958"/>
        <v>46402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75">
        <f t="shared" ref="A2124:A2187" si="972">(A2123+1)</f>
        <v>46383</v>
      </c>
      <c r="B2124" s="76">
        <f t="shared" ref="B2124:B2187" si="973">P2124+X2124</f>
        <v>694.94204327</v>
      </c>
      <c r="C2124" s="76">
        <f t="shared" si="955"/>
        <v>496.64545887999998</v>
      </c>
      <c r="D2124" s="77">
        <f t="shared" ref="D2124:D2187" si="974">IF(E2124=E2123,D2123,E2123)</f>
        <v>7245.38</v>
      </c>
      <c r="E2124" s="78">
        <f>IF(K2124=1,VLOOKUP(A2123,[1]Plan1!$G$155:$I$350,3),E2123)</f>
        <v>7276.54</v>
      </c>
      <c r="F2124" s="79">
        <f t="shared" ref="F2124:F2187" si="975">IF(D2124=D2123,F2123,A2124)</f>
        <v>45763</v>
      </c>
      <c r="G2124" s="80">
        <f t="shared" si="964"/>
        <v>4.3006716003852752E-3</v>
      </c>
      <c r="H2124" s="81">
        <f t="shared" ref="H2124:H2187" si="976">IF(DAY(A2124)=15,VLOOKUP(A2124,AH$119:AN$451,4),H2123)</f>
        <v>46402</v>
      </c>
      <c r="I2124" s="81">
        <f t="shared" si="965"/>
        <v>46402</v>
      </c>
      <c r="J2124" s="82">
        <f t="shared" ref="J2124:J2187" si="977">IF(I2124=I2123,J2123,NETWORKDAYS(I2123,I2124,$AD$165:$AD$503)-1)</f>
        <v>21</v>
      </c>
      <c r="K2124" s="82">
        <f t="shared" si="961"/>
        <v>8</v>
      </c>
      <c r="L2124" s="76">
        <f t="shared" si="966"/>
        <v>1.00163617</v>
      </c>
      <c r="M2124" s="83">
        <f t="shared" si="963"/>
        <v>1.0043006699999999</v>
      </c>
      <c r="N2124" s="83">
        <f t="shared" si="959"/>
        <v>1.3935503471943309</v>
      </c>
      <c r="O2124" s="76">
        <f t="shared" si="962"/>
        <v>1.39583043</v>
      </c>
      <c r="P2124" s="76">
        <f t="shared" si="967"/>
        <v>693.23284441999999</v>
      </c>
      <c r="Q2124" s="84">
        <f t="shared" si="956"/>
        <v>0</v>
      </c>
      <c r="R2124" s="86">
        <f t="shared" ref="R2124:R2187" si="978">IF(Q2124&gt;0,VLOOKUP($A2124,$AD$11:$AI$161,6),0)</f>
        <v>0</v>
      </c>
      <c r="S2124" s="76">
        <f t="shared" si="968"/>
        <v>0</v>
      </c>
      <c r="T2124" s="86">
        <f t="shared" ref="T2124:T2187" si="979">(T2123)</f>
        <v>8.0657000000000006E-2</v>
      </c>
      <c r="U2124" s="84">
        <f t="shared" si="960"/>
        <v>8</v>
      </c>
      <c r="V2124" s="84">
        <v>252</v>
      </c>
      <c r="W2124" s="83">
        <f t="shared" si="969"/>
        <v>1.002465548</v>
      </c>
      <c r="X2124" s="76">
        <f t="shared" si="970"/>
        <v>1.7091988499999999</v>
      </c>
      <c r="Y2124" s="76">
        <f t="shared" si="971"/>
        <v>0</v>
      </c>
      <c r="Z2124" s="90" t="str">
        <f t="shared" si="957"/>
        <v>A+J=</v>
      </c>
      <c r="AA2124" s="81">
        <f t="shared" si="958"/>
        <v>46402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75">
        <f t="shared" si="972"/>
        <v>46384</v>
      </c>
      <c r="B2125" s="76">
        <f t="shared" si="973"/>
        <v>694.94204327</v>
      </c>
      <c r="C2125" s="76">
        <f t="shared" ref="C2125:C2188" si="980">TRUNC(IF(Q2124&gt;0,VLOOKUP(A2124,$AD$13:$AE$161,2),C2124),8)</f>
        <v>496.64545887999998</v>
      </c>
      <c r="D2125" s="77">
        <f t="shared" si="974"/>
        <v>7245.38</v>
      </c>
      <c r="E2125" s="78">
        <f>IF(K2125=1,VLOOKUP(A2124,[1]Plan1!$G$155:$I$350,3),E2124)</f>
        <v>7276.54</v>
      </c>
      <c r="F2125" s="79">
        <f t="shared" si="975"/>
        <v>45763</v>
      </c>
      <c r="G2125" s="80">
        <f t="shared" si="964"/>
        <v>4.3006716003852752E-3</v>
      </c>
      <c r="H2125" s="81">
        <f t="shared" si="976"/>
        <v>46402</v>
      </c>
      <c r="I2125" s="81">
        <f t="shared" si="965"/>
        <v>46402</v>
      </c>
      <c r="J2125" s="82">
        <f t="shared" si="977"/>
        <v>21</v>
      </c>
      <c r="K2125" s="82">
        <f t="shared" si="961"/>
        <v>8</v>
      </c>
      <c r="L2125" s="76">
        <f t="shared" si="966"/>
        <v>1.00163617</v>
      </c>
      <c r="M2125" s="83">
        <f t="shared" si="963"/>
        <v>1.0043006699999999</v>
      </c>
      <c r="N2125" s="83">
        <f t="shared" si="959"/>
        <v>1.3935503471943309</v>
      </c>
      <c r="O2125" s="76">
        <f t="shared" si="962"/>
        <v>1.39583043</v>
      </c>
      <c r="P2125" s="76">
        <f t="shared" si="967"/>
        <v>693.23284441999999</v>
      </c>
      <c r="Q2125" s="84">
        <f t="shared" ref="Q2125:Q2188" si="981">IF(VLOOKUP(A2125,AD$11:AK$161,8)=VLOOKUP(A2124,AD$11:AK$161,8),0,VLOOKUP(A2125,AD$11:AK$161,8))</f>
        <v>0</v>
      </c>
      <c r="R2125" s="86">
        <f t="shared" si="978"/>
        <v>0</v>
      </c>
      <c r="S2125" s="76">
        <f t="shared" si="968"/>
        <v>0</v>
      </c>
      <c r="T2125" s="86">
        <f t="shared" si="979"/>
        <v>8.0657000000000006E-2</v>
      </c>
      <c r="U2125" s="84">
        <f t="shared" si="960"/>
        <v>8</v>
      </c>
      <c r="V2125" s="84">
        <v>252</v>
      </c>
      <c r="W2125" s="83">
        <f t="shared" si="969"/>
        <v>1.002465548</v>
      </c>
      <c r="X2125" s="76">
        <f t="shared" si="970"/>
        <v>1.7091988499999999</v>
      </c>
      <c r="Y2125" s="76">
        <f t="shared" si="971"/>
        <v>0</v>
      </c>
      <c r="Z2125" s="90" t="str">
        <f t="shared" ref="Z2125:Z2188" si="982">IF($Q2124&gt;0,VLOOKUP($A2124,$AD$11:$AM$115,9),Z2124)</f>
        <v>A+J=</v>
      </c>
      <c r="AA2125" s="81">
        <f t="shared" ref="AA2125:AA2188" si="983">IF(Q2124&gt;0,VLOOKUP(A2124,$AD$11:$AM$115,10),AA2124)</f>
        <v>46402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75">
        <f t="shared" si="972"/>
        <v>46385</v>
      </c>
      <c r="B2126" s="76">
        <f t="shared" si="973"/>
        <v>695.29806056999996</v>
      </c>
      <c r="C2126" s="76">
        <f t="shared" si="980"/>
        <v>496.64545887999998</v>
      </c>
      <c r="D2126" s="77">
        <f t="shared" si="974"/>
        <v>7245.38</v>
      </c>
      <c r="E2126" s="78">
        <f>IF(K2126=1,VLOOKUP(A2125,[1]Plan1!$G$155:$I$350,3),E2125)</f>
        <v>7276.54</v>
      </c>
      <c r="F2126" s="79">
        <f t="shared" si="975"/>
        <v>45763</v>
      </c>
      <c r="G2126" s="80">
        <f t="shared" si="964"/>
        <v>4.3006716003852752E-3</v>
      </c>
      <c r="H2126" s="81">
        <f t="shared" si="976"/>
        <v>46402</v>
      </c>
      <c r="I2126" s="81">
        <f t="shared" si="965"/>
        <v>46402</v>
      </c>
      <c r="J2126" s="82">
        <f t="shared" si="977"/>
        <v>21</v>
      </c>
      <c r="K2126" s="82">
        <f t="shared" si="961"/>
        <v>9</v>
      </c>
      <c r="L2126" s="76">
        <f t="shared" si="966"/>
        <v>1.00184088</v>
      </c>
      <c r="M2126" s="83">
        <f t="shared" si="963"/>
        <v>1.0043006699999999</v>
      </c>
      <c r="N2126" s="83">
        <f t="shared" si="959"/>
        <v>1.3935503471943309</v>
      </c>
      <c r="O2126" s="76">
        <f t="shared" si="962"/>
        <v>1.3961157</v>
      </c>
      <c r="P2126" s="76">
        <f t="shared" si="967"/>
        <v>693.37452246999999</v>
      </c>
      <c r="Q2126" s="84">
        <f t="shared" si="981"/>
        <v>0</v>
      </c>
      <c r="R2126" s="86">
        <f t="shared" si="978"/>
        <v>0</v>
      </c>
      <c r="S2126" s="76">
        <f t="shared" si="968"/>
        <v>0</v>
      </c>
      <c r="T2126" s="86">
        <f t="shared" si="979"/>
        <v>8.0657000000000006E-2</v>
      </c>
      <c r="U2126" s="84">
        <f t="shared" si="960"/>
        <v>9</v>
      </c>
      <c r="V2126" s="84">
        <v>252</v>
      </c>
      <c r="W2126" s="83">
        <f t="shared" si="969"/>
        <v>1.002774169</v>
      </c>
      <c r="X2126" s="76">
        <f t="shared" si="970"/>
        <v>1.9235381</v>
      </c>
      <c r="Y2126" s="76">
        <f t="shared" si="971"/>
        <v>0</v>
      </c>
      <c r="Z2126" s="90" t="str">
        <f t="shared" si="982"/>
        <v>A+J=</v>
      </c>
      <c r="AA2126" s="81">
        <f t="shared" si="983"/>
        <v>46402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75">
        <f t="shared" si="972"/>
        <v>46386</v>
      </c>
      <c r="B2127" s="76">
        <f t="shared" si="973"/>
        <v>695.65426109999999</v>
      </c>
      <c r="C2127" s="76">
        <f t="shared" si="980"/>
        <v>496.64545887999998</v>
      </c>
      <c r="D2127" s="77">
        <f t="shared" si="974"/>
        <v>7245.38</v>
      </c>
      <c r="E2127" s="78">
        <f>IF(K2127=1,VLOOKUP(A2126,[1]Plan1!$G$155:$I$350,3),E2126)</f>
        <v>7276.54</v>
      </c>
      <c r="F2127" s="79">
        <f t="shared" si="975"/>
        <v>45763</v>
      </c>
      <c r="G2127" s="80">
        <f t="shared" si="964"/>
        <v>4.3006716003852752E-3</v>
      </c>
      <c r="H2127" s="81">
        <f t="shared" si="976"/>
        <v>46402</v>
      </c>
      <c r="I2127" s="81">
        <f t="shared" si="965"/>
        <v>46402</v>
      </c>
      <c r="J2127" s="82">
        <f t="shared" si="977"/>
        <v>21</v>
      </c>
      <c r="K2127" s="82">
        <f t="shared" si="961"/>
        <v>10</v>
      </c>
      <c r="L2127" s="76">
        <f t="shared" si="966"/>
        <v>1.00204563</v>
      </c>
      <c r="M2127" s="83">
        <f t="shared" si="963"/>
        <v>1.0043006699999999</v>
      </c>
      <c r="N2127" s="83">
        <f t="shared" si="959"/>
        <v>1.3935503471943309</v>
      </c>
      <c r="O2127" s="76">
        <f t="shared" si="962"/>
        <v>1.39640103</v>
      </c>
      <c r="P2127" s="76">
        <f t="shared" si="967"/>
        <v>693.51623031999998</v>
      </c>
      <c r="Q2127" s="84">
        <f t="shared" si="981"/>
        <v>0</v>
      </c>
      <c r="R2127" s="86">
        <f t="shared" si="978"/>
        <v>0</v>
      </c>
      <c r="S2127" s="76">
        <f t="shared" si="968"/>
        <v>0</v>
      </c>
      <c r="T2127" s="86">
        <f t="shared" si="979"/>
        <v>8.0657000000000006E-2</v>
      </c>
      <c r="U2127" s="84">
        <f t="shared" si="960"/>
        <v>10</v>
      </c>
      <c r="V2127" s="84">
        <v>252</v>
      </c>
      <c r="W2127" s="83">
        <f t="shared" si="969"/>
        <v>1.003082885</v>
      </c>
      <c r="X2127" s="76">
        <f t="shared" si="970"/>
        <v>2.1380307799999998</v>
      </c>
      <c r="Y2127" s="76">
        <f t="shared" si="971"/>
        <v>0</v>
      </c>
      <c r="Z2127" s="90" t="str">
        <f t="shared" si="982"/>
        <v>A+J=</v>
      </c>
      <c r="AA2127" s="81">
        <f t="shared" si="983"/>
        <v>46402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75">
        <f t="shared" si="972"/>
        <v>46387</v>
      </c>
      <c r="B2128" s="76">
        <f t="shared" si="973"/>
        <v>696.01064919999999</v>
      </c>
      <c r="C2128" s="76">
        <f t="shared" si="980"/>
        <v>496.64545887999998</v>
      </c>
      <c r="D2128" s="77">
        <f t="shared" si="974"/>
        <v>7245.38</v>
      </c>
      <c r="E2128" s="78">
        <f>IF(K2128=1,VLOOKUP(A2127,[1]Plan1!$G$155:$I$350,3),E2127)</f>
        <v>7276.54</v>
      </c>
      <c r="F2128" s="79">
        <f t="shared" si="975"/>
        <v>45763</v>
      </c>
      <c r="G2128" s="80">
        <f t="shared" si="964"/>
        <v>4.3006716003852752E-3</v>
      </c>
      <c r="H2128" s="81">
        <f t="shared" si="976"/>
        <v>46402</v>
      </c>
      <c r="I2128" s="81">
        <f t="shared" si="965"/>
        <v>46402</v>
      </c>
      <c r="J2128" s="82">
        <f t="shared" si="977"/>
        <v>21</v>
      </c>
      <c r="K2128" s="82">
        <f t="shared" si="961"/>
        <v>11</v>
      </c>
      <c r="L2128" s="76">
        <f t="shared" si="966"/>
        <v>1.0022504299999999</v>
      </c>
      <c r="M2128" s="83">
        <f t="shared" si="963"/>
        <v>1.0043006699999999</v>
      </c>
      <c r="N2128" s="83">
        <f t="shared" si="959"/>
        <v>1.3935503471943309</v>
      </c>
      <c r="O2128" s="76">
        <f t="shared" si="962"/>
        <v>1.3966864299999999</v>
      </c>
      <c r="P2128" s="76">
        <f t="shared" si="967"/>
        <v>693.65797293000003</v>
      </c>
      <c r="Q2128" s="84">
        <f t="shared" si="981"/>
        <v>0</v>
      </c>
      <c r="R2128" s="86">
        <f t="shared" si="978"/>
        <v>0</v>
      </c>
      <c r="S2128" s="76">
        <f t="shared" si="968"/>
        <v>0</v>
      </c>
      <c r="T2128" s="86">
        <f t="shared" si="979"/>
        <v>8.0657000000000006E-2</v>
      </c>
      <c r="U2128" s="84">
        <f t="shared" si="960"/>
        <v>11</v>
      </c>
      <c r="V2128" s="84">
        <v>252</v>
      </c>
      <c r="W2128" s="83">
        <f t="shared" si="969"/>
        <v>1.0033916949999999</v>
      </c>
      <c r="X2128" s="76">
        <f t="shared" si="970"/>
        <v>2.3526762699999999</v>
      </c>
      <c r="Y2128" s="76">
        <f t="shared" si="971"/>
        <v>0</v>
      </c>
      <c r="Z2128" s="90" t="str">
        <f t="shared" si="982"/>
        <v>A+J=</v>
      </c>
      <c r="AA2128" s="81">
        <f t="shared" si="983"/>
        <v>46402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75">
        <f t="shared" si="972"/>
        <v>46388</v>
      </c>
      <c r="B2129" s="76">
        <f t="shared" si="973"/>
        <v>696.36721140000009</v>
      </c>
      <c r="C2129" s="76">
        <f t="shared" si="980"/>
        <v>496.64545887999998</v>
      </c>
      <c r="D2129" s="77">
        <f t="shared" si="974"/>
        <v>7245.38</v>
      </c>
      <c r="E2129" s="78">
        <f>IF(K2129=1,VLOOKUP(A2128,[1]Plan1!$G$155:$I$350,3),E2128)</f>
        <v>7276.54</v>
      </c>
      <c r="F2129" s="79">
        <f t="shared" si="975"/>
        <v>45763</v>
      </c>
      <c r="G2129" s="80">
        <f t="shared" si="964"/>
        <v>4.3006716003852752E-3</v>
      </c>
      <c r="H2129" s="81">
        <f t="shared" si="976"/>
        <v>46402</v>
      </c>
      <c r="I2129" s="81">
        <f t="shared" si="965"/>
        <v>46402</v>
      </c>
      <c r="J2129" s="82">
        <f t="shared" si="977"/>
        <v>21</v>
      </c>
      <c r="K2129" s="82">
        <f t="shared" si="961"/>
        <v>12</v>
      </c>
      <c r="L2129" s="76">
        <f t="shared" si="966"/>
        <v>1.0024552600000001</v>
      </c>
      <c r="M2129" s="83">
        <f t="shared" si="963"/>
        <v>1.0043006699999999</v>
      </c>
      <c r="N2129" s="83">
        <f t="shared" si="959"/>
        <v>1.3935503471943309</v>
      </c>
      <c r="O2129" s="76">
        <f t="shared" si="962"/>
        <v>1.39697187</v>
      </c>
      <c r="P2129" s="76">
        <f t="shared" si="967"/>
        <v>693.79973541000004</v>
      </c>
      <c r="Q2129" s="84">
        <f t="shared" si="981"/>
        <v>0</v>
      </c>
      <c r="R2129" s="86">
        <f t="shared" si="978"/>
        <v>0</v>
      </c>
      <c r="S2129" s="76">
        <f t="shared" si="968"/>
        <v>0</v>
      </c>
      <c r="T2129" s="86">
        <f t="shared" si="979"/>
        <v>8.0657000000000006E-2</v>
      </c>
      <c r="U2129" s="84">
        <f t="shared" si="960"/>
        <v>12</v>
      </c>
      <c r="V2129" s="84">
        <v>252</v>
      </c>
      <c r="W2129" s="83">
        <f t="shared" si="969"/>
        <v>1.003700601</v>
      </c>
      <c r="X2129" s="76">
        <f t="shared" si="970"/>
        <v>2.5674759900000002</v>
      </c>
      <c r="Y2129" s="76">
        <f t="shared" si="971"/>
        <v>0</v>
      </c>
      <c r="Z2129" s="90" t="str">
        <f t="shared" si="982"/>
        <v>A+J=</v>
      </c>
      <c r="AA2129" s="81">
        <f t="shared" si="983"/>
        <v>46402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75">
        <f t="shared" si="972"/>
        <v>46389</v>
      </c>
      <c r="B2130" s="76">
        <f t="shared" si="973"/>
        <v>696.36721140000009</v>
      </c>
      <c r="C2130" s="76">
        <f t="shared" si="980"/>
        <v>496.64545887999998</v>
      </c>
      <c r="D2130" s="77">
        <f t="shared" si="974"/>
        <v>7245.38</v>
      </c>
      <c r="E2130" s="78">
        <f>IF(K2130=1,VLOOKUP(A2129,[1]Plan1!$G$155:$I$350,3),E2129)</f>
        <v>7276.54</v>
      </c>
      <c r="F2130" s="79">
        <f t="shared" si="975"/>
        <v>45763</v>
      </c>
      <c r="G2130" s="80">
        <f t="shared" si="964"/>
        <v>4.3006716003852752E-3</v>
      </c>
      <c r="H2130" s="81">
        <f t="shared" si="976"/>
        <v>46402</v>
      </c>
      <c r="I2130" s="81">
        <f t="shared" si="965"/>
        <v>46402</v>
      </c>
      <c r="J2130" s="82">
        <f t="shared" si="977"/>
        <v>21</v>
      </c>
      <c r="K2130" s="82">
        <f t="shared" si="961"/>
        <v>12</v>
      </c>
      <c r="L2130" s="76">
        <f t="shared" si="966"/>
        <v>1.0024552600000001</v>
      </c>
      <c r="M2130" s="83">
        <f t="shared" si="963"/>
        <v>1.0043006699999999</v>
      </c>
      <c r="N2130" s="83">
        <f t="shared" si="959"/>
        <v>1.3935503471943309</v>
      </c>
      <c r="O2130" s="76">
        <f t="shared" si="962"/>
        <v>1.39697187</v>
      </c>
      <c r="P2130" s="76">
        <f t="shared" si="967"/>
        <v>693.79973541000004</v>
      </c>
      <c r="Q2130" s="84">
        <f t="shared" si="981"/>
        <v>0</v>
      </c>
      <c r="R2130" s="86">
        <f t="shared" si="978"/>
        <v>0</v>
      </c>
      <c r="S2130" s="76">
        <f t="shared" si="968"/>
        <v>0</v>
      </c>
      <c r="T2130" s="86">
        <f t="shared" si="979"/>
        <v>8.0657000000000006E-2</v>
      </c>
      <c r="U2130" s="84">
        <f t="shared" si="960"/>
        <v>12</v>
      </c>
      <c r="V2130" s="84">
        <v>252</v>
      </c>
      <c r="W2130" s="83">
        <f t="shared" si="969"/>
        <v>1.003700601</v>
      </c>
      <c r="X2130" s="76">
        <f t="shared" si="970"/>
        <v>2.5674759900000002</v>
      </c>
      <c r="Y2130" s="76">
        <f t="shared" si="971"/>
        <v>0</v>
      </c>
      <c r="Z2130" s="90" t="str">
        <f t="shared" si="982"/>
        <v>A+J=</v>
      </c>
      <c r="AA2130" s="81">
        <f t="shared" si="983"/>
        <v>46402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75">
        <f t="shared" si="972"/>
        <v>46390</v>
      </c>
      <c r="B2131" s="76">
        <f t="shared" si="973"/>
        <v>696.36721140000009</v>
      </c>
      <c r="C2131" s="76">
        <f t="shared" si="980"/>
        <v>496.64545887999998</v>
      </c>
      <c r="D2131" s="77">
        <f t="shared" si="974"/>
        <v>7245.38</v>
      </c>
      <c r="E2131" s="78">
        <f>IF(K2131=1,VLOOKUP(A2130,[1]Plan1!$G$155:$I$350,3),E2130)</f>
        <v>7276.54</v>
      </c>
      <c r="F2131" s="79">
        <f t="shared" si="975"/>
        <v>45763</v>
      </c>
      <c r="G2131" s="80">
        <f t="shared" si="964"/>
        <v>4.3006716003852752E-3</v>
      </c>
      <c r="H2131" s="81">
        <f t="shared" si="976"/>
        <v>46402</v>
      </c>
      <c r="I2131" s="81">
        <f t="shared" si="965"/>
        <v>46402</v>
      </c>
      <c r="J2131" s="82">
        <f t="shared" si="977"/>
        <v>21</v>
      </c>
      <c r="K2131" s="82">
        <f t="shared" si="961"/>
        <v>12</v>
      </c>
      <c r="L2131" s="76">
        <f t="shared" si="966"/>
        <v>1.0024552600000001</v>
      </c>
      <c r="M2131" s="83">
        <f t="shared" si="963"/>
        <v>1.0043006699999999</v>
      </c>
      <c r="N2131" s="83">
        <f t="shared" si="959"/>
        <v>1.3935503471943309</v>
      </c>
      <c r="O2131" s="76">
        <f t="shared" si="962"/>
        <v>1.39697187</v>
      </c>
      <c r="P2131" s="76">
        <f t="shared" si="967"/>
        <v>693.79973541000004</v>
      </c>
      <c r="Q2131" s="84">
        <f t="shared" si="981"/>
        <v>0</v>
      </c>
      <c r="R2131" s="86">
        <f t="shared" si="978"/>
        <v>0</v>
      </c>
      <c r="S2131" s="76">
        <f t="shared" si="968"/>
        <v>0</v>
      </c>
      <c r="T2131" s="86">
        <f t="shared" si="979"/>
        <v>8.0657000000000006E-2</v>
      </c>
      <c r="U2131" s="84">
        <f t="shared" si="960"/>
        <v>12</v>
      </c>
      <c r="V2131" s="84">
        <v>252</v>
      </c>
      <c r="W2131" s="83">
        <f t="shared" si="969"/>
        <v>1.003700601</v>
      </c>
      <c r="X2131" s="76">
        <f t="shared" si="970"/>
        <v>2.5674759900000002</v>
      </c>
      <c r="Y2131" s="76">
        <f t="shared" si="971"/>
        <v>0</v>
      </c>
      <c r="Z2131" s="90" t="str">
        <f t="shared" si="982"/>
        <v>A+J=</v>
      </c>
      <c r="AA2131" s="81">
        <f t="shared" si="983"/>
        <v>46402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75">
        <f t="shared" si="972"/>
        <v>46391</v>
      </c>
      <c r="B2132" s="76">
        <f t="shared" si="973"/>
        <v>696.36721140000009</v>
      </c>
      <c r="C2132" s="76">
        <f t="shared" si="980"/>
        <v>496.64545887999998</v>
      </c>
      <c r="D2132" s="77">
        <f t="shared" si="974"/>
        <v>7245.38</v>
      </c>
      <c r="E2132" s="78">
        <f>IF(K2132=1,VLOOKUP(A2131,[1]Plan1!$G$155:$I$350,3),E2131)</f>
        <v>7276.54</v>
      </c>
      <c r="F2132" s="79">
        <f t="shared" si="975"/>
        <v>45763</v>
      </c>
      <c r="G2132" s="80">
        <f t="shared" si="964"/>
        <v>4.3006716003852752E-3</v>
      </c>
      <c r="H2132" s="81">
        <f t="shared" si="976"/>
        <v>46402</v>
      </c>
      <c r="I2132" s="81">
        <f t="shared" si="965"/>
        <v>46402</v>
      </c>
      <c r="J2132" s="82">
        <f t="shared" si="977"/>
        <v>21</v>
      </c>
      <c r="K2132" s="82">
        <f t="shared" si="961"/>
        <v>12</v>
      </c>
      <c r="L2132" s="76">
        <f t="shared" si="966"/>
        <v>1.0024552600000001</v>
      </c>
      <c r="M2132" s="83">
        <f t="shared" si="963"/>
        <v>1.0043006699999999</v>
      </c>
      <c r="N2132" s="83">
        <f t="shared" si="959"/>
        <v>1.3935503471943309</v>
      </c>
      <c r="O2132" s="76">
        <f t="shared" si="962"/>
        <v>1.39697187</v>
      </c>
      <c r="P2132" s="76">
        <f t="shared" si="967"/>
        <v>693.79973541000004</v>
      </c>
      <c r="Q2132" s="84">
        <f t="shared" si="981"/>
        <v>0</v>
      </c>
      <c r="R2132" s="86">
        <f t="shared" si="978"/>
        <v>0</v>
      </c>
      <c r="S2132" s="76">
        <f t="shared" si="968"/>
        <v>0</v>
      </c>
      <c r="T2132" s="86">
        <f t="shared" si="979"/>
        <v>8.0657000000000006E-2</v>
      </c>
      <c r="U2132" s="84">
        <f t="shared" si="960"/>
        <v>12</v>
      </c>
      <c r="V2132" s="84">
        <v>252</v>
      </c>
      <c r="W2132" s="83">
        <f t="shared" si="969"/>
        <v>1.003700601</v>
      </c>
      <c r="X2132" s="76">
        <f t="shared" si="970"/>
        <v>2.5674759900000002</v>
      </c>
      <c r="Y2132" s="76">
        <f t="shared" si="971"/>
        <v>0</v>
      </c>
      <c r="Z2132" s="90" t="str">
        <f t="shared" si="982"/>
        <v>A+J=</v>
      </c>
      <c r="AA2132" s="81">
        <f t="shared" si="983"/>
        <v>46402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75">
        <f t="shared" si="972"/>
        <v>46392</v>
      </c>
      <c r="B2133" s="76">
        <f t="shared" si="973"/>
        <v>696.72396201000004</v>
      </c>
      <c r="C2133" s="76">
        <f t="shared" si="980"/>
        <v>496.64545887999998</v>
      </c>
      <c r="D2133" s="77">
        <f t="shared" si="974"/>
        <v>7245.38</v>
      </c>
      <c r="E2133" s="78">
        <f>IF(K2133=1,VLOOKUP(A2132,[1]Plan1!$G$155:$I$350,3),E2132)</f>
        <v>7276.54</v>
      </c>
      <c r="F2133" s="79">
        <f t="shared" si="975"/>
        <v>45763</v>
      </c>
      <c r="G2133" s="80">
        <f t="shared" si="964"/>
        <v>4.3006716003852752E-3</v>
      </c>
      <c r="H2133" s="81">
        <f t="shared" si="976"/>
        <v>46402</v>
      </c>
      <c r="I2133" s="81">
        <f t="shared" si="965"/>
        <v>46402</v>
      </c>
      <c r="J2133" s="82">
        <f t="shared" si="977"/>
        <v>21</v>
      </c>
      <c r="K2133" s="82">
        <f t="shared" si="961"/>
        <v>13</v>
      </c>
      <c r="L2133" s="76">
        <f t="shared" si="966"/>
        <v>1.0026601399999999</v>
      </c>
      <c r="M2133" s="83">
        <f t="shared" si="963"/>
        <v>1.0043006699999999</v>
      </c>
      <c r="N2133" s="83">
        <f t="shared" si="959"/>
        <v>1.3935503471943309</v>
      </c>
      <c r="O2133" s="76">
        <f t="shared" si="962"/>
        <v>1.3972573800000001</v>
      </c>
      <c r="P2133" s="76">
        <f t="shared" si="967"/>
        <v>693.94153266000001</v>
      </c>
      <c r="Q2133" s="84">
        <f t="shared" si="981"/>
        <v>0</v>
      </c>
      <c r="R2133" s="86">
        <f t="shared" si="978"/>
        <v>0</v>
      </c>
      <c r="S2133" s="76">
        <f t="shared" si="968"/>
        <v>0</v>
      </c>
      <c r="T2133" s="86">
        <f t="shared" si="979"/>
        <v>8.0657000000000006E-2</v>
      </c>
      <c r="U2133" s="84">
        <f t="shared" si="960"/>
        <v>13</v>
      </c>
      <c r="V2133" s="84">
        <v>252</v>
      </c>
      <c r="W2133" s="83">
        <f t="shared" si="969"/>
        <v>1.004009602</v>
      </c>
      <c r="X2133" s="76">
        <f t="shared" si="970"/>
        <v>2.7824293500000001</v>
      </c>
      <c r="Y2133" s="76">
        <f t="shared" si="971"/>
        <v>0</v>
      </c>
      <c r="Z2133" s="90" t="str">
        <f t="shared" si="982"/>
        <v>A+J=</v>
      </c>
      <c r="AA2133" s="81">
        <f t="shared" si="983"/>
        <v>46402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75">
        <f t="shared" si="972"/>
        <v>46393</v>
      </c>
      <c r="B2134" s="76">
        <f t="shared" si="973"/>
        <v>697.08089610999991</v>
      </c>
      <c r="C2134" s="76">
        <f t="shared" si="980"/>
        <v>496.64545887999998</v>
      </c>
      <c r="D2134" s="77">
        <f t="shared" si="974"/>
        <v>7245.38</v>
      </c>
      <c r="E2134" s="78">
        <f>IF(K2134=1,VLOOKUP(A2133,[1]Plan1!$G$155:$I$350,3),E2133)</f>
        <v>7276.54</v>
      </c>
      <c r="F2134" s="79">
        <f t="shared" si="975"/>
        <v>45763</v>
      </c>
      <c r="G2134" s="80">
        <f t="shared" si="964"/>
        <v>4.3006716003852752E-3</v>
      </c>
      <c r="H2134" s="81">
        <f t="shared" si="976"/>
        <v>46402</v>
      </c>
      <c r="I2134" s="81">
        <f t="shared" si="965"/>
        <v>46402</v>
      </c>
      <c r="J2134" s="82">
        <f t="shared" si="977"/>
        <v>21</v>
      </c>
      <c r="K2134" s="82">
        <f t="shared" si="961"/>
        <v>14</v>
      </c>
      <c r="L2134" s="76">
        <f t="shared" si="966"/>
        <v>1.00286506</v>
      </c>
      <c r="M2134" s="83">
        <f t="shared" si="963"/>
        <v>1.0043006699999999</v>
      </c>
      <c r="N2134" s="83">
        <f t="shared" si="959"/>
        <v>1.3935503471943309</v>
      </c>
      <c r="O2134" s="76">
        <f t="shared" si="962"/>
        <v>1.3975429500000001</v>
      </c>
      <c r="P2134" s="76">
        <f t="shared" si="967"/>
        <v>694.08335969999996</v>
      </c>
      <c r="Q2134" s="84">
        <f t="shared" si="981"/>
        <v>0</v>
      </c>
      <c r="R2134" s="86">
        <f t="shared" si="978"/>
        <v>0</v>
      </c>
      <c r="S2134" s="76">
        <f t="shared" si="968"/>
        <v>0</v>
      </c>
      <c r="T2134" s="86">
        <f t="shared" si="979"/>
        <v>8.0657000000000006E-2</v>
      </c>
      <c r="U2134" s="84">
        <f t="shared" si="960"/>
        <v>14</v>
      </c>
      <c r="V2134" s="84">
        <v>252</v>
      </c>
      <c r="W2134" s="83">
        <f t="shared" si="969"/>
        <v>1.0043186980000001</v>
      </c>
      <c r="X2134" s="76">
        <f t="shared" si="970"/>
        <v>2.9975364099999999</v>
      </c>
      <c r="Y2134" s="76">
        <f t="shared" si="971"/>
        <v>0</v>
      </c>
      <c r="Z2134" s="90" t="str">
        <f t="shared" si="982"/>
        <v>A+J=</v>
      </c>
      <c r="AA2134" s="81">
        <f t="shared" si="983"/>
        <v>46402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75">
        <f t="shared" si="972"/>
        <v>46394</v>
      </c>
      <c r="B2135" s="76">
        <f t="shared" si="973"/>
        <v>697.43800879999992</v>
      </c>
      <c r="C2135" s="76">
        <f t="shared" si="980"/>
        <v>496.64545887999998</v>
      </c>
      <c r="D2135" s="77">
        <f t="shared" si="974"/>
        <v>7245.38</v>
      </c>
      <c r="E2135" s="78">
        <f>IF(K2135=1,VLOOKUP(A2134,[1]Plan1!$G$155:$I$350,3),E2134)</f>
        <v>7276.54</v>
      </c>
      <c r="F2135" s="79">
        <f t="shared" si="975"/>
        <v>45763</v>
      </c>
      <c r="G2135" s="80">
        <f t="shared" si="964"/>
        <v>4.3006716003852752E-3</v>
      </c>
      <c r="H2135" s="81">
        <f t="shared" si="976"/>
        <v>46402</v>
      </c>
      <c r="I2135" s="81">
        <f t="shared" si="965"/>
        <v>46402</v>
      </c>
      <c r="J2135" s="82">
        <f t="shared" si="977"/>
        <v>21</v>
      </c>
      <c r="K2135" s="82">
        <f t="shared" si="961"/>
        <v>15</v>
      </c>
      <c r="L2135" s="76">
        <f t="shared" si="966"/>
        <v>1.00307002</v>
      </c>
      <c r="M2135" s="83">
        <f t="shared" si="963"/>
        <v>1.0043006699999999</v>
      </c>
      <c r="N2135" s="83">
        <f t="shared" si="959"/>
        <v>1.3935503471943309</v>
      </c>
      <c r="O2135" s="76">
        <f t="shared" si="962"/>
        <v>1.3978285699999999</v>
      </c>
      <c r="P2135" s="76">
        <f t="shared" si="967"/>
        <v>694.22521157999995</v>
      </c>
      <c r="Q2135" s="84">
        <f t="shared" si="981"/>
        <v>0</v>
      </c>
      <c r="R2135" s="86">
        <f t="shared" si="978"/>
        <v>0</v>
      </c>
      <c r="S2135" s="76">
        <f t="shared" si="968"/>
        <v>0</v>
      </c>
      <c r="T2135" s="86">
        <f t="shared" si="979"/>
        <v>8.0657000000000006E-2</v>
      </c>
      <c r="U2135" s="84">
        <f t="shared" si="960"/>
        <v>15</v>
      </c>
      <c r="V2135" s="84">
        <v>252</v>
      </c>
      <c r="W2135" s="83">
        <f t="shared" si="969"/>
        <v>1.004627889</v>
      </c>
      <c r="X2135" s="76">
        <f t="shared" si="970"/>
        <v>3.2127972200000001</v>
      </c>
      <c r="Y2135" s="76">
        <f t="shared" si="971"/>
        <v>0</v>
      </c>
      <c r="Z2135" s="90" t="str">
        <f t="shared" si="982"/>
        <v>A+J=</v>
      </c>
      <c r="AA2135" s="81">
        <f t="shared" si="983"/>
        <v>46402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75">
        <f t="shared" si="972"/>
        <v>46395</v>
      </c>
      <c r="B2136" s="76">
        <f t="shared" si="973"/>
        <v>697.79530579000004</v>
      </c>
      <c r="C2136" s="76">
        <f t="shared" si="980"/>
        <v>496.64545887999998</v>
      </c>
      <c r="D2136" s="77">
        <f t="shared" si="974"/>
        <v>7245.38</v>
      </c>
      <c r="E2136" s="78">
        <f>IF(K2136=1,VLOOKUP(A2135,[1]Plan1!$G$155:$I$350,3),E2135)</f>
        <v>7276.54</v>
      </c>
      <c r="F2136" s="79">
        <f t="shared" si="975"/>
        <v>45763</v>
      </c>
      <c r="G2136" s="80">
        <f t="shared" si="964"/>
        <v>4.3006716003852752E-3</v>
      </c>
      <c r="H2136" s="81">
        <f t="shared" si="976"/>
        <v>46402</v>
      </c>
      <c r="I2136" s="81">
        <f t="shared" si="965"/>
        <v>46402</v>
      </c>
      <c r="J2136" s="82">
        <f t="shared" si="977"/>
        <v>21</v>
      </c>
      <c r="K2136" s="82">
        <f t="shared" si="961"/>
        <v>16</v>
      </c>
      <c r="L2136" s="76">
        <f t="shared" si="966"/>
        <v>1.00327502</v>
      </c>
      <c r="M2136" s="83">
        <f t="shared" si="963"/>
        <v>1.0043006699999999</v>
      </c>
      <c r="N2136" s="83">
        <f t="shared" si="959"/>
        <v>1.3935503471943309</v>
      </c>
      <c r="O2136" s="76">
        <f t="shared" si="962"/>
        <v>1.3981142499999999</v>
      </c>
      <c r="P2136" s="76">
        <f t="shared" si="967"/>
        <v>694.36709325000004</v>
      </c>
      <c r="Q2136" s="84">
        <f t="shared" si="981"/>
        <v>0</v>
      </c>
      <c r="R2136" s="86">
        <f t="shared" si="978"/>
        <v>0</v>
      </c>
      <c r="S2136" s="76">
        <f t="shared" si="968"/>
        <v>0</v>
      </c>
      <c r="T2136" s="86">
        <f t="shared" si="979"/>
        <v>8.0657000000000006E-2</v>
      </c>
      <c r="U2136" s="84">
        <f t="shared" si="960"/>
        <v>16</v>
      </c>
      <c r="V2136" s="84">
        <v>252</v>
      </c>
      <c r="W2136" s="83">
        <f t="shared" si="969"/>
        <v>1.0049371760000001</v>
      </c>
      <c r="X2136" s="76">
        <f t="shared" si="970"/>
        <v>3.4282125400000001</v>
      </c>
      <c r="Y2136" s="76">
        <f t="shared" si="971"/>
        <v>0</v>
      </c>
      <c r="Z2136" s="90" t="str">
        <f t="shared" si="982"/>
        <v>A+J=</v>
      </c>
      <c r="AA2136" s="81">
        <f t="shared" si="983"/>
        <v>46402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75">
        <f t="shared" si="972"/>
        <v>46396</v>
      </c>
      <c r="B2137" s="76">
        <f t="shared" si="973"/>
        <v>698.15278581000007</v>
      </c>
      <c r="C2137" s="76">
        <f t="shared" si="980"/>
        <v>496.64545887999998</v>
      </c>
      <c r="D2137" s="77">
        <f t="shared" si="974"/>
        <v>7245.38</v>
      </c>
      <c r="E2137" s="78">
        <f>IF(K2137=1,VLOOKUP(A2136,[1]Plan1!$G$155:$I$350,3),E2136)</f>
        <v>7276.54</v>
      </c>
      <c r="F2137" s="79">
        <f t="shared" si="975"/>
        <v>45763</v>
      </c>
      <c r="G2137" s="80">
        <f t="shared" si="964"/>
        <v>4.3006716003852752E-3</v>
      </c>
      <c r="H2137" s="81">
        <f t="shared" si="976"/>
        <v>46402</v>
      </c>
      <c r="I2137" s="81">
        <f t="shared" si="965"/>
        <v>46402</v>
      </c>
      <c r="J2137" s="82">
        <f t="shared" si="977"/>
        <v>21</v>
      </c>
      <c r="K2137" s="82">
        <f t="shared" si="961"/>
        <v>17</v>
      </c>
      <c r="L2137" s="76">
        <f t="shared" si="966"/>
        <v>1.0034800699999999</v>
      </c>
      <c r="M2137" s="83">
        <f t="shared" si="963"/>
        <v>1.0043006699999999</v>
      </c>
      <c r="N2137" s="83">
        <f t="shared" si="959"/>
        <v>1.3935503471943309</v>
      </c>
      <c r="O2137" s="76">
        <f t="shared" si="962"/>
        <v>1.3983999899999999</v>
      </c>
      <c r="P2137" s="76">
        <f t="shared" si="967"/>
        <v>694.50900473000002</v>
      </c>
      <c r="Q2137" s="84">
        <f t="shared" si="981"/>
        <v>0</v>
      </c>
      <c r="R2137" s="86">
        <f t="shared" si="978"/>
        <v>0</v>
      </c>
      <c r="S2137" s="76">
        <f t="shared" si="968"/>
        <v>0</v>
      </c>
      <c r="T2137" s="86">
        <f t="shared" si="979"/>
        <v>8.0657000000000006E-2</v>
      </c>
      <c r="U2137" s="84">
        <f t="shared" si="960"/>
        <v>17</v>
      </c>
      <c r="V2137" s="84">
        <v>252</v>
      </c>
      <c r="W2137" s="83">
        <f t="shared" si="969"/>
        <v>1.005246557</v>
      </c>
      <c r="X2137" s="76">
        <f t="shared" si="970"/>
        <v>3.6437810800000001</v>
      </c>
      <c r="Y2137" s="76">
        <f t="shared" si="971"/>
        <v>0</v>
      </c>
      <c r="Z2137" s="90" t="str">
        <f t="shared" si="982"/>
        <v>A+J=</v>
      </c>
      <c r="AA2137" s="81">
        <f t="shared" si="983"/>
        <v>46402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75">
        <f t="shared" si="972"/>
        <v>46397</v>
      </c>
      <c r="B2138" s="76">
        <f t="shared" si="973"/>
        <v>698.15278581000007</v>
      </c>
      <c r="C2138" s="76">
        <f t="shared" si="980"/>
        <v>496.64545887999998</v>
      </c>
      <c r="D2138" s="77">
        <f t="shared" si="974"/>
        <v>7245.38</v>
      </c>
      <c r="E2138" s="78">
        <f>IF(K2138=1,VLOOKUP(A2137,[1]Plan1!$G$155:$I$350,3),E2137)</f>
        <v>7276.54</v>
      </c>
      <c r="F2138" s="79">
        <f t="shared" si="975"/>
        <v>45763</v>
      </c>
      <c r="G2138" s="80">
        <f t="shared" si="964"/>
        <v>4.3006716003852752E-3</v>
      </c>
      <c r="H2138" s="81">
        <f t="shared" si="976"/>
        <v>46402</v>
      </c>
      <c r="I2138" s="81">
        <f t="shared" si="965"/>
        <v>46402</v>
      </c>
      <c r="J2138" s="82">
        <f t="shared" si="977"/>
        <v>21</v>
      </c>
      <c r="K2138" s="82">
        <f t="shared" si="961"/>
        <v>17</v>
      </c>
      <c r="L2138" s="76">
        <f t="shared" si="966"/>
        <v>1.0034800699999999</v>
      </c>
      <c r="M2138" s="83">
        <f t="shared" si="963"/>
        <v>1.0043006699999999</v>
      </c>
      <c r="N2138" s="83">
        <f t="shared" si="959"/>
        <v>1.3935503471943309</v>
      </c>
      <c r="O2138" s="76">
        <f t="shared" si="962"/>
        <v>1.3983999899999999</v>
      </c>
      <c r="P2138" s="76">
        <f t="shared" si="967"/>
        <v>694.50900473000002</v>
      </c>
      <c r="Q2138" s="84">
        <f t="shared" si="981"/>
        <v>0</v>
      </c>
      <c r="R2138" s="86">
        <f t="shared" si="978"/>
        <v>0</v>
      </c>
      <c r="S2138" s="76">
        <f t="shared" si="968"/>
        <v>0</v>
      </c>
      <c r="T2138" s="86">
        <f t="shared" si="979"/>
        <v>8.0657000000000006E-2</v>
      </c>
      <c r="U2138" s="84">
        <f t="shared" si="960"/>
        <v>17</v>
      </c>
      <c r="V2138" s="84">
        <v>252</v>
      </c>
      <c r="W2138" s="83">
        <f t="shared" si="969"/>
        <v>1.005246557</v>
      </c>
      <c r="X2138" s="76">
        <f t="shared" si="970"/>
        <v>3.6437810800000001</v>
      </c>
      <c r="Y2138" s="76">
        <f t="shared" si="971"/>
        <v>0</v>
      </c>
      <c r="Z2138" s="90" t="str">
        <f t="shared" si="982"/>
        <v>A+J=</v>
      </c>
      <c r="AA2138" s="81">
        <f t="shared" si="983"/>
        <v>46402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75">
        <f t="shared" si="972"/>
        <v>46398</v>
      </c>
      <c r="B2139" s="76">
        <f t="shared" si="973"/>
        <v>698.15278581000007</v>
      </c>
      <c r="C2139" s="76">
        <f t="shared" si="980"/>
        <v>496.64545887999998</v>
      </c>
      <c r="D2139" s="77">
        <f t="shared" si="974"/>
        <v>7245.38</v>
      </c>
      <c r="E2139" s="78">
        <f>IF(K2139=1,VLOOKUP(A2138,[1]Plan1!$G$155:$I$350,3),E2138)</f>
        <v>7276.54</v>
      </c>
      <c r="F2139" s="79">
        <f t="shared" si="975"/>
        <v>45763</v>
      </c>
      <c r="G2139" s="80">
        <f t="shared" si="964"/>
        <v>4.3006716003852752E-3</v>
      </c>
      <c r="H2139" s="81">
        <f t="shared" si="976"/>
        <v>46402</v>
      </c>
      <c r="I2139" s="81">
        <f t="shared" si="965"/>
        <v>46402</v>
      </c>
      <c r="J2139" s="82">
        <f t="shared" si="977"/>
        <v>21</v>
      </c>
      <c r="K2139" s="82">
        <f t="shared" si="961"/>
        <v>17</v>
      </c>
      <c r="L2139" s="76">
        <f t="shared" si="966"/>
        <v>1.0034800699999999</v>
      </c>
      <c r="M2139" s="83">
        <f t="shared" si="963"/>
        <v>1.0043006699999999</v>
      </c>
      <c r="N2139" s="83">
        <f t="shared" si="959"/>
        <v>1.3935503471943309</v>
      </c>
      <c r="O2139" s="76">
        <f t="shared" si="962"/>
        <v>1.3983999899999999</v>
      </c>
      <c r="P2139" s="76">
        <f t="shared" si="967"/>
        <v>694.50900473000002</v>
      </c>
      <c r="Q2139" s="84">
        <f t="shared" si="981"/>
        <v>0</v>
      </c>
      <c r="R2139" s="86">
        <f t="shared" si="978"/>
        <v>0</v>
      </c>
      <c r="S2139" s="76">
        <f t="shared" si="968"/>
        <v>0</v>
      </c>
      <c r="T2139" s="86">
        <f t="shared" si="979"/>
        <v>8.0657000000000006E-2</v>
      </c>
      <c r="U2139" s="84">
        <f t="shared" si="960"/>
        <v>17</v>
      </c>
      <c r="V2139" s="84">
        <v>252</v>
      </c>
      <c r="W2139" s="83">
        <f t="shared" si="969"/>
        <v>1.005246557</v>
      </c>
      <c r="X2139" s="76">
        <f t="shared" si="970"/>
        <v>3.6437810800000001</v>
      </c>
      <c r="Y2139" s="76">
        <f t="shared" si="971"/>
        <v>0</v>
      </c>
      <c r="Z2139" s="90" t="str">
        <f t="shared" si="982"/>
        <v>A+J=</v>
      </c>
      <c r="AA2139" s="81">
        <f t="shared" si="983"/>
        <v>46402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75">
        <f t="shared" si="972"/>
        <v>46399</v>
      </c>
      <c r="B2140" s="76">
        <f t="shared" si="973"/>
        <v>698.51044526999999</v>
      </c>
      <c r="C2140" s="76">
        <f t="shared" si="980"/>
        <v>496.64545887999998</v>
      </c>
      <c r="D2140" s="77">
        <f t="shared" si="974"/>
        <v>7245.38</v>
      </c>
      <c r="E2140" s="78">
        <f>IF(K2140=1,VLOOKUP(A2139,[1]Plan1!$G$155:$I$350,3),E2139)</f>
        <v>7276.54</v>
      </c>
      <c r="F2140" s="79">
        <f t="shared" si="975"/>
        <v>45763</v>
      </c>
      <c r="G2140" s="80">
        <f t="shared" si="964"/>
        <v>4.3006716003852752E-3</v>
      </c>
      <c r="H2140" s="81">
        <f t="shared" si="976"/>
        <v>46402</v>
      </c>
      <c r="I2140" s="81">
        <f t="shared" si="965"/>
        <v>46402</v>
      </c>
      <c r="J2140" s="82">
        <f t="shared" si="977"/>
        <v>21</v>
      </c>
      <c r="K2140" s="82">
        <f t="shared" si="961"/>
        <v>18</v>
      </c>
      <c r="L2140" s="76">
        <f t="shared" si="966"/>
        <v>1.0036851499999999</v>
      </c>
      <c r="M2140" s="83">
        <f t="shared" si="963"/>
        <v>1.0043006699999999</v>
      </c>
      <c r="N2140" s="83">
        <f t="shared" si="959"/>
        <v>1.3935503471943309</v>
      </c>
      <c r="O2140" s="76">
        <f t="shared" si="962"/>
        <v>1.3986857800000001</v>
      </c>
      <c r="P2140" s="76">
        <f t="shared" si="967"/>
        <v>694.65094103000001</v>
      </c>
      <c r="Q2140" s="84">
        <f t="shared" si="981"/>
        <v>0</v>
      </c>
      <c r="R2140" s="86">
        <f t="shared" si="978"/>
        <v>0</v>
      </c>
      <c r="S2140" s="76">
        <f t="shared" si="968"/>
        <v>0</v>
      </c>
      <c r="T2140" s="86">
        <f t="shared" si="979"/>
        <v>8.0657000000000006E-2</v>
      </c>
      <c r="U2140" s="84">
        <f t="shared" si="960"/>
        <v>18</v>
      </c>
      <c r="V2140" s="84">
        <v>252</v>
      </c>
      <c r="W2140" s="83">
        <f t="shared" si="969"/>
        <v>1.005556034</v>
      </c>
      <c r="X2140" s="76">
        <f t="shared" si="970"/>
        <v>3.8595042400000001</v>
      </c>
      <c r="Y2140" s="76">
        <f t="shared" si="971"/>
        <v>0</v>
      </c>
      <c r="Z2140" s="90" t="str">
        <f t="shared" si="982"/>
        <v>A+J=</v>
      </c>
      <c r="AA2140" s="81">
        <f t="shared" si="983"/>
        <v>46402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75">
        <f t="shared" si="972"/>
        <v>46400</v>
      </c>
      <c r="B2141" s="76">
        <f t="shared" si="973"/>
        <v>698.86829356999999</v>
      </c>
      <c r="C2141" s="76">
        <f t="shared" si="980"/>
        <v>496.64545887999998</v>
      </c>
      <c r="D2141" s="77">
        <f t="shared" si="974"/>
        <v>7245.38</v>
      </c>
      <c r="E2141" s="78">
        <f>IF(K2141=1,VLOOKUP(A2140,[1]Plan1!$G$155:$I$350,3),E2140)</f>
        <v>7276.54</v>
      </c>
      <c r="F2141" s="79">
        <f t="shared" si="975"/>
        <v>45763</v>
      </c>
      <c r="G2141" s="80">
        <f t="shared" si="964"/>
        <v>4.3006716003852752E-3</v>
      </c>
      <c r="H2141" s="81">
        <f t="shared" si="976"/>
        <v>46402</v>
      </c>
      <c r="I2141" s="81">
        <f t="shared" si="965"/>
        <v>46402</v>
      </c>
      <c r="J2141" s="82">
        <f t="shared" si="977"/>
        <v>21</v>
      </c>
      <c r="K2141" s="82">
        <f t="shared" si="961"/>
        <v>19</v>
      </c>
      <c r="L2141" s="76">
        <f t="shared" si="966"/>
        <v>1.00389028</v>
      </c>
      <c r="M2141" s="83">
        <f t="shared" si="963"/>
        <v>1.0043006699999999</v>
      </c>
      <c r="N2141" s="83">
        <f t="shared" si="959"/>
        <v>1.3935503471943309</v>
      </c>
      <c r="O2141" s="76">
        <f t="shared" si="962"/>
        <v>1.3989716400000001</v>
      </c>
      <c r="P2141" s="76">
        <f t="shared" si="967"/>
        <v>694.79291209999997</v>
      </c>
      <c r="Q2141" s="84">
        <f t="shared" si="981"/>
        <v>0</v>
      </c>
      <c r="R2141" s="86">
        <f t="shared" si="978"/>
        <v>0</v>
      </c>
      <c r="S2141" s="76">
        <f t="shared" si="968"/>
        <v>0</v>
      </c>
      <c r="T2141" s="86">
        <f t="shared" si="979"/>
        <v>8.0657000000000006E-2</v>
      </c>
      <c r="U2141" s="84">
        <f t="shared" si="960"/>
        <v>19</v>
      </c>
      <c r="V2141" s="84">
        <v>252</v>
      </c>
      <c r="W2141" s="83">
        <f t="shared" si="969"/>
        <v>1.005865606</v>
      </c>
      <c r="X2141" s="76">
        <f t="shared" si="970"/>
        <v>4.07538147</v>
      </c>
      <c r="Y2141" s="76">
        <f t="shared" si="971"/>
        <v>0</v>
      </c>
      <c r="Z2141" s="90" t="str">
        <f t="shared" si="982"/>
        <v>A+J=</v>
      </c>
      <c r="AA2141" s="81">
        <f t="shared" si="983"/>
        <v>46402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75">
        <f t="shared" si="972"/>
        <v>46401</v>
      </c>
      <c r="B2142" s="76">
        <f t="shared" si="973"/>
        <v>699.22632646</v>
      </c>
      <c r="C2142" s="76">
        <f t="shared" si="980"/>
        <v>496.64545887999998</v>
      </c>
      <c r="D2142" s="77">
        <f t="shared" si="974"/>
        <v>7245.38</v>
      </c>
      <c r="E2142" s="78">
        <f>IF(K2142=1,VLOOKUP(A2141,[1]Plan1!$G$155:$I$350,3),E2141)</f>
        <v>7276.54</v>
      </c>
      <c r="F2142" s="79">
        <f t="shared" si="975"/>
        <v>45763</v>
      </c>
      <c r="G2142" s="80">
        <f t="shared" si="964"/>
        <v>4.3006716003852752E-3</v>
      </c>
      <c r="H2142" s="81">
        <f t="shared" si="976"/>
        <v>46402</v>
      </c>
      <c r="I2142" s="81">
        <f t="shared" si="965"/>
        <v>46402</v>
      </c>
      <c r="J2142" s="82">
        <f t="shared" si="977"/>
        <v>21</v>
      </c>
      <c r="K2142" s="82">
        <f t="shared" si="961"/>
        <v>20</v>
      </c>
      <c r="L2142" s="76">
        <f t="shared" si="966"/>
        <v>1.0040954499999999</v>
      </c>
      <c r="M2142" s="83">
        <f t="shared" si="963"/>
        <v>1.0043006699999999</v>
      </c>
      <c r="N2142" s="83">
        <f t="shared" si="959"/>
        <v>1.3935503471943309</v>
      </c>
      <c r="O2142" s="76">
        <f t="shared" si="962"/>
        <v>1.3992575599999999</v>
      </c>
      <c r="P2142" s="76">
        <f t="shared" si="967"/>
        <v>694.93491297000003</v>
      </c>
      <c r="Q2142" s="84">
        <f t="shared" si="981"/>
        <v>0</v>
      </c>
      <c r="R2142" s="86">
        <f t="shared" si="978"/>
        <v>0</v>
      </c>
      <c r="S2142" s="76">
        <f t="shared" si="968"/>
        <v>0</v>
      </c>
      <c r="T2142" s="86">
        <f t="shared" si="979"/>
        <v>8.0657000000000006E-2</v>
      </c>
      <c r="U2142" s="84">
        <f t="shared" si="960"/>
        <v>20</v>
      </c>
      <c r="V2142" s="84">
        <v>252</v>
      </c>
      <c r="W2142" s="83">
        <f t="shared" si="969"/>
        <v>1.0061752740000001</v>
      </c>
      <c r="X2142" s="76">
        <f t="shared" si="970"/>
        <v>4.2914134900000001</v>
      </c>
      <c r="Y2142" s="76">
        <f t="shared" si="971"/>
        <v>0</v>
      </c>
      <c r="Z2142" s="90" t="str">
        <f t="shared" si="982"/>
        <v>A+J=</v>
      </c>
      <c r="AA2142" s="81">
        <f t="shared" si="983"/>
        <v>46402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75">
        <f t="shared" si="972"/>
        <v>46402</v>
      </c>
      <c r="B2143" s="76">
        <f t="shared" si="973"/>
        <v>699.58454264</v>
      </c>
      <c r="C2143" s="76">
        <f t="shared" si="980"/>
        <v>496.64545887999998</v>
      </c>
      <c r="D2143" s="77">
        <f t="shared" si="974"/>
        <v>7245.38</v>
      </c>
      <c r="E2143" s="78">
        <f>IF(K2143=1,VLOOKUP(A2142,[1]Plan1!$G$155:$I$350,3),E2142)</f>
        <v>7276.54</v>
      </c>
      <c r="F2143" s="79">
        <f t="shared" si="975"/>
        <v>45763</v>
      </c>
      <c r="G2143" s="80">
        <f t="shared" si="964"/>
        <v>4.3006716003852752E-3</v>
      </c>
      <c r="H2143" s="81">
        <f t="shared" si="976"/>
        <v>46433</v>
      </c>
      <c r="I2143" s="81">
        <f t="shared" si="965"/>
        <v>46402</v>
      </c>
      <c r="J2143" s="82">
        <f t="shared" si="977"/>
        <v>21</v>
      </c>
      <c r="K2143" s="82">
        <f t="shared" si="961"/>
        <v>21</v>
      </c>
      <c r="L2143" s="76">
        <f t="shared" si="966"/>
        <v>1.0043006699999999</v>
      </c>
      <c r="M2143" s="83">
        <f t="shared" si="963"/>
        <v>1.0043006699999999</v>
      </c>
      <c r="N2143" s="83">
        <f t="shared" si="959"/>
        <v>1.3935503471943309</v>
      </c>
      <c r="O2143" s="76">
        <f t="shared" si="962"/>
        <v>1.39954354</v>
      </c>
      <c r="P2143" s="76">
        <f t="shared" si="967"/>
        <v>695.07694363999997</v>
      </c>
      <c r="Q2143" s="84">
        <f t="shared" si="981"/>
        <v>70</v>
      </c>
      <c r="R2143" s="86">
        <f t="shared" si="978"/>
        <v>1.6132000000000001E-2</v>
      </c>
      <c r="S2143" s="76">
        <f t="shared" si="968"/>
        <v>11.21298125</v>
      </c>
      <c r="T2143" s="86">
        <f t="shared" si="979"/>
        <v>8.0657000000000006E-2</v>
      </c>
      <c r="U2143" s="84">
        <f t="shared" si="960"/>
        <v>21</v>
      </c>
      <c r="V2143" s="84">
        <v>252</v>
      </c>
      <c r="W2143" s="83">
        <f t="shared" si="969"/>
        <v>1.0064850359999999</v>
      </c>
      <c r="X2143" s="76">
        <f t="shared" si="970"/>
        <v>4.5075989999999999</v>
      </c>
      <c r="Y2143" s="76">
        <f t="shared" si="971"/>
        <v>15.720580250000001</v>
      </c>
      <c r="Z2143" s="90" t="str">
        <f t="shared" si="982"/>
        <v>A+J=</v>
      </c>
      <c r="AA2143" s="81">
        <f t="shared" si="983"/>
        <v>46402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75">
        <f t="shared" si="972"/>
        <v>46403</v>
      </c>
      <c r="B2144" s="76">
        <f t="shared" si="973"/>
        <v>684.22902716999999</v>
      </c>
      <c r="C2144" s="76">
        <f t="shared" si="980"/>
        <v>488.63357434</v>
      </c>
      <c r="D2144" s="77">
        <f t="shared" si="974"/>
        <v>7245.38</v>
      </c>
      <c r="E2144" s="78">
        <f>IF(K2144=1,VLOOKUP(A2143,[1]Plan1!$G$155:$I$350,3),E2143)</f>
        <v>7276.54</v>
      </c>
      <c r="F2144" s="79">
        <f t="shared" si="975"/>
        <v>45763</v>
      </c>
      <c r="G2144" s="80">
        <f t="shared" si="964"/>
        <v>4.3006716003852752E-3</v>
      </c>
      <c r="H2144" s="81">
        <f t="shared" si="976"/>
        <v>46433</v>
      </c>
      <c r="I2144" s="81">
        <f t="shared" si="965"/>
        <v>46433</v>
      </c>
      <c r="J2144" s="82">
        <f t="shared" si="977"/>
        <v>19</v>
      </c>
      <c r="K2144" s="82">
        <f t="shared" si="961"/>
        <v>1</v>
      </c>
      <c r="L2144" s="76">
        <f t="shared" si="966"/>
        <v>1.0002258900000001</v>
      </c>
      <c r="M2144" s="83">
        <f t="shared" si="963"/>
        <v>1.0043006699999999</v>
      </c>
      <c r="N2144" s="83">
        <f t="shared" ref="N2144:N2207" si="984">IF(I2144&gt;I2143,N2143*M2144,N2143)</f>
        <v>1.399543547365999</v>
      </c>
      <c r="O2144" s="76">
        <f t="shared" si="962"/>
        <v>1.39985969</v>
      </c>
      <c r="P2144" s="76">
        <f t="shared" si="967"/>
        <v>684.01844388999996</v>
      </c>
      <c r="Q2144" s="84">
        <f t="shared" si="981"/>
        <v>0</v>
      </c>
      <c r="R2144" s="86">
        <f t="shared" si="978"/>
        <v>0</v>
      </c>
      <c r="S2144" s="76">
        <f t="shared" si="968"/>
        <v>0</v>
      </c>
      <c r="T2144" s="86">
        <f t="shared" si="979"/>
        <v>8.0657000000000006E-2</v>
      </c>
      <c r="U2144" s="84">
        <f t="shared" si="960"/>
        <v>1</v>
      </c>
      <c r="V2144" s="84">
        <v>252</v>
      </c>
      <c r="W2144" s="83">
        <f t="shared" si="969"/>
        <v>1.0003078620000001</v>
      </c>
      <c r="X2144" s="76">
        <f t="shared" si="970"/>
        <v>0.21058328000000001</v>
      </c>
      <c r="Y2144" s="76">
        <f t="shared" si="971"/>
        <v>0</v>
      </c>
      <c r="Z2144" s="90" t="str">
        <f t="shared" si="982"/>
        <v>A+J=</v>
      </c>
      <c r="AA2144" s="81">
        <f t="shared" si="983"/>
        <v>46433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75">
        <f t="shared" si="972"/>
        <v>46404</v>
      </c>
      <c r="B2145" s="76">
        <f t="shared" si="973"/>
        <v>684.22902716999999</v>
      </c>
      <c r="C2145" s="76">
        <f t="shared" si="980"/>
        <v>488.63357434</v>
      </c>
      <c r="D2145" s="77">
        <f t="shared" si="974"/>
        <v>7245.38</v>
      </c>
      <c r="E2145" s="78">
        <f>IF(K2145=1,VLOOKUP(A2144,[1]Plan1!$G$155:$I$350,3),E2144)</f>
        <v>7276.54</v>
      </c>
      <c r="F2145" s="79">
        <f t="shared" si="975"/>
        <v>45763</v>
      </c>
      <c r="G2145" s="80">
        <f t="shared" si="964"/>
        <v>4.3006716003852752E-3</v>
      </c>
      <c r="H2145" s="81">
        <f t="shared" si="976"/>
        <v>46433</v>
      </c>
      <c r="I2145" s="81">
        <f t="shared" si="965"/>
        <v>46433</v>
      </c>
      <c r="J2145" s="82">
        <f t="shared" si="977"/>
        <v>19</v>
      </c>
      <c r="K2145" s="82">
        <f t="shared" si="961"/>
        <v>1</v>
      </c>
      <c r="L2145" s="76">
        <f t="shared" si="966"/>
        <v>1.0002258900000001</v>
      </c>
      <c r="M2145" s="83">
        <f t="shared" si="963"/>
        <v>1.0043006699999999</v>
      </c>
      <c r="N2145" s="83">
        <f t="shared" si="984"/>
        <v>1.399543547365999</v>
      </c>
      <c r="O2145" s="76">
        <f t="shared" si="962"/>
        <v>1.39985969</v>
      </c>
      <c r="P2145" s="76">
        <f t="shared" si="967"/>
        <v>684.01844388999996</v>
      </c>
      <c r="Q2145" s="84">
        <f t="shared" si="981"/>
        <v>0</v>
      </c>
      <c r="R2145" s="86">
        <f t="shared" si="978"/>
        <v>0</v>
      </c>
      <c r="S2145" s="76">
        <f t="shared" si="968"/>
        <v>0</v>
      </c>
      <c r="T2145" s="86">
        <f t="shared" si="979"/>
        <v>8.0657000000000006E-2</v>
      </c>
      <c r="U2145" s="84">
        <f t="shared" si="960"/>
        <v>1</v>
      </c>
      <c r="V2145" s="84">
        <v>252</v>
      </c>
      <c r="W2145" s="83">
        <f t="shared" si="969"/>
        <v>1.0003078620000001</v>
      </c>
      <c r="X2145" s="76">
        <f t="shared" si="970"/>
        <v>0.21058328000000001</v>
      </c>
      <c r="Y2145" s="76">
        <f t="shared" si="971"/>
        <v>0</v>
      </c>
      <c r="Z2145" s="90" t="str">
        <f t="shared" si="982"/>
        <v>A+J=</v>
      </c>
      <c r="AA2145" s="81">
        <f t="shared" si="983"/>
        <v>46433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75">
        <f t="shared" si="972"/>
        <v>46405</v>
      </c>
      <c r="B2146" s="76">
        <f t="shared" si="973"/>
        <v>684.22902716999999</v>
      </c>
      <c r="C2146" s="76">
        <f t="shared" si="980"/>
        <v>488.63357434</v>
      </c>
      <c r="D2146" s="77">
        <f t="shared" si="974"/>
        <v>7245.38</v>
      </c>
      <c r="E2146" s="78">
        <f>IF(K2146=1,VLOOKUP(A2145,[1]Plan1!$G$155:$I$350,3),E2145)</f>
        <v>7276.54</v>
      </c>
      <c r="F2146" s="79">
        <f t="shared" si="975"/>
        <v>45763</v>
      </c>
      <c r="G2146" s="80">
        <f t="shared" si="964"/>
        <v>4.3006716003852752E-3</v>
      </c>
      <c r="H2146" s="81">
        <f t="shared" si="976"/>
        <v>46433</v>
      </c>
      <c r="I2146" s="81">
        <f t="shared" si="965"/>
        <v>46433</v>
      </c>
      <c r="J2146" s="82">
        <f t="shared" si="977"/>
        <v>19</v>
      </c>
      <c r="K2146" s="82">
        <f t="shared" si="961"/>
        <v>1</v>
      </c>
      <c r="L2146" s="76">
        <f t="shared" si="966"/>
        <v>1.0002258900000001</v>
      </c>
      <c r="M2146" s="83">
        <f t="shared" si="963"/>
        <v>1.0043006699999999</v>
      </c>
      <c r="N2146" s="83">
        <f t="shared" si="984"/>
        <v>1.399543547365999</v>
      </c>
      <c r="O2146" s="76">
        <f t="shared" si="962"/>
        <v>1.39985969</v>
      </c>
      <c r="P2146" s="76">
        <f t="shared" si="967"/>
        <v>684.01844388999996</v>
      </c>
      <c r="Q2146" s="84">
        <f t="shared" si="981"/>
        <v>0</v>
      </c>
      <c r="R2146" s="86">
        <f t="shared" si="978"/>
        <v>0</v>
      </c>
      <c r="S2146" s="76">
        <f t="shared" si="968"/>
        <v>0</v>
      </c>
      <c r="T2146" s="86">
        <f t="shared" si="979"/>
        <v>8.0657000000000006E-2</v>
      </c>
      <c r="U2146" s="84">
        <f t="shared" si="960"/>
        <v>1</v>
      </c>
      <c r="V2146" s="84">
        <v>252</v>
      </c>
      <c r="W2146" s="83">
        <f t="shared" si="969"/>
        <v>1.0003078620000001</v>
      </c>
      <c r="X2146" s="76">
        <f t="shared" si="970"/>
        <v>0.21058328000000001</v>
      </c>
      <c r="Y2146" s="76">
        <f t="shared" si="971"/>
        <v>0</v>
      </c>
      <c r="Z2146" s="90" t="str">
        <f t="shared" si="982"/>
        <v>A+J=</v>
      </c>
      <c r="AA2146" s="81">
        <f t="shared" si="983"/>
        <v>46433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75">
        <f t="shared" si="972"/>
        <v>46406</v>
      </c>
      <c r="B2147" s="76">
        <f t="shared" si="973"/>
        <v>684.59428074000004</v>
      </c>
      <c r="C2147" s="76">
        <f t="shared" si="980"/>
        <v>488.63357434</v>
      </c>
      <c r="D2147" s="77">
        <f t="shared" si="974"/>
        <v>7245.38</v>
      </c>
      <c r="E2147" s="78">
        <f>IF(K2147=1,VLOOKUP(A2146,[1]Plan1!$G$155:$I$350,3),E2146)</f>
        <v>7276.54</v>
      </c>
      <c r="F2147" s="79">
        <f t="shared" si="975"/>
        <v>45763</v>
      </c>
      <c r="G2147" s="80">
        <f t="shared" si="964"/>
        <v>4.3006716003852752E-3</v>
      </c>
      <c r="H2147" s="81">
        <f t="shared" si="976"/>
        <v>46433</v>
      </c>
      <c r="I2147" s="81">
        <f t="shared" si="965"/>
        <v>46433</v>
      </c>
      <c r="J2147" s="82">
        <f t="shared" si="977"/>
        <v>19</v>
      </c>
      <c r="K2147" s="82">
        <f t="shared" si="961"/>
        <v>2</v>
      </c>
      <c r="L2147" s="76">
        <f t="shared" si="966"/>
        <v>1.00045183</v>
      </c>
      <c r="M2147" s="83">
        <f t="shared" si="963"/>
        <v>1.0043006699999999</v>
      </c>
      <c r="N2147" s="83">
        <f t="shared" si="984"/>
        <v>1.399543547365999</v>
      </c>
      <c r="O2147" s="76">
        <f t="shared" si="962"/>
        <v>1.4001759</v>
      </c>
      <c r="P2147" s="76">
        <f t="shared" si="967"/>
        <v>684.17295472000001</v>
      </c>
      <c r="Q2147" s="84">
        <f t="shared" si="981"/>
        <v>0</v>
      </c>
      <c r="R2147" s="86">
        <f t="shared" si="978"/>
        <v>0</v>
      </c>
      <c r="S2147" s="76">
        <f t="shared" si="968"/>
        <v>0</v>
      </c>
      <c r="T2147" s="86">
        <f t="shared" si="979"/>
        <v>8.0657000000000006E-2</v>
      </c>
      <c r="U2147" s="84">
        <f t="shared" si="960"/>
        <v>2</v>
      </c>
      <c r="V2147" s="84">
        <v>252</v>
      </c>
      <c r="W2147" s="83">
        <f t="shared" si="969"/>
        <v>1.000615818</v>
      </c>
      <c r="X2147" s="76">
        <f t="shared" si="970"/>
        <v>0.42132602000000002</v>
      </c>
      <c r="Y2147" s="76">
        <f t="shared" si="971"/>
        <v>0</v>
      </c>
      <c r="Z2147" s="90" t="str">
        <f t="shared" si="982"/>
        <v>A+J=</v>
      </c>
      <c r="AA2147" s="81">
        <f t="shared" si="983"/>
        <v>46433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75">
        <f t="shared" si="972"/>
        <v>46407</v>
      </c>
      <c r="B2148" s="76">
        <f t="shared" si="973"/>
        <v>684.95972870000003</v>
      </c>
      <c r="C2148" s="76">
        <f t="shared" si="980"/>
        <v>488.63357434</v>
      </c>
      <c r="D2148" s="77">
        <f t="shared" si="974"/>
        <v>7245.38</v>
      </c>
      <c r="E2148" s="78">
        <f>IF(K2148=1,VLOOKUP(A2147,[1]Plan1!$G$155:$I$350,3),E2147)</f>
        <v>7276.54</v>
      </c>
      <c r="F2148" s="79">
        <f t="shared" si="975"/>
        <v>45763</v>
      </c>
      <c r="G2148" s="80">
        <f t="shared" si="964"/>
        <v>4.3006716003852752E-3</v>
      </c>
      <c r="H2148" s="81">
        <f t="shared" si="976"/>
        <v>46433</v>
      </c>
      <c r="I2148" s="81">
        <f t="shared" si="965"/>
        <v>46433</v>
      </c>
      <c r="J2148" s="82">
        <f t="shared" si="977"/>
        <v>19</v>
      </c>
      <c r="K2148" s="82">
        <f t="shared" si="961"/>
        <v>3</v>
      </c>
      <c r="L2148" s="76">
        <f t="shared" si="966"/>
        <v>1.0006778199999999</v>
      </c>
      <c r="M2148" s="83">
        <f t="shared" si="963"/>
        <v>1.0043006699999999</v>
      </c>
      <c r="N2148" s="83">
        <f t="shared" si="984"/>
        <v>1.399543547365999</v>
      </c>
      <c r="O2148" s="76">
        <f t="shared" si="962"/>
        <v>1.4004921800000001</v>
      </c>
      <c r="P2148" s="76">
        <f t="shared" si="967"/>
        <v>684.32749974000001</v>
      </c>
      <c r="Q2148" s="84">
        <f t="shared" si="981"/>
        <v>0</v>
      </c>
      <c r="R2148" s="86">
        <f t="shared" si="978"/>
        <v>0</v>
      </c>
      <c r="S2148" s="76">
        <f t="shared" si="968"/>
        <v>0</v>
      </c>
      <c r="T2148" s="86">
        <f t="shared" si="979"/>
        <v>8.0657000000000006E-2</v>
      </c>
      <c r="U2148" s="84">
        <f t="shared" si="960"/>
        <v>3</v>
      </c>
      <c r="V2148" s="84">
        <v>252</v>
      </c>
      <c r="W2148" s="83">
        <f t="shared" si="969"/>
        <v>1.000923869</v>
      </c>
      <c r="X2148" s="76">
        <f t="shared" si="970"/>
        <v>0.63222895999999995</v>
      </c>
      <c r="Y2148" s="76">
        <f t="shared" si="971"/>
        <v>0</v>
      </c>
      <c r="Z2148" s="90" t="str">
        <f t="shared" si="982"/>
        <v>A+J=</v>
      </c>
      <c r="AA2148" s="81">
        <f t="shared" si="983"/>
        <v>46433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75">
        <f t="shared" si="972"/>
        <v>46408</v>
      </c>
      <c r="B2149" s="76">
        <f t="shared" si="973"/>
        <v>685.32538094999995</v>
      </c>
      <c r="C2149" s="76">
        <f t="shared" si="980"/>
        <v>488.63357434</v>
      </c>
      <c r="D2149" s="77">
        <f t="shared" si="974"/>
        <v>7245.38</v>
      </c>
      <c r="E2149" s="78">
        <f>IF(K2149=1,VLOOKUP(A2148,[1]Plan1!$G$155:$I$350,3),E2148)</f>
        <v>7276.54</v>
      </c>
      <c r="F2149" s="79">
        <f t="shared" si="975"/>
        <v>45763</v>
      </c>
      <c r="G2149" s="80">
        <f t="shared" si="964"/>
        <v>4.3006716003852752E-3</v>
      </c>
      <c r="H2149" s="81">
        <f t="shared" si="976"/>
        <v>46433</v>
      </c>
      <c r="I2149" s="81">
        <f t="shared" si="965"/>
        <v>46433</v>
      </c>
      <c r="J2149" s="82">
        <f t="shared" si="977"/>
        <v>19</v>
      </c>
      <c r="K2149" s="82">
        <f t="shared" si="961"/>
        <v>4</v>
      </c>
      <c r="L2149" s="76">
        <f t="shared" si="966"/>
        <v>1.0009038699999999</v>
      </c>
      <c r="M2149" s="83">
        <f t="shared" si="963"/>
        <v>1.0043006699999999</v>
      </c>
      <c r="N2149" s="83">
        <f t="shared" si="984"/>
        <v>1.399543547365999</v>
      </c>
      <c r="O2149" s="76">
        <f t="shared" si="962"/>
        <v>1.40080855</v>
      </c>
      <c r="P2149" s="76">
        <f t="shared" si="967"/>
        <v>684.48208875</v>
      </c>
      <c r="Q2149" s="84">
        <f t="shared" si="981"/>
        <v>0</v>
      </c>
      <c r="R2149" s="86">
        <f t="shared" si="978"/>
        <v>0</v>
      </c>
      <c r="S2149" s="76">
        <f t="shared" si="968"/>
        <v>0</v>
      </c>
      <c r="T2149" s="86">
        <f t="shared" si="979"/>
        <v>8.0657000000000006E-2</v>
      </c>
      <c r="U2149" s="84">
        <f t="shared" si="960"/>
        <v>4</v>
      </c>
      <c r="V2149" s="84">
        <v>252</v>
      </c>
      <c r="W2149" s="83">
        <f t="shared" si="969"/>
        <v>1.001232015</v>
      </c>
      <c r="X2149" s="76">
        <f t="shared" si="970"/>
        <v>0.84329220000000005</v>
      </c>
      <c r="Y2149" s="76">
        <f t="shared" si="971"/>
        <v>0</v>
      </c>
      <c r="Z2149" s="90" t="str">
        <f t="shared" si="982"/>
        <v>A+J=</v>
      </c>
      <c r="AA2149" s="81">
        <f t="shared" si="983"/>
        <v>46433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75">
        <f t="shared" si="972"/>
        <v>46409</v>
      </c>
      <c r="B2150" s="76">
        <f t="shared" si="973"/>
        <v>685.69121796000002</v>
      </c>
      <c r="C2150" s="76">
        <f t="shared" si="980"/>
        <v>488.63357434</v>
      </c>
      <c r="D2150" s="77">
        <f t="shared" si="974"/>
        <v>7245.38</v>
      </c>
      <c r="E2150" s="78">
        <f>IF(K2150=1,VLOOKUP(A2149,[1]Plan1!$G$155:$I$350,3),E2149)</f>
        <v>7276.54</v>
      </c>
      <c r="F2150" s="79">
        <f t="shared" si="975"/>
        <v>45763</v>
      </c>
      <c r="G2150" s="80">
        <f t="shared" si="964"/>
        <v>4.3006716003852752E-3</v>
      </c>
      <c r="H2150" s="81">
        <f t="shared" si="976"/>
        <v>46433</v>
      </c>
      <c r="I2150" s="81">
        <f t="shared" si="965"/>
        <v>46433</v>
      </c>
      <c r="J2150" s="82">
        <f t="shared" si="977"/>
        <v>19</v>
      </c>
      <c r="K2150" s="82">
        <f t="shared" si="961"/>
        <v>5</v>
      </c>
      <c r="L2150" s="76">
        <f t="shared" si="966"/>
        <v>1.0011299600000001</v>
      </c>
      <c r="M2150" s="83">
        <f t="shared" si="963"/>
        <v>1.0043006699999999</v>
      </c>
      <c r="N2150" s="83">
        <f t="shared" si="984"/>
        <v>1.399543547365999</v>
      </c>
      <c r="O2150" s="76">
        <f t="shared" si="962"/>
        <v>1.4011249699999999</v>
      </c>
      <c r="P2150" s="76">
        <f t="shared" si="967"/>
        <v>684.63670218000004</v>
      </c>
      <c r="Q2150" s="84">
        <f t="shared" si="981"/>
        <v>0</v>
      </c>
      <c r="R2150" s="86">
        <f t="shared" si="978"/>
        <v>0</v>
      </c>
      <c r="S2150" s="76">
        <f t="shared" si="968"/>
        <v>0</v>
      </c>
      <c r="T2150" s="86">
        <f t="shared" si="979"/>
        <v>8.0657000000000006E-2</v>
      </c>
      <c r="U2150" s="84">
        <f t="shared" ref="U2150:U2213" si="985">IF(Q2149&gt;0,1,IF(K2150=K2149,U2149,U2149+1))</f>
        <v>5</v>
      </c>
      <c r="V2150" s="84">
        <v>252</v>
      </c>
      <c r="W2150" s="83">
        <f t="shared" si="969"/>
        <v>1.001540256</v>
      </c>
      <c r="X2150" s="76">
        <f t="shared" si="970"/>
        <v>1.05451578</v>
      </c>
      <c r="Y2150" s="76">
        <f t="shared" si="971"/>
        <v>0</v>
      </c>
      <c r="Z2150" s="90" t="str">
        <f t="shared" si="982"/>
        <v>A+J=</v>
      </c>
      <c r="AA2150" s="81">
        <f t="shared" si="983"/>
        <v>46433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75">
        <f t="shared" si="972"/>
        <v>46410</v>
      </c>
      <c r="B2151" s="76">
        <f t="shared" si="973"/>
        <v>686.05725941999992</v>
      </c>
      <c r="C2151" s="76">
        <f t="shared" si="980"/>
        <v>488.63357434</v>
      </c>
      <c r="D2151" s="77">
        <f t="shared" si="974"/>
        <v>7245.38</v>
      </c>
      <c r="E2151" s="78">
        <f>IF(K2151=1,VLOOKUP(A2150,[1]Plan1!$G$155:$I$350,3),E2150)</f>
        <v>7276.54</v>
      </c>
      <c r="F2151" s="79">
        <f t="shared" si="975"/>
        <v>45763</v>
      </c>
      <c r="G2151" s="80">
        <f t="shared" si="964"/>
        <v>4.3006716003852752E-3</v>
      </c>
      <c r="H2151" s="81">
        <f t="shared" si="976"/>
        <v>46433</v>
      </c>
      <c r="I2151" s="81">
        <f t="shared" si="965"/>
        <v>46433</v>
      </c>
      <c r="J2151" s="82">
        <f t="shared" si="977"/>
        <v>19</v>
      </c>
      <c r="K2151" s="82">
        <f t="shared" si="961"/>
        <v>6</v>
      </c>
      <c r="L2151" s="76">
        <f t="shared" si="966"/>
        <v>1.0013561099999999</v>
      </c>
      <c r="M2151" s="83">
        <f t="shared" si="963"/>
        <v>1.0043006699999999</v>
      </c>
      <c r="N2151" s="83">
        <f t="shared" si="984"/>
        <v>1.399543547365999</v>
      </c>
      <c r="O2151" s="76">
        <f t="shared" si="962"/>
        <v>1.4014414799999999</v>
      </c>
      <c r="P2151" s="76">
        <f t="shared" si="967"/>
        <v>684.79135959999996</v>
      </c>
      <c r="Q2151" s="84">
        <f t="shared" si="981"/>
        <v>0</v>
      </c>
      <c r="R2151" s="86">
        <f t="shared" si="978"/>
        <v>0</v>
      </c>
      <c r="S2151" s="76">
        <f t="shared" si="968"/>
        <v>0</v>
      </c>
      <c r="T2151" s="86">
        <f t="shared" si="979"/>
        <v>8.0657000000000006E-2</v>
      </c>
      <c r="U2151" s="84">
        <f t="shared" si="985"/>
        <v>6</v>
      </c>
      <c r="V2151" s="84">
        <v>252</v>
      </c>
      <c r="W2151" s="83">
        <f t="shared" si="969"/>
        <v>1.001848592</v>
      </c>
      <c r="X2151" s="76">
        <f t="shared" si="970"/>
        <v>1.26589982</v>
      </c>
      <c r="Y2151" s="76">
        <f t="shared" si="971"/>
        <v>0</v>
      </c>
      <c r="Z2151" s="90" t="str">
        <f t="shared" si="982"/>
        <v>A+J=</v>
      </c>
      <c r="AA2151" s="81">
        <f t="shared" si="983"/>
        <v>46433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75">
        <f t="shared" si="972"/>
        <v>46411</v>
      </c>
      <c r="B2152" s="76">
        <f t="shared" si="973"/>
        <v>686.05725941999992</v>
      </c>
      <c r="C2152" s="76">
        <f t="shared" si="980"/>
        <v>488.63357434</v>
      </c>
      <c r="D2152" s="77">
        <f t="shared" si="974"/>
        <v>7245.38</v>
      </c>
      <c r="E2152" s="78">
        <f>IF(K2152=1,VLOOKUP(A2151,[1]Plan1!$G$155:$I$350,3),E2151)</f>
        <v>7276.54</v>
      </c>
      <c r="F2152" s="79">
        <f t="shared" si="975"/>
        <v>45763</v>
      </c>
      <c r="G2152" s="80">
        <f t="shared" si="964"/>
        <v>4.3006716003852752E-3</v>
      </c>
      <c r="H2152" s="81">
        <f t="shared" si="976"/>
        <v>46433</v>
      </c>
      <c r="I2152" s="81">
        <f t="shared" si="965"/>
        <v>46433</v>
      </c>
      <c r="J2152" s="82">
        <f t="shared" si="977"/>
        <v>19</v>
      </c>
      <c r="K2152" s="82">
        <f t="shared" si="961"/>
        <v>6</v>
      </c>
      <c r="L2152" s="76">
        <f t="shared" si="966"/>
        <v>1.0013561099999999</v>
      </c>
      <c r="M2152" s="83">
        <f t="shared" si="963"/>
        <v>1.0043006699999999</v>
      </c>
      <c r="N2152" s="83">
        <f t="shared" si="984"/>
        <v>1.399543547365999</v>
      </c>
      <c r="O2152" s="76">
        <f t="shared" si="962"/>
        <v>1.4014414799999999</v>
      </c>
      <c r="P2152" s="76">
        <f t="shared" si="967"/>
        <v>684.79135959999996</v>
      </c>
      <c r="Q2152" s="84">
        <f t="shared" si="981"/>
        <v>0</v>
      </c>
      <c r="R2152" s="86">
        <f t="shared" si="978"/>
        <v>0</v>
      </c>
      <c r="S2152" s="76">
        <f t="shared" si="968"/>
        <v>0</v>
      </c>
      <c r="T2152" s="86">
        <f t="shared" si="979"/>
        <v>8.0657000000000006E-2</v>
      </c>
      <c r="U2152" s="84">
        <f t="shared" si="985"/>
        <v>6</v>
      </c>
      <c r="V2152" s="84">
        <v>252</v>
      </c>
      <c r="W2152" s="83">
        <f t="shared" si="969"/>
        <v>1.001848592</v>
      </c>
      <c r="X2152" s="76">
        <f t="shared" si="970"/>
        <v>1.26589982</v>
      </c>
      <c r="Y2152" s="76">
        <f t="shared" si="971"/>
        <v>0</v>
      </c>
      <c r="Z2152" s="90" t="str">
        <f t="shared" si="982"/>
        <v>A+J=</v>
      </c>
      <c r="AA2152" s="81">
        <f t="shared" si="983"/>
        <v>46433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75">
        <f t="shared" si="972"/>
        <v>46412</v>
      </c>
      <c r="B2153" s="76">
        <f t="shared" si="973"/>
        <v>686.05725941999992</v>
      </c>
      <c r="C2153" s="76">
        <f t="shared" si="980"/>
        <v>488.63357434</v>
      </c>
      <c r="D2153" s="77">
        <f t="shared" si="974"/>
        <v>7245.38</v>
      </c>
      <c r="E2153" s="78">
        <f>IF(K2153=1,VLOOKUP(A2152,[1]Plan1!$G$155:$I$350,3),E2152)</f>
        <v>7276.54</v>
      </c>
      <c r="F2153" s="79">
        <f t="shared" si="975"/>
        <v>45763</v>
      </c>
      <c r="G2153" s="80">
        <f t="shared" si="964"/>
        <v>4.3006716003852752E-3</v>
      </c>
      <c r="H2153" s="81">
        <f t="shared" si="976"/>
        <v>46433</v>
      </c>
      <c r="I2153" s="81">
        <f t="shared" si="965"/>
        <v>46433</v>
      </c>
      <c r="J2153" s="82">
        <f t="shared" si="977"/>
        <v>19</v>
      </c>
      <c r="K2153" s="82">
        <f t="shared" si="961"/>
        <v>6</v>
      </c>
      <c r="L2153" s="76">
        <f t="shared" si="966"/>
        <v>1.0013561099999999</v>
      </c>
      <c r="M2153" s="83">
        <f t="shared" si="963"/>
        <v>1.0043006699999999</v>
      </c>
      <c r="N2153" s="83">
        <f t="shared" si="984"/>
        <v>1.399543547365999</v>
      </c>
      <c r="O2153" s="76">
        <f t="shared" si="962"/>
        <v>1.4014414799999999</v>
      </c>
      <c r="P2153" s="76">
        <f t="shared" si="967"/>
        <v>684.79135959999996</v>
      </c>
      <c r="Q2153" s="84">
        <f t="shared" si="981"/>
        <v>0</v>
      </c>
      <c r="R2153" s="86">
        <f t="shared" si="978"/>
        <v>0</v>
      </c>
      <c r="S2153" s="76">
        <f t="shared" si="968"/>
        <v>0</v>
      </c>
      <c r="T2153" s="86">
        <f t="shared" si="979"/>
        <v>8.0657000000000006E-2</v>
      </c>
      <c r="U2153" s="84">
        <f t="shared" si="985"/>
        <v>6</v>
      </c>
      <c r="V2153" s="84">
        <v>252</v>
      </c>
      <c r="W2153" s="83">
        <f t="shared" si="969"/>
        <v>1.001848592</v>
      </c>
      <c r="X2153" s="76">
        <f t="shared" si="970"/>
        <v>1.26589982</v>
      </c>
      <c r="Y2153" s="76">
        <f t="shared" si="971"/>
        <v>0</v>
      </c>
      <c r="Z2153" s="90" t="str">
        <f t="shared" si="982"/>
        <v>A+J=</v>
      </c>
      <c r="AA2153" s="81">
        <f t="shared" si="983"/>
        <v>46433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75">
        <f t="shared" si="972"/>
        <v>46413</v>
      </c>
      <c r="B2154" s="76">
        <f t="shared" si="973"/>
        <v>686.42349069999989</v>
      </c>
      <c r="C2154" s="76">
        <f t="shared" si="980"/>
        <v>488.63357434</v>
      </c>
      <c r="D2154" s="77">
        <f t="shared" si="974"/>
        <v>7245.38</v>
      </c>
      <c r="E2154" s="78">
        <f>IF(K2154=1,VLOOKUP(A2153,[1]Plan1!$G$155:$I$350,3),E2153)</f>
        <v>7276.54</v>
      </c>
      <c r="F2154" s="79">
        <f t="shared" si="975"/>
        <v>45763</v>
      </c>
      <c r="G2154" s="80">
        <f t="shared" si="964"/>
        <v>4.3006716003852752E-3</v>
      </c>
      <c r="H2154" s="81">
        <f t="shared" si="976"/>
        <v>46433</v>
      </c>
      <c r="I2154" s="81">
        <f t="shared" si="965"/>
        <v>46433</v>
      </c>
      <c r="J2154" s="82">
        <f t="shared" si="977"/>
        <v>19</v>
      </c>
      <c r="K2154" s="82">
        <f t="shared" ref="K2154:K2217" si="986">(J2154-(NETWORKDAYS(A2154,I2154,AD$165:AD$503)-1))</f>
        <v>7</v>
      </c>
      <c r="L2154" s="76">
        <f t="shared" si="966"/>
        <v>1.0015823100000001</v>
      </c>
      <c r="M2154" s="83">
        <f t="shared" si="963"/>
        <v>1.0043006699999999</v>
      </c>
      <c r="N2154" s="83">
        <f t="shared" si="984"/>
        <v>1.399543547365999</v>
      </c>
      <c r="O2154" s="76">
        <f t="shared" ref="O2154:O2217" si="987">TRUNC(TRUNC((L2154*N2154),15),8)</f>
        <v>1.40175805</v>
      </c>
      <c r="P2154" s="76">
        <f t="shared" si="967"/>
        <v>684.94604632999994</v>
      </c>
      <c r="Q2154" s="84">
        <f t="shared" si="981"/>
        <v>0</v>
      </c>
      <c r="R2154" s="86">
        <f t="shared" si="978"/>
        <v>0</v>
      </c>
      <c r="S2154" s="76">
        <f t="shared" si="968"/>
        <v>0</v>
      </c>
      <c r="T2154" s="86">
        <f t="shared" si="979"/>
        <v>8.0657000000000006E-2</v>
      </c>
      <c r="U2154" s="84">
        <f t="shared" si="985"/>
        <v>7</v>
      </c>
      <c r="V2154" s="84">
        <v>252</v>
      </c>
      <c r="W2154" s="83">
        <f t="shared" si="969"/>
        <v>1.0021570230000001</v>
      </c>
      <c r="X2154" s="76">
        <f t="shared" si="970"/>
        <v>1.47744437</v>
      </c>
      <c r="Y2154" s="76">
        <f t="shared" si="971"/>
        <v>0</v>
      </c>
      <c r="Z2154" s="90" t="str">
        <f t="shared" si="982"/>
        <v>A+J=</v>
      </c>
      <c r="AA2154" s="81">
        <f t="shared" si="983"/>
        <v>46433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75">
        <f t="shared" si="972"/>
        <v>46414</v>
      </c>
      <c r="B2155" s="76">
        <f t="shared" si="973"/>
        <v>686.78991608000001</v>
      </c>
      <c r="C2155" s="76">
        <f t="shared" si="980"/>
        <v>488.63357434</v>
      </c>
      <c r="D2155" s="77">
        <f t="shared" si="974"/>
        <v>7245.38</v>
      </c>
      <c r="E2155" s="78">
        <f>IF(K2155=1,VLOOKUP(A2154,[1]Plan1!$G$155:$I$350,3),E2154)</f>
        <v>7276.54</v>
      </c>
      <c r="F2155" s="79">
        <f t="shared" si="975"/>
        <v>45763</v>
      </c>
      <c r="G2155" s="80">
        <f t="shared" si="964"/>
        <v>4.3006716003852752E-3</v>
      </c>
      <c r="H2155" s="81">
        <f t="shared" si="976"/>
        <v>46433</v>
      </c>
      <c r="I2155" s="81">
        <f t="shared" si="965"/>
        <v>46433</v>
      </c>
      <c r="J2155" s="82">
        <f t="shared" si="977"/>
        <v>19</v>
      </c>
      <c r="K2155" s="82">
        <f t="shared" si="986"/>
        <v>8</v>
      </c>
      <c r="L2155" s="76">
        <f t="shared" si="966"/>
        <v>1.00180855</v>
      </c>
      <c r="M2155" s="83">
        <f t="shared" ref="M2155:M2218" si="988">IF(I2155&gt;I2154,L2154,M2154)</f>
        <v>1.0043006699999999</v>
      </c>
      <c r="N2155" s="83">
        <f t="shared" si="984"/>
        <v>1.399543547365999</v>
      </c>
      <c r="O2155" s="76">
        <f t="shared" si="987"/>
        <v>1.4020746900000001</v>
      </c>
      <c r="P2155" s="76">
        <f t="shared" si="967"/>
        <v>685.10076726</v>
      </c>
      <c r="Q2155" s="84">
        <f t="shared" si="981"/>
        <v>0</v>
      </c>
      <c r="R2155" s="86">
        <f t="shared" si="978"/>
        <v>0</v>
      </c>
      <c r="S2155" s="76">
        <f t="shared" si="968"/>
        <v>0</v>
      </c>
      <c r="T2155" s="86">
        <f t="shared" si="979"/>
        <v>8.0657000000000006E-2</v>
      </c>
      <c r="U2155" s="84">
        <f t="shared" si="985"/>
        <v>8</v>
      </c>
      <c r="V2155" s="84">
        <v>252</v>
      </c>
      <c r="W2155" s="83">
        <f t="shared" si="969"/>
        <v>1.002465548</v>
      </c>
      <c r="X2155" s="76">
        <f t="shared" si="970"/>
        <v>1.68914882</v>
      </c>
      <c r="Y2155" s="76">
        <f t="shared" si="971"/>
        <v>0</v>
      </c>
      <c r="Z2155" s="90" t="str">
        <f t="shared" si="982"/>
        <v>A+J=</v>
      </c>
      <c r="AA2155" s="81">
        <f t="shared" si="983"/>
        <v>46433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75">
        <f t="shared" si="972"/>
        <v>46415</v>
      </c>
      <c r="B2156" s="76">
        <f t="shared" si="973"/>
        <v>687.15653701999997</v>
      </c>
      <c r="C2156" s="76">
        <f t="shared" si="980"/>
        <v>488.63357434</v>
      </c>
      <c r="D2156" s="77">
        <f t="shared" si="974"/>
        <v>7245.38</v>
      </c>
      <c r="E2156" s="78">
        <f>IF(K2156=1,VLOOKUP(A2155,[1]Plan1!$G$155:$I$350,3),E2155)</f>
        <v>7276.54</v>
      </c>
      <c r="F2156" s="79">
        <f t="shared" si="975"/>
        <v>45763</v>
      </c>
      <c r="G2156" s="80">
        <f t="shared" si="964"/>
        <v>4.3006716003852752E-3</v>
      </c>
      <c r="H2156" s="81">
        <f t="shared" si="976"/>
        <v>46433</v>
      </c>
      <c r="I2156" s="81">
        <f t="shared" si="965"/>
        <v>46433</v>
      </c>
      <c r="J2156" s="82">
        <f t="shared" si="977"/>
        <v>19</v>
      </c>
      <c r="K2156" s="82">
        <f t="shared" si="986"/>
        <v>9</v>
      </c>
      <c r="L2156" s="76">
        <f t="shared" si="966"/>
        <v>1.00203485</v>
      </c>
      <c r="M2156" s="83">
        <f t="shared" si="988"/>
        <v>1.0043006699999999</v>
      </c>
      <c r="N2156" s="83">
        <f t="shared" si="984"/>
        <v>1.399543547365999</v>
      </c>
      <c r="O2156" s="76">
        <f t="shared" si="987"/>
        <v>1.4023914</v>
      </c>
      <c r="P2156" s="76">
        <f t="shared" si="967"/>
        <v>685.25552240000002</v>
      </c>
      <c r="Q2156" s="84">
        <f t="shared" si="981"/>
        <v>0</v>
      </c>
      <c r="R2156" s="86">
        <f t="shared" si="978"/>
        <v>0</v>
      </c>
      <c r="S2156" s="76">
        <f t="shared" si="968"/>
        <v>0</v>
      </c>
      <c r="T2156" s="86">
        <f t="shared" si="979"/>
        <v>8.0657000000000006E-2</v>
      </c>
      <c r="U2156" s="84">
        <f t="shared" si="985"/>
        <v>9</v>
      </c>
      <c r="V2156" s="84">
        <v>252</v>
      </c>
      <c r="W2156" s="83">
        <f t="shared" si="969"/>
        <v>1.002774169</v>
      </c>
      <c r="X2156" s="76">
        <f t="shared" si="970"/>
        <v>1.90101462</v>
      </c>
      <c r="Y2156" s="76">
        <f t="shared" si="971"/>
        <v>0</v>
      </c>
      <c r="Z2156" s="90" t="str">
        <f t="shared" si="982"/>
        <v>A+J=</v>
      </c>
      <c r="AA2156" s="81">
        <f t="shared" si="983"/>
        <v>46433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75">
        <f t="shared" si="972"/>
        <v>46416</v>
      </c>
      <c r="B2157" s="76">
        <f t="shared" si="973"/>
        <v>687.52336271000001</v>
      </c>
      <c r="C2157" s="76">
        <f t="shared" si="980"/>
        <v>488.63357434</v>
      </c>
      <c r="D2157" s="77">
        <f t="shared" si="974"/>
        <v>7245.38</v>
      </c>
      <c r="E2157" s="78">
        <f>IF(K2157=1,VLOOKUP(A2156,[1]Plan1!$G$155:$I$350,3),E2156)</f>
        <v>7276.54</v>
      </c>
      <c r="F2157" s="79">
        <f t="shared" si="975"/>
        <v>45763</v>
      </c>
      <c r="G2157" s="80">
        <f t="shared" si="964"/>
        <v>4.3006716003852752E-3</v>
      </c>
      <c r="H2157" s="81">
        <f t="shared" si="976"/>
        <v>46433</v>
      </c>
      <c r="I2157" s="81">
        <f t="shared" si="965"/>
        <v>46433</v>
      </c>
      <c r="J2157" s="82">
        <f t="shared" si="977"/>
        <v>19</v>
      </c>
      <c r="K2157" s="82">
        <f t="shared" si="986"/>
        <v>10</v>
      </c>
      <c r="L2157" s="76">
        <f t="shared" si="966"/>
        <v>1.0022612099999999</v>
      </c>
      <c r="M2157" s="83">
        <f t="shared" si="988"/>
        <v>1.0043006699999999</v>
      </c>
      <c r="N2157" s="83">
        <f t="shared" si="984"/>
        <v>1.399543547365999</v>
      </c>
      <c r="O2157" s="76">
        <f t="shared" si="987"/>
        <v>1.4027082</v>
      </c>
      <c r="P2157" s="76">
        <f t="shared" si="967"/>
        <v>685.41032152000002</v>
      </c>
      <c r="Q2157" s="84">
        <f t="shared" si="981"/>
        <v>0</v>
      </c>
      <c r="R2157" s="86">
        <f t="shared" si="978"/>
        <v>0</v>
      </c>
      <c r="S2157" s="76">
        <f t="shared" si="968"/>
        <v>0</v>
      </c>
      <c r="T2157" s="86">
        <f t="shared" si="979"/>
        <v>8.0657000000000006E-2</v>
      </c>
      <c r="U2157" s="84">
        <f t="shared" si="985"/>
        <v>10</v>
      </c>
      <c r="V2157" s="84">
        <v>252</v>
      </c>
      <c r="W2157" s="83">
        <f t="shared" si="969"/>
        <v>1.003082885</v>
      </c>
      <c r="X2157" s="76">
        <f t="shared" si="970"/>
        <v>2.1130411900000001</v>
      </c>
      <c r="Y2157" s="76">
        <f t="shared" si="971"/>
        <v>0</v>
      </c>
      <c r="Z2157" s="90" t="str">
        <f t="shared" si="982"/>
        <v>A+J=</v>
      </c>
      <c r="AA2157" s="81">
        <f t="shared" si="983"/>
        <v>46433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75">
        <f t="shared" si="972"/>
        <v>46417</v>
      </c>
      <c r="B2158" s="76">
        <f t="shared" si="973"/>
        <v>687.89037783999993</v>
      </c>
      <c r="C2158" s="76">
        <f t="shared" si="980"/>
        <v>488.63357434</v>
      </c>
      <c r="D2158" s="77">
        <f t="shared" si="974"/>
        <v>7245.38</v>
      </c>
      <c r="E2158" s="78">
        <f>IF(K2158=1,VLOOKUP(A2157,[1]Plan1!$G$155:$I$350,3),E2157)</f>
        <v>7276.54</v>
      </c>
      <c r="F2158" s="79">
        <f t="shared" si="975"/>
        <v>45763</v>
      </c>
      <c r="G2158" s="80">
        <f t="shared" si="964"/>
        <v>4.3006716003852752E-3</v>
      </c>
      <c r="H2158" s="81">
        <f t="shared" si="976"/>
        <v>46433</v>
      </c>
      <c r="I2158" s="81">
        <f t="shared" si="965"/>
        <v>46433</v>
      </c>
      <c r="J2158" s="82">
        <f t="shared" si="977"/>
        <v>19</v>
      </c>
      <c r="K2158" s="82">
        <f t="shared" si="986"/>
        <v>11</v>
      </c>
      <c r="L2158" s="76">
        <f t="shared" si="966"/>
        <v>1.00248761</v>
      </c>
      <c r="M2158" s="83">
        <f t="shared" si="988"/>
        <v>1.0043006699999999</v>
      </c>
      <c r="N2158" s="83">
        <f t="shared" si="984"/>
        <v>1.399543547365999</v>
      </c>
      <c r="O2158" s="76">
        <f t="shared" si="987"/>
        <v>1.40302506</v>
      </c>
      <c r="P2158" s="76">
        <f t="shared" si="967"/>
        <v>685.56514994999998</v>
      </c>
      <c r="Q2158" s="84">
        <f t="shared" si="981"/>
        <v>0</v>
      </c>
      <c r="R2158" s="86">
        <f t="shared" si="978"/>
        <v>0</v>
      </c>
      <c r="S2158" s="76">
        <f t="shared" si="968"/>
        <v>0</v>
      </c>
      <c r="T2158" s="86">
        <f t="shared" si="979"/>
        <v>8.0657000000000006E-2</v>
      </c>
      <c r="U2158" s="84">
        <f t="shared" si="985"/>
        <v>11</v>
      </c>
      <c r="V2158" s="84">
        <v>252</v>
      </c>
      <c r="W2158" s="83">
        <f t="shared" si="969"/>
        <v>1.0033916949999999</v>
      </c>
      <c r="X2158" s="76">
        <f t="shared" si="970"/>
        <v>2.3252278899999999</v>
      </c>
      <c r="Y2158" s="76">
        <f t="shared" si="971"/>
        <v>0</v>
      </c>
      <c r="Z2158" s="90" t="str">
        <f t="shared" si="982"/>
        <v>A+J=</v>
      </c>
      <c r="AA2158" s="81">
        <f t="shared" si="983"/>
        <v>46433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75">
        <f t="shared" si="972"/>
        <v>46418</v>
      </c>
      <c r="B2159" s="76">
        <f t="shared" si="973"/>
        <v>687.89037783999993</v>
      </c>
      <c r="C2159" s="76">
        <f t="shared" si="980"/>
        <v>488.63357434</v>
      </c>
      <c r="D2159" s="77">
        <f t="shared" si="974"/>
        <v>7245.38</v>
      </c>
      <c r="E2159" s="78">
        <f>IF(K2159=1,VLOOKUP(A2158,[1]Plan1!$G$155:$I$350,3),E2158)</f>
        <v>7276.54</v>
      </c>
      <c r="F2159" s="79">
        <f t="shared" si="975"/>
        <v>45763</v>
      </c>
      <c r="G2159" s="80">
        <f t="shared" si="964"/>
        <v>4.3006716003852752E-3</v>
      </c>
      <c r="H2159" s="81">
        <f t="shared" si="976"/>
        <v>46433</v>
      </c>
      <c r="I2159" s="81">
        <f t="shared" si="965"/>
        <v>46433</v>
      </c>
      <c r="J2159" s="82">
        <f t="shared" si="977"/>
        <v>19</v>
      </c>
      <c r="K2159" s="82">
        <f t="shared" si="986"/>
        <v>11</v>
      </c>
      <c r="L2159" s="76">
        <f t="shared" si="966"/>
        <v>1.00248761</v>
      </c>
      <c r="M2159" s="83">
        <f t="shared" si="988"/>
        <v>1.0043006699999999</v>
      </c>
      <c r="N2159" s="83">
        <f t="shared" si="984"/>
        <v>1.399543547365999</v>
      </c>
      <c r="O2159" s="76">
        <f t="shared" si="987"/>
        <v>1.40302506</v>
      </c>
      <c r="P2159" s="76">
        <f t="shared" si="967"/>
        <v>685.56514994999998</v>
      </c>
      <c r="Q2159" s="84">
        <f t="shared" si="981"/>
        <v>0</v>
      </c>
      <c r="R2159" s="86">
        <f t="shared" si="978"/>
        <v>0</v>
      </c>
      <c r="S2159" s="76">
        <f t="shared" si="968"/>
        <v>0</v>
      </c>
      <c r="T2159" s="86">
        <f t="shared" si="979"/>
        <v>8.0657000000000006E-2</v>
      </c>
      <c r="U2159" s="84">
        <f t="shared" si="985"/>
        <v>11</v>
      </c>
      <c r="V2159" s="84">
        <v>252</v>
      </c>
      <c r="W2159" s="83">
        <f t="shared" si="969"/>
        <v>1.0033916949999999</v>
      </c>
      <c r="X2159" s="76">
        <f t="shared" si="970"/>
        <v>2.3252278899999999</v>
      </c>
      <c r="Y2159" s="76">
        <f t="shared" si="971"/>
        <v>0</v>
      </c>
      <c r="Z2159" s="90" t="str">
        <f t="shared" si="982"/>
        <v>A+J=</v>
      </c>
      <c r="AA2159" s="81">
        <f t="shared" si="983"/>
        <v>46433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75">
        <f t="shared" si="972"/>
        <v>46419</v>
      </c>
      <c r="B2160" s="76">
        <f t="shared" si="973"/>
        <v>687.89037783999993</v>
      </c>
      <c r="C2160" s="76">
        <f t="shared" si="980"/>
        <v>488.63357434</v>
      </c>
      <c r="D2160" s="77">
        <f t="shared" si="974"/>
        <v>7245.38</v>
      </c>
      <c r="E2160" s="78">
        <f>IF(K2160=1,VLOOKUP(A2159,[1]Plan1!$G$155:$I$350,3),E2159)</f>
        <v>7276.54</v>
      </c>
      <c r="F2160" s="79">
        <f t="shared" si="975"/>
        <v>45763</v>
      </c>
      <c r="G2160" s="80">
        <f t="shared" si="964"/>
        <v>4.3006716003852752E-3</v>
      </c>
      <c r="H2160" s="81">
        <f t="shared" si="976"/>
        <v>46433</v>
      </c>
      <c r="I2160" s="81">
        <f t="shared" si="965"/>
        <v>46433</v>
      </c>
      <c r="J2160" s="82">
        <f t="shared" si="977"/>
        <v>19</v>
      </c>
      <c r="K2160" s="82">
        <f t="shared" si="986"/>
        <v>11</v>
      </c>
      <c r="L2160" s="76">
        <f t="shared" si="966"/>
        <v>1.00248761</v>
      </c>
      <c r="M2160" s="83">
        <f t="shared" si="988"/>
        <v>1.0043006699999999</v>
      </c>
      <c r="N2160" s="83">
        <f t="shared" si="984"/>
        <v>1.399543547365999</v>
      </c>
      <c r="O2160" s="76">
        <f t="shared" si="987"/>
        <v>1.40302506</v>
      </c>
      <c r="P2160" s="76">
        <f t="shared" si="967"/>
        <v>685.56514994999998</v>
      </c>
      <c r="Q2160" s="84">
        <f t="shared" si="981"/>
        <v>0</v>
      </c>
      <c r="R2160" s="86">
        <f t="shared" si="978"/>
        <v>0</v>
      </c>
      <c r="S2160" s="76">
        <f t="shared" si="968"/>
        <v>0</v>
      </c>
      <c r="T2160" s="86">
        <f t="shared" si="979"/>
        <v>8.0657000000000006E-2</v>
      </c>
      <c r="U2160" s="84">
        <f t="shared" si="985"/>
        <v>11</v>
      </c>
      <c r="V2160" s="84">
        <v>252</v>
      </c>
      <c r="W2160" s="83">
        <f t="shared" si="969"/>
        <v>1.0033916949999999</v>
      </c>
      <c r="X2160" s="76">
        <f t="shared" si="970"/>
        <v>2.3252278899999999</v>
      </c>
      <c r="Y2160" s="76">
        <f t="shared" si="971"/>
        <v>0</v>
      </c>
      <c r="Z2160" s="90" t="str">
        <f t="shared" si="982"/>
        <v>A+J=</v>
      </c>
      <c r="AA2160" s="81">
        <f t="shared" si="983"/>
        <v>46433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75">
        <f t="shared" si="972"/>
        <v>46420</v>
      </c>
      <c r="B2161" s="76">
        <f t="shared" si="973"/>
        <v>688.25758874999997</v>
      </c>
      <c r="C2161" s="76">
        <f t="shared" si="980"/>
        <v>488.63357434</v>
      </c>
      <c r="D2161" s="77">
        <f t="shared" si="974"/>
        <v>7245.38</v>
      </c>
      <c r="E2161" s="78">
        <f>IF(K2161=1,VLOOKUP(A2160,[1]Plan1!$G$155:$I$350,3),E2160)</f>
        <v>7276.54</v>
      </c>
      <c r="F2161" s="79">
        <f t="shared" si="975"/>
        <v>45763</v>
      </c>
      <c r="G2161" s="80">
        <f t="shared" si="964"/>
        <v>4.3006716003852752E-3</v>
      </c>
      <c r="H2161" s="81">
        <f t="shared" si="976"/>
        <v>46433</v>
      </c>
      <c r="I2161" s="81">
        <f t="shared" si="965"/>
        <v>46433</v>
      </c>
      <c r="J2161" s="82">
        <f t="shared" si="977"/>
        <v>19</v>
      </c>
      <c r="K2161" s="82">
        <f t="shared" si="986"/>
        <v>12</v>
      </c>
      <c r="L2161" s="76">
        <f t="shared" si="966"/>
        <v>1.00271406</v>
      </c>
      <c r="M2161" s="83">
        <f t="shared" si="988"/>
        <v>1.0043006699999999</v>
      </c>
      <c r="N2161" s="83">
        <f t="shared" si="984"/>
        <v>1.399543547365999</v>
      </c>
      <c r="O2161" s="76">
        <f t="shared" si="987"/>
        <v>1.4033419899999999</v>
      </c>
      <c r="P2161" s="76">
        <f t="shared" si="967"/>
        <v>685.72001259000001</v>
      </c>
      <c r="Q2161" s="84">
        <f t="shared" si="981"/>
        <v>0</v>
      </c>
      <c r="R2161" s="86">
        <f t="shared" si="978"/>
        <v>0</v>
      </c>
      <c r="S2161" s="76">
        <f t="shared" si="968"/>
        <v>0</v>
      </c>
      <c r="T2161" s="86">
        <f t="shared" si="979"/>
        <v>8.0657000000000006E-2</v>
      </c>
      <c r="U2161" s="84">
        <f t="shared" si="985"/>
        <v>12</v>
      </c>
      <c r="V2161" s="84">
        <v>252</v>
      </c>
      <c r="W2161" s="83">
        <f t="shared" si="969"/>
        <v>1.003700601</v>
      </c>
      <c r="X2161" s="76">
        <f t="shared" si="970"/>
        <v>2.53757616</v>
      </c>
      <c r="Y2161" s="76">
        <f t="shared" si="971"/>
        <v>0</v>
      </c>
      <c r="Z2161" s="90" t="str">
        <f t="shared" si="982"/>
        <v>A+J=</v>
      </c>
      <c r="AA2161" s="81">
        <f t="shared" si="983"/>
        <v>46433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75">
        <f t="shared" si="972"/>
        <v>46421</v>
      </c>
      <c r="B2162" s="76">
        <f t="shared" si="973"/>
        <v>688.62499974000002</v>
      </c>
      <c r="C2162" s="76">
        <f t="shared" si="980"/>
        <v>488.63357434</v>
      </c>
      <c r="D2162" s="77">
        <f t="shared" si="974"/>
        <v>7245.38</v>
      </c>
      <c r="E2162" s="78">
        <f>IF(K2162=1,VLOOKUP(A2161,[1]Plan1!$G$155:$I$350,3),E2161)</f>
        <v>7276.54</v>
      </c>
      <c r="F2162" s="79">
        <f t="shared" si="975"/>
        <v>45763</v>
      </c>
      <c r="G2162" s="80">
        <f t="shared" si="964"/>
        <v>4.3006716003852752E-3</v>
      </c>
      <c r="H2162" s="81">
        <f t="shared" si="976"/>
        <v>46433</v>
      </c>
      <c r="I2162" s="81">
        <f t="shared" si="965"/>
        <v>46433</v>
      </c>
      <c r="J2162" s="82">
        <f t="shared" si="977"/>
        <v>19</v>
      </c>
      <c r="K2162" s="82">
        <f t="shared" si="986"/>
        <v>13</v>
      </c>
      <c r="L2162" s="76">
        <f t="shared" si="966"/>
        <v>1.00294057</v>
      </c>
      <c r="M2162" s="83">
        <f t="shared" si="988"/>
        <v>1.0043006699999999</v>
      </c>
      <c r="N2162" s="83">
        <f t="shared" si="984"/>
        <v>1.399543547365999</v>
      </c>
      <c r="O2162" s="76">
        <f t="shared" si="987"/>
        <v>1.403659</v>
      </c>
      <c r="P2162" s="76">
        <f t="shared" si="967"/>
        <v>685.87491432000002</v>
      </c>
      <c r="Q2162" s="84">
        <f t="shared" si="981"/>
        <v>0</v>
      </c>
      <c r="R2162" s="86">
        <f t="shared" si="978"/>
        <v>0</v>
      </c>
      <c r="S2162" s="76">
        <f t="shared" si="968"/>
        <v>0</v>
      </c>
      <c r="T2162" s="86">
        <f t="shared" si="979"/>
        <v>8.0657000000000006E-2</v>
      </c>
      <c r="U2162" s="84">
        <f t="shared" si="985"/>
        <v>13</v>
      </c>
      <c r="V2162" s="84">
        <v>252</v>
      </c>
      <c r="W2162" s="83">
        <f t="shared" si="969"/>
        <v>1.004009602</v>
      </c>
      <c r="X2162" s="76">
        <f t="shared" si="970"/>
        <v>2.75008542</v>
      </c>
      <c r="Y2162" s="76">
        <f t="shared" si="971"/>
        <v>0</v>
      </c>
      <c r="Z2162" s="90" t="str">
        <f t="shared" si="982"/>
        <v>A+J=</v>
      </c>
      <c r="AA2162" s="81">
        <f t="shared" si="983"/>
        <v>46433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75">
        <f t="shared" si="972"/>
        <v>46422</v>
      </c>
      <c r="B2163" s="76">
        <f t="shared" si="973"/>
        <v>688.99259617999996</v>
      </c>
      <c r="C2163" s="76">
        <f t="shared" si="980"/>
        <v>488.63357434</v>
      </c>
      <c r="D2163" s="77">
        <f t="shared" si="974"/>
        <v>7245.38</v>
      </c>
      <c r="E2163" s="78">
        <f>IF(K2163=1,VLOOKUP(A2162,[1]Plan1!$G$155:$I$350,3),E2162)</f>
        <v>7276.54</v>
      </c>
      <c r="F2163" s="79">
        <f t="shared" si="975"/>
        <v>45763</v>
      </c>
      <c r="G2163" s="80">
        <f t="shared" si="964"/>
        <v>4.3006716003852752E-3</v>
      </c>
      <c r="H2163" s="81">
        <f t="shared" si="976"/>
        <v>46433</v>
      </c>
      <c r="I2163" s="81">
        <f t="shared" si="965"/>
        <v>46433</v>
      </c>
      <c r="J2163" s="82">
        <f t="shared" si="977"/>
        <v>19</v>
      </c>
      <c r="K2163" s="82">
        <f t="shared" si="986"/>
        <v>14</v>
      </c>
      <c r="L2163" s="76">
        <f t="shared" si="966"/>
        <v>1.0031671200000001</v>
      </c>
      <c r="M2163" s="83">
        <f t="shared" si="988"/>
        <v>1.0043006699999999</v>
      </c>
      <c r="N2163" s="83">
        <f t="shared" si="984"/>
        <v>1.399543547365999</v>
      </c>
      <c r="O2163" s="76">
        <f t="shared" si="987"/>
        <v>1.40397606</v>
      </c>
      <c r="P2163" s="76">
        <f t="shared" si="967"/>
        <v>686.02984047999996</v>
      </c>
      <c r="Q2163" s="84">
        <f t="shared" si="981"/>
        <v>0</v>
      </c>
      <c r="R2163" s="86">
        <f t="shared" si="978"/>
        <v>0</v>
      </c>
      <c r="S2163" s="76">
        <f t="shared" si="968"/>
        <v>0</v>
      </c>
      <c r="T2163" s="86">
        <f t="shared" si="979"/>
        <v>8.0657000000000006E-2</v>
      </c>
      <c r="U2163" s="84">
        <f t="shared" si="985"/>
        <v>14</v>
      </c>
      <c r="V2163" s="84">
        <v>252</v>
      </c>
      <c r="W2163" s="83">
        <f t="shared" si="969"/>
        <v>1.0043186980000001</v>
      </c>
      <c r="X2163" s="76">
        <f t="shared" si="970"/>
        <v>2.9627557000000002</v>
      </c>
      <c r="Y2163" s="76">
        <f t="shared" si="971"/>
        <v>0</v>
      </c>
      <c r="Z2163" s="90" t="str">
        <f t="shared" si="982"/>
        <v>A+J=</v>
      </c>
      <c r="AA2163" s="81">
        <f t="shared" si="983"/>
        <v>46433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75">
        <f t="shared" si="972"/>
        <v>46423</v>
      </c>
      <c r="B2164" s="76">
        <f t="shared" si="973"/>
        <v>689.36040265999998</v>
      </c>
      <c r="C2164" s="76">
        <f t="shared" si="980"/>
        <v>488.63357434</v>
      </c>
      <c r="D2164" s="77">
        <f t="shared" si="974"/>
        <v>7245.38</v>
      </c>
      <c r="E2164" s="78">
        <f>IF(K2164=1,VLOOKUP(A2163,[1]Plan1!$G$155:$I$350,3),E2163)</f>
        <v>7276.54</v>
      </c>
      <c r="F2164" s="79">
        <f t="shared" si="975"/>
        <v>45763</v>
      </c>
      <c r="G2164" s="80">
        <f t="shared" si="964"/>
        <v>4.3006716003852752E-3</v>
      </c>
      <c r="H2164" s="81">
        <f t="shared" si="976"/>
        <v>46433</v>
      </c>
      <c r="I2164" s="81">
        <f t="shared" si="965"/>
        <v>46433</v>
      </c>
      <c r="J2164" s="82">
        <f t="shared" si="977"/>
        <v>19</v>
      </c>
      <c r="K2164" s="82">
        <f t="shared" si="986"/>
        <v>15</v>
      </c>
      <c r="L2164" s="76">
        <f t="shared" si="966"/>
        <v>1.00339373</v>
      </c>
      <c r="M2164" s="83">
        <f t="shared" si="988"/>
        <v>1.0043006699999999</v>
      </c>
      <c r="N2164" s="83">
        <f t="shared" si="984"/>
        <v>1.399543547365999</v>
      </c>
      <c r="O2164" s="76">
        <f t="shared" si="987"/>
        <v>1.40429322</v>
      </c>
      <c r="P2164" s="76">
        <f t="shared" si="967"/>
        <v>686.18481551000002</v>
      </c>
      <c r="Q2164" s="84">
        <f t="shared" si="981"/>
        <v>0</v>
      </c>
      <c r="R2164" s="86">
        <f t="shared" si="978"/>
        <v>0</v>
      </c>
      <c r="S2164" s="76">
        <f t="shared" si="968"/>
        <v>0</v>
      </c>
      <c r="T2164" s="86">
        <f t="shared" si="979"/>
        <v>8.0657000000000006E-2</v>
      </c>
      <c r="U2164" s="84">
        <f t="shared" si="985"/>
        <v>15</v>
      </c>
      <c r="V2164" s="84">
        <v>252</v>
      </c>
      <c r="W2164" s="83">
        <f t="shared" si="969"/>
        <v>1.004627889</v>
      </c>
      <c r="X2164" s="76">
        <f t="shared" si="970"/>
        <v>3.1755871500000001</v>
      </c>
      <c r="Y2164" s="76">
        <f t="shared" si="971"/>
        <v>0</v>
      </c>
      <c r="Z2164" s="90" t="str">
        <f t="shared" si="982"/>
        <v>A+J=</v>
      </c>
      <c r="AA2164" s="81">
        <f t="shared" si="983"/>
        <v>46433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75">
        <f t="shared" si="972"/>
        <v>46424</v>
      </c>
      <c r="B2165" s="76">
        <f t="shared" si="973"/>
        <v>689.72840033</v>
      </c>
      <c r="C2165" s="76">
        <f t="shared" si="980"/>
        <v>488.63357434</v>
      </c>
      <c r="D2165" s="77">
        <f t="shared" si="974"/>
        <v>7245.38</v>
      </c>
      <c r="E2165" s="78">
        <f>IF(K2165=1,VLOOKUP(A2164,[1]Plan1!$G$155:$I$350,3),E2164)</f>
        <v>7276.54</v>
      </c>
      <c r="F2165" s="79">
        <f t="shared" si="975"/>
        <v>45763</v>
      </c>
      <c r="G2165" s="80">
        <f t="shared" si="964"/>
        <v>4.3006716003852752E-3</v>
      </c>
      <c r="H2165" s="81">
        <f t="shared" si="976"/>
        <v>46433</v>
      </c>
      <c r="I2165" s="81">
        <f t="shared" si="965"/>
        <v>46433</v>
      </c>
      <c r="J2165" s="82">
        <f t="shared" si="977"/>
        <v>19</v>
      </c>
      <c r="K2165" s="82">
        <f t="shared" si="986"/>
        <v>16</v>
      </c>
      <c r="L2165" s="76">
        <f t="shared" si="966"/>
        <v>1.00362039</v>
      </c>
      <c r="M2165" s="83">
        <f t="shared" si="988"/>
        <v>1.0043006699999999</v>
      </c>
      <c r="N2165" s="83">
        <f t="shared" si="984"/>
        <v>1.399543547365999</v>
      </c>
      <c r="O2165" s="76">
        <f t="shared" si="987"/>
        <v>1.4046104399999999</v>
      </c>
      <c r="P2165" s="76">
        <f t="shared" si="967"/>
        <v>686.33981985000003</v>
      </c>
      <c r="Q2165" s="84">
        <f t="shared" si="981"/>
        <v>0</v>
      </c>
      <c r="R2165" s="86">
        <f t="shared" si="978"/>
        <v>0</v>
      </c>
      <c r="S2165" s="76">
        <f t="shared" si="968"/>
        <v>0</v>
      </c>
      <c r="T2165" s="86">
        <f t="shared" si="979"/>
        <v>8.0657000000000006E-2</v>
      </c>
      <c r="U2165" s="84">
        <f t="shared" si="985"/>
        <v>16</v>
      </c>
      <c r="V2165" s="84">
        <v>252</v>
      </c>
      <c r="W2165" s="83">
        <f t="shared" si="969"/>
        <v>1.0049371760000001</v>
      </c>
      <c r="X2165" s="76">
        <f t="shared" si="970"/>
        <v>3.3885804799999999</v>
      </c>
      <c r="Y2165" s="76">
        <f t="shared" si="971"/>
        <v>0</v>
      </c>
      <c r="Z2165" s="90" t="str">
        <f t="shared" si="982"/>
        <v>A+J=</v>
      </c>
      <c r="AA2165" s="81">
        <f t="shared" si="983"/>
        <v>46433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75">
        <f t="shared" si="972"/>
        <v>46425</v>
      </c>
      <c r="B2166" s="76">
        <f t="shared" si="973"/>
        <v>689.72840033</v>
      </c>
      <c r="C2166" s="76">
        <f t="shared" si="980"/>
        <v>488.63357434</v>
      </c>
      <c r="D2166" s="77">
        <f t="shared" si="974"/>
        <v>7245.38</v>
      </c>
      <c r="E2166" s="78">
        <f>IF(K2166=1,VLOOKUP(A2165,[1]Plan1!$G$155:$I$350,3),E2165)</f>
        <v>7276.54</v>
      </c>
      <c r="F2166" s="79">
        <f t="shared" si="975"/>
        <v>45763</v>
      </c>
      <c r="G2166" s="80">
        <f t="shared" si="964"/>
        <v>4.3006716003852752E-3</v>
      </c>
      <c r="H2166" s="81">
        <f t="shared" si="976"/>
        <v>46433</v>
      </c>
      <c r="I2166" s="81">
        <f t="shared" si="965"/>
        <v>46433</v>
      </c>
      <c r="J2166" s="82">
        <f t="shared" si="977"/>
        <v>19</v>
      </c>
      <c r="K2166" s="82">
        <f t="shared" si="986"/>
        <v>16</v>
      </c>
      <c r="L2166" s="76">
        <f t="shared" si="966"/>
        <v>1.00362039</v>
      </c>
      <c r="M2166" s="83">
        <f t="shared" si="988"/>
        <v>1.0043006699999999</v>
      </c>
      <c r="N2166" s="83">
        <f t="shared" si="984"/>
        <v>1.399543547365999</v>
      </c>
      <c r="O2166" s="76">
        <f t="shared" si="987"/>
        <v>1.4046104399999999</v>
      </c>
      <c r="P2166" s="76">
        <f t="shared" si="967"/>
        <v>686.33981985000003</v>
      </c>
      <c r="Q2166" s="84">
        <f t="shared" si="981"/>
        <v>0</v>
      </c>
      <c r="R2166" s="86">
        <f t="shared" si="978"/>
        <v>0</v>
      </c>
      <c r="S2166" s="76">
        <f t="shared" si="968"/>
        <v>0</v>
      </c>
      <c r="T2166" s="86">
        <f t="shared" si="979"/>
        <v>8.0657000000000006E-2</v>
      </c>
      <c r="U2166" s="84">
        <f t="shared" si="985"/>
        <v>16</v>
      </c>
      <c r="V2166" s="84">
        <v>252</v>
      </c>
      <c r="W2166" s="83">
        <f t="shared" si="969"/>
        <v>1.0049371760000001</v>
      </c>
      <c r="X2166" s="76">
        <f t="shared" si="970"/>
        <v>3.3885804799999999</v>
      </c>
      <c r="Y2166" s="76">
        <f t="shared" si="971"/>
        <v>0</v>
      </c>
      <c r="Z2166" s="90" t="str">
        <f t="shared" si="982"/>
        <v>A+J=</v>
      </c>
      <c r="AA2166" s="81">
        <f t="shared" si="983"/>
        <v>46433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75">
        <f t="shared" si="972"/>
        <v>46426</v>
      </c>
      <c r="B2167" s="76">
        <f t="shared" si="973"/>
        <v>689.72840033</v>
      </c>
      <c r="C2167" s="76">
        <f t="shared" si="980"/>
        <v>488.63357434</v>
      </c>
      <c r="D2167" s="77">
        <f t="shared" si="974"/>
        <v>7245.38</v>
      </c>
      <c r="E2167" s="78">
        <f>IF(K2167=1,VLOOKUP(A2166,[1]Plan1!$G$155:$I$350,3),E2166)</f>
        <v>7276.54</v>
      </c>
      <c r="F2167" s="79">
        <f t="shared" si="975"/>
        <v>45763</v>
      </c>
      <c r="G2167" s="80">
        <f t="shared" si="964"/>
        <v>4.3006716003852752E-3</v>
      </c>
      <c r="H2167" s="81">
        <f t="shared" si="976"/>
        <v>46433</v>
      </c>
      <c r="I2167" s="81">
        <f t="shared" si="965"/>
        <v>46433</v>
      </c>
      <c r="J2167" s="82">
        <f t="shared" si="977"/>
        <v>19</v>
      </c>
      <c r="K2167" s="82">
        <f t="shared" si="986"/>
        <v>16</v>
      </c>
      <c r="L2167" s="76">
        <f t="shared" si="966"/>
        <v>1.00362039</v>
      </c>
      <c r="M2167" s="83">
        <f t="shared" si="988"/>
        <v>1.0043006699999999</v>
      </c>
      <c r="N2167" s="83">
        <f t="shared" si="984"/>
        <v>1.399543547365999</v>
      </c>
      <c r="O2167" s="76">
        <f t="shared" si="987"/>
        <v>1.4046104399999999</v>
      </c>
      <c r="P2167" s="76">
        <f t="shared" si="967"/>
        <v>686.33981985000003</v>
      </c>
      <c r="Q2167" s="84">
        <f t="shared" si="981"/>
        <v>0</v>
      </c>
      <c r="R2167" s="86">
        <f t="shared" si="978"/>
        <v>0</v>
      </c>
      <c r="S2167" s="76">
        <f t="shared" si="968"/>
        <v>0</v>
      </c>
      <c r="T2167" s="86">
        <f t="shared" si="979"/>
        <v>8.0657000000000006E-2</v>
      </c>
      <c r="U2167" s="84">
        <f t="shared" si="985"/>
        <v>16</v>
      </c>
      <c r="V2167" s="84">
        <v>252</v>
      </c>
      <c r="W2167" s="83">
        <f t="shared" si="969"/>
        <v>1.0049371760000001</v>
      </c>
      <c r="X2167" s="76">
        <f t="shared" si="970"/>
        <v>3.3885804799999999</v>
      </c>
      <c r="Y2167" s="76">
        <f t="shared" si="971"/>
        <v>0</v>
      </c>
      <c r="Z2167" s="90" t="str">
        <f t="shared" si="982"/>
        <v>A+J=</v>
      </c>
      <c r="AA2167" s="81">
        <f t="shared" si="983"/>
        <v>46433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75">
        <f t="shared" si="972"/>
        <v>46427</v>
      </c>
      <c r="B2168" s="76">
        <f t="shared" si="973"/>
        <v>689.72840033</v>
      </c>
      <c r="C2168" s="76">
        <f t="shared" si="980"/>
        <v>488.63357434</v>
      </c>
      <c r="D2168" s="77">
        <f t="shared" si="974"/>
        <v>7245.38</v>
      </c>
      <c r="E2168" s="78">
        <f>IF(K2168=1,VLOOKUP(A2167,[1]Plan1!$G$155:$I$350,3),E2167)</f>
        <v>7276.54</v>
      </c>
      <c r="F2168" s="79">
        <f t="shared" si="975"/>
        <v>45763</v>
      </c>
      <c r="G2168" s="80">
        <f t="shared" si="964"/>
        <v>4.3006716003852752E-3</v>
      </c>
      <c r="H2168" s="81">
        <f t="shared" si="976"/>
        <v>46433</v>
      </c>
      <c r="I2168" s="81">
        <f t="shared" si="965"/>
        <v>46433</v>
      </c>
      <c r="J2168" s="82">
        <f t="shared" si="977"/>
        <v>19</v>
      </c>
      <c r="K2168" s="82">
        <f t="shared" si="986"/>
        <v>16</v>
      </c>
      <c r="L2168" s="76">
        <f t="shared" si="966"/>
        <v>1.00362039</v>
      </c>
      <c r="M2168" s="83">
        <f t="shared" si="988"/>
        <v>1.0043006699999999</v>
      </c>
      <c r="N2168" s="83">
        <f t="shared" si="984"/>
        <v>1.399543547365999</v>
      </c>
      <c r="O2168" s="76">
        <f t="shared" si="987"/>
        <v>1.4046104399999999</v>
      </c>
      <c r="P2168" s="76">
        <f t="shared" si="967"/>
        <v>686.33981985000003</v>
      </c>
      <c r="Q2168" s="84">
        <f t="shared" si="981"/>
        <v>0</v>
      </c>
      <c r="R2168" s="86">
        <f t="shared" si="978"/>
        <v>0</v>
      </c>
      <c r="S2168" s="76">
        <f t="shared" si="968"/>
        <v>0</v>
      </c>
      <c r="T2168" s="86">
        <f t="shared" si="979"/>
        <v>8.0657000000000006E-2</v>
      </c>
      <c r="U2168" s="84">
        <f t="shared" si="985"/>
        <v>16</v>
      </c>
      <c r="V2168" s="84">
        <v>252</v>
      </c>
      <c r="W2168" s="83">
        <f t="shared" si="969"/>
        <v>1.0049371760000001</v>
      </c>
      <c r="X2168" s="76">
        <f t="shared" si="970"/>
        <v>3.3885804799999999</v>
      </c>
      <c r="Y2168" s="76">
        <f t="shared" si="971"/>
        <v>0</v>
      </c>
      <c r="Z2168" s="90" t="str">
        <f t="shared" si="982"/>
        <v>A+J=</v>
      </c>
      <c r="AA2168" s="81">
        <f t="shared" si="983"/>
        <v>46433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75">
        <f t="shared" si="972"/>
        <v>46428</v>
      </c>
      <c r="B2169" s="76">
        <f t="shared" si="973"/>
        <v>689.72840033</v>
      </c>
      <c r="C2169" s="76">
        <f t="shared" si="980"/>
        <v>488.63357434</v>
      </c>
      <c r="D2169" s="77">
        <f t="shared" si="974"/>
        <v>7245.38</v>
      </c>
      <c r="E2169" s="78">
        <f>IF(K2169=1,VLOOKUP(A2168,[1]Plan1!$G$155:$I$350,3),E2168)</f>
        <v>7276.54</v>
      </c>
      <c r="F2169" s="79">
        <f t="shared" si="975"/>
        <v>45763</v>
      </c>
      <c r="G2169" s="80">
        <f t="shared" si="964"/>
        <v>4.3006716003852752E-3</v>
      </c>
      <c r="H2169" s="81">
        <f t="shared" si="976"/>
        <v>46433</v>
      </c>
      <c r="I2169" s="81">
        <f t="shared" si="965"/>
        <v>46433</v>
      </c>
      <c r="J2169" s="82">
        <f t="shared" si="977"/>
        <v>19</v>
      </c>
      <c r="K2169" s="82">
        <f t="shared" si="986"/>
        <v>16</v>
      </c>
      <c r="L2169" s="76">
        <f t="shared" si="966"/>
        <v>1.00362039</v>
      </c>
      <c r="M2169" s="83">
        <f t="shared" si="988"/>
        <v>1.0043006699999999</v>
      </c>
      <c r="N2169" s="83">
        <f t="shared" si="984"/>
        <v>1.399543547365999</v>
      </c>
      <c r="O2169" s="76">
        <f t="shared" si="987"/>
        <v>1.4046104399999999</v>
      </c>
      <c r="P2169" s="76">
        <f t="shared" si="967"/>
        <v>686.33981985000003</v>
      </c>
      <c r="Q2169" s="84">
        <f t="shared" si="981"/>
        <v>0</v>
      </c>
      <c r="R2169" s="86">
        <f t="shared" si="978"/>
        <v>0</v>
      </c>
      <c r="S2169" s="76">
        <f t="shared" si="968"/>
        <v>0</v>
      </c>
      <c r="T2169" s="86">
        <f t="shared" si="979"/>
        <v>8.0657000000000006E-2</v>
      </c>
      <c r="U2169" s="84">
        <f t="shared" si="985"/>
        <v>16</v>
      </c>
      <c r="V2169" s="84">
        <v>252</v>
      </c>
      <c r="W2169" s="83">
        <f t="shared" si="969"/>
        <v>1.0049371760000001</v>
      </c>
      <c r="X2169" s="76">
        <f t="shared" si="970"/>
        <v>3.3885804799999999</v>
      </c>
      <c r="Y2169" s="76">
        <f t="shared" si="971"/>
        <v>0</v>
      </c>
      <c r="Z2169" s="90" t="str">
        <f t="shared" si="982"/>
        <v>A+J=</v>
      </c>
      <c r="AA2169" s="81">
        <f t="shared" si="983"/>
        <v>46433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75">
        <f t="shared" si="972"/>
        <v>46429</v>
      </c>
      <c r="B2170" s="76">
        <f t="shared" si="973"/>
        <v>690.09658296999999</v>
      </c>
      <c r="C2170" s="76">
        <f t="shared" si="980"/>
        <v>488.63357434</v>
      </c>
      <c r="D2170" s="77">
        <f t="shared" si="974"/>
        <v>7245.38</v>
      </c>
      <c r="E2170" s="78">
        <f>IF(K2170=1,VLOOKUP(A2169,[1]Plan1!$G$155:$I$350,3),E2169)</f>
        <v>7276.54</v>
      </c>
      <c r="F2170" s="79">
        <f t="shared" si="975"/>
        <v>45763</v>
      </c>
      <c r="G2170" s="80">
        <f t="shared" si="964"/>
        <v>4.3006716003852752E-3</v>
      </c>
      <c r="H2170" s="81">
        <f t="shared" si="976"/>
        <v>46433</v>
      </c>
      <c r="I2170" s="81">
        <f t="shared" si="965"/>
        <v>46433</v>
      </c>
      <c r="J2170" s="82">
        <f t="shared" si="977"/>
        <v>19</v>
      </c>
      <c r="K2170" s="82">
        <f t="shared" si="986"/>
        <v>17</v>
      </c>
      <c r="L2170" s="76">
        <f t="shared" si="966"/>
        <v>1.0038470900000001</v>
      </c>
      <c r="M2170" s="83">
        <f t="shared" si="988"/>
        <v>1.0043006699999999</v>
      </c>
      <c r="N2170" s="83">
        <f t="shared" si="984"/>
        <v>1.399543547365999</v>
      </c>
      <c r="O2170" s="76">
        <f t="shared" si="987"/>
        <v>1.4049277099999999</v>
      </c>
      <c r="P2170" s="76">
        <f t="shared" si="967"/>
        <v>686.49484861999997</v>
      </c>
      <c r="Q2170" s="84">
        <f t="shared" si="981"/>
        <v>0</v>
      </c>
      <c r="R2170" s="86">
        <f t="shared" si="978"/>
        <v>0</v>
      </c>
      <c r="S2170" s="76">
        <f t="shared" si="968"/>
        <v>0</v>
      </c>
      <c r="T2170" s="86">
        <f t="shared" si="979"/>
        <v>8.0657000000000006E-2</v>
      </c>
      <c r="U2170" s="84">
        <f t="shared" si="985"/>
        <v>17</v>
      </c>
      <c r="V2170" s="84">
        <v>252</v>
      </c>
      <c r="W2170" s="83">
        <f t="shared" si="969"/>
        <v>1.005246557</v>
      </c>
      <c r="X2170" s="76">
        <f t="shared" si="970"/>
        <v>3.6017343500000001</v>
      </c>
      <c r="Y2170" s="76">
        <f t="shared" si="971"/>
        <v>0</v>
      </c>
      <c r="Z2170" s="90" t="str">
        <f t="shared" si="982"/>
        <v>A+J=</v>
      </c>
      <c r="AA2170" s="81">
        <f t="shared" si="983"/>
        <v>46433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75">
        <f t="shared" si="972"/>
        <v>46430</v>
      </c>
      <c r="B2171" s="76">
        <f t="shared" si="973"/>
        <v>690.46498151000003</v>
      </c>
      <c r="C2171" s="76">
        <f t="shared" si="980"/>
        <v>488.63357434</v>
      </c>
      <c r="D2171" s="77">
        <f t="shared" si="974"/>
        <v>7245.38</v>
      </c>
      <c r="E2171" s="78">
        <f>IF(K2171=1,VLOOKUP(A2170,[1]Plan1!$G$155:$I$350,3),E2170)</f>
        <v>7276.54</v>
      </c>
      <c r="F2171" s="79">
        <f t="shared" si="975"/>
        <v>45763</v>
      </c>
      <c r="G2171" s="80">
        <f t="shared" si="964"/>
        <v>4.3006716003852752E-3</v>
      </c>
      <c r="H2171" s="81">
        <f t="shared" si="976"/>
        <v>46433</v>
      </c>
      <c r="I2171" s="81">
        <f t="shared" si="965"/>
        <v>46433</v>
      </c>
      <c r="J2171" s="82">
        <f t="shared" si="977"/>
        <v>19</v>
      </c>
      <c r="K2171" s="82">
        <f t="shared" si="986"/>
        <v>18</v>
      </c>
      <c r="L2171" s="76">
        <f t="shared" si="966"/>
        <v>1.0040738600000001</v>
      </c>
      <c r="M2171" s="83">
        <f t="shared" si="988"/>
        <v>1.0043006699999999</v>
      </c>
      <c r="N2171" s="83">
        <f t="shared" si="984"/>
        <v>1.399543547365999</v>
      </c>
      <c r="O2171" s="76">
        <f t="shared" si="987"/>
        <v>1.40524509</v>
      </c>
      <c r="P2171" s="76">
        <f t="shared" si="967"/>
        <v>686.64993115000004</v>
      </c>
      <c r="Q2171" s="84">
        <f t="shared" si="981"/>
        <v>0</v>
      </c>
      <c r="R2171" s="86">
        <f t="shared" si="978"/>
        <v>0</v>
      </c>
      <c r="S2171" s="76">
        <f t="shared" si="968"/>
        <v>0</v>
      </c>
      <c r="T2171" s="86">
        <f t="shared" si="979"/>
        <v>8.0657000000000006E-2</v>
      </c>
      <c r="U2171" s="84">
        <f t="shared" si="985"/>
        <v>18</v>
      </c>
      <c r="V2171" s="84">
        <v>252</v>
      </c>
      <c r="W2171" s="83">
        <f t="shared" si="969"/>
        <v>1.005556034</v>
      </c>
      <c r="X2171" s="76">
        <f t="shared" si="970"/>
        <v>3.8150503599999999</v>
      </c>
      <c r="Y2171" s="76">
        <f t="shared" si="971"/>
        <v>0</v>
      </c>
      <c r="Z2171" s="90" t="str">
        <f t="shared" si="982"/>
        <v>A+J=</v>
      </c>
      <c r="AA2171" s="81">
        <f t="shared" si="983"/>
        <v>46433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75">
        <f t="shared" si="972"/>
        <v>46431</v>
      </c>
      <c r="B2172" s="76">
        <f t="shared" si="973"/>
        <v>690.83356585000001</v>
      </c>
      <c r="C2172" s="76">
        <f t="shared" si="980"/>
        <v>488.63357434</v>
      </c>
      <c r="D2172" s="77">
        <f t="shared" si="974"/>
        <v>7245.38</v>
      </c>
      <c r="E2172" s="78">
        <f>IF(K2172=1,VLOOKUP(A2171,[1]Plan1!$G$155:$I$350,3),E2171)</f>
        <v>7276.54</v>
      </c>
      <c r="F2172" s="79">
        <f t="shared" si="975"/>
        <v>45763</v>
      </c>
      <c r="G2172" s="80">
        <f t="shared" si="964"/>
        <v>4.3006716003852752E-3</v>
      </c>
      <c r="H2172" s="81">
        <f t="shared" si="976"/>
        <v>46433</v>
      </c>
      <c r="I2172" s="81">
        <f t="shared" si="965"/>
        <v>46433</v>
      </c>
      <c r="J2172" s="82">
        <f t="shared" si="977"/>
        <v>19</v>
      </c>
      <c r="K2172" s="82">
        <f t="shared" si="986"/>
        <v>19</v>
      </c>
      <c r="L2172" s="76">
        <f t="shared" si="966"/>
        <v>1.0043006699999999</v>
      </c>
      <c r="M2172" s="83">
        <f t="shared" si="988"/>
        <v>1.0043006699999999</v>
      </c>
      <c r="N2172" s="83">
        <f t="shared" si="984"/>
        <v>1.399543547365999</v>
      </c>
      <c r="O2172" s="76">
        <f t="shared" si="987"/>
        <v>1.4055625199999999</v>
      </c>
      <c r="P2172" s="76">
        <f t="shared" si="967"/>
        <v>686.80503810000005</v>
      </c>
      <c r="Q2172" s="84">
        <f t="shared" si="981"/>
        <v>0</v>
      </c>
      <c r="R2172" s="86">
        <f t="shared" si="978"/>
        <v>0</v>
      </c>
      <c r="S2172" s="76">
        <f t="shared" si="968"/>
        <v>0</v>
      </c>
      <c r="T2172" s="86">
        <f t="shared" si="979"/>
        <v>8.0657000000000006E-2</v>
      </c>
      <c r="U2172" s="84">
        <f t="shared" si="985"/>
        <v>19</v>
      </c>
      <c r="V2172" s="84">
        <v>252</v>
      </c>
      <c r="W2172" s="83">
        <f t="shared" si="969"/>
        <v>1.005865606</v>
      </c>
      <c r="X2172" s="76">
        <f t="shared" si="970"/>
        <v>4.0285277500000003</v>
      </c>
      <c r="Y2172" s="76">
        <f t="shared" si="971"/>
        <v>0</v>
      </c>
      <c r="Z2172" s="90" t="str">
        <f t="shared" si="982"/>
        <v>A+J=</v>
      </c>
      <c r="AA2172" s="81">
        <f t="shared" si="983"/>
        <v>46433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75">
        <f t="shared" si="972"/>
        <v>46432</v>
      </c>
      <c r="B2173" s="76">
        <f t="shared" si="973"/>
        <v>690.83356585000001</v>
      </c>
      <c r="C2173" s="76">
        <f t="shared" si="980"/>
        <v>488.63357434</v>
      </c>
      <c r="D2173" s="77">
        <f t="shared" si="974"/>
        <v>7245.38</v>
      </c>
      <c r="E2173" s="78">
        <f>IF(K2173=1,VLOOKUP(A2172,[1]Plan1!$G$155:$I$350,3),E2172)</f>
        <v>7276.54</v>
      </c>
      <c r="F2173" s="79">
        <f t="shared" si="975"/>
        <v>45763</v>
      </c>
      <c r="G2173" s="80">
        <f t="shared" si="964"/>
        <v>4.3006716003852752E-3</v>
      </c>
      <c r="H2173" s="81">
        <f t="shared" si="976"/>
        <v>46433</v>
      </c>
      <c r="I2173" s="81">
        <f t="shared" si="965"/>
        <v>46433</v>
      </c>
      <c r="J2173" s="82">
        <f t="shared" si="977"/>
        <v>19</v>
      </c>
      <c r="K2173" s="82">
        <f t="shared" si="986"/>
        <v>19</v>
      </c>
      <c r="L2173" s="76">
        <f t="shared" si="966"/>
        <v>1.0043006699999999</v>
      </c>
      <c r="M2173" s="83">
        <f t="shared" si="988"/>
        <v>1.0043006699999999</v>
      </c>
      <c r="N2173" s="83">
        <f t="shared" si="984"/>
        <v>1.399543547365999</v>
      </c>
      <c r="O2173" s="76">
        <f t="shared" si="987"/>
        <v>1.4055625199999999</v>
      </c>
      <c r="P2173" s="76">
        <f t="shared" si="967"/>
        <v>686.80503810000005</v>
      </c>
      <c r="Q2173" s="84">
        <f t="shared" si="981"/>
        <v>0</v>
      </c>
      <c r="R2173" s="86">
        <f t="shared" si="978"/>
        <v>0</v>
      </c>
      <c r="S2173" s="76">
        <f t="shared" si="968"/>
        <v>0</v>
      </c>
      <c r="T2173" s="86">
        <f t="shared" si="979"/>
        <v>8.0657000000000006E-2</v>
      </c>
      <c r="U2173" s="84">
        <f t="shared" si="985"/>
        <v>19</v>
      </c>
      <c r="V2173" s="84">
        <v>252</v>
      </c>
      <c r="W2173" s="83">
        <f t="shared" si="969"/>
        <v>1.005865606</v>
      </c>
      <c r="X2173" s="76">
        <f t="shared" si="970"/>
        <v>4.0285277500000003</v>
      </c>
      <c r="Y2173" s="76">
        <f t="shared" si="971"/>
        <v>0</v>
      </c>
      <c r="Z2173" s="90" t="str">
        <f t="shared" si="982"/>
        <v>A+J=</v>
      </c>
      <c r="AA2173" s="81">
        <f t="shared" si="983"/>
        <v>46433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75">
        <f t="shared" si="972"/>
        <v>46433</v>
      </c>
      <c r="B2174" s="76">
        <f t="shared" si="973"/>
        <v>690.83356585000001</v>
      </c>
      <c r="C2174" s="76">
        <f t="shared" si="980"/>
        <v>488.63357434</v>
      </c>
      <c r="D2174" s="77">
        <f t="shared" si="974"/>
        <v>7245.38</v>
      </c>
      <c r="E2174" s="78">
        <f>IF(K2174=1,VLOOKUP(A2173,[1]Plan1!$G$155:$I$350,3),E2173)</f>
        <v>7276.54</v>
      </c>
      <c r="F2174" s="79">
        <f t="shared" si="975"/>
        <v>45763</v>
      </c>
      <c r="G2174" s="80">
        <f t="shared" si="964"/>
        <v>4.3006716003852752E-3</v>
      </c>
      <c r="H2174" s="81">
        <f t="shared" si="976"/>
        <v>46461</v>
      </c>
      <c r="I2174" s="81">
        <f t="shared" si="965"/>
        <v>46433</v>
      </c>
      <c r="J2174" s="82">
        <f t="shared" si="977"/>
        <v>19</v>
      </c>
      <c r="K2174" s="82">
        <f t="shared" si="986"/>
        <v>19</v>
      </c>
      <c r="L2174" s="76">
        <f t="shared" si="966"/>
        <v>1.0043006699999999</v>
      </c>
      <c r="M2174" s="83">
        <f t="shared" si="988"/>
        <v>1.0043006699999999</v>
      </c>
      <c r="N2174" s="83">
        <f t="shared" si="984"/>
        <v>1.399543547365999</v>
      </c>
      <c r="O2174" s="76">
        <f t="shared" si="987"/>
        <v>1.4055625199999999</v>
      </c>
      <c r="P2174" s="76">
        <f t="shared" si="967"/>
        <v>686.80503810000005</v>
      </c>
      <c r="Q2174" s="84">
        <f t="shared" si="981"/>
        <v>71</v>
      </c>
      <c r="R2174" s="86">
        <f t="shared" si="978"/>
        <v>1.6397999999999999E-2</v>
      </c>
      <c r="S2174" s="76">
        <f t="shared" si="968"/>
        <v>11.26222901</v>
      </c>
      <c r="T2174" s="86">
        <f t="shared" si="979"/>
        <v>8.0657000000000006E-2</v>
      </c>
      <c r="U2174" s="84">
        <f t="shared" si="985"/>
        <v>19</v>
      </c>
      <c r="V2174" s="84">
        <v>252</v>
      </c>
      <c r="W2174" s="83">
        <f t="shared" si="969"/>
        <v>1.005865606</v>
      </c>
      <c r="X2174" s="76">
        <f t="shared" si="970"/>
        <v>4.0285277500000003</v>
      </c>
      <c r="Y2174" s="76">
        <f t="shared" si="971"/>
        <v>15.290756760000001</v>
      </c>
      <c r="Z2174" s="90" t="str">
        <f t="shared" si="982"/>
        <v>A+J=</v>
      </c>
      <c r="AA2174" s="81">
        <f t="shared" si="983"/>
        <v>46433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75">
        <f t="shared" si="972"/>
        <v>46434</v>
      </c>
      <c r="B2175" s="76">
        <f t="shared" si="973"/>
        <v>675.89579256000002</v>
      </c>
      <c r="C2175" s="76">
        <f t="shared" si="980"/>
        <v>480.62096099000001</v>
      </c>
      <c r="D2175" s="77">
        <f t="shared" si="974"/>
        <v>7245.38</v>
      </c>
      <c r="E2175" s="78">
        <f>IF(K2175=1,VLOOKUP(A2174,[1]Plan1!$G$155:$I$350,3),E2174)</f>
        <v>7276.54</v>
      </c>
      <c r="F2175" s="79">
        <f t="shared" si="975"/>
        <v>45763</v>
      </c>
      <c r="G2175" s="80">
        <f t="shared" si="964"/>
        <v>4.3006716003852752E-3</v>
      </c>
      <c r="H2175" s="81">
        <f t="shared" si="976"/>
        <v>46461</v>
      </c>
      <c r="I2175" s="81">
        <f t="shared" si="965"/>
        <v>46461</v>
      </c>
      <c r="J2175" s="82">
        <f t="shared" si="977"/>
        <v>20</v>
      </c>
      <c r="K2175" s="82">
        <f t="shared" si="986"/>
        <v>1</v>
      </c>
      <c r="L2175" s="76">
        <f t="shared" si="966"/>
        <v>1.0002145899999999</v>
      </c>
      <c r="M2175" s="83">
        <f t="shared" si="988"/>
        <v>1.0043006699999999</v>
      </c>
      <c r="N2175" s="83">
        <f t="shared" si="984"/>
        <v>1.4055625223138493</v>
      </c>
      <c r="O2175" s="76">
        <f t="shared" si="987"/>
        <v>1.40586414</v>
      </c>
      <c r="P2175" s="76">
        <f t="shared" si="967"/>
        <v>675.68777397999997</v>
      </c>
      <c r="Q2175" s="84">
        <f t="shared" si="981"/>
        <v>0</v>
      </c>
      <c r="R2175" s="86">
        <f t="shared" si="978"/>
        <v>0</v>
      </c>
      <c r="S2175" s="76">
        <f t="shared" si="968"/>
        <v>0</v>
      </c>
      <c r="T2175" s="86">
        <f t="shared" si="979"/>
        <v>8.0657000000000006E-2</v>
      </c>
      <c r="U2175" s="84">
        <f t="shared" si="985"/>
        <v>1</v>
      </c>
      <c r="V2175" s="84">
        <v>252</v>
      </c>
      <c r="W2175" s="83">
        <f t="shared" si="969"/>
        <v>1.0003078620000001</v>
      </c>
      <c r="X2175" s="76">
        <f t="shared" si="970"/>
        <v>0.20801858000000001</v>
      </c>
      <c r="Y2175" s="76">
        <f t="shared" si="971"/>
        <v>0</v>
      </c>
      <c r="Z2175" s="90" t="str">
        <f t="shared" si="982"/>
        <v>A+J=</v>
      </c>
      <c r="AA2175" s="81">
        <f t="shared" si="983"/>
        <v>46461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75">
        <f t="shared" si="972"/>
        <v>46435</v>
      </c>
      <c r="B2176" s="76">
        <f t="shared" si="973"/>
        <v>676.24896250000006</v>
      </c>
      <c r="C2176" s="76">
        <f t="shared" si="980"/>
        <v>480.62096099000001</v>
      </c>
      <c r="D2176" s="77">
        <f t="shared" si="974"/>
        <v>7245.38</v>
      </c>
      <c r="E2176" s="78">
        <f>IF(K2176=1,VLOOKUP(A2175,[1]Plan1!$G$155:$I$350,3),E2175)</f>
        <v>7276.54</v>
      </c>
      <c r="F2176" s="79">
        <f t="shared" si="975"/>
        <v>45763</v>
      </c>
      <c r="G2176" s="80">
        <f t="shared" si="964"/>
        <v>4.3006716003852752E-3</v>
      </c>
      <c r="H2176" s="81">
        <f t="shared" si="976"/>
        <v>46461</v>
      </c>
      <c r="I2176" s="81">
        <f t="shared" si="965"/>
        <v>46461</v>
      </c>
      <c r="J2176" s="82">
        <f t="shared" si="977"/>
        <v>20</v>
      </c>
      <c r="K2176" s="82">
        <f t="shared" si="986"/>
        <v>2</v>
      </c>
      <c r="L2176" s="76">
        <f t="shared" si="966"/>
        <v>1.0004292299999999</v>
      </c>
      <c r="M2176" s="83">
        <f t="shared" si="988"/>
        <v>1.0043006699999999</v>
      </c>
      <c r="N2176" s="83">
        <f t="shared" si="984"/>
        <v>1.4055625223138493</v>
      </c>
      <c r="O2176" s="76">
        <f t="shared" si="987"/>
        <v>1.4061658299999999</v>
      </c>
      <c r="P2176" s="76">
        <f t="shared" si="967"/>
        <v>675.83277252000005</v>
      </c>
      <c r="Q2176" s="84">
        <f t="shared" si="981"/>
        <v>0</v>
      </c>
      <c r="R2176" s="86">
        <f t="shared" si="978"/>
        <v>0</v>
      </c>
      <c r="S2176" s="76">
        <f t="shared" si="968"/>
        <v>0</v>
      </c>
      <c r="T2176" s="86">
        <f t="shared" si="979"/>
        <v>8.0657000000000006E-2</v>
      </c>
      <c r="U2176" s="84">
        <f t="shared" si="985"/>
        <v>2</v>
      </c>
      <c r="V2176" s="84">
        <v>252</v>
      </c>
      <c r="W2176" s="83">
        <f t="shared" si="969"/>
        <v>1.000615818</v>
      </c>
      <c r="X2176" s="76">
        <f t="shared" si="970"/>
        <v>0.41618998000000001</v>
      </c>
      <c r="Y2176" s="76">
        <f t="shared" si="971"/>
        <v>0</v>
      </c>
      <c r="Z2176" s="90" t="str">
        <f t="shared" si="982"/>
        <v>A+J=</v>
      </c>
      <c r="AA2176" s="81">
        <f t="shared" si="983"/>
        <v>46461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75">
        <f t="shared" si="972"/>
        <v>46436</v>
      </c>
      <c r="B2177" s="76">
        <f t="shared" si="973"/>
        <v>676.60231963000001</v>
      </c>
      <c r="C2177" s="76">
        <f t="shared" si="980"/>
        <v>480.62096099000001</v>
      </c>
      <c r="D2177" s="77">
        <f t="shared" si="974"/>
        <v>7245.38</v>
      </c>
      <c r="E2177" s="78">
        <f>IF(K2177=1,VLOOKUP(A2176,[1]Plan1!$G$155:$I$350,3),E2176)</f>
        <v>7276.54</v>
      </c>
      <c r="F2177" s="79">
        <f t="shared" si="975"/>
        <v>45763</v>
      </c>
      <c r="G2177" s="80">
        <f t="shared" si="964"/>
        <v>4.3006716003852752E-3</v>
      </c>
      <c r="H2177" s="81">
        <f t="shared" si="976"/>
        <v>46461</v>
      </c>
      <c r="I2177" s="81">
        <f t="shared" si="965"/>
        <v>46461</v>
      </c>
      <c r="J2177" s="82">
        <f t="shared" si="977"/>
        <v>20</v>
      </c>
      <c r="K2177" s="82">
        <f t="shared" si="986"/>
        <v>3</v>
      </c>
      <c r="L2177" s="76">
        <f t="shared" si="966"/>
        <v>1.0006439199999999</v>
      </c>
      <c r="M2177" s="83">
        <f t="shared" si="988"/>
        <v>1.0043006699999999</v>
      </c>
      <c r="N2177" s="83">
        <f t="shared" si="984"/>
        <v>1.4055625223138493</v>
      </c>
      <c r="O2177" s="76">
        <f t="shared" si="987"/>
        <v>1.4064675900000001</v>
      </c>
      <c r="P2177" s="76">
        <f t="shared" si="967"/>
        <v>675.97780469999998</v>
      </c>
      <c r="Q2177" s="84">
        <f t="shared" si="981"/>
        <v>0</v>
      </c>
      <c r="R2177" s="86">
        <f t="shared" si="978"/>
        <v>0</v>
      </c>
      <c r="S2177" s="76">
        <f t="shared" si="968"/>
        <v>0</v>
      </c>
      <c r="T2177" s="86">
        <f t="shared" si="979"/>
        <v>8.0657000000000006E-2</v>
      </c>
      <c r="U2177" s="84">
        <f t="shared" si="985"/>
        <v>3</v>
      </c>
      <c r="V2177" s="84">
        <v>252</v>
      </c>
      <c r="W2177" s="83">
        <f t="shared" si="969"/>
        <v>1.000923869</v>
      </c>
      <c r="X2177" s="76">
        <f t="shared" si="970"/>
        <v>0.62451493000000002</v>
      </c>
      <c r="Y2177" s="76">
        <f t="shared" si="971"/>
        <v>0</v>
      </c>
      <c r="Z2177" s="90" t="str">
        <f t="shared" si="982"/>
        <v>A+J=</v>
      </c>
      <c r="AA2177" s="81">
        <f t="shared" si="983"/>
        <v>46461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75">
        <f t="shared" si="972"/>
        <v>46437</v>
      </c>
      <c r="B2178" s="76">
        <f t="shared" si="973"/>
        <v>676.95585441000003</v>
      </c>
      <c r="C2178" s="76">
        <f t="shared" si="980"/>
        <v>480.62096099000001</v>
      </c>
      <c r="D2178" s="77">
        <f t="shared" si="974"/>
        <v>7245.38</v>
      </c>
      <c r="E2178" s="78">
        <f>IF(K2178=1,VLOOKUP(A2177,[1]Plan1!$G$155:$I$350,3),E2177)</f>
        <v>7276.54</v>
      </c>
      <c r="F2178" s="79">
        <f t="shared" si="975"/>
        <v>45763</v>
      </c>
      <c r="G2178" s="80">
        <f t="shared" si="964"/>
        <v>4.3006716003852752E-3</v>
      </c>
      <c r="H2178" s="81">
        <f t="shared" si="976"/>
        <v>46461</v>
      </c>
      <c r="I2178" s="81">
        <f t="shared" si="965"/>
        <v>46461</v>
      </c>
      <c r="J2178" s="82">
        <f t="shared" si="977"/>
        <v>20</v>
      </c>
      <c r="K2178" s="82">
        <f t="shared" si="986"/>
        <v>4</v>
      </c>
      <c r="L2178" s="76">
        <f t="shared" si="966"/>
        <v>1.0008586500000001</v>
      </c>
      <c r="M2178" s="83">
        <f t="shared" si="988"/>
        <v>1.0043006699999999</v>
      </c>
      <c r="N2178" s="83">
        <f t="shared" si="984"/>
        <v>1.4055625223138493</v>
      </c>
      <c r="O2178" s="76">
        <f t="shared" si="987"/>
        <v>1.4067693999999999</v>
      </c>
      <c r="P2178" s="76">
        <f t="shared" si="967"/>
        <v>676.12286090999999</v>
      </c>
      <c r="Q2178" s="84">
        <f t="shared" si="981"/>
        <v>0</v>
      </c>
      <c r="R2178" s="86">
        <f t="shared" si="978"/>
        <v>0</v>
      </c>
      <c r="S2178" s="76">
        <f t="shared" si="968"/>
        <v>0</v>
      </c>
      <c r="T2178" s="86">
        <f t="shared" si="979"/>
        <v>8.0657000000000006E-2</v>
      </c>
      <c r="U2178" s="84">
        <f t="shared" si="985"/>
        <v>4</v>
      </c>
      <c r="V2178" s="84">
        <v>252</v>
      </c>
      <c r="W2178" s="83">
        <f t="shared" si="969"/>
        <v>1.001232015</v>
      </c>
      <c r="X2178" s="76">
        <f t="shared" si="970"/>
        <v>0.83299350000000005</v>
      </c>
      <c r="Y2178" s="76">
        <f t="shared" si="971"/>
        <v>0</v>
      </c>
      <c r="Z2178" s="90" t="str">
        <f t="shared" si="982"/>
        <v>A+J=</v>
      </c>
      <c r="AA2178" s="81">
        <f t="shared" si="983"/>
        <v>46461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75">
        <f t="shared" si="972"/>
        <v>46438</v>
      </c>
      <c r="B2179" s="76">
        <f t="shared" si="973"/>
        <v>677.30958135000003</v>
      </c>
      <c r="C2179" s="76">
        <f t="shared" si="980"/>
        <v>480.62096099000001</v>
      </c>
      <c r="D2179" s="77">
        <f t="shared" si="974"/>
        <v>7245.38</v>
      </c>
      <c r="E2179" s="78">
        <f>IF(K2179=1,VLOOKUP(A2178,[1]Plan1!$G$155:$I$350,3),E2178)</f>
        <v>7276.54</v>
      </c>
      <c r="F2179" s="79">
        <f t="shared" si="975"/>
        <v>45763</v>
      </c>
      <c r="G2179" s="80">
        <f t="shared" si="964"/>
        <v>4.3006716003852752E-3</v>
      </c>
      <c r="H2179" s="81">
        <f t="shared" si="976"/>
        <v>46461</v>
      </c>
      <c r="I2179" s="81">
        <f t="shared" si="965"/>
        <v>46461</v>
      </c>
      <c r="J2179" s="82">
        <f t="shared" si="977"/>
        <v>20</v>
      </c>
      <c r="K2179" s="82">
        <f t="shared" si="986"/>
        <v>5</v>
      </c>
      <c r="L2179" s="76">
        <f t="shared" si="966"/>
        <v>1.0010734299999999</v>
      </c>
      <c r="M2179" s="83">
        <f t="shared" si="988"/>
        <v>1.0043006699999999</v>
      </c>
      <c r="N2179" s="83">
        <f t="shared" si="984"/>
        <v>1.4055625223138493</v>
      </c>
      <c r="O2179" s="76">
        <f t="shared" si="987"/>
        <v>1.40707129</v>
      </c>
      <c r="P2179" s="76">
        <f t="shared" si="967"/>
        <v>676.26795558000003</v>
      </c>
      <c r="Q2179" s="84">
        <f t="shared" si="981"/>
        <v>0</v>
      </c>
      <c r="R2179" s="86">
        <f t="shared" si="978"/>
        <v>0</v>
      </c>
      <c r="S2179" s="76">
        <f t="shared" si="968"/>
        <v>0</v>
      </c>
      <c r="T2179" s="86">
        <f t="shared" si="979"/>
        <v>8.0657000000000006E-2</v>
      </c>
      <c r="U2179" s="84">
        <f t="shared" si="985"/>
        <v>5</v>
      </c>
      <c r="V2179" s="84">
        <v>252</v>
      </c>
      <c r="W2179" s="83">
        <f t="shared" si="969"/>
        <v>1.001540256</v>
      </c>
      <c r="X2179" s="76">
        <f t="shared" si="970"/>
        <v>1.04162577</v>
      </c>
      <c r="Y2179" s="76">
        <f t="shared" si="971"/>
        <v>0</v>
      </c>
      <c r="Z2179" s="90" t="str">
        <f t="shared" si="982"/>
        <v>A+J=</v>
      </c>
      <c r="AA2179" s="81">
        <f t="shared" si="983"/>
        <v>46461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75">
        <f t="shared" si="972"/>
        <v>46439</v>
      </c>
      <c r="B2180" s="76">
        <f t="shared" si="973"/>
        <v>677.30958135000003</v>
      </c>
      <c r="C2180" s="76">
        <f t="shared" si="980"/>
        <v>480.62096099000001</v>
      </c>
      <c r="D2180" s="77">
        <f t="shared" si="974"/>
        <v>7245.38</v>
      </c>
      <c r="E2180" s="78">
        <f>IF(K2180=1,VLOOKUP(A2179,[1]Plan1!$G$155:$I$350,3),E2179)</f>
        <v>7276.54</v>
      </c>
      <c r="F2180" s="79">
        <f t="shared" si="975"/>
        <v>45763</v>
      </c>
      <c r="G2180" s="80">
        <f t="shared" si="964"/>
        <v>4.3006716003852752E-3</v>
      </c>
      <c r="H2180" s="81">
        <f t="shared" si="976"/>
        <v>46461</v>
      </c>
      <c r="I2180" s="81">
        <f t="shared" si="965"/>
        <v>46461</v>
      </c>
      <c r="J2180" s="82">
        <f t="shared" si="977"/>
        <v>20</v>
      </c>
      <c r="K2180" s="82">
        <f t="shared" si="986"/>
        <v>5</v>
      </c>
      <c r="L2180" s="76">
        <f t="shared" si="966"/>
        <v>1.0010734299999999</v>
      </c>
      <c r="M2180" s="83">
        <f t="shared" si="988"/>
        <v>1.0043006699999999</v>
      </c>
      <c r="N2180" s="83">
        <f t="shared" si="984"/>
        <v>1.4055625223138493</v>
      </c>
      <c r="O2180" s="76">
        <f t="shared" si="987"/>
        <v>1.40707129</v>
      </c>
      <c r="P2180" s="76">
        <f t="shared" si="967"/>
        <v>676.26795558000003</v>
      </c>
      <c r="Q2180" s="84">
        <f t="shared" si="981"/>
        <v>0</v>
      </c>
      <c r="R2180" s="86">
        <f t="shared" si="978"/>
        <v>0</v>
      </c>
      <c r="S2180" s="76">
        <f t="shared" si="968"/>
        <v>0</v>
      </c>
      <c r="T2180" s="86">
        <f t="shared" si="979"/>
        <v>8.0657000000000006E-2</v>
      </c>
      <c r="U2180" s="84">
        <f t="shared" si="985"/>
        <v>5</v>
      </c>
      <c r="V2180" s="84">
        <v>252</v>
      </c>
      <c r="W2180" s="83">
        <f t="shared" si="969"/>
        <v>1.001540256</v>
      </c>
      <c r="X2180" s="76">
        <f t="shared" si="970"/>
        <v>1.04162577</v>
      </c>
      <c r="Y2180" s="76">
        <f t="shared" si="971"/>
        <v>0</v>
      </c>
      <c r="Z2180" s="90" t="str">
        <f t="shared" si="982"/>
        <v>A+J=</v>
      </c>
      <c r="AA2180" s="81">
        <f t="shared" si="983"/>
        <v>46461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75">
        <f t="shared" si="972"/>
        <v>46440</v>
      </c>
      <c r="B2181" s="76">
        <f t="shared" si="973"/>
        <v>677.30958135000003</v>
      </c>
      <c r="C2181" s="76">
        <f t="shared" si="980"/>
        <v>480.62096099000001</v>
      </c>
      <c r="D2181" s="77">
        <f t="shared" si="974"/>
        <v>7245.38</v>
      </c>
      <c r="E2181" s="78">
        <f>IF(K2181=1,VLOOKUP(A2180,[1]Plan1!$G$155:$I$350,3),E2180)</f>
        <v>7276.54</v>
      </c>
      <c r="F2181" s="79">
        <f t="shared" si="975"/>
        <v>45763</v>
      </c>
      <c r="G2181" s="80">
        <f t="shared" si="964"/>
        <v>4.3006716003852752E-3</v>
      </c>
      <c r="H2181" s="81">
        <f t="shared" si="976"/>
        <v>46461</v>
      </c>
      <c r="I2181" s="81">
        <f t="shared" si="965"/>
        <v>46461</v>
      </c>
      <c r="J2181" s="82">
        <f t="shared" si="977"/>
        <v>20</v>
      </c>
      <c r="K2181" s="82">
        <f t="shared" si="986"/>
        <v>5</v>
      </c>
      <c r="L2181" s="76">
        <f t="shared" si="966"/>
        <v>1.0010734299999999</v>
      </c>
      <c r="M2181" s="83">
        <f t="shared" si="988"/>
        <v>1.0043006699999999</v>
      </c>
      <c r="N2181" s="83">
        <f t="shared" si="984"/>
        <v>1.4055625223138493</v>
      </c>
      <c r="O2181" s="76">
        <f t="shared" si="987"/>
        <v>1.40707129</v>
      </c>
      <c r="P2181" s="76">
        <f t="shared" si="967"/>
        <v>676.26795558000003</v>
      </c>
      <c r="Q2181" s="84">
        <f t="shared" si="981"/>
        <v>0</v>
      </c>
      <c r="R2181" s="86">
        <f t="shared" si="978"/>
        <v>0</v>
      </c>
      <c r="S2181" s="76">
        <f t="shared" si="968"/>
        <v>0</v>
      </c>
      <c r="T2181" s="86">
        <f t="shared" si="979"/>
        <v>8.0657000000000006E-2</v>
      </c>
      <c r="U2181" s="84">
        <f t="shared" si="985"/>
        <v>5</v>
      </c>
      <c r="V2181" s="84">
        <v>252</v>
      </c>
      <c r="W2181" s="83">
        <f t="shared" si="969"/>
        <v>1.001540256</v>
      </c>
      <c r="X2181" s="76">
        <f t="shared" si="970"/>
        <v>1.04162577</v>
      </c>
      <c r="Y2181" s="76">
        <f t="shared" si="971"/>
        <v>0</v>
      </c>
      <c r="Z2181" s="90" t="str">
        <f t="shared" si="982"/>
        <v>A+J=</v>
      </c>
      <c r="AA2181" s="81">
        <f t="shared" si="983"/>
        <v>46461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75">
        <f t="shared" si="972"/>
        <v>46441</v>
      </c>
      <c r="B2182" s="76">
        <f t="shared" si="973"/>
        <v>677.66349568999999</v>
      </c>
      <c r="C2182" s="76">
        <f t="shared" si="980"/>
        <v>480.62096099000001</v>
      </c>
      <c r="D2182" s="77">
        <f t="shared" si="974"/>
        <v>7245.38</v>
      </c>
      <c r="E2182" s="78">
        <f>IF(K2182=1,VLOOKUP(A2181,[1]Plan1!$G$155:$I$350,3),E2181)</f>
        <v>7276.54</v>
      </c>
      <c r="F2182" s="79">
        <f t="shared" si="975"/>
        <v>45763</v>
      </c>
      <c r="G2182" s="80">
        <f t="shared" si="964"/>
        <v>4.3006716003852752E-3</v>
      </c>
      <c r="H2182" s="81">
        <f t="shared" si="976"/>
        <v>46461</v>
      </c>
      <c r="I2182" s="81">
        <f t="shared" si="965"/>
        <v>46461</v>
      </c>
      <c r="J2182" s="82">
        <f t="shared" si="977"/>
        <v>20</v>
      </c>
      <c r="K2182" s="82">
        <f t="shared" si="986"/>
        <v>6</v>
      </c>
      <c r="L2182" s="76">
        <f t="shared" si="966"/>
        <v>1.0012882599999999</v>
      </c>
      <c r="M2182" s="83">
        <f t="shared" si="988"/>
        <v>1.0043006699999999</v>
      </c>
      <c r="N2182" s="83">
        <f t="shared" si="984"/>
        <v>1.4055625223138493</v>
      </c>
      <c r="O2182" s="76">
        <f t="shared" si="987"/>
        <v>1.40737325</v>
      </c>
      <c r="P2182" s="76">
        <f t="shared" si="967"/>
        <v>676.41308388000004</v>
      </c>
      <c r="Q2182" s="84">
        <f t="shared" si="981"/>
        <v>0</v>
      </c>
      <c r="R2182" s="86">
        <f t="shared" si="978"/>
        <v>0</v>
      </c>
      <c r="S2182" s="76">
        <f t="shared" si="968"/>
        <v>0</v>
      </c>
      <c r="T2182" s="86">
        <f t="shared" si="979"/>
        <v>8.0657000000000006E-2</v>
      </c>
      <c r="U2182" s="84">
        <f t="shared" si="985"/>
        <v>6</v>
      </c>
      <c r="V2182" s="84">
        <v>252</v>
      </c>
      <c r="W2182" s="83">
        <f t="shared" si="969"/>
        <v>1.001848592</v>
      </c>
      <c r="X2182" s="76">
        <f t="shared" si="970"/>
        <v>1.2504118099999999</v>
      </c>
      <c r="Y2182" s="76">
        <f t="shared" si="971"/>
        <v>0</v>
      </c>
      <c r="Z2182" s="90" t="str">
        <f t="shared" si="982"/>
        <v>A+J=</v>
      </c>
      <c r="AA2182" s="81">
        <f t="shared" si="983"/>
        <v>46461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75">
        <f t="shared" si="972"/>
        <v>46442</v>
      </c>
      <c r="B2183" s="76">
        <f t="shared" si="973"/>
        <v>678.01758789000007</v>
      </c>
      <c r="C2183" s="76">
        <f t="shared" si="980"/>
        <v>480.62096099000001</v>
      </c>
      <c r="D2183" s="77">
        <f t="shared" si="974"/>
        <v>7245.38</v>
      </c>
      <c r="E2183" s="78">
        <f>IF(K2183=1,VLOOKUP(A2182,[1]Plan1!$G$155:$I$350,3),E2182)</f>
        <v>7276.54</v>
      </c>
      <c r="F2183" s="79">
        <f t="shared" si="975"/>
        <v>45763</v>
      </c>
      <c r="G2183" s="80">
        <f t="shared" si="964"/>
        <v>4.3006716003852752E-3</v>
      </c>
      <c r="H2183" s="81">
        <f t="shared" si="976"/>
        <v>46461</v>
      </c>
      <c r="I2183" s="81">
        <f t="shared" si="965"/>
        <v>46461</v>
      </c>
      <c r="J2183" s="82">
        <f t="shared" si="977"/>
        <v>20</v>
      </c>
      <c r="K2183" s="82">
        <f t="shared" si="986"/>
        <v>7</v>
      </c>
      <c r="L2183" s="76">
        <f t="shared" si="966"/>
        <v>1.0015031299999999</v>
      </c>
      <c r="M2183" s="83">
        <f t="shared" si="988"/>
        <v>1.0043006699999999</v>
      </c>
      <c r="N2183" s="83">
        <f t="shared" si="984"/>
        <v>1.4055625223138493</v>
      </c>
      <c r="O2183" s="76">
        <f t="shared" si="987"/>
        <v>1.40767526</v>
      </c>
      <c r="P2183" s="76">
        <f t="shared" si="967"/>
        <v>676.55823622000003</v>
      </c>
      <c r="Q2183" s="84">
        <f t="shared" si="981"/>
        <v>0</v>
      </c>
      <c r="R2183" s="86">
        <f t="shared" si="978"/>
        <v>0</v>
      </c>
      <c r="S2183" s="76">
        <f t="shared" si="968"/>
        <v>0</v>
      </c>
      <c r="T2183" s="86">
        <f t="shared" si="979"/>
        <v>8.0657000000000006E-2</v>
      </c>
      <c r="U2183" s="84">
        <f t="shared" si="985"/>
        <v>7</v>
      </c>
      <c r="V2183" s="84">
        <v>252</v>
      </c>
      <c r="W2183" s="83">
        <f t="shared" si="969"/>
        <v>1.0021570230000001</v>
      </c>
      <c r="X2183" s="76">
        <f t="shared" si="970"/>
        <v>1.45935167</v>
      </c>
      <c r="Y2183" s="76">
        <f t="shared" si="971"/>
        <v>0</v>
      </c>
      <c r="Z2183" s="90" t="str">
        <f t="shared" si="982"/>
        <v>A+J=</v>
      </c>
      <c r="AA2183" s="81">
        <f t="shared" si="983"/>
        <v>46461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75">
        <f t="shared" si="972"/>
        <v>46443</v>
      </c>
      <c r="B2184" s="76">
        <f t="shared" si="973"/>
        <v>678.37186696000003</v>
      </c>
      <c r="C2184" s="76">
        <f t="shared" si="980"/>
        <v>480.62096099000001</v>
      </c>
      <c r="D2184" s="77">
        <f t="shared" si="974"/>
        <v>7245.38</v>
      </c>
      <c r="E2184" s="78">
        <f>IF(K2184=1,VLOOKUP(A2183,[1]Plan1!$G$155:$I$350,3),E2183)</f>
        <v>7276.54</v>
      </c>
      <c r="F2184" s="79">
        <f t="shared" si="975"/>
        <v>45763</v>
      </c>
      <c r="G2184" s="80">
        <f t="shared" si="964"/>
        <v>4.3006716003852752E-3</v>
      </c>
      <c r="H2184" s="81">
        <f t="shared" si="976"/>
        <v>46461</v>
      </c>
      <c r="I2184" s="81">
        <f t="shared" si="965"/>
        <v>46461</v>
      </c>
      <c r="J2184" s="82">
        <f t="shared" si="977"/>
        <v>20</v>
      </c>
      <c r="K2184" s="82">
        <f t="shared" si="986"/>
        <v>8</v>
      </c>
      <c r="L2184" s="76">
        <f t="shared" si="966"/>
        <v>1.00171805</v>
      </c>
      <c r="M2184" s="83">
        <f t="shared" si="988"/>
        <v>1.0043006699999999</v>
      </c>
      <c r="N2184" s="83">
        <f t="shared" si="984"/>
        <v>1.4055625223138493</v>
      </c>
      <c r="O2184" s="76">
        <f t="shared" si="987"/>
        <v>1.40797734</v>
      </c>
      <c r="P2184" s="76">
        <f t="shared" si="967"/>
        <v>676.70342219999998</v>
      </c>
      <c r="Q2184" s="84">
        <f t="shared" si="981"/>
        <v>0</v>
      </c>
      <c r="R2184" s="86">
        <f t="shared" si="978"/>
        <v>0</v>
      </c>
      <c r="S2184" s="76">
        <f t="shared" si="968"/>
        <v>0</v>
      </c>
      <c r="T2184" s="86">
        <f t="shared" si="979"/>
        <v>8.0657000000000006E-2</v>
      </c>
      <c r="U2184" s="84">
        <f t="shared" si="985"/>
        <v>8</v>
      </c>
      <c r="V2184" s="84">
        <v>252</v>
      </c>
      <c r="W2184" s="83">
        <f t="shared" si="969"/>
        <v>1.002465548</v>
      </c>
      <c r="X2184" s="76">
        <f t="shared" si="970"/>
        <v>1.6684447600000001</v>
      </c>
      <c r="Y2184" s="76">
        <f t="shared" si="971"/>
        <v>0</v>
      </c>
      <c r="Z2184" s="90" t="str">
        <f t="shared" si="982"/>
        <v>A+J=</v>
      </c>
      <c r="AA2184" s="81">
        <f t="shared" si="983"/>
        <v>46461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75">
        <f t="shared" si="972"/>
        <v>46444</v>
      </c>
      <c r="B2185" s="76">
        <f t="shared" si="973"/>
        <v>678.72632951999992</v>
      </c>
      <c r="C2185" s="76">
        <f t="shared" si="980"/>
        <v>480.62096099000001</v>
      </c>
      <c r="D2185" s="77">
        <f t="shared" si="974"/>
        <v>7245.38</v>
      </c>
      <c r="E2185" s="78">
        <f>IF(K2185=1,VLOOKUP(A2184,[1]Plan1!$G$155:$I$350,3),E2184)</f>
        <v>7276.54</v>
      </c>
      <c r="F2185" s="79">
        <f t="shared" si="975"/>
        <v>45763</v>
      </c>
      <c r="G2185" s="80">
        <f t="shared" si="964"/>
        <v>4.3006716003852752E-3</v>
      </c>
      <c r="H2185" s="81">
        <f t="shared" si="976"/>
        <v>46461</v>
      </c>
      <c r="I2185" s="81">
        <f t="shared" si="965"/>
        <v>46461</v>
      </c>
      <c r="J2185" s="82">
        <f t="shared" si="977"/>
        <v>20</v>
      </c>
      <c r="K2185" s="82">
        <f t="shared" si="986"/>
        <v>9</v>
      </c>
      <c r="L2185" s="76">
        <f t="shared" si="966"/>
        <v>1.0019330099999999</v>
      </c>
      <c r="M2185" s="83">
        <f t="shared" si="988"/>
        <v>1.0043006699999999</v>
      </c>
      <c r="N2185" s="83">
        <f t="shared" si="984"/>
        <v>1.4055625223138493</v>
      </c>
      <c r="O2185" s="76">
        <f t="shared" si="987"/>
        <v>1.40827948</v>
      </c>
      <c r="P2185" s="76">
        <f t="shared" si="967"/>
        <v>676.84863701999996</v>
      </c>
      <c r="Q2185" s="84">
        <f t="shared" si="981"/>
        <v>0</v>
      </c>
      <c r="R2185" s="86">
        <f t="shared" si="978"/>
        <v>0</v>
      </c>
      <c r="S2185" s="76">
        <f t="shared" si="968"/>
        <v>0</v>
      </c>
      <c r="T2185" s="86">
        <f t="shared" si="979"/>
        <v>8.0657000000000006E-2</v>
      </c>
      <c r="U2185" s="84">
        <f t="shared" si="985"/>
        <v>9</v>
      </c>
      <c r="V2185" s="84">
        <v>252</v>
      </c>
      <c r="W2185" s="83">
        <f t="shared" si="969"/>
        <v>1.002774169</v>
      </c>
      <c r="X2185" s="76">
        <f t="shared" si="970"/>
        <v>1.8776925</v>
      </c>
      <c r="Y2185" s="76">
        <f t="shared" si="971"/>
        <v>0</v>
      </c>
      <c r="Z2185" s="90" t="str">
        <f t="shared" si="982"/>
        <v>A+J=</v>
      </c>
      <c r="AA2185" s="81">
        <f t="shared" si="983"/>
        <v>46461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75">
        <f t="shared" si="972"/>
        <v>46445</v>
      </c>
      <c r="B2186" s="76">
        <f t="shared" si="973"/>
        <v>679.08097977</v>
      </c>
      <c r="C2186" s="76">
        <f t="shared" si="980"/>
        <v>480.62096099000001</v>
      </c>
      <c r="D2186" s="77">
        <f t="shared" si="974"/>
        <v>7245.38</v>
      </c>
      <c r="E2186" s="78">
        <f>IF(K2186=1,VLOOKUP(A2185,[1]Plan1!$G$155:$I$350,3),E2185)</f>
        <v>7276.54</v>
      </c>
      <c r="F2186" s="79">
        <f t="shared" si="975"/>
        <v>45763</v>
      </c>
      <c r="G2186" s="80">
        <f t="shared" si="964"/>
        <v>4.3006716003852752E-3</v>
      </c>
      <c r="H2186" s="81">
        <f t="shared" si="976"/>
        <v>46461</v>
      </c>
      <c r="I2186" s="81">
        <f t="shared" si="965"/>
        <v>46461</v>
      </c>
      <c r="J2186" s="82">
        <f t="shared" si="977"/>
        <v>20</v>
      </c>
      <c r="K2186" s="82">
        <f t="shared" si="986"/>
        <v>10</v>
      </c>
      <c r="L2186" s="76">
        <f t="shared" si="966"/>
        <v>1.0021480199999999</v>
      </c>
      <c r="M2186" s="83">
        <f t="shared" si="988"/>
        <v>1.0043006699999999</v>
      </c>
      <c r="N2186" s="83">
        <f t="shared" si="984"/>
        <v>1.4055625223138493</v>
      </c>
      <c r="O2186" s="76">
        <f t="shared" si="987"/>
        <v>1.4085816900000001</v>
      </c>
      <c r="P2186" s="76">
        <f t="shared" si="967"/>
        <v>676.99388548000002</v>
      </c>
      <c r="Q2186" s="84">
        <f t="shared" si="981"/>
        <v>0</v>
      </c>
      <c r="R2186" s="86">
        <f t="shared" si="978"/>
        <v>0</v>
      </c>
      <c r="S2186" s="76">
        <f t="shared" si="968"/>
        <v>0</v>
      </c>
      <c r="T2186" s="86">
        <f t="shared" si="979"/>
        <v>8.0657000000000006E-2</v>
      </c>
      <c r="U2186" s="84">
        <f t="shared" si="985"/>
        <v>10</v>
      </c>
      <c r="V2186" s="84">
        <v>252</v>
      </c>
      <c r="W2186" s="83">
        <f t="shared" si="969"/>
        <v>1.003082885</v>
      </c>
      <c r="X2186" s="76">
        <f t="shared" si="970"/>
        <v>2.08709429</v>
      </c>
      <c r="Y2186" s="76">
        <f t="shared" si="971"/>
        <v>0</v>
      </c>
      <c r="Z2186" s="90" t="str">
        <f t="shared" si="982"/>
        <v>A+J=</v>
      </c>
      <c r="AA2186" s="81">
        <f t="shared" si="983"/>
        <v>46461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75">
        <f t="shared" si="972"/>
        <v>46446</v>
      </c>
      <c r="B2187" s="76">
        <f t="shared" si="973"/>
        <v>679.08097977</v>
      </c>
      <c r="C2187" s="76">
        <f t="shared" si="980"/>
        <v>480.62096099000001</v>
      </c>
      <c r="D2187" s="77">
        <f t="shared" si="974"/>
        <v>7245.38</v>
      </c>
      <c r="E2187" s="78">
        <f>IF(K2187=1,VLOOKUP(A2186,[1]Plan1!$G$155:$I$350,3),E2186)</f>
        <v>7276.54</v>
      </c>
      <c r="F2187" s="79">
        <f t="shared" si="975"/>
        <v>45763</v>
      </c>
      <c r="G2187" s="80">
        <f t="shared" ref="G2187:G2250" si="989">(E2187/D2187)-1</f>
        <v>4.3006716003852752E-3</v>
      </c>
      <c r="H2187" s="81">
        <f t="shared" si="976"/>
        <v>46461</v>
      </c>
      <c r="I2187" s="81">
        <f t="shared" ref="I2187:I2250" si="990">IF(A2187&gt;I2186,H2187,I2186)</f>
        <v>46461</v>
      </c>
      <c r="J2187" s="82">
        <f t="shared" si="977"/>
        <v>20</v>
      </c>
      <c r="K2187" s="82">
        <f t="shared" si="986"/>
        <v>10</v>
      </c>
      <c r="L2187" s="76">
        <f t="shared" ref="L2187:L2250" si="991">TRUNC((E2187/D2187)^TRUNC((K2187/J2187),9),8)</f>
        <v>1.0021480199999999</v>
      </c>
      <c r="M2187" s="83">
        <f t="shared" si="988"/>
        <v>1.0043006699999999</v>
      </c>
      <c r="N2187" s="83">
        <f t="shared" si="984"/>
        <v>1.4055625223138493</v>
      </c>
      <c r="O2187" s="76">
        <f t="shared" si="987"/>
        <v>1.4085816900000001</v>
      </c>
      <c r="P2187" s="76">
        <f t="shared" ref="P2187:P2250" si="992">TRUNC(C2187*O2187,8)</f>
        <v>676.99388548000002</v>
      </c>
      <c r="Q2187" s="84">
        <f t="shared" si="981"/>
        <v>0</v>
      </c>
      <c r="R2187" s="86">
        <f t="shared" si="978"/>
        <v>0</v>
      </c>
      <c r="S2187" s="76">
        <f t="shared" ref="S2187:S2250" si="993">IF(R2187&gt;0,TRUNC(R2187*P2187,8),0)</f>
        <v>0</v>
      </c>
      <c r="T2187" s="86">
        <f t="shared" si="979"/>
        <v>8.0657000000000006E-2</v>
      </c>
      <c r="U2187" s="84">
        <f t="shared" si="985"/>
        <v>10</v>
      </c>
      <c r="V2187" s="84">
        <v>252</v>
      </c>
      <c r="W2187" s="83">
        <f t="shared" ref="W2187:W2250" si="994">ROUND((1+T2187)^TRUNC((U2187/V2187),9),9)</f>
        <v>1.003082885</v>
      </c>
      <c r="X2187" s="76">
        <f t="shared" ref="X2187:X2250" si="995">TRUNC((P2187*(W2187-1)),8)</f>
        <v>2.08709429</v>
      </c>
      <c r="Y2187" s="76">
        <f t="shared" ref="Y2187:Y2250" si="996">IF(Q2187&gt;0,S2187+X2187,0)</f>
        <v>0</v>
      </c>
      <c r="Z2187" s="90" t="str">
        <f t="shared" si="982"/>
        <v>A+J=</v>
      </c>
      <c r="AA2187" s="81">
        <f t="shared" si="983"/>
        <v>46461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75">
        <f t="shared" ref="A2188:A2251" si="997">(A2187+1)</f>
        <v>46447</v>
      </c>
      <c r="B2188" s="76">
        <f t="shared" ref="B2188:B2251" si="998">P2188+X2188</f>
        <v>679.08097977</v>
      </c>
      <c r="C2188" s="76">
        <f t="shared" si="980"/>
        <v>480.62096099000001</v>
      </c>
      <c r="D2188" s="77">
        <f t="shared" ref="D2188:D2251" si="999">IF(E2188=E2187,D2187,E2187)</f>
        <v>7245.38</v>
      </c>
      <c r="E2188" s="78">
        <f>IF(K2188=1,VLOOKUP(A2187,[1]Plan1!$G$155:$I$350,3),E2187)</f>
        <v>7276.54</v>
      </c>
      <c r="F2188" s="79">
        <f t="shared" ref="F2188:F2251" si="1000">IF(D2188=D2187,F2187,A2188)</f>
        <v>45763</v>
      </c>
      <c r="G2188" s="80">
        <f t="shared" si="989"/>
        <v>4.3006716003852752E-3</v>
      </c>
      <c r="H2188" s="81">
        <f t="shared" ref="H2188:H2251" si="1001">IF(DAY(A2188)=15,VLOOKUP(A2188,AH$119:AN$451,4),H2187)</f>
        <v>46461</v>
      </c>
      <c r="I2188" s="81">
        <f t="shared" si="990"/>
        <v>46461</v>
      </c>
      <c r="J2188" s="82">
        <f t="shared" ref="J2188:J2251" si="1002">IF(I2188=I2187,J2187,NETWORKDAYS(I2187,I2188,$AD$165:$AD$503)-1)</f>
        <v>20</v>
      </c>
      <c r="K2188" s="82">
        <f t="shared" si="986"/>
        <v>10</v>
      </c>
      <c r="L2188" s="76">
        <f t="shared" si="991"/>
        <v>1.0021480199999999</v>
      </c>
      <c r="M2188" s="83">
        <f t="shared" si="988"/>
        <v>1.0043006699999999</v>
      </c>
      <c r="N2188" s="83">
        <f t="shared" si="984"/>
        <v>1.4055625223138493</v>
      </c>
      <c r="O2188" s="76">
        <f t="shared" si="987"/>
        <v>1.4085816900000001</v>
      </c>
      <c r="P2188" s="76">
        <f t="shared" si="992"/>
        <v>676.99388548000002</v>
      </c>
      <c r="Q2188" s="84">
        <f t="shared" si="981"/>
        <v>0</v>
      </c>
      <c r="R2188" s="86">
        <f t="shared" ref="R2188:R2251" si="1003">IF(Q2188&gt;0,VLOOKUP($A2188,$AD$11:$AI$161,6),0)</f>
        <v>0</v>
      </c>
      <c r="S2188" s="76">
        <f t="shared" si="993"/>
        <v>0</v>
      </c>
      <c r="T2188" s="86">
        <f t="shared" ref="T2188:T2251" si="1004">(T2187)</f>
        <v>8.0657000000000006E-2</v>
      </c>
      <c r="U2188" s="84">
        <f t="shared" si="985"/>
        <v>10</v>
      </c>
      <c r="V2188" s="84">
        <v>252</v>
      </c>
      <c r="W2188" s="83">
        <f t="shared" si="994"/>
        <v>1.003082885</v>
      </c>
      <c r="X2188" s="76">
        <f t="shared" si="995"/>
        <v>2.08709429</v>
      </c>
      <c r="Y2188" s="76">
        <f t="shared" si="996"/>
        <v>0</v>
      </c>
      <c r="Z2188" s="90" t="str">
        <f t="shared" si="982"/>
        <v>A+J=</v>
      </c>
      <c r="AA2188" s="81">
        <f t="shared" si="983"/>
        <v>46461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75">
        <f t="shared" si="997"/>
        <v>46448</v>
      </c>
      <c r="B2189" s="76">
        <f t="shared" si="998"/>
        <v>679.43581710000001</v>
      </c>
      <c r="C2189" s="76">
        <f t="shared" ref="C2189:C2252" si="1005">TRUNC(IF(Q2188&gt;0,VLOOKUP(A2188,$AD$13:$AE$161,2),C2188),8)</f>
        <v>480.62096099000001</v>
      </c>
      <c r="D2189" s="77">
        <f t="shared" si="999"/>
        <v>7245.38</v>
      </c>
      <c r="E2189" s="78">
        <f>IF(K2189=1,VLOOKUP(A2188,[1]Plan1!$G$155:$I$350,3),E2188)</f>
        <v>7276.54</v>
      </c>
      <c r="F2189" s="79">
        <f t="shared" si="1000"/>
        <v>45763</v>
      </c>
      <c r="G2189" s="80">
        <f t="shared" si="989"/>
        <v>4.3006716003852752E-3</v>
      </c>
      <c r="H2189" s="81">
        <f t="shared" si="1001"/>
        <v>46461</v>
      </c>
      <c r="I2189" s="81">
        <f t="shared" si="990"/>
        <v>46461</v>
      </c>
      <c r="J2189" s="82">
        <f t="shared" si="1002"/>
        <v>20</v>
      </c>
      <c r="K2189" s="82">
        <f t="shared" si="986"/>
        <v>11</v>
      </c>
      <c r="L2189" s="76">
        <f t="shared" si="991"/>
        <v>1.0023630800000001</v>
      </c>
      <c r="M2189" s="83">
        <f t="shared" si="988"/>
        <v>1.0043006699999999</v>
      </c>
      <c r="N2189" s="83">
        <f t="shared" si="984"/>
        <v>1.4055625223138493</v>
      </c>
      <c r="O2189" s="76">
        <f t="shared" si="987"/>
        <v>1.40888397</v>
      </c>
      <c r="P2189" s="76">
        <f t="shared" si="992"/>
        <v>677.13916758000005</v>
      </c>
      <c r="Q2189" s="84">
        <f t="shared" ref="Q2189:Q2252" si="1006">IF(VLOOKUP(A2189,AD$11:AK$161,8)=VLOOKUP(A2188,AD$11:AK$161,8),0,VLOOKUP(A2189,AD$11:AK$161,8))</f>
        <v>0</v>
      </c>
      <c r="R2189" s="86">
        <f t="shared" si="1003"/>
        <v>0</v>
      </c>
      <c r="S2189" s="76">
        <f t="shared" si="993"/>
        <v>0</v>
      </c>
      <c r="T2189" s="86">
        <f t="shared" si="1004"/>
        <v>8.0657000000000006E-2</v>
      </c>
      <c r="U2189" s="84">
        <f t="shared" si="985"/>
        <v>11</v>
      </c>
      <c r="V2189" s="84">
        <v>252</v>
      </c>
      <c r="W2189" s="83">
        <f t="shared" si="994"/>
        <v>1.0033916949999999</v>
      </c>
      <c r="X2189" s="76">
        <f t="shared" si="995"/>
        <v>2.2966495199999999</v>
      </c>
      <c r="Y2189" s="76">
        <f t="shared" si="996"/>
        <v>0</v>
      </c>
      <c r="Z2189" s="90" t="str">
        <f t="shared" ref="Z2189:Z2252" si="1007">IF($Q2188&gt;0,VLOOKUP($A2188,$AD$11:$AM$115,9),Z2188)</f>
        <v>A+J=</v>
      </c>
      <c r="AA2189" s="81">
        <f t="shared" ref="AA2189:AA2252" si="1008">IF(Q2188&gt;0,VLOOKUP(A2188,$AD$11:$AM$115,10),AA2188)</f>
        <v>46461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75">
        <f t="shared" si="997"/>
        <v>46449</v>
      </c>
      <c r="B2190" s="76">
        <f t="shared" si="998"/>
        <v>679.79083813</v>
      </c>
      <c r="C2190" s="76">
        <f t="shared" si="1005"/>
        <v>480.62096099000001</v>
      </c>
      <c r="D2190" s="77">
        <f t="shared" si="999"/>
        <v>7245.38</v>
      </c>
      <c r="E2190" s="78">
        <f>IF(K2190=1,VLOOKUP(A2189,[1]Plan1!$G$155:$I$350,3),E2189)</f>
        <v>7276.54</v>
      </c>
      <c r="F2190" s="79">
        <f t="shared" si="1000"/>
        <v>45763</v>
      </c>
      <c r="G2190" s="80">
        <f t="shared" si="989"/>
        <v>4.3006716003852752E-3</v>
      </c>
      <c r="H2190" s="81">
        <f t="shared" si="1001"/>
        <v>46461</v>
      </c>
      <c r="I2190" s="81">
        <f t="shared" si="990"/>
        <v>46461</v>
      </c>
      <c r="J2190" s="82">
        <f t="shared" si="1002"/>
        <v>20</v>
      </c>
      <c r="K2190" s="82">
        <f t="shared" si="986"/>
        <v>12</v>
      </c>
      <c r="L2190" s="76">
        <f t="shared" si="991"/>
        <v>1.00257818</v>
      </c>
      <c r="M2190" s="83">
        <f t="shared" si="988"/>
        <v>1.0043006699999999</v>
      </c>
      <c r="N2190" s="83">
        <f t="shared" si="984"/>
        <v>1.4055625223138493</v>
      </c>
      <c r="O2190" s="76">
        <f t="shared" si="987"/>
        <v>1.4091863099999999</v>
      </c>
      <c r="P2190" s="76">
        <f t="shared" si="992"/>
        <v>677.28447851999999</v>
      </c>
      <c r="Q2190" s="84">
        <f t="shared" si="1006"/>
        <v>0</v>
      </c>
      <c r="R2190" s="86">
        <f t="shared" si="1003"/>
        <v>0</v>
      </c>
      <c r="S2190" s="76">
        <f t="shared" si="993"/>
        <v>0</v>
      </c>
      <c r="T2190" s="86">
        <f t="shared" si="1004"/>
        <v>8.0657000000000006E-2</v>
      </c>
      <c r="U2190" s="84">
        <f t="shared" si="985"/>
        <v>12</v>
      </c>
      <c r="V2190" s="84">
        <v>252</v>
      </c>
      <c r="W2190" s="83">
        <f t="shared" si="994"/>
        <v>1.003700601</v>
      </c>
      <c r="X2190" s="76">
        <f t="shared" si="995"/>
        <v>2.5063596100000001</v>
      </c>
      <c r="Y2190" s="76">
        <f t="shared" si="996"/>
        <v>0</v>
      </c>
      <c r="Z2190" s="90" t="str">
        <f t="shared" si="1007"/>
        <v>A+J=</v>
      </c>
      <c r="AA2190" s="81">
        <f t="shared" si="1008"/>
        <v>46461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75">
        <f t="shared" si="997"/>
        <v>46450</v>
      </c>
      <c r="B2191" s="76">
        <f t="shared" si="998"/>
        <v>680.14604708000002</v>
      </c>
      <c r="C2191" s="76">
        <f t="shared" si="1005"/>
        <v>480.62096099000001</v>
      </c>
      <c r="D2191" s="77">
        <f t="shared" si="999"/>
        <v>7245.38</v>
      </c>
      <c r="E2191" s="78">
        <f>IF(K2191=1,VLOOKUP(A2190,[1]Plan1!$G$155:$I$350,3),E2190)</f>
        <v>7276.54</v>
      </c>
      <c r="F2191" s="79">
        <f t="shared" si="1000"/>
        <v>45763</v>
      </c>
      <c r="G2191" s="80">
        <f t="shared" si="989"/>
        <v>4.3006716003852752E-3</v>
      </c>
      <c r="H2191" s="81">
        <f t="shared" si="1001"/>
        <v>46461</v>
      </c>
      <c r="I2191" s="81">
        <f t="shared" si="990"/>
        <v>46461</v>
      </c>
      <c r="J2191" s="82">
        <f t="shared" si="1002"/>
        <v>20</v>
      </c>
      <c r="K2191" s="82">
        <f t="shared" si="986"/>
        <v>13</v>
      </c>
      <c r="L2191" s="76">
        <f t="shared" si="991"/>
        <v>1.00279333</v>
      </c>
      <c r="M2191" s="83">
        <f t="shared" si="988"/>
        <v>1.0043006699999999</v>
      </c>
      <c r="N2191" s="83">
        <f t="shared" si="984"/>
        <v>1.4055625223138493</v>
      </c>
      <c r="O2191" s="76">
        <f t="shared" si="987"/>
        <v>1.4094887199999999</v>
      </c>
      <c r="P2191" s="76">
        <f t="shared" si="992"/>
        <v>677.42982311000003</v>
      </c>
      <c r="Q2191" s="84">
        <f t="shared" si="1006"/>
        <v>0</v>
      </c>
      <c r="R2191" s="86">
        <f t="shared" si="1003"/>
        <v>0</v>
      </c>
      <c r="S2191" s="76">
        <f t="shared" si="993"/>
        <v>0</v>
      </c>
      <c r="T2191" s="86">
        <f t="shared" si="1004"/>
        <v>8.0657000000000006E-2</v>
      </c>
      <c r="U2191" s="84">
        <f t="shared" si="985"/>
        <v>13</v>
      </c>
      <c r="V2191" s="84">
        <v>252</v>
      </c>
      <c r="W2191" s="83">
        <f t="shared" si="994"/>
        <v>1.004009602</v>
      </c>
      <c r="X2191" s="76">
        <f t="shared" si="995"/>
        <v>2.7162239700000002</v>
      </c>
      <c r="Y2191" s="76">
        <f t="shared" si="996"/>
        <v>0</v>
      </c>
      <c r="Z2191" s="90" t="str">
        <f t="shared" si="1007"/>
        <v>A+J=</v>
      </c>
      <c r="AA2191" s="81">
        <f t="shared" si="1008"/>
        <v>46461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75">
        <f t="shared" si="997"/>
        <v>46451</v>
      </c>
      <c r="B2192" s="76">
        <f t="shared" si="998"/>
        <v>680.50143917000003</v>
      </c>
      <c r="C2192" s="76">
        <f t="shared" si="1005"/>
        <v>480.62096099000001</v>
      </c>
      <c r="D2192" s="77">
        <f t="shared" si="999"/>
        <v>7245.38</v>
      </c>
      <c r="E2192" s="78">
        <f>IF(K2192=1,VLOOKUP(A2191,[1]Plan1!$G$155:$I$350,3),E2191)</f>
        <v>7276.54</v>
      </c>
      <c r="F2192" s="79">
        <f t="shared" si="1000"/>
        <v>45763</v>
      </c>
      <c r="G2192" s="80">
        <f t="shared" si="989"/>
        <v>4.3006716003852752E-3</v>
      </c>
      <c r="H2192" s="81">
        <f t="shared" si="1001"/>
        <v>46461</v>
      </c>
      <c r="I2192" s="81">
        <f t="shared" si="990"/>
        <v>46461</v>
      </c>
      <c r="J2192" s="82">
        <f t="shared" si="1002"/>
        <v>20</v>
      </c>
      <c r="K2192" s="82">
        <f t="shared" si="986"/>
        <v>14</v>
      </c>
      <c r="L2192" s="76">
        <f t="shared" si="991"/>
        <v>1.00300853</v>
      </c>
      <c r="M2192" s="83">
        <f t="shared" si="988"/>
        <v>1.0043006699999999</v>
      </c>
      <c r="N2192" s="83">
        <f t="shared" si="984"/>
        <v>1.4055625223138493</v>
      </c>
      <c r="O2192" s="76">
        <f t="shared" si="987"/>
        <v>1.40979119</v>
      </c>
      <c r="P2192" s="76">
        <f t="shared" si="992"/>
        <v>677.57519652999997</v>
      </c>
      <c r="Q2192" s="84">
        <f t="shared" si="1006"/>
        <v>0</v>
      </c>
      <c r="R2192" s="86">
        <f t="shared" si="1003"/>
        <v>0</v>
      </c>
      <c r="S2192" s="76">
        <f t="shared" si="993"/>
        <v>0</v>
      </c>
      <c r="T2192" s="86">
        <f t="shared" si="1004"/>
        <v>8.0657000000000006E-2</v>
      </c>
      <c r="U2192" s="84">
        <f t="shared" si="985"/>
        <v>14</v>
      </c>
      <c r="V2192" s="84">
        <v>252</v>
      </c>
      <c r="W2192" s="83">
        <f t="shared" si="994"/>
        <v>1.0043186980000001</v>
      </c>
      <c r="X2192" s="76">
        <f t="shared" si="995"/>
        <v>2.9262426399999999</v>
      </c>
      <c r="Y2192" s="76">
        <f t="shared" si="996"/>
        <v>0</v>
      </c>
      <c r="Z2192" s="90" t="str">
        <f t="shared" si="1007"/>
        <v>A+J=</v>
      </c>
      <c r="AA2192" s="81">
        <f t="shared" si="1008"/>
        <v>46461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75">
        <f t="shared" si="997"/>
        <v>46452</v>
      </c>
      <c r="B2193" s="76">
        <f t="shared" si="998"/>
        <v>680.85701930999994</v>
      </c>
      <c r="C2193" s="76">
        <f t="shared" si="1005"/>
        <v>480.62096099000001</v>
      </c>
      <c r="D2193" s="77">
        <f t="shared" si="999"/>
        <v>7245.38</v>
      </c>
      <c r="E2193" s="78">
        <f>IF(K2193=1,VLOOKUP(A2192,[1]Plan1!$G$155:$I$350,3),E2192)</f>
        <v>7276.54</v>
      </c>
      <c r="F2193" s="79">
        <f t="shared" si="1000"/>
        <v>45763</v>
      </c>
      <c r="G2193" s="80">
        <f t="shared" si="989"/>
        <v>4.3006716003852752E-3</v>
      </c>
      <c r="H2193" s="81">
        <f t="shared" si="1001"/>
        <v>46461</v>
      </c>
      <c r="I2193" s="81">
        <f t="shared" si="990"/>
        <v>46461</v>
      </c>
      <c r="J2193" s="82">
        <f t="shared" si="1002"/>
        <v>20</v>
      </c>
      <c r="K2193" s="82">
        <f t="shared" si="986"/>
        <v>15</v>
      </c>
      <c r="L2193" s="76">
        <f t="shared" si="991"/>
        <v>1.00322377</v>
      </c>
      <c r="M2193" s="83">
        <f t="shared" si="988"/>
        <v>1.0043006699999999</v>
      </c>
      <c r="N2193" s="83">
        <f t="shared" si="984"/>
        <v>1.4055625223138493</v>
      </c>
      <c r="O2193" s="76">
        <f t="shared" si="987"/>
        <v>1.41009373</v>
      </c>
      <c r="P2193" s="76">
        <f t="shared" si="992"/>
        <v>677.72060359</v>
      </c>
      <c r="Q2193" s="84">
        <f t="shared" si="1006"/>
        <v>0</v>
      </c>
      <c r="R2193" s="86">
        <f t="shared" si="1003"/>
        <v>0</v>
      </c>
      <c r="S2193" s="76">
        <f t="shared" si="993"/>
        <v>0</v>
      </c>
      <c r="T2193" s="86">
        <f t="shared" si="1004"/>
        <v>8.0657000000000006E-2</v>
      </c>
      <c r="U2193" s="84">
        <f t="shared" si="985"/>
        <v>15</v>
      </c>
      <c r="V2193" s="84">
        <v>252</v>
      </c>
      <c r="W2193" s="83">
        <f t="shared" si="994"/>
        <v>1.004627889</v>
      </c>
      <c r="X2193" s="76">
        <f t="shared" si="995"/>
        <v>3.13641572</v>
      </c>
      <c r="Y2193" s="76">
        <f t="shared" si="996"/>
        <v>0</v>
      </c>
      <c r="Z2193" s="90" t="str">
        <f t="shared" si="1007"/>
        <v>A+J=</v>
      </c>
      <c r="AA2193" s="81">
        <f t="shared" si="1008"/>
        <v>46461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75">
        <f t="shared" si="997"/>
        <v>46453</v>
      </c>
      <c r="B2194" s="76">
        <f t="shared" si="998"/>
        <v>680.85701930999994</v>
      </c>
      <c r="C2194" s="76">
        <f t="shared" si="1005"/>
        <v>480.62096099000001</v>
      </c>
      <c r="D2194" s="77">
        <f t="shared" si="999"/>
        <v>7245.38</v>
      </c>
      <c r="E2194" s="78">
        <f>IF(K2194=1,VLOOKUP(A2193,[1]Plan1!$G$155:$I$350,3),E2193)</f>
        <v>7276.54</v>
      </c>
      <c r="F2194" s="79">
        <f t="shared" si="1000"/>
        <v>45763</v>
      </c>
      <c r="G2194" s="80">
        <f t="shared" si="989"/>
        <v>4.3006716003852752E-3</v>
      </c>
      <c r="H2194" s="81">
        <f t="shared" si="1001"/>
        <v>46461</v>
      </c>
      <c r="I2194" s="81">
        <f t="shared" si="990"/>
        <v>46461</v>
      </c>
      <c r="J2194" s="82">
        <f t="shared" si="1002"/>
        <v>20</v>
      </c>
      <c r="K2194" s="82">
        <f t="shared" si="986"/>
        <v>15</v>
      </c>
      <c r="L2194" s="76">
        <f t="shared" si="991"/>
        <v>1.00322377</v>
      </c>
      <c r="M2194" s="83">
        <f t="shared" si="988"/>
        <v>1.0043006699999999</v>
      </c>
      <c r="N2194" s="83">
        <f t="shared" si="984"/>
        <v>1.4055625223138493</v>
      </c>
      <c r="O2194" s="76">
        <f t="shared" si="987"/>
        <v>1.41009373</v>
      </c>
      <c r="P2194" s="76">
        <f t="shared" si="992"/>
        <v>677.72060359</v>
      </c>
      <c r="Q2194" s="84">
        <f t="shared" si="1006"/>
        <v>0</v>
      </c>
      <c r="R2194" s="86">
        <f t="shared" si="1003"/>
        <v>0</v>
      </c>
      <c r="S2194" s="76">
        <f t="shared" si="993"/>
        <v>0</v>
      </c>
      <c r="T2194" s="86">
        <f t="shared" si="1004"/>
        <v>8.0657000000000006E-2</v>
      </c>
      <c r="U2194" s="84">
        <f t="shared" si="985"/>
        <v>15</v>
      </c>
      <c r="V2194" s="84">
        <v>252</v>
      </c>
      <c r="W2194" s="83">
        <f t="shared" si="994"/>
        <v>1.004627889</v>
      </c>
      <c r="X2194" s="76">
        <f t="shared" si="995"/>
        <v>3.13641572</v>
      </c>
      <c r="Y2194" s="76">
        <f t="shared" si="996"/>
        <v>0</v>
      </c>
      <c r="Z2194" s="90" t="str">
        <f t="shared" si="1007"/>
        <v>A+J=</v>
      </c>
      <c r="AA2194" s="81">
        <f t="shared" si="1008"/>
        <v>46461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75">
        <f t="shared" si="997"/>
        <v>46454</v>
      </c>
      <c r="B2195" s="76">
        <f t="shared" si="998"/>
        <v>680.85701930999994</v>
      </c>
      <c r="C2195" s="76">
        <f t="shared" si="1005"/>
        <v>480.62096099000001</v>
      </c>
      <c r="D2195" s="77">
        <f t="shared" si="999"/>
        <v>7245.38</v>
      </c>
      <c r="E2195" s="78">
        <f>IF(K2195=1,VLOOKUP(A2194,[1]Plan1!$G$155:$I$350,3),E2194)</f>
        <v>7276.54</v>
      </c>
      <c r="F2195" s="79">
        <f t="shared" si="1000"/>
        <v>45763</v>
      </c>
      <c r="G2195" s="80">
        <f t="shared" si="989"/>
        <v>4.3006716003852752E-3</v>
      </c>
      <c r="H2195" s="81">
        <f t="shared" si="1001"/>
        <v>46461</v>
      </c>
      <c r="I2195" s="81">
        <f t="shared" si="990"/>
        <v>46461</v>
      </c>
      <c r="J2195" s="82">
        <f t="shared" si="1002"/>
        <v>20</v>
      </c>
      <c r="K2195" s="82">
        <f t="shared" si="986"/>
        <v>15</v>
      </c>
      <c r="L2195" s="76">
        <f t="shared" si="991"/>
        <v>1.00322377</v>
      </c>
      <c r="M2195" s="83">
        <f t="shared" si="988"/>
        <v>1.0043006699999999</v>
      </c>
      <c r="N2195" s="83">
        <f t="shared" si="984"/>
        <v>1.4055625223138493</v>
      </c>
      <c r="O2195" s="76">
        <f t="shared" si="987"/>
        <v>1.41009373</v>
      </c>
      <c r="P2195" s="76">
        <f t="shared" si="992"/>
        <v>677.72060359</v>
      </c>
      <c r="Q2195" s="84">
        <f t="shared" si="1006"/>
        <v>0</v>
      </c>
      <c r="R2195" s="86">
        <f t="shared" si="1003"/>
        <v>0</v>
      </c>
      <c r="S2195" s="76">
        <f t="shared" si="993"/>
        <v>0</v>
      </c>
      <c r="T2195" s="86">
        <f t="shared" si="1004"/>
        <v>8.0657000000000006E-2</v>
      </c>
      <c r="U2195" s="84">
        <f t="shared" si="985"/>
        <v>15</v>
      </c>
      <c r="V2195" s="84">
        <v>252</v>
      </c>
      <c r="W2195" s="83">
        <f t="shared" si="994"/>
        <v>1.004627889</v>
      </c>
      <c r="X2195" s="76">
        <f t="shared" si="995"/>
        <v>3.13641572</v>
      </c>
      <c r="Y2195" s="76">
        <f t="shared" si="996"/>
        <v>0</v>
      </c>
      <c r="Z2195" s="90" t="str">
        <f t="shared" si="1007"/>
        <v>A+J=</v>
      </c>
      <c r="AA2195" s="81">
        <f t="shared" si="1008"/>
        <v>46461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75">
        <f t="shared" si="997"/>
        <v>46455</v>
      </c>
      <c r="B2196" s="76">
        <f t="shared" si="998"/>
        <v>681.21278344000007</v>
      </c>
      <c r="C2196" s="76">
        <f t="shared" si="1005"/>
        <v>480.62096099000001</v>
      </c>
      <c r="D2196" s="77">
        <f t="shared" si="999"/>
        <v>7245.38</v>
      </c>
      <c r="E2196" s="78">
        <f>IF(K2196=1,VLOOKUP(A2195,[1]Plan1!$G$155:$I$350,3),E2195)</f>
        <v>7276.54</v>
      </c>
      <c r="F2196" s="79">
        <f t="shared" si="1000"/>
        <v>45763</v>
      </c>
      <c r="G2196" s="80">
        <f t="shared" si="989"/>
        <v>4.3006716003852752E-3</v>
      </c>
      <c r="H2196" s="81">
        <f t="shared" si="1001"/>
        <v>46461</v>
      </c>
      <c r="I2196" s="81">
        <f t="shared" si="990"/>
        <v>46461</v>
      </c>
      <c r="J2196" s="82">
        <f t="shared" si="1002"/>
        <v>20</v>
      </c>
      <c r="K2196" s="82">
        <f t="shared" si="986"/>
        <v>16</v>
      </c>
      <c r="L2196" s="76">
        <f t="shared" si="991"/>
        <v>1.00343906</v>
      </c>
      <c r="M2196" s="83">
        <f t="shared" si="988"/>
        <v>1.0043006699999999</v>
      </c>
      <c r="N2196" s="83">
        <f t="shared" si="984"/>
        <v>1.4055625223138493</v>
      </c>
      <c r="O2196" s="76">
        <f t="shared" si="987"/>
        <v>1.41039633</v>
      </c>
      <c r="P2196" s="76">
        <f t="shared" si="992"/>
        <v>677.86603950000006</v>
      </c>
      <c r="Q2196" s="84">
        <f t="shared" si="1006"/>
        <v>0</v>
      </c>
      <c r="R2196" s="86">
        <f t="shared" si="1003"/>
        <v>0</v>
      </c>
      <c r="S2196" s="76">
        <f t="shared" si="993"/>
        <v>0</v>
      </c>
      <c r="T2196" s="86">
        <f t="shared" si="1004"/>
        <v>8.0657000000000006E-2</v>
      </c>
      <c r="U2196" s="84">
        <f t="shared" si="985"/>
        <v>16</v>
      </c>
      <c r="V2196" s="84">
        <v>252</v>
      </c>
      <c r="W2196" s="83">
        <f t="shared" si="994"/>
        <v>1.0049371760000001</v>
      </c>
      <c r="X2196" s="76">
        <f t="shared" si="995"/>
        <v>3.3467439400000001</v>
      </c>
      <c r="Y2196" s="76">
        <f t="shared" si="996"/>
        <v>0</v>
      </c>
      <c r="Z2196" s="90" t="str">
        <f t="shared" si="1007"/>
        <v>A+J=</v>
      </c>
      <c r="AA2196" s="81">
        <f t="shared" si="1008"/>
        <v>46461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75">
        <f t="shared" si="997"/>
        <v>46456</v>
      </c>
      <c r="B2197" s="76">
        <f t="shared" si="998"/>
        <v>681.56873024000004</v>
      </c>
      <c r="C2197" s="76">
        <f t="shared" si="1005"/>
        <v>480.62096099000001</v>
      </c>
      <c r="D2197" s="77">
        <f t="shared" si="999"/>
        <v>7245.38</v>
      </c>
      <c r="E2197" s="78">
        <f>IF(K2197=1,VLOOKUP(A2196,[1]Plan1!$G$155:$I$350,3),E2196)</f>
        <v>7276.54</v>
      </c>
      <c r="F2197" s="79">
        <f t="shared" si="1000"/>
        <v>45763</v>
      </c>
      <c r="G2197" s="80">
        <f t="shared" si="989"/>
        <v>4.3006716003852752E-3</v>
      </c>
      <c r="H2197" s="81">
        <f t="shared" si="1001"/>
        <v>46461</v>
      </c>
      <c r="I2197" s="81">
        <f t="shared" si="990"/>
        <v>46461</v>
      </c>
      <c r="J2197" s="82">
        <f t="shared" si="1002"/>
        <v>20</v>
      </c>
      <c r="K2197" s="82">
        <f t="shared" si="986"/>
        <v>17</v>
      </c>
      <c r="L2197" s="76">
        <f t="shared" si="991"/>
        <v>1.0036543899999999</v>
      </c>
      <c r="M2197" s="83">
        <f t="shared" si="988"/>
        <v>1.0043006699999999</v>
      </c>
      <c r="N2197" s="83">
        <f t="shared" si="984"/>
        <v>1.4055625223138493</v>
      </c>
      <c r="O2197" s="76">
        <f t="shared" si="987"/>
        <v>1.41069899</v>
      </c>
      <c r="P2197" s="76">
        <f t="shared" si="992"/>
        <v>678.01150424000002</v>
      </c>
      <c r="Q2197" s="84">
        <f t="shared" si="1006"/>
        <v>0</v>
      </c>
      <c r="R2197" s="86">
        <f t="shared" si="1003"/>
        <v>0</v>
      </c>
      <c r="S2197" s="76">
        <f t="shared" si="993"/>
        <v>0</v>
      </c>
      <c r="T2197" s="86">
        <f t="shared" si="1004"/>
        <v>8.0657000000000006E-2</v>
      </c>
      <c r="U2197" s="84">
        <f t="shared" si="985"/>
        <v>17</v>
      </c>
      <c r="V2197" s="84">
        <v>252</v>
      </c>
      <c r="W2197" s="83">
        <f t="shared" si="994"/>
        <v>1.005246557</v>
      </c>
      <c r="X2197" s="76">
        <f t="shared" si="995"/>
        <v>3.557226</v>
      </c>
      <c r="Y2197" s="76">
        <f t="shared" si="996"/>
        <v>0</v>
      </c>
      <c r="Z2197" s="90" t="str">
        <f t="shared" si="1007"/>
        <v>A+J=</v>
      </c>
      <c r="AA2197" s="81">
        <f t="shared" si="1008"/>
        <v>46461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75">
        <f t="shared" si="997"/>
        <v>46457</v>
      </c>
      <c r="B2198" s="76">
        <f t="shared" si="998"/>
        <v>681.92486597999994</v>
      </c>
      <c r="C2198" s="76">
        <f t="shared" si="1005"/>
        <v>480.62096099000001</v>
      </c>
      <c r="D2198" s="77">
        <f t="shared" si="999"/>
        <v>7245.38</v>
      </c>
      <c r="E2198" s="78">
        <f>IF(K2198=1,VLOOKUP(A2197,[1]Plan1!$G$155:$I$350,3),E2197)</f>
        <v>7276.54</v>
      </c>
      <c r="F2198" s="79">
        <f t="shared" si="1000"/>
        <v>45763</v>
      </c>
      <c r="G2198" s="80">
        <f t="shared" si="989"/>
        <v>4.3006716003852752E-3</v>
      </c>
      <c r="H2198" s="81">
        <f t="shared" si="1001"/>
        <v>46461</v>
      </c>
      <c r="I2198" s="81">
        <f t="shared" si="990"/>
        <v>46461</v>
      </c>
      <c r="J2198" s="82">
        <f t="shared" si="1002"/>
        <v>20</v>
      </c>
      <c r="K2198" s="82">
        <f t="shared" si="986"/>
        <v>18</v>
      </c>
      <c r="L2198" s="76">
        <f t="shared" si="991"/>
        <v>1.0038697700000001</v>
      </c>
      <c r="M2198" s="83">
        <f t="shared" si="988"/>
        <v>1.0043006699999999</v>
      </c>
      <c r="N2198" s="83">
        <f t="shared" si="984"/>
        <v>1.4055625223138493</v>
      </c>
      <c r="O2198" s="76">
        <f t="shared" si="987"/>
        <v>1.41100172</v>
      </c>
      <c r="P2198" s="76">
        <f t="shared" si="992"/>
        <v>678.15700261999996</v>
      </c>
      <c r="Q2198" s="84">
        <f t="shared" si="1006"/>
        <v>0</v>
      </c>
      <c r="R2198" s="86">
        <f t="shared" si="1003"/>
        <v>0</v>
      </c>
      <c r="S2198" s="76">
        <f t="shared" si="993"/>
        <v>0</v>
      </c>
      <c r="T2198" s="86">
        <f t="shared" si="1004"/>
        <v>8.0657000000000006E-2</v>
      </c>
      <c r="U2198" s="84">
        <f t="shared" si="985"/>
        <v>18</v>
      </c>
      <c r="V2198" s="84">
        <v>252</v>
      </c>
      <c r="W2198" s="83">
        <f t="shared" si="994"/>
        <v>1.005556034</v>
      </c>
      <c r="X2198" s="76">
        <f t="shared" si="995"/>
        <v>3.7678633600000002</v>
      </c>
      <c r="Y2198" s="76">
        <f t="shared" si="996"/>
        <v>0</v>
      </c>
      <c r="Z2198" s="90" t="str">
        <f t="shared" si="1007"/>
        <v>A+J=</v>
      </c>
      <c r="AA2198" s="81">
        <f t="shared" si="1008"/>
        <v>46461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75">
        <f t="shared" si="997"/>
        <v>46458</v>
      </c>
      <c r="B2199" s="76">
        <f t="shared" si="998"/>
        <v>682.28118522</v>
      </c>
      <c r="C2199" s="76">
        <f t="shared" si="1005"/>
        <v>480.62096099000001</v>
      </c>
      <c r="D2199" s="77">
        <f t="shared" si="999"/>
        <v>7245.38</v>
      </c>
      <c r="E2199" s="78">
        <f>IF(K2199=1,VLOOKUP(A2198,[1]Plan1!$G$155:$I$350,3),E2198)</f>
        <v>7276.54</v>
      </c>
      <c r="F2199" s="79">
        <f t="shared" si="1000"/>
        <v>45763</v>
      </c>
      <c r="G2199" s="80">
        <f t="shared" si="989"/>
        <v>4.3006716003852752E-3</v>
      </c>
      <c r="H2199" s="81">
        <f t="shared" si="1001"/>
        <v>46461</v>
      </c>
      <c r="I2199" s="81">
        <f t="shared" si="990"/>
        <v>46461</v>
      </c>
      <c r="J2199" s="82">
        <f t="shared" si="1002"/>
        <v>20</v>
      </c>
      <c r="K2199" s="82">
        <f t="shared" si="986"/>
        <v>19</v>
      </c>
      <c r="L2199" s="76">
        <f t="shared" si="991"/>
        <v>1.0040851900000001</v>
      </c>
      <c r="M2199" s="83">
        <f t="shared" si="988"/>
        <v>1.0043006699999999</v>
      </c>
      <c r="N2199" s="83">
        <f t="shared" si="984"/>
        <v>1.4055625223138493</v>
      </c>
      <c r="O2199" s="76">
        <f t="shared" si="987"/>
        <v>1.4113045099999999</v>
      </c>
      <c r="P2199" s="76">
        <f t="shared" si="992"/>
        <v>678.30252984000003</v>
      </c>
      <c r="Q2199" s="84">
        <f t="shared" si="1006"/>
        <v>0</v>
      </c>
      <c r="R2199" s="86">
        <f t="shared" si="1003"/>
        <v>0</v>
      </c>
      <c r="S2199" s="76">
        <f t="shared" si="993"/>
        <v>0</v>
      </c>
      <c r="T2199" s="86">
        <f t="shared" si="1004"/>
        <v>8.0657000000000006E-2</v>
      </c>
      <c r="U2199" s="84">
        <f t="shared" si="985"/>
        <v>19</v>
      </c>
      <c r="V2199" s="84">
        <v>252</v>
      </c>
      <c r="W2199" s="83">
        <f t="shared" si="994"/>
        <v>1.005865606</v>
      </c>
      <c r="X2199" s="76">
        <f t="shared" si="995"/>
        <v>3.9786553800000002</v>
      </c>
      <c r="Y2199" s="76">
        <f t="shared" si="996"/>
        <v>0</v>
      </c>
      <c r="Z2199" s="90" t="str">
        <f t="shared" si="1007"/>
        <v>A+J=</v>
      </c>
      <c r="AA2199" s="81">
        <f t="shared" si="1008"/>
        <v>46461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75">
        <f t="shared" si="997"/>
        <v>46459</v>
      </c>
      <c r="B2200" s="76">
        <f t="shared" si="998"/>
        <v>682.63769839000008</v>
      </c>
      <c r="C2200" s="76">
        <f t="shared" si="1005"/>
        <v>480.62096099000001</v>
      </c>
      <c r="D2200" s="77">
        <f t="shared" si="999"/>
        <v>7245.38</v>
      </c>
      <c r="E2200" s="78">
        <f>IF(K2200=1,VLOOKUP(A2199,[1]Plan1!$G$155:$I$350,3),E2199)</f>
        <v>7276.54</v>
      </c>
      <c r="F2200" s="79">
        <f t="shared" si="1000"/>
        <v>45763</v>
      </c>
      <c r="G2200" s="80">
        <f t="shared" si="989"/>
        <v>4.3006716003852752E-3</v>
      </c>
      <c r="H2200" s="81">
        <f t="shared" si="1001"/>
        <v>46461</v>
      </c>
      <c r="I2200" s="81">
        <f t="shared" si="990"/>
        <v>46461</v>
      </c>
      <c r="J2200" s="82">
        <f t="shared" si="1002"/>
        <v>20</v>
      </c>
      <c r="K2200" s="82">
        <f t="shared" si="986"/>
        <v>20</v>
      </c>
      <c r="L2200" s="76">
        <f t="shared" si="991"/>
        <v>1.0043006699999999</v>
      </c>
      <c r="M2200" s="83">
        <f t="shared" si="988"/>
        <v>1.0043006699999999</v>
      </c>
      <c r="N2200" s="83">
        <f t="shared" si="984"/>
        <v>1.4055625223138493</v>
      </c>
      <c r="O2200" s="76">
        <f t="shared" si="987"/>
        <v>1.41160738</v>
      </c>
      <c r="P2200" s="76">
        <f t="shared" si="992"/>
        <v>678.44809551000003</v>
      </c>
      <c r="Q2200" s="84">
        <f t="shared" si="1006"/>
        <v>0</v>
      </c>
      <c r="R2200" s="86">
        <f t="shared" si="1003"/>
        <v>0</v>
      </c>
      <c r="S2200" s="76">
        <f t="shared" si="993"/>
        <v>0</v>
      </c>
      <c r="T2200" s="86">
        <f t="shared" si="1004"/>
        <v>8.0657000000000006E-2</v>
      </c>
      <c r="U2200" s="84">
        <f t="shared" si="985"/>
        <v>20</v>
      </c>
      <c r="V2200" s="84">
        <v>252</v>
      </c>
      <c r="W2200" s="83">
        <f t="shared" si="994"/>
        <v>1.0061752740000001</v>
      </c>
      <c r="X2200" s="76">
        <f t="shared" si="995"/>
        <v>4.1896028799999998</v>
      </c>
      <c r="Y2200" s="76">
        <f t="shared" si="996"/>
        <v>0</v>
      </c>
      <c r="Z2200" s="90" t="str">
        <f t="shared" si="1007"/>
        <v>A+J=</v>
      </c>
      <c r="AA2200" s="81">
        <f t="shared" si="1008"/>
        <v>46461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75">
        <f t="shared" si="997"/>
        <v>46460</v>
      </c>
      <c r="B2201" s="76">
        <f t="shared" si="998"/>
        <v>682.63769839000008</v>
      </c>
      <c r="C2201" s="76">
        <f t="shared" si="1005"/>
        <v>480.62096099000001</v>
      </c>
      <c r="D2201" s="77">
        <f t="shared" si="999"/>
        <v>7245.38</v>
      </c>
      <c r="E2201" s="78">
        <f>IF(K2201=1,VLOOKUP(A2200,[1]Plan1!$G$155:$I$350,3),E2200)</f>
        <v>7276.54</v>
      </c>
      <c r="F2201" s="79">
        <f t="shared" si="1000"/>
        <v>45763</v>
      </c>
      <c r="G2201" s="80">
        <f t="shared" si="989"/>
        <v>4.3006716003852752E-3</v>
      </c>
      <c r="H2201" s="81">
        <f t="shared" si="1001"/>
        <v>46461</v>
      </c>
      <c r="I2201" s="81">
        <f t="shared" si="990"/>
        <v>46461</v>
      </c>
      <c r="J2201" s="82">
        <f t="shared" si="1002"/>
        <v>20</v>
      </c>
      <c r="K2201" s="82">
        <f t="shared" si="986"/>
        <v>20</v>
      </c>
      <c r="L2201" s="76">
        <f t="shared" si="991"/>
        <v>1.0043006699999999</v>
      </c>
      <c r="M2201" s="83">
        <f t="shared" si="988"/>
        <v>1.0043006699999999</v>
      </c>
      <c r="N2201" s="83">
        <f t="shared" si="984"/>
        <v>1.4055625223138493</v>
      </c>
      <c r="O2201" s="76">
        <f t="shared" si="987"/>
        <v>1.41160738</v>
      </c>
      <c r="P2201" s="76">
        <f t="shared" si="992"/>
        <v>678.44809551000003</v>
      </c>
      <c r="Q2201" s="84">
        <f t="shared" si="1006"/>
        <v>0</v>
      </c>
      <c r="R2201" s="86">
        <f t="shared" si="1003"/>
        <v>0</v>
      </c>
      <c r="S2201" s="76">
        <f t="shared" si="993"/>
        <v>0</v>
      </c>
      <c r="T2201" s="86">
        <f t="shared" si="1004"/>
        <v>8.0657000000000006E-2</v>
      </c>
      <c r="U2201" s="84">
        <f t="shared" si="985"/>
        <v>20</v>
      </c>
      <c r="V2201" s="84">
        <v>252</v>
      </c>
      <c r="W2201" s="83">
        <f t="shared" si="994"/>
        <v>1.0061752740000001</v>
      </c>
      <c r="X2201" s="76">
        <f t="shared" si="995"/>
        <v>4.1896028799999998</v>
      </c>
      <c r="Y2201" s="76">
        <f t="shared" si="996"/>
        <v>0</v>
      </c>
      <c r="Z2201" s="90" t="str">
        <f t="shared" si="1007"/>
        <v>A+J=</v>
      </c>
      <c r="AA2201" s="81">
        <f t="shared" si="1008"/>
        <v>46461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75">
        <f t="shared" si="997"/>
        <v>46461</v>
      </c>
      <c r="B2202" s="76">
        <f t="shared" si="998"/>
        <v>682.63769839000008</v>
      </c>
      <c r="C2202" s="76">
        <f t="shared" si="1005"/>
        <v>480.62096099000001</v>
      </c>
      <c r="D2202" s="77">
        <f t="shared" si="999"/>
        <v>7245.38</v>
      </c>
      <c r="E2202" s="78">
        <f>IF(K2202=1,VLOOKUP(A2201,[1]Plan1!$G$155:$I$350,3),E2201)</f>
        <v>7276.54</v>
      </c>
      <c r="F2202" s="79">
        <f t="shared" si="1000"/>
        <v>45763</v>
      </c>
      <c r="G2202" s="80">
        <f t="shared" si="989"/>
        <v>4.3006716003852752E-3</v>
      </c>
      <c r="H2202" s="81">
        <f t="shared" si="1001"/>
        <v>46492</v>
      </c>
      <c r="I2202" s="81">
        <f t="shared" si="990"/>
        <v>46461</v>
      </c>
      <c r="J2202" s="82">
        <f t="shared" si="1002"/>
        <v>20</v>
      </c>
      <c r="K2202" s="82">
        <f t="shared" si="986"/>
        <v>20</v>
      </c>
      <c r="L2202" s="76">
        <f t="shared" si="991"/>
        <v>1.0043006699999999</v>
      </c>
      <c r="M2202" s="83">
        <f t="shared" si="988"/>
        <v>1.0043006699999999</v>
      </c>
      <c r="N2202" s="83">
        <f t="shared" si="984"/>
        <v>1.4055625223138493</v>
      </c>
      <c r="O2202" s="76">
        <f t="shared" si="987"/>
        <v>1.41160738</v>
      </c>
      <c r="P2202" s="76">
        <f t="shared" si="992"/>
        <v>678.44809551000003</v>
      </c>
      <c r="Q2202" s="84">
        <f t="shared" si="1006"/>
        <v>72</v>
      </c>
      <c r="R2202" s="86">
        <f t="shared" si="1003"/>
        <v>1.6671999999999999E-2</v>
      </c>
      <c r="S2202" s="76">
        <f t="shared" si="993"/>
        <v>11.311086639999999</v>
      </c>
      <c r="T2202" s="86">
        <f t="shared" si="1004"/>
        <v>8.0657000000000006E-2</v>
      </c>
      <c r="U2202" s="84">
        <f t="shared" si="985"/>
        <v>20</v>
      </c>
      <c r="V2202" s="84">
        <v>252</v>
      </c>
      <c r="W2202" s="83">
        <f t="shared" si="994"/>
        <v>1.0061752740000001</v>
      </c>
      <c r="X2202" s="76">
        <f t="shared" si="995"/>
        <v>4.1896028799999998</v>
      </c>
      <c r="Y2202" s="76">
        <f t="shared" si="996"/>
        <v>15.500689519999998</v>
      </c>
      <c r="Z2202" s="90" t="str">
        <f t="shared" si="1007"/>
        <v>A+J=</v>
      </c>
      <c r="AA2202" s="81">
        <f t="shared" si="1008"/>
        <v>46461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75">
        <f t="shared" si="997"/>
        <v>46462</v>
      </c>
      <c r="B2203" s="76">
        <f t="shared" si="998"/>
        <v>667.47257712999999</v>
      </c>
      <c r="C2203" s="76">
        <f t="shared" si="1005"/>
        <v>472.60804832999997</v>
      </c>
      <c r="D2203" s="77">
        <f t="shared" si="999"/>
        <v>7245.38</v>
      </c>
      <c r="E2203" s="78">
        <f>IF(K2203=1,VLOOKUP(A2202,[1]Plan1!$G$155:$I$350,3),E2202)</f>
        <v>7276.54</v>
      </c>
      <c r="F2203" s="79">
        <f t="shared" si="1000"/>
        <v>45763</v>
      </c>
      <c r="G2203" s="80">
        <f t="shared" si="989"/>
        <v>4.3006716003852752E-3</v>
      </c>
      <c r="H2203" s="81">
        <f t="shared" si="1001"/>
        <v>46492</v>
      </c>
      <c r="I2203" s="81">
        <f t="shared" si="990"/>
        <v>46492</v>
      </c>
      <c r="J2203" s="82">
        <f t="shared" si="1002"/>
        <v>22</v>
      </c>
      <c r="K2203" s="82">
        <f t="shared" si="986"/>
        <v>1</v>
      </c>
      <c r="L2203" s="76">
        <f t="shared" si="991"/>
        <v>1.0001950799999999</v>
      </c>
      <c r="M2203" s="83">
        <f t="shared" si="988"/>
        <v>1.0043006699999999</v>
      </c>
      <c r="N2203" s="83">
        <f t="shared" si="984"/>
        <v>1.4116073828866886</v>
      </c>
      <c r="O2203" s="76">
        <f t="shared" si="987"/>
        <v>1.41188275</v>
      </c>
      <c r="P2203" s="76">
        <f t="shared" si="992"/>
        <v>667.26715093999996</v>
      </c>
      <c r="Q2203" s="84">
        <f t="shared" si="1006"/>
        <v>0</v>
      </c>
      <c r="R2203" s="86">
        <f t="shared" si="1003"/>
        <v>0</v>
      </c>
      <c r="S2203" s="76">
        <f t="shared" si="993"/>
        <v>0</v>
      </c>
      <c r="T2203" s="86">
        <f t="shared" si="1004"/>
        <v>8.0657000000000006E-2</v>
      </c>
      <c r="U2203" s="84">
        <f t="shared" si="985"/>
        <v>1</v>
      </c>
      <c r="V2203" s="84">
        <v>252</v>
      </c>
      <c r="W2203" s="83">
        <f t="shared" si="994"/>
        <v>1.0003078620000001</v>
      </c>
      <c r="X2203" s="76">
        <f t="shared" si="995"/>
        <v>0.20542619000000001</v>
      </c>
      <c r="Y2203" s="76">
        <f t="shared" si="996"/>
        <v>0</v>
      </c>
      <c r="Z2203" s="90" t="str">
        <f t="shared" si="1007"/>
        <v>A+J=</v>
      </c>
      <c r="AA2203" s="81">
        <f t="shared" si="1008"/>
        <v>46492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75">
        <f t="shared" si="997"/>
        <v>46463</v>
      </c>
      <c r="B2204" s="76">
        <f t="shared" si="998"/>
        <v>667.80832137999994</v>
      </c>
      <c r="C2204" s="76">
        <f t="shared" si="1005"/>
        <v>472.60804832999997</v>
      </c>
      <c r="D2204" s="77">
        <f t="shared" si="999"/>
        <v>7245.38</v>
      </c>
      <c r="E2204" s="78">
        <f>IF(K2204=1,VLOOKUP(A2203,[1]Plan1!$G$155:$I$350,3),E2203)</f>
        <v>7276.54</v>
      </c>
      <c r="F2204" s="79">
        <f t="shared" si="1000"/>
        <v>45763</v>
      </c>
      <c r="G2204" s="80">
        <f t="shared" si="989"/>
        <v>4.3006716003852752E-3</v>
      </c>
      <c r="H2204" s="81">
        <f t="shared" si="1001"/>
        <v>46492</v>
      </c>
      <c r="I2204" s="81">
        <f t="shared" si="990"/>
        <v>46492</v>
      </c>
      <c r="J2204" s="82">
        <f t="shared" si="1002"/>
        <v>22</v>
      </c>
      <c r="K2204" s="82">
        <f t="shared" si="986"/>
        <v>2</v>
      </c>
      <c r="L2204" s="76">
        <f t="shared" si="991"/>
        <v>1.0003902</v>
      </c>
      <c r="M2204" s="83">
        <f t="shared" si="988"/>
        <v>1.0043006699999999</v>
      </c>
      <c r="N2204" s="83">
        <f t="shared" si="984"/>
        <v>1.4116073828866886</v>
      </c>
      <c r="O2204" s="76">
        <f t="shared" si="987"/>
        <v>1.41215819</v>
      </c>
      <c r="P2204" s="76">
        <f t="shared" si="992"/>
        <v>667.39732609999999</v>
      </c>
      <c r="Q2204" s="84">
        <f t="shared" si="1006"/>
        <v>0</v>
      </c>
      <c r="R2204" s="86">
        <f t="shared" si="1003"/>
        <v>0</v>
      </c>
      <c r="S2204" s="76">
        <f t="shared" si="993"/>
        <v>0</v>
      </c>
      <c r="T2204" s="86">
        <f t="shared" si="1004"/>
        <v>8.0657000000000006E-2</v>
      </c>
      <c r="U2204" s="84">
        <f t="shared" si="985"/>
        <v>2</v>
      </c>
      <c r="V2204" s="84">
        <v>252</v>
      </c>
      <c r="W2204" s="83">
        <f t="shared" si="994"/>
        <v>1.000615818</v>
      </c>
      <c r="X2204" s="76">
        <f t="shared" si="995"/>
        <v>0.41099528000000002</v>
      </c>
      <c r="Y2204" s="76">
        <f t="shared" si="996"/>
        <v>0</v>
      </c>
      <c r="Z2204" s="90" t="str">
        <f t="shared" si="1007"/>
        <v>A+J=</v>
      </c>
      <c r="AA2204" s="81">
        <f t="shared" si="1008"/>
        <v>46492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75">
        <f t="shared" si="997"/>
        <v>46464</v>
      </c>
      <c r="B2205" s="76">
        <f t="shared" si="998"/>
        <v>668.14423288</v>
      </c>
      <c r="C2205" s="76">
        <f t="shared" si="1005"/>
        <v>472.60804832999997</v>
      </c>
      <c r="D2205" s="77">
        <f t="shared" si="999"/>
        <v>7245.38</v>
      </c>
      <c r="E2205" s="78">
        <f>IF(K2205=1,VLOOKUP(A2204,[1]Plan1!$G$155:$I$350,3),E2204)</f>
        <v>7276.54</v>
      </c>
      <c r="F2205" s="79">
        <f t="shared" si="1000"/>
        <v>45763</v>
      </c>
      <c r="G2205" s="80">
        <f t="shared" si="989"/>
        <v>4.3006716003852752E-3</v>
      </c>
      <c r="H2205" s="81">
        <f t="shared" si="1001"/>
        <v>46492</v>
      </c>
      <c r="I2205" s="81">
        <f t="shared" si="990"/>
        <v>46492</v>
      </c>
      <c r="J2205" s="82">
        <f t="shared" si="1002"/>
        <v>22</v>
      </c>
      <c r="K2205" s="82">
        <f t="shared" si="986"/>
        <v>3</v>
      </c>
      <c r="L2205" s="76">
        <f t="shared" si="991"/>
        <v>1.0005853600000001</v>
      </c>
      <c r="M2205" s="83">
        <f t="shared" si="988"/>
        <v>1.0043006699999999</v>
      </c>
      <c r="N2205" s="83">
        <f t="shared" si="984"/>
        <v>1.4116073828866886</v>
      </c>
      <c r="O2205" s="76">
        <f t="shared" si="987"/>
        <v>1.4124336799999999</v>
      </c>
      <c r="P2205" s="76">
        <f t="shared" si="992"/>
        <v>667.5275249</v>
      </c>
      <c r="Q2205" s="84">
        <f t="shared" si="1006"/>
        <v>0</v>
      </c>
      <c r="R2205" s="86">
        <f t="shared" si="1003"/>
        <v>0</v>
      </c>
      <c r="S2205" s="76">
        <f t="shared" si="993"/>
        <v>0</v>
      </c>
      <c r="T2205" s="86">
        <f t="shared" si="1004"/>
        <v>8.0657000000000006E-2</v>
      </c>
      <c r="U2205" s="84">
        <f t="shared" si="985"/>
        <v>3</v>
      </c>
      <c r="V2205" s="84">
        <v>252</v>
      </c>
      <c r="W2205" s="83">
        <f t="shared" si="994"/>
        <v>1.000923869</v>
      </c>
      <c r="X2205" s="76">
        <f t="shared" si="995"/>
        <v>0.61670798000000004</v>
      </c>
      <c r="Y2205" s="76">
        <f t="shared" si="996"/>
        <v>0</v>
      </c>
      <c r="Z2205" s="90" t="str">
        <f t="shared" si="1007"/>
        <v>A+J=</v>
      </c>
      <c r="AA2205" s="81">
        <f t="shared" si="1008"/>
        <v>46492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75">
        <f t="shared" si="997"/>
        <v>46465</v>
      </c>
      <c r="B2206" s="76">
        <f t="shared" si="998"/>
        <v>668.48031166999999</v>
      </c>
      <c r="C2206" s="76">
        <f t="shared" si="1005"/>
        <v>472.60804832999997</v>
      </c>
      <c r="D2206" s="77">
        <f t="shared" si="999"/>
        <v>7245.38</v>
      </c>
      <c r="E2206" s="78">
        <f>IF(K2206=1,VLOOKUP(A2205,[1]Plan1!$G$155:$I$350,3),E2205)</f>
        <v>7276.54</v>
      </c>
      <c r="F2206" s="79">
        <f t="shared" si="1000"/>
        <v>45763</v>
      </c>
      <c r="G2206" s="80">
        <f t="shared" si="989"/>
        <v>4.3006716003852752E-3</v>
      </c>
      <c r="H2206" s="81">
        <f t="shared" si="1001"/>
        <v>46492</v>
      </c>
      <c r="I2206" s="81">
        <f t="shared" si="990"/>
        <v>46492</v>
      </c>
      <c r="J2206" s="82">
        <f t="shared" si="1002"/>
        <v>22</v>
      </c>
      <c r="K2206" s="82">
        <f t="shared" si="986"/>
        <v>4</v>
      </c>
      <c r="L2206" s="76">
        <f t="shared" si="991"/>
        <v>1.0007805599999999</v>
      </c>
      <c r="M2206" s="83">
        <f t="shared" si="988"/>
        <v>1.0043006699999999</v>
      </c>
      <c r="N2206" s="83">
        <f t="shared" si="984"/>
        <v>1.4116073828866886</v>
      </c>
      <c r="O2206" s="76">
        <f t="shared" si="987"/>
        <v>1.41270922</v>
      </c>
      <c r="P2206" s="76">
        <f t="shared" si="992"/>
        <v>667.65774732</v>
      </c>
      <c r="Q2206" s="84">
        <f t="shared" si="1006"/>
        <v>0</v>
      </c>
      <c r="R2206" s="86">
        <f t="shared" si="1003"/>
        <v>0</v>
      </c>
      <c r="S2206" s="76">
        <f t="shared" si="993"/>
        <v>0</v>
      </c>
      <c r="T2206" s="86">
        <f t="shared" si="1004"/>
        <v>8.0657000000000006E-2</v>
      </c>
      <c r="U2206" s="84">
        <f t="shared" si="985"/>
        <v>4</v>
      </c>
      <c r="V2206" s="84">
        <v>252</v>
      </c>
      <c r="W2206" s="83">
        <f t="shared" si="994"/>
        <v>1.001232015</v>
      </c>
      <c r="X2206" s="76">
        <f t="shared" si="995"/>
        <v>0.82256435000000006</v>
      </c>
      <c r="Y2206" s="76">
        <f t="shared" si="996"/>
        <v>0</v>
      </c>
      <c r="Z2206" s="90" t="str">
        <f t="shared" si="1007"/>
        <v>A+J=</v>
      </c>
      <c r="AA2206" s="81">
        <f t="shared" si="1008"/>
        <v>46492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75">
        <f t="shared" si="997"/>
        <v>46466</v>
      </c>
      <c r="B2207" s="76">
        <f t="shared" si="998"/>
        <v>668.81656256999997</v>
      </c>
      <c r="C2207" s="76">
        <f t="shared" si="1005"/>
        <v>472.60804832999997</v>
      </c>
      <c r="D2207" s="77">
        <f t="shared" si="999"/>
        <v>7245.38</v>
      </c>
      <c r="E2207" s="78">
        <f>IF(K2207=1,VLOOKUP(A2206,[1]Plan1!$G$155:$I$350,3),E2206)</f>
        <v>7276.54</v>
      </c>
      <c r="F2207" s="79">
        <f t="shared" si="1000"/>
        <v>45763</v>
      </c>
      <c r="G2207" s="80">
        <f t="shared" si="989"/>
        <v>4.3006716003852752E-3</v>
      </c>
      <c r="H2207" s="81">
        <f t="shared" si="1001"/>
        <v>46492</v>
      </c>
      <c r="I2207" s="81">
        <f t="shared" si="990"/>
        <v>46492</v>
      </c>
      <c r="J2207" s="82">
        <f t="shared" si="1002"/>
        <v>22</v>
      </c>
      <c r="K2207" s="82">
        <f t="shared" si="986"/>
        <v>5</v>
      </c>
      <c r="L2207" s="76">
        <f t="shared" si="991"/>
        <v>1.0009758</v>
      </c>
      <c r="M2207" s="83">
        <f t="shared" si="988"/>
        <v>1.0043006699999999</v>
      </c>
      <c r="N2207" s="83">
        <f t="shared" si="984"/>
        <v>1.4116073828866886</v>
      </c>
      <c r="O2207" s="76">
        <f t="shared" si="987"/>
        <v>1.4129848199999999</v>
      </c>
      <c r="P2207" s="76">
        <f t="shared" si="992"/>
        <v>667.78799809999998</v>
      </c>
      <c r="Q2207" s="84">
        <f t="shared" si="1006"/>
        <v>0</v>
      </c>
      <c r="R2207" s="86">
        <f t="shared" si="1003"/>
        <v>0</v>
      </c>
      <c r="S2207" s="76">
        <f t="shared" si="993"/>
        <v>0</v>
      </c>
      <c r="T2207" s="86">
        <f t="shared" si="1004"/>
        <v>8.0657000000000006E-2</v>
      </c>
      <c r="U2207" s="84">
        <f t="shared" si="985"/>
        <v>5</v>
      </c>
      <c r="V2207" s="84">
        <v>252</v>
      </c>
      <c r="W2207" s="83">
        <f t="shared" si="994"/>
        <v>1.001540256</v>
      </c>
      <c r="X2207" s="76">
        <f t="shared" si="995"/>
        <v>1.0285644700000001</v>
      </c>
      <c r="Y2207" s="76">
        <f t="shared" si="996"/>
        <v>0</v>
      </c>
      <c r="Z2207" s="90" t="str">
        <f t="shared" si="1007"/>
        <v>A+J=</v>
      </c>
      <c r="AA2207" s="81">
        <f t="shared" si="1008"/>
        <v>46492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75">
        <f t="shared" si="997"/>
        <v>46467</v>
      </c>
      <c r="B2208" s="76">
        <f t="shared" si="998"/>
        <v>668.81656256999997</v>
      </c>
      <c r="C2208" s="76">
        <f t="shared" si="1005"/>
        <v>472.60804832999997</v>
      </c>
      <c r="D2208" s="77">
        <f t="shared" si="999"/>
        <v>7245.38</v>
      </c>
      <c r="E2208" s="78">
        <f>IF(K2208=1,VLOOKUP(A2207,[1]Plan1!$G$155:$I$350,3),E2207)</f>
        <v>7276.54</v>
      </c>
      <c r="F2208" s="79">
        <f t="shared" si="1000"/>
        <v>45763</v>
      </c>
      <c r="G2208" s="80">
        <f t="shared" si="989"/>
        <v>4.3006716003852752E-3</v>
      </c>
      <c r="H2208" s="81">
        <f t="shared" si="1001"/>
        <v>46492</v>
      </c>
      <c r="I2208" s="81">
        <f t="shared" si="990"/>
        <v>46492</v>
      </c>
      <c r="J2208" s="82">
        <f t="shared" si="1002"/>
        <v>22</v>
      </c>
      <c r="K2208" s="82">
        <f t="shared" si="986"/>
        <v>5</v>
      </c>
      <c r="L2208" s="76">
        <f t="shared" si="991"/>
        <v>1.0009758</v>
      </c>
      <c r="M2208" s="83">
        <f t="shared" si="988"/>
        <v>1.0043006699999999</v>
      </c>
      <c r="N2208" s="83">
        <f t="shared" ref="N2208:N2271" si="1009">IF(I2208&gt;I2207,N2207*M2208,N2207)</f>
        <v>1.4116073828866886</v>
      </c>
      <c r="O2208" s="76">
        <f t="shared" si="987"/>
        <v>1.4129848199999999</v>
      </c>
      <c r="P2208" s="76">
        <f t="shared" si="992"/>
        <v>667.78799809999998</v>
      </c>
      <c r="Q2208" s="84">
        <f t="shared" si="1006"/>
        <v>0</v>
      </c>
      <c r="R2208" s="86">
        <f t="shared" si="1003"/>
        <v>0</v>
      </c>
      <c r="S2208" s="76">
        <f t="shared" si="993"/>
        <v>0</v>
      </c>
      <c r="T2208" s="86">
        <f t="shared" si="1004"/>
        <v>8.0657000000000006E-2</v>
      </c>
      <c r="U2208" s="84">
        <f t="shared" si="985"/>
        <v>5</v>
      </c>
      <c r="V2208" s="84">
        <v>252</v>
      </c>
      <c r="W2208" s="83">
        <f t="shared" si="994"/>
        <v>1.001540256</v>
      </c>
      <c r="X2208" s="76">
        <f t="shared" si="995"/>
        <v>1.0285644700000001</v>
      </c>
      <c r="Y2208" s="76">
        <f t="shared" si="996"/>
        <v>0</v>
      </c>
      <c r="Z2208" s="90" t="str">
        <f t="shared" si="1007"/>
        <v>A+J=</v>
      </c>
      <c r="AA2208" s="81">
        <f t="shared" si="1008"/>
        <v>46492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75">
        <f t="shared" si="997"/>
        <v>46468</v>
      </c>
      <c r="B2209" s="76">
        <f t="shared" si="998"/>
        <v>668.81656256999997</v>
      </c>
      <c r="C2209" s="76">
        <f t="shared" si="1005"/>
        <v>472.60804832999997</v>
      </c>
      <c r="D2209" s="77">
        <f t="shared" si="999"/>
        <v>7245.38</v>
      </c>
      <c r="E2209" s="78">
        <f>IF(K2209=1,VLOOKUP(A2208,[1]Plan1!$G$155:$I$350,3),E2208)</f>
        <v>7276.54</v>
      </c>
      <c r="F2209" s="79">
        <f t="shared" si="1000"/>
        <v>45763</v>
      </c>
      <c r="G2209" s="80">
        <f t="shared" si="989"/>
        <v>4.3006716003852752E-3</v>
      </c>
      <c r="H2209" s="81">
        <f t="shared" si="1001"/>
        <v>46492</v>
      </c>
      <c r="I2209" s="81">
        <f t="shared" si="990"/>
        <v>46492</v>
      </c>
      <c r="J2209" s="82">
        <f t="shared" si="1002"/>
        <v>22</v>
      </c>
      <c r="K2209" s="82">
        <f t="shared" si="986"/>
        <v>5</v>
      </c>
      <c r="L2209" s="76">
        <f t="shared" si="991"/>
        <v>1.0009758</v>
      </c>
      <c r="M2209" s="83">
        <f t="shared" si="988"/>
        <v>1.0043006699999999</v>
      </c>
      <c r="N2209" s="83">
        <f t="shared" si="1009"/>
        <v>1.4116073828866886</v>
      </c>
      <c r="O2209" s="76">
        <f t="shared" si="987"/>
        <v>1.4129848199999999</v>
      </c>
      <c r="P2209" s="76">
        <f t="shared" si="992"/>
        <v>667.78799809999998</v>
      </c>
      <c r="Q2209" s="84">
        <f t="shared" si="1006"/>
        <v>0</v>
      </c>
      <c r="R2209" s="86">
        <f t="shared" si="1003"/>
        <v>0</v>
      </c>
      <c r="S2209" s="76">
        <f t="shared" si="993"/>
        <v>0</v>
      </c>
      <c r="T2209" s="86">
        <f t="shared" si="1004"/>
        <v>8.0657000000000006E-2</v>
      </c>
      <c r="U2209" s="84">
        <f t="shared" si="985"/>
        <v>5</v>
      </c>
      <c r="V2209" s="84">
        <v>252</v>
      </c>
      <c r="W2209" s="83">
        <f t="shared" si="994"/>
        <v>1.001540256</v>
      </c>
      <c r="X2209" s="76">
        <f t="shared" si="995"/>
        <v>1.0285644700000001</v>
      </c>
      <c r="Y2209" s="76">
        <f t="shared" si="996"/>
        <v>0</v>
      </c>
      <c r="Z2209" s="90" t="str">
        <f t="shared" si="1007"/>
        <v>A+J=</v>
      </c>
      <c r="AA2209" s="81">
        <f t="shared" si="1008"/>
        <v>46492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75">
        <f t="shared" si="997"/>
        <v>46469</v>
      </c>
      <c r="B2210" s="76">
        <f t="shared" si="998"/>
        <v>669.15298560999997</v>
      </c>
      <c r="C2210" s="76">
        <f t="shared" si="1005"/>
        <v>472.60804832999997</v>
      </c>
      <c r="D2210" s="77">
        <f t="shared" si="999"/>
        <v>7245.38</v>
      </c>
      <c r="E2210" s="78">
        <f>IF(K2210=1,VLOOKUP(A2209,[1]Plan1!$G$155:$I$350,3),E2209)</f>
        <v>7276.54</v>
      </c>
      <c r="F2210" s="79">
        <f t="shared" si="1000"/>
        <v>45763</v>
      </c>
      <c r="G2210" s="80">
        <f t="shared" si="989"/>
        <v>4.3006716003852752E-3</v>
      </c>
      <c r="H2210" s="81">
        <f t="shared" si="1001"/>
        <v>46492</v>
      </c>
      <c r="I2210" s="81">
        <f t="shared" si="990"/>
        <v>46492</v>
      </c>
      <c r="J2210" s="82">
        <f t="shared" si="1002"/>
        <v>22</v>
      </c>
      <c r="K2210" s="82">
        <f t="shared" si="986"/>
        <v>6</v>
      </c>
      <c r="L2210" s="76">
        <f t="shared" si="991"/>
        <v>1.00117108</v>
      </c>
      <c r="M2210" s="83">
        <f t="shared" si="988"/>
        <v>1.0043006699999999</v>
      </c>
      <c r="N2210" s="83">
        <f t="shared" si="1009"/>
        <v>1.4116073828866886</v>
      </c>
      <c r="O2210" s="76">
        <f t="shared" si="987"/>
        <v>1.4132604799999999</v>
      </c>
      <c r="P2210" s="76">
        <f t="shared" si="992"/>
        <v>667.91827722999994</v>
      </c>
      <c r="Q2210" s="84">
        <f t="shared" si="1006"/>
        <v>0</v>
      </c>
      <c r="R2210" s="86">
        <f t="shared" si="1003"/>
        <v>0</v>
      </c>
      <c r="S2210" s="76">
        <f t="shared" si="993"/>
        <v>0</v>
      </c>
      <c r="T2210" s="86">
        <f t="shared" si="1004"/>
        <v>8.0657000000000006E-2</v>
      </c>
      <c r="U2210" s="84">
        <f t="shared" si="985"/>
        <v>6</v>
      </c>
      <c r="V2210" s="84">
        <v>252</v>
      </c>
      <c r="W2210" s="83">
        <f t="shared" si="994"/>
        <v>1.001848592</v>
      </c>
      <c r="X2210" s="76">
        <f t="shared" si="995"/>
        <v>1.23470838</v>
      </c>
      <c r="Y2210" s="76">
        <f t="shared" si="996"/>
        <v>0</v>
      </c>
      <c r="Z2210" s="90" t="str">
        <f t="shared" si="1007"/>
        <v>A+J=</v>
      </c>
      <c r="AA2210" s="81">
        <f t="shared" si="1008"/>
        <v>46492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75">
        <f t="shared" si="997"/>
        <v>46470</v>
      </c>
      <c r="B2211" s="76">
        <f t="shared" si="998"/>
        <v>669.48957141000005</v>
      </c>
      <c r="C2211" s="76">
        <f t="shared" si="1005"/>
        <v>472.60804832999997</v>
      </c>
      <c r="D2211" s="77">
        <f t="shared" si="999"/>
        <v>7245.38</v>
      </c>
      <c r="E2211" s="78">
        <f>IF(K2211=1,VLOOKUP(A2210,[1]Plan1!$G$155:$I$350,3),E2210)</f>
        <v>7276.54</v>
      </c>
      <c r="F2211" s="79">
        <f t="shared" si="1000"/>
        <v>45763</v>
      </c>
      <c r="G2211" s="80">
        <f t="shared" si="989"/>
        <v>4.3006716003852752E-3</v>
      </c>
      <c r="H2211" s="81">
        <f t="shared" si="1001"/>
        <v>46492</v>
      </c>
      <c r="I2211" s="81">
        <f t="shared" si="990"/>
        <v>46492</v>
      </c>
      <c r="J2211" s="82">
        <f t="shared" si="1002"/>
        <v>22</v>
      </c>
      <c r="K2211" s="82">
        <f t="shared" si="986"/>
        <v>7</v>
      </c>
      <c r="L2211" s="76">
        <f t="shared" si="991"/>
        <v>1.0013663900000001</v>
      </c>
      <c r="M2211" s="83">
        <f t="shared" si="988"/>
        <v>1.0043006699999999</v>
      </c>
      <c r="N2211" s="83">
        <f t="shared" si="1009"/>
        <v>1.4116073828866886</v>
      </c>
      <c r="O2211" s="76">
        <f t="shared" si="987"/>
        <v>1.4135361799999999</v>
      </c>
      <c r="P2211" s="76">
        <f t="shared" si="992"/>
        <v>668.04857527000001</v>
      </c>
      <c r="Q2211" s="84">
        <f t="shared" si="1006"/>
        <v>0</v>
      </c>
      <c r="R2211" s="86">
        <f t="shared" si="1003"/>
        <v>0</v>
      </c>
      <c r="S2211" s="76">
        <f t="shared" si="993"/>
        <v>0</v>
      </c>
      <c r="T2211" s="86">
        <f t="shared" si="1004"/>
        <v>8.0657000000000006E-2</v>
      </c>
      <c r="U2211" s="84">
        <f t="shared" si="985"/>
        <v>7</v>
      </c>
      <c r="V2211" s="84">
        <v>252</v>
      </c>
      <c r="W2211" s="83">
        <f t="shared" si="994"/>
        <v>1.0021570230000001</v>
      </c>
      <c r="X2211" s="76">
        <f t="shared" si="995"/>
        <v>1.44099614</v>
      </c>
      <c r="Y2211" s="76">
        <f t="shared" si="996"/>
        <v>0</v>
      </c>
      <c r="Z2211" s="90" t="str">
        <f t="shared" si="1007"/>
        <v>A+J=</v>
      </c>
      <c r="AA2211" s="81">
        <f t="shared" si="1008"/>
        <v>46492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75">
        <f t="shared" si="997"/>
        <v>46471</v>
      </c>
      <c r="B2212" s="76">
        <f t="shared" si="998"/>
        <v>669.82632880999995</v>
      </c>
      <c r="C2212" s="76">
        <f t="shared" si="1005"/>
        <v>472.60804832999997</v>
      </c>
      <c r="D2212" s="77">
        <f t="shared" si="999"/>
        <v>7245.38</v>
      </c>
      <c r="E2212" s="78">
        <f>IF(K2212=1,VLOOKUP(A2211,[1]Plan1!$G$155:$I$350,3),E2211)</f>
        <v>7276.54</v>
      </c>
      <c r="F2212" s="79">
        <f t="shared" si="1000"/>
        <v>45763</v>
      </c>
      <c r="G2212" s="80">
        <f t="shared" si="989"/>
        <v>4.3006716003852752E-3</v>
      </c>
      <c r="H2212" s="81">
        <f t="shared" si="1001"/>
        <v>46492</v>
      </c>
      <c r="I2212" s="81">
        <f t="shared" si="990"/>
        <v>46492</v>
      </c>
      <c r="J2212" s="82">
        <f t="shared" si="1002"/>
        <v>22</v>
      </c>
      <c r="K2212" s="82">
        <f t="shared" si="986"/>
        <v>8</v>
      </c>
      <c r="L2212" s="76">
        <f t="shared" si="991"/>
        <v>1.0015617400000001</v>
      </c>
      <c r="M2212" s="83">
        <f t="shared" si="988"/>
        <v>1.0043006699999999</v>
      </c>
      <c r="N2212" s="83">
        <f t="shared" si="1009"/>
        <v>1.4116073828866886</v>
      </c>
      <c r="O2212" s="76">
        <f t="shared" si="987"/>
        <v>1.41381194</v>
      </c>
      <c r="P2212" s="76">
        <f t="shared" si="992"/>
        <v>668.17890165999995</v>
      </c>
      <c r="Q2212" s="84">
        <f t="shared" si="1006"/>
        <v>0</v>
      </c>
      <c r="R2212" s="86">
        <f t="shared" si="1003"/>
        <v>0</v>
      </c>
      <c r="S2212" s="76">
        <f t="shared" si="993"/>
        <v>0</v>
      </c>
      <c r="T2212" s="86">
        <f t="shared" si="1004"/>
        <v>8.0657000000000006E-2</v>
      </c>
      <c r="U2212" s="84">
        <f t="shared" si="985"/>
        <v>8</v>
      </c>
      <c r="V2212" s="84">
        <v>252</v>
      </c>
      <c r="W2212" s="83">
        <f t="shared" si="994"/>
        <v>1.002465548</v>
      </c>
      <c r="X2212" s="76">
        <f t="shared" si="995"/>
        <v>1.64742715</v>
      </c>
      <c r="Y2212" s="76">
        <f t="shared" si="996"/>
        <v>0</v>
      </c>
      <c r="Z2212" s="90" t="str">
        <f t="shared" si="1007"/>
        <v>A+J=</v>
      </c>
      <c r="AA2212" s="81">
        <f t="shared" si="1008"/>
        <v>46492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75">
        <f t="shared" si="997"/>
        <v>46472</v>
      </c>
      <c r="B2213" s="76">
        <f t="shared" si="998"/>
        <v>670.16325924</v>
      </c>
      <c r="C2213" s="76">
        <f t="shared" si="1005"/>
        <v>472.60804832999997</v>
      </c>
      <c r="D2213" s="77">
        <f t="shared" si="999"/>
        <v>7245.38</v>
      </c>
      <c r="E2213" s="78">
        <f>IF(K2213=1,VLOOKUP(A2212,[1]Plan1!$G$155:$I$350,3),E2212)</f>
        <v>7276.54</v>
      </c>
      <c r="F2213" s="79">
        <f t="shared" si="1000"/>
        <v>45763</v>
      </c>
      <c r="G2213" s="80">
        <f t="shared" si="989"/>
        <v>4.3006716003852752E-3</v>
      </c>
      <c r="H2213" s="81">
        <f t="shared" si="1001"/>
        <v>46492</v>
      </c>
      <c r="I2213" s="81">
        <f t="shared" si="990"/>
        <v>46492</v>
      </c>
      <c r="J2213" s="82">
        <f t="shared" si="1002"/>
        <v>22</v>
      </c>
      <c r="K2213" s="82">
        <f t="shared" si="986"/>
        <v>9</v>
      </c>
      <c r="L2213" s="76">
        <f t="shared" si="991"/>
        <v>1.0017571300000001</v>
      </c>
      <c r="M2213" s="83">
        <f t="shared" si="988"/>
        <v>1.0043006699999999</v>
      </c>
      <c r="N2213" s="83">
        <f t="shared" si="1009"/>
        <v>1.4116073828866886</v>
      </c>
      <c r="O2213" s="76">
        <f t="shared" si="987"/>
        <v>1.4140877599999999</v>
      </c>
      <c r="P2213" s="76">
        <f t="shared" si="992"/>
        <v>668.30925642</v>
      </c>
      <c r="Q2213" s="84">
        <f t="shared" si="1006"/>
        <v>0</v>
      </c>
      <c r="R2213" s="86">
        <f t="shared" si="1003"/>
        <v>0</v>
      </c>
      <c r="S2213" s="76">
        <f t="shared" si="993"/>
        <v>0</v>
      </c>
      <c r="T2213" s="86">
        <f t="shared" si="1004"/>
        <v>8.0657000000000006E-2</v>
      </c>
      <c r="U2213" s="84">
        <f t="shared" si="985"/>
        <v>9</v>
      </c>
      <c r="V2213" s="84">
        <v>252</v>
      </c>
      <c r="W2213" s="83">
        <f t="shared" si="994"/>
        <v>1.002774169</v>
      </c>
      <c r="X2213" s="76">
        <f t="shared" si="995"/>
        <v>1.8540028200000001</v>
      </c>
      <c r="Y2213" s="76">
        <f t="shared" si="996"/>
        <v>0</v>
      </c>
      <c r="Z2213" s="90" t="str">
        <f t="shared" si="1007"/>
        <v>A+J=</v>
      </c>
      <c r="AA2213" s="81">
        <f t="shared" si="1008"/>
        <v>46492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75">
        <f t="shared" si="997"/>
        <v>46473</v>
      </c>
      <c r="B2214" s="76">
        <f t="shared" si="998"/>
        <v>670.16325924</v>
      </c>
      <c r="C2214" s="76">
        <f t="shared" si="1005"/>
        <v>472.60804832999997</v>
      </c>
      <c r="D2214" s="77">
        <f t="shared" si="999"/>
        <v>7245.38</v>
      </c>
      <c r="E2214" s="78">
        <f>IF(K2214=1,VLOOKUP(A2213,[1]Plan1!$G$155:$I$350,3),E2213)</f>
        <v>7276.54</v>
      </c>
      <c r="F2214" s="79">
        <f t="shared" si="1000"/>
        <v>45763</v>
      </c>
      <c r="G2214" s="80">
        <f t="shared" si="989"/>
        <v>4.3006716003852752E-3</v>
      </c>
      <c r="H2214" s="81">
        <f t="shared" si="1001"/>
        <v>46492</v>
      </c>
      <c r="I2214" s="81">
        <f t="shared" si="990"/>
        <v>46492</v>
      </c>
      <c r="J2214" s="82">
        <f t="shared" si="1002"/>
        <v>22</v>
      </c>
      <c r="K2214" s="82">
        <f t="shared" si="986"/>
        <v>9</v>
      </c>
      <c r="L2214" s="76">
        <f t="shared" si="991"/>
        <v>1.0017571300000001</v>
      </c>
      <c r="M2214" s="83">
        <f t="shared" si="988"/>
        <v>1.0043006699999999</v>
      </c>
      <c r="N2214" s="83">
        <f t="shared" si="1009"/>
        <v>1.4116073828866886</v>
      </c>
      <c r="O2214" s="76">
        <f t="shared" si="987"/>
        <v>1.4140877599999999</v>
      </c>
      <c r="P2214" s="76">
        <f t="shared" si="992"/>
        <v>668.30925642</v>
      </c>
      <c r="Q2214" s="84">
        <f t="shared" si="1006"/>
        <v>0</v>
      </c>
      <c r="R2214" s="86">
        <f t="shared" si="1003"/>
        <v>0</v>
      </c>
      <c r="S2214" s="76">
        <f t="shared" si="993"/>
        <v>0</v>
      </c>
      <c r="T2214" s="86">
        <f t="shared" si="1004"/>
        <v>8.0657000000000006E-2</v>
      </c>
      <c r="U2214" s="84">
        <f t="shared" ref="U2214:U2277" si="1010">IF(Q2213&gt;0,1,IF(K2214=K2213,U2213,U2213+1))</f>
        <v>9</v>
      </c>
      <c r="V2214" s="84">
        <v>252</v>
      </c>
      <c r="W2214" s="83">
        <f t="shared" si="994"/>
        <v>1.002774169</v>
      </c>
      <c r="X2214" s="76">
        <f t="shared" si="995"/>
        <v>1.8540028200000001</v>
      </c>
      <c r="Y2214" s="76">
        <f t="shared" si="996"/>
        <v>0</v>
      </c>
      <c r="Z2214" s="90" t="str">
        <f t="shared" si="1007"/>
        <v>A+J=</v>
      </c>
      <c r="AA2214" s="81">
        <f t="shared" si="1008"/>
        <v>46492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75">
        <f t="shared" si="997"/>
        <v>46474</v>
      </c>
      <c r="B2215" s="76">
        <f t="shared" si="998"/>
        <v>670.16325924</v>
      </c>
      <c r="C2215" s="76">
        <f t="shared" si="1005"/>
        <v>472.60804832999997</v>
      </c>
      <c r="D2215" s="77">
        <f t="shared" si="999"/>
        <v>7245.38</v>
      </c>
      <c r="E2215" s="78">
        <f>IF(K2215=1,VLOOKUP(A2214,[1]Plan1!$G$155:$I$350,3),E2214)</f>
        <v>7276.54</v>
      </c>
      <c r="F2215" s="79">
        <f t="shared" si="1000"/>
        <v>45763</v>
      </c>
      <c r="G2215" s="80">
        <f t="shared" si="989"/>
        <v>4.3006716003852752E-3</v>
      </c>
      <c r="H2215" s="81">
        <f t="shared" si="1001"/>
        <v>46492</v>
      </c>
      <c r="I2215" s="81">
        <f t="shared" si="990"/>
        <v>46492</v>
      </c>
      <c r="J2215" s="82">
        <f t="shared" si="1002"/>
        <v>22</v>
      </c>
      <c r="K2215" s="82">
        <f t="shared" si="986"/>
        <v>9</v>
      </c>
      <c r="L2215" s="76">
        <f t="shared" si="991"/>
        <v>1.0017571300000001</v>
      </c>
      <c r="M2215" s="83">
        <f t="shared" si="988"/>
        <v>1.0043006699999999</v>
      </c>
      <c r="N2215" s="83">
        <f t="shared" si="1009"/>
        <v>1.4116073828866886</v>
      </c>
      <c r="O2215" s="76">
        <f t="shared" si="987"/>
        <v>1.4140877599999999</v>
      </c>
      <c r="P2215" s="76">
        <f t="shared" si="992"/>
        <v>668.30925642</v>
      </c>
      <c r="Q2215" s="84">
        <f t="shared" si="1006"/>
        <v>0</v>
      </c>
      <c r="R2215" s="86">
        <f t="shared" si="1003"/>
        <v>0</v>
      </c>
      <c r="S2215" s="76">
        <f t="shared" si="993"/>
        <v>0</v>
      </c>
      <c r="T2215" s="86">
        <f t="shared" si="1004"/>
        <v>8.0657000000000006E-2</v>
      </c>
      <c r="U2215" s="84">
        <f t="shared" si="1010"/>
        <v>9</v>
      </c>
      <c r="V2215" s="84">
        <v>252</v>
      </c>
      <c r="W2215" s="83">
        <f t="shared" si="994"/>
        <v>1.002774169</v>
      </c>
      <c r="X2215" s="76">
        <f t="shared" si="995"/>
        <v>1.8540028200000001</v>
      </c>
      <c r="Y2215" s="76">
        <f t="shared" si="996"/>
        <v>0</v>
      </c>
      <c r="Z2215" s="90" t="str">
        <f t="shared" si="1007"/>
        <v>A+J=</v>
      </c>
      <c r="AA2215" s="81">
        <f t="shared" si="1008"/>
        <v>46492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75">
        <f t="shared" si="997"/>
        <v>46475</v>
      </c>
      <c r="B2216" s="76">
        <f t="shared" si="998"/>
        <v>670.16325924</v>
      </c>
      <c r="C2216" s="76">
        <f t="shared" si="1005"/>
        <v>472.60804832999997</v>
      </c>
      <c r="D2216" s="77">
        <f t="shared" si="999"/>
        <v>7245.38</v>
      </c>
      <c r="E2216" s="78">
        <f>IF(K2216=1,VLOOKUP(A2215,[1]Plan1!$G$155:$I$350,3),E2215)</f>
        <v>7276.54</v>
      </c>
      <c r="F2216" s="79">
        <f t="shared" si="1000"/>
        <v>45763</v>
      </c>
      <c r="G2216" s="80">
        <f t="shared" si="989"/>
        <v>4.3006716003852752E-3</v>
      </c>
      <c r="H2216" s="81">
        <f t="shared" si="1001"/>
        <v>46492</v>
      </c>
      <c r="I2216" s="81">
        <f t="shared" si="990"/>
        <v>46492</v>
      </c>
      <c r="J2216" s="82">
        <f t="shared" si="1002"/>
        <v>22</v>
      </c>
      <c r="K2216" s="82">
        <f t="shared" si="986"/>
        <v>9</v>
      </c>
      <c r="L2216" s="76">
        <f t="shared" si="991"/>
        <v>1.0017571300000001</v>
      </c>
      <c r="M2216" s="83">
        <f t="shared" si="988"/>
        <v>1.0043006699999999</v>
      </c>
      <c r="N2216" s="83">
        <f t="shared" si="1009"/>
        <v>1.4116073828866886</v>
      </c>
      <c r="O2216" s="76">
        <f t="shared" si="987"/>
        <v>1.4140877599999999</v>
      </c>
      <c r="P2216" s="76">
        <f t="shared" si="992"/>
        <v>668.30925642</v>
      </c>
      <c r="Q2216" s="84">
        <f t="shared" si="1006"/>
        <v>0</v>
      </c>
      <c r="R2216" s="86">
        <f t="shared" si="1003"/>
        <v>0</v>
      </c>
      <c r="S2216" s="76">
        <f t="shared" si="993"/>
        <v>0</v>
      </c>
      <c r="T2216" s="86">
        <f t="shared" si="1004"/>
        <v>8.0657000000000006E-2</v>
      </c>
      <c r="U2216" s="84">
        <f t="shared" si="1010"/>
        <v>9</v>
      </c>
      <c r="V2216" s="84">
        <v>252</v>
      </c>
      <c r="W2216" s="83">
        <f t="shared" si="994"/>
        <v>1.002774169</v>
      </c>
      <c r="X2216" s="76">
        <f t="shared" si="995"/>
        <v>1.8540028200000001</v>
      </c>
      <c r="Y2216" s="76">
        <f t="shared" si="996"/>
        <v>0</v>
      </c>
      <c r="Z2216" s="90" t="str">
        <f t="shared" si="1007"/>
        <v>A+J=</v>
      </c>
      <c r="AA2216" s="81">
        <f t="shared" si="1008"/>
        <v>46492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75">
        <f t="shared" si="997"/>
        <v>46476</v>
      </c>
      <c r="B2217" s="76">
        <f t="shared" si="998"/>
        <v>670.50035732000003</v>
      </c>
      <c r="C2217" s="76">
        <f t="shared" si="1005"/>
        <v>472.60804832999997</v>
      </c>
      <c r="D2217" s="77">
        <f t="shared" si="999"/>
        <v>7245.38</v>
      </c>
      <c r="E2217" s="78">
        <f>IF(K2217=1,VLOOKUP(A2216,[1]Plan1!$G$155:$I$350,3),E2216)</f>
        <v>7276.54</v>
      </c>
      <c r="F2217" s="79">
        <f t="shared" si="1000"/>
        <v>45763</v>
      </c>
      <c r="G2217" s="80">
        <f t="shared" si="989"/>
        <v>4.3006716003852752E-3</v>
      </c>
      <c r="H2217" s="81">
        <f t="shared" si="1001"/>
        <v>46492</v>
      </c>
      <c r="I2217" s="81">
        <f t="shared" si="990"/>
        <v>46492</v>
      </c>
      <c r="J2217" s="82">
        <f t="shared" si="1002"/>
        <v>22</v>
      </c>
      <c r="K2217" s="82">
        <f t="shared" si="986"/>
        <v>10</v>
      </c>
      <c r="L2217" s="76">
        <f t="shared" si="991"/>
        <v>1.0019525600000001</v>
      </c>
      <c r="M2217" s="83">
        <f t="shared" si="988"/>
        <v>1.0043006699999999</v>
      </c>
      <c r="N2217" s="83">
        <f t="shared" si="1009"/>
        <v>1.4116073828866886</v>
      </c>
      <c r="O2217" s="76">
        <f t="shared" si="987"/>
        <v>1.41436363</v>
      </c>
      <c r="P2217" s="76">
        <f t="shared" si="992"/>
        <v>668.43963480000002</v>
      </c>
      <c r="Q2217" s="84">
        <f t="shared" si="1006"/>
        <v>0</v>
      </c>
      <c r="R2217" s="86">
        <f t="shared" si="1003"/>
        <v>0</v>
      </c>
      <c r="S2217" s="76">
        <f t="shared" si="993"/>
        <v>0</v>
      </c>
      <c r="T2217" s="86">
        <f t="shared" si="1004"/>
        <v>8.0657000000000006E-2</v>
      </c>
      <c r="U2217" s="84">
        <f t="shared" si="1010"/>
        <v>10</v>
      </c>
      <c r="V2217" s="84">
        <v>252</v>
      </c>
      <c r="W2217" s="83">
        <f t="shared" si="994"/>
        <v>1.003082885</v>
      </c>
      <c r="X2217" s="76">
        <f t="shared" si="995"/>
        <v>2.0607225200000001</v>
      </c>
      <c r="Y2217" s="76">
        <f t="shared" si="996"/>
        <v>0</v>
      </c>
      <c r="Z2217" s="90" t="str">
        <f t="shared" si="1007"/>
        <v>A+J=</v>
      </c>
      <c r="AA2217" s="81">
        <f t="shared" si="1008"/>
        <v>46492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75">
        <f t="shared" si="997"/>
        <v>46477</v>
      </c>
      <c r="B2218" s="76">
        <f t="shared" si="998"/>
        <v>670.83761771000002</v>
      </c>
      <c r="C2218" s="76">
        <f t="shared" si="1005"/>
        <v>472.60804832999997</v>
      </c>
      <c r="D2218" s="77">
        <f t="shared" si="999"/>
        <v>7245.38</v>
      </c>
      <c r="E2218" s="78">
        <f>IF(K2218=1,VLOOKUP(A2217,[1]Plan1!$G$155:$I$350,3),E2217)</f>
        <v>7276.54</v>
      </c>
      <c r="F2218" s="79">
        <f t="shared" si="1000"/>
        <v>45763</v>
      </c>
      <c r="G2218" s="80">
        <f t="shared" si="989"/>
        <v>4.3006716003852752E-3</v>
      </c>
      <c r="H2218" s="81">
        <f t="shared" si="1001"/>
        <v>46492</v>
      </c>
      <c r="I2218" s="81">
        <f t="shared" si="990"/>
        <v>46492</v>
      </c>
      <c r="J2218" s="82">
        <f t="shared" si="1002"/>
        <v>22</v>
      </c>
      <c r="K2218" s="82">
        <f t="shared" ref="K2218:K2281" si="1011">(J2218-(NETWORKDAYS(A2218,I2218,AD$165:AD$503)-1))</f>
        <v>11</v>
      </c>
      <c r="L2218" s="76">
        <f t="shared" si="991"/>
        <v>1.0021480199999999</v>
      </c>
      <c r="M2218" s="83">
        <f t="shared" si="988"/>
        <v>1.0043006699999999</v>
      </c>
      <c r="N2218" s="83">
        <f t="shared" si="1009"/>
        <v>1.4116073828866886</v>
      </c>
      <c r="O2218" s="76">
        <f t="shared" ref="O2218:O2281" si="1012">TRUNC(TRUNC((L2218*N2218),15),8)</f>
        <v>1.41463954</v>
      </c>
      <c r="P2218" s="76">
        <f t="shared" si="992"/>
        <v>668.57003208000003</v>
      </c>
      <c r="Q2218" s="84">
        <f t="shared" si="1006"/>
        <v>0</v>
      </c>
      <c r="R2218" s="86">
        <f t="shared" si="1003"/>
        <v>0</v>
      </c>
      <c r="S2218" s="76">
        <f t="shared" si="993"/>
        <v>0</v>
      </c>
      <c r="T2218" s="86">
        <f t="shared" si="1004"/>
        <v>8.0657000000000006E-2</v>
      </c>
      <c r="U2218" s="84">
        <f t="shared" si="1010"/>
        <v>11</v>
      </c>
      <c r="V2218" s="84">
        <v>252</v>
      </c>
      <c r="W2218" s="83">
        <f t="shared" si="994"/>
        <v>1.0033916949999999</v>
      </c>
      <c r="X2218" s="76">
        <f t="shared" si="995"/>
        <v>2.2675856300000001</v>
      </c>
      <c r="Y2218" s="76">
        <f t="shared" si="996"/>
        <v>0</v>
      </c>
      <c r="Z2218" s="90" t="str">
        <f t="shared" si="1007"/>
        <v>A+J=</v>
      </c>
      <c r="AA2218" s="81">
        <f t="shared" si="1008"/>
        <v>46492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75">
        <f t="shared" si="997"/>
        <v>46478</v>
      </c>
      <c r="B2219" s="76">
        <f t="shared" si="998"/>
        <v>671.17505605000008</v>
      </c>
      <c r="C2219" s="76">
        <f t="shared" si="1005"/>
        <v>472.60804832999997</v>
      </c>
      <c r="D2219" s="77">
        <f t="shared" si="999"/>
        <v>7245.38</v>
      </c>
      <c r="E2219" s="78">
        <f>IF(K2219=1,VLOOKUP(A2218,[1]Plan1!$G$155:$I$350,3),E2218)</f>
        <v>7276.54</v>
      </c>
      <c r="F2219" s="79">
        <f t="shared" si="1000"/>
        <v>45763</v>
      </c>
      <c r="G2219" s="80">
        <f t="shared" si="989"/>
        <v>4.3006716003852752E-3</v>
      </c>
      <c r="H2219" s="81">
        <f t="shared" si="1001"/>
        <v>46492</v>
      </c>
      <c r="I2219" s="81">
        <f t="shared" si="990"/>
        <v>46492</v>
      </c>
      <c r="J2219" s="82">
        <f t="shared" si="1002"/>
        <v>22</v>
      </c>
      <c r="K2219" s="82">
        <f t="shared" si="1011"/>
        <v>12</v>
      </c>
      <c r="L2219" s="76">
        <f t="shared" si="991"/>
        <v>1.0023435300000001</v>
      </c>
      <c r="M2219" s="83">
        <f t="shared" ref="M2219:M2282" si="1013">IF(I2219&gt;I2218,L2218,M2218)</f>
        <v>1.0043006699999999</v>
      </c>
      <c r="N2219" s="83">
        <f t="shared" si="1009"/>
        <v>1.4116073828866886</v>
      </c>
      <c r="O2219" s="76">
        <f t="shared" si="1012"/>
        <v>1.4149155200000001</v>
      </c>
      <c r="P2219" s="76">
        <f t="shared" si="992"/>
        <v>668.70046245000003</v>
      </c>
      <c r="Q2219" s="84">
        <f t="shared" si="1006"/>
        <v>0</v>
      </c>
      <c r="R2219" s="86">
        <f t="shared" si="1003"/>
        <v>0</v>
      </c>
      <c r="S2219" s="76">
        <f t="shared" si="993"/>
        <v>0</v>
      </c>
      <c r="T2219" s="86">
        <f t="shared" si="1004"/>
        <v>8.0657000000000006E-2</v>
      </c>
      <c r="U2219" s="84">
        <f t="shared" si="1010"/>
        <v>12</v>
      </c>
      <c r="V2219" s="84">
        <v>252</v>
      </c>
      <c r="W2219" s="83">
        <f t="shared" si="994"/>
        <v>1.003700601</v>
      </c>
      <c r="X2219" s="76">
        <f t="shared" si="995"/>
        <v>2.4745935999999999</v>
      </c>
      <c r="Y2219" s="76">
        <f t="shared" si="996"/>
        <v>0</v>
      </c>
      <c r="Z2219" s="90" t="str">
        <f t="shared" si="1007"/>
        <v>A+J=</v>
      </c>
      <c r="AA2219" s="81">
        <f t="shared" si="1008"/>
        <v>46492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75">
        <f t="shared" si="997"/>
        <v>46479</v>
      </c>
      <c r="B2220" s="76">
        <f t="shared" si="998"/>
        <v>671.51266223000005</v>
      </c>
      <c r="C2220" s="76">
        <f t="shared" si="1005"/>
        <v>472.60804832999997</v>
      </c>
      <c r="D2220" s="77">
        <f t="shared" si="999"/>
        <v>7245.38</v>
      </c>
      <c r="E2220" s="78">
        <f>IF(K2220=1,VLOOKUP(A2219,[1]Plan1!$G$155:$I$350,3),E2219)</f>
        <v>7276.54</v>
      </c>
      <c r="F2220" s="79">
        <f t="shared" si="1000"/>
        <v>45763</v>
      </c>
      <c r="G2220" s="80">
        <f t="shared" si="989"/>
        <v>4.3006716003852752E-3</v>
      </c>
      <c r="H2220" s="81">
        <f t="shared" si="1001"/>
        <v>46492</v>
      </c>
      <c r="I2220" s="81">
        <f t="shared" si="990"/>
        <v>46492</v>
      </c>
      <c r="J2220" s="82">
        <f t="shared" si="1002"/>
        <v>22</v>
      </c>
      <c r="K2220" s="82">
        <f t="shared" si="1011"/>
        <v>13</v>
      </c>
      <c r="L2220" s="76">
        <f t="shared" si="991"/>
        <v>1.0025390700000001</v>
      </c>
      <c r="M2220" s="83">
        <f t="shared" si="1013"/>
        <v>1.0043006699999999</v>
      </c>
      <c r="N2220" s="83">
        <f t="shared" si="1009"/>
        <v>1.4116073828866886</v>
      </c>
      <c r="O2220" s="76">
        <f t="shared" si="1012"/>
        <v>1.4151915500000001</v>
      </c>
      <c r="P2220" s="76">
        <f t="shared" si="992"/>
        <v>668.83091645000002</v>
      </c>
      <c r="Q2220" s="84">
        <f t="shared" si="1006"/>
        <v>0</v>
      </c>
      <c r="R2220" s="86">
        <f t="shared" si="1003"/>
        <v>0</v>
      </c>
      <c r="S2220" s="76">
        <f t="shared" si="993"/>
        <v>0</v>
      </c>
      <c r="T2220" s="86">
        <f t="shared" si="1004"/>
        <v>8.0657000000000006E-2</v>
      </c>
      <c r="U2220" s="84">
        <f t="shared" si="1010"/>
        <v>13</v>
      </c>
      <c r="V2220" s="84">
        <v>252</v>
      </c>
      <c r="W2220" s="83">
        <f t="shared" si="994"/>
        <v>1.004009602</v>
      </c>
      <c r="X2220" s="76">
        <f t="shared" si="995"/>
        <v>2.68174578</v>
      </c>
      <c r="Y2220" s="76">
        <f t="shared" si="996"/>
        <v>0</v>
      </c>
      <c r="Z2220" s="90" t="str">
        <f t="shared" si="1007"/>
        <v>A+J=</v>
      </c>
      <c r="AA2220" s="81">
        <f t="shared" si="1008"/>
        <v>46492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75">
        <f t="shared" si="997"/>
        <v>46480</v>
      </c>
      <c r="B2221" s="76">
        <f t="shared" si="998"/>
        <v>671.85043630999996</v>
      </c>
      <c r="C2221" s="76">
        <f t="shared" si="1005"/>
        <v>472.60804832999997</v>
      </c>
      <c r="D2221" s="77">
        <f t="shared" si="999"/>
        <v>7245.38</v>
      </c>
      <c r="E2221" s="78">
        <f>IF(K2221=1,VLOOKUP(A2220,[1]Plan1!$G$155:$I$350,3),E2220)</f>
        <v>7276.54</v>
      </c>
      <c r="F2221" s="79">
        <f t="shared" si="1000"/>
        <v>45763</v>
      </c>
      <c r="G2221" s="80">
        <f t="shared" si="989"/>
        <v>4.3006716003852752E-3</v>
      </c>
      <c r="H2221" s="81">
        <f t="shared" si="1001"/>
        <v>46492</v>
      </c>
      <c r="I2221" s="81">
        <f t="shared" si="990"/>
        <v>46492</v>
      </c>
      <c r="J2221" s="82">
        <f t="shared" si="1002"/>
        <v>22</v>
      </c>
      <c r="K2221" s="82">
        <f t="shared" si="1011"/>
        <v>14</v>
      </c>
      <c r="L2221" s="76">
        <f t="shared" si="991"/>
        <v>1.0027346500000001</v>
      </c>
      <c r="M2221" s="83">
        <f t="shared" si="1013"/>
        <v>1.0043006699999999</v>
      </c>
      <c r="N2221" s="83">
        <f t="shared" si="1009"/>
        <v>1.4116073828866886</v>
      </c>
      <c r="O2221" s="76">
        <f t="shared" si="1012"/>
        <v>1.41546763</v>
      </c>
      <c r="P2221" s="76">
        <f t="shared" si="992"/>
        <v>668.96139407999999</v>
      </c>
      <c r="Q2221" s="84">
        <f t="shared" si="1006"/>
        <v>0</v>
      </c>
      <c r="R2221" s="86">
        <f t="shared" si="1003"/>
        <v>0</v>
      </c>
      <c r="S2221" s="76">
        <f t="shared" si="993"/>
        <v>0</v>
      </c>
      <c r="T2221" s="86">
        <f t="shared" si="1004"/>
        <v>8.0657000000000006E-2</v>
      </c>
      <c r="U2221" s="84">
        <f t="shared" si="1010"/>
        <v>14</v>
      </c>
      <c r="V2221" s="84">
        <v>252</v>
      </c>
      <c r="W2221" s="83">
        <f t="shared" si="994"/>
        <v>1.0043186980000001</v>
      </c>
      <c r="X2221" s="76">
        <f t="shared" si="995"/>
        <v>2.8890422299999998</v>
      </c>
      <c r="Y2221" s="76">
        <f t="shared" si="996"/>
        <v>0</v>
      </c>
      <c r="Z2221" s="90" t="str">
        <f t="shared" si="1007"/>
        <v>A+J=</v>
      </c>
      <c r="AA2221" s="81">
        <f t="shared" si="1008"/>
        <v>46492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75">
        <f t="shared" si="997"/>
        <v>46481</v>
      </c>
      <c r="B2222" s="76">
        <f t="shared" si="998"/>
        <v>671.85043630999996</v>
      </c>
      <c r="C2222" s="76">
        <f t="shared" si="1005"/>
        <v>472.60804832999997</v>
      </c>
      <c r="D2222" s="77">
        <f t="shared" si="999"/>
        <v>7245.38</v>
      </c>
      <c r="E2222" s="78">
        <f>IF(K2222=1,VLOOKUP(A2221,[1]Plan1!$G$155:$I$350,3),E2221)</f>
        <v>7276.54</v>
      </c>
      <c r="F2222" s="79">
        <f t="shared" si="1000"/>
        <v>45763</v>
      </c>
      <c r="G2222" s="80">
        <f t="shared" si="989"/>
        <v>4.3006716003852752E-3</v>
      </c>
      <c r="H2222" s="81">
        <f t="shared" si="1001"/>
        <v>46492</v>
      </c>
      <c r="I2222" s="81">
        <f t="shared" si="990"/>
        <v>46492</v>
      </c>
      <c r="J2222" s="82">
        <f t="shared" si="1002"/>
        <v>22</v>
      </c>
      <c r="K2222" s="82">
        <f t="shared" si="1011"/>
        <v>14</v>
      </c>
      <c r="L2222" s="76">
        <f t="shared" si="991"/>
        <v>1.0027346500000001</v>
      </c>
      <c r="M2222" s="83">
        <f t="shared" si="1013"/>
        <v>1.0043006699999999</v>
      </c>
      <c r="N2222" s="83">
        <f t="shared" si="1009"/>
        <v>1.4116073828866886</v>
      </c>
      <c r="O2222" s="76">
        <f t="shared" si="1012"/>
        <v>1.41546763</v>
      </c>
      <c r="P2222" s="76">
        <f t="shared" si="992"/>
        <v>668.96139407999999</v>
      </c>
      <c r="Q2222" s="84">
        <f t="shared" si="1006"/>
        <v>0</v>
      </c>
      <c r="R2222" s="86">
        <f t="shared" si="1003"/>
        <v>0</v>
      </c>
      <c r="S2222" s="76">
        <f t="shared" si="993"/>
        <v>0</v>
      </c>
      <c r="T2222" s="86">
        <f t="shared" si="1004"/>
        <v>8.0657000000000006E-2</v>
      </c>
      <c r="U2222" s="84">
        <f t="shared" si="1010"/>
        <v>14</v>
      </c>
      <c r="V2222" s="84">
        <v>252</v>
      </c>
      <c r="W2222" s="83">
        <f t="shared" si="994"/>
        <v>1.0043186980000001</v>
      </c>
      <c r="X2222" s="76">
        <f t="shared" si="995"/>
        <v>2.8890422299999998</v>
      </c>
      <c r="Y2222" s="76">
        <f t="shared" si="996"/>
        <v>0</v>
      </c>
      <c r="Z2222" s="90" t="str">
        <f t="shared" si="1007"/>
        <v>A+J=</v>
      </c>
      <c r="AA2222" s="81">
        <f t="shared" si="1008"/>
        <v>46492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75">
        <f t="shared" si="997"/>
        <v>46482</v>
      </c>
      <c r="B2223" s="76">
        <f t="shared" si="998"/>
        <v>671.85043630999996</v>
      </c>
      <c r="C2223" s="76">
        <f t="shared" si="1005"/>
        <v>472.60804832999997</v>
      </c>
      <c r="D2223" s="77">
        <f t="shared" si="999"/>
        <v>7245.38</v>
      </c>
      <c r="E2223" s="78">
        <f>IF(K2223=1,VLOOKUP(A2222,[1]Plan1!$G$155:$I$350,3),E2222)</f>
        <v>7276.54</v>
      </c>
      <c r="F2223" s="79">
        <f t="shared" si="1000"/>
        <v>45763</v>
      </c>
      <c r="G2223" s="80">
        <f t="shared" si="989"/>
        <v>4.3006716003852752E-3</v>
      </c>
      <c r="H2223" s="81">
        <f t="shared" si="1001"/>
        <v>46492</v>
      </c>
      <c r="I2223" s="81">
        <f t="shared" si="990"/>
        <v>46492</v>
      </c>
      <c r="J2223" s="82">
        <f t="shared" si="1002"/>
        <v>22</v>
      </c>
      <c r="K2223" s="82">
        <f t="shared" si="1011"/>
        <v>14</v>
      </c>
      <c r="L2223" s="76">
        <f t="shared" si="991"/>
        <v>1.0027346500000001</v>
      </c>
      <c r="M2223" s="83">
        <f t="shared" si="1013"/>
        <v>1.0043006699999999</v>
      </c>
      <c r="N2223" s="83">
        <f t="shared" si="1009"/>
        <v>1.4116073828866886</v>
      </c>
      <c r="O2223" s="76">
        <f t="shared" si="1012"/>
        <v>1.41546763</v>
      </c>
      <c r="P2223" s="76">
        <f t="shared" si="992"/>
        <v>668.96139407999999</v>
      </c>
      <c r="Q2223" s="84">
        <f t="shared" si="1006"/>
        <v>0</v>
      </c>
      <c r="R2223" s="86">
        <f t="shared" si="1003"/>
        <v>0</v>
      </c>
      <c r="S2223" s="76">
        <f t="shared" si="993"/>
        <v>0</v>
      </c>
      <c r="T2223" s="86">
        <f t="shared" si="1004"/>
        <v>8.0657000000000006E-2</v>
      </c>
      <c r="U2223" s="84">
        <f t="shared" si="1010"/>
        <v>14</v>
      </c>
      <c r="V2223" s="84">
        <v>252</v>
      </c>
      <c r="W2223" s="83">
        <f t="shared" si="994"/>
        <v>1.0043186980000001</v>
      </c>
      <c r="X2223" s="76">
        <f t="shared" si="995"/>
        <v>2.8890422299999998</v>
      </c>
      <c r="Y2223" s="76">
        <f t="shared" si="996"/>
        <v>0</v>
      </c>
      <c r="Z2223" s="90" t="str">
        <f t="shared" si="1007"/>
        <v>A+J=</v>
      </c>
      <c r="AA2223" s="81">
        <f t="shared" si="1008"/>
        <v>46492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75">
        <f t="shared" si="997"/>
        <v>46483</v>
      </c>
      <c r="B2224" s="76">
        <f t="shared" si="998"/>
        <v>672.1883831099999</v>
      </c>
      <c r="C2224" s="76">
        <f t="shared" si="1005"/>
        <v>472.60804832999997</v>
      </c>
      <c r="D2224" s="77">
        <f t="shared" si="999"/>
        <v>7245.38</v>
      </c>
      <c r="E2224" s="78">
        <f>IF(K2224=1,VLOOKUP(A2223,[1]Plan1!$G$155:$I$350,3),E2223)</f>
        <v>7276.54</v>
      </c>
      <c r="F2224" s="79">
        <f t="shared" si="1000"/>
        <v>45763</v>
      </c>
      <c r="G2224" s="80">
        <f t="shared" si="989"/>
        <v>4.3006716003852752E-3</v>
      </c>
      <c r="H2224" s="81">
        <f t="shared" si="1001"/>
        <v>46492</v>
      </c>
      <c r="I2224" s="81">
        <f t="shared" si="990"/>
        <v>46492</v>
      </c>
      <c r="J2224" s="82">
        <f t="shared" si="1002"/>
        <v>22</v>
      </c>
      <c r="K2224" s="82">
        <f t="shared" si="1011"/>
        <v>15</v>
      </c>
      <c r="L2224" s="76">
        <f t="shared" si="991"/>
        <v>1.00293027</v>
      </c>
      <c r="M2224" s="83">
        <f t="shared" si="1013"/>
        <v>1.0043006699999999</v>
      </c>
      <c r="N2224" s="83">
        <f t="shared" si="1009"/>
        <v>1.4116073828866886</v>
      </c>
      <c r="O2224" s="76">
        <f t="shared" si="1012"/>
        <v>1.41574377</v>
      </c>
      <c r="P2224" s="76">
        <f t="shared" si="992"/>
        <v>669.09190006999995</v>
      </c>
      <c r="Q2224" s="84">
        <f t="shared" si="1006"/>
        <v>0</v>
      </c>
      <c r="R2224" s="86">
        <f t="shared" si="1003"/>
        <v>0</v>
      </c>
      <c r="S2224" s="76">
        <f t="shared" si="993"/>
        <v>0</v>
      </c>
      <c r="T2224" s="86">
        <f t="shared" si="1004"/>
        <v>8.0657000000000006E-2</v>
      </c>
      <c r="U2224" s="84">
        <f t="shared" si="1010"/>
        <v>15</v>
      </c>
      <c r="V2224" s="84">
        <v>252</v>
      </c>
      <c r="W2224" s="83">
        <f t="shared" si="994"/>
        <v>1.004627889</v>
      </c>
      <c r="X2224" s="76">
        <f t="shared" si="995"/>
        <v>3.0964830399999999</v>
      </c>
      <c r="Y2224" s="76">
        <f t="shared" si="996"/>
        <v>0</v>
      </c>
      <c r="Z2224" s="90" t="str">
        <f t="shared" si="1007"/>
        <v>A+J=</v>
      </c>
      <c r="AA2224" s="81">
        <f t="shared" si="1008"/>
        <v>46492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75">
        <f t="shared" si="997"/>
        <v>46484</v>
      </c>
      <c r="B2225" s="76">
        <f t="shared" si="998"/>
        <v>672.52649859999997</v>
      </c>
      <c r="C2225" s="76">
        <f t="shared" si="1005"/>
        <v>472.60804832999997</v>
      </c>
      <c r="D2225" s="77">
        <f t="shared" si="999"/>
        <v>7245.38</v>
      </c>
      <c r="E2225" s="78">
        <f>IF(K2225=1,VLOOKUP(A2224,[1]Plan1!$G$155:$I$350,3),E2224)</f>
        <v>7276.54</v>
      </c>
      <c r="F2225" s="79">
        <f t="shared" si="1000"/>
        <v>45763</v>
      </c>
      <c r="G2225" s="80">
        <f t="shared" si="989"/>
        <v>4.3006716003852752E-3</v>
      </c>
      <c r="H2225" s="81">
        <f t="shared" si="1001"/>
        <v>46492</v>
      </c>
      <c r="I2225" s="81">
        <f t="shared" si="990"/>
        <v>46492</v>
      </c>
      <c r="J2225" s="82">
        <f t="shared" si="1002"/>
        <v>22</v>
      </c>
      <c r="K2225" s="82">
        <f t="shared" si="1011"/>
        <v>16</v>
      </c>
      <c r="L2225" s="76">
        <f t="shared" si="991"/>
        <v>1.0031259299999999</v>
      </c>
      <c r="M2225" s="83">
        <f t="shared" si="1013"/>
        <v>1.0043006699999999</v>
      </c>
      <c r="N2225" s="83">
        <f t="shared" si="1009"/>
        <v>1.4116073828866886</v>
      </c>
      <c r="O2225" s="76">
        <f t="shared" si="1012"/>
        <v>1.4160199600000001</v>
      </c>
      <c r="P2225" s="76">
        <f t="shared" si="992"/>
        <v>669.22242969000001</v>
      </c>
      <c r="Q2225" s="84">
        <f t="shared" si="1006"/>
        <v>0</v>
      </c>
      <c r="R2225" s="86">
        <f t="shared" si="1003"/>
        <v>0</v>
      </c>
      <c r="S2225" s="76">
        <f t="shared" si="993"/>
        <v>0</v>
      </c>
      <c r="T2225" s="86">
        <f t="shared" si="1004"/>
        <v>8.0657000000000006E-2</v>
      </c>
      <c r="U2225" s="84">
        <f t="shared" si="1010"/>
        <v>16</v>
      </c>
      <c r="V2225" s="84">
        <v>252</v>
      </c>
      <c r="W2225" s="83">
        <f t="shared" si="994"/>
        <v>1.0049371760000001</v>
      </c>
      <c r="X2225" s="76">
        <f t="shared" si="995"/>
        <v>3.3040689099999998</v>
      </c>
      <c r="Y2225" s="76">
        <f t="shared" si="996"/>
        <v>0</v>
      </c>
      <c r="Z2225" s="90" t="str">
        <f t="shared" si="1007"/>
        <v>A+J=</v>
      </c>
      <c r="AA2225" s="81">
        <f t="shared" si="1008"/>
        <v>46492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75">
        <f t="shared" si="997"/>
        <v>46485</v>
      </c>
      <c r="B2226" s="76">
        <f t="shared" si="998"/>
        <v>672.86478150000005</v>
      </c>
      <c r="C2226" s="76">
        <f t="shared" si="1005"/>
        <v>472.60804832999997</v>
      </c>
      <c r="D2226" s="77">
        <f t="shared" si="999"/>
        <v>7245.38</v>
      </c>
      <c r="E2226" s="78">
        <f>IF(K2226=1,VLOOKUP(A2225,[1]Plan1!$G$155:$I$350,3),E2225)</f>
        <v>7276.54</v>
      </c>
      <c r="F2226" s="79">
        <f t="shared" si="1000"/>
        <v>45763</v>
      </c>
      <c r="G2226" s="80">
        <f t="shared" si="989"/>
        <v>4.3006716003852752E-3</v>
      </c>
      <c r="H2226" s="81">
        <f t="shared" si="1001"/>
        <v>46492</v>
      </c>
      <c r="I2226" s="81">
        <f t="shared" si="990"/>
        <v>46492</v>
      </c>
      <c r="J2226" s="82">
        <f t="shared" si="1002"/>
        <v>22</v>
      </c>
      <c r="K2226" s="82">
        <f t="shared" si="1011"/>
        <v>17</v>
      </c>
      <c r="L2226" s="76">
        <f t="shared" si="991"/>
        <v>1.0033216199999999</v>
      </c>
      <c r="M2226" s="83">
        <f t="shared" si="1013"/>
        <v>1.0043006699999999</v>
      </c>
      <c r="N2226" s="83">
        <f t="shared" si="1009"/>
        <v>1.4116073828866886</v>
      </c>
      <c r="O2226" s="76">
        <f t="shared" si="1012"/>
        <v>1.4162961999999999</v>
      </c>
      <c r="P2226" s="76">
        <f t="shared" si="992"/>
        <v>669.35298293000005</v>
      </c>
      <c r="Q2226" s="84">
        <f t="shared" si="1006"/>
        <v>0</v>
      </c>
      <c r="R2226" s="86">
        <f t="shared" si="1003"/>
        <v>0</v>
      </c>
      <c r="S2226" s="76">
        <f t="shared" si="993"/>
        <v>0</v>
      </c>
      <c r="T2226" s="86">
        <f t="shared" si="1004"/>
        <v>8.0657000000000006E-2</v>
      </c>
      <c r="U2226" s="84">
        <f t="shared" si="1010"/>
        <v>17</v>
      </c>
      <c r="V2226" s="84">
        <v>252</v>
      </c>
      <c r="W2226" s="83">
        <f t="shared" si="994"/>
        <v>1.005246557</v>
      </c>
      <c r="X2226" s="76">
        <f t="shared" si="995"/>
        <v>3.5117985699999998</v>
      </c>
      <c r="Y2226" s="76">
        <f t="shared" si="996"/>
        <v>0</v>
      </c>
      <c r="Z2226" s="90" t="str">
        <f t="shared" si="1007"/>
        <v>A+J=</v>
      </c>
      <c r="AA2226" s="81">
        <f t="shared" si="1008"/>
        <v>46492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75">
        <f t="shared" si="997"/>
        <v>46486</v>
      </c>
      <c r="B2227" s="76">
        <f t="shared" si="998"/>
        <v>673.20323797999993</v>
      </c>
      <c r="C2227" s="76">
        <f t="shared" si="1005"/>
        <v>472.60804832999997</v>
      </c>
      <c r="D2227" s="77">
        <f t="shared" si="999"/>
        <v>7245.38</v>
      </c>
      <c r="E2227" s="78">
        <f>IF(K2227=1,VLOOKUP(A2226,[1]Plan1!$G$155:$I$350,3),E2226)</f>
        <v>7276.54</v>
      </c>
      <c r="F2227" s="79">
        <f t="shared" si="1000"/>
        <v>45763</v>
      </c>
      <c r="G2227" s="80">
        <f t="shared" si="989"/>
        <v>4.3006716003852752E-3</v>
      </c>
      <c r="H2227" s="81">
        <f t="shared" si="1001"/>
        <v>46492</v>
      </c>
      <c r="I2227" s="81">
        <f t="shared" si="990"/>
        <v>46492</v>
      </c>
      <c r="J2227" s="82">
        <f t="shared" si="1002"/>
        <v>22</v>
      </c>
      <c r="K2227" s="82">
        <f t="shared" si="1011"/>
        <v>18</v>
      </c>
      <c r="L2227" s="76">
        <f t="shared" si="991"/>
        <v>1.0035173500000001</v>
      </c>
      <c r="M2227" s="83">
        <f t="shared" si="1013"/>
        <v>1.0043006699999999</v>
      </c>
      <c r="N2227" s="83">
        <f t="shared" si="1009"/>
        <v>1.4116073828866886</v>
      </c>
      <c r="O2227" s="76">
        <f t="shared" si="1012"/>
        <v>1.4165725</v>
      </c>
      <c r="P2227" s="76">
        <f t="shared" si="992"/>
        <v>669.48356453999997</v>
      </c>
      <c r="Q2227" s="84">
        <f t="shared" si="1006"/>
        <v>0</v>
      </c>
      <c r="R2227" s="86">
        <f t="shared" si="1003"/>
        <v>0</v>
      </c>
      <c r="S2227" s="76">
        <f t="shared" si="993"/>
        <v>0</v>
      </c>
      <c r="T2227" s="86">
        <f t="shared" si="1004"/>
        <v>8.0657000000000006E-2</v>
      </c>
      <c r="U2227" s="84">
        <f t="shared" si="1010"/>
        <v>18</v>
      </c>
      <c r="V2227" s="84">
        <v>252</v>
      </c>
      <c r="W2227" s="83">
        <f t="shared" si="994"/>
        <v>1.005556034</v>
      </c>
      <c r="X2227" s="76">
        <f t="shared" si="995"/>
        <v>3.7196734400000002</v>
      </c>
      <c r="Y2227" s="76">
        <f t="shared" si="996"/>
        <v>0</v>
      </c>
      <c r="Z2227" s="90" t="str">
        <f t="shared" si="1007"/>
        <v>A+J=</v>
      </c>
      <c r="AA2227" s="81">
        <f t="shared" si="1008"/>
        <v>46492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75">
        <f t="shared" si="997"/>
        <v>46487</v>
      </c>
      <c r="B2228" s="76">
        <f t="shared" si="998"/>
        <v>673.54186265999999</v>
      </c>
      <c r="C2228" s="76">
        <f t="shared" si="1005"/>
        <v>472.60804832999997</v>
      </c>
      <c r="D2228" s="77">
        <f t="shared" si="999"/>
        <v>7245.38</v>
      </c>
      <c r="E2228" s="78">
        <f>IF(K2228=1,VLOOKUP(A2227,[1]Plan1!$G$155:$I$350,3),E2227)</f>
        <v>7276.54</v>
      </c>
      <c r="F2228" s="79">
        <f t="shared" si="1000"/>
        <v>45763</v>
      </c>
      <c r="G2228" s="80">
        <f t="shared" si="989"/>
        <v>4.3006716003852752E-3</v>
      </c>
      <c r="H2228" s="81">
        <f t="shared" si="1001"/>
        <v>46492</v>
      </c>
      <c r="I2228" s="81">
        <f t="shared" si="990"/>
        <v>46492</v>
      </c>
      <c r="J2228" s="82">
        <f t="shared" si="1002"/>
        <v>22</v>
      </c>
      <c r="K2228" s="82">
        <f t="shared" si="1011"/>
        <v>19</v>
      </c>
      <c r="L2228" s="76">
        <f t="shared" si="991"/>
        <v>1.00371312</v>
      </c>
      <c r="M2228" s="83">
        <f t="shared" si="1013"/>
        <v>1.0043006699999999</v>
      </c>
      <c r="N2228" s="83">
        <f t="shared" si="1009"/>
        <v>1.4116073828866886</v>
      </c>
      <c r="O2228" s="76">
        <f t="shared" si="1012"/>
        <v>1.41684885</v>
      </c>
      <c r="P2228" s="76">
        <f t="shared" si="992"/>
        <v>669.61416976999999</v>
      </c>
      <c r="Q2228" s="84">
        <f t="shared" si="1006"/>
        <v>0</v>
      </c>
      <c r="R2228" s="86">
        <f t="shared" si="1003"/>
        <v>0</v>
      </c>
      <c r="S2228" s="76">
        <f t="shared" si="993"/>
        <v>0</v>
      </c>
      <c r="T2228" s="86">
        <f t="shared" si="1004"/>
        <v>8.0657000000000006E-2</v>
      </c>
      <c r="U2228" s="84">
        <f t="shared" si="1010"/>
        <v>19</v>
      </c>
      <c r="V2228" s="84">
        <v>252</v>
      </c>
      <c r="W2228" s="83">
        <f t="shared" si="994"/>
        <v>1.005865606</v>
      </c>
      <c r="X2228" s="76">
        <f t="shared" si="995"/>
        <v>3.9276928899999999</v>
      </c>
      <c r="Y2228" s="76">
        <f t="shared" si="996"/>
        <v>0</v>
      </c>
      <c r="Z2228" s="90" t="str">
        <f t="shared" si="1007"/>
        <v>A+J=</v>
      </c>
      <c r="AA2228" s="81">
        <f t="shared" si="1008"/>
        <v>46492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75">
        <f t="shared" si="997"/>
        <v>46488</v>
      </c>
      <c r="B2229" s="76">
        <f t="shared" si="998"/>
        <v>673.54186265999999</v>
      </c>
      <c r="C2229" s="76">
        <f t="shared" si="1005"/>
        <v>472.60804832999997</v>
      </c>
      <c r="D2229" s="77">
        <f t="shared" si="999"/>
        <v>7245.38</v>
      </c>
      <c r="E2229" s="78">
        <f>IF(K2229=1,VLOOKUP(A2228,[1]Plan1!$G$155:$I$350,3),E2228)</f>
        <v>7276.54</v>
      </c>
      <c r="F2229" s="79">
        <f t="shared" si="1000"/>
        <v>45763</v>
      </c>
      <c r="G2229" s="80">
        <f t="shared" si="989"/>
        <v>4.3006716003852752E-3</v>
      </c>
      <c r="H2229" s="81">
        <f t="shared" si="1001"/>
        <v>46492</v>
      </c>
      <c r="I2229" s="81">
        <f t="shared" si="990"/>
        <v>46492</v>
      </c>
      <c r="J2229" s="82">
        <f t="shared" si="1002"/>
        <v>22</v>
      </c>
      <c r="K2229" s="82">
        <f t="shared" si="1011"/>
        <v>19</v>
      </c>
      <c r="L2229" s="76">
        <f t="shared" si="991"/>
        <v>1.00371312</v>
      </c>
      <c r="M2229" s="83">
        <f t="shared" si="1013"/>
        <v>1.0043006699999999</v>
      </c>
      <c r="N2229" s="83">
        <f t="shared" si="1009"/>
        <v>1.4116073828866886</v>
      </c>
      <c r="O2229" s="76">
        <f t="shared" si="1012"/>
        <v>1.41684885</v>
      </c>
      <c r="P2229" s="76">
        <f t="shared" si="992"/>
        <v>669.61416976999999</v>
      </c>
      <c r="Q2229" s="84">
        <f t="shared" si="1006"/>
        <v>0</v>
      </c>
      <c r="R2229" s="86">
        <f t="shared" si="1003"/>
        <v>0</v>
      </c>
      <c r="S2229" s="76">
        <f t="shared" si="993"/>
        <v>0</v>
      </c>
      <c r="T2229" s="86">
        <f t="shared" si="1004"/>
        <v>8.0657000000000006E-2</v>
      </c>
      <c r="U2229" s="84">
        <f t="shared" si="1010"/>
        <v>19</v>
      </c>
      <c r="V2229" s="84">
        <v>252</v>
      </c>
      <c r="W2229" s="83">
        <f t="shared" si="994"/>
        <v>1.005865606</v>
      </c>
      <c r="X2229" s="76">
        <f t="shared" si="995"/>
        <v>3.9276928899999999</v>
      </c>
      <c r="Y2229" s="76">
        <f t="shared" si="996"/>
        <v>0</v>
      </c>
      <c r="Z2229" s="90" t="str">
        <f t="shared" si="1007"/>
        <v>A+J=</v>
      </c>
      <c r="AA2229" s="81">
        <f t="shared" si="1008"/>
        <v>46492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75">
        <f t="shared" si="997"/>
        <v>46489</v>
      </c>
      <c r="B2230" s="76">
        <f t="shared" si="998"/>
        <v>673.54186265999999</v>
      </c>
      <c r="C2230" s="76">
        <f t="shared" si="1005"/>
        <v>472.60804832999997</v>
      </c>
      <c r="D2230" s="77">
        <f t="shared" si="999"/>
        <v>7245.38</v>
      </c>
      <c r="E2230" s="78">
        <f>IF(K2230=1,VLOOKUP(A2229,[1]Plan1!$G$155:$I$350,3),E2229)</f>
        <v>7276.54</v>
      </c>
      <c r="F2230" s="79">
        <f t="shared" si="1000"/>
        <v>45763</v>
      </c>
      <c r="G2230" s="80">
        <f t="shared" si="989"/>
        <v>4.3006716003852752E-3</v>
      </c>
      <c r="H2230" s="81">
        <f t="shared" si="1001"/>
        <v>46492</v>
      </c>
      <c r="I2230" s="81">
        <f t="shared" si="990"/>
        <v>46492</v>
      </c>
      <c r="J2230" s="82">
        <f t="shared" si="1002"/>
        <v>22</v>
      </c>
      <c r="K2230" s="82">
        <f t="shared" si="1011"/>
        <v>19</v>
      </c>
      <c r="L2230" s="76">
        <f t="shared" si="991"/>
        <v>1.00371312</v>
      </c>
      <c r="M2230" s="83">
        <f t="shared" si="1013"/>
        <v>1.0043006699999999</v>
      </c>
      <c r="N2230" s="83">
        <f t="shared" si="1009"/>
        <v>1.4116073828866886</v>
      </c>
      <c r="O2230" s="76">
        <f t="shared" si="1012"/>
        <v>1.41684885</v>
      </c>
      <c r="P2230" s="76">
        <f t="shared" si="992"/>
        <v>669.61416976999999</v>
      </c>
      <c r="Q2230" s="84">
        <f t="shared" si="1006"/>
        <v>0</v>
      </c>
      <c r="R2230" s="86">
        <f t="shared" si="1003"/>
        <v>0</v>
      </c>
      <c r="S2230" s="76">
        <f t="shared" si="993"/>
        <v>0</v>
      </c>
      <c r="T2230" s="86">
        <f t="shared" si="1004"/>
        <v>8.0657000000000006E-2</v>
      </c>
      <c r="U2230" s="84">
        <f t="shared" si="1010"/>
        <v>19</v>
      </c>
      <c r="V2230" s="84">
        <v>252</v>
      </c>
      <c r="W2230" s="83">
        <f t="shared" si="994"/>
        <v>1.005865606</v>
      </c>
      <c r="X2230" s="76">
        <f t="shared" si="995"/>
        <v>3.9276928899999999</v>
      </c>
      <c r="Y2230" s="76">
        <f t="shared" si="996"/>
        <v>0</v>
      </c>
      <c r="Z2230" s="90" t="str">
        <f t="shared" si="1007"/>
        <v>A+J=</v>
      </c>
      <c r="AA2230" s="81">
        <f t="shared" si="1008"/>
        <v>46492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75">
        <f t="shared" si="997"/>
        <v>46490</v>
      </c>
      <c r="B2231" s="76">
        <f t="shared" si="998"/>
        <v>673.88065628000004</v>
      </c>
      <c r="C2231" s="76">
        <f t="shared" si="1005"/>
        <v>472.60804832999997</v>
      </c>
      <c r="D2231" s="77">
        <f t="shared" si="999"/>
        <v>7245.38</v>
      </c>
      <c r="E2231" s="78">
        <f>IF(K2231=1,VLOOKUP(A2230,[1]Plan1!$G$155:$I$350,3),E2230)</f>
        <v>7276.54</v>
      </c>
      <c r="F2231" s="79">
        <f t="shared" si="1000"/>
        <v>45763</v>
      </c>
      <c r="G2231" s="80">
        <f t="shared" si="989"/>
        <v>4.3006716003852752E-3</v>
      </c>
      <c r="H2231" s="81">
        <f t="shared" si="1001"/>
        <v>46492</v>
      </c>
      <c r="I2231" s="81">
        <f t="shared" si="990"/>
        <v>46492</v>
      </c>
      <c r="J2231" s="82">
        <f t="shared" si="1002"/>
        <v>22</v>
      </c>
      <c r="K2231" s="82">
        <f t="shared" si="1011"/>
        <v>20</v>
      </c>
      <c r="L2231" s="76">
        <f t="shared" si="991"/>
        <v>1.0039089299999999</v>
      </c>
      <c r="M2231" s="83">
        <f t="shared" si="1013"/>
        <v>1.0043006699999999</v>
      </c>
      <c r="N2231" s="83">
        <f t="shared" si="1009"/>
        <v>1.4116073828866886</v>
      </c>
      <c r="O2231" s="76">
        <f t="shared" si="1012"/>
        <v>1.41712525</v>
      </c>
      <c r="P2231" s="76">
        <f t="shared" si="992"/>
        <v>669.74479864</v>
      </c>
      <c r="Q2231" s="84">
        <f t="shared" si="1006"/>
        <v>0</v>
      </c>
      <c r="R2231" s="86">
        <f t="shared" si="1003"/>
        <v>0</v>
      </c>
      <c r="S2231" s="76">
        <f t="shared" si="993"/>
        <v>0</v>
      </c>
      <c r="T2231" s="86">
        <f t="shared" si="1004"/>
        <v>8.0657000000000006E-2</v>
      </c>
      <c r="U2231" s="84">
        <f t="shared" si="1010"/>
        <v>20</v>
      </c>
      <c r="V2231" s="84">
        <v>252</v>
      </c>
      <c r="W2231" s="83">
        <f t="shared" si="994"/>
        <v>1.0061752740000001</v>
      </c>
      <c r="X2231" s="76">
        <f t="shared" si="995"/>
        <v>4.1358576400000002</v>
      </c>
      <c r="Y2231" s="76">
        <f t="shared" si="996"/>
        <v>0</v>
      </c>
      <c r="Z2231" s="90" t="str">
        <f t="shared" si="1007"/>
        <v>A+J=</v>
      </c>
      <c r="AA2231" s="81">
        <f t="shared" si="1008"/>
        <v>46492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75">
        <f t="shared" si="997"/>
        <v>46491</v>
      </c>
      <c r="B2232" s="76">
        <f t="shared" si="998"/>
        <v>674.21962704999999</v>
      </c>
      <c r="C2232" s="76">
        <f t="shared" si="1005"/>
        <v>472.60804832999997</v>
      </c>
      <c r="D2232" s="77">
        <f t="shared" si="999"/>
        <v>7245.38</v>
      </c>
      <c r="E2232" s="78">
        <f>IF(K2232=1,VLOOKUP(A2231,[1]Plan1!$G$155:$I$350,3),E2231)</f>
        <v>7276.54</v>
      </c>
      <c r="F2232" s="79">
        <f t="shared" si="1000"/>
        <v>45763</v>
      </c>
      <c r="G2232" s="80">
        <f t="shared" si="989"/>
        <v>4.3006716003852752E-3</v>
      </c>
      <c r="H2232" s="81">
        <f t="shared" si="1001"/>
        <v>46492</v>
      </c>
      <c r="I2232" s="81">
        <f t="shared" si="990"/>
        <v>46492</v>
      </c>
      <c r="J2232" s="82">
        <f t="shared" si="1002"/>
        <v>22</v>
      </c>
      <c r="K2232" s="82">
        <f t="shared" si="1011"/>
        <v>21</v>
      </c>
      <c r="L2232" s="76">
        <f t="shared" si="991"/>
        <v>1.00410478</v>
      </c>
      <c r="M2232" s="83">
        <f t="shared" si="1013"/>
        <v>1.0043006699999999</v>
      </c>
      <c r="N2232" s="83">
        <f t="shared" si="1009"/>
        <v>1.4116073828866886</v>
      </c>
      <c r="O2232" s="76">
        <f t="shared" si="1012"/>
        <v>1.41740172</v>
      </c>
      <c r="P2232" s="76">
        <f t="shared" si="992"/>
        <v>669.87546057999998</v>
      </c>
      <c r="Q2232" s="84">
        <f t="shared" si="1006"/>
        <v>0</v>
      </c>
      <c r="R2232" s="86">
        <f t="shared" si="1003"/>
        <v>0</v>
      </c>
      <c r="S2232" s="76">
        <f t="shared" si="993"/>
        <v>0</v>
      </c>
      <c r="T2232" s="86">
        <f t="shared" si="1004"/>
        <v>8.0657000000000006E-2</v>
      </c>
      <c r="U2232" s="84">
        <f t="shared" si="1010"/>
        <v>21</v>
      </c>
      <c r="V2232" s="84">
        <v>252</v>
      </c>
      <c r="W2232" s="83">
        <f t="shared" si="994"/>
        <v>1.0064850359999999</v>
      </c>
      <c r="X2232" s="76">
        <f t="shared" si="995"/>
        <v>4.3441664700000002</v>
      </c>
      <c r="Y2232" s="76">
        <f t="shared" si="996"/>
        <v>0</v>
      </c>
      <c r="Z2232" s="90" t="str">
        <f t="shared" si="1007"/>
        <v>A+J=</v>
      </c>
      <c r="AA2232" s="81">
        <f t="shared" si="1008"/>
        <v>46492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75">
        <f t="shared" si="997"/>
        <v>46492</v>
      </c>
      <c r="B2233" s="76">
        <f t="shared" si="998"/>
        <v>674.55876756999999</v>
      </c>
      <c r="C2233" s="76">
        <f t="shared" si="1005"/>
        <v>472.60804832999997</v>
      </c>
      <c r="D2233" s="77">
        <f t="shared" si="999"/>
        <v>7245.38</v>
      </c>
      <c r="E2233" s="78">
        <f>IF(K2233=1,VLOOKUP(A2232,[1]Plan1!$G$155:$I$350,3),E2232)</f>
        <v>7276.54</v>
      </c>
      <c r="F2233" s="79">
        <f t="shared" si="1000"/>
        <v>45763</v>
      </c>
      <c r="G2233" s="80">
        <f t="shared" si="989"/>
        <v>4.3006716003852752E-3</v>
      </c>
      <c r="H2233" s="81">
        <f t="shared" si="1001"/>
        <v>46524</v>
      </c>
      <c r="I2233" s="81">
        <f t="shared" si="990"/>
        <v>46492</v>
      </c>
      <c r="J2233" s="82">
        <f t="shared" si="1002"/>
        <v>22</v>
      </c>
      <c r="K2233" s="82">
        <f t="shared" si="1011"/>
        <v>22</v>
      </c>
      <c r="L2233" s="76">
        <f t="shared" si="991"/>
        <v>1.0043006699999999</v>
      </c>
      <c r="M2233" s="83">
        <f t="shared" si="1013"/>
        <v>1.0043006699999999</v>
      </c>
      <c r="N2233" s="83">
        <f t="shared" si="1009"/>
        <v>1.4116073828866886</v>
      </c>
      <c r="O2233" s="76">
        <f t="shared" si="1012"/>
        <v>1.4176782400000001</v>
      </c>
      <c r="P2233" s="76">
        <f t="shared" si="992"/>
        <v>670.00614615999996</v>
      </c>
      <c r="Q2233" s="84">
        <f t="shared" si="1006"/>
        <v>73</v>
      </c>
      <c r="R2233" s="86">
        <f t="shared" si="1003"/>
        <v>1.6955999999999999E-2</v>
      </c>
      <c r="S2233" s="76">
        <f t="shared" si="993"/>
        <v>11.360624209999999</v>
      </c>
      <c r="T2233" s="86">
        <f t="shared" si="1004"/>
        <v>8.0657000000000006E-2</v>
      </c>
      <c r="U2233" s="84">
        <f t="shared" si="1010"/>
        <v>22</v>
      </c>
      <c r="V2233" s="84">
        <v>252</v>
      </c>
      <c r="W2233" s="83">
        <f t="shared" si="994"/>
        <v>1.0067948950000001</v>
      </c>
      <c r="X2233" s="76">
        <f t="shared" si="995"/>
        <v>4.5526214100000004</v>
      </c>
      <c r="Y2233" s="76">
        <f t="shared" si="996"/>
        <v>15.91324562</v>
      </c>
      <c r="Z2233" s="90" t="str">
        <f t="shared" si="1007"/>
        <v>A+J=</v>
      </c>
      <c r="AA2233" s="81">
        <f t="shared" si="1008"/>
        <v>46492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75">
        <f t="shared" si="997"/>
        <v>46493</v>
      </c>
      <c r="B2234" s="76">
        <f t="shared" si="998"/>
        <v>658.98294228000009</v>
      </c>
      <c r="C2234" s="76">
        <f t="shared" si="1005"/>
        <v>464.59450627000001</v>
      </c>
      <c r="D2234" s="77">
        <f t="shared" si="999"/>
        <v>7245.38</v>
      </c>
      <c r="E2234" s="78">
        <f>IF(K2234=1,VLOOKUP(A2233,[1]Plan1!$G$155:$I$350,3),E2233)</f>
        <v>7276.54</v>
      </c>
      <c r="F2234" s="79">
        <f t="shared" si="1000"/>
        <v>45763</v>
      </c>
      <c r="G2234" s="80">
        <f t="shared" si="989"/>
        <v>4.3006716003852752E-3</v>
      </c>
      <c r="H2234" s="81">
        <f t="shared" si="1001"/>
        <v>46524</v>
      </c>
      <c r="I2234" s="81">
        <f t="shared" si="990"/>
        <v>46524</v>
      </c>
      <c r="J2234" s="82">
        <f t="shared" si="1002"/>
        <v>21</v>
      </c>
      <c r="K2234" s="82">
        <f t="shared" si="1011"/>
        <v>1</v>
      </c>
      <c r="L2234" s="76">
        <f t="shared" si="991"/>
        <v>1.0002043700000001</v>
      </c>
      <c r="M2234" s="83">
        <f t="shared" si="1013"/>
        <v>1.0043006699999999</v>
      </c>
      <c r="N2234" s="83">
        <f t="shared" si="1009"/>
        <v>1.4176782404100479</v>
      </c>
      <c r="O2234" s="76">
        <f t="shared" si="1012"/>
        <v>1.4179679700000001</v>
      </c>
      <c r="P2234" s="76">
        <f t="shared" si="992"/>
        <v>658.78012892000004</v>
      </c>
      <c r="Q2234" s="84">
        <f t="shared" si="1006"/>
        <v>0</v>
      </c>
      <c r="R2234" s="86">
        <f t="shared" si="1003"/>
        <v>0</v>
      </c>
      <c r="S2234" s="76">
        <f t="shared" si="993"/>
        <v>0</v>
      </c>
      <c r="T2234" s="86">
        <f t="shared" si="1004"/>
        <v>8.0657000000000006E-2</v>
      </c>
      <c r="U2234" s="84">
        <f t="shared" si="1010"/>
        <v>1</v>
      </c>
      <c r="V2234" s="84">
        <v>252</v>
      </c>
      <c r="W2234" s="83">
        <f t="shared" si="994"/>
        <v>1.0003078620000001</v>
      </c>
      <c r="X2234" s="76">
        <f t="shared" si="995"/>
        <v>0.20281336</v>
      </c>
      <c r="Y2234" s="76">
        <f t="shared" si="996"/>
        <v>0</v>
      </c>
      <c r="Z2234" s="90" t="str">
        <f t="shared" si="1007"/>
        <v>A+J=</v>
      </c>
      <c r="AA2234" s="81">
        <f t="shared" si="1008"/>
        <v>46524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75">
        <f t="shared" si="997"/>
        <v>46494</v>
      </c>
      <c r="B2235" s="76">
        <f t="shared" si="998"/>
        <v>659.32053997999992</v>
      </c>
      <c r="C2235" s="76">
        <f t="shared" si="1005"/>
        <v>464.59450627000001</v>
      </c>
      <c r="D2235" s="77">
        <f t="shared" si="999"/>
        <v>7245.38</v>
      </c>
      <c r="E2235" s="78">
        <f>IF(K2235=1,VLOOKUP(A2234,[1]Plan1!$G$155:$I$350,3),E2234)</f>
        <v>7276.54</v>
      </c>
      <c r="F2235" s="79">
        <f t="shared" si="1000"/>
        <v>45763</v>
      </c>
      <c r="G2235" s="80">
        <f t="shared" si="989"/>
        <v>4.3006716003852752E-3</v>
      </c>
      <c r="H2235" s="81">
        <f t="shared" si="1001"/>
        <v>46524</v>
      </c>
      <c r="I2235" s="81">
        <f t="shared" si="990"/>
        <v>46524</v>
      </c>
      <c r="J2235" s="82">
        <f t="shared" si="1002"/>
        <v>21</v>
      </c>
      <c r="K2235" s="82">
        <f t="shared" si="1011"/>
        <v>2</v>
      </c>
      <c r="L2235" s="76">
        <f t="shared" si="991"/>
        <v>1.00040879</v>
      </c>
      <c r="M2235" s="83">
        <f t="shared" si="1013"/>
        <v>1.0043006699999999</v>
      </c>
      <c r="N2235" s="83">
        <f t="shared" si="1009"/>
        <v>1.4176782404100479</v>
      </c>
      <c r="O2235" s="76">
        <f t="shared" si="1012"/>
        <v>1.4182577700000001</v>
      </c>
      <c r="P2235" s="76">
        <f t="shared" si="992"/>
        <v>658.91476840999997</v>
      </c>
      <c r="Q2235" s="84">
        <f t="shared" si="1006"/>
        <v>0</v>
      </c>
      <c r="R2235" s="86">
        <f t="shared" si="1003"/>
        <v>0</v>
      </c>
      <c r="S2235" s="76">
        <f t="shared" si="993"/>
        <v>0</v>
      </c>
      <c r="T2235" s="86">
        <f t="shared" si="1004"/>
        <v>8.0657000000000006E-2</v>
      </c>
      <c r="U2235" s="84">
        <f t="shared" si="1010"/>
        <v>2</v>
      </c>
      <c r="V2235" s="84">
        <v>252</v>
      </c>
      <c r="W2235" s="83">
        <f t="shared" si="994"/>
        <v>1.000615818</v>
      </c>
      <c r="X2235" s="76">
        <f t="shared" si="995"/>
        <v>0.40577157000000003</v>
      </c>
      <c r="Y2235" s="76">
        <f t="shared" si="996"/>
        <v>0</v>
      </c>
      <c r="Z2235" s="90" t="str">
        <f t="shared" si="1007"/>
        <v>A+J=</v>
      </c>
      <c r="AA2235" s="81">
        <f t="shared" si="1008"/>
        <v>46524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75">
        <f t="shared" si="997"/>
        <v>46495</v>
      </c>
      <c r="B2236" s="76">
        <f t="shared" si="998"/>
        <v>659.32053997999992</v>
      </c>
      <c r="C2236" s="76">
        <f t="shared" si="1005"/>
        <v>464.59450627000001</v>
      </c>
      <c r="D2236" s="77">
        <f t="shared" si="999"/>
        <v>7245.38</v>
      </c>
      <c r="E2236" s="78">
        <f>IF(K2236=1,VLOOKUP(A2235,[1]Plan1!$G$155:$I$350,3),E2235)</f>
        <v>7276.54</v>
      </c>
      <c r="F2236" s="79">
        <f t="shared" si="1000"/>
        <v>45763</v>
      </c>
      <c r="G2236" s="80">
        <f t="shared" si="989"/>
        <v>4.3006716003852752E-3</v>
      </c>
      <c r="H2236" s="81">
        <f t="shared" si="1001"/>
        <v>46524</v>
      </c>
      <c r="I2236" s="81">
        <f t="shared" si="990"/>
        <v>46524</v>
      </c>
      <c r="J2236" s="82">
        <f t="shared" si="1002"/>
        <v>21</v>
      </c>
      <c r="K2236" s="82">
        <f t="shared" si="1011"/>
        <v>2</v>
      </c>
      <c r="L2236" s="76">
        <f t="shared" si="991"/>
        <v>1.00040879</v>
      </c>
      <c r="M2236" s="83">
        <f t="shared" si="1013"/>
        <v>1.0043006699999999</v>
      </c>
      <c r="N2236" s="83">
        <f t="shared" si="1009"/>
        <v>1.4176782404100479</v>
      </c>
      <c r="O2236" s="76">
        <f t="shared" si="1012"/>
        <v>1.4182577700000001</v>
      </c>
      <c r="P2236" s="76">
        <f t="shared" si="992"/>
        <v>658.91476840999997</v>
      </c>
      <c r="Q2236" s="84">
        <f t="shared" si="1006"/>
        <v>0</v>
      </c>
      <c r="R2236" s="86">
        <f t="shared" si="1003"/>
        <v>0</v>
      </c>
      <c r="S2236" s="76">
        <f t="shared" si="993"/>
        <v>0</v>
      </c>
      <c r="T2236" s="86">
        <f t="shared" si="1004"/>
        <v>8.0657000000000006E-2</v>
      </c>
      <c r="U2236" s="84">
        <f t="shared" si="1010"/>
        <v>2</v>
      </c>
      <c r="V2236" s="84">
        <v>252</v>
      </c>
      <c r="W2236" s="83">
        <f t="shared" si="994"/>
        <v>1.000615818</v>
      </c>
      <c r="X2236" s="76">
        <f t="shared" si="995"/>
        <v>0.40577157000000003</v>
      </c>
      <c r="Y2236" s="76">
        <f t="shared" si="996"/>
        <v>0</v>
      </c>
      <c r="Z2236" s="90" t="str">
        <f t="shared" si="1007"/>
        <v>A+J=</v>
      </c>
      <c r="AA2236" s="81">
        <f t="shared" si="1008"/>
        <v>46524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75">
        <f t="shared" si="997"/>
        <v>46496</v>
      </c>
      <c r="B2237" s="76">
        <f t="shared" si="998"/>
        <v>659.32053997999992</v>
      </c>
      <c r="C2237" s="76">
        <f t="shared" si="1005"/>
        <v>464.59450627000001</v>
      </c>
      <c r="D2237" s="77">
        <f t="shared" si="999"/>
        <v>7245.38</v>
      </c>
      <c r="E2237" s="78">
        <f>IF(K2237=1,VLOOKUP(A2236,[1]Plan1!$G$155:$I$350,3),E2236)</f>
        <v>7276.54</v>
      </c>
      <c r="F2237" s="79">
        <f t="shared" si="1000"/>
        <v>45763</v>
      </c>
      <c r="G2237" s="80">
        <f t="shared" si="989"/>
        <v>4.3006716003852752E-3</v>
      </c>
      <c r="H2237" s="81">
        <f t="shared" si="1001"/>
        <v>46524</v>
      </c>
      <c r="I2237" s="81">
        <f t="shared" si="990"/>
        <v>46524</v>
      </c>
      <c r="J2237" s="82">
        <f t="shared" si="1002"/>
        <v>21</v>
      </c>
      <c r="K2237" s="82">
        <f t="shared" si="1011"/>
        <v>2</v>
      </c>
      <c r="L2237" s="76">
        <f t="shared" si="991"/>
        <v>1.00040879</v>
      </c>
      <c r="M2237" s="83">
        <f t="shared" si="1013"/>
        <v>1.0043006699999999</v>
      </c>
      <c r="N2237" s="83">
        <f t="shared" si="1009"/>
        <v>1.4176782404100479</v>
      </c>
      <c r="O2237" s="76">
        <f t="shared" si="1012"/>
        <v>1.4182577700000001</v>
      </c>
      <c r="P2237" s="76">
        <f t="shared" si="992"/>
        <v>658.91476840999997</v>
      </c>
      <c r="Q2237" s="84">
        <f t="shared" si="1006"/>
        <v>0</v>
      </c>
      <c r="R2237" s="86">
        <f t="shared" si="1003"/>
        <v>0</v>
      </c>
      <c r="S2237" s="76">
        <f t="shared" si="993"/>
        <v>0</v>
      </c>
      <c r="T2237" s="86">
        <f t="shared" si="1004"/>
        <v>8.0657000000000006E-2</v>
      </c>
      <c r="U2237" s="84">
        <f t="shared" si="1010"/>
        <v>2</v>
      </c>
      <c r="V2237" s="84">
        <v>252</v>
      </c>
      <c r="W2237" s="83">
        <f t="shared" si="994"/>
        <v>1.000615818</v>
      </c>
      <c r="X2237" s="76">
        <f t="shared" si="995"/>
        <v>0.40577157000000003</v>
      </c>
      <c r="Y2237" s="76">
        <f t="shared" si="996"/>
        <v>0</v>
      </c>
      <c r="Z2237" s="90" t="str">
        <f t="shared" si="1007"/>
        <v>A+J=</v>
      </c>
      <c r="AA2237" s="81">
        <f t="shared" si="1008"/>
        <v>46524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75">
        <f t="shared" si="997"/>
        <v>46497</v>
      </c>
      <c r="B2238" s="76">
        <f t="shared" si="998"/>
        <v>659.65831112000001</v>
      </c>
      <c r="C2238" s="76">
        <f t="shared" si="1005"/>
        <v>464.59450627000001</v>
      </c>
      <c r="D2238" s="77">
        <f t="shared" si="999"/>
        <v>7245.38</v>
      </c>
      <c r="E2238" s="78">
        <f>IF(K2238=1,VLOOKUP(A2237,[1]Plan1!$G$155:$I$350,3),E2237)</f>
        <v>7276.54</v>
      </c>
      <c r="F2238" s="79">
        <f t="shared" si="1000"/>
        <v>45763</v>
      </c>
      <c r="G2238" s="80">
        <f t="shared" si="989"/>
        <v>4.3006716003852752E-3</v>
      </c>
      <c r="H2238" s="81">
        <f t="shared" si="1001"/>
        <v>46524</v>
      </c>
      <c r="I2238" s="81">
        <f t="shared" si="990"/>
        <v>46524</v>
      </c>
      <c r="J2238" s="82">
        <f t="shared" si="1002"/>
        <v>21</v>
      </c>
      <c r="K2238" s="82">
        <f t="shared" si="1011"/>
        <v>3</v>
      </c>
      <c r="L2238" s="76">
        <f t="shared" si="991"/>
        <v>1.00061325</v>
      </c>
      <c r="M2238" s="83">
        <f t="shared" si="1013"/>
        <v>1.0043006699999999</v>
      </c>
      <c r="N2238" s="83">
        <f t="shared" si="1009"/>
        <v>1.4176782404100479</v>
      </c>
      <c r="O2238" s="76">
        <f t="shared" si="1012"/>
        <v>1.4185476299999999</v>
      </c>
      <c r="P2238" s="76">
        <f t="shared" si="992"/>
        <v>659.04943577999995</v>
      </c>
      <c r="Q2238" s="84">
        <f t="shared" si="1006"/>
        <v>0</v>
      </c>
      <c r="R2238" s="86">
        <f t="shared" si="1003"/>
        <v>0</v>
      </c>
      <c r="S2238" s="76">
        <f t="shared" si="993"/>
        <v>0</v>
      </c>
      <c r="T2238" s="86">
        <f t="shared" si="1004"/>
        <v>8.0657000000000006E-2</v>
      </c>
      <c r="U2238" s="84">
        <f t="shared" si="1010"/>
        <v>3</v>
      </c>
      <c r="V2238" s="84">
        <v>252</v>
      </c>
      <c r="W2238" s="83">
        <f t="shared" si="994"/>
        <v>1.000923869</v>
      </c>
      <c r="X2238" s="76">
        <f t="shared" si="995"/>
        <v>0.60887533999999999</v>
      </c>
      <c r="Y2238" s="76">
        <f t="shared" si="996"/>
        <v>0</v>
      </c>
      <c r="Z2238" s="90" t="str">
        <f t="shared" si="1007"/>
        <v>A+J=</v>
      </c>
      <c r="AA2238" s="81">
        <f t="shared" si="1008"/>
        <v>46524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75">
        <f t="shared" si="997"/>
        <v>46498</v>
      </c>
      <c r="B2239" s="76">
        <f t="shared" si="998"/>
        <v>659.99625109999999</v>
      </c>
      <c r="C2239" s="76">
        <f t="shared" si="1005"/>
        <v>464.59450627000001</v>
      </c>
      <c r="D2239" s="77">
        <f t="shared" si="999"/>
        <v>7245.38</v>
      </c>
      <c r="E2239" s="78">
        <f>IF(K2239=1,VLOOKUP(A2238,[1]Plan1!$G$155:$I$350,3),E2238)</f>
        <v>7276.54</v>
      </c>
      <c r="F2239" s="79">
        <f t="shared" si="1000"/>
        <v>45763</v>
      </c>
      <c r="G2239" s="80">
        <f t="shared" si="989"/>
        <v>4.3006716003852752E-3</v>
      </c>
      <c r="H2239" s="81">
        <f t="shared" si="1001"/>
        <v>46524</v>
      </c>
      <c r="I2239" s="81">
        <f t="shared" si="990"/>
        <v>46524</v>
      </c>
      <c r="J2239" s="82">
        <f t="shared" si="1002"/>
        <v>21</v>
      </c>
      <c r="K2239" s="82">
        <f t="shared" si="1011"/>
        <v>4</v>
      </c>
      <c r="L2239" s="76">
        <f t="shared" si="991"/>
        <v>1.00081775</v>
      </c>
      <c r="M2239" s="83">
        <f t="shared" si="1013"/>
        <v>1.0043006699999999</v>
      </c>
      <c r="N2239" s="83">
        <f t="shared" si="1009"/>
        <v>1.4176782404100479</v>
      </c>
      <c r="O2239" s="76">
        <f t="shared" si="1012"/>
        <v>1.41883754</v>
      </c>
      <c r="P2239" s="76">
        <f t="shared" si="992"/>
        <v>659.18412636999994</v>
      </c>
      <c r="Q2239" s="84">
        <f t="shared" si="1006"/>
        <v>0</v>
      </c>
      <c r="R2239" s="86">
        <f t="shared" si="1003"/>
        <v>0</v>
      </c>
      <c r="S2239" s="76">
        <f t="shared" si="993"/>
        <v>0</v>
      </c>
      <c r="T2239" s="86">
        <f t="shared" si="1004"/>
        <v>8.0657000000000006E-2</v>
      </c>
      <c r="U2239" s="84">
        <f t="shared" si="1010"/>
        <v>4</v>
      </c>
      <c r="V2239" s="84">
        <v>252</v>
      </c>
      <c r="W2239" s="83">
        <f t="shared" si="994"/>
        <v>1.001232015</v>
      </c>
      <c r="X2239" s="76">
        <f t="shared" si="995"/>
        <v>0.81212472999999996</v>
      </c>
      <c r="Y2239" s="76">
        <f t="shared" si="996"/>
        <v>0</v>
      </c>
      <c r="Z2239" s="90" t="str">
        <f t="shared" si="1007"/>
        <v>A+J=</v>
      </c>
      <c r="AA2239" s="81">
        <f t="shared" si="1008"/>
        <v>46524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75">
        <f t="shared" si="997"/>
        <v>46499</v>
      </c>
      <c r="B2240" s="76">
        <f t="shared" si="998"/>
        <v>659.99625109999999</v>
      </c>
      <c r="C2240" s="76">
        <f t="shared" si="1005"/>
        <v>464.59450627000001</v>
      </c>
      <c r="D2240" s="77">
        <f t="shared" si="999"/>
        <v>7245.38</v>
      </c>
      <c r="E2240" s="78">
        <f>IF(K2240=1,VLOOKUP(A2239,[1]Plan1!$G$155:$I$350,3),E2239)</f>
        <v>7276.54</v>
      </c>
      <c r="F2240" s="79">
        <f t="shared" si="1000"/>
        <v>45763</v>
      </c>
      <c r="G2240" s="80">
        <f t="shared" si="989"/>
        <v>4.3006716003852752E-3</v>
      </c>
      <c r="H2240" s="81">
        <f t="shared" si="1001"/>
        <v>46524</v>
      </c>
      <c r="I2240" s="81">
        <f t="shared" si="990"/>
        <v>46524</v>
      </c>
      <c r="J2240" s="82">
        <f t="shared" si="1002"/>
        <v>21</v>
      </c>
      <c r="K2240" s="82">
        <f t="shared" si="1011"/>
        <v>4</v>
      </c>
      <c r="L2240" s="76">
        <f t="shared" si="991"/>
        <v>1.00081775</v>
      </c>
      <c r="M2240" s="83">
        <f t="shared" si="1013"/>
        <v>1.0043006699999999</v>
      </c>
      <c r="N2240" s="83">
        <f t="shared" si="1009"/>
        <v>1.4176782404100479</v>
      </c>
      <c r="O2240" s="76">
        <f t="shared" si="1012"/>
        <v>1.41883754</v>
      </c>
      <c r="P2240" s="76">
        <f t="shared" si="992"/>
        <v>659.18412636999994</v>
      </c>
      <c r="Q2240" s="84">
        <f t="shared" si="1006"/>
        <v>0</v>
      </c>
      <c r="R2240" s="86">
        <f t="shared" si="1003"/>
        <v>0</v>
      </c>
      <c r="S2240" s="76">
        <f t="shared" si="993"/>
        <v>0</v>
      </c>
      <c r="T2240" s="86">
        <f t="shared" si="1004"/>
        <v>8.0657000000000006E-2</v>
      </c>
      <c r="U2240" s="84">
        <f t="shared" si="1010"/>
        <v>4</v>
      </c>
      <c r="V2240" s="84">
        <v>252</v>
      </c>
      <c r="W2240" s="83">
        <f t="shared" si="994"/>
        <v>1.001232015</v>
      </c>
      <c r="X2240" s="76">
        <f t="shared" si="995"/>
        <v>0.81212472999999996</v>
      </c>
      <c r="Y2240" s="76">
        <f t="shared" si="996"/>
        <v>0</v>
      </c>
      <c r="Z2240" s="90" t="str">
        <f t="shared" si="1007"/>
        <v>A+J=</v>
      </c>
      <c r="AA2240" s="81">
        <f t="shared" si="1008"/>
        <v>46524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75">
        <f t="shared" si="997"/>
        <v>46500</v>
      </c>
      <c r="B2241" s="76">
        <f t="shared" si="998"/>
        <v>660.33436463999999</v>
      </c>
      <c r="C2241" s="76">
        <f t="shared" si="1005"/>
        <v>464.59450627000001</v>
      </c>
      <c r="D2241" s="77">
        <f t="shared" si="999"/>
        <v>7245.38</v>
      </c>
      <c r="E2241" s="78">
        <f>IF(K2241=1,VLOOKUP(A2240,[1]Plan1!$G$155:$I$350,3),E2240)</f>
        <v>7276.54</v>
      </c>
      <c r="F2241" s="79">
        <f t="shared" si="1000"/>
        <v>45763</v>
      </c>
      <c r="G2241" s="80">
        <f t="shared" si="989"/>
        <v>4.3006716003852752E-3</v>
      </c>
      <c r="H2241" s="81">
        <f t="shared" si="1001"/>
        <v>46524</v>
      </c>
      <c r="I2241" s="81">
        <f t="shared" si="990"/>
        <v>46524</v>
      </c>
      <c r="J2241" s="82">
        <f t="shared" si="1002"/>
        <v>21</v>
      </c>
      <c r="K2241" s="82">
        <f t="shared" si="1011"/>
        <v>5</v>
      </c>
      <c r="L2241" s="76">
        <f t="shared" si="991"/>
        <v>1.0010222900000001</v>
      </c>
      <c r="M2241" s="83">
        <f t="shared" si="1013"/>
        <v>1.0043006699999999</v>
      </c>
      <c r="N2241" s="83">
        <f t="shared" si="1009"/>
        <v>1.4176782404100479</v>
      </c>
      <c r="O2241" s="76">
        <f t="shared" si="1012"/>
        <v>1.41912751</v>
      </c>
      <c r="P2241" s="76">
        <f t="shared" si="992"/>
        <v>659.31884484</v>
      </c>
      <c r="Q2241" s="84">
        <f t="shared" si="1006"/>
        <v>0</v>
      </c>
      <c r="R2241" s="86">
        <f t="shared" si="1003"/>
        <v>0</v>
      </c>
      <c r="S2241" s="76">
        <f t="shared" si="993"/>
        <v>0</v>
      </c>
      <c r="T2241" s="86">
        <f t="shared" si="1004"/>
        <v>8.0657000000000006E-2</v>
      </c>
      <c r="U2241" s="84">
        <f t="shared" si="1010"/>
        <v>5</v>
      </c>
      <c r="V2241" s="84">
        <v>252</v>
      </c>
      <c r="W2241" s="83">
        <f t="shared" si="994"/>
        <v>1.001540256</v>
      </c>
      <c r="X2241" s="76">
        <f t="shared" si="995"/>
        <v>1.0155198000000001</v>
      </c>
      <c r="Y2241" s="76">
        <f t="shared" si="996"/>
        <v>0</v>
      </c>
      <c r="Z2241" s="90" t="str">
        <f t="shared" si="1007"/>
        <v>A+J=</v>
      </c>
      <c r="AA2241" s="81">
        <f t="shared" si="1008"/>
        <v>46524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75">
        <f t="shared" si="997"/>
        <v>46501</v>
      </c>
      <c r="B2242" s="76">
        <f t="shared" si="998"/>
        <v>660.67266111999993</v>
      </c>
      <c r="C2242" s="76">
        <f t="shared" si="1005"/>
        <v>464.59450627000001</v>
      </c>
      <c r="D2242" s="77">
        <f t="shared" si="999"/>
        <v>7245.38</v>
      </c>
      <c r="E2242" s="78">
        <f>IF(K2242=1,VLOOKUP(A2241,[1]Plan1!$G$155:$I$350,3),E2241)</f>
        <v>7276.54</v>
      </c>
      <c r="F2242" s="79">
        <f t="shared" si="1000"/>
        <v>45763</v>
      </c>
      <c r="G2242" s="80">
        <f t="shared" si="989"/>
        <v>4.3006716003852752E-3</v>
      </c>
      <c r="H2242" s="81">
        <f t="shared" si="1001"/>
        <v>46524</v>
      </c>
      <c r="I2242" s="81">
        <f t="shared" si="990"/>
        <v>46524</v>
      </c>
      <c r="J2242" s="82">
        <f t="shared" si="1002"/>
        <v>21</v>
      </c>
      <c r="K2242" s="82">
        <f t="shared" si="1011"/>
        <v>6</v>
      </c>
      <c r="L2242" s="76">
        <f t="shared" si="991"/>
        <v>1.0012268799999999</v>
      </c>
      <c r="M2242" s="83">
        <f t="shared" si="1013"/>
        <v>1.0043006699999999</v>
      </c>
      <c r="N2242" s="83">
        <f t="shared" si="1009"/>
        <v>1.4176782404100479</v>
      </c>
      <c r="O2242" s="76">
        <f t="shared" si="1012"/>
        <v>1.4194175600000001</v>
      </c>
      <c r="P2242" s="76">
        <f t="shared" si="992"/>
        <v>659.45360046999997</v>
      </c>
      <c r="Q2242" s="84">
        <f t="shared" si="1006"/>
        <v>0</v>
      </c>
      <c r="R2242" s="86">
        <f t="shared" si="1003"/>
        <v>0</v>
      </c>
      <c r="S2242" s="76">
        <f t="shared" si="993"/>
        <v>0</v>
      </c>
      <c r="T2242" s="86">
        <f t="shared" si="1004"/>
        <v>8.0657000000000006E-2</v>
      </c>
      <c r="U2242" s="84">
        <f t="shared" si="1010"/>
        <v>6</v>
      </c>
      <c r="V2242" s="84">
        <v>252</v>
      </c>
      <c r="W2242" s="83">
        <f t="shared" si="994"/>
        <v>1.001848592</v>
      </c>
      <c r="X2242" s="76">
        <f t="shared" si="995"/>
        <v>1.2190606500000001</v>
      </c>
      <c r="Y2242" s="76">
        <f t="shared" si="996"/>
        <v>0</v>
      </c>
      <c r="Z2242" s="90" t="str">
        <f t="shared" si="1007"/>
        <v>A+J=</v>
      </c>
      <c r="AA2242" s="81">
        <f t="shared" si="1008"/>
        <v>46524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75">
        <f t="shared" si="997"/>
        <v>46502</v>
      </c>
      <c r="B2243" s="76">
        <f t="shared" si="998"/>
        <v>660.67266111999993</v>
      </c>
      <c r="C2243" s="76">
        <f t="shared" si="1005"/>
        <v>464.59450627000001</v>
      </c>
      <c r="D2243" s="77">
        <f t="shared" si="999"/>
        <v>7245.38</v>
      </c>
      <c r="E2243" s="78">
        <f>IF(K2243=1,VLOOKUP(A2242,[1]Plan1!$G$155:$I$350,3),E2242)</f>
        <v>7276.54</v>
      </c>
      <c r="F2243" s="79">
        <f t="shared" si="1000"/>
        <v>45763</v>
      </c>
      <c r="G2243" s="80">
        <f t="shared" si="989"/>
        <v>4.3006716003852752E-3</v>
      </c>
      <c r="H2243" s="81">
        <f t="shared" si="1001"/>
        <v>46524</v>
      </c>
      <c r="I2243" s="81">
        <f t="shared" si="990"/>
        <v>46524</v>
      </c>
      <c r="J2243" s="82">
        <f t="shared" si="1002"/>
        <v>21</v>
      </c>
      <c r="K2243" s="82">
        <f t="shared" si="1011"/>
        <v>6</v>
      </c>
      <c r="L2243" s="76">
        <f t="shared" si="991"/>
        <v>1.0012268799999999</v>
      </c>
      <c r="M2243" s="83">
        <f t="shared" si="1013"/>
        <v>1.0043006699999999</v>
      </c>
      <c r="N2243" s="83">
        <f t="shared" si="1009"/>
        <v>1.4176782404100479</v>
      </c>
      <c r="O2243" s="76">
        <f t="shared" si="1012"/>
        <v>1.4194175600000001</v>
      </c>
      <c r="P2243" s="76">
        <f t="shared" si="992"/>
        <v>659.45360046999997</v>
      </c>
      <c r="Q2243" s="84">
        <f t="shared" si="1006"/>
        <v>0</v>
      </c>
      <c r="R2243" s="86">
        <f t="shared" si="1003"/>
        <v>0</v>
      </c>
      <c r="S2243" s="76">
        <f t="shared" si="993"/>
        <v>0</v>
      </c>
      <c r="T2243" s="86">
        <f t="shared" si="1004"/>
        <v>8.0657000000000006E-2</v>
      </c>
      <c r="U2243" s="84">
        <f t="shared" si="1010"/>
        <v>6</v>
      </c>
      <c r="V2243" s="84">
        <v>252</v>
      </c>
      <c r="W2243" s="83">
        <f t="shared" si="994"/>
        <v>1.001848592</v>
      </c>
      <c r="X2243" s="76">
        <f t="shared" si="995"/>
        <v>1.2190606500000001</v>
      </c>
      <c r="Y2243" s="76">
        <f t="shared" si="996"/>
        <v>0</v>
      </c>
      <c r="Z2243" s="90" t="str">
        <f t="shared" si="1007"/>
        <v>A+J=</v>
      </c>
      <c r="AA2243" s="81">
        <f t="shared" si="1008"/>
        <v>46524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75">
        <f t="shared" si="997"/>
        <v>46503</v>
      </c>
      <c r="B2244" s="76">
        <f t="shared" si="998"/>
        <v>660.67266111999993</v>
      </c>
      <c r="C2244" s="76">
        <f t="shared" si="1005"/>
        <v>464.59450627000001</v>
      </c>
      <c r="D2244" s="77">
        <f t="shared" si="999"/>
        <v>7245.38</v>
      </c>
      <c r="E2244" s="78">
        <f>IF(K2244=1,VLOOKUP(A2243,[1]Plan1!$G$155:$I$350,3),E2243)</f>
        <v>7276.54</v>
      </c>
      <c r="F2244" s="79">
        <f t="shared" si="1000"/>
        <v>45763</v>
      </c>
      <c r="G2244" s="80">
        <f t="shared" si="989"/>
        <v>4.3006716003852752E-3</v>
      </c>
      <c r="H2244" s="81">
        <f t="shared" si="1001"/>
        <v>46524</v>
      </c>
      <c r="I2244" s="81">
        <f t="shared" si="990"/>
        <v>46524</v>
      </c>
      <c r="J2244" s="82">
        <f t="shared" si="1002"/>
        <v>21</v>
      </c>
      <c r="K2244" s="82">
        <f t="shared" si="1011"/>
        <v>6</v>
      </c>
      <c r="L2244" s="76">
        <f t="shared" si="991"/>
        <v>1.0012268799999999</v>
      </c>
      <c r="M2244" s="83">
        <f t="shared" si="1013"/>
        <v>1.0043006699999999</v>
      </c>
      <c r="N2244" s="83">
        <f t="shared" si="1009"/>
        <v>1.4176782404100479</v>
      </c>
      <c r="O2244" s="76">
        <f t="shared" si="1012"/>
        <v>1.4194175600000001</v>
      </c>
      <c r="P2244" s="76">
        <f t="shared" si="992"/>
        <v>659.45360046999997</v>
      </c>
      <c r="Q2244" s="84">
        <f t="shared" si="1006"/>
        <v>0</v>
      </c>
      <c r="R2244" s="86">
        <f t="shared" si="1003"/>
        <v>0</v>
      </c>
      <c r="S2244" s="76">
        <f t="shared" si="993"/>
        <v>0</v>
      </c>
      <c r="T2244" s="86">
        <f t="shared" si="1004"/>
        <v>8.0657000000000006E-2</v>
      </c>
      <c r="U2244" s="84">
        <f t="shared" si="1010"/>
        <v>6</v>
      </c>
      <c r="V2244" s="84">
        <v>252</v>
      </c>
      <c r="W2244" s="83">
        <f t="shared" si="994"/>
        <v>1.001848592</v>
      </c>
      <c r="X2244" s="76">
        <f t="shared" si="995"/>
        <v>1.2190606500000001</v>
      </c>
      <c r="Y2244" s="76">
        <f t="shared" si="996"/>
        <v>0</v>
      </c>
      <c r="Z2244" s="90" t="str">
        <f t="shared" si="1007"/>
        <v>A+J=</v>
      </c>
      <c r="AA2244" s="81">
        <f t="shared" si="1008"/>
        <v>46524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75">
        <f t="shared" si="997"/>
        <v>46504</v>
      </c>
      <c r="B2245" s="76">
        <f t="shared" si="998"/>
        <v>661.01111732999993</v>
      </c>
      <c r="C2245" s="76">
        <f t="shared" si="1005"/>
        <v>464.59450627000001</v>
      </c>
      <c r="D2245" s="77">
        <f t="shared" si="999"/>
        <v>7245.38</v>
      </c>
      <c r="E2245" s="78">
        <f>IF(K2245=1,VLOOKUP(A2244,[1]Plan1!$G$155:$I$350,3),E2244)</f>
        <v>7276.54</v>
      </c>
      <c r="F2245" s="79">
        <f t="shared" si="1000"/>
        <v>45763</v>
      </c>
      <c r="G2245" s="80">
        <f t="shared" si="989"/>
        <v>4.3006716003852752E-3</v>
      </c>
      <c r="H2245" s="81">
        <f t="shared" si="1001"/>
        <v>46524</v>
      </c>
      <c r="I2245" s="81">
        <f t="shared" si="990"/>
        <v>46524</v>
      </c>
      <c r="J2245" s="82">
        <f t="shared" si="1002"/>
        <v>21</v>
      </c>
      <c r="K2245" s="82">
        <f t="shared" si="1011"/>
        <v>7</v>
      </c>
      <c r="L2245" s="76">
        <f t="shared" si="991"/>
        <v>1.0014315</v>
      </c>
      <c r="M2245" s="83">
        <f t="shared" si="1013"/>
        <v>1.0043006699999999</v>
      </c>
      <c r="N2245" s="83">
        <f t="shared" si="1009"/>
        <v>1.4176782404100479</v>
      </c>
      <c r="O2245" s="76">
        <f t="shared" si="1012"/>
        <v>1.4197076399999999</v>
      </c>
      <c r="P2245" s="76">
        <f t="shared" si="992"/>
        <v>659.58837004999998</v>
      </c>
      <c r="Q2245" s="84">
        <f t="shared" si="1006"/>
        <v>0</v>
      </c>
      <c r="R2245" s="86">
        <f t="shared" si="1003"/>
        <v>0</v>
      </c>
      <c r="S2245" s="76">
        <f t="shared" si="993"/>
        <v>0</v>
      </c>
      <c r="T2245" s="86">
        <f t="shared" si="1004"/>
        <v>8.0657000000000006E-2</v>
      </c>
      <c r="U2245" s="84">
        <f t="shared" si="1010"/>
        <v>7</v>
      </c>
      <c r="V2245" s="84">
        <v>252</v>
      </c>
      <c r="W2245" s="83">
        <f t="shared" si="994"/>
        <v>1.0021570230000001</v>
      </c>
      <c r="X2245" s="76">
        <f t="shared" si="995"/>
        <v>1.4227472800000001</v>
      </c>
      <c r="Y2245" s="76">
        <f t="shared" si="996"/>
        <v>0</v>
      </c>
      <c r="Z2245" s="90" t="str">
        <f t="shared" si="1007"/>
        <v>A+J=</v>
      </c>
      <c r="AA2245" s="81">
        <f t="shared" si="1008"/>
        <v>46524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75">
        <f t="shared" si="997"/>
        <v>46505</v>
      </c>
      <c r="B2246" s="76">
        <f t="shared" si="998"/>
        <v>661.34975594000002</v>
      </c>
      <c r="C2246" s="76">
        <f t="shared" si="1005"/>
        <v>464.59450627000001</v>
      </c>
      <c r="D2246" s="77">
        <f t="shared" si="999"/>
        <v>7245.38</v>
      </c>
      <c r="E2246" s="78">
        <f>IF(K2246=1,VLOOKUP(A2245,[1]Plan1!$G$155:$I$350,3),E2245)</f>
        <v>7276.54</v>
      </c>
      <c r="F2246" s="79">
        <f t="shared" si="1000"/>
        <v>45763</v>
      </c>
      <c r="G2246" s="80">
        <f t="shared" si="989"/>
        <v>4.3006716003852752E-3</v>
      </c>
      <c r="H2246" s="81">
        <f t="shared" si="1001"/>
        <v>46524</v>
      </c>
      <c r="I2246" s="81">
        <f t="shared" si="990"/>
        <v>46524</v>
      </c>
      <c r="J2246" s="82">
        <f t="shared" si="1002"/>
        <v>21</v>
      </c>
      <c r="K2246" s="82">
        <f t="shared" si="1011"/>
        <v>8</v>
      </c>
      <c r="L2246" s="76">
        <f t="shared" si="991"/>
        <v>1.00163617</v>
      </c>
      <c r="M2246" s="83">
        <f t="shared" si="1013"/>
        <v>1.0043006699999999</v>
      </c>
      <c r="N2246" s="83">
        <f t="shared" si="1009"/>
        <v>1.4176782404100479</v>
      </c>
      <c r="O2246" s="76">
        <f t="shared" si="1012"/>
        <v>1.4199978</v>
      </c>
      <c r="P2246" s="76">
        <f t="shared" si="992"/>
        <v>659.72317679000002</v>
      </c>
      <c r="Q2246" s="84">
        <f t="shared" si="1006"/>
        <v>0</v>
      </c>
      <c r="R2246" s="86">
        <f t="shared" si="1003"/>
        <v>0</v>
      </c>
      <c r="S2246" s="76">
        <f t="shared" si="993"/>
        <v>0</v>
      </c>
      <c r="T2246" s="86">
        <f t="shared" si="1004"/>
        <v>8.0657000000000006E-2</v>
      </c>
      <c r="U2246" s="84">
        <f t="shared" si="1010"/>
        <v>8</v>
      </c>
      <c r="V2246" s="84">
        <v>252</v>
      </c>
      <c r="W2246" s="83">
        <f t="shared" si="994"/>
        <v>1.002465548</v>
      </c>
      <c r="X2246" s="76">
        <f t="shared" si="995"/>
        <v>1.62657915</v>
      </c>
      <c r="Y2246" s="76">
        <f t="shared" si="996"/>
        <v>0</v>
      </c>
      <c r="Z2246" s="90" t="str">
        <f t="shared" si="1007"/>
        <v>A+J=</v>
      </c>
      <c r="AA2246" s="81">
        <f t="shared" si="1008"/>
        <v>46524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75">
        <f t="shared" si="997"/>
        <v>46506</v>
      </c>
      <c r="B2247" s="76">
        <f t="shared" si="998"/>
        <v>661.68856438</v>
      </c>
      <c r="C2247" s="76">
        <f t="shared" si="1005"/>
        <v>464.59450627000001</v>
      </c>
      <c r="D2247" s="77">
        <f t="shared" si="999"/>
        <v>7245.38</v>
      </c>
      <c r="E2247" s="78">
        <f>IF(K2247=1,VLOOKUP(A2246,[1]Plan1!$G$155:$I$350,3),E2246)</f>
        <v>7276.54</v>
      </c>
      <c r="F2247" s="79">
        <f t="shared" si="1000"/>
        <v>45763</v>
      </c>
      <c r="G2247" s="80">
        <f t="shared" si="989"/>
        <v>4.3006716003852752E-3</v>
      </c>
      <c r="H2247" s="81">
        <f t="shared" si="1001"/>
        <v>46524</v>
      </c>
      <c r="I2247" s="81">
        <f t="shared" si="990"/>
        <v>46524</v>
      </c>
      <c r="J2247" s="82">
        <f t="shared" si="1002"/>
        <v>21</v>
      </c>
      <c r="K2247" s="82">
        <f t="shared" si="1011"/>
        <v>9</v>
      </c>
      <c r="L2247" s="76">
        <f t="shared" si="991"/>
        <v>1.00184088</v>
      </c>
      <c r="M2247" s="83">
        <f t="shared" si="1013"/>
        <v>1.0043006699999999</v>
      </c>
      <c r="N2247" s="83">
        <f t="shared" si="1009"/>
        <v>1.4176782404100479</v>
      </c>
      <c r="O2247" s="76">
        <f t="shared" si="1012"/>
        <v>1.4202880099999999</v>
      </c>
      <c r="P2247" s="76">
        <f t="shared" si="992"/>
        <v>659.85800675999997</v>
      </c>
      <c r="Q2247" s="84">
        <f t="shared" si="1006"/>
        <v>0</v>
      </c>
      <c r="R2247" s="86">
        <f t="shared" si="1003"/>
        <v>0</v>
      </c>
      <c r="S2247" s="76">
        <f t="shared" si="993"/>
        <v>0</v>
      </c>
      <c r="T2247" s="86">
        <f t="shared" si="1004"/>
        <v>8.0657000000000006E-2</v>
      </c>
      <c r="U2247" s="84">
        <f t="shared" si="1010"/>
        <v>9</v>
      </c>
      <c r="V2247" s="84">
        <v>252</v>
      </c>
      <c r="W2247" s="83">
        <f t="shared" si="994"/>
        <v>1.002774169</v>
      </c>
      <c r="X2247" s="76">
        <f t="shared" si="995"/>
        <v>1.83055762</v>
      </c>
      <c r="Y2247" s="76">
        <f t="shared" si="996"/>
        <v>0</v>
      </c>
      <c r="Z2247" s="90" t="str">
        <f t="shared" si="1007"/>
        <v>A+J=</v>
      </c>
      <c r="AA2247" s="81">
        <f t="shared" si="1008"/>
        <v>46524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75">
        <f t="shared" si="997"/>
        <v>46507</v>
      </c>
      <c r="B2248" s="76">
        <f t="shared" si="998"/>
        <v>662.02754671000002</v>
      </c>
      <c r="C2248" s="76">
        <f t="shared" si="1005"/>
        <v>464.59450627000001</v>
      </c>
      <c r="D2248" s="77">
        <f t="shared" si="999"/>
        <v>7245.38</v>
      </c>
      <c r="E2248" s="78">
        <f>IF(K2248=1,VLOOKUP(A2247,[1]Plan1!$G$155:$I$350,3),E2247)</f>
        <v>7276.54</v>
      </c>
      <c r="F2248" s="79">
        <f t="shared" si="1000"/>
        <v>45763</v>
      </c>
      <c r="G2248" s="80">
        <f t="shared" si="989"/>
        <v>4.3006716003852752E-3</v>
      </c>
      <c r="H2248" s="81">
        <f t="shared" si="1001"/>
        <v>46524</v>
      </c>
      <c r="I2248" s="81">
        <f t="shared" si="990"/>
        <v>46524</v>
      </c>
      <c r="J2248" s="82">
        <f t="shared" si="1002"/>
        <v>21</v>
      </c>
      <c r="K2248" s="82">
        <f t="shared" si="1011"/>
        <v>10</v>
      </c>
      <c r="L2248" s="76">
        <f t="shared" si="991"/>
        <v>1.00204563</v>
      </c>
      <c r="M2248" s="83">
        <f t="shared" si="1013"/>
        <v>1.0043006699999999</v>
      </c>
      <c r="N2248" s="83">
        <f t="shared" si="1009"/>
        <v>1.4176782404100479</v>
      </c>
      <c r="O2248" s="76">
        <f t="shared" si="1012"/>
        <v>1.42057828</v>
      </c>
      <c r="P2248" s="76">
        <f t="shared" si="992"/>
        <v>659.99286460999997</v>
      </c>
      <c r="Q2248" s="84">
        <f t="shared" si="1006"/>
        <v>0</v>
      </c>
      <c r="R2248" s="86">
        <f t="shared" si="1003"/>
        <v>0</v>
      </c>
      <c r="S2248" s="76">
        <f t="shared" si="993"/>
        <v>0</v>
      </c>
      <c r="T2248" s="86">
        <f t="shared" si="1004"/>
        <v>8.0657000000000006E-2</v>
      </c>
      <c r="U2248" s="84">
        <f t="shared" si="1010"/>
        <v>10</v>
      </c>
      <c r="V2248" s="84">
        <v>252</v>
      </c>
      <c r="W2248" s="83">
        <f t="shared" si="994"/>
        <v>1.003082885</v>
      </c>
      <c r="X2248" s="76">
        <f t="shared" si="995"/>
        <v>2.0346820999999999</v>
      </c>
      <c r="Y2248" s="76">
        <f t="shared" si="996"/>
        <v>0</v>
      </c>
      <c r="Z2248" s="90" t="str">
        <f t="shared" si="1007"/>
        <v>A+J=</v>
      </c>
      <c r="AA2248" s="81">
        <f t="shared" si="1008"/>
        <v>46524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75">
        <f t="shared" si="997"/>
        <v>46508</v>
      </c>
      <c r="B2249" s="76">
        <f t="shared" si="998"/>
        <v>662.36670698</v>
      </c>
      <c r="C2249" s="76">
        <f t="shared" si="1005"/>
        <v>464.59450627000001</v>
      </c>
      <c r="D2249" s="77">
        <f t="shared" si="999"/>
        <v>7245.38</v>
      </c>
      <c r="E2249" s="78">
        <f>IF(K2249=1,VLOOKUP(A2248,[1]Plan1!$G$155:$I$350,3),E2248)</f>
        <v>7276.54</v>
      </c>
      <c r="F2249" s="79">
        <f t="shared" si="1000"/>
        <v>45763</v>
      </c>
      <c r="G2249" s="80">
        <f t="shared" si="989"/>
        <v>4.3006716003852752E-3</v>
      </c>
      <c r="H2249" s="81">
        <f t="shared" si="1001"/>
        <v>46524</v>
      </c>
      <c r="I2249" s="81">
        <f t="shared" si="990"/>
        <v>46524</v>
      </c>
      <c r="J2249" s="82">
        <f t="shared" si="1002"/>
        <v>21</v>
      </c>
      <c r="K2249" s="82">
        <f t="shared" si="1011"/>
        <v>11</v>
      </c>
      <c r="L2249" s="76">
        <f t="shared" si="991"/>
        <v>1.0022504299999999</v>
      </c>
      <c r="M2249" s="83">
        <f t="shared" si="1013"/>
        <v>1.0043006699999999</v>
      </c>
      <c r="N2249" s="83">
        <f t="shared" si="1009"/>
        <v>1.4176782404100479</v>
      </c>
      <c r="O2249" s="76">
        <f t="shared" si="1012"/>
        <v>1.42086862</v>
      </c>
      <c r="P2249" s="76">
        <f t="shared" si="992"/>
        <v>660.12775497999996</v>
      </c>
      <c r="Q2249" s="84">
        <f t="shared" si="1006"/>
        <v>0</v>
      </c>
      <c r="R2249" s="86">
        <f t="shared" si="1003"/>
        <v>0</v>
      </c>
      <c r="S2249" s="76">
        <f t="shared" si="993"/>
        <v>0</v>
      </c>
      <c r="T2249" s="86">
        <f t="shared" si="1004"/>
        <v>8.0657000000000006E-2</v>
      </c>
      <c r="U2249" s="84">
        <f t="shared" si="1010"/>
        <v>11</v>
      </c>
      <c r="V2249" s="84">
        <v>252</v>
      </c>
      <c r="W2249" s="83">
        <f t="shared" si="994"/>
        <v>1.0033916949999999</v>
      </c>
      <c r="X2249" s="76">
        <f t="shared" si="995"/>
        <v>2.2389519999999998</v>
      </c>
      <c r="Y2249" s="76">
        <f t="shared" si="996"/>
        <v>0</v>
      </c>
      <c r="Z2249" s="90" t="str">
        <f t="shared" si="1007"/>
        <v>A+J=</v>
      </c>
      <c r="AA2249" s="81">
        <f t="shared" si="1008"/>
        <v>46524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75">
        <f t="shared" si="997"/>
        <v>46509</v>
      </c>
      <c r="B2250" s="76">
        <f t="shared" si="998"/>
        <v>662.36670698</v>
      </c>
      <c r="C2250" s="76">
        <f t="shared" si="1005"/>
        <v>464.59450627000001</v>
      </c>
      <c r="D2250" s="77">
        <f t="shared" si="999"/>
        <v>7245.38</v>
      </c>
      <c r="E2250" s="78">
        <f>IF(K2250=1,VLOOKUP(A2249,[1]Plan1!$G$155:$I$350,3),E2249)</f>
        <v>7276.54</v>
      </c>
      <c r="F2250" s="79">
        <f t="shared" si="1000"/>
        <v>45763</v>
      </c>
      <c r="G2250" s="80">
        <f t="shared" si="989"/>
        <v>4.3006716003852752E-3</v>
      </c>
      <c r="H2250" s="81">
        <f t="shared" si="1001"/>
        <v>46524</v>
      </c>
      <c r="I2250" s="81">
        <f t="shared" si="990"/>
        <v>46524</v>
      </c>
      <c r="J2250" s="82">
        <f t="shared" si="1002"/>
        <v>21</v>
      </c>
      <c r="K2250" s="82">
        <f t="shared" si="1011"/>
        <v>11</v>
      </c>
      <c r="L2250" s="76">
        <f t="shared" si="991"/>
        <v>1.0022504299999999</v>
      </c>
      <c r="M2250" s="83">
        <f t="shared" si="1013"/>
        <v>1.0043006699999999</v>
      </c>
      <c r="N2250" s="83">
        <f t="shared" si="1009"/>
        <v>1.4176782404100479</v>
      </c>
      <c r="O2250" s="76">
        <f t="shared" si="1012"/>
        <v>1.42086862</v>
      </c>
      <c r="P2250" s="76">
        <f t="shared" si="992"/>
        <v>660.12775497999996</v>
      </c>
      <c r="Q2250" s="84">
        <f t="shared" si="1006"/>
        <v>0</v>
      </c>
      <c r="R2250" s="86">
        <f t="shared" si="1003"/>
        <v>0</v>
      </c>
      <c r="S2250" s="76">
        <f t="shared" si="993"/>
        <v>0</v>
      </c>
      <c r="T2250" s="86">
        <f t="shared" si="1004"/>
        <v>8.0657000000000006E-2</v>
      </c>
      <c r="U2250" s="84">
        <f t="shared" si="1010"/>
        <v>11</v>
      </c>
      <c r="V2250" s="84">
        <v>252</v>
      </c>
      <c r="W2250" s="83">
        <f t="shared" si="994"/>
        <v>1.0033916949999999</v>
      </c>
      <c r="X2250" s="76">
        <f t="shared" si="995"/>
        <v>2.2389519999999998</v>
      </c>
      <c r="Y2250" s="76">
        <f t="shared" si="996"/>
        <v>0</v>
      </c>
      <c r="Z2250" s="90" t="str">
        <f t="shared" si="1007"/>
        <v>A+J=</v>
      </c>
      <c r="AA2250" s="81">
        <f t="shared" si="1008"/>
        <v>46524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75">
        <f t="shared" si="997"/>
        <v>46510</v>
      </c>
      <c r="B2251" s="76">
        <f t="shared" si="998"/>
        <v>662.36670698</v>
      </c>
      <c r="C2251" s="76">
        <f t="shared" si="1005"/>
        <v>464.59450627000001</v>
      </c>
      <c r="D2251" s="77">
        <f t="shared" si="999"/>
        <v>7245.38</v>
      </c>
      <c r="E2251" s="78">
        <f>IF(K2251=1,VLOOKUP(A2250,[1]Plan1!$G$155:$I$350,3),E2250)</f>
        <v>7276.54</v>
      </c>
      <c r="F2251" s="79">
        <f t="shared" si="1000"/>
        <v>45763</v>
      </c>
      <c r="G2251" s="80">
        <f t="shared" ref="G2251:G2314" si="1014">(E2251/D2251)-1</f>
        <v>4.3006716003852752E-3</v>
      </c>
      <c r="H2251" s="81">
        <f t="shared" si="1001"/>
        <v>46524</v>
      </c>
      <c r="I2251" s="81">
        <f t="shared" ref="I2251:I2314" si="1015">IF(A2251&gt;I2250,H2251,I2250)</f>
        <v>46524</v>
      </c>
      <c r="J2251" s="82">
        <f t="shared" si="1002"/>
        <v>21</v>
      </c>
      <c r="K2251" s="82">
        <f t="shared" si="1011"/>
        <v>11</v>
      </c>
      <c r="L2251" s="76">
        <f t="shared" ref="L2251:L2314" si="1016">TRUNC((E2251/D2251)^TRUNC((K2251/J2251),9),8)</f>
        <v>1.0022504299999999</v>
      </c>
      <c r="M2251" s="83">
        <f t="shared" si="1013"/>
        <v>1.0043006699999999</v>
      </c>
      <c r="N2251" s="83">
        <f t="shared" si="1009"/>
        <v>1.4176782404100479</v>
      </c>
      <c r="O2251" s="76">
        <f t="shared" si="1012"/>
        <v>1.42086862</v>
      </c>
      <c r="P2251" s="76">
        <f t="shared" ref="P2251:P2314" si="1017">TRUNC(C2251*O2251,8)</f>
        <v>660.12775497999996</v>
      </c>
      <c r="Q2251" s="84">
        <f t="shared" si="1006"/>
        <v>0</v>
      </c>
      <c r="R2251" s="86">
        <f t="shared" si="1003"/>
        <v>0</v>
      </c>
      <c r="S2251" s="76">
        <f t="shared" ref="S2251:S2314" si="1018">IF(R2251&gt;0,TRUNC(R2251*P2251,8),0)</f>
        <v>0</v>
      </c>
      <c r="T2251" s="86">
        <f t="shared" si="1004"/>
        <v>8.0657000000000006E-2</v>
      </c>
      <c r="U2251" s="84">
        <f t="shared" si="1010"/>
        <v>11</v>
      </c>
      <c r="V2251" s="84">
        <v>252</v>
      </c>
      <c r="W2251" s="83">
        <f t="shared" ref="W2251:W2314" si="1019">ROUND((1+T2251)^TRUNC((U2251/V2251),9),9)</f>
        <v>1.0033916949999999</v>
      </c>
      <c r="X2251" s="76">
        <f t="shared" ref="X2251:X2314" si="1020">TRUNC((P2251*(W2251-1)),8)</f>
        <v>2.2389519999999998</v>
      </c>
      <c r="Y2251" s="76">
        <f t="shared" ref="Y2251:Y2314" si="1021">IF(Q2251&gt;0,S2251+X2251,0)</f>
        <v>0</v>
      </c>
      <c r="Z2251" s="90" t="str">
        <f t="shared" si="1007"/>
        <v>A+J=</v>
      </c>
      <c r="AA2251" s="81">
        <f t="shared" si="1008"/>
        <v>46524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75">
        <f t="shared" ref="A2252:A2315" si="1022">(A2251+1)</f>
        <v>46511</v>
      </c>
      <c r="B2252" s="76">
        <f t="shared" ref="B2252:B2315" si="1023">P2252+X2252</f>
        <v>662.70603260000007</v>
      </c>
      <c r="C2252" s="76">
        <f t="shared" si="1005"/>
        <v>464.59450627000001</v>
      </c>
      <c r="D2252" s="77">
        <f t="shared" ref="D2252:D2315" si="1024">IF(E2252=E2251,D2251,E2251)</f>
        <v>7245.38</v>
      </c>
      <c r="E2252" s="78">
        <f>IF(K2252=1,VLOOKUP(A2251,[1]Plan1!$G$155:$I$350,3),E2251)</f>
        <v>7276.54</v>
      </c>
      <c r="F2252" s="79">
        <f t="shared" ref="F2252:F2315" si="1025">IF(D2252=D2251,F2251,A2252)</f>
        <v>45763</v>
      </c>
      <c r="G2252" s="80">
        <f t="shared" si="1014"/>
        <v>4.3006716003852752E-3</v>
      </c>
      <c r="H2252" s="81">
        <f t="shared" ref="H2252:H2315" si="1026">IF(DAY(A2252)=15,VLOOKUP(A2252,AH$119:AN$451,4),H2251)</f>
        <v>46524</v>
      </c>
      <c r="I2252" s="81">
        <f t="shared" si="1015"/>
        <v>46524</v>
      </c>
      <c r="J2252" s="82">
        <f t="shared" ref="J2252:J2315" si="1027">IF(I2252=I2251,J2251,NETWORKDAYS(I2251,I2252,$AD$165:$AD$503)-1)</f>
        <v>21</v>
      </c>
      <c r="K2252" s="82">
        <f t="shared" si="1011"/>
        <v>12</v>
      </c>
      <c r="L2252" s="76">
        <f t="shared" si="1016"/>
        <v>1.0024552600000001</v>
      </c>
      <c r="M2252" s="83">
        <f t="shared" si="1013"/>
        <v>1.0043006699999999</v>
      </c>
      <c r="N2252" s="83">
        <f t="shared" si="1009"/>
        <v>1.4176782404100479</v>
      </c>
      <c r="O2252" s="76">
        <f t="shared" si="1012"/>
        <v>1.4211590000000001</v>
      </c>
      <c r="P2252" s="76">
        <f t="shared" si="1017"/>
        <v>660.26266393000003</v>
      </c>
      <c r="Q2252" s="84">
        <f t="shared" si="1006"/>
        <v>0</v>
      </c>
      <c r="R2252" s="86">
        <f t="shared" ref="R2252:R2315" si="1028">IF(Q2252&gt;0,VLOOKUP($A2252,$AD$11:$AI$161,6),0)</f>
        <v>0</v>
      </c>
      <c r="S2252" s="76">
        <f t="shared" si="1018"/>
        <v>0</v>
      </c>
      <c r="T2252" s="86">
        <f t="shared" ref="T2252:T2315" si="1029">(T2251)</f>
        <v>8.0657000000000006E-2</v>
      </c>
      <c r="U2252" s="84">
        <f t="shared" si="1010"/>
        <v>12</v>
      </c>
      <c r="V2252" s="84">
        <v>252</v>
      </c>
      <c r="W2252" s="83">
        <f t="shared" si="1019"/>
        <v>1.003700601</v>
      </c>
      <c r="X2252" s="76">
        <f t="shared" si="1020"/>
        <v>2.4433686699999999</v>
      </c>
      <c r="Y2252" s="76">
        <f t="shared" si="1021"/>
        <v>0</v>
      </c>
      <c r="Z2252" s="90" t="str">
        <f t="shared" si="1007"/>
        <v>A+J=</v>
      </c>
      <c r="AA2252" s="81">
        <f t="shared" si="1008"/>
        <v>46524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75">
        <f t="shared" si="1022"/>
        <v>46512</v>
      </c>
      <c r="B2253" s="76">
        <f t="shared" si="1023"/>
        <v>663.04554161999999</v>
      </c>
      <c r="C2253" s="76">
        <f t="shared" ref="C2253:C2316" si="1030">TRUNC(IF(Q2252&gt;0,VLOOKUP(A2252,$AD$13:$AE$161,2),C2252),8)</f>
        <v>464.59450627000001</v>
      </c>
      <c r="D2253" s="77">
        <f t="shared" si="1024"/>
        <v>7245.38</v>
      </c>
      <c r="E2253" s="78">
        <f>IF(K2253=1,VLOOKUP(A2252,[1]Plan1!$G$155:$I$350,3),E2252)</f>
        <v>7276.54</v>
      </c>
      <c r="F2253" s="79">
        <f t="shared" si="1025"/>
        <v>45763</v>
      </c>
      <c r="G2253" s="80">
        <f t="shared" si="1014"/>
        <v>4.3006716003852752E-3</v>
      </c>
      <c r="H2253" s="81">
        <f t="shared" si="1026"/>
        <v>46524</v>
      </c>
      <c r="I2253" s="81">
        <f t="shared" si="1015"/>
        <v>46524</v>
      </c>
      <c r="J2253" s="82">
        <f t="shared" si="1027"/>
        <v>21</v>
      </c>
      <c r="K2253" s="82">
        <f t="shared" si="1011"/>
        <v>13</v>
      </c>
      <c r="L2253" s="76">
        <f t="shared" si="1016"/>
        <v>1.0026601399999999</v>
      </c>
      <c r="M2253" s="83">
        <f t="shared" si="1013"/>
        <v>1.0043006699999999</v>
      </c>
      <c r="N2253" s="83">
        <f t="shared" si="1009"/>
        <v>1.4176782404100479</v>
      </c>
      <c r="O2253" s="76">
        <f t="shared" si="1012"/>
        <v>1.4214494600000001</v>
      </c>
      <c r="P2253" s="76">
        <f t="shared" si="1017"/>
        <v>660.39761005000003</v>
      </c>
      <c r="Q2253" s="84">
        <f t="shared" ref="Q2253:Q2316" si="1031">IF(VLOOKUP(A2253,AD$11:AK$161,8)=VLOOKUP(A2252,AD$11:AK$161,8),0,VLOOKUP(A2253,AD$11:AK$161,8))</f>
        <v>0</v>
      </c>
      <c r="R2253" s="86">
        <f t="shared" si="1028"/>
        <v>0</v>
      </c>
      <c r="S2253" s="76">
        <f t="shared" si="1018"/>
        <v>0</v>
      </c>
      <c r="T2253" s="86">
        <f t="shared" si="1029"/>
        <v>8.0657000000000006E-2</v>
      </c>
      <c r="U2253" s="84">
        <f t="shared" si="1010"/>
        <v>13</v>
      </c>
      <c r="V2253" s="84">
        <v>252</v>
      </c>
      <c r="W2253" s="83">
        <f t="shared" si="1019"/>
        <v>1.004009602</v>
      </c>
      <c r="X2253" s="76">
        <f t="shared" si="1020"/>
        <v>2.6479315699999999</v>
      </c>
      <c r="Y2253" s="76">
        <f t="shared" si="1021"/>
        <v>0</v>
      </c>
      <c r="Z2253" s="90" t="str">
        <f t="shared" ref="Z2253:Z2316" si="1032">IF($Q2252&gt;0,VLOOKUP($A2252,$AD$11:$AM$115,9),Z2252)</f>
        <v>A+J=</v>
      </c>
      <c r="AA2253" s="81">
        <f t="shared" ref="AA2253:AA2316" si="1033">IF(Q2252&gt;0,VLOOKUP(A2252,$AD$11:$AM$115,10),AA2252)</f>
        <v>46524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75">
        <f t="shared" si="1022"/>
        <v>46513</v>
      </c>
      <c r="B2254" s="76">
        <f t="shared" si="1023"/>
        <v>663.38522011999999</v>
      </c>
      <c r="C2254" s="76">
        <f t="shared" si="1030"/>
        <v>464.59450627000001</v>
      </c>
      <c r="D2254" s="77">
        <f t="shared" si="1024"/>
        <v>7245.38</v>
      </c>
      <c r="E2254" s="78">
        <f>IF(K2254=1,VLOOKUP(A2253,[1]Plan1!$G$155:$I$350,3),E2253)</f>
        <v>7276.54</v>
      </c>
      <c r="F2254" s="79">
        <f t="shared" si="1025"/>
        <v>45763</v>
      </c>
      <c r="G2254" s="80">
        <f t="shared" si="1014"/>
        <v>4.3006716003852752E-3</v>
      </c>
      <c r="H2254" s="81">
        <f t="shared" si="1026"/>
        <v>46524</v>
      </c>
      <c r="I2254" s="81">
        <f t="shared" si="1015"/>
        <v>46524</v>
      </c>
      <c r="J2254" s="82">
        <f t="shared" si="1027"/>
        <v>21</v>
      </c>
      <c r="K2254" s="82">
        <f t="shared" si="1011"/>
        <v>14</v>
      </c>
      <c r="L2254" s="76">
        <f t="shared" si="1016"/>
        <v>1.00286506</v>
      </c>
      <c r="M2254" s="83">
        <f t="shared" si="1013"/>
        <v>1.0043006699999999</v>
      </c>
      <c r="N2254" s="83">
        <f t="shared" si="1009"/>
        <v>1.4176782404100479</v>
      </c>
      <c r="O2254" s="76">
        <f t="shared" si="1012"/>
        <v>1.42173997</v>
      </c>
      <c r="P2254" s="76">
        <f t="shared" si="1017"/>
        <v>660.53257940000003</v>
      </c>
      <c r="Q2254" s="84">
        <f t="shared" si="1031"/>
        <v>0</v>
      </c>
      <c r="R2254" s="86">
        <f t="shared" si="1028"/>
        <v>0</v>
      </c>
      <c r="S2254" s="76">
        <f t="shared" si="1018"/>
        <v>0</v>
      </c>
      <c r="T2254" s="86">
        <f t="shared" si="1029"/>
        <v>8.0657000000000006E-2</v>
      </c>
      <c r="U2254" s="84">
        <f t="shared" si="1010"/>
        <v>14</v>
      </c>
      <c r="V2254" s="84">
        <v>252</v>
      </c>
      <c r="W2254" s="83">
        <f t="shared" si="1019"/>
        <v>1.0043186980000001</v>
      </c>
      <c r="X2254" s="76">
        <f t="shared" si="1020"/>
        <v>2.8526407200000001</v>
      </c>
      <c r="Y2254" s="76">
        <f t="shared" si="1021"/>
        <v>0</v>
      </c>
      <c r="Z2254" s="90" t="str">
        <f t="shared" si="1032"/>
        <v>A+J=</v>
      </c>
      <c r="AA2254" s="81">
        <f t="shared" si="1033"/>
        <v>46524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75">
        <f t="shared" si="1022"/>
        <v>46514</v>
      </c>
      <c r="B2255" s="76">
        <f t="shared" si="1023"/>
        <v>663.72507283999994</v>
      </c>
      <c r="C2255" s="76">
        <f t="shared" si="1030"/>
        <v>464.59450627000001</v>
      </c>
      <c r="D2255" s="77">
        <f t="shared" si="1024"/>
        <v>7245.38</v>
      </c>
      <c r="E2255" s="78">
        <f>IF(K2255=1,VLOOKUP(A2254,[1]Plan1!$G$155:$I$350,3),E2254)</f>
        <v>7276.54</v>
      </c>
      <c r="F2255" s="79">
        <f t="shared" si="1025"/>
        <v>45763</v>
      </c>
      <c r="G2255" s="80">
        <f t="shared" si="1014"/>
        <v>4.3006716003852752E-3</v>
      </c>
      <c r="H2255" s="81">
        <f t="shared" si="1026"/>
        <v>46524</v>
      </c>
      <c r="I2255" s="81">
        <f t="shared" si="1015"/>
        <v>46524</v>
      </c>
      <c r="J2255" s="82">
        <f t="shared" si="1027"/>
        <v>21</v>
      </c>
      <c r="K2255" s="82">
        <f t="shared" si="1011"/>
        <v>15</v>
      </c>
      <c r="L2255" s="76">
        <f t="shared" si="1016"/>
        <v>1.00307002</v>
      </c>
      <c r="M2255" s="83">
        <f t="shared" si="1013"/>
        <v>1.0043006699999999</v>
      </c>
      <c r="N2255" s="83">
        <f t="shared" si="1009"/>
        <v>1.4176782404100479</v>
      </c>
      <c r="O2255" s="76">
        <f t="shared" si="1012"/>
        <v>1.42203054</v>
      </c>
      <c r="P2255" s="76">
        <f t="shared" si="1017"/>
        <v>660.66757662999999</v>
      </c>
      <c r="Q2255" s="84">
        <f t="shared" si="1031"/>
        <v>0</v>
      </c>
      <c r="R2255" s="86">
        <f t="shared" si="1028"/>
        <v>0</v>
      </c>
      <c r="S2255" s="76">
        <f t="shared" si="1018"/>
        <v>0</v>
      </c>
      <c r="T2255" s="86">
        <f t="shared" si="1029"/>
        <v>8.0657000000000006E-2</v>
      </c>
      <c r="U2255" s="84">
        <f t="shared" si="1010"/>
        <v>15</v>
      </c>
      <c r="V2255" s="84">
        <v>252</v>
      </c>
      <c r="W2255" s="83">
        <f t="shared" si="1019"/>
        <v>1.004627889</v>
      </c>
      <c r="X2255" s="76">
        <f t="shared" si="1020"/>
        <v>3.05749621</v>
      </c>
      <c r="Y2255" s="76">
        <f t="shared" si="1021"/>
        <v>0</v>
      </c>
      <c r="Z2255" s="90" t="str">
        <f t="shared" si="1032"/>
        <v>A+J=</v>
      </c>
      <c r="AA2255" s="81">
        <f t="shared" si="1033"/>
        <v>46524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75">
        <f t="shared" si="1022"/>
        <v>46515</v>
      </c>
      <c r="B2256" s="76">
        <f t="shared" si="1023"/>
        <v>664.06509580000011</v>
      </c>
      <c r="C2256" s="76">
        <f t="shared" si="1030"/>
        <v>464.59450627000001</v>
      </c>
      <c r="D2256" s="77">
        <f t="shared" si="1024"/>
        <v>7245.38</v>
      </c>
      <c r="E2256" s="78">
        <f>IF(K2256=1,VLOOKUP(A2255,[1]Plan1!$G$155:$I$350,3),E2255)</f>
        <v>7276.54</v>
      </c>
      <c r="F2256" s="79">
        <f t="shared" si="1025"/>
        <v>45763</v>
      </c>
      <c r="G2256" s="80">
        <f t="shared" si="1014"/>
        <v>4.3006716003852752E-3</v>
      </c>
      <c r="H2256" s="81">
        <f t="shared" si="1026"/>
        <v>46524</v>
      </c>
      <c r="I2256" s="81">
        <f t="shared" si="1015"/>
        <v>46524</v>
      </c>
      <c r="J2256" s="82">
        <f t="shared" si="1027"/>
        <v>21</v>
      </c>
      <c r="K2256" s="82">
        <f t="shared" si="1011"/>
        <v>16</v>
      </c>
      <c r="L2256" s="76">
        <f t="shared" si="1016"/>
        <v>1.00327502</v>
      </c>
      <c r="M2256" s="83">
        <f t="shared" si="1013"/>
        <v>1.0043006699999999</v>
      </c>
      <c r="N2256" s="83">
        <f t="shared" si="1009"/>
        <v>1.4176782404100479</v>
      </c>
      <c r="O2256" s="76">
        <f t="shared" si="1012"/>
        <v>1.4223211600000001</v>
      </c>
      <c r="P2256" s="76">
        <f t="shared" si="1017"/>
        <v>660.80259708000006</v>
      </c>
      <c r="Q2256" s="84">
        <f t="shared" si="1031"/>
        <v>0</v>
      </c>
      <c r="R2256" s="86">
        <f t="shared" si="1028"/>
        <v>0</v>
      </c>
      <c r="S2256" s="76">
        <f t="shared" si="1018"/>
        <v>0</v>
      </c>
      <c r="T2256" s="86">
        <f t="shared" si="1029"/>
        <v>8.0657000000000006E-2</v>
      </c>
      <c r="U2256" s="84">
        <f t="shared" si="1010"/>
        <v>16</v>
      </c>
      <c r="V2256" s="84">
        <v>252</v>
      </c>
      <c r="W2256" s="83">
        <f t="shared" si="1019"/>
        <v>1.0049371760000001</v>
      </c>
      <c r="X2256" s="76">
        <f t="shared" si="1020"/>
        <v>3.26249872</v>
      </c>
      <c r="Y2256" s="76">
        <f t="shared" si="1021"/>
        <v>0</v>
      </c>
      <c r="Z2256" s="90" t="str">
        <f t="shared" si="1032"/>
        <v>A+J=</v>
      </c>
      <c r="AA2256" s="81">
        <f t="shared" si="1033"/>
        <v>46524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75">
        <f t="shared" si="1022"/>
        <v>46516</v>
      </c>
      <c r="B2257" s="76">
        <f t="shared" si="1023"/>
        <v>664.06509580000011</v>
      </c>
      <c r="C2257" s="76">
        <f t="shared" si="1030"/>
        <v>464.59450627000001</v>
      </c>
      <c r="D2257" s="77">
        <f t="shared" si="1024"/>
        <v>7245.38</v>
      </c>
      <c r="E2257" s="78">
        <f>IF(K2257=1,VLOOKUP(A2256,[1]Plan1!$G$155:$I$350,3),E2256)</f>
        <v>7276.54</v>
      </c>
      <c r="F2257" s="79">
        <f t="shared" si="1025"/>
        <v>45763</v>
      </c>
      <c r="G2257" s="80">
        <f t="shared" si="1014"/>
        <v>4.3006716003852752E-3</v>
      </c>
      <c r="H2257" s="81">
        <f t="shared" si="1026"/>
        <v>46524</v>
      </c>
      <c r="I2257" s="81">
        <f t="shared" si="1015"/>
        <v>46524</v>
      </c>
      <c r="J2257" s="82">
        <f t="shared" si="1027"/>
        <v>21</v>
      </c>
      <c r="K2257" s="82">
        <f t="shared" si="1011"/>
        <v>16</v>
      </c>
      <c r="L2257" s="76">
        <f t="shared" si="1016"/>
        <v>1.00327502</v>
      </c>
      <c r="M2257" s="83">
        <f t="shared" si="1013"/>
        <v>1.0043006699999999</v>
      </c>
      <c r="N2257" s="83">
        <f t="shared" si="1009"/>
        <v>1.4176782404100479</v>
      </c>
      <c r="O2257" s="76">
        <f t="shared" si="1012"/>
        <v>1.4223211600000001</v>
      </c>
      <c r="P2257" s="76">
        <f t="shared" si="1017"/>
        <v>660.80259708000006</v>
      </c>
      <c r="Q2257" s="84">
        <f t="shared" si="1031"/>
        <v>0</v>
      </c>
      <c r="R2257" s="86">
        <f t="shared" si="1028"/>
        <v>0</v>
      </c>
      <c r="S2257" s="76">
        <f t="shared" si="1018"/>
        <v>0</v>
      </c>
      <c r="T2257" s="86">
        <f t="shared" si="1029"/>
        <v>8.0657000000000006E-2</v>
      </c>
      <c r="U2257" s="84">
        <f t="shared" si="1010"/>
        <v>16</v>
      </c>
      <c r="V2257" s="84">
        <v>252</v>
      </c>
      <c r="W2257" s="83">
        <f t="shared" si="1019"/>
        <v>1.0049371760000001</v>
      </c>
      <c r="X2257" s="76">
        <f t="shared" si="1020"/>
        <v>3.26249872</v>
      </c>
      <c r="Y2257" s="76">
        <f t="shared" si="1021"/>
        <v>0</v>
      </c>
      <c r="Z2257" s="90" t="str">
        <f t="shared" si="1032"/>
        <v>A+J=</v>
      </c>
      <c r="AA2257" s="81">
        <f t="shared" si="1033"/>
        <v>46524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75">
        <f t="shared" si="1022"/>
        <v>46517</v>
      </c>
      <c r="B2258" s="76">
        <f t="shared" si="1023"/>
        <v>664.06509580000011</v>
      </c>
      <c r="C2258" s="76">
        <f t="shared" si="1030"/>
        <v>464.59450627000001</v>
      </c>
      <c r="D2258" s="77">
        <f t="shared" si="1024"/>
        <v>7245.38</v>
      </c>
      <c r="E2258" s="78">
        <f>IF(K2258=1,VLOOKUP(A2257,[1]Plan1!$G$155:$I$350,3),E2257)</f>
        <v>7276.54</v>
      </c>
      <c r="F2258" s="79">
        <f t="shared" si="1025"/>
        <v>45763</v>
      </c>
      <c r="G2258" s="80">
        <f t="shared" si="1014"/>
        <v>4.3006716003852752E-3</v>
      </c>
      <c r="H2258" s="81">
        <f t="shared" si="1026"/>
        <v>46524</v>
      </c>
      <c r="I2258" s="81">
        <f t="shared" si="1015"/>
        <v>46524</v>
      </c>
      <c r="J2258" s="82">
        <f t="shared" si="1027"/>
        <v>21</v>
      </c>
      <c r="K2258" s="82">
        <f t="shared" si="1011"/>
        <v>16</v>
      </c>
      <c r="L2258" s="76">
        <f t="shared" si="1016"/>
        <v>1.00327502</v>
      </c>
      <c r="M2258" s="83">
        <f t="shared" si="1013"/>
        <v>1.0043006699999999</v>
      </c>
      <c r="N2258" s="83">
        <f t="shared" si="1009"/>
        <v>1.4176782404100479</v>
      </c>
      <c r="O2258" s="76">
        <f t="shared" si="1012"/>
        <v>1.4223211600000001</v>
      </c>
      <c r="P2258" s="76">
        <f t="shared" si="1017"/>
        <v>660.80259708000006</v>
      </c>
      <c r="Q2258" s="84">
        <f t="shared" si="1031"/>
        <v>0</v>
      </c>
      <c r="R2258" s="86">
        <f t="shared" si="1028"/>
        <v>0</v>
      </c>
      <c r="S2258" s="76">
        <f t="shared" si="1018"/>
        <v>0</v>
      </c>
      <c r="T2258" s="86">
        <f t="shared" si="1029"/>
        <v>8.0657000000000006E-2</v>
      </c>
      <c r="U2258" s="84">
        <f t="shared" si="1010"/>
        <v>16</v>
      </c>
      <c r="V2258" s="84">
        <v>252</v>
      </c>
      <c r="W2258" s="83">
        <f t="shared" si="1019"/>
        <v>1.0049371760000001</v>
      </c>
      <c r="X2258" s="76">
        <f t="shared" si="1020"/>
        <v>3.26249872</v>
      </c>
      <c r="Y2258" s="76">
        <f t="shared" si="1021"/>
        <v>0</v>
      </c>
      <c r="Z2258" s="90" t="str">
        <f t="shared" si="1032"/>
        <v>A+J=</v>
      </c>
      <c r="AA2258" s="81">
        <f t="shared" si="1033"/>
        <v>46524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75">
        <f t="shared" si="1022"/>
        <v>46518</v>
      </c>
      <c r="B2259" s="76">
        <f t="shared" si="1023"/>
        <v>664.40529710999999</v>
      </c>
      <c r="C2259" s="76">
        <f t="shared" si="1030"/>
        <v>464.59450627000001</v>
      </c>
      <c r="D2259" s="77">
        <f t="shared" si="1024"/>
        <v>7245.38</v>
      </c>
      <c r="E2259" s="78">
        <f>IF(K2259=1,VLOOKUP(A2258,[1]Plan1!$G$155:$I$350,3),E2258)</f>
        <v>7276.54</v>
      </c>
      <c r="F2259" s="79">
        <f t="shared" si="1025"/>
        <v>45763</v>
      </c>
      <c r="G2259" s="80">
        <f t="shared" si="1014"/>
        <v>4.3006716003852752E-3</v>
      </c>
      <c r="H2259" s="81">
        <f t="shared" si="1026"/>
        <v>46524</v>
      </c>
      <c r="I2259" s="81">
        <f t="shared" si="1015"/>
        <v>46524</v>
      </c>
      <c r="J2259" s="82">
        <f t="shared" si="1027"/>
        <v>21</v>
      </c>
      <c r="K2259" s="82">
        <f t="shared" si="1011"/>
        <v>17</v>
      </c>
      <c r="L2259" s="76">
        <f t="shared" si="1016"/>
        <v>1.0034800699999999</v>
      </c>
      <c r="M2259" s="83">
        <f t="shared" si="1013"/>
        <v>1.0043006699999999</v>
      </c>
      <c r="N2259" s="83">
        <f t="shared" si="1009"/>
        <v>1.4176782404100479</v>
      </c>
      <c r="O2259" s="76">
        <f t="shared" si="1012"/>
        <v>1.42261185</v>
      </c>
      <c r="P2259" s="76">
        <f t="shared" si="1017"/>
        <v>660.93765006000001</v>
      </c>
      <c r="Q2259" s="84">
        <f t="shared" si="1031"/>
        <v>0</v>
      </c>
      <c r="R2259" s="86">
        <f t="shared" si="1028"/>
        <v>0</v>
      </c>
      <c r="S2259" s="76">
        <f t="shared" si="1018"/>
        <v>0</v>
      </c>
      <c r="T2259" s="86">
        <f t="shared" si="1029"/>
        <v>8.0657000000000006E-2</v>
      </c>
      <c r="U2259" s="84">
        <f t="shared" si="1010"/>
        <v>17</v>
      </c>
      <c r="V2259" s="84">
        <v>252</v>
      </c>
      <c r="W2259" s="83">
        <f t="shared" si="1019"/>
        <v>1.005246557</v>
      </c>
      <c r="X2259" s="76">
        <f t="shared" si="1020"/>
        <v>3.4676470500000001</v>
      </c>
      <c r="Y2259" s="76">
        <f t="shared" si="1021"/>
        <v>0</v>
      </c>
      <c r="Z2259" s="90" t="str">
        <f t="shared" si="1032"/>
        <v>A+J=</v>
      </c>
      <c r="AA2259" s="81">
        <f t="shared" si="1033"/>
        <v>46524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75">
        <f t="shared" si="1022"/>
        <v>46519</v>
      </c>
      <c r="B2260" s="76">
        <f t="shared" si="1023"/>
        <v>664.74566880999998</v>
      </c>
      <c r="C2260" s="76">
        <f t="shared" si="1030"/>
        <v>464.59450627000001</v>
      </c>
      <c r="D2260" s="77">
        <f t="shared" si="1024"/>
        <v>7245.38</v>
      </c>
      <c r="E2260" s="78">
        <f>IF(K2260=1,VLOOKUP(A2259,[1]Plan1!$G$155:$I$350,3),E2259)</f>
        <v>7276.54</v>
      </c>
      <c r="F2260" s="79">
        <f t="shared" si="1025"/>
        <v>45763</v>
      </c>
      <c r="G2260" s="80">
        <f t="shared" si="1014"/>
        <v>4.3006716003852752E-3</v>
      </c>
      <c r="H2260" s="81">
        <f t="shared" si="1026"/>
        <v>46524</v>
      </c>
      <c r="I2260" s="81">
        <f t="shared" si="1015"/>
        <v>46524</v>
      </c>
      <c r="J2260" s="82">
        <f t="shared" si="1027"/>
        <v>21</v>
      </c>
      <c r="K2260" s="82">
        <f t="shared" si="1011"/>
        <v>18</v>
      </c>
      <c r="L2260" s="76">
        <f t="shared" si="1016"/>
        <v>1.0036851499999999</v>
      </c>
      <c r="M2260" s="83">
        <f t="shared" si="1013"/>
        <v>1.0043006699999999</v>
      </c>
      <c r="N2260" s="83">
        <f t="shared" si="1009"/>
        <v>1.4176782404100479</v>
      </c>
      <c r="O2260" s="76">
        <f t="shared" si="1012"/>
        <v>1.4229025900000001</v>
      </c>
      <c r="P2260" s="76">
        <f t="shared" si="1017"/>
        <v>661.07272626999998</v>
      </c>
      <c r="Q2260" s="84">
        <f t="shared" si="1031"/>
        <v>0</v>
      </c>
      <c r="R2260" s="86">
        <f t="shared" si="1028"/>
        <v>0</v>
      </c>
      <c r="S2260" s="76">
        <f t="shared" si="1018"/>
        <v>0</v>
      </c>
      <c r="T2260" s="86">
        <f t="shared" si="1029"/>
        <v>8.0657000000000006E-2</v>
      </c>
      <c r="U2260" s="84">
        <f t="shared" si="1010"/>
        <v>18</v>
      </c>
      <c r="V2260" s="84">
        <v>252</v>
      </c>
      <c r="W2260" s="83">
        <f t="shared" si="1019"/>
        <v>1.005556034</v>
      </c>
      <c r="X2260" s="76">
        <f t="shared" si="1020"/>
        <v>3.6729425400000002</v>
      </c>
      <c r="Y2260" s="76">
        <f t="shared" si="1021"/>
        <v>0</v>
      </c>
      <c r="Z2260" s="90" t="str">
        <f t="shared" si="1032"/>
        <v>A+J=</v>
      </c>
      <c r="AA2260" s="81">
        <f t="shared" si="1033"/>
        <v>46524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75">
        <f t="shared" si="1022"/>
        <v>46520</v>
      </c>
      <c r="B2261" s="76">
        <f t="shared" si="1023"/>
        <v>665.08621963000007</v>
      </c>
      <c r="C2261" s="76">
        <f t="shared" si="1030"/>
        <v>464.59450627000001</v>
      </c>
      <c r="D2261" s="77">
        <f t="shared" si="1024"/>
        <v>7245.38</v>
      </c>
      <c r="E2261" s="78">
        <f>IF(K2261=1,VLOOKUP(A2260,[1]Plan1!$G$155:$I$350,3),E2260)</f>
        <v>7276.54</v>
      </c>
      <c r="F2261" s="79">
        <f t="shared" si="1025"/>
        <v>45763</v>
      </c>
      <c r="G2261" s="80">
        <f t="shared" si="1014"/>
        <v>4.3006716003852752E-3</v>
      </c>
      <c r="H2261" s="81">
        <f t="shared" si="1026"/>
        <v>46524</v>
      </c>
      <c r="I2261" s="81">
        <f t="shared" si="1015"/>
        <v>46524</v>
      </c>
      <c r="J2261" s="82">
        <f t="shared" si="1027"/>
        <v>21</v>
      </c>
      <c r="K2261" s="82">
        <f t="shared" si="1011"/>
        <v>19</v>
      </c>
      <c r="L2261" s="76">
        <f t="shared" si="1016"/>
        <v>1.00389028</v>
      </c>
      <c r="M2261" s="83">
        <f t="shared" si="1013"/>
        <v>1.0043006699999999</v>
      </c>
      <c r="N2261" s="83">
        <f t="shared" si="1009"/>
        <v>1.4176782404100479</v>
      </c>
      <c r="O2261" s="76">
        <f t="shared" si="1012"/>
        <v>1.4231933999999999</v>
      </c>
      <c r="P2261" s="76">
        <f t="shared" si="1017"/>
        <v>661.20783499000004</v>
      </c>
      <c r="Q2261" s="84">
        <f t="shared" si="1031"/>
        <v>0</v>
      </c>
      <c r="R2261" s="86">
        <f t="shared" si="1028"/>
        <v>0</v>
      </c>
      <c r="S2261" s="76">
        <f t="shared" si="1018"/>
        <v>0</v>
      </c>
      <c r="T2261" s="86">
        <f t="shared" si="1029"/>
        <v>8.0657000000000006E-2</v>
      </c>
      <c r="U2261" s="84">
        <f t="shared" si="1010"/>
        <v>19</v>
      </c>
      <c r="V2261" s="84">
        <v>252</v>
      </c>
      <c r="W2261" s="83">
        <f t="shared" si="1019"/>
        <v>1.005865606</v>
      </c>
      <c r="X2261" s="76">
        <f t="shared" si="1020"/>
        <v>3.8783846400000002</v>
      </c>
      <c r="Y2261" s="76">
        <f t="shared" si="1021"/>
        <v>0</v>
      </c>
      <c r="Z2261" s="90" t="str">
        <f t="shared" si="1032"/>
        <v>A+J=</v>
      </c>
      <c r="AA2261" s="81">
        <f t="shared" si="1033"/>
        <v>46524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75">
        <f t="shared" si="1022"/>
        <v>46521</v>
      </c>
      <c r="B2262" s="76">
        <f t="shared" si="1023"/>
        <v>665.42694565000011</v>
      </c>
      <c r="C2262" s="76">
        <f t="shared" si="1030"/>
        <v>464.59450627000001</v>
      </c>
      <c r="D2262" s="77">
        <f t="shared" si="1024"/>
        <v>7245.38</v>
      </c>
      <c r="E2262" s="78">
        <f>IF(K2262=1,VLOOKUP(A2261,[1]Plan1!$G$155:$I$350,3),E2261)</f>
        <v>7276.54</v>
      </c>
      <c r="F2262" s="79">
        <f t="shared" si="1025"/>
        <v>45763</v>
      </c>
      <c r="G2262" s="80">
        <f t="shared" si="1014"/>
        <v>4.3006716003852752E-3</v>
      </c>
      <c r="H2262" s="81">
        <f t="shared" si="1026"/>
        <v>46524</v>
      </c>
      <c r="I2262" s="81">
        <f t="shared" si="1015"/>
        <v>46524</v>
      </c>
      <c r="J2262" s="82">
        <f t="shared" si="1027"/>
        <v>21</v>
      </c>
      <c r="K2262" s="82">
        <f t="shared" si="1011"/>
        <v>20</v>
      </c>
      <c r="L2262" s="76">
        <f t="shared" si="1016"/>
        <v>1.0040954499999999</v>
      </c>
      <c r="M2262" s="83">
        <f t="shared" si="1013"/>
        <v>1.0043006699999999</v>
      </c>
      <c r="N2262" s="83">
        <f t="shared" si="1009"/>
        <v>1.4176782404100479</v>
      </c>
      <c r="O2262" s="76">
        <f t="shared" si="1012"/>
        <v>1.4234842700000001</v>
      </c>
      <c r="P2262" s="76">
        <f t="shared" si="1017"/>
        <v>661.34297160000006</v>
      </c>
      <c r="Q2262" s="84">
        <f t="shared" si="1031"/>
        <v>0</v>
      </c>
      <c r="R2262" s="86">
        <f t="shared" si="1028"/>
        <v>0</v>
      </c>
      <c r="S2262" s="76">
        <f t="shared" si="1018"/>
        <v>0</v>
      </c>
      <c r="T2262" s="86">
        <f t="shared" si="1029"/>
        <v>8.0657000000000006E-2</v>
      </c>
      <c r="U2262" s="84">
        <f t="shared" si="1010"/>
        <v>20</v>
      </c>
      <c r="V2262" s="84">
        <v>252</v>
      </c>
      <c r="W2262" s="83">
        <f t="shared" si="1019"/>
        <v>1.0061752740000001</v>
      </c>
      <c r="X2262" s="76">
        <f t="shared" si="1020"/>
        <v>4.0839740500000001</v>
      </c>
      <c r="Y2262" s="76">
        <f t="shared" si="1021"/>
        <v>0</v>
      </c>
      <c r="Z2262" s="90" t="str">
        <f t="shared" si="1032"/>
        <v>A+J=</v>
      </c>
      <c r="AA2262" s="81">
        <f t="shared" si="1033"/>
        <v>46524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75">
        <f t="shared" si="1022"/>
        <v>46522</v>
      </c>
      <c r="B2263" s="76">
        <f t="shared" si="1023"/>
        <v>665.76784559999999</v>
      </c>
      <c r="C2263" s="76">
        <f t="shared" si="1030"/>
        <v>464.59450627000001</v>
      </c>
      <c r="D2263" s="77">
        <f t="shared" si="1024"/>
        <v>7245.38</v>
      </c>
      <c r="E2263" s="78">
        <f>IF(K2263=1,VLOOKUP(A2262,[1]Plan1!$G$155:$I$350,3),E2262)</f>
        <v>7276.54</v>
      </c>
      <c r="F2263" s="79">
        <f t="shared" si="1025"/>
        <v>45763</v>
      </c>
      <c r="G2263" s="80">
        <f t="shared" si="1014"/>
        <v>4.3006716003852752E-3</v>
      </c>
      <c r="H2263" s="81">
        <f t="shared" si="1026"/>
        <v>46553</v>
      </c>
      <c r="I2263" s="81">
        <f t="shared" si="1015"/>
        <v>46524</v>
      </c>
      <c r="J2263" s="82">
        <f t="shared" si="1027"/>
        <v>21</v>
      </c>
      <c r="K2263" s="82">
        <f t="shared" si="1011"/>
        <v>21</v>
      </c>
      <c r="L2263" s="76">
        <f t="shared" si="1016"/>
        <v>1.0043006699999999</v>
      </c>
      <c r="M2263" s="83">
        <f t="shared" si="1013"/>
        <v>1.0043006699999999</v>
      </c>
      <c r="N2263" s="83">
        <f t="shared" si="1009"/>
        <v>1.4176782404100479</v>
      </c>
      <c r="O2263" s="76">
        <f t="shared" si="1012"/>
        <v>1.4237751999999999</v>
      </c>
      <c r="P2263" s="76">
        <f t="shared" si="1017"/>
        <v>661.47813608000001</v>
      </c>
      <c r="Q2263" s="84">
        <f t="shared" si="1031"/>
        <v>0</v>
      </c>
      <c r="R2263" s="86">
        <f t="shared" si="1028"/>
        <v>0</v>
      </c>
      <c r="S2263" s="76">
        <f t="shared" si="1018"/>
        <v>0</v>
      </c>
      <c r="T2263" s="86">
        <f t="shared" si="1029"/>
        <v>8.0657000000000006E-2</v>
      </c>
      <c r="U2263" s="84">
        <f t="shared" si="1010"/>
        <v>21</v>
      </c>
      <c r="V2263" s="84">
        <v>252</v>
      </c>
      <c r="W2263" s="83">
        <f t="shared" si="1019"/>
        <v>1.0064850359999999</v>
      </c>
      <c r="X2263" s="76">
        <f t="shared" si="1020"/>
        <v>4.2897095199999997</v>
      </c>
      <c r="Y2263" s="76">
        <f t="shared" si="1021"/>
        <v>0</v>
      </c>
      <c r="Z2263" s="90" t="str">
        <f t="shared" si="1032"/>
        <v>A+J=</v>
      </c>
      <c r="AA2263" s="81">
        <f t="shared" si="1033"/>
        <v>46524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75">
        <f t="shared" si="1022"/>
        <v>46523</v>
      </c>
      <c r="B2264" s="76">
        <f t="shared" si="1023"/>
        <v>665.76784559999999</v>
      </c>
      <c r="C2264" s="76">
        <f t="shared" si="1030"/>
        <v>464.59450627000001</v>
      </c>
      <c r="D2264" s="77">
        <f t="shared" si="1024"/>
        <v>7245.38</v>
      </c>
      <c r="E2264" s="78">
        <f>IF(K2264=1,VLOOKUP(A2263,[1]Plan1!$G$155:$I$350,3),E2263)</f>
        <v>7276.54</v>
      </c>
      <c r="F2264" s="79">
        <f t="shared" si="1025"/>
        <v>45763</v>
      </c>
      <c r="G2264" s="80">
        <f t="shared" si="1014"/>
        <v>4.3006716003852752E-3</v>
      </c>
      <c r="H2264" s="81">
        <f t="shared" si="1026"/>
        <v>46553</v>
      </c>
      <c r="I2264" s="81">
        <f t="shared" si="1015"/>
        <v>46524</v>
      </c>
      <c r="J2264" s="82">
        <f t="shared" si="1027"/>
        <v>21</v>
      </c>
      <c r="K2264" s="82">
        <f t="shared" si="1011"/>
        <v>21</v>
      </c>
      <c r="L2264" s="76">
        <f t="shared" si="1016"/>
        <v>1.0043006699999999</v>
      </c>
      <c r="M2264" s="83">
        <f t="shared" si="1013"/>
        <v>1.0043006699999999</v>
      </c>
      <c r="N2264" s="83">
        <f t="shared" si="1009"/>
        <v>1.4176782404100479</v>
      </c>
      <c r="O2264" s="76">
        <f t="shared" si="1012"/>
        <v>1.4237751999999999</v>
      </c>
      <c r="P2264" s="76">
        <f t="shared" si="1017"/>
        <v>661.47813608000001</v>
      </c>
      <c r="Q2264" s="84">
        <f t="shared" si="1031"/>
        <v>0</v>
      </c>
      <c r="R2264" s="86">
        <f t="shared" si="1028"/>
        <v>0</v>
      </c>
      <c r="S2264" s="76">
        <f t="shared" si="1018"/>
        <v>0</v>
      </c>
      <c r="T2264" s="86">
        <f t="shared" si="1029"/>
        <v>8.0657000000000006E-2</v>
      </c>
      <c r="U2264" s="84">
        <f t="shared" si="1010"/>
        <v>21</v>
      </c>
      <c r="V2264" s="84">
        <v>252</v>
      </c>
      <c r="W2264" s="83">
        <f t="shared" si="1019"/>
        <v>1.0064850359999999</v>
      </c>
      <c r="X2264" s="76">
        <f t="shared" si="1020"/>
        <v>4.2897095199999997</v>
      </c>
      <c r="Y2264" s="76">
        <f t="shared" si="1021"/>
        <v>0</v>
      </c>
      <c r="Z2264" s="90" t="str">
        <f t="shared" si="1032"/>
        <v>A+J=</v>
      </c>
      <c r="AA2264" s="81">
        <f t="shared" si="1033"/>
        <v>46524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75">
        <f t="shared" si="1022"/>
        <v>46524</v>
      </c>
      <c r="B2265" s="76">
        <f t="shared" si="1023"/>
        <v>665.76784559999999</v>
      </c>
      <c r="C2265" s="76">
        <f t="shared" si="1030"/>
        <v>464.59450627000001</v>
      </c>
      <c r="D2265" s="77">
        <f t="shared" si="1024"/>
        <v>7245.38</v>
      </c>
      <c r="E2265" s="78">
        <f>IF(K2265=1,VLOOKUP(A2264,[1]Plan1!$G$155:$I$350,3),E2264)</f>
        <v>7276.54</v>
      </c>
      <c r="F2265" s="79">
        <f t="shared" si="1025"/>
        <v>45763</v>
      </c>
      <c r="G2265" s="80">
        <f t="shared" si="1014"/>
        <v>4.3006716003852752E-3</v>
      </c>
      <c r="H2265" s="81">
        <f t="shared" si="1026"/>
        <v>46553</v>
      </c>
      <c r="I2265" s="81">
        <f t="shared" si="1015"/>
        <v>46524</v>
      </c>
      <c r="J2265" s="82">
        <f t="shared" si="1027"/>
        <v>21</v>
      </c>
      <c r="K2265" s="82">
        <f t="shared" si="1011"/>
        <v>21</v>
      </c>
      <c r="L2265" s="76">
        <f t="shared" si="1016"/>
        <v>1.0043006699999999</v>
      </c>
      <c r="M2265" s="83">
        <f t="shared" si="1013"/>
        <v>1.0043006699999999</v>
      </c>
      <c r="N2265" s="83">
        <f t="shared" si="1009"/>
        <v>1.4176782404100479</v>
      </c>
      <c r="O2265" s="76">
        <f t="shared" si="1012"/>
        <v>1.4237751999999999</v>
      </c>
      <c r="P2265" s="76">
        <f t="shared" si="1017"/>
        <v>661.47813608000001</v>
      </c>
      <c r="Q2265" s="84">
        <f t="shared" si="1031"/>
        <v>74</v>
      </c>
      <c r="R2265" s="86">
        <f t="shared" si="1028"/>
        <v>1.7250000000000001E-2</v>
      </c>
      <c r="S2265" s="76">
        <f t="shared" si="1018"/>
        <v>11.41049784</v>
      </c>
      <c r="T2265" s="86">
        <f t="shared" si="1029"/>
        <v>8.0657000000000006E-2</v>
      </c>
      <c r="U2265" s="84">
        <f t="shared" si="1010"/>
        <v>21</v>
      </c>
      <c r="V2265" s="84">
        <v>252</v>
      </c>
      <c r="W2265" s="83">
        <f t="shared" si="1019"/>
        <v>1.0064850359999999</v>
      </c>
      <c r="X2265" s="76">
        <f t="shared" si="1020"/>
        <v>4.2897095199999997</v>
      </c>
      <c r="Y2265" s="76">
        <f t="shared" si="1021"/>
        <v>15.70020736</v>
      </c>
      <c r="Z2265" s="90" t="str">
        <f t="shared" si="1032"/>
        <v>A+J=</v>
      </c>
      <c r="AA2265" s="81">
        <f t="shared" si="1033"/>
        <v>46524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75">
        <f t="shared" si="1022"/>
        <v>46525</v>
      </c>
      <c r="B2266" s="76">
        <f t="shared" si="1023"/>
        <v>650.40731126000003</v>
      </c>
      <c r="C2266" s="76">
        <f t="shared" si="1030"/>
        <v>456.58025104000001</v>
      </c>
      <c r="D2266" s="77">
        <f t="shared" si="1024"/>
        <v>7245.38</v>
      </c>
      <c r="E2266" s="78">
        <f>IF(K2266=1,VLOOKUP(A2265,[1]Plan1!$G$155:$I$350,3),E2265)</f>
        <v>7276.54</v>
      </c>
      <c r="F2266" s="79">
        <f t="shared" si="1025"/>
        <v>45763</v>
      </c>
      <c r="G2266" s="80">
        <f t="shared" si="1014"/>
        <v>4.3006716003852752E-3</v>
      </c>
      <c r="H2266" s="81">
        <f t="shared" si="1026"/>
        <v>46553</v>
      </c>
      <c r="I2266" s="81">
        <f t="shared" si="1015"/>
        <v>46553</v>
      </c>
      <c r="J2266" s="82">
        <f t="shared" si="1027"/>
        <v>20</v>
      </c>
      <c r="K2266" s="82">
        <f t="shared" si="1011"/>
        <v>1</v>
      </c>
      <c r="L2266" s="76">
        <f t="shared" si="1016"/>
        <v>1.0002145899999999</v>
      </c>
      <c r="M2266" s="83">
        <f t="shared" si="1013"/>
        <v>1.0043006699999999</v>
      </c>
      <c r="N2266" s="83">
        <f t="shared" si="1009"/>
        <v>1.4237752066882321</v>
      </c>
      <c r="O2266" s="76">
        <f t="shared" si="1012"/>
        <v>1.42408073</v>
      </c>
      <c r="P2266" s="76">
        <f t="shared" si="1017"/>
        <v>650.20713720000003</v>
      </c>
      <c r="Q2266" s="84">
        <f t="shared" si="1031"/>
        <v>0</v>
      </c>
      <c r="R2266" s="86">
        <f t="shared" si="1028"/>
        <v>0</v>
      </c>
      <c r="S2266" s="76">
        <f t="shared" si="1018"/>
        <v>0</v>
      </c>
      <c r="T2266" s="86">
        <f t="shared" si="1029"/>
        <v>8.0657000000000006E-2</v>
      </c>
      <c r="U2266" s="84">
        <f t="shared" si="1010"/>
        <v>1</v>
      </c>
      <c r="V2266" s="84">
        <v>252</v>
      </c>
      <c r="W2266" s="83">
        <f t="shared" si="1019"/>
        <v>1.0003078620000001</v>
      </c>
      <c r="X2266" s="76">
        <f t="shared" si="1020"/>
        <v>0.20017405999999999</v>
      </c>
      <c r="Y2266" s="76">
        <f t="shared" si="1021"/>
        <v>0</v>
      </c>
      <c r="Z2266" s="90" t="str">
        <f t="shared" si="1032"/>
        <v>A+J=</v>
      </c>
      <c r="AA2266" s="81">
        <f t="shared" si="1033"/>
        <v>46553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75">
        <f t="shared" si="1022"/>
        <v>46526</v>
      </c>
      <c r="B2267" s="76">
        <f t="shared" si="1023"/>
        <v>650.74716330000001</v>
      </c>
      <c r="C2267" s="76">
        <f t="shared" si="1030"/>
        <v>456.58025104000001</v>
      </c>
      <c r="D2267" s="77">
        <f t="shared" si="1024"/>
        <v>7245.38</v>
      </c>
      <c r="E2267" s="78">
        <f>IF(K2267=1,VLOOKUP(A2266,[1]Plan1!$G$155:$I$350,3),E2266)</f>
        <v>7276.54</v>
      </c>
      <c r="F2267" s="79">
        <f t="shared" si="1025"/>
        <v>45763</v>
      </c>
      <c r="G2267" s="80">
        <f t="shared" si="1014"/>
        <v>4.3006716003852752E-3</v>
      </c>
      <c r="H2267" s="81">
        <f t="shared" si="1026"/>
        <v>46553</v>
      </c>
      <c r="I2267" s="81">
        <f t="shared" si="1015"/>
        <v>46553</v>
      </c>
      <c r="J2267" s="82">
        <f t="shared" si="1027"/>
        <v>20</v>
      </c>
      <c r="K2267" s="82">
        <f t="shared" si="1011"/>
        <v>2</v>
      </c>
      <c r="L2267" s="76">
        <f t="shared" si="1016"/>
        <v>1.0004292299999999</v>
      </c>
      <c r="M2267" s="83">
        <f t="shared" si="1013"/>
        <v>1.0043006699999999</v>
      </c>
      <c r="N2267" s="83">
        <f t="shared" si="1009"/>
        <v>1.4237752066882321</v>
      </c>
      <c r="O2267" s="76">
        <f t="shared" si="1012"/>
        <v>1.4243863299999999</v>
      </c>
      <c r="P2267" s="76">
        <f t="shared" si="1017"/>
        <v>650.34666812</v>
      </c>
      <c r="Q2267" s="84">
        <f t="shared" si="1031"/>
        <v>0</v>
      </c>
      <c r="R2267" s="86">
        <f t="shared" si="1028"/>
        <v>0</v>
      </c>
      <c r="S2267" s="76">
        <f t="shared" si="1018"/>
        <v>0</v>
      </c>
      <c r="T2267" s="86">
        <f t="shared" si="1029"/>
        <v>8.0657000000000006E-2</v>
      </c>
      <c r="U2267" s="84">
        <f t="shared" si="1010"/>
        <v>2</v>
      </c>
      <c r="V2267" s="84">
        <v>252</v>
      </c>
      <c r="W2267" s="83">
        <f t="shared" si="1019"/>
        <v>1.000615818</v>
      </c>
      <c r="X2267" s="76">
        <f t="shared" si="1020"/>
        <v>0.40049518000000001</v>
      </c>
      <c r="Y2267" s="76">
        <f t="shared" si="1021"/>
        <v>0</v>
      </c>
      <c r="Z2267" s="90" t="str">
        <f t="shared" si="1032"/>
        <v>A+J=</v>
      </c>
      <c r="AA2267" s="81">
        <f t="shared" si="1033"/>
        <v>46553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75">
        <f t="shared" si="1022"/>
        <v>46527</v>
      </c>
      <c r="B2268" s="76">
        <f t="shared" si="1023"/>
        <v>651.08719507000001</v>
      </c>
      <c r="C2268" s="76">
        <f t="shared" si="1030"/>
        <v>456.58025104000001</v>
      </c>
      <c r="D2268" s="77">
        <f t="shared" si="1024"/>
        <v>7245.38</v>
      </c>
      <c r="E2268" s="78">
        <f>IF(K2268=1,VLOOKUP(A2267,[1]Plan1!$G$155:$I$350,3),E2267)</f>
        <v>7276.54</v>
      </c>
      <c r="F2268" s="79">
        <f t="shared" si="1025"/>
        <v>45763</v>
      </c>
      <c r="G2268" s="80">
        <f t="shared" si="1014"/>
        <v>4.3006716003852752E-3</v>
      </c>
      <c r="H2268" s="81">
        <f t="shared" si="1026"/>
        <v>46553</v>
      </c>
      <c r="I2268" s="81">
        <f t="shared" si="1015"/>
        <v>46553</v>
      </c>
      <c r="J2268" s="82">
        <f t="shared" si="1027"/>
        <v>20</v>
      </c>
      <c r="K2268" s="82">
        <f t="shared" si="1011"/>
        <v>3</v>
      </c>
      <c r="L2268" s="76">
        <f t="shared" si="1016"/>
        <v>1.0006439199999999</v>
      </c>
      <c r="M2268" s="83">
        <f t="shared" si="1013"/>
        <v>1.0043006699999999</v>
      </c>
      <c r="N2268" s="83">
        <f t="shared" si="1009"/>
        <v>1.4237752066882321</v>
      </c>
      <c r="O2268" s="76">
        <f t="shared" si="1012"/>
        <v>1.4246920000000001</v>
      </c>
      <c r="P2268" s="76">
        <f t="shared" si="1017"/>
        <v>650.48623100999998</v>
      </c>
      <c r="Q2268" s="84">
        <f t="shared" si="1031"/>
        <v>0</v>
      </c>
      <c r="R2268" s="86">
        <f t="shared" si="1028"/>
        <v>0</v>
      </c>
      <c r="S2268" s="76">
        <f t="shared" si="1018"/>
        <v>0</v>
      </c>
      <c r="T2268" s="86">
        <f t="shared" si="1029"/>
        <v>8.0657000000000006E-2</v>
      </c>
      <c r="U2268" s="84">
        <f t="shared" si="1010"/>
        <v>3</v>
      </c>
      <c r="V2268" s="84">
        <v>252</v>
      </c>
      <c r="W2268" s="83">
        <f t="shared" si="1019"/>
        <v>1.000923869</v>
      </c>
      <c r="X2268" s="76">
        <f t="shared" si="1020"/>
        <v>0.60096406000000002</v>
      </c>
      <c r="Y2268" s="76">
        <f t="shared" si="1021"/>
        <v>0</v>
      </c>
      <c r="Z2268" s="90" t="str">
        <f t="shared" si="1032"/>
        <v>A+J=</v>
      </c>
      <c r="AA2268" s="81">
        <f t="shared" si="1033"/>
        <v>46553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75">
        <f t="shared" si="1022"/>
        <v>46528</v>
      </c>
      <c r="B2269" s="76">
        <f t="shared" si="1023"/>
        <v>651.42740205999996</v>
      </c>
      <c r="C2269" s="76">
        <f t="shared" si="1030"/>
        <v>456.58025104000001</v>
      </c>
      <c r="D2269" s="77">
        <f t="shared" si="1024"/>
        <v>7245.38</v>
      </c>
      <c r="E2269" s="78">
        <f>IF(K2269=1,VLOOKUP(A2268,[1]Plan1!$G$155:$I$350,3),E2268)</f>
        <v>7276.54</v>
      </c>
      <c r="F2269" s="79">
        <f t="shared" si="1025"/>
        <v>45763</v>
      </c>
      <c r="G2269" s="80">
        <f t="shared" si="1014"/>
        <v>4.3006716003852752E-3</v>
      </c>
      <c r="H2269" s="81">
        <f t="shared" si="1026"/>
        <v>46553</v>
      </c>
      <c r="I2269" s="81">
        <f t="shared" si="1015"/>
        <v>46553</v>
      </c>
      <c r="J2269" s="82">
        <f t="shared" si="1027"/>
        <v>20</v>
      </c>
      <c r="K2269" s="82">
        <f t="shared" si="1011"/>
        <v>4</v>
      </c>
      <c r="L2269" s="76">
        <f t="shared" si="1016"/>
        <v>1.0008586500000001</v>
      </c>
      <c r="M2269" s="83">
        <f t="shared" si="1013"/>
        <v>1.0043006699999999</v>
      </c>
      <c r="N2269" s="83">
        <f t="shared" si="1009"/>
        <v>1.4237752066882321</v>
      </c>
      <c r="O2269" s="76">
        <f t="shared" si="1012"/>
        <v>1.4249977300000001</v>
      </c>
      <c r="P2269" s="76">
        <f t="shared" si="1017"/>
        <v>650.62582128999998</v>
      </c>
      <c r="Q2269" s="84">
        <f t="shared" si="1031"/>
        <v>0</v>
      </c>
      <c r="R2269" s="86">
        <f t="shared" si="1028"/>
        <v>0</v>
      </c>
      <c r="S2269" s="76">
        <f t="shared" si="1018"/>
        <v>0</v>
      </c>
      <c r="T2269" s="86">
        <f t="shared" si="1029"/>
        <v>8.0657000000000006E-2</v>
      </c>
      <c r="U2269" s="84">
        <f t="shared" si="1010"/>
        <v>4</v>
      </c>
      <c r="V2269" s="84">
        <v>252</v>
      </c>
      <c r="W2269" s="83">
        <f t="shared" si="1019"/>
        <v>1.001232015</v>
      </c>
      <c r="X2269" s="76">
        <f t="shared" si="1020"/>
        <v>0.80158077000000005</v>
      </c>
      <c r="Y2269" s="76">
        <f t="shared" si="1021"/>
        <v>0</v>
      </c>
      <c r="Z2269" s="90" t="str">
        <f t="shared" si="1032"/>
        <v>A+J=</v>
      </c>
      <c r="AA2269" s="81">
        <f t="shared" si="1033"/>
        <v>46553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75">
        <f t="shared" si="1022"/>
        <v>46529</v>
      </c>
      <c r="B2270" s="76">
        <f t="shared" si="1023"/>
        <v>651.76778432999993</v>
      </c>
      <c r="C2270" s="76">
        <f t="shared" si="1030"/>
        <v>456.58025104000001</v>
      </c>
      <c r="D2270" s="77">
        <f t="shared" si="1024"/>
        <v>7245.38</v>
      </c>
      <c r="E2270" s="78">
        <f>IF(K2270=1,VLOOKUP(A2269,[1]Plan1!$G$155:$I$350,3),E2269)</f>
        <v>7276.54</v>
      </c>
      <c r="F2270" s="79">
        <f t="shared" si="1025"/>
        <v>45763</v>
      </c>
      <c r="G2270" s="80">
        <f t="shared" si="1014"/>
        <v>4.3006716003852752E-3</v>
      </c>
      <c r="H2270" s="81">
        <f t="shared" si="1026"/>
        <v>46553</v>
      </c>
      <c r="I2270" s="81">
        <f t="shared" si="1015"/>
        <v>46553</v>
      </c>
      <c r="J2270" s="82">
        <f t="shared" si="1027"/>
        <v>20</v>
      </c>
      <c r="K2270" s="82">
        <f t="shared" si="1011"/>
        <v>5</v>
      </c>
      <c r="L2270" s="76">
        <f t="shared" si="1016"/>
        <v>1.0010734299999999</v>
      </c>
      <c r="M2270" s="83">
        <f t="shared" si="1013"/>
        <v>1.0043006699999999</v>
      </c>
      <c r="N2270" s="83">
        <f t="shared" si="1009"/>
        <v>1.4237752066882321</v>
      </c>
      <c r="O2270" s="76">
        <f t="shared" si="1012"/>
        <v>1.4253035199999999</v>
      </c>
      <c r="P2270" s="76">
        <f t="shared" si="1017"/>
        <v>650.76543895999998</v>
      </c>
      <c r="Q2270" s="84">
        <f t="shared" si="1031"/>
        <v>0</v>
      </c>
      <c r="R2270" s="86">
        <f t="shared" si="1028"/>
        <v>0</v>
      </c>
      <c r="S2270" s="76">
        <f t="shared" si="1018"/>
        <v>0</v>
      </c>
      <c r="T2270" s="86">
        <f t="shared" si="1029"/>
        <v>8.0657000000000006E-2</v>
      </c>
      <c r="U2270" s="84">
        <f t="shared" si="1010"/>
        <v>5</v>
      </c>
      <c r="V2270" s="84">
        <v>252</v>
      </c>
      <c r="W2270" s="83">
        <f t="shared" si="1019"/>
        <v>1.001540256</v>
      </c>
      <c r="X2270" s="76">
        <f t="shared" si="1020"/>
        <v>1.00234537</v>
      </c>
      <c r="Y2270" s="76">
        <f t="shared" si="1021"/>
        <v>0</v>
      </c>
      <c r="Z2270" s="90" t="str">
        <f t="shared" si="1032"/>
        <v>A+J=</v>
      </c>
      <c r="AA2270" s="81">
        <f t="shared" si="1033"/>
        <v>46553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75">
        <f t="shared" si="1022"/>
        <v>46530</v>
      </c>
      <c r="B2271" s="76">
        <f t="shared" si="1023"/>
        <v>651.76778432999993</v>
      </c>
      <c r="C2271" s="76">
        <f t="shared" si="1030"/>
        <v>456.58025104000001</v>
      </c>
      <c r="D2271" s="77">
        <f t="shared" si="1024"/>
        <v>7245.38</v>
      </c>
      <c r="E2271" s="78">
        <f>IF(K2271=1,VLOOKUP(A2270,[1]Plan1!$G$155:$I$350,3),E2270)</f>
        <v>7276.54</v>
      </c>
      <c r="F2271" s="79">
        <f t="shared" si="1025"/>
        <v>45763</v>
      </c>
      <c r="G2271" s="80">
        <f t="shared" si="1014"/>
        <v>4.3006716003852752E-3</v>
      </c>
      <c r="H2271" s="81">
        <f t="shared" si="1026"/>
        <v>46553</v>
      </c>
      <c r="I2271" s="81">
        <f t="shared" si="1015"/>
        <v>46553</v>
      </c>
      <c r="J2271" s="82">
        <f t="shared" si="1027"/>
        <v>20</v>
      </c>
      <c r="K2271" s="82">
        <f t="shared" si="1011"/>
        <v>5</v>
      </c>
      <c r="L2271" s="76">
        <f t="shared" si="1016"/>
        <v>1.0010734299999999</v>
      </c>
      <c r="M2271" s="83">
        <f t="shared" si="1013"/>
        <v>1.0043006699999999</v>
      </c>
      <c r="N2271" s="83">
        <f t="shared" si="1009"/>
        <v>1.4237752066882321</v>
      </c>
      <c r="O2271" s="76">
        <f t="shared" si="1012"/>
        <v>1.4253035199999999</v>
      </c>
      <c r="P2271" s="76">
        <f t="shared" si="1017"/>
        <v>650.76543895999998</v>
      </c>
      <c r="Q2271" s="84">
        <f t="shared" si="1031"/>
        <v>0</v>
      </c>
      <c r="R2271" s="86">
        <f t="shared" si="1028"/>
        <v>0</v>
      </c>
      <c r="S2271" s="76">
        <f t="shared" si="1018"/>
        <v>0</v>
      </c>
      <c r="T2271" s="86">
        <f t="shared" si="1029"/>
        <v>8.0657000000000006E-2</v>
      </c>
      <c r="U2271" s="84">
        <f t="shared" si="1010"/>
        <v>5</v>
      </c>
      <c r="V2271" s="84">
        <v>252</v>
      </c>
      <c r="W2271" s="83">
        <f t="shared" si="1019"/>
        <v>1.001540256</v>
      </c>
      <c r="X2271" s="76">
        <f t="shared" si="1020"/>
        <v>1.00234537</v>
      </c>
      <c r="Y2271" s="76">
        <f t="shared" si="1021"/>
        <v>0</v>
      </c>
      <c r="Z2271" s="90" t="str">
        <f t="shared" si="1032"/>
        <v>A+J=</v>
      </c>
      <c r="AA2271" s="81">
        <f t="shared" si="1033"/>
        <v>46553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75">
        <f t="shared" si="1022"/>
        <v>46531</v>
      </c>
      <c r="B2272" s="76">
        <f t="shared" si="1023"/>
        <v>651.76778432999993</v>
      </c>
      <c r="C2272" s="76">
        <f t="shared" si="1030"/>
        <v>456.58025104000001</v>
      </c>
      <c r="D2272" s="77">
        <f t="shared" si="1024"/>
        <v>7245.38</v>
      </c>
      <c r="E2272" s="78">
        <f>IF(K2272=1,VLOOKUP(A2271,[1]Plan1!$G$155:$I$350,3),E2271)</f>
        <v>7276.54</v>
      </c>
      <c r="F2272" s="79">
        <f t="shared" si="1025"/>
        <v>45763</v>
      </c>
      <c r="G2272" s="80">
        <f t="shared" si="1014"/>
        <v>4.3006716003852752E-3</v>
      </c>
      <c r="H2272" s="81">
        <f t="shared" si="1026"/>
        <v>46553</v>
      </c>
      <c r="I2272" s="81">
        <f t="shared" si="1015"/>
        <v>46553</v>
      </c>
      <c r="J2272" s="82">
        <f t="shared" si="1027"/>
        <v>20</v>
      </c>
      <c r="K2272" s="82">
        <f t="shared" si="1011"/>
        <v>5</v>
      </c>
      <c r="L2272" s="76">
        <f t="shared" si="1016"/>
        <v>1.0010734299999999</v>
      </c>
      <c r="M2272" s="83">
        <f t="shared" si="1013"/>
        <v>1.0043006699999999</v>
      </c>
      <c r="N2272" s="83">
        <f t="shared" ref="N2272:N2335" si="1034">IF(I2272&gt;I2271,N2271*M2272,N2271)</f>
        <v>1.4237752066882321</v>
      </c>
      <c r="O2272" s="76">
        <f t="shared" si="1012"/>
        <v>1.4253035199999999</v>
      </c>
      <c r="P2272" s="76">
        <f t="shared" si="1017"/>
        <v>650.76543895999998</v>
      </c>
      <c r="Q2272" s="84">
        <f t="shared" si="1031"/>
        <v>0</v>
      </c>
      <c r="R2272" s="86">
        <f t="shared" si="1028"/>
        <v>0</v>
      </c>
      <c r="S2272" s="76">
        <f t="shared" si="1018"/>
        <v>0</v>
      </c>
      <c r="T2272" s="86">
        <f t="shared" si="1029"/>
        <v>8.0657000000000006E-2</v>
      </c>
      <c r="U2272" s="84">
        <f t="shared" si="1010"/>
        <v>5</v>
      </c>
      <c r="V2272" s="84">
        <v>252</v>
      </c>
      <c r="W2272" s="83">
        <f t="shared" si="1019"/>
        <v>1.001540256</v>
      </c>
      <c r="X2272" s="76">
        <f t="shared" si="1020"/>
        <v>1.00234537</v>
      </c>
      <c r="Y2272" s="76">
        <f t="shared" si="1021"/>
        <v>0</v>
      </c>
      <c r="Z2272" s="90" t="str">
        <f t="shared" si="1032"/>
        <v>A+J=</v>
      </c>
      <c r="AA2272" s="81">
        <f t="shared" si="1033"/>
        <v>46553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75">
        <f t="shared" si="1022"/>
        <v>46532</v>
      </c>
      <c r="B2273" s="76">
        <f t="shared" si="1023"/>
        <v>652.10835110999994</v>
      </c>
      <c r="C2273" s="76">
        <f t="shared" si="1030"/>
        <v>456.58025104000001</v>
      </c>
      <c r="D2273" s="77">
        <f t="shared" si="1024"/>
        <v>7245.38</v>
      </c>
      <c r="E2273" s="78">
        <f>IF(K2273=1,VLOOKUP(A2272,[1]Plan1!$G$155:$I$350,3),E2272)</f>
        <v>7276.54</v>
      </c>
      <c r="F2273" s="79">
        <f t="shared" si="1025"/>
        <v>45763</v>
      </c>
      <c r="G2273" s="80">
        <f t="shared" si="1014"/>
        <v>4.3006716003852752E-3</v>
      </c>
      <c r="H2273" s="81">
        <f t="shared" si="1026"/>
        <v>46553</v>
      </c>
      <c r="I2273" s="81">
        <f t="shared" si="1015"/>
        <v>46553</v>
      </c>
      <c r="J2273" s="82">
        <f t="shared" si="1027"/>
        <v>20</v>
      </c>
      <c r="K2273" s="82">
        <f t="shared" si="1011"/>
        <v>6</v>
      </c>
      <c r="L2273" s="76">
        <f t="shared" si="1016"/>
        <v>1.0012882599999999</v>
      </c>
      <c r="M2273" s="83">
        <f t="shared" si="1013"/>
        <v>1.0043006699999999</v>
      </c>
      <c r="N2273" s="83">
        <f t="shared" si="1034"/>
        <v>1.4237752066882321</v>
      </c>
      <c r="O2273" s="76">
        <f t="shared" si="1012"/>
        <v>1.42560939</v>
      </c>
      <c r="P2273" s="76">
        <f t="shared" si="1017"/>
        <v>650.90509316999999</v>
      </c>
      <c r="Q2273" s="84">
        <f t="shared" si="1031"/>
        <v>0</v>
      </c>
      <c r="R2273" s="86">
        <f t="shared" si="1028"/>
        <v>0</v>
      </c>
      <c r="S2273" s="76">
        <f t="shared" si="1018"/>
        <v>0</v>
      </c>
      <c r="T2273" s="86">
        <f t="shared" si="1029"/>
        <v>8.0657000000000006E-2</v>
      </c>
      <c r="U2273" s="84">
        <f t="shared" si="1010"/>
        <v>6</v>
      </c>
      <c r="V2273" s="84">
        <v>252</v>
      </c>
      <c r="W2273" s="83">
        <f t="shared" si="1019"/>
        <v>1.001848592</v>
      </c>
      <c r="X2273" s="76">
        <f t="shared" si="1020"/>
        <v>1.2032579400000001</v>
      </c>
      <c r="Y2273" s="76">
        <f t="shared" si="1021"/>
        <v>0</v>
      </c>
      <c r="Z2273" s="90" t="str">
        <f t="shared" si="1032"/>
        <v>A+J=</v>
      </c>
      <c r="AA2273" s="81">
        <f t="shared" si="1033"/>
        <v>46553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75">
        <f t="shared" si="1022"/>
        <v>46533</v>
      </c>
      <c r="B2274" s="76">
        <f t="shared" si="1023"/>
        <v>652.44909330999997</v>
      </c>
      <c r="C2274" s="76">
        <f t="shared" si="1030"/>
        <v>456.58025104000001</v>
      </c>
      <c r="D2274" s="77">
        <f t="shared" si="1024"/>
        <v>7245.38</v>
      </c>
      <c r="E2274" s="78">
        <f>IF(K2274=1,VLOOKUP(A2273,[1]Plan1!$G$155:$I$350,3),E2273)</f>
        <v>7276.54</v>
      </c>
      <c r="F2274" s="79">
        <f t="shared" si="1025"/>
        <v>45763</v>
      </c>
      <c r="G2274" s="80">
        <f t="shared" si="1014"/>
        <v>4.3006716003852752E-3</v>
      </c>
      <c r="H2274" s="81">
        <f t="shared" si="1026"/>
        <v>46553</v>
      </c>
      <c r="I2274" s="81">
        <f t="shared" si="1015"/>
        <v>46553</v>
      </c>
      <c r="J2274" s="82">
        <f t="shared" si="1027"/>
        <v>20</v>
      </c>
      <c r="K2274" s="82">
        <f t="shared" si="1011"/>
        <v>7</v>
      </c>
      <c r="L2274" s="76">
        <f t="shared" si="1016"/>
        <v>1.0015031299999999</v>
      </c>
      <c r="M2274" s="83">
        <f t="shared" si="1013"/>
        <v>1.0043006699999999</v>
      </c>
      <c r="N2274" s="83">
        <f t="shared" si="1034"/>
        <v>1.4237752066882321</v>
      </c>
      <c r="O2274" s="76">
        <f t="shared" si="1012"/>
        <v>1.4259153200000001</v>
      </c>
      <c r="P2274" s="76">
        <f t="shared" si="1017"/>
        <v>651.04477476</v>
      </c>
      <c r="Q2274" s="84">
        <f t="shared" si="1031"/>
        <v>0</v>
      </c>
      <c r="R2274" s="86">
        <f t="shared" si="1028"/>
        <v>0</v>
      </c>
      <c r="S2274" s="76">
        <f t="shared" si="1018"/>
        <v>0</v>
      </c>
      <c r="T2274" s="86">
        <f t="shared" si="1029"/>
        <v>8.0657000000000006E-2</v>
      </c>
      <c r="U2274" s="84">
        <f t="shared" si="1010"/>
        <v>7</v>
      </c>
      <c r="V2274" s="84">
        <v>252</v>
      </c>
      <c r="W2274" s="83">
        <f t="shared" si="1019"/>
        <v>1.0021570230000001</v>
      </c>
      <c r="X2274" s="76">
        <f t="shared" si="1020"/>
        <v>1.4043185499999999</v>
      </c>
      <c r="Y2274" s="76">
        <f t="shared" si="1021"/>
        <v>0</v>
      </c>
      <c r="Z2274" s="90" t="str">
        <f t="shared" si="1032"/>
        <v>A+J=</v>
      </c>
      <c r="AA2274" s="81">
        <f t="shared" si="1033"/>
        <v>46553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75">
        <f t="shared" si="1022"/>
        <v>46534</v>
      </c>
      <c r="B2275" s="76">
        <f t="shared" si="1023"/>
        <v>652.79001492999998</v>
      </c>
      <c r="C2275" s="76">
        <f t="shared" si="1030"/>
        <v>456.58025104000001</v>
      </c>
      <c r="D2275" s="77">
        <f t="shared" si="1024"/>
        <v>7245.38</v>
      </c>
      <c r="E2275" s="78">
        <f>IF(K2275=1,VLOOKUP(A2274,[1]Plan1!$G$155:$I$350,3),E2274)</f>
        <v>7276.54</v>
      </c>
      <c r="F2275" s="79">
        <f t="shared" si="1025"/>
        <v>45763</v>
      </c>
      <c r="G2275" s="80">
        <f t="shared" si="1014"/>
        <v>4.3006716003852752E-3</v>
      </c>
      <c r="H2275" s="81">
        <f t="shared" si="1026"/>
        <v>46553</v>
      </c>
      <c r="I2275" s="81">
        <f t="shared" si="1015"/>
        <v>46553</v>
      </c>
      <c r="J2275" s="82">
        <f t="shared" si="1027"/>
        <v>20</v>
      </c>
      <c r="K2275" s="82">
        <f t="shared" si="1011"/>
        <v>8</v>
      </c>
      <c r="L2275" s="76">
        <f t="shared" si="1016"/>
        <v>1.00171805</v>
      </c>
      <c r="M2275" s="83">
        <f t="shared" si="1013"/>
        <v>1.0043006699999999</v>
      </c>
      <c r="N2275" s="83">
        <f t="shared" si="1034"/>
        <v>1.4237752066882321</v>
      </c>
      <c r="O2275" s="76">
        <f t="shared" si="1012"/>
        <v>1.42622132</v>
      </c>
      <c r="P2275" s="76">
        <f t="shared" si="1017"/>
        <v>651.18448832000001</v>
      </c>
      <c r="Q2275" s="84">
        <f t="shared" si="1031"/>
        <v>0</v>
      </c>
      <c r="R2275" s="86">
        <f t="shared" si="1028"/>
        <v>0</v>
      </c>
      <c r="S2275" s="76">
        <f t="shared" si="1018"/>
        <v>0</v>
      </c>
      <c r="T2275" s="86">
        <f t="shared" si="1029"/>
        <v>8.0657000000000006E-2</v>
      </c>
      <c r="U2275" s="84">
        <f t="shared" si="1010"/>
        <v>8</v>
      </c>
      <c r="V2275" s="84">
        <v>252</v>
      </c>
      <c r="W2275" s="83">
        <f t="shared" si="1019"/>
        <v>1.002465548</v>
      </c>
      <c r="X2275" s="76">
        <f t="shared" si="1020"/>
        <v>1.6055266100000001</v>
      </c>
      <c r="Y2275" s="76">
        <f t="shared" si="1021"/>
        <v>0</v>
      </c>
      <c r="Z2275" s="90" t="str">
        <f t="shared" si="1032"/>
        <v>A+J=</v>
      </c>
      <c r="AA2275" s="81">
        <f t="shared" si="1033"/>
        <v>46553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75">
        <f t="shared" si="1022"/>
        <v>46535</v>
      </c>
      <c r="B2276" s="76">
        <f t="shared" si="1023"/>
        <v>652.79001492999998</v>
      </c>
      <c r="C2276" s="76">
        <f t="shared" si="1030"/>
        <v>456.58025104000001</v>
      </c>
      <c r="D2276" s="77">
        <f t="shared" si="1024"/>
        <v>7245.38</v>
      </c>
      <c r="E2276" s="78">
        <f>IF(K2276=1,VLOOKUP(A2275,[1]Plan1!$G$155:$I$350,3),E2275)</f>
        <v>7276.54</v>
      </c>
      <c r="F2276" s="79">
        <f t="shared" si="1025"/>
        <v>45763</v>
      </c>
      <c r="G2276" s="80">
        <f t="shared" si="1014"/>
        <v>4.3006716003852752E-3</v>
      </c>
      <c r="H2276" s="81">
        <f t="shared" si="1026"/>
        <v>46553</v>
      </c>
      <c r="I2276" s="81">
        <f t="shared" si="1015"/>
        <v>46553</v>
      </c>
      <c r="J2276" s="82">
        <f t="shared" si="1027"/>
        <v>20</v>
      </c>
      <c r="K2276" s="82">
        <f t="shared" si="1011"/>
        <v>8</v>
      </c>
      <c r="L2276" s="76">
        <f t="shared" si="1016"/>
        <v>1.00171805</v>
      </c>
      <c r="M2276" s="83">
        <f t="shared" si="1013"/>
        <v>1.0043006699999999</v>
      </c>
      <c r="N2276" s="83">
        <f t="shared" si="1034"/>
        <v>1.4237752066882321</v>
      </c>
      <c r="O2276" s="76">
        <f t="shared" si="1012"/>
        <v>1.42622132</v>
      </c>
      <c r="P2276" s="76">
        <f t="shared" si="1017"/>
        <v>651.18448832000001</v>
      </c>
      <c r="Q2276" s="84">
        <f t="shared" si="1031"/>
        <v>0</v>
      </c>
      <c r="R2276" s="86">
        <f t="shared" si="1028"/>
        <v>0</v>
      </c>
      <c r="S2276" s="76">
        <f t="shared" si="1018"/>
        <v>0</v>
      </c>
      <c r="T2276" s="86">
        <f t="shared" si="1029"/>
        <v>8.0657000000000006E-2</v>
      </c>
      <c r="U2276" s="84">
        <f t="shared" si="1010"/>
        <v>8</v>
      </c>
      <c r="V2276" s="84">
        <v>252</v>
      </c>
      <c r="W2276" s="83">
        <f t="shared" si="1019"/>
        <v>1.002465548</v>
      </c>
      <c r="X2276" s="76">
        <f t="shared" si="1020"/>
        <v>1.6055266100000001</v>
      </c>
      <c r="Y2276" s="76">
        <f t="shared" si="1021"/>
        <v>0</v>
      </c>
      <c r="Z2276" s="90" t="str">
        <f t="shared" si="1032"/>
        <v>A+J=</v>
      </c>
      <c r="AA2276" s="81">
        <f t="shared" si="1033"/>
        <v>46553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75">
        <f t="shared" si="1022"/>
        <v>46536</v>
      </c>
      <c r="B2277" s="76">
        <f t="shared" si="1023"/>
        <v>653.13110817999996</v>
      </c>
      <c r="C2277" s="76">
        <f t="shared" si="1030"/>
        <v>456.58025104000001</v>
      </c>
      <c r="D2277" s="77">
        <f t="shared" si="1024"/>
        <v>7245.38</v>
      </c>
      <c r="E2277" s="78">
        <f>IF(K2277=1,VLOOKUP(A2276,[1]Plan1!$G$155:$I$350,3),E2276)</f>
        <v>7276.54</v>
      </c>
      <c r="F2277" s="79">
        <f t="shared" si="1025"/>
        <v>45763</v>
      </c>
      <c r="G2277" s="80">
        <f t="shared" si="1014"/>
        <v>4.3006716003852752E-3</v>
      </c>
      <c r="H2277" s="81">
        <f t="shared" si="1026"/>
        <v>46553</v>
      </c>
      <c r="I2277" s="81">
        <f t="shared" si="1015"/>
        <v>46553</v>
      </c>
      <c r="J2277" s="82">
        <f t="shared" si="1027"/>
        <v>20</v>
      </c>
      <c r="K2277" s="82">
        <f t="shared" si="1011"/>
        <v>9</v>
      </c>
      <c r="L2277" s="76">
        <f t="shared" si="1016"/>
        <v>1.0019330099999999</v>
      </c>
      <c r="M2277" s="83">
        <f t="shared" si="1013"/>
        <v>1.0043006699999999</v>
      </c>
      <c r="N2277" s="83">
        <f t="shared" si="1034"/>
        <v>1.4237752066882321</v>
      </c>
      <c r="O2277" s="76">
        <f t="shared" si="1012"/>
        <v>1.4265273700000001</v>
      </c>
      <c r="P2277" s="76">
        <f t="shared" si="1017"/>
        <v>651.32422470999995</v>
      </c>
      <c r="Q2277" s="84">
        <f t="shared" si="1031"/>
        <v>0</v>
      </c>
      <c r="R2277" s="86">
        <f t="shared" si="1028"/>
        <v>0</v>
      </c>
      <c r="S2277" s="76">
        <f t="shared" si="1018"/>
        <v>0</v>
      </c>
      <c r="T2277" s="86">
        <f t="shared" si="1029"/>
        <v>8.0657000000000006E-2</v>
      </c>
      <c r="U2277" s="84">
        <f t="shared" si="1010"/>
        <v>9</v>
      </c>
      <c r="V2277" s="84">
        <v>252</v>
      </c>
      <c r="W2277" s="83">
        <f t="shared" si="1019"/>
        <v>1.002774169</v>
      </c>
      <c r="X2277" s="76">
        <f t="shared" si="1020"/>
        <v>1.80688347</v>
      </c>
      <c r="Y2277" s="76">
        <f t="shared" si="1021"/>
        <v>0</v>
      </c>
      <c r="Z2277" s="90" t="str">
        <f t="shared" si="1032"/>
        <v>A+J=</v>
      </c>
      <c r="AA2277" s="81">
        <f t="shared" si="1033"/>
        <v>46553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75">
        <f t="shared" si="1022"/>
        <v>46537</v>
      </c>
      <c r="B2278" s="76">
        <f t="shared" si="1023"/>
        <v>653.13110817999996</v>
      </c>
      <c r="C2278" s="76">
        <f t="shared" si="1030"/>
        <v>456.58025104000001</v>
      </c>
      <c r="D2278" s="77">
        <f t="shared" si="1024"/>
        <v>7245.38</v>
      </c>
      <c r="E2278" s="78">
        <f>IF(K2278=1,VLOOKUP(A2277,[1]Plan1!$G$155:$I$350,3),E2277)</f>
        <v>7276.54</v>
      </c>
      <c r="F2278" s="79">
        <f t="shared" si="1025"/>
        <v>45763</v>
      </c>
      <c r="G2278" s="80">
        <f t="shared" si="1014"/>
        <v>4.3006716003852752E-3</v>
      </c>
      <c r="H2278" s="81">
        <f t="shared" si="1026"/>
        <v>46553</v>
      </c>
      <c r="I2278" s="81">
        <f t="shared" si="1015"/>
        <v>46553</v>
      </c>
      <c r="J2278" s="82">
        <f t="shared" si="1027"/>
        <v>20</v>
      </c>
      <c r="K2278" s="82">
        <f t="shared" si="1011"/>
        <v>9</v>
      </c>
      <c r="L2278" s="76">
        <f t="shared" si="1016"/>
        <v>1.0019330099999999</v>
      </c>
      <c r="M2278" s="83">
        <f t="shared" si="1013"/>
        <v>1.0043006699999999</v>
      </c>
      <c r="N2278" s="83">
        <f t="shared" si="1034"/>
        <v>1.4237752066882321</v>
      </c>
      <c r="O2278" s="76">
        <f t="shared" si="1012"/>
        <v>1.4265273700000001</v>
      </c>
      <c r="P2278" s="76">
        <f t="shared" si="1017"/>
        <v>651.32422470999995</v>
      </c>
      <c r="Q2278" s="84">
        <f t="shared" si="1031"/>
        <v>0</v>
      </c>
      <c r="R2278" s="86">
        <f t="shared" si="1028"/>
        <v>0</v>
      </c>
      <c r="S2278" s="76">
        <f t="shared" si="1018"/>
        <v>0</v>
      </c>
      <c r="T2278" s="86">
        <f t="shared" si="1029"/>
        <v>8.0657000000000006E-2</v>
      </c>
      <c r="U2278" s="84">
        <f t="shared" ref="U2278:U2341" si="1035">IF(Q2277&gt;0,1,IF(K2278=K2277,U2277,U2277+1))</f>
        <v>9</v>
      </c>
      <c r="V2278" s="84">
        <v>252</v>
      </c>
      <c r="W2278" s="83">
        <f t="shared" si="1019"/>
        <v>1.002774169</v>
      </c>
      <c r="X2278" s="76">
        <f t="shared" si="1020"/>
        <v>1.80688347</v>
      </c>
      <c r="Y2278" s="76">
        <f t="shared" si="1021"/>
        <v>0</v>
      </c>
      <c r="Z2278" s="90" t="str">
        <f t="shared" si="1032"/>
        <v>A+J=</v>
      </c>
      <c r="AA2278" s="81">
        <f t="shared" si="1033"/>
        <v>46553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75">
        <f t="shared" si="1022"/>
        <v>46538</v>
      </c>
      <c r="B2279" s="76">
        <f t="shared" si="1023"/>
        <v>653.13110817999996</v>
      </c>
      <c r="C2279" s="76">
        <f t="shared" si="1030"/>
        <v>456.58025104000001</v>
      </c>
      <c r="D2279" s="77">
        <f t="shared" si="1024"/>
        <v>7245.38</v>
      </c>
      <c r="E2279" s="78">
        <f>IF(K2279=1,VLOOKUP(A2278,[1]Plan1!$G$155:$I$350,3),E2278)</f>
        <v>7276.54</v>
      </c>
      <c r="F2279" s="79">
        <f t="shared" si="1025"/>
        <v>45763</v>
      </c>
      <c r="G2279" s="80">
        <f t="shared" si="1014"/>
        <v>4.3006716003852752E-3</v>
      </c>
      <c r="H2279" s="81">
        <f t="shared" si="1026"/>
        <v>46553</v>
      </c>
      <c r="I2279" s="81">
        <f t="shared" si="1015"/>
        <v>46553</v>
      </c>
      <c r="J2279" s="82">
        <f t="shared" si="1027"/>
        <v>20</v>
      </c>
      <c r="K2279" s="82">
        <f t="shared" si="1011"/>
        <v>9</v>
      </c>
      <c r="L2279" s="76">
        <f t="shared" si="1016"/>
        <v>1.0019330099999999</v>
      </c>
      <c r="M2279" s="83">
        <f t="shared" si="1013"/>
        <v>1.0043006699999999</v>
      </c>
      <c r="N2279" s="83">
        <f t="shared" si="1034"/>
        <v>1.4237752066882321</v>
      </c>
      <c r="O2279" s="76">
        <f t="shared" si="1012"/>
        <v>1.4265273700000001</v>
      </c>
      <c r="P2279" s="76">
        <f t="shared" si="1017"/>
        <v>651.32422470999995</v>
      </c>
      <c r="Q2279" s="84">
        <f t="shared" si="1031"/>
        <v>0</v>
      </c>
      <c r="R2279" s="86">
        <f t="shared" si="1028"/>
        <v>0</v>
      </c>
      <c r="S2279" s="76">
        <f t="shared" si="1018"/>
        <v>0</v>
      </c>
      <c r="T2279" s="86">
        <f t="shared" si="1029"/>
        <v>8.0657000000000006E-2</v>
      </c>
      <c r="U2279" s="84">
        <f t="shared" si="1035"/>
        <v>9</v>
      </c>
      <c r="V2279" s="84">
        <v>252</v>
      </c>
      <c r="W2279" s="83">
        <f t="shared" si="1019"/>
        <v>1.002774169</v>
      </c>
      <c r="X2279" s="76">
        <f t="shared" si="1020"/>
        <v>1.80688347</v>
      </c>
      <c r="Y2279" s="76">
        <f t="shared" si="1021"/>
        <v>0</v>
      </c>
      <c r="Z2279" s="90" t="str">
        <f t="shared" si="1032"/>
        <v>A+J=</v>
      </c>
      <c r="AA2279" s="81">
        <f t="shared" si="1033"/>
        <v>46553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75">
        <f t="shared" si="1022"/>
        <v>46539</v>
      </c>
      <c r="B2280" s="76">
        <f t="shared" si="1023"/>
        <v>653.47238619999996</v>
      </c>
      <c r="C2280" s="76">
        <f t="shared" si="1030"/>
        <v>456.58025104000001</v>
      </c>
      <c r="D2280" s="77">
        <f t="shared" si="1024"/>
        <v>7245.38</v>
      </c>
      <c r="E2280" s="78">
        <f>IF(K2280=1,VLOOKUP(A2279,[1]Plan1!$G$155:$I$350,3),E2279)</f>
        <v>7276.54</v>
      </c>
      <c r="F2280" s="79">
        <f t="shared" si="1025"/>
        <v>45763</v>
      </c>
      <c r="G2280" s="80">
        <f t="shared" si="1014"/>
        <v>4.3006716003852752E-3</v>
      </c>
      <c r="H2280" s="81">
        <f t="shared" si="1026"/>
        <v>46553</v>
      </c>
      <c r="I2280" s="81">
        <f t="shared" si="1015"/>
        <v>46553</v>
      </c>
      <c r="J2280" s="82">
        <f t="shared" si="1027"/>
        <v>20</v>
      </c>
      <c r="K2280" s="82">
        <f t="shared" si="1011"/>
        <v>10</v>
      </c>
      <c r="L2280" s="76">
        <f t="shared" si="1016"/>
        <v>1.0021480199999999</v>
      </c>
      <c r="M2280" s="83">
        <f t="shared" si="1013"/>
        <v>1.0043006699999999</v>
      </c>
      <c r="N2280" s="83">
        <f t="shared" si="1034"/>
        <v>1.4237752066882321</v>
      </c>
      <c r="O2280" s="76">
        <f t="shared" si="1012"/>
        <v>1.4268335000000001</v>
      </c>
      <c r="P2280" s="76">
        <f t="shared" si="1017"/>
        <v>651.46399761999999</v>
      </c>
      <c r="Q2280" s="84">
        <f t="shared" si="1031"/>
        <v>0</v>
      </c>
      <c r="R2280" s="86">
        <f t="shared" si="1028"/>
        <v>0</v>
      </c>
      <c r="S2280" s="76">
        <f t="shared" si="1018"/>
        <v>0</v>
      </c>
      <c r="T2280" s="86">
        <f t="shared" si="1029"/>
        <v>8.0657000000000006E-2</v>
      </c>
      <c r="U2280" s="84">
        <f t="shared" si="1035"/>
        <v>10</v>
      </c>
      <c r="V2280" s="84">
        <v>252</v>
      </c>
      <c r="W2280" s="83">
        <f t="shared" si="1019"/>
        <v>1.003082885</v>
      </c>
      <c r="X2280" s="76">
        <f t="shared" si="1020"/>
        <v>2.0083885800000001</v>
      </c>
      <c r="Y2280" s="76">
        <f t="shared" si="1021"/>
        <v>0</v>
      </c>
      <c r="Z2280" s="90" t="str">
        <f t="shared" si="1032"/>
        <v>A+J=</v>
      </c>
      <c r="AA2280" s="81">
        <f t="shared" si="1033"/>
        <v>46553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75">
        <f t="shared" si="1022"/>
        <v>46540</v>
      </c>
      <c r="B2281" s="76">
        <f t="shared" si="1023"/>
        <v>653.81384384</v>
      </c>
      <c r="C2281" s="76">
        <f t="shared" si="1030"/>
        <v>456.58025104000001</v>
      </c>
      <c r="D2281" s="77">
        <f t="shared" si="1024"/>
        <v>7245.38</v>
      </c>
      <c r="E2281" s="78">
        <f>IF(K2281=1,VLOOKUP(A2280,[1]Plan1!$G$155:$I$350,3),E2280)</f>
        <v>7276.54</v>
      </c>
      <c r="F2281" s="79">
        <f t="shared" si="1025"/>
        <v>45763</v>
      </c>
      <c r="G2281" s="80">
        <f t="shared" si="1014"/>
        <v>4.3006716003852752E-3</v>
      </c>
      <c r="H2281" s="81">
        <f t="shared" si="1026"/>
        <v>46553</v>
      </c>
      <c r="I2281" s="81">
        <f t="shared" si="1015"/>
        <v>46553</v>
      </c>
      <c r="J2281" s="82">
        <f t="shared" si="1027"/>
        <v>20</v>
      </c>
      <c r="K2281" s="82">
        <f t="shared" si="1011"/>
        <v>11</v>
      </c>
      <c r="L2281" s="76">
        <f t="shared" si="1016"/>
        <v>1.0023630800000001</v>
      </c>
      <c r="M2281" s="83">
        <f t="shared" si="1013"/>
        <v>1.0043006699999999</v>
      </c>
      <c r="N2281" s="83">
        <f t="shared" si="1034"/>
        <v>1.4237752066882321</v>
      </c>
      <c r="O2281" s="76">
        <f t="shared" si="1012"/>
        <v>1.4271396999999999</v>
      </c>
      <c r="P2281" s="76">
        <f t="shared" si="1017"/>
        <v>651.60380249000002</v>
      </c>
      <c r="Q2281" s="84">
        <f t="shared" si="1031"/>
        <v>0</v>
      </c>
      <c r="R2281" s="86">
        <f t="shared" si="1028"/>
        <v>0</v>
      </c>
      <c r="S2281" s="76">
        <f t="shared" si="1018"/>
        <v>0</v>
      </c>
      <c r="T2281" s="86">
        <f t="shared" si="1029"/>
        <v>8.0657000000000006E-2</v>
      </c>
      <c r="U2281" s="84">
        <f t="shared" si="1035"/>
        <v>11</v>
      </c>
      <c r="V2281" s="84">
        <v>252</v>
      </c>
      <c r="W2281" s="83">
        <f t="shared" si="1019"/>
        <v>1.0033916949999999</v>
      </c>
      <c r="X2281" s="76">
        <f t="shared" si="1020"/>
        <v>2.21004135</v>
      </c>
      <c r="Y2281" s="76">
        <f t="shared" si="1021"/>
        <v>0</v>
      </c>
      <c r="Z2281" s="90" t="str">
        <f t="shared" si="1032"/>
        <v>A+J=</v>
      </c>
      <c r="AA2281" s="81">
        <f t="shared" si="1033"/>
        <v>46553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75">
        <f t="shared" si="1022"/>
        <v>46541</v>
      </c>
      <c r="B2282" s="76">
        <f t="shared" si="1023"/>
        <v>654.15547330999993</v>
      </c>
      <c r="C2282" s="76">
        <f t="shared" si="1030"/>
        <v>456.58025104000001</v>
      </c>
      <c r="D2282" s="77">
        <f t="shared" si="1024"/>
        <v>7245.38</v>
      </c>
      <c r="E2282" s="78">
        <f>IF(K2282=1,VLOOKUP(A2281,[1]Plan1!$G$155:$I$350,3),E2281)</f>
        <v>7276.54</v>
      </c>
      <c r="F2282" s="79">
        <f t="shared" si="1025"/>
        <v>45763</v>
      </c>
      <c r="G2282" s="80">
        <f t="shared" si="1014"/>
        <v>4.3006716003852752E-3</v>
      </c>
      <c r="H2282" s="81">
        <f t="shared" si="1026"/>
        <v>46553</v>
      </c>
      <c r="I2282" s="81">
        <f t="shared" si="1015"/>
        <v>46553</v>
      </c>
      <c r="J2282" s="82">
        <f t="shared" si="1027"/>
        <v>20</v>
      </c>
      <c r="K2282" s="82">
        <f t="shared" ref="K2282:K2345" si="1036">(J2282-(NETWORKDAYS(A2282,I2282,AD$165:AD$503)-1))</f>
        <v>12</v>
      </c>
      <c r="L2282" s="76">
        <f t="shared" si="1016"/>
        <v>1.00257818</v>
      </c>
      <c r="M2282" s="83">
        <f t="shared" si="1013"/>
        <v>1.0043006699999999</v>
      </c>
      <c r="N2282" s="83">
        <f t="shared" si="1034"/>
        <v>1.4237752066882321</v>
      </c>
      <c r="O2282" s="76">
        <f t="shared" ref="O2282:O2345" si="1037">TRUNC(TRUNC((L2282*N2282),15),8)</f>
        <v>1.4274459500000001</v>
      </c>
      <c r="P2282" s="76">
        <f t="shared" si="1017"/>
        <v>651.74363018999998</v>
      </c>
      <c r="Q2282" s="84">
        <f t="shared" si="1031"/>
        <v>0</v>
      </c>
      <c r="R2282" s="86">
        <f t="shared" si="1028"/>
        <v>0</v>
      </c>
      <c r="S2282" s="76">
        <f t="shared" si="1018"/>
        <v>0</v>
      </c>
      <c r="T2282" s="86">
        <f t="shared" si="1029"/>
        <v>8.0657000000000006E-2</v>
      </c>
      <c r="U2282" s="84">
        <f t="shared" si="1035"/>
        <v>12</v>
      </c>
      <c r="V2282" s="84">
        <v>252</v>
      </c>
      <c r="W2282" s="83">
        <f t="shared" si="1019"/>
        <v>1.003700601</v>
      </c>
      <c r="X2282" s="76">
        <f t="shared" si="1020"/>
        <v>2.4118431199999999</v>
      </c>
      <c r="Y2282" s="76">
        <f t="shared" si="1021"/>
        <v>0</v>
      </c>
      <c r="Z2282" s="90" t="str">
        <f t="shared" si="1032"/>
        <v>A+J=</v>
      </c>
      <c r="AA2282" s="81">
        <f t="shared" si="1033"/>
        <v>46553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75">
        <f t="shared" si="1022"/>
        <v>46542</v>
      </c>
      <c r="B2283" s="76">
        <f t="shared" si="1023"/>
        <v>654.49728778000008</v>
      </c>
      <c r="C2283" s="76">
        <f t="shared" si="1030"/>
        <v>456.58025104000001</v>
      </c>
      <c r="D2283" s="77">
        <f t="shared" si="1024"/>
        <v>7245.38</v>
      </c>
      <c r="E2283" s="78">
        <f>IF(K2283=1,VLOOKUP(A2282,[1]Plan1!$G$155:$I$350,3),E2282)</f>
        <v>7276.54</v>
      </c>
      <c r="F2283" s="79">
        <f t="shared" si="1025"/>
        <v>45763</v>
      </c>
      <c r="G2283" s="80">
        <f t="shared" si="1014"/>
        <v>4.3006716003852752E-3</v>
      </c>
      <c r="H2283" s="81">
        <f t="shared" si="1026"/>
        <v>46553</v>
      </c>
      <c r="I2283" s="81">
        <f t="shared" si="1015"/>
        <v>46553</v>
      </c>
      <c r="J2283" s="82">
        <f t="shared" si="1027"/>
        <v>20</v>
      </c>
      <c r="K2283" s="82">
        <f t="shared" si="1036"/>
        <v>13</v>
      </c>
      <c r="L2283" s="76">
        <f t="shared" si="1016"/>
        <v>1.00279333</v>
      </c>
      <c r="M2283" s="83">
        <f t="shared" ref="M2283:M2346" si="1038">IF(I2283&gt;I2282,L2282,M2282)</f>
        <v>1.0043006699999999</v>
      </c>
      <c r="N2283" s="83">
        <f t="shared" si="1034"/>
        <v>1.4237752066882321</v>
      </c>
      <c r="O2283" s="76">
        <f t="shared" si="1037"/>
        <v>1.42775228</v>
      </c>
      <c r="P2283" s="76">
        <f t="shared" si="1017"/>
        <v>651.88349442000003</v>
      </c>
      <c r="Q2283" s="84">
        <f t="shared" si="1031"/>
        <v>0</v>
      </c>
      <c r="R2283" s="86">
        <f t="shared" si="1028"/>
        <v>0</v>
      </c>
      <c r="S2283" s="76">
        <f t="shared" si="1018"/>
        <v>0</v>
      </c>
      <c r="T2283" s="86">
        <f t="shared" si="1029"/>
        <v>8.0657000000000006E-2</v>
      </c>
      <c r="U2283" s="84">
        <f t="shared" si="1035"/>
        <v>13</v>
      </c>
      <c r="V2283" s="84">
        <v>252</v>
      </c>
      <c r="W2283" s="83">
        <f t="shared" si="1019"/>
        <v>1.004009602</v>
      </c>
      <c r="X2283" s="76">
        <f t="shared" si="1020"/>
        <v>2.6137933599999998</v>
      </c>
      <c r="Y2283" s="76">
        <f t="shared" si="1021"/>
        <v>0</v>
      </c>
      <c r="Z2283" s="90" t="str">
        <f t="shared" si="1032"/>
        <v>A+J=</v>
      </c>
      <c r="AA2283" s="81">
        <f t="shared" si="1033"/>
        <v>46553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75">
        <f t="shared" si="1022"/>
        <v>46543</v>
      </c>
      <c r="B2284" s="76">
        <f t="shared" si="1023"/>
        <v>654.83927813000003</v>
      </c>
      <c r="C2284" s="76">
        <f t="shared" si="1030"/>
        <v>456.58025104000001</v>
      </c>
      <c r="D2284" s="77">
        <f t="shared" si="1024"/>
        <v>7245.38</v>
      </c>
      <c r="E2284" s="78">
        <f>IF(K2284=1,VLOOKUP(A2283,[1]Plan1!$G$155:$I$350,3),E2283)</f>
        <v>7276.54</v>
      </c>
      <c r="F2284" s="79">
        <f t="shared" si="1025"/>
        <v>45763</v>
      </c>
      <c r="G2284" s="80">
        <f t="shared" si="1014"/>
        <v>4.3006716003852752E-3</v>
      </c>
      <c r="H2284" s="81">
        <f t="shared" si="1026"/>
        <v>46553</v>
      </c>
      <c r="I2284" s="81">
        <f t="shared" si="1015"/>
        <v>46553</v>
      </c>
      <c r="J2284" s="82">
        <f t="shared" si="1027"/>
        <v>20</v>
      </c>
      <c r="K2284" s="82">
        <f t="shared" si="1036"/>
        <v>14</v>
      </c>
      <c r="L2284" s="76">
        <f t="shared" si="1016"/>
        <v>1.00300853</v>
      </c>
      <c r="M2284" s="83">
        <f t="shared" si="1038"/>
        <v>1.0043006699999999</v>
      </c>
      <c r="N2284" s="83">
        <f t="shared" si="1034"/>
        <v>1.4237752066882321</v>
      </c>
      <c r="O2284" s="76">
        <f t="shared" si="1037"/>
        <v>1.42805867</v>
      </c>
      <c r="P2284" s="76">
        <f t="shared" si="1017"/>
        <v>652.02338603999999</v>
      </c>
      <c r="Q2284" s="84">
        <f t="shared" si="1031"/>
        <v>0</v>
      </c>
      <c r="R2284" s="86">
        <f t="shared" si="1028"/>
        <v>0</v>
      </c>
      <c r="S2284" s="76">
        <f t="shared" si="1018"/>
        <v>0</v>
      </c>
      <c r="T2284" s="86">
        <f t="shared" si="1029"/>
        <v>8.0657000000000006E-2</v>
      </c>
      <c r="U2284" s="84">
        <f t="shared" si="1035"/>
        <v>14</v>
      </c>
      <c r="V2284" s="84">
        <v>252</v>
      </c>
      <c r="W2284" s="83">
        <f t="shared" si="1019"/>
        <v>1.0043186980000001</v>
      </c>
      <c r="X2284" s="76">
        <f t="shared" si="1020"/>
        <v>2.8158920900000002</v>
      </c>
      <c r="Y2284" s="76">
        <f t="shared" si="1021"/>
        <v>0</v>
      </c>
      <c r="Z2284" s="90" t="str">
        <f t="shared" si="1032"/>
        <v>A+J=</v>
      </c>
      <c r="AA2284" s="81">
        <f t="shared" si="1033"/>
        <v>46553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75">
        <f t="shared" si="1022"/>
        <v>46544</v>
      </c>
      <c r="B2285" s="76">
        <f t="shared" si="1023"/>
        <v>654.83927813000003</v>
      </c>
      <c r="C2285" s="76">
        <f t="shared" si="1030"/>
        <v>456.58025104000001</v>
      </c>
      <c r="D2285" s="77">
        <f t="shared" si="1024"/>
        <v>7245.38</v>
      </c>
      <c r="E2285" s="78">
        <f>IF(K2285=1,VLOOKUP(A2284,[1]Plan1!$G$155:$I$350,3),E2284)</f>
        <v>7276.54</v>
      </c>
      <c r="F2285" s="79">
        <f t="shared" si="1025"/>
        <v>45763</v>
      </c>
      <c r="G2285" s="80">
        <f t="shared" si="1014"/>
        <v>4.3006716003852752E-3</v>
      </c>
      <c r="H2285" s="81">
        <f t="shared" si="1026"/>
        <v>46553</v>
      </c>
      <c r="I2285" s="81">
        <f t="shared" si="1015"/>
        <v>46553</v>
      </c>
      <c r="J2285" s="82">
        <f t="shared" si="1027"/>
        <v>20</v>
      </c>
      <c r="K2285" s="82">
        <f t="shared" si="1036"/>
        <v>14</v>
      </c>
      <c r="L2285" s="76">
        <f t="shared" si="1016"/>
        <v>1.00300853</v>
      </c>
      <c r="M2285" s="83">
        <f t="shared" si="1038"/>
        <v>1.0043006699999999</v>
      </c>
      <c r="N2285" s="83">
        <f t="shared" si="1034"/>
        <v>1.4237752066882321</v>
      </c>
      <c r="O2285" s="76">
        <f t="shared" si="1037"/>
        <v>1.42805867</v>
      </c>
      <c r="P2285" s="76">
        <f t="shared" si="1017"/>
        <v>652.02338603999999</v>
      </c>
      <c r="Q2285" s="84">
        <f t="shared" si="1031"/>
        <v>0</v>
      </c>
      <c r="R2285" s="86">
        <f t="shared" si="1028"/>
        <v>0</v>
      </c>
      <c r="S2285" s="76">
        <f t="shared" si="1018"/>
        <v>0</v>
      </c>
      <c r="T2285" s="86">
        <f t="shared" si="1029"/>
        <v>8.0657000000000006E-2</v>
      </c>
      <c r="U2285" s="84">
        <f t="shared" si="1035"/>
        <v>14</v>
      </c>
      <c r="V2285" s="84">
        <v>252</v>
      </c>
      <c r="W2285" s="83">
        <f t="shared" si="1019"/>
        <v>1.0043186980000001</v>
      </c>
      <c r="X2285" s="76">
        <f t="shared" si="1020"/>
        <v>2.8158920900000002</v>
      </c>
      <c r="Y2285" s="76">
        <f t="shared" si="1021"/>
        <v>0</v>
      </c>
      <c r="Z2285" s="90" t="str">
        <f t="shared" si="1032"/>
        <v>A+J=</v>
      </c>
      <c r="AA2285" s="81">
        <f t="shared" si="1033"/>
        <v>46553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75">
        <f t="shared" si="1022"/>
        <v>46545</v>
      </c>
      <c r="B2286" s="76">
        <f t="shared" si="1023"/>
        <v>654.83927813000003</v>
      </c>
      <c r="C2286" s="76">
        <f t="shared" si="1030"/>
        <v>456.58025104000001</v>
      </c>
      <c r="D2286" s="77">
        <f t="shared" si="1024"/>
        <v>7245.38</v>
      </c>
      <c r="E2286" s="78">
        <f>IF(K2286=1,VLOOKUP(A2285,[1]Plan1!$G$155:$I$350,3),E2285)</f>
        <v>7276.54</v>
      </c>
      <c r="F2286" s="79">
        <f t="shared" si="1025"/>
        <v>45763</v>
      </c>
      <c r="G2286" s="80">
        <f t="shared" si="1014"/>
        <v>4.3006716003852752E-3</v>
      </c>
      <c r="H2286" s="81">
        <f t="shared" si="1026"/>
        <v>46553</v>
      </c>
      <c r="I2286" s="81">
        <f t="shared" si="1015"/>
        <v>46553</v>
      </c>
      <c r="J2286" s="82">
        <f t="shared" si="1027"/>
        <v>20</v>
      </c>
      <c r="K2286" s="82">
        <f t="shared" si="1036"/>
        <v>14</v>
      </c>
      <c r="L2286" s="76">
        <f t="shared" si="1016"/>
        <v>1.00300853</v>
      </c>
      <c r="M2286" s="83">
        <f t="shared" si="1038"/>
        <v>1.0043006699999999</v>
      </c>
      <c r="N2286" s="83">
        <f t="shared" si="1034"/>
        <v>1.4237752066882321</v>
      </c>
      <c r="O2286" s="76">
        <f t="shared" si="1037"/>
        <v>1.42805867</v>
      </c>
      <c r="P2286" s="76">
        <f t="shared" si="1017"/>
        <v>652.02338603999999</v>
      </c>
      <c r="Q2286" s="84">
        <f t="shared" si="1031"/>
        <v>0</v>
      </c>
      <c r="R2286" s="86">
        <f t="shared" si="1028"/>
        <v>0</v>
      </c>
      <c r="S2286" s="76">
        <f t="shared" si="1018"/>
        <v>0</v>
      </c>
      <c r="T2286" s="86">
        <f t="shared" si="1029"/>
        <v>8.0657000000000006E-2</v>
      </c>
      <c r="U2286" s="84">
        <f t="shared" si="1035"/>
        <v>14</v>
      </c>
      <c r="V2286" s="84">
        <v>252</v>
      </c>
      <c r="W2286" s="83">
        <f t="shared" si="1019"/>
        <v>1.0043186980000001</v>
      </c>
      <c r="X2286" s="76">
        <f t="shared" si="1020"/>
        <v>2.8158920900000002</v>
      </c>
      <c r="Y2286" s="76">
        <f t="shared" si="1021"/>
        <v>0</v>
      </c>
      <c r="Z2286" s="90" t="str">
        <f t="shared" si="1032"/>
        <v>A+J=</v>
      </c>
      <c r="AA2286" s="81">
        <f t="shared" si="1033"/>
        <v>46553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75">
        <f t="shared" si="1022"/>
        <v>46546</v>
      </c>
      <c r="B2287" s="76">
        <f t="shared" si="1023"/>
        <v>655.18144902999995</v>
      </c>
      <c r="C2287" s="76">
        <f t="shared" si="1030"/>
        <v>456.58025104000001</v>
      </c>
      <c r="D2287" s="77">
        <f t="shared" si="1024"/>
        <v>7245.38</v>
      </c>
      <c r="E2287" s="78">
        <f>IF(K2287=1,VLOOKUP(A2286,[1]Plan1!$G$155:$I$350,3),E2286)</f>
        <v>7276.54</v>
      </c>
      <c r="F2287" s="79">
        <f t="shared" si="1025"/>
        <v>45763</v>
      </c>
      <c r="G2287" s="80">
        <f t="shared" si="1014"/>
        <v>4.3006716003852752E-3</v>
      </c>
      <c r="H2287" s="81">
        <f t="shared" si="1026"/>
        <v>46553</v>
      </c>
      <c r="I2287" s="81">
        <f t="shared" si="1015"/>
        <v>46553</v>
      </c>
      <c r="J2287" s="82">
        <f t="shared" si="1027"/>
        <v>20</v>
      </c>
      <c r="K2287" s="82">
        <f t="shared" si="1036"/>
        <v>15</v>
      </c>
      <c r="L2287" s="76">
        <f t="shared" si="1016"/>
        <v>1.00322377</v>
      </c>
      <c r="M2287" s="83">
        <f t="shared" si="1038"/>
        <v>1.0043006699999999</v>
      </c>
      <c r="N2287" s="83">
        <f t="shared" si="1034"/>
        <v>1.4237752066882321</v>
      </c>
      <c r="O2287" s="76">
        <f t="shared" si="1037"/>
        <v>1.42836513</v>
      </c>
      <c r="P2287" s="76">
        <f t="shared" si="1017"/>
        <v>652.16330962999996</v>
      </c>
      <c r="Q2287" s="84">
        <f t="shared" si="1031"/>
        <v>0</v>
      </c>
      <c r="R2287" s="86">
        <f t="shared" si="1028"/>
        <v>0</v>
      </c>
      <c r="S2287" s="76">
        <f t="shared" si="1018"/>
        <v>0</v>
      </c>
      <c r="T2287" s="86">
        <f t="shared" si="1029"/>
        <v>8.0657000000000006E-2</v>
      </c>
      <c r="U2287" s="84">
        <f t="shared" si="1035"/>
        <v>15</v>
      </c>
      <c r="V2287" s="84">
        <v>252</v>
      </c>
      <c r="W2287" s="83">
        <f t="shared" si="1019"/>
        <v>1.004627889</v>
      </c>
      <c r="X2287" s="76">
        <f t="shared" si="1020"/>
        <v>3.0181393999999999</v>
      </c>
      <c r="Y2287" s="76">
        <f t="shared" si="1021"/>
        <v>0</v>
      </c>
      <c r="Z2287" s="90" t="str">
        <f t="shared" si="1032"/>
        <v>A+J=</v>
      </c>
      <c r="AA2287" s="81">
        <f t="shared" si="1033"/>
        <v>46553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75">
        <f t="shared" si="1022"/>
        <v>46547</v>
      </c>
      <c r="B2288" s="76">
        <f t="shared" si="1023"/>
        <v>655.52379661000009</v>
      </c>
      <c r="C2288" s="76">
        <f t="shared" si="1030"/>
        <v>456.58025104000001</v>
      </c>
      <c r="D2288" s="77">
        <f t="shared" si="1024"/>
        <v>7245.38</v>
      </c>
      <c r="E2288" s="78">
        <f>IF(K2288=1,VLOOKUP(A2287,[1]Plan1!$G$155:$I$350,3),E2287)</f>
        <v>7276.54</v>
      </c>
      <c r="F2288" s="79">
        <f t="shared" si="1025"/>
        <v>45763</v>
      </c>
      <c r="G2288" s="80">
        <f t="shared" si="1014"/>
        <v>4.3006716003852752E-3</v>
      </c>
      <c r="H2288" s="81">
        <f t="shared" si="1026"/>
        <v>46553</v>
      </c>
      <c r="I2288" s="81">
        <f t="shared" si="1015"/>
        <v>46553</v>
      </c>
      <c r="J2288" s="82">
        <f t="shared" si="1027"/>
        <v>20</v>
      </c>
      <c r="K2288" s="82">
        <f t="shared" si="1036"/>
        <v>16</v>
      </c>
      <c r="L2288" s="76">
        <f t="shared" si="1016"/>
        <v>1.00343906</v>
      </c>
      <c r="M2288" s="83">
        <f t="shared" si="1038"/>
        <v>1.0043006699999999</v>
      </c>
      <c r="N2288" s="83">
        <f t="shared" si="1034"/>
        <v>1.4237752066882321</v>
      </c>
      <c r="O2288" s="76">
        <f t="shared" si="1037"/>
        <v>1.4286716500000001</v>
      </c>
      <c r="P2288" s="76">
        <f t="shared" si="1017"/>
        <v>652.30326061000005</v>
      </c>
      <c r="Q2288" s="84">
        <f t="shared" si="1031"/>
        <v>0</v>
      </c>
      <c r="R2288" s="86">
        <f t="shared" si="1028"/>
        <v>0</v>
      </c>
      <c r="S2288" s="76">
        <f t="shared" si="1018"/>
        <v>0</v>
      </c>
      <c r="T2288" s="86">
        <f t="shared" si="1029"/>
        <v>8.0657000000000006E-2</v>
      </c>
      <c r="U2288" s="84">
        <f t="shared" si="1035"/>
        <v>16</v>
      </c>
      <c r="V2288" s="84">
        <v>252</v>
      </c>
      <c r="W2288" s="83">
        <f t="shared" si="1019"/>
        <v>1.0049371760000001</v>
      </c>
      <c r="X2288" s="76">
        <f t="shared" si="1020"/>
        <v>3.2205360000000001</v>
      </c>
      <c r="Y2288" s="76">
        <f t="shared" si="1021"/>
        <v>0</v>
      </c>
      <c r="Z2288" s="90" t="str">
        <f t="shared" si="1032"/>
        <v>A+J=</v>
      </c>
      <c r="AA2288" s="81">
        <f t="shared" si="1033"/>
        <v>46553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75">
        <f t="shared" si="1022"/>
        <v>46548</v>
      </c>
      <c r="B2289" s="76">
        <f t="shared" si="1023"/>
        <v>655.86631962000001</v>
      </c>
      <c r="C2289" s="76">
        <f t="shared" si="1030"/>
        <v>456.58025104000001</v>
      </c>
      <c r="D2289" s="77">
        <f t="shared" si="1024"/>
        <v>7245.38</v>
      </c>
      <c r="E2289" s="78">
        <f>IF(K2289=1,VLOOKUP(A2288,[1]Plan1!$G$155:$I$350,3),E2288)</f>
        <v>7276.54</v>
      </c>
      <c r="F2289" s="79">
        <f t="shared" si="1025"/>
        <v>45763</v>
      </c>
      <c r="G2289" s="80">
        <f t="shared" si="1014"/>
        <v>4.3006716003852752E-3</v>
      </c>
      <c r="H2289" s="81">
        <f t="shared" si="1026"/>
        <v>46553</v>
      </c>
      <c r="I2289" s="81">
        <f t="shared" si="1015"/>
        <v>46553</v>
      </c>
      <c r="J2289" s="82">
        <f t="shared" si="1027"/>
        <v>20</v>
      </c>
      <c r="K2289" s="82">
        <f t="shared" si="1036"/>
        <v>17</v>
      </c>
      <c r="L2289" s="76">
        <f t="shared" si="1016"/>
        <v>1.0036543899999999</v>
      </c>
      <c r="M2289" s="83">
        <f t="shared" si="1038"/>
        <v>1.0043006699999999</v>
      </c>
      <c r="N2289" s="83">
        <f t="shared" si="1034"/>
        <v>1.4237752066882321</v>
      </c>
      <c r="O2289" s="76">
        <f t="shared" si="1037"/>
        <v>1.42897823</v>
      </c>
      <c r="P2289" s="76">
        <f t="shared" si="1017"/>
        <v>652.44323898000005</v>
      </c>
      <c r="Q2289" s="84">
        <f t="shared" si="1031"/>
        <v>0</v>
      </c>
      <c r="R2289" s="86">
        <f t="shared" si="1028"/>
        <v>0</v>
      </c>
      <c r="S2289" s="76">
        <f t="shared" si="1018"/>
        <v>0</v>
      </c>
      <c r="T2289" s="86">
        <f t="shared" si="1029"/>
        <v>8.0657000000000006E-2</v>
      </c>
      <c r="U2289" s="84">
        <f t="shared" si="1035"/>
        <v>17</v>
      </c>
      <c r="V2289" s="84">
        <v>252</v>
      </c>
      <c r="W2289" s="83">
        <f t="shared" si="1019"/>
        <v>1.005246557</v>
      </c>
      <c r="X2289" s="76">
        <f t="shared" si="1020"/>
        <v>3.4230806399999998</v>
      </c>
      <c r="Y2289" s="76">
        <f t="shared" si="1021"/>
        <v>0</v>
      </c>
      <c r="Z2289" s="90" t="str">
        <f t="shared" si="1032"/>
        <v>A+J=</v>
      </c>
      <c r="AA2289" s="81">
        <f t="shared" si="1033"/>
        <v>46553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75">
        <f t="shared" si="1022"/>
        <v>46549</v>
      </c>
      <c r="B2290" s="76">
        <f t="shared" si="1023"/>
        <v>656.20902403000002</v>
      </c>
      <c r="C2290" s="76">
        <f t="shared" si="1030"/>
        <v>456.58025104000001</v>
      </c>
      <c r="D2290" s="77">
        <f t="shared" si="1024"/>
        <v>7245.38</v>
      </c>
      <c r="E2290" s="78">
        <f>IF(K2290=1,VLOOKUP(A2289,[1]Plan1!$G$155:$I$350,3),E2289)</f>
        <v>7276.54</v>
      </c>
      <c r="F2290" s="79">
        <f t="shared" si="1025"/>
        <v>45763</v>
      </c>
      <c r="G2290" s="80">
        <f t="shared" si="1014"/>
        <v>4.3006716003852752E-3</v>
      </c>
      <c r="H2290" s="81">
        <f t="shared" si="1026"/>
        <v>46553</v>
      </c>
      <c r="I2290" s="81">
        <f t="shared" si="1015"/>
        <v>46553</v>
      </c>
      <c r="J2290" s="82">
        <f t="shared" si="1027"/>
        <v>20</v>
      </c>
      <c r="K2290" s="82">
        <f t="shared" si="1036"/>
        <v>18</v>
      </c>
      <c r="L2290" s="76">
        <f t="shared" si="1016"/>
        <v>1.0038697700000001</v>
      </c>
      <c r="M2290" s="83">
        <f t="shared" si="1038"/>
        <v>1.0043006699999999</v>
      </c>
      <c r="N2290" s="83">
        <f t="shared" si="1034"/>
        <v>1.4237752066882321</v>
      </c>
      <c r="O2290" s="76">
        <f t="shared" si="1037"/>
        <v>1.42928488</v>
      </c>
      <c r="P2290" s="76">
        <f t="shared" si="1017"/>
        <v>652.58324931000004</v>
      </c>
      <c r="Q2290" s="84">
        <f t="shared" si="1031"/>
        <v>0</v>
      </c>
      <c r="R2290" s="86">
        <f t="shared" si="1028"/>
        <v>0</v>
      </c>
      <c r="S2290" s="76">
        <f t="shared" si="1018"/>
        <v>0</v>
      </c>
      <c r="T2290" s="86">
        <f t="shared" si="1029"/>
        <v>8.0657000000000006E-2</v>
      </c>
      <c r="U2290" s="84">
        <f t="shared" si="1035"/>
        <v>18</v>
      </c>
      <c r="V2290" s="84">
        <v>252</v>
      </c>
      <c r="W2290" s="83">
        <f t="shared" si="1019"/>
        <v>1.005556034</v>
      </c>
      <c r="X2290" s="76">
        <f t="shared" si="1020"/>
        <v>3.6257747199999999</v>
      </c>
      <c r="Y2290" s="76">
        <f t="shared" si="1021"/>
        <v>0</v>
      </c>
      <c r="Z2290" s="90" t="str">
        <f t="shared" si="1032"/>
        <v>A+J=</v>
      </c>
      <c r="AA2290" s="81">
        <f t="shared" si="1033"/>
        <v>46553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75">
        <f t="shared" si="1022"/>
        <v>46550</v>
      </c>
      <c r="B2291" s="76">
        <f t="shared" si="1023"/>
        <v>656.55190465999999</v>
      </c>
      <c r="C2291" s="76">
        <f t="shared" si="1030"/>
        <v>456.58025104000001</v>
      </c>
      <c r="D2291" s="77">
        <f t="shared" si="1024"/>
        <v>7245.38</v>
      </c>
      <c r="E2291" s="78">
        <f>IF(K2291=1,VLOOKUP(A2290,[1]Plan1!$G$155:$I$350,3),E2290)</f>
        <v>7276.54</v>
      </c>
      <c r="F2291" s="79">
        <f t="shared" si="1025"/>
        <v>45763</v>
      </c>
      <c r="G2291" s="80">
        <f t="shared" si="1014"/>
        <v>4.3006716003852752E-3</v>
      </c>
      <c r="H2291" s="81">
        <f t="shared" si="1026"/>
        <v>46553</v>
      </c>
      <c r="I2291" s="81">
        <f t="shared" si="1015"/>
        <v>46553</v>
      </c>
      <c r="J2291" s="82">
        <f t="shared" si="1027"/>
        <v>20</v>
      </c>
      <c r="K2291" s="82">
        <f t="shared" si="1036"/>
        <v>19</v>
      </c>
      <c r="L2291" s="76">
        <f t="shared" si="1016"/>
        <v>1.0040851900000001</v>
      </c>
      <c r="M2291" s="83">
        <f t="shared" si="1038"/>
        <v>1.0043006699999999</v>
      </c>
      <c r="N2291" s="83">
        <f t="shared" si="1034"/>
        <v>1.4237752066882321</v>
      </c>
      <c r="O2291" s="76">
        <f t="shared" si="1037"/>
        <v>1.42959159</v>
      </c>
      <c r="P2291" s="76">
        <f t="shared" si="1017"/>
        <v>652.72328703999995</v>
      </c>
      <c r="Q2291" s="84">
        <f t="shared" si="1031"/>
        <v>0</v>
      </c>
      <c r="R2291" s="86">
        <f t="shared" si="1028"/>
        <v>0</v>
      </c>
      <c r="S2291" s="76">
        <f t="shared" si="1018"/>
        <v>0</v>
      </c>
      <c r="T2291" s="86">
        <f t="shared" si="1029"/>
        <v>8.0657000000000006E-2</v>
      </c>
      <c r="U2291" s="84">
        <f t="shared" si="1035"/>
        <v>19</v>
      </c>
      <c r="V2291" s="84">
        <v>252</v>
      </c>
      <c r="W2291" s="83">
        <f t="shared" si="1019"/>
        <v>1.005865606</v>
      </c>
      <c r="X2291" s="76">
        <f t="shared" si="1020"/>
        <v>3.8286176200000002</v>
      </c>
      <c r="Y2291" s="76">
        <f t="shared" si="1021"/>
        <v>0</v>
      </c>
      <c r="Z2291" s="90" t="str">
        <f t="shared" si="1032"/>
        <v>A+J=</v>
      </c>
      <c r="AA2291" s="81">
        <f t="shared" si="1033"/>
        <v>46553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75">
        <f t="shared" si="1022"/>
        <v>46551</v>
      </c>
      <c r="B2292" s="76">
        <f t="shared" si="1023"/>
        <v>656.55190465999999</v>
      </c>
      <c r="C2292" s="76">
        <f t="shared" si="1030"/>
        <v>456.58025104000001</v>
      </c>
      <c r="D2292" s="77">
        <f t="shared" si="1024"/>
        <v>7245.38</v>
      </c>
      <c r="E2292" s="78">
        <f>IF(K2292=1,VLOOKUP(A2291,[1]Plan1!$G$155:$I$350,3),E2291)</f>
        <v>7276.54</v>
      </c>
      <c r="F2292" s="79">
        <f t="shared" si="1025"/>
        <v>45763</v>
      </c>
      <c r="G2292" s="80">
        <f t="shared" si="1014"/>
        <v>4.3006716003852752E-3</v>
      </c>
      <c r="H2292" s="81">
        <f t="shared" si="1026"/>
        <v>46553</v>
      </c>
      <c r="I2292" s="81">
        <f t="shared" si="1015"/>
        <v>46553</v>
      </c>
      <c r="J2292" s="82">
        <f t="shared" si="1027"/>
        <v>20</v>
      </c>
      <c r="K2292" s="82">
        <f t="shared" si="1036"/>
        <v>19</v>
      </c>
      <c r="L2292" s="76">
        <f t="shared" si="1016"/>
        <v>1.0040851900000001</v>
      </c>
      <c r="M2292" s="83">
        <f t="shared" si="1038"/>
        <v>1.0043006699999999</v>
      </c>
      <c r="N2292" s="83">
        <f t="shared" si="1034"/>
        <v>1.4237752066882321</v>
      </c>
      <c r="O2292" s="76">
        <f t="shared" si="1037"/>
        <v>1.42959159</v>
      </c>
      <c r="P2292" s="76">
        <f t="shared" si="1017"/>
        <v>652.72328703999995</v>
      </c>
      <c r="Q2292" s="84">
        <f t="shared" si="1031"/>
        <v>0</v>
      </c>
      <c r="R2292" s="86">
        <f t="shared" si="1028"/>
        <v>0</v>
      </c>
      <c r="S2292" s="76">
        <f t="shared" si="1018"/>
        <v>0</v>
      </c>
      <c r="T2292" s="86">
        <f t="shared" si="1029"/>
        <v>8.0657000000000006E-2</v>
      </c>
      <c r="U2292" s="84">
        <f t="shared" si="1035"/>
        <v>19</v>
      </c>
      <c r="V2292" s="84">
        <v>252</v>
      </c>
      <c r="W2292" s="83">
        <f t="shared" si="1019"/>
        <v>1.005865606</v>
      </c>
      <c r="X2292" s="76">
        <f t="shared" si="1020"/>
        <v>3.8286176200000002</v>
      </c>
      <c r="Y2292" s="76">
        <f t="shared" si="1021"/>
        <v>0</v>
      </c>
      <c r="Z2292" s="90" t="str">
        <f t="shared" si="1032"/>
        <v>A+J=</v>
      </c>
      <c r="AA2292" s="81">
        <f t="shared" si="1033"/>
        <v>46553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75">
        <f t="shared" si="1022"/>
        <v>46552</v>
      </c>
      <c r="B2293" s="76">
        <f t="shared" si="1023"/>
        <v>656.55190465999999</v>
      </c>
      <c r="C2293" s="76">
        <f t="shared" si="1030"/>
        <v>456.58025104000001</v>
      </c>
      <c r="D2293" s="77">
        <f t="shared" si="1024"/>
        <v>7245.38</v>
      </c>
      <c r="E2293" s="78">
        <f>IF(K2293=1,VLOOKUP(A2292,[1]Plan1!$G$155:$I$350,3),E2292)</f>
        <v>7276.54</v>
      </c>
      <c r="F2293" s="79">
        <f t="shared" si="1025"/>
        <v>45763</v>
      </c>
      <c r="G2293" s="80">
        <f t="shared" si="1014"/>
        <v>4.3006716003852752E-3</v>
      </c>
      <c r="H2293" s="81">
        <f t="shared" si="1026"/>
        <v>46553</v>
      </c>
      <c r="I2293" s="81">
        <f t="shared" si="1015"/>
        <v>46553</v>
      </c>
      <c r="J2293" s="82">
        <f t="shared" si="1027"/>
        <v>20</v>
      </c>
      <c r="K2293" s="82">
        <f t="shared" si="1036"/>
        <v>19</v>
      </c>
      <c r="L2293" s="76">
        <f t="shared" si="1016"/>
        <v>1.0040851900000001</v>
      </c>
      <c r="M2293" s="83">
        <f t="shared" si="1038"/>
        <v>1.0043006699999999</v>
      </c>
      <c r="N2293" s="83">
        <f t="shared" si="1034"/>
        <v>1.4237752066882321</v>
      </c>
      <c r="O2293" s="76">
        <f t="shared" si="1037"/>
        <v>1.42959159</v>
      </c>
      <c r="P2293" s="76">
        <f t="shared" si="1017"/>
        <v>652.72328703999995</v>
      </c>
      <c r="Q2293" s="84">
        <f t="shared" si="1031"/>
        <v>0</v>
      </c>
      <c r="R2293" s="86">
        <f t="shared" si="1028"/>
        <v>0</v>
      </c>
      <c r="S2293" s="76">
        <f t="shared" si="1018"/>
        <v>0</v>
      </c>
      <c r="T2293" s="86">
        <f t="shared" si="1029"/>
        <v>8.0657000000000006E-2</v>
      </c>
      <c r="U2293" s="84">
        <f t="shared" si="1035"/>
        <v>19</v>
      </c>
      <c r="V2293" s="84">
        <v>252</v>
      </c>
      <c r="W2293" s="83">
        <f t="shared" si="1019"/>
        <v>1.005865606</v>
      </c>
      <c r="X2293" s="76">
        <f t="shared" si="1020"/>
        <v>3.8286176200000002</v>
      </c>
      <c r="Y2293" s="76">
        <f t="shared" si="1021"/>
        <v>0</v>
      </c>
      <c r="Z2293" s="90" t="str">
        <f t="shared" si="1032"/>
        <v>A+J=</v>
      </c>
      <c r="AA2293" s="81">
        <f t="shared" si="1033"/>
        <v>46553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75">
        <f t="shared" si="1022"/>
        <v>46553</v>
      </c>
      <c r="B2294" s="76">
        <f t="shared" si="1023"/>
        <v>656.89497602000006</v>
      </c>
      <c r="C2294" s="76">
        <f t="shared" si="1030"/>
        <v>456.58025104000001</v>
      </c>
      <c r="D2294" s="77">
        <f t="shared" si="1024"/>
        <v>7245.38</v>
      </c>
      <c r="E2294" s="78">
        <f>IF(K2294=1,VLOOKUP(A2293,[1]Plan1!$G$155:$I$350,3),E2293)</f>
        <v>7276.54</v>
      </c>
      <c r="F2294" s="79">
        <f t="shared" si="1025"/>
        <v>45763</v>
      </c>
      <c r="G2294" s="80">
        <f t="shared" si="1014"/>
        <v>4.3006716003852752E-3</v>
      </c>
      <c r="H2294" s="81">
        <f t="shared" si="1026"/>
        <v>46583</v>
      </c>
      <c r="I2294" s="81">
        <f t="shared" si="1015"/>
        <v>46553</v>
      </c>
      <c r="J2294" s="82">
        <f t="shared" si="1027"/>
        <v>20</v>
      </c>
      <c r="K2294" s="82">
        <f t="shared" si="1036"/>
        <v>20</v>
      </c>
      <c r="L2294" s="76">
        <f t="shared" si="1016"/>
        <v>1.0043006699999999</v>
      </c>
      <c r="M2294" s="83">
        <f t="shared" si="1038"/>
        <v>1.0043006699999999</v>
      </c>
      <c r="N2294" s="83">
        <f t="shared" si="1034"/>
        <v>1.4237752066882321</v>
      </c>
      <c r="O2294" s="76">
        <f t="shared" si="1037"/>
        <v>1.42989839</v>
      </c>
      <c r="P2294" s="76">
        <f t="shared" si="1017"/>
        <v>652.86336586000004</v>
      </c>
      <c r="Q2294" s="84">
        <f t="shared" si="1031"/>
        <v>75</v>
      </c>
      <c r="R2294" s="86">
        <f t="shared" si="1028"/>
        <v>1.7555000000000001E-2</v>
      </c>
      <c r="S2294" s="76">
        <f t="shared" si="1018"/>
        <v>11.46101638</v>
      </c>
      <c r="T2294" s="86">
        <f t="shared" si="1029"/>
        <v>8.0657000000000006E-2</v>
      </c>
      <c r="U2294" s="84">
        <f t="shared" si="1035"/>
        <v>20</v>
      </c>
      <c r="V2294" s="84">
        <v>252</v>
      </c>
      <c r="W2294" s="83">
        <f t="shared" si="1019"/>
        <v>1.0061752740000001</v>
      </c>
      <c r="X2294" s="76">
        <f t="shared" si="1020"/>
        <v>4.0316101599999996</v>
      </c>
      <c r="Y2294" s="76">
        <f t="shared" si="1021"/>
        <v>15.49262654</v>
      </c>
      <c r="Z2294" s="90" t="str">
        <f t="shared" si="1032"/>
        <v>A+J=</v>
      </c>
      <c r="AA2294" s="81">
        <f t="shared" si="1033"/>
        <v>46553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75">
        <f t="shared" si="1022"/>
        <v>46554</v>
      </c>
      <c r="B2295" s="76">
        <f t="shared" si="1023"/>
        <v>641.72497413000008</v>
      </c>
      <c r="C2295" s="76">
        <f t="shared" si="1030"/>
        <v>448.56498474</v>
      </c>
      <c r="D2295" s="77">
        <f t="shared" si="1024"/>
        <v>7245.38</v>
      </c>
      <c r="E2295" s="78">
        <f>IF(K2295=1,VLOOKUP(A2294,[1]Plan1!$G$155:$I$350,3),E2294)</f>
        <v>7276.54</v>
      </c>
      <c r="F2295" s="79">
        <f t="shared" si="1025"/>
        <v>45763</v>
      </c>
      <c r="G2295" s="80">
        <f t="shared" si="1014"/>
        <v>4.3006716003852752E-3</v>
      </c>
      <c r="H2295" s="81">
        <f t="shared" si="1026"/>
        <v>46583</v>
      </c>
      <c r="I2295" s="81">
        <f t="shared" si="1015"/>
        <v>46583</v>
      </c>
      <c r="J2295" s="82">
        <f t="shared" si="1027"/>
        <v>22</v>
      </c>
      <c r="K2295" s="82">
        <f t="shared" si="1036"/>
        <v>1</v>
      </c>
      <c r="L2295" s="76">
        <f t="shared" si="1016"/>
        <v>1.0001950799999999</v>
      </c>
      <c r="M2295" s="83">
        <f t="shared" si="1038"/>
        <v>1.0043006699999999</v>
      </c>
      <c r="N2295" s="83">
        <f t="shared" si="1034"/>
        <v>1.4298983940063799</v>
      </c>
      <c r="O2295" s="76">
        <f t="shared" si="1037"/>
        <v>1.43017733</v>
      </c>
      <c r="P2295" s="76">
        <f t="shared" si="1017"/>
        <v>641.52747220000003</v>
      </c>
      <c r="Q2295" s="84">
        <f t="shared" si="1031"/>
        <v>0</v>
      </c>
      <c r="R2295" s="86">
        <f t="shared" si="1028"/>
        <v>0</v>
      </c>
      <c r="S2295" s="76">
        <f t="shared" si="1018"/>
        <v>0</v>
      </c>
      <c r="T2295" s="86">
        <f t="shared" si="1029"/>
        <v>8.0657000000000006E-2</v>
      </c>
      <c r="U2295" s="84">
        <f t="shared" si="1035"/>
        <v>1</v>
      </c>
      <c r="V2295" s="84">
        <v>252</v>
      </c>
      <c r="W2295" s="83">
        <f t="shared" si="1019"/>
        <v>1.0003078620000001</v>
      </c>
      <c r="X2295" s="76">
        <f t="shared" si="1020"/>
        <v>0.19750192999999999</v>
      </c>
      <c r="Y2295" s="76">
        <f t="shared" si="1021"/>
        <v>0</v>
      </c>
      <c r="Z2295" s="90" t="str">
        <f t="shared" si="1032"/>
        <v>A+J=</v>
      </c>
      <c r="AA2295" s="81">
        <f t="shared" si="1033"/>
        <v>46583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75">
        <f t="shared" si="1022"/>
        <v>46555</v>
      </c>
      <c r="B2296" s="76">
        <f t="shared" si="1023"/>
        <v>642.04776755</v>
      </c>
      <c r="C2296" s="76">
        <f t="shared" si="1030"/>
        <v>448.56498474</v>
      </c>
      <c r="D2296" s="77">
        <f t="shared" si="1024"/>
        <v>7245.38</v>
      </c>
      <c r="E2296" s="78">
        <f>IF(K2296=1,VLOOKUP(A2295,[1]Plan1!$G$155:$I$350,3),E2295)</f>
        <v>7276.54</v>
      </c>
      <c r="F2296" s="79">
        <f t="shared" si="1025"/>
        <v>45763</v>
      </c>
      <c r="G2296" s="80">
        <f t="shared" si="1014"/>
        <v>4.3006716003852752E-3</v>
      </c>
      <c r="H2296" s="81">
        <f t="shared" si="1026"/>
        <v>46583</v>
      </c>
      <c r="I2296" s="81">
        <f t="shared" si="1015"/>
        <v>46583</v>
      </c>
      <c r="J2296" s="82">
        <f t="shared" si="1027"/>
        <v>22</v>
      </c>
      <c r="K2296" s="82">
        <f t="shared" si="1036"/>
        <v>2</v>
      </c>
      <c r="L2296" s="76">
        <f t="shared" si="1016"/>
        <v>1.0003902</v>
      </c>
      <c r="M2296" s="83">
        <f t="shared" si="1038"/>
        <v>1.0043006699999999</v>
      </c>
      <c r="N2296" s="83">
        <f t="shared" si="1034"/>
        <v>1.4298983940063799</v>
      </c>
      <c r="O2296" s="76">
        <f t="shared" si="1037"/>
        <v>1.4304563400000001</v>
      </c>
      <c r="P2296" s="76">
        <f t="shared" si="1017"/>
        <v>641.65262631999997</v>
      </c>
      <c r="Q2296" s="84">
        <f t="shared" si="1031"/>
        <v>0</v>
      </c>
      <c r="R2296" s="86">
        <f t="shared" si="1028"/>
        <v>0</v>
      </c>
      <c r="S2296" s="76">
        <f t="shared" si="1018"/>
        <v>0</v>
      </c>
      <c r="T2296" s="86">
        <f t="shared" si="1029"/>
        <v>8.0657000000000006E-2</v>
      </c>
      <c r="U2296" s="84">
        <f t="shared" si="1035"/>
        <v>2</v>
      </c>
      <c r="V2296" s="84">
        <v>252</v>
      </c>
      <c r="W2296" s="83">
        <f t="shared" si="1019"/>
        <v>1.000615818</v>
      </c>
      <c r="X2296" s="76">
        <f t="shared" si="1020"/>
        <v>0.39514123000000001</v>
      </c>
      <c r="Y2296" s="76">
        <f t="shared" si="1021"/>
        <v>0</v>
      </c>
      <c r="Z2296" s="90" t="str">
        <f t="shared" si="1032"/>
        <v>A+J=</v>
      </c>
      <c r="AA2296" s="81">
        <f t="shared" si="1033"/>
        <v>46583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75">
        <f t="shared" si="1022"/>
        <v>46556</v>
      </c>
      <c r="B2297" s="76">
        <f t="shared" si="1023"/>
        <v>642.37071699000001</v>
      </c>
      <c r="C2297" s="76">
        <f t="shared" si="1030"/>
        <v>448.56498474</v>
      </c>
      <c r="D2297" s="77">
        <f t="shared" si="1024"/>
        <v>7245.38</v>
      </c>
      <c r="E2297" s="78">
        <f>IF(K2297=1,VLOOKUP(A2296,[1]Plan1!$G$155:$I$350,3),E2296)</f>
        <v>7276.54</v>
      </c>
      <c r="F2297" s="79">
        <f t="shared" si="1025"/>
        <v>45763</v>
      </c>
      <c r="G2297" s="80">
        <f t="shared" si="1014"/>
        <v>4.3006716003852752E-3</v>
      </c>
      <c r="H2297" s="81">
        <f t="shared" si="1026"/>
        <v>46583</v>
      </c>
      <c r="I2297" s="81">
        <f t="shared" si="1015"/>
        <v>46583</v>
      </c>
      <c r="J2297" s="82">
        <f t="shared" si="1027"/>
        <v>22</v>
      </c>
      <c r="K2297" s="82">
        <f t="shared" si="1036"/>
        <v>3</v>
      </c>
      <c r="L2297" s="76">
        <f t="shared" si="1016"/>
        <v>1.0005853600000001</v>
      </c>
      <c r="M2297" s="83">
        <f t="shared" si="1038"/>
        <v>1.0043006699999999</v>
      </c>
      <c r="N2297" s="83">
        <f t="shared" si="1034"/>
        <v>1.4298983940063799</v>
      </c>
      <c r="O2297" s="76">
        <f t="shared" si="1037"/>
        <v>1.4307353899999999</v>
      </c>
      <c r="P2297" s="76">
        <f t="shared" si="1017"/>
        <v>641.77779838000004</v>
      </c>
      <c r="Q2297" s="84">
        <f t="shared" si="1031"/>
        <v>0</v>
      </c>
      <c r="R2297" s="86">
        <f t="shared" si="1028"/>
        <v>0</v>
      </c>
      <c r="S2297" s="76">
        <f t="shared" si="1018"/>
        <v>0</v>
      </c>
      <c r="T2297" s="86">
        <f t="shared" si="1029"/>
        <v>8.0657000000000006E-2</v>
      </c>
      <c r="U2297" s="84">
        <f t="shared" si="1035"/>
        <v>3</v>
      </c>
      <c r="V2297" s="84">
        <v>252</v>
      </c>
      <c r="W2297" s="83">
        <f t="shared" si="1019"/>
        <v>1.000923869</v>
      </c>
      <c r="X2297" s="76">
        <f t="shared" si="1020"/>
        <v>0.59291861000000001</v>
      </c>
      <c r="Y2297" s="76">
        <f t="shared" si="1021"/>
        <v>0</v>
      </c>
      <c r="Z2297" s="90" t="str">
        <f t="shared" si="1032"/>
        <v>A+J=</v>
      </c>
      <c r="AA2297" s="81">
        <f t="shared" si="1033"/>
        <v>46583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75">
        <f t="shared" si="1022"/>
        <v>46557</v>
      </c>
      <c r="B2298" s="76">
        <f t="shared" si="1023"/>
        <v>642.69383596</v>
      </c>
      <c r="C2298" s="76">
        <f t="shared" si="1030"/>
        <v>448.56498474</v>
      </c>
      <c r="D2298" s="77">
        <f t="shared" si="1024"/>
        <v>7245.38</v>
      </c>
      <c r="E2298" s="78">
        <f>IF(K2298=1,VLOOKUP(A2297,[1]Plan1!$G$155:$I$350,3),E2297)</f>
        <v>7276.54</v>
      </c>
      <c r="F2298" s="79">
        <f t="shared" si="1025"/>
        <v>45763</v>
      </c>
      <c r="G2298" s="80">
        <f t="shared" si="1014"/>
        <v>4.3006716003852752E-3</v>
      </c>
      <c r="H2298" s="81">
        <f t="shared" si="1026"/>
        <v>46583</v>
      </c>
      <c r="I2298" s="81">
        <f t="shared" si="1015"/>
        <v>46583</v>
      </c>
      <c r="J2298" s="82">
        <f t="shared" si="1027"/>
        <v>22</v>
      </c>
      <c r="K2298" s="82">
        <f t="shared" si="1036"/>
        <v>4</v>
      </c>
      <c r="L2298" s="76">
        <f t="shared" si="1016"/>
        <v>1.0007805599999999</v>
      </c>
      <c r="M2298" s="83">
        <f t="shared" si="1038"/>
        <v>1.0043006699999999</v>
      </c>
      <c r="N2298" s="83">
        <f t="shared" si="1034"/>
        <v>1.4298983940063799</v>
      </c>
      <c r="O2298" s="76">
        <f t="shared" si="1037"/>
        <v>1.43101451</v>
      </c>
      <c r="P2298" s="76">
        <f t="shared" si="1017"/>
        <v>641.90300184</v>
      </c>
      <c r="Q2298" s="84">
        <f t="shared" si="1031"/>
        <v>0</v>
      </c>
      <c r="R2298" s="86">
        <f t="shared" si="1028"/>
        <v>0</v>
      </c>
      <c r="S2298" s="76">
        <f t="shared" si="1018"/>
        <v>0</v>
      </c>
      <c r="T2298" s="86">
        <f t="shared" si="1029"/>
        <v>8.0657000000000006E-2</v>
      </c>
      <c r="U2298" s="84">
        <f t="shared" si="1035"/>
        <v>4</v>
      </c>
      <c r="V2298" s="84">
        <v>252</v>
      </c>
      <c r="W2298" s="83">
        <f t="shared" si="1019"/>
        <v>1.001232015</v>
      </c>
      <c r="X2298" s="76">
        <f t="shared" si="1020"/>
        <v>0.79083411999999997</v>
      </c>
      <c r="Y2298" s="76">
        <f t="shared" si="1021"/>
        <v>0</v>
      </c>
      <c r="Z2298" s="90" t="str">
        <f t="shared" si="1032"/>
        <v>A+J=</v>
      </c>
      <c r="AA2298" s="81">
        <f t="shared" si="1033"/>
        <v>46583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75">
        <f t="shared" si="1022"/>
        <v>46558</v>
      </c>
      <c r="B2299" s="76">
        <f t="shared" si="1023"/>
        <v>642.69383596</v>
      </c>
      <c r="C2299" s="76">
        <f t="shared" si="1030"/>
        <v>448.56498474</v>
      </c>
      <c r="D2299" s="77">
        <f t="shared" si="1024"/>
        <v>7245.38</v>
      </c>
      <c r="E2299" s="78">
        <f>IF(K2299=1,VLOOKUP(A2298,[1]Plan1!$G$155:$I$350,3),E2298)</f>
        <v>7276.54</v>
      </c>
      <c r="F2299" s="79">
        <f t="shared" si="1025"/>
        <v>45763</v>
      </c>
      <c r="G2299" s="80">
        <f t="shared" si="1014"/>
        <v>4.3006716003852752E-3</v>
      </c>
      <c r="H2299" s="81">
        <f t="shared" si="1026"/>
        <v>46583</v>
      </c>
      <c r="I2299" s="81">
        <f t="shared" si="1015"/>
        <v>46583</v>
      </c>
      <c r="J2299" s="82">
        <f t="shared" si="1027"/>
        <v>22</v>
      </c>
      <c r="K2299" s="82">
        <f t="shared" si="1036"/>
        <v>4</v>
      </c>
      <c r="L2299" s="76">
        <f t="shared" si="1016"/>
        <v>1.0007805599999999</v>
      </c>
      <c r="M2299" s="83">
        <f t="shared" si="1038"/>
        <v>1.0043006699999999</v>
      </c>
      <c r="N2299" s="83">
        <f t="shared" si="1034"/>
        <v>1.4298983940063799</v>
      </c>
      <c r="O2299" s="76">
        <f t="shared" si="1037"/>
        <v>1.43101451</v>
      </c>
      <c r="P2299" s="76">
        <f t="shared" si="1017"/>
        <v>641.90300184</v>
      </c>
      <c r="Q2299" s="84">
        <f t="shared" si="1031"/>
        <v>0</v>
      </c>
      <c r="R2299" s="86">
        <f t="shared" si="1028"/>
        <v>0</v>
      </c>
      <c r="S2299" s="76">
        <f t="shared" si="1018"/>
        <v>0</v>
      </c>
      <c r="T2299" s="86">
        <f t="shared" si="1029"/>
        <v>8.0657000000000006E-2</v>
      </c>
      <c r="U2299" s="84">
        <f t="shared" si="1035"/>
        <v>4</v>
      </c>
      <c r="V2299" s="84">
        <v>252</v>
      </c>
      <c r="W2299" s="83">
        <f t="shared" si="1019"/>
        <v>1.001232015</v>
      </c>
      <c r="X2299" s="76">
        <f t="shared" si="1020"/>
        <v>0.79083411999999997</v>
      </c>
      <c r="Y2299" s="76">
        <f t="shared" si="1021"/>
        <v>0</v>
      </c>
      <c r="Z2299" s="90" t="str">
        <f t="shared" si="1032"/>
        <v>A+J=</v>
      </c>
      <c r="AA2299" s="81">
        <f t="shared" si="1033"/>
        <v>46583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75">
        <f t="shared" si="1022"/>
        <v>46559</v>
      </c>
      <c r="B2300" s="76">
        <f t="shared" si="1023"/>
        <v>642.69383596</v>
      </c>
      <c r="C2300" s="76">
        <f t="shared" si="1030"/>
        <v>448.56498474</v>
      </c>
      <c r="D2300" s="77">
        <f t="shared" si="1024"/>
        <v>7245.38</v>
      </c>
      <c r="E2300" s="78">
        <f>IF(K2300=1,VLOOKUP(A2299,[1]Plan1!$G$155:$I$350,3),E2299)</f>
        <v>7276.54</v>
      </c>
      <c r="F2300" s="79">
        <f t="shared" si="1025"/>
        <v>45763</v>
      </c>
      <c r="G2300" s="80">
        <f t="shared" si="1014"/>
        <v>4.3006716003852752E-3</v>
      </c>
      <c r="H2300" s="81">
        <f t="shared" si="1026"/>
        <v>46583</v>
      </c>
      <c r="I2300" s="81">
        <f t="shared" si="1015"/>
        <v>46583</v>
      </c>
      <c r="J2300" s="82">
        <f t="shared" si="1027"/>
        <v>22</v>
      </c>
      <c r="K2300" s="82">
        <f t="shared" si="1036"/>
        <v>4</v>
      </c>
      <c r="L2300" s="76">
        <f t="shared" si="1016"/>
        <v>1.0007805599999999</v>
      </c>
      <c r="M2300" s="83">
        <f t="shared" si="1038"/>
        <v>1.0043006699999999</v>
      </c>
      <c r="N2300" s="83">
        <f t="shared" si="1034"/>
        <v>1.4298983940063799</v>
      </c>
      <c r="O2300" s="76">
        <f t="shared" si="1037"/>
        <v>1.43101451</v>
      </c>
      <c r="P2300" s="76">
        <f t="shared" si="1017"/>
        <v>641.90300184</v>
      </c>
      <c r="Q2300" s="84">
        <f t="shared" si="1031"/>
        <v>0</v>
      </c>
      <c r="R2300" s="86">
        <f t="shared" si="1028"/>
        <v>0</v>
      </c>
      <c r="S2300" s="76">
        <f t="shared" si="1018"/>
        <v>0</v>
      </c>
      <c r="T2300" s="86">
        <f t="shared" si="1029"/>
        <v>8.0657000000000006E-2</v>
      </c>
      <c r="U2300" s="84">
        <f t="shared" si="1035"/>
        <v>4</v>
      </c>
      <c r="V2300" s="84">
        <v>252</v>
      </c>
      <c r="W2300" s="83">
        <f t="shared" si="1019"/>
        <v>1.001232015</v>
      </c>
      <c r="X2300" s="76">
        <f t="shared" si="1020"/>
        <v>0.79083411999999997</v>
      </c>
      <c r="Y2300" s="76">
        <f t="shared" si="1021"/>
        <v>0</v>
      </c>
      <c r="Z2300" s="90" t="str">
        <f t="shared" si="1032"/>
        <v>A+J=</v>
      </c>
      <c r="AA2300" s="81">
        <f t="shared" si="1033"/>
        <v>46583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75">
        <f t="shared" si="1022"/>
        <v>46560</v>
      </c>
      <c r="B2301" s="76">
        <f t="shared" si="1023"/>
        <v>643.01711553999996</v>
      </c>
      <c r="C2301" s="76">
        <f t="shared" si="1030"/>
        <v>448.56498474</v>
      </c>
      <c r="D2301" s="77">
        <f t="shared" si="1024"/>
        <v>7245.38</v>
      </c>
      <c r="E2301" s="78">
        <f>IF(K2301=1,VLOOKUP(A2300,[1]Plan1!$G$155:$I$350,3),E2300)</f>
        <v>7276.54</v>
      </c>
      <c r="F2301" s="79">
        <f t="shared" si="1025"/>
        <v>45763</v>
      </c>
      <c r="G2301" s="80">
        <f t="shared" si="1014"/>
        <v>4.3006716003852752E-3</v>
      </c>
      <c r="H2301" s="81">
        <f t="shared" si="1026"/>
        <v>46583</v>
      </c>
      <c r="I2301" s="81">
        <f t="shared" si="1015"/>
        <v>46583</v>
      </c>
      <c r="J2301" s="82">
        <f t="shared" si="1027"/>
        <v>22</v>
      </c>
      <c r="K2301" s="82">
        <f t="shared" si="1036"/>
        <v>5</v>
      </c>
      <c r="L2301" s="76">
        <f t="shared" si="1016"/>
        <v>1.0009758</v>
      </c>
      <c r="M2301" s="83">
        <f t="shared" si="1038"/>
        <v>1.0043006699999999</v>
      </c>
      <c r="N2301" s="83">
        <f t="shared" si="1034"/>
        <v>1.4298983940063799</v>
      </c>
      <c r="O2301" s="76">
        <f t="shared" si="1037"/>
        <v>1.43129368</v>
      </c>
      <c r="P2301" s="76">
        <f t="shared" si="1017"/>
        <v>642.02822772000002</v>
      </c>
      <c r="Q2301" s="84">
        <f t="shared" si="1031"/>
        <v>0</v>
      </c>
      <c r="R2301" s="86">
        <f t="shared" si="1028"/>
        <v>0</v>
      </c>
      <c r="S2301" s="76">
        <f t="shared" si="1018"/>
        <v>0</v>
      </c>
      <c r="T2301" s="86">
        <f t="shared" si="1029"/>
        <v>8.0657000000000006E-2</v>
      </c>
      <c r="U2301" s="84">
        <f t="shared" si="1035"/>
        <v>5</v>
      </c>
      <c r="V2301" s="84">
        <v>252</v>
      </c>
      <c r="W2301" s="83">
        <f t="shared" si="1019"/>
        <v>1.001540256</v>
      </c>
      <c r="X2301" s="76">
        <f t="shared" si="1020"/>
        <v>0.98888781999999997</v>
      </c>
      <c r="Y2301" s="76">
        <f t="shared" si="1021"/>
        <v>0</v>
      </c>
      <c r="Z2301" s="90" t="str">
        <f t="shared" si="1032"/>
        <v>A+J=</v>
      </c>
      <c r="AA2301" s="81">
        <f t="shared" si="1033"/>
        <v>46583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75">
        <f t="shared" si="1022"/>
        <v>46561</v>
      </c>
      <c r="B2302" s="76">
        <f t="shared" si="1023"/>
        <v>643.34056029999999</v>
      </c>
      <c r="C2302" s="76">
        <f t="shared" si="1030"/>
        <v>448.56498474</v>
      </c>
      <c r="D2302" s="77">
        <f t="shared" si="1024"/>
        <v>7245.38</v>
      </c>
      <c r="E2302" s="78">
        <f>IF(K2302=1,VLOOKUP(A2301,[1]Plan1!$G$155:$I$350,3),E2301)</f>
        <v>7276.54</v>
      </c>
      <c r="F2302" s="79">
        <f t="shared" si="1025"/>
        <v>45763</v>
      </c>
      <c r="G2302" s="80">
        <f t="shared" si="1014"/>
        <v>4.3006716003852752E-3</v>
      </c>
      <c r="H2302" s="81">
        <f t="shared" si="1026"/>
        <v>46583</v>
      </c>
      <c r="I2302" s="81">
        <f t="shared" si="1015"/>
        <v>46583</v>
      </c>
      <c r="J2302" s="82">
        <f t="shared" si="1027"/>
        <v>22</v>
      </c>
      <c r="K2302" s="82">
        <f t="shared" si="1036"/>
        <v>6</v>
      </c>
      <c r="L2302" s="76">
        <f t="shared" si="1016"/>
        <v>1.00117108</v>
      </c>
      <c r="M2302" s="83">
        <f t="shared" si="1038"/>
        <v>1.0043006699999999</v>
      </c>
      <c r="N2302" s="83">
        <f t="shared" si="1034"/>
        <v>1.4298983940063799</v>
      </c>
      <c r="O2302" s="76">
        <f t="shared" si="1037"/>
        <v>1.4315729100000001</v>
      </c>
      <c r="P2302" s="76">
        <f t="shared" si="1017"/>
        <v>642.15348052000002</v>
      </c>
      <c r="Q2302" s="84">
        <f t="shared" si="1031"/>
        <v>0</v>
      </c>
      <c r="R2302" s="86">
        <f t="shared" si="1028"/>
        <v>0</v>
      </c>
      <c r="S2302" s="76">
        <f t="shared" si="1018"/>
        <v>0</v>
      </c>
      <c r="T2302" s="86">
        <f t="shared" si="1029"/>
        <v>8.0657000000000006E-2</v>
      </c>
      <c r="U2302" s="84">
        <f t="shared" si="1035"/>
        <v>6</v>
      </c>
      <c r="V2302" s="84">
        <v>252</v>
      </c>
      <c r="W2302" s="83">
        <f t="shared" si="1019"/>
        <v>1.001848592</v>
      </c>
      <c r="X2302" s="76">
        <f t="shared" si="1020"/>
        <v>1.1870797799999999</v>
      </c>
      <c r="Y2302" s="76">
        <f t="shared" si="1021"/>
        <v>0</v>
      </c>
      <c r="Z2302" s="90" t="str">
        <f t="shared" si="1032"/>
        <v>A+J=</v>
      </c>
      <c r="AA2302" s="81">
        <f t="shared" si="1033"/>
        <v>46583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75">
        <f t="shared" si="1022"/>
        <v>46562</v>
      </c>
      <c r="B2303" s="76">
        <f t="shared" si="1023"/>
        <v>643.66416578999997</v>
      </c>
      <c r="C2303" s="76">
        <f t="shared" si="1030"/>
        <v>448.56498474</v>
      </c>
      <c r="D2303" s="77">
        <f t="shared" si="1024"/>
        <v>7245.38</v>
      </c>
      <c r="E2303" s="78">
        <f>IF(K2303=1,VLOOKUP(A2302,[1]Plan1!$G$155:$I$350,3),E2302)</f>
        <v>7276.54</v>
      </c>
      <c r="F2303" s="79">
        <f t="shared" si="1025"/>
        <v>45763</v>
      </c>
      <c r="G2303" s="80">
        <f t="shared" si="1014"/>
        <v>4.3006716003852752E-3</v>
      </c>
      <c r="H2303" s="81">
        <f t="shared" si="1026"/>
        <v>46583</v>
      </c>
      <c r="I2303" s="81">
        <f t="shared" si="1015"/>
        <v>46583</v>
      </c>
      <c r="J2303" s="82">
        <f t="shared" si="1027"/>
        <v>22</v>
      </c>
      <c r="K2303" s="82">
        <f t="shared" si="1036"/>
        <v>7</v>
      </c>
      <c r="L2303" s="76">
        <f t="shared" si="1016"/>
        <v>1.0013663900000001</v>
      </c>
      <c r="M2303" s="83">
        <f t="shared" si="1038"/>
        <v>1.0043006699999999</v>
      </c>
      <c r="N2303" s="83">
        <f t="shared" si="1034"/>
        <v>1.4298983940063799</v>
      </c>
      <c r="O2303" s="76">
        <f t="shared" si="1037"/>
        <v>1.4318521900000001</v>
      </c>
      <c r="P2303" s="76">
        <f t="shared" si="1017"/>
        <v>642.27875574999996</v>
      </c>
      <c r="Q2303" s="84">
        <f t="shared" si="1031"/>
        <v>0</v>
      </c>
      <c r="R2303" s="86">
        <f t="shared" si="1028"/>
        <v>0</v>
      </c>
      <c r="S2303" s="76">
        <f t="shared" si="1018"/>
        <v>0</v>
      </c>
      <c r="T2303" s="86">
        <f t="shared" si="1029"/>
        <v>8.0657000000000006E-2</v>
      </c>
      <c r="U2303" s="84">
        <f t="shared" si="1035"/>
        <v>7</v>
      </c>
      <c r="V2303" s="84">
        <v>252</v>
      </c>
      <c r="W2303" s="83">
        <f t="shared" si="1019"/>
        <v>1.0021570230000001</v>
      </c>
      <c r="X2303" s="76">
        <f t="shared" si="1020"/>
        <v>1.38541004</v>
      </c>
      <c r="Y2303" s="76">
        <f t="shared" si="1021"/>
        <v>0</v>
      </c>
      <c r="Z2303" s="90" t="str">
        <f t="shared" si="1032"/>
        <v>A+J=</v>
      </c>
      <c r="AA2303" s="81">
        <f t="shared" si="1033"/>
        <v>46583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75">
        <f t="shared" si="1022"/>
        <v>46563</v>
      </c>
      <c r="B2304" s="76">
        <f t="shared" si="1023"/>
        <v>643.98793143</v>
      </c>
      <c r="C2304" s="76">
        <f t="shared" si="1030"/>
        <v>448.56498474</v>
      </c>
      <c r="D2304" s="77">
        <f t="shared" si="1024"/>
        <v>7245.38</v>
      </c>
      <c r="E2304" s="78">
        <f>IF(K2304=1,VLOOKUP(A2303,[1]Plan1!$G$155:$I$350,3),E2303)</f>
        <v>7276.54</v>
      </c>
      <c r="F2304" s="79">
        <f t="shared" si="1025"/>
        <v>45763</v>
      </c>
      <c r="G2304" s="80">
        <f t="shared" si="1014"/>
        <v>4.3006716003852752E-3</v>
      </c>
      <c r="H2304" s="81">
        <f t="shared" si="1026"/>
        <v>46583</v>
      </c>
      <c r="I2304" s="81">
        <f t="shared" si="1015"/>
        <v>46583</v>
      </c>
      <c r="J2304" s="82">
        <f t="shared" si="1027"/>
        <v>22</v>
      </c>
      <c r="K2304" s="82">
        <f t="shared" si="1036"/>
        <v>8</v>
      </c>
      <c r="L2304" s="76">
        <f t="shared" si="1016"/>
        <v>1.0015617400000001</v>
      </c>
      <c r="M2304" s="83">
        <f t="shared" si="1038"/>
        <v>1.0043006699999999</v>
      </c>
      <c r="N2304" s="83">
        <f t="shared" si="1034"/>
        <v>1.4298983940063799</v>
      </c>
      <c r="O2304" s="76">
        <f t="shared" si="1037"/>
        <v>1.43213152</v>
      </c>
      <c r="P2304" s="76">
        <f t="shared" si="1017"/>
        <v>642.40405340999996</v>
      </c>
      <c r="Q2304" s="84">
        <f t="shared" si="1031"/>
        <v>0</v>
      </c>
      <c r="R2304" s="86">
        <f t="shared" si="1028"/>
        <v>0</v>
      </c>
      <c r="S2304" s="76">
        <f t="shared" si="1018"/>
        <v>0</v>
      </c>
      <c r="T2304" s="86">
        <f t="shared" si="1029"/>
        <v>8.0657000000000006E-2</v>
      </c>
      <c r="U2304" s="84">
        <f t="shared" si="1035"/>
        <v>8</v>
      </c>
      <c r="V2304" s="84">
        <v>252</v>
      </c>
      <c r="W2304" s="83">
        <f t="shared" si="1019"/>
        <v>1.002465548</v>
      </c>
      <c r="X2304" s="76">
        <f t="shared" si="1020"/>
        <v>1.58387802</v>
      </c>
      <c r="Y2304" s="76">
        <f t="shared" si="1021"/>
        <v>0</v>
      </c>
      <c r="Z2304" s="90" t="str">
        <f t="shared" si="1032"/>
        <v>A+J=</v>
      </c>
      <c r="AA2304" s="81">
        <f t="shared" si="1033"/>
        <v>46583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75">
        <f t="shared" si="1022"/>
        <v>46564</v>
      </c>
      <c r="B2305" s="76">
        <f t="shared" si="1023"/>
        <v>644.31186306000006</v>
      </c>
      <c r="C2305" s="76">
        <f t="shared" si="1030"/>
        <v>448.56498474</v>
      </c>
      <c r="D2305" s="77">
        <f t="shared" si="1024"/>
        <v>7245.38</v>
      </c>
      <c r="E2305" s="78">
        <f>IF(K2305=1,VLOOKUP(A2304,[1]Plan1!$G$155:$I$350,3),E2304)</f>
        <v>7276.54</v>
      </c>
      <c r="F2305" s="79">
        <f t="shared" si="1025"/>
        <v>45763</v>
      </c>
      <c r="G2305" s="80">
        <f t="shared" si="1014"/>
        <v>4.3006716003852752E-3</v>
      </c>
      <c r="H2305" s="81">
        <f t="shared" si="1026"/>
        <v>46583</v>
      </c>
      <c r="I2305" s="81">
        <f t="shared" si="1015"/>
        <v>46583</v>
      </c>
      <c r="J2305" s="82">
        <f t="shared" si="1027"/>
        <v>22</v>
      </c>
      <c r="K2305" s="82">
        <f t="shared" si="1036"/>
        <v>9</v>
      </c>
      <c r="L2305" s="76">
        <f t="shared" si="1016"/>
        <v>1.0017571300000001</v>
      </c>
      <c r="M2305" s="83">
        <f t="shared" si="1038"/>
        <v>1.0043006699999999</v>
      </c>
      <c r="N2305" s="83">
        <f t="shared" si="1034"/>
        <v>1.4298983940063799</v>
      </c>
      <c r="O2305" s="76">
        <f t="shared" si="1037"/>
        <v>1.43241091</v>
      </c>
      <c r="P2305" s="76">
        <f t="shared" si="1017"/>
        <v>642.52937798000005</v>
      </c>
      <c r="Q2305" s="84">
        <f t="shared" si="1031"/>
        <v>0</v>
      </c>
      <c r="R2305" s="86">
        <f t="shared" si="1028"/>
        <v>0</v>
      </c>
      <c r="S2305" s="76">
        <f t="shared" si="1018"/>
        <v>0</v>
      </c>
      <c r="T2305" s="86">
        <f t="shared" si="1029"/>
        <v>8.0657000000000006E-2</v>
      </c>
      <c r="U2305" s="84">
        <f t="shared" si="1035"/>
        <v>9</v>
      </c>
      <c r="V2305" s="84">
        <v>252</v>
      </c>
      <c r="W2305" s="83">
        <f t="shared" si="1019"/>
        <v>1.002774169</v>
      </c>
      <c r="X2305" s="76">
        <f t="shared" si="1020"/>
        <v>1.7824850800000001</v>
      </c>
      <c r="Y2305" s="76">
        <f t="shared" si="1021"/>
        <v>0</v>
      </c>
      <c r="Z2305" s="90" t="str">
        <f t="shared" si="1032"/>
        <v>A+J=</v>
      </c>
      <c r="AA2305" s="81">
        <f t="shared" si="1033"/>
        <v>46583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75">
        <f t="shared" si="1022"/>
        <v>46565</v>
      </c>
      <c r="B2306" s="76">
        <f t="shared" si="1023"/>
        <v>644.31186306000006</v>
      </c>
      <c r="C2306" s="76">
        <f t="shared" si="1030"/>
        <v>448.56498474</v>
      </c>
      <c r="D2306" s="77">
        <f t="shared" si="1024"/>
        <v>7245.38</v>
      </c>
      <c r="E2306" s="78">
        <f>IF(K2306=1,VLOOKUP(A2305,[1]Plan1!$G$155:$I$350,3),E2305)</f>
        <v>7276.54</v>
      </c>
      <c r="F2306" s="79">
        <f t="shared" si="1025"/>
        <v>45763</v>
      </c>
      <c r="G2306" s="80">
        <f t="shared" si="1014"/>
        <v>4.3006716003852752E-3</v>
      </c>
      <c r="H2306" s="81">
        <f t="shared" si="1026"/>
        <v>46583</v>
      </c>
      <c r="I2306" s="81">
        <f t="shared" si="1015"/>
        <v>46583</v>
      </c>
      <c r="J2306" s="82">
        <f t="shared" si="1027"/>
        <v>22</v>
      </c>
      <c r="K2306" s="82">
        <f t="shared" si="1036"/>
        <v>9</v>
      </c>
      <c r="L2306" s="76">
        <f t="shared" si="1016"/>
        <v>1.0017571300000001</v>
      </c>
      <c r="M2306" s="83">
        <f t="shared" si="1038"/>
        <v>1.0043006699999999</v>
      </c>
      <c r="N2306" s="83">
        <f t="shared" si="1034"/>
        <v>1.4298983940063799</v>
      </c>
      <c r="O2306" s="76">
        <f t="shared" si="1037"/>
        <v>1.43241091</v>
      </c>
      <c r="P2306" s="76">
        <f t="shared" si="1017"/>
        <v>642.52937798000005</v>
      </c>
      <c r="Q2306" s="84">
        <f t="shared" si="1031"/>
        <v>0</v>
      </c>
      <c r="R2306" s="86">
        <f t="shared" si="1028"/>
        <v>0</v>
      </c>
      <c r="S2306" s="76">
        <f t="shared" si="1018"/>
        <v>0</v>
      </c>
      <c r="T2306" s="86">
        <f t="shared" si="1029"/>
        <v>8.0657000000000006E-2</v>
      </c>
      <c r="U2306" s="84">
        <f t="shared" si="1035"/>
        <v>9</v>
      </c>
      <c r="V2306" s="84">
        <v>252</v>
      </c>
      <c r="W2306" s="83">
        <f t="shared" si="1019"/>
        <v>1.002774169</v>
      </c>
      <c r="X2306" s="76">
        <f t="shared" si="1020"/>
        <v>1.7824850800000001</v>
      </c>
      <c r="Y2306" s="76">
        <f t="shared" si="1021"/>
        <v>0</v>
      </c>
      <c r="Z2306" s="90" t="str">
        <f t="shared" si="1032"/>
        <v>A+J=</v>
      </c>
      <c r="AA2306" s="81">
        <f t="shared" si="1033"/>
        <v>46583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75">
        <f t="shared" si="1022"/>
        <v>46566</v>
      </c>
      <c r="B2307" s="76">
        <f t="shared" si="1023"/>
        <v>644.31186306000006</v>
      </c>
      <c r="C2307" s="76">
        <f t="shared" si="1030"/>
        <v>448.56498474</v>
      </c>
      <c r="D2307" s="77">
        <f t="shared" si="1024"/>
        <v>7245.38</v>
      </c>
      <c r="E2307" s="78">
        <f>IF(K2307=1,VLOOKUP(A2306,[1]Plan1!$G$155:$I$350,3),E2306)</f>
        <v>7276.54</v>
      </c>
      <c r="F2307" s="79">
        <f t="shared" si="1025"/>
        <v>45763</v>
      </c>
      <c r="G2307" s="80">
        <f t="shared" si="1014"/>
        <v>4.3006716003852752E-3</v>
      </c>
      <c r="H2307" s="81">
        <f t="shared" si="1026"/>
        <v>46583</v>
      </c>
      <c r="I2307" s="81">
        <f t="shared" si="1015"/>
        <v>46583</v>
      </c>
      <c r="J2307" s="82">
        <f t="shared" si="1027"/>
        <v>22</v>
      </c>
      <c r="K2307" s="82">
        <f t="shared" si="1036"/>
        <v>9</v>
      </c>
      <c r="L2307" s="76">
        <f t="shared" si="1016"/>
        <v>1.0017571300000001</v>
      </c>
      <c r="M2307" s="83">
        <f t="shared" si="1038"/>
        <v>1.0043006699999999</v>
      </c>
      <c r="N2307" s="83">
        <f t="shared" si="1034"/>
        <v>1.4298983940063799</v>
      </c>
      <c r="O2307" s="76">
        <f t="shared" si="1037"/>
        <v>1.43241091</v>
      </c>
      <c r="P2307" s="76">
        <f t="shared" si="1017"/>
        <v>642.52937798000005</v>
      </c>
      <c r="Q2307" s="84">
        <f t="shared" si="1031"/>
        <v>0</v>
      </c>
      <c r="R2307" s="86">
        <f t="shared" si="1028"/>
        <v>0</v>
      </c>
      <c r="S2307" s="76">
        <f t="shared" si="1018"/>
        <v>0</v>
      </c>
      <c r="T2307" s="86">
        <f t="shared" si="1029"/>
        <v>8.0657000000000006E-2</v>
      </c>
      <c r="U2307" s="84">
        <f t="shared" si="1035"/>
        <v>9</v>
      </c>
      <c r="V2307" s="84">
        <v>252</v>
      </c>
      <c r="W2307" s="83">
        <f t="shared" si="1019"/>
        <v>1.002774169</v>
      </c>
      <c r="X2307" s="76">
        <f t="shared" si="1020"/>
        <v>1.7824850800000001</v>
      </c>
      <c r="Y2307" s="76">
        <f t="shared" si="1021"/>
        <v>0</v>
      </c>
      <c r="Z2307" s="90" t="str">
        <f t="shared" si="1032"/>
        <v>A+J=</v>
      </c>
      <c r="AA2307" s="81">
        <f t="shared" si="1033"/>
        <v>46583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75">
        <f t="shared" si="1022"/>
        <v>46567</v>
      </c>
      <c r="B2308" s="76">
        <f t="shared" si="1023"/>
        <v>644.63595558999998</v>
      </c>
      <c r="C2308" s="76">
        <f t="shared" si="1030"/>
        <v>448.56498474</v>
      </c>
      <c r="D2308" s="77">
        <f t="shared" si="1024"/>
        <v>7245.38</v>
      </c>
      <c r="E2308" s="78">
        <f>IF(K2308=1,VLOOKUP(A2307,[1]Plan1!$G$155:$I$350,3),E2307)</f>
        <v>7276.54</v>
      </c>
      <c r="F2308" s="79">
        <f t="shared" si="1025"/>
        <v>45763</v>
      </c>
      <c r="G2308" s="80">
        <f t="shared" si="1014"/>
        <v>4.3006716003852752E-3</v>
      </c>
      <c r="H2308" s="81">
        <f t="shared" si="1026"/>
        <v>46583</v>
      </c>
      <c r="I2308" s="81">
        <f t="shared" si="1015"/>
        <v>46583</v>
      </c>
      <c r="J2308" s="82">
        <f t="shared" si="1027"/>
        <v>22</v>
      </c>
      <c r="K2308" s="82">
        <f t="shared" si="1036"/>
        <v>10</v>
      </c>
      <c r="L2308" s="76">
        <f t="shared" si="1016"/>
        <v>1.0019525600000001</v>
      </c>
      <c r="M2308" s="83">
        <f t="shared" si="1038"/>
        <v>1.0043006699999999</v>
      </c>
      <c r="N2308" s="83">
        <f t="shared" si="1034"/>
        <v>1.4298983940063799</v>
      </c>
      <c r="O2308" s="76">
        <f t="shared" si="1037"/>
        <v>1.4326903499999999</v>
      </c>
      <c r="P2308" s="76">
        <f t="shared" si="1017"/>
        <v>642.65472497999997</v>
      </c>
      <c r="Q2308" s="84">
        <f t="shared" si="1031"/>
        <v>0</v>
      </c>
      <c r="R2308" s="86">
        <f t="shared" si="1028"/>
        <v>0</v>
      </c>
      <c r="S2308" s="76">
        <f t="shared" si="1018"/>
        <v>0</v>
      </c>
      <c r="T2308" s="86">
        <f t="shared" si="1029"/>
        <v>8.0657000000000006E-2</v>
      </c>
      <c r="U2308" s="84">
        <f t="shared" si="1035"/>
        <v>10</v>
      </c>
      <c r="V2308" s="84">
        <v>252</v>
      </c>
      <c r="W2308" s="83">
        <f t="shared" si="1019"/>
        <v>1.003082885</v>
      </c>
      <c r="X2308" s="76">
        <f t="shared" si="1020"/>
        <v>1.9812306099999999</v>
      </c>
      <c r="Y2308" s="76">
        <f t="shared" si="1021"/>
        <v>0</v>
      </c>
      <c r="Z2308" s="90" t="str">
        <f t="shared" si="1032"/>
        <v>A+J=</v>
      </c>
      <c r="AA2308" s="81">
        <f t="shared" si="1033"/>
        <v>46583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75">
        <f t="shared" si="1022"/>
        <v>46568</v>
      </c>
      <c r="B2309" s="76">
        <f t="shared" si="1023"/>
        <v>644.96020843999997</v>
      </c>
      <c r="C2309" s="76">
        <f t="shared" si="1030"/>
        <v>448.56498474</v>
      </c>
      <c r="D2309" s="77">
        <f t="shared" si="1024"/>
        <v>7245.38</v>
      </c>
      <c r="E2309" s="78">
        <f>IF(K2309=1,VLOOKUP(A2308,[1]Plan1!$G$155:$I$350,3),E2308)</f>
        <v>7276.54</v>
      </c>
      <c r="F2309" s="79">
        <f t="shared" si="1025"/>
        <v>45763</v>
      </c>
      <c r="G2309" s="80">
        <f t="shared" si="1014"/>
        <v>4.3006716003852752E-3</v>
      </c>
      <c r="H2309" s="81">
        <f t="shared" si="1026"/>
        <v>46583</v>
      </c>
      <c r="I2309" s="81">
        <f t="shared" si="1015"/>
        <v>46583</v>
      </c>
      <c r="J2309" s="82">
        <f t="shared" si="1027"/>
        <v>22</v>
      </c>
      <c r="K2309" s="82">
        <f t="shared" si="1036"/>
        <v>11</v>
      </c>
      <c r="L2309" s="76">
        <f t="shared" si="1016"/>
        <v>1.0021480199999999</v>
      </c>
      <c r="M2309" s="83">
        <f t="shared" si="1038"/>
        <v>1.0043006699999999</v>
      </c>
      <c r="N2309" s="83">
        <f t="shared" si="1034"/>
        <v>1.4298983940063799</v>
      </c>
      <c r="O2309" s="76">
        <f t="shared" si="1037"/>
        <v>1.4329698399999999</v>
      </c>
      <c r="P2309" s="76">
        <f t="shared" si="1017"/>
        <v>642.78009440999995</v>
      </c>
      <c r="Q2309" s="84">
        <f t="shared" si="1031"/>
        <v>0</v>
      </c>
      <c r="R2309" s="86">
        <f t="shared" si="1028"/>
        <v>0</v>
      </c>
      <c r="S2309" s="76">
        <f t="shared" si="1018"/>
        <v>0</v>
      </c>
      <c r="T2309" s="86">
        <f t="shared" si="1029"/>
        <v>8.0657000000000006E-2</v>
      </c>
      <c r="U2309" s="84">
        <f t="shared" si="1035"/>
        <v>11</v>
      </c>
      <c r="V2309" s="84">
        <v>252</v>
      </c>
      <c r="W2309" s="83">
        <f t="shared" si="1019"/>
        <v>1.0033916949999999</v>
      </c>
      <c r="X2309" s="76">
        <f t="shared" si="1020"/>
        <v>2.1801140299999999</v>
      </c>
      <c r="Y2309" s="76">
        <f t="shared" si="1021"/>
        <v>0</v>
      </c>
      <c r="Z2309" s="90" t="str">
        <f t="shared" si="1032"/>
        <v>A+J=</v>
      </c>
      <c r="AA2309" s="81">
        <f t="shared" si="1033"/>
        <v>46583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75">
        <f t="shared" si="1022"/>
        <v>46569</v>
      </c>
      <c r="B2310" s="76">
        <f t="shared" si="1023"/>
        <v>645.28463194000005</v>
      </c>
      <c r="C2310" s="76">
        <f t="shared" si="1030"/>
        <v>448.56498474</v>
      </c>
      <c r="D2310" s="77">
        <f t="shared" si="1024"/>
        <v>7245.38</v>
      </c>
      <c r="E2310" s="78">
        <f>IF(K2310=1,VLOOKUP(A2309,[1]Plan1!$G$155:$I$350,3),E2309)</f>
        <v>7276.54</v>
      </c>
      <c r="F2310" s="79">
        <f t="shared" si="1025"/>
        <v>45763</v>
      </c>
      <c r="G2310" s="80">
        <f t="shared" si="1014"/>
        <v>4.3006716003852752E-3</v>
      </c>
      <c r="H2310" s="81">
        <f t="shared" si="1026"/>
        <v>46583</v>
      </c>
      <c r="I2310" s="81">
        <f t="shared" si="1015"/>
        <v>46583</v>
      </c>
      <c r="J2310" s="82">
        <f t="shared" si="1027"/>
        <v>22</v>
      </c>
      <c r="K2310" s="82">
        <f t="shared" si="1036"/>
        <v>12</v>
      </c>
      <c r="L2310" s="76">
        <f t="shared" si="1016"/>
        <v>1.0023435300000001</v>
      </c>
      <c r="M2310" s="83">
        <f t="shared" si="1038"/>
        <v>1.0043006699999999</v>
      </c>
      <c r="N2310" s="83">
        <f t="shared" si="1034"/>
        <v>1.4298983940063799</v>
      </c>
      <c r="O2310" s="76">
        <f t="shared" si="1037"/>
        <v>1.4332494</v>
      </c>
      <c r="P2310" s="76">
        <f t="shared" si="1017"/>
        <v>642.90549523000004</v>
      </c>
      <c r="Q2310" s="84">
        <f t="shared" si="1031"/>
        <v>0</v>
      </c>
      <c r="R2310" s="86">
        <f t="shared" si="1028"/>
        <v>0</v>
      </c>
      <c r="S2310" s="76">
        <f t="shared" si="1018"/>
        <v>0</v>
      </c>
      <c r="T2310" s="86">
        <f t="shared" si="1029"/>
        <v>8.0657000000000006E-2</v>
      </c>
      <c r="U2310" s="84">
        <f t="shared" si="1035"/>
        <v>12</v>
      </c>
      <c r="V2310" s="84">
        <v>252</v>
      </c>
      <c r="W2310" s="83">
        <f t="shared" si="1019"/>
        <v>1.003700601</v>
      </c>
      <c r="X2310" s="76">
        <f t="shared" si="1020"/>
        <v>2.37913671</v>
      </c>
      <c r="Y2310" s="76">
        <f t="shared" si="1021"/>
        <v>0</v>
      </c>
      <c r="Z2310" s="90" t="str">
        <f t="shared" si="1032"/>
        <v>A+J=</v>
      </c>
      <c r="AA2310" s="81">
        <f t="shared" si="1033"/>
        <v>46583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75">
        <f t="shared" si="1022"/>
        <v>46570</v>
      </c>
      <c r="B2311" s="76">
        <f t="shared" si="1023"/>
        <v>645.60921203000009</v>
      </c>
      <c r="C2311" s="76">
        <f t="shared" si="1030"/>
        <v>448.56498474</v>
      </c>
      <c r="D2311" s="77">
        <f t="shared" si="1024"/>
        <v>7245.38</v>
      </c>
      <c r="E2311" s="78">
        <f>IF(K2311=1,VLOOKUP(A2310,[1]Plan1!$G$155:$I$350,3),E2310)</f>
        <v>7276.54</v>
      </c>
      <c r="F2311" s="79">
        <f t="shared" si="1025"/>
        <v>45763</v>
      </c>
      <c r="G2311" s="80">
        <f t="shared" si="1014"/>
        <v>4.3006716003852752E-3</v>
      </c>
      <c r="H2311" s="81">
        <f t="shared" si="1026"/>
        <v>46583</v>
      </c>
      <c r="I2311" s="81">
        <f t="shared" si="1015"/>
        <v>46583</v>
      </c>
      <c r="J2311" s="82">
        <f t="shared" si="1027"/>
        <v>22</v>
      </c>
      <c r="K2311" s="82">
        <f t="shared" si="1036"/>
        <v>13</v>
      </c>
      <c r="L2311" s="76">
        <f t="shared" si="1016"/>
        <v>1.0025390700000001</v>
      </c>
      <c r="M2311" s="83">
        <f t="shared" si="1038"/>
        <v>1.0043006699999999</v>
      </c>
      <c r="N2311" s="83">
        <f t="shared" si="1034"/>
        <v>1.4298983940063799</v>
      </c>
      <c r="O2311" s="76">
        <f t="shared" si="1037"/>
        <v>1.4335290000000001</v>
      </c>
      <c r="P2311" s="76">
        <f t="shared" si="1017"/>
        <v>643.03091400000005</v>
      </c>
      <c r="Q2311" s="84">
        <f t="shared" si="1031"/>
        <v>0</v>
      </c>
      <c r="R2311" s="86">
        <f t="shared" si="1028"/>
        <v>0</v>
      </c>
      <c r="S2311" s="76">
        <f t="shared" si="1018"/>
        <v>0</v>
      </c>
      <c r="T2311" s="86">
        <f t="shared" si="1029"/>
        <v>8.0657000000000006E-2</v>
      </c>
      <c r="U2311" s="84">
        <f t="shared" si="1035"/>
        <v>13</v>
      </c>
      <c r="V2311" s="84">
        <v>252</v>
      </c>
      <c r="W2311" s="83">
        <f t="shared" si="1019"/>
        <v>1.004009602</v>
      </c>
      <c r="X2311" s="76">
        <f t="shared" si="1020"/>
        <v>2.57829803</v>
      </c>
      <c r="Y2311" s="76">
        <f t="shared" si="1021"/>
        <v>0</v>
      </c>
      <c r="Z2311" s="90" t="str">
        <f t="shared" si="1032"/>
        <v>A+J=</v>
      </c>
      <c r="AA2311" s="81">
        <f t="shared" si="1033"/>
        <v>46583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75">
        <f t="shared" si="1022"/>
        <v>46571</v>
      </c>
      <c r="B2312" s="76">
        <f t="shared" si="1023"/>
        <v>645.93395777000001</v>
      </c>
      <c r="C2312" s="76">
        <f t="shared" si="1030"/>
        <v>448.56498474</v>
      </c>
      <c r="D2312" s="77">
        <f t="shared" si="1024"/>
        <v>7245.38</v>
      </c>
      <c r="E2312" s="78">
        <f>IF(K2312=1,VLOOKUP(A2311,[1]Plan1!$G$155:$I$350,3),E2311)</f>
        <v>7276.54</v>
      </c>
      <c r="F2312" s="79">
        <f t="shared" si="1025"/>
        <v>45763</v>
      </c>
      <c r="G2312" s="80">
        <f t="shared" si="1014"/>
        <v>4.3006716003852752E-3</v>
      </c>
      <c r="H2312" s="81">
        <f t="shared" si="1026"/>
        <v>46583</v>
      </c>
      <c r="I2312" s="81">
        <f t="shared" si="1015"/>
        <v>46583</v>
      </c>
      <c r="J2312" s="82">
        <f t="shared" si="1027"/>
        <v>22</v>
      </c>
      <c r="K2312" s="82">
        <f t="shared" si="1036"/>
        <v>14</v>
      </c>
      <c r="L2312" s="76">
        <f t="shared" si="1016"/>
        <v>1.0027346500000001</v>
      </c>
      <c r="M2312" s="83">
        <f t="shared" si="1038"/>
        <v>1.0043006699999999</v>
      </c>
      <c r="N2312" s="83">
        <f t="shared" si="1034"/>
        <v>1.4298983940063799</v>
      </c>
      <c r="O2312" s="76">
        <f t="shared" si="1037"/>
        <v>1.43380866</v>
      </c>
      <c r="P2312" s="76">
        <f t="shared" si="1017"/>
        <v>643.15635969000004</v>
      </c>
      <c r="Q2312" s="84">
        <f t="shared" si="1031"/>
        <v>0</v>
      </c>
      <c r="R2312" s="86">
        <f t="shared" si="1028"/>
        <v>0</v>
      </c>
      <c r="S2312" s="76">
        <f t="shared" si="1018"/>
        <v>0</v>
      </c>
      <c r="T2312" s="86">
        <f t="shared" si="1029"/>
        <v>8.0657000000000006E-2</v>
      </c>
      <c r="U2312" s="84">
        <f t="shared" si="1035"/>
        <v>14</v>
      </c>
      <c r="V2312" s="84">
        <v>252</v>
      </c>
      <c r="W2312" s="83">
        <f t="shared" si="1019"/>
        <v>1.0043186980000001</v>
      </c>
      <c r="X2312" s="76">
        <f t="shared" si="1020"/>
        <v>2.7775980800000002</v>
      </c>
      <c r="Y2312" s="76">
        <f t="shared" si="1021"/>
        <v>0</v>
      </c>
      <c r="Z2312" s="90" t="str">
        <f t="shared" si="1032"/>
        <v>A+J=</v>
      </c>
      <c r="AA2312" s="81">
        <f t="shared" si="1033"/>
        <v>46583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75">
        <f t="shared" si="1022"/>
        <v>46572</v>
      </c>
      <c r="B2313" s="76">
        <f t="shared" si="1023"/>
        <v>645.93395777000001</v>
      </c>
      <c r="C2313" s="76">
        <f t="shared" si="1030"/>
        <v>448.56498474</v>
      </c>
      <c r="D2313" s="77">
        <f t="shared" si="1024"/>
        <v>7245.38</v>
      </c>
      <c r="E2313" s="78">
        <f>IF(K2313=1,VLOOKUP(A2312,[1]Plan1!$G$155:$I$350,3),E2312)</f>
        <v>7276.54</v>
      </c>
      <c r="F2313" s="79">
        <f t="shared" si="1025"/>
        <v>45763</v>
      </c>
      <c r="G2313" s="80">
        <f t="shared" si="1014"/>
        <v>4.3006716003852752E-3</v>
      </c>
      <c r="H2313" s="81">
        <f t="shared" si="1026"/>
        <v>46583</v>
      </c>
      <c r="I2313" s="81">
        <f t="shared" si="1015"/>
        <v>46583</v>
      </c>
      <c r="J2313" s="82">
        <f t="shared" si="1027"/>
        <v>22</v>
      </c>
      <c r="K2313" s="82">
        <f t="shared" si="1036"/>
        <v>14</v>
      </c>
      <c r="L2313" s="76">
        <f t="shared" si="1016"/>
        <v>1.0027346500000001</v>
      </c>
      <c r="M2313" s="83">
        <f t="shared" si="1038"/>
        <v>1.0043006699999999</v>
      </c>
      <c r="N2313" s="83">
        <f t="shared" si="1034"/>
        <v>1.4298983940063799</v>
      </c>
      <c r="O2313" s="76">
        <f t="shared" si="1037"/>
        <v>1.43380866</v>
      </c>
      <c r="P2313" s="76">
        <f t="shared" si="1017"/>
        <v>643.15635969000004</v>
      </c>
      <c r="Q2313" s="84">
        <f t="shared" si="1031"/>
        <v>0</v>
      </c>
      <c r="R2313" s="86">
        <f t="shared" si="1028"/>
        <v>0</v>
      </c>
      <c r="S2313" s="76">
        <f t="shared" si="1018"/>
        <v>0</v>
      </c>
      <c r="T2313" s="86">
        <f t="shared" si="1029"/>
        <v>8.0657000000000006E-2</v>
      </c>
      <c r="U2313" s="84">
        <f t="shared" si="1035"/>
        <v>14</v>
      </c>
      <c r="V2313" s="84">
        <v>252</v>
      </c>
      <c r="W2313" s="83">
        <f t="shared" si="1019"/>
        <v>1.0043186980000001</v>
      </c>
      <c r="X2313" s="76">
        <f t="shared" si="1020"/>
        <v>2.7775980800000002</v>
      </c>
      <c r="Y2313" s="76">
        <f t="shared" si="1021"/>
        <v>0</v>
      </c>
      <c r="Z2313" s="90" t="str">
        <f t="shared" si="1032"/>
        <v>A+J=</v>
      </c>
      <c r="AA2313" s="81">
        <f t="shared" si="1033"/>
        <v>46583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75">
        <f t="shared" si="1022"/>
        <v>46573</v>
      </c>
      <c r="B2314" s="76">
        <f t="shared" si="1023"/>
        <v>645.93395777000001</v>
      </c>
      <c r="C2314" s="76">
        <f t="shared" si="1030"/>
        <v>448.56498474</v>
      </c>
      <c r="D2314" s="77">
        <f t="shared" si="1024"/>
        <v>7245.38</v>
      </c>
      <c r="E2314" s="78">
        <f>IF(K2314=1,VLOOKUP(A2313,[1]Plan1!$G$155:$I$350,3),E2313)</f>
        <v>7276.54</v>
      </c>
      <c r="F2314" s="79">
        <f t="shared" si="1025"/>
        <v>45763</v>
      </c>
      <c r="G2314" s="80">
        <f t="shared" si="1014"/>
        <v>4.3006716003852752E-3</v>
      </c>
      <c r="H2314" s="81">
        <f t="shared" si="1026"/>
        <v>46583</v>
      </c>
      <c r="I2314" s="81">
        <f t="shared" si="1015"/>
        <v>46583</v>
      </c>
      <c r="J2314" s="82">
        <f t="shared" si="1027"/>
        <v>22</v>
      </c>
      <c r="K2314" s="82">
        <f t="shared" si="1036"/>
        <v>14</v>
      </c>
      <c r="L2314" s="76">
        <f t="shared" si="1016"/>
        <v>1.0027346500000001</v>
      </c>
      <c r="M2314" s="83">
        <f t="shared" si="1038"/>
        <v>1.0043006699999999</v>
      </c>
      <c r="N2314" s="83">
        <f t="shared" si="1034"/>
        <v>1.4298983940063799</v>
      </c>
      <c r="O2314" s="76">
        <f t="shared" si="1037"/>
        <v>1.43380866</v>
      </c>
      <c r="P2314" s="76">
        <f t="shared" si="1017"/>
        <v>643.15635969000004</v>
      </c>
      <c r="Q2314" s="84">
        <f t="shared" si="1031"/>
        <v>0</v>
      </c>
      <c r="R2314" s="86">
        <f t="shared" si="1028"/>
        <v>0</v>
      </c>
      <c r="S2314" s="76">
        <f t="shared" si="1018"/>
        <v>0</v>
      </c>
      <c r="T2314" s="86">
        <f t="shared" si="1029"/>
        <v>8.0657000000000006E-2</v>
      </c>
      <c r="U2314" s="84">
        <f t="shared" si="1035"/>
        <v>14</v>
      </c>
      <c r="V2314" s="84">
        <v>252</v>
      </c>
      <c r="W2314" s="83">
        <f t="shared" si="1019"/>
        <v>1.0043186980000001</v>
      </c>
      <c r="X2314" s="76">
        <f t="shared" si="1020"/>
        <v>2.7775980800000002</v>
      </c>
      <c r="Y2314" s="76">
        <f t="shared" si="1021"/>
        <v>0</v>
      </c>
      <c r="Z2314" s="90" t="str">
        <f t="shared" si="1032"/>
        <v>A+J=</v>
      </c>
      <c r="AA2314" s="81">
        <f t="shared" si="1033"/>
        <v>46583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75">
        <f t="shared" si="1022"/>
        <v>46574</v>
      </c>
      <c r="B2315" s="76">
        <f t="shared" si="1023"/>
        <v>646.25886920000005</v>
      </c>
      <c r="C2315" s="76">
        <f t="shared" si="1030"/>
        <v>448.56498474</v>
      </c>
      <c r="D2315" s="77">
        <f t="shared" si="1024"/>
        <v>7245.38</v>
      </c>
      <c r="E2315" s="78">
        <f>IF(K2315=1,VLOOKUP(A2314,[1]Plan1!$G$155:$I$350,3),E2314)</f>
        <v>7276.54</v>
      </c>
      <c r="F2315" s="79">
        <f t="shared" si="1025"/>
        <v>45763</v>
      </c>
      <c r="G2315" s="80">
        <f t="shared" ref="G2315:G2378" si="1039">(E2315/D2315)-1</f>
        <v>4.3006716003852752E-3</v>
      </c>
      <c r="H2315" s="81">
        <f t="shared" si="1026"/>
        <v>46583</v>
      </c>
      <c r="I2315" s="81">
        <f t="shared" ref="I2315:I2378" si="1040">IF(A2315&gt;I2314,H2315,I2314)</f>
        <v>46583</v>
      </c>
      <c r="J2315" s="82">
        <f t="shared" si="1027"/>
        <v>22</v>
      </c>
      <c r="K2315" s="82">
        <f t="shared" si="1036"/>
        <v>15</v>
      </c>
      <c r="L2315" s="76">
        <f t="shared" ref="L2315:L2378" si="1041">TRUNC((E2315/D2315)^TRUNC((K2315/J2315),9),8)</f>
        <v>1.00293027</v>
      </c>
      <c r="M2315" s="83">
        <f t="shared" si="1038"/>
        <v>1.0043006699999999</v>
      </c>
      <c r="N2315" s="83">
        <f t="shared" si="1034"/>
        <v>1.4298983940063799</v>
      </c>
      <c r="O2315" s="76">
        <f t="shared" si="1037"/>
        <v>1.4340883799999999</v>
      </c>
      <c r="P2315" s="76">
        <f t="shared" ref="P2315:P2378" si="1042">TRUNC(C2315*O2315,8)</f>
        <v>643.28183229000001</v>
      </c>
      <c r="Q2315" s="84">
        <f t="shared" si="1031"/>
        <v>0</v>
      </c>
      <c r="R2315" s="86">
        <f t="shared" si="1028"/>
        <v>0</v>
      </c>
      <c r="S2315" s="76">
        <f t="shared" ref="S2315:S2378" si="1043">IF(R2315&gt;0,TRUNC(R2315*P2315,8),0)</f>
        <v>0</v>
      </c>
      <c r="T2315" s="86">
        <f t="shared" si="1029"/>
        <v>8.0657000000000006E-2</v>
      </c>
      <c r="U2315" s="84">
        <f t="shared" si="1035"/>
        <v>15</v>
      </c>
      <c r="V2315" s="84">
        <v>252</v>
      </c>
      <c r="W2315" s="83">
        <f t="shared" ref="W2315:W2378" si="1044">ROUND((1+T2315)^TRUNC((U2315/V2315),9),9)</f>
        <v>1.004627889</v>
      </c>
      <c r="X2315" s="76">
        <f t="shared" ref="X2315:X2378" si="1045">TRUNC((P2315*(W2315-1)),8)</f>
        <v>2.9770369099999998</v>
      </c>
      <c r="Y2315" s="76">
        <f t="shared" ref="Y2315:Y2378" si="1046">IF(Q2315&gt;0,S2315+X2315,0)</f>
        <v>0</v>
      </c>
      <c r="Z2315" s="90" t="str">
        <f t="shared" si="1032"/>
        <v>A+J=</v>
      </c>
      <c r="AA2315" s="81">
        <f t="shared" si="1033"/>
        <v>46583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75">
        <f t="shared" ref="A2316:A2379" si="1047">(A2315+1)</f>
        <v>46575</v>
      </c>
      <c r="B2316" s="76">
        <f t="shared" ref="B2316:B2379" si="1048">P2316+X2316</f>
        <v>646.58394252000005</v>
      </c>
      <c r="C2316" s="76">
        <f t="shared" si="1030"/>
        <v>448.56498474</v>
      </c>
      <c r="D2316" s="77">
        <f t="shared" ref="D2316:D2379" si="1049">IF(E2316=E2315,D2315,E2315)</f>
        <v>7245.38</v>
      </c>
      <c r="E2316" s="78">
        <f>IF(K2316=1,VLOOKUP(A2315,[1]Plan1!$G$155:$I$350,3),E2315)</f>
        <v>7276.54</v>
      </c>
      <c r="F2316" s="79">
        <f t="shared" ref="F2316:F2379" si="1050">IF(D2316=D2315,F2315,A2316)</f>
        <v>45763</v>
      </c>
      <c r="G2316" s="80">
        <f t="shared" si="1039"/>
        <v>4.3006716003852752E-3</v>
      </c>
      <c r="H2316" s="81">
        <f t="shared" ref="H2316:H2379" si="1051">IF(DAY(A2316)=15,VLOOKUP(A2316,AH$119:AN$451,4),H2315)</f>
        <v>46583</v>
      </c>
      <c r="I2316" s="81">
        <f t="shared" si="1040"/>
        <v>46583</v>
      </c>
      <c r="J2316" s="82">
        <f t="shared" ref="J2316:J2379" si="1052">IF(I2316=I2315,J2315,NETWORKDAYS(I2315,I2316,$AD$165:$AD$503)-1)</f>
        <v>22</v>
      </c>
      <c r="K2316" s="82">
        <f t="shared" si="1036"/>
        <v>16</v>
      </c>
      <c r="L2316" s="76">
        <f t="shared" si="1041"/>
        <v>1.0031259299999999</v>
      </c>
      <c r="M2316" s="83">
        <f t="shared" si="1038"/>
        <v>1.0043006699999999</v>
      </c>
      <c r="N2316" s="83">
        <f t="shared" si="1034"/>
        <v>1.4298983940063799</v>
      </c>
      <c r="O2316" s="76">
        <f t="shared" si="1037"/>
        <v>1.4343681500000001</v>
      </c>
      <c r="P2316" s="76">
        <f t="shared" si="1042"/>
        <v>643.40732731000003</v>
      </c>
      <c r="Q2316" s="84">
        <f t="shared" si="1031"/>
        <v>0</v>
      </c>
      <c r="R2316" s="86">
        <f t="shared" ref="R2316:R2379" si="1053">IF(Q2316&gt;0,VLOOKUP($A2316,$AD$11:$AI$161,6),0)</f>
        <v>0</v>
      </c>
      <c r="S2316" s="76">
        <f t="shared" si="1043"/>
        <v>0</v>
      </c>
      <c r="T2316" s="86">
        <f t="shared" ref="T2316:T2379" si="1054">(T2315)</f>
        <v>8.0657000000000006E-2</v>
      </c>
      <c r="U2316" s="84">
        <f t="shared" si="1035"/>
        <v>16</v>
      </c>
      <c r="V2316" s="84">
        <v>252</v>
      </c>
      <c r="W2316" s="83">
        <f t="shared" si="1044"/>
        <v>1.0049371760000001</v>
      </c>
      <c r="X2316" s="76">
        <f t="shared" si="1045"/>
        <v>3.17661521</v>
      </c>
      <c r="Y2316" s="76">
        <f t="shared" si="1046"/>
        <v>0</v>
      </c>
      <c r="Z2316" s="90" t="str">
        <f t="shared" si="1032"/>
        <v>A+J=</v>
      </c>
      <c r="AA2316" s="81">
        <f t="shared" si="1033"/>
        <v>46583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75">
        <f t="shared" si="1047"/>
        <v>46576</v>
      </c>
      <c r="B2317" s="76">
        <f t="shared" si="1048"/>
        <v>646.90917651999996</v>
      </c>
      <c r="C2317" s="76">
        <f t="shared" ref="C2317:C2380" si="1055">TRUNC(IF(Q2316&gt;0,VLOOKUP(A2316,$AD$13:$AE$161,2),C2316),8)</f>
        <v>448.56498474</v>
      </c>
      <c r="D2317" s="77">
        <f t="shared" si="1049"/>
        <v>7245.38</v>
      </c>
      <c r="E2317" s="78">
        <f>IF(K2317=1,VLOOKUP(A2316,[1]Plan1!$G$155:$I$350,3),E2316)</f>
        <v>7276.54</v>
      </c>
      <c r="F2317" s="79">
        <f t="shared" si="1050"/>
        <v>45763</v>
      </c>
      <c r="G2317" s="80">
        <f t="shared" si="1039"/>
        <v>4.3006716003852752E-3</v>
      </c>
      <c r="H2317" s="81">
        <f t="shared" si="1051"/>
        <v>46583</v>
      </c>
      <c r="I2317" s="81">
        <f t="shared" si="1040"/>
        <v>46583</v>
      </c>
      <c r="J2317" s="82">
        <f t="shared" si="1052"/>
        <v>22</v>
      </c>
      <c r="K2317" s="82">
        <f t="shared" si="1036"/>
        <v>17</v>
      </c>
      <c r="L2317" s="76">
        <f t="shared" si="1041"/>
        <v>1.0033216199999999</v>
      </c>
      <c r="M2317" s="83">
        <f t="shared" si="1038"/>
        <v>1.0043006699999999</v>
      </c>
      <c r="N2317" s="83">
        <f t="shared" si="1034"/>
        <v>1.4298983940063799</v>
      </c>
      <c r="O2317" s="76">
        <f t="shared" si="1037"/>
        <v>1.4346479700000001</v>
      </c>
      <c r="P2317" s="76">
        <f t="shared" si="1042"/>
        <v>643.53284477</v>
      </c>
      <c r="Q2317" s="84">
        <f t="shared" ref="Q2317:Q2380" si="1056">IF(VLOOKUP(A2317,AD$11:AK$161,8)=VLOOKUP(A2316,AD$11:AK$161,8),0,VLOOKUP(A2317,AD$11:AK$161,8))</f>
        <v>0</v>
      </c>
      <c r="R2317" s="86">
        <f t="shared" si="1053"/>
        <v>0</v>
      </c>
      <c r="S2317" s="76">
        <f t="shared" si="1043"/>
        <v>0</v>
      </c>
      <c r="T2317" s="86">
        <f t="shared" si="1054"/>
        <v>8.0657000000000006E-2</v>
      </c>
      <c r="U2317" s="84">
        <f t="shared" si="1035"/>
        <v>17</v>
      </c>
      <c r="V2317" s="84">
        <v>252</v>
      </c>
      <c r="W2317" s="83">
        <f t="shared" si="1044"/>
        <v>1.005246557</v>
      </c>
      <c r="X2317" s="76">
        <f t="shared" si="1045"/>
        <v>3.3763317499999999</v>
      </c>
      <c r="Y2317" s="76">
        <f t="shared" si="1046"/>
        <v>0</v>
      </c>
      <c r="Z2317" s="90" t="str">
        <f t="shared" ref="Z2317:Z2380" si="1057">IF($Q2316&gt;0,VLOOKUP($A2316,$AD$11:$AM$115,9),Z2316)</f>
        <v>A+J=</v>
      </c>
      <c r="AA2317" s="81">
        <f t="shared" ref="AA2317:AA2380" si="1058">IF(Q2316&gt;0,VLOOKUP(A2316,$AD$11:$AM$115,10),AA2316)</f>
        <v>46583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75">
        <f t="shared" si="1047"/>
        <v>46577</v>
      </c>
      <c r="B2318" s="76">
        <f t="shared" si="1048"/>
        <v>647.23457251000002</v>
      </c>
      <c r="C2318" s="76">
        <f t="shared" si="1055"/>
        <v>448.56498474</v>
      </c>
      <c r="D2318" s="77">
        <f t="shared" si="1049"/>
        <v>7245.38</v>
      </c>
      <c r="E2318" s="78">
        <f>IF(K2318=1,VLOOKUP(A2317,[1]Plan1!$G$155:$I$350,3),E2317)</f>
        <v>7276.54</v>
      </c>
      <c r="F2318" s="79">
        <f t="shared" si="1050"/>
        <v>45763</v>
      </c>
      <c r="G2318" s="80">
        <f t="shared" si="1039"/>
        <v>4.3006716003852752E-3</v>
      </c>
      <c r="H2318" s="81">
        <f t="shared" si="1051"/>
        <v>46583</v>
      </c>
      <c r="I2318" s="81">
        <f t="shared" si="1040"/>
        <v>46583</v>
      </c>
      <c r="J2318" s="82">
        <f t="shared" si="1052"/>
        <v>22</v>
      </c>
      <c r="K2318" s="82">
        <f t="shared" si="1036"/>
        <v>18</v>
      </c>
      <c r="L2318" s="76">
        <f t="shared" si="1041"/>
        <v>1.0035173500000001</v>
      </c>
      <c r="M2318" s="83">
        <f t="shared" si="1038"/>
        <v>1.0043006699999999</v>
      </c>
      <c r="N2318" s="83">
        <f t="shared" si="1034"/>
        <v>1.4298983940063799</v>
      </c>
      <c r="O2318" s="76">
        <f t="shared" si="1037"/>
        <v>1.4349278400000001</v>
      </c>
      <c r="P2318" s="76">
        <f t="shared" si="1042"/>
        <v>643.65838465000002</v>
      </c>
      <c r="Q2318" s="84">
        <f t="shared" si="1056"/>
        <v>0</v>
      </c>
      <c r="R2318" s="86">
        <f t="shared" si="1053"/>
        <v>0</v>
      </c>
      <c r="S2318" s="76">
        <f t="shared" si="1043"/>
        <v>0</v>
      </c>
      <c r="T2318" s="86">
        <f t="shared" si="1054"/>
        <v>8.0657000000000006E-2</v>
      </c>
      <c r="U2318" s="84">
        <f t="shared" si="1035"/>
        <v>18</v>
      </c>
      <c r="V2318" s="84">
        <v>252</v>
      </c>
      <c r="W2318" s="83">
        <f t="shared" si="1044"/>
        <v>1.005556034</v>
      </c>
      <c r="X2318" s="76">
        <f t="shared" si="1045"/>
        <v>3.5761878600000001</v>
      </c>
      <c r="Y2318" s="76">
        <f t="shared" si="1046"/>
        <v>0</v>
      </c>
      <c r="Z2318" s="90" t="str">
        <f t="shared" si="1057"/>
        <v>A+J=</v>
      </c>
      <c r="AA2318" s="81">
        <f t="shared" si="1058"/>
        <v>46583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75">
        <f t="shared" si="1047"/>
        <v>46578</v>
      </c>
      <c r="B2319" s="76">
        <f t="shared" si="1048"/>
        <v>647.56013443999996</v>
      </c>
      <c r="C2319" s="76">
        <f t="shared" si="1055"/>
        <v>448.56498474</v>
      </c>
      <c r="D2319" s="77">
        <f t="shared" si="1049"/>
        <v>7245.38</v>
      </c>
      <c r="E2319" s="78">
        <f>IF(K2319=1,VLOOKUP(A2318,[1]Plan1!$G$155:$I$350,3),E2318)</f>
        <v>7276.54</v>
      </c>
      <c r="F2319" s="79">
        <f t="shared" si="1050"/>
        <v>45763</v>
      </c>
      <c r="G2319" s="80">
        <f t="shared" si="1039"/>
        <v>4.3006716003852752E-3</v>
      </c>
      <c r="H2319" s="81">
        <f t="shared" si="1051"/>
        <v>46583</v>
      </c>
      <c r="I2319" s="81">
        <f t="shared" si="1040"/>
        <v>46583</v>
      </c>
      <c r="J2319" s="82">
        <f t="shared" si="1052"/>
        <v>22</v>
      </c>
      <c r="K2319" s="82">
        <f t="shared" si="1036"/>
        <v>19</v>
      </c>
      <c r="L2319" s="76">
        <f t="shared" si="1041"/>
        <v>1.00371312</v>
      </c>
      <c r="M2319" s="83">
        <f t="shared" si="1038"/>
        <v>1.0043006699999999</v>
      </c>
      <c r="N2319" s="83">
        <f t="shared" si="1034"/>
        <v>1.4298983940063799</v>
      </c>
      <c r="O2319" s="76">
        <f t="shared" si="1037"/>
        <v>1.4352077700000001</v>
      </c>
      <c r="P2319" s="76">
        <f t="shared" si="1042"/>
        <v>643.78395144000001</v>
      </c>
      <c r="Q2319" s="84">
        <f t="shared" si="1056"/>
        <v>0</v>
      </c>
      <c r="R2319" s="86">
        <f t="shared" si="1053"/>
        <v>0</v>
      </c>
      <c r="S2319" s="76">
        <f t="shared" si="1043"/>
        <v>0</v>
      </c>
      <c r="T2319" s="86">
        <f t="shared" si="1054"/>
        <v>8.0657000000000006E-2</v>
      </c>
      <c r="U2319" s="84">
        <f t="shared" si="1035"/>
        <v>19</v>
      </c>
      <c r="V2319" s="84">
        <v>252</v>
      </c>
      <c r="W2319" s="83">
        <f t="shared" si="1044"/>
        <v>1.005865606</v>
      </c>
      <c r="X2319" s="76">
        <f t="shared" si="1045"/>
        <v>3.7761830000000001</v>
      </c>
      <c r="Y2319" s="76">
        <f t="shared" si="1046"/>
        <v>0</v>
      </c>
      <c r="Z2319" s="90" t="str">
        <f t="shared" si="1057"/>
        <v>A+J=</v>
      </c>
      <c r="AA2319" s="81">
        <f t="shared" si="1058"/>
        <v>46583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75">
        <f t="shared" si="1047"/>
        <v>46579</v>
      </c>
      <c r="B2320" s="76">
        <f t="shared" si="1048"/>
        <v>647.56013443999996</v>
      </c>
      <c r="C2320" s="76">
        <f t="shared" si="1055"/>
        <v>448.56498474</v>
      </c>
      <c r="D2320" s="77">
        <f t="shared" si="1049"/>
        <v>7245.38</v>
      </c>
      <c r="E2320" s="78">
        <f>IF(K2320=1,VLOOKUP(A2319,[1]Plan1!$G$155:$I$350,3),E2319)</f>
        <v>7276.54</v>
      </c>
      <c r="F2320" s="79">
        <f t="shared" si="1050"/>
        <v>45763</v>
      </c>
      <c r="G2320" s="80">
        <f t="shared" si="1039"/>
        <v>4.3006716003852752E-3</v>
      </c>
      <c r="H2320" s="81">
        <f t="shared" si="1051"/>
        <v>46583</v>
      </c>
      <c r="I2320" s="81">
        <f t="shared" si="1040"/>
        <v>46583</v>
      </c>
      <c r="J2320" s="82">
        <f t="shared" si="1052"/>
        <v>22</v>
      </c>
      <c r="K2320" s="82">
        <f t="shared" si="1036"/>
        <v>19</v>
      </c>
      <c r="L2320" s="76">
        <f t="shared" si="1041"/>
        <v>1.00371312</v>
      </c>
      <c r="M2320" s="83">
        <f t="shared" si="1038"/>
        <v>1.0043006699999999</v>
      </c>
      <c r="N2320" s="83">
        <f t="shared" si="1034"/>
        <v>1.4298983940063799</v>
      </c>
      <c r="O2320" s="76">
        <f t="shared" si="1037"/>
        <v>1.4352077700000001</v>
      </c>
      <c r="P2320" s="76">
        <f t="shared" si="1042"/>
        <v>643.78395144000001</v>
      </c>
      <c r="Q2320" s="84">
        <f t="shared" si="1056"/>
        <v>0</v>
      </c>
      <c r="R2320" s="86">
        <f t="shared" si="1053"/>
        <v>0</v>
      </c>
      <c r="S2320" s="76">
        <f t="shared" si="1043"/>
        <v>0</v>
      </c>
      <c r="T2320" s="86">
        <f t="shared" si="1054"/>
        <v>8.0657000000000006E-2</v>
      </c>
      <c r="U2320" s="84">
        <f t="shared" si="1035"/>
        <v>19</v>
      </c>
      <c r="V2320" s="84">
        <v>252</v>
      </c>
      <c r="W2320" s="83">
        <f t="shared" si="1044"/>
        <v>1.005865606</v>
      </c>
      <c r="X2320" s="76">
        <f t="shared" si="1045"/>
        <v>3.7761830000000001</v>
      </c>
      <c r="Y2320" s="76">
        <f t="shared" si="1046"/>
        <v>0</v>
      </c>
      <c r="Z2320" s="90" t="str">
        <f t="shared" si="1057"/>
        <v>A+J=</v>
      </c>
      <c r="AA2320" s="81">
        <f t="shared" si="1058"/>
        <v>46583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75">
        <f t="shared" si="1047"/>
        <v>46580</v>
      </c>
      <c r="B2321" s="76">
        <f t="shared" si="1048"/>
        <v>647.56013443999996</v>
      </c>
      <c r="C2321" s="76">
        <f t="shared" si="1055"/>
        <v>448.56498474</v>
      </c>
      <c r="D2321" s="77">
        <f t="shared" si="1049"/>
        <v>7245.38</v>
      </c>
      <c r="E2321" s="78">
        <f>IF(K2321=1,VLOOKUP(A2320,[1]Plan1!$G$155:$I$350,3),E2320)</f>
        <v>7276.54</v>
      </c>
      <c r="F2321" s="79">
        <f t="shared" si="1050"/>
        <v>45763</v>
      </c>
      <c r="G2321" s="80">
        <f t="shared" si="1039"/>
        <v>4.3006716003852752E-3</v>
      </c>
      <c r="H2321" s="81">
        <f t="shared" si="1051"/>
        <v>46583</v>
      </c>
      <c r="I2321" s="81">
        <f t="shared" si="1040"/>
        <v>46583</v>
      </c>
      <c r="J2321" s="82">
        <f t="shared" si="1052"/>
        <v>22</v>
      </c>
      <c r="K2321" s="82">
        <f t="shared" si="1036"/>
        <v>19</v>
      </c>
      <c r="L2321" s="76">
        <f t="shared" si="1041"/>
        <v>1.00371312</v>
      </c>
      <c r="M2321" s="83">
        <f t="shared" si="1038"/>
        <v>1.0043006699999999</v>
      </c>
      <c r="N2321" s="83">
        <f t="shared" si="1034"/>
        <v>1.4298983940063799</v>
      </c>
      <c r="O2321" s="76">
        <f t="shared" si="1037"/>
        <v>1.4352077700000001</v>
      </c>
      <c r="P2321" s="76">
        <f t="shared" si="1042"/>
        <v>643.78395144000001</v>
      </c>
      <c r="Q2321" s="84">
        <f t="shared" si="1056"/>
        <v>0</v>
      </c>
      <c r="R2321" s="86">
        <f t="shared" si="1053"/>
        <v>0</v>
      </c>
      <c r="S2321" s="76">
        <f t="shared" si="1043"/>
        <v>0</v>
      </c>
      <c r="T2321" s="86">
        <f t="shared" si="1054"/>
        <v>8.0657000000000006E-2</v>
      </c>
      <c r="U2321" s="84">
        <f t="shared" si="1035"/>
        <v>19</v>
      </c>
      <c r="V2321" s="84">
        <v>252</v>
      </c>
      <c r="W2321" s="83">
        <f t="shared" si="1044"/>
        <v>1.005865606</v>
      </c>
      <c r="X2321" s="76">
        <f t="shared" si="1045"/>
        <v>3.7761830000000001</v>
      </c>
      <c r="Y2321" s="76">
        <f t="shared" si="1046"/>
        <v>0</v>
      </c>
      <c r="Z2321" s="90" t="str">
        <f t="shared" si="1057"/>
        <v>A+J=</v>
      </c>
      <c r="AA2321" s="81">
        <f t="shared" si="1058"/>
        <v>46583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75">
        <f t="shared" si="1047"/>
        <v>46581</v>
      </c>
      <c r="B2322" s="76">
        <f t="shared" si="1048"/>
        <v>647.88586301999999</v>
      </c>
      <c r="C2322" s="76">
        <f t="shared" si="1055"/>
        <v>448.56498474</v>
      </c>
      <c r="D2322" s="77">
        <f t="shared" si="1049"/>
        <v>7245.38</v>
      </c>
      <c r="E2322" s="78">
        <f>IF(K2322=1,VLOOKUP(A2321,[1]Plan1!$G$155:$I$350,3),E2321)</f>
        <v>7276.54</v>
      </c>
      <c r="F2322" s="79">
        <f t="shared" si="1050"/>
        <v>45763</v>
      </c>
      <c r="G2322" s="80">
        <f t="shared" si="1039"/>
        <v>4.3006716003852752E-3</v>
      </c>
      <c r="H2322" s="81">
        <f t="shared" si="1051"/>
        <v>46583</v>
      </c>
      <c r="I2322" s="81">
        <f t="shared" si="1040"/>
        <v>46583</v>
      </c>
      <c r="J2322" s="82">
        <f t="shared" si="1052"/>
        <v>22</v>
      </c>
      <c r="K2322" s="82">
        <f t="shared" si="1036"/>
        <v>20</v>
      </c>
      <c r="L2322" s="76">
        <f t="shared" si="1041"/>
        <v>1.0039089299999999</v>
      </c>
      <c r="M2322" s="83">
        <f t="shared" si="1038"/>
        <v>1.0043006699999999</v>
      </c>
      <c r="N2322" s="83">
        <f t="shared" si="1034"/>
        <v>1.4298983940063799</v>
      </c>
      <c r="O2322" s="76">
        <f t="shared" si="1037"/>
        <v>1.43548776</v>
      </c>
      <c r="P2322" s="76">
        <f t="shared" si="1042"/>
        <v>643.90954514999999</v>
      </c>
      <c r="Q2322" s="84">
        <f t="shared" si="1056"/>
        <v>0</v>
      </c>
      <c r="R2322" s="86">
        <f t="shared" si="1053"/>
        <v>0</v>
      </c>
      <c r="S2322" s="76">
        <f t="shared" si="1043"/>
        <v>0</v>
      </c>
      <c r="T2322" s="86">
        <f t="shared" si="1054"/>
        <v>8.0657000000000006E-2</v>
      </c>
      <c r="U2322" s="84">
        <f t="shared" si="1035"/>
        <v>20</v>
      </c>
      <c r="V2322" s="84">
        <v>252</v>
      </c>
      <c r="W2322" s="83">
        <f t="shared" si="1044"/>
        <v>1.0061752740000001</v>
      </c>
      <c r="X2322" s="76">
        <f t="shared" si="1045"/>
        <v>3.9763178699999999</v>
      </c>
      <c r="Y2322" s="76">
        <f t="shared" si="1046"/>
        <v>0</v>
      </c>
      <c r="Z2322" s="90" t="str">
        <f t="shared" si="1057"/>
        <v>A+J=</v>
      </c>
      <c r="AA2322" s="81">
        <f t="shared" si="1058"/>
        <v>46583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75">
        <f t="shared" si="1047"/>
        <v>46582</v>
      </c>
      <c r="B2323" s="76">
        <f t="shared" si="1048"/>
        <v>648.21175701000004</v>
      </c>
      <c r="C2323" s="76">
        <f t="shared" si="1055"/>
        <v>448.56498474</v>
      </c>
      <c r="D2323" s="77">
        <f t="shared" si="1049"/>
        <v>7245.38</v>
      </c>
      <c r="E2323" s="78">
        <f>IF(K2323=1,VLOOKUP(A2322,[1]Plan1!$G$155:$I$350,3),E2322)</f>
        <v>7276.54</v>
      </c>
      <c r="F2323" s="79">
        <f t="shared" si="1050"/>
        <v>45763</v>
      </c>
      <c r="G2323" s="80">
        <f t="shared" si="1039"/>
        <v>4.3006716003852752E-3</v>
      </c>
      <c r="H2323" s="81">
        <f t="shared" si="1051"/>
        <v>46583</v>
      </c>
      <c r="I2323" s="81">
        <f t="shared" si="1040"/>
        <v>46583</v>
      </c>
      <c r="J2323" s="82">
        <f t="shared" si="1052"/>
        <v>22</v>
      </c>
      <c r="K2323" s="82">
        <f t="shared" si="1036"/>
        <v>21</v>
      </c>
      <c r="L2323" s="76">
        <f t="shared" si="1041"/>
        <v>1.00410478</v>
      </c>
      <c r="M2323" s="83">
        <f t="shared" si="1038"/>
        <v>1.0043006699999999</v>
      </c>
      <c r="N2323" s="83">
        <f t="shared" si="1034"/>
        <v>1.4298983940063799</v>
      </c>
      <c r="O2323" s="76">
        <f t="shared" si="1037"/>
        <v>1.43576781</v>
      </c>
      <c r="P2323" s="76">
        <f t="shared" si="1042"/>
        <v>644.03516578000006</v>
      </c>
      <c r="Q2323" s="84">
        <f t="shared" si="1056"/>
        <v>0</v>
      </c>
      <c r="R2323" s="86">
        <f t="shared" si="1053"/>
        <v>0</v>
      </c>
      <c r="S2323" s="76">
        <f t="shared" si="1043"/>
        <v>0</v>
      </c>
      <c r="T2323" s="86">
        <f t="shared" si="1054"/>
        <v>8.0657000000000006E-2</v>
      </c>
      <c r="U2323" s="84">
        <f t="shared" si="1035"/>
        <v>21</v>
      </c>
      <c r="V2323" s="84">
        <v>252</v>
      </c>
      <c r="W2323" s="83">
        <f t="shared" si="1044"/>
        <v>1.0064850359999999</v>
      </c>
      <c r="X2323" s="76">
        <f t="shared" si="1045"/>
        <v>4.1765912299999997</v>
      </c>
      <c r="Y2323" s="76">
        <f t="shared" si="1046"/>
        <v>0</v>
      </c>
      <c r="Z2323" s="90" t="str">
        <f t="shared" si="1057"/>
        <v>A+J=</v>
      </c>
      <c r="AA2323" s="81">
        <f t="shared" si="1058"/>
        <v>46583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75">
        <f t="shared" si="1047"/>
        <v>46583</v>
      </c>
      <c r="B2324" s="76">
        <f t="shared" si="1048"/>
        <v>648.53781387999993</v>
      </c>
      <c r="C2324" s="76">
        <f t="shared" si="1055"/>
        <v>448.56498474</v>
      </c>
      <c r="D2324" s="77">
        <f t="shared" si="1049"/>
        <v>7245.38</v>
      </c>
      <c r="E2324" s="78">
        <f>IF(K2324=1,VLOOKUP(A2323,[1]Plan1!$G$155:$I$350,3),E2323)</f>
        <v>7276.54</v>
      </c>
      <c r="F2324" s="79">
        <f t="shared" si="1050"/>
        <v>45763</v>
      </c>
      <c r="G2324" s="80">
        <f t="shared" si="1039"/>
        <v>4.3006716003852752E-3</v>
      </c>
      <c r="H2324" s="81">
        <f t="shared" si="1051"/>
        <v>46615</v>
      </c>
      <c r="I2324" s="81">
        <f t="shared" si="1040"/>
        <v>46583</v>
      </c>
      <c r="J2324" s="82">
        <f t="shared" si="1052"/>
        <v>22</v>
      </c>
      <c r="K2324" s="82">
        <f t="shared" si="1036"/>
        <v>22</v>
      </c>
      <c r="L2324" s="76">
        <f t="shared" si="1041"/>
        <v>1.0043006699999999</v>
      </c>
      <c r="M2324" s="83">
        <f t="shared" si="1038"/>
        <v>1.0043006699999999</v>
      </c>
      <c r="N2324" s="83">
        <f t="shared" si="1034"/>
        <v>1.4298983940063799</v>
      </c>
      <c r="O2324" s="76">
        <f t="shared" si="1037"/>
        <v>1.4360479100000001</v>
      </c>
      <c r="P2324" s="76">
        <f t="shared" si="1042"/>
        <v>644.16080882999995</v>
      </c>
      <c r="Q2324" s="84">
        <f t="shared" si="1056"/>
        <v>76</v>
      </c>
      <c r="R2324" s="86">
        <f t="shared" si="1053"/>
        <v>1.7871000000000001E-2</v>
      </c>
      <c r="S2324" s="76">
        <f t="shared" si="1043"/>
        <v>11.511797809999999</v>
      </c>
      <c r="T2324" s="86">
        <f t="shared" si="1054"/>
        <v>8.0657000000000006E-2</v>
      </c>
      <c r="U2324" s="84">
        <f t="shared" si="1035"/>
        <v>22</v>
      </c>
      <c r="V2324" s="84">
        <v>252</v>
      </c>
      <c r="W2324" s="83">
        <f t="shared" si="1044"/>
        <v>1.0067948950000001</v>
      </c>
      <c r="X2324" s="76">
        <f t="shared" si="1045"/>
        <v>4.3770050500000002</v>
      </c>
      <c r="Y2324" s="76">
        <f t="shared" si="1046"/>
        <v>15.888802859999998</v>
      </c>
      <c r="Z2324" s="90" t="str">
        <f t="shared" si="1057"/>
        <v>A+J=</v>
      </c>
      <c r="AA2324" s="81">
        <f t="shared" si="1058"/>
        <v>46583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75">
        <f t="shared" si="1047"/>
        <v>46584</v>
      </c>
      <c r="B2325" s="76">
        <f t="shared" si="1048"/>
        <v>632.96723291000001</v>
      </c>
      <c r="C2325" s="76">
        <f t="shared" si="1055"/>
        <v>440.54867990000002</v>
      </c>
      <c r="D2325" s="77">
        <f t="shared" si="1049"/>
        <v>7245.38</v>
      </c>
      <c r="E2325" s="78">
        <f>IF(K2325=1,VLOOKUP(A2324,[1]Plan1!$G$155:$I$350,3),E2324)</f>
        <v>7276.54</v>
      </c>
      <c r="F2325" s="79">
        <f t="shared" si="1050"/>
        <v>45763</v>
      </c>
      <c r="G2325" s="80">
        <f t="shared" si="1039"/>
        <v>4.3006716003852752E-3</v>
      </c>
      <c r="H2325" s="81">
        <f t="shared" si="1051"/>
        <v>46615</v>
      </c>
      <c r="I2325" s="81">
        <f t="shared" si="1040"/>
        <v>46615</v>
      </c>
      <c r="J2325" s="82">
        <f t="shared" si="1052"/>
        <v>22</v>
      </c>
      <c r="K2325" s="82">
        <f t="shared" si="1036"/>
        <v>1</v>
      </c>
      <c r="L2325" s="76">
        <f t="shared" si="1041"/>
        <v>1.0001950799999999</v>
      </c>
      <c r="M2325" s="83">
        <f t="shared" si="1038"/>
        <v>1.0043006699999999</v>
      </c>
      <c r="N2325" s="83">
        <f t="shared" si="1034"/>
        <v>1.4360479151325312</v>
      </c>
      <c r="O2325" s="76">
        <f t="shared" si="1037"/>
        <v>1.43632805</v>
      </c>
      <c r="P2325" s="76">
        <f t="shared" si="1042"/>
        <v>632.77242633000003</v>
      </c>
      <c r="Q2325" s="84">
        <f t="shared" si="1056"/>
        <v>0</v>
      </c>
      <c r="R2325" s="86">
        <f t="shared" si="1053"/>
        <v>0</v>
      </c>
      <c r="S2325" s="76">
        <f t="shared" si="1043"/>
        <v>0</v>
      </c>
      <c r="T2325" s="86">
        <f t="shared" si="1054"/>
        <v>8.0657000000000006E-2</v>
      </c>
      <c r="U2325" s="84">
        <f t="shared" si="1035"/>
        <v>1</v>
      </c>
      <c r="V2325" s="84">
        <v>252</v>
      </c>
      <c r="W2325" s="83">
        <f t="shared" si="1044"/>
        <v>1.0003078620000001</v>
      </c>
      <c r="X2325" s="76">
        <f t="shared" si="1045"/>
        <v>0.19480658000000001</v>
      </c>
      <c r="Y2325" s="76">
        <f t="shared" si="1046"/>
        <v>0</v>
      </c>
      <c r="Z2325" s="90" t="str">
        <f t="shared" si="1057"/>
        <v>A+J=</v>
      </c>
      <c r="AA2325" s="81">
        <f t="shared" si="1058"/>
        <v>46615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75">
        <f t="shared" si="1047"/>
        <v>46585</v>
      </c>
      <c r="B2326" s="76">
        <f t="shared" si="1048"/>
        <v>633.28562113999999</v>
      </c>
      <c r="C2326" s="76">
        <f t="shared" si="1055"/>
        <v>440.54867990000002</v>
      </c>
      <c r="D2326" s="77">
        <f t="shared" si="1049"/>
        <v>7245.38</v>
      </c>
      <c r="E2326" s="78">
        <f>IF(K2326=1,VLOOKUP(A2325,[1]Plan1!$G$155:$I$350,3),E2325)</f>
        <v>7276.54</v>
      </c>
      <c r="F2326" s="79">
        <f t="shared" si="1050"/>
        <v>45763</v>
      </c>
      <c r="G2326" s="80">
        <f t="shared" si="1039"/>
        <v>4.3006716003852752E-3</v>
      </c>
      <c r="H2326" s="81">
        <f t="shared" si="1051"/>
        <v>46615</v>
      </c>
      <c r="I2326" s="81">
        <f t="shared" si="1040"/>
        <v>46615</v>
      </c>
      <c r="J2326" s="82">
        <f t="shared" si="1052"/>
        <v>22</v>
      </c>
      <c r="K2326" s="82">
        <f t="shared" si="1036"/>
        <v>2</v>
      </c>
      <c r="L2326" s="76">
        <f t="shared" si="1041"/>
        <v>1.0003902</v>
      </c>
      <c r="M2326" s="83">
        <f t="shared" si="1038"/>
        <v>1.0043006699999999</v>
      </c>
      <c r="N2326" s="83">
        <f t="shared" si="1034"/>
        <v>1.4360479151325312</v>
      </c>
      <c r="O2326" s="76">
        <f t="shared" si="1037"/>
        <v>1.4366082600000001</v>
      </c>
      <c r="P2326" s="76">
        <f t="shared" si="1042"/>
        <v>632.89587246999997</v>
      </c>
      <c r="Q2326" s="84">
        <f t="shared" si="1056"/>
        <v>0</v>
      </c>
      <c r="R2326" s="86">
        <f t="shared" si="1053"/>
        <v>0</v>
      </c>
      <c r="S2326" s="76">
        <f t="shared" si="1043"/>
        <v>0</v>
      </c>
      <c r="T2326" s="86">
        <f t="shared" si="1054"/>
        <v>8.0657000000000006E-2</v>
      </c>
      <c r="U2326" s="84">
        <f t="shared" si="1035"/>
        <v>2</v>
      </c>
      <c r="V2326" s="84">
        <v>252</v>
      </c>
      <c r="W2326" s="83">
        <f t="shared" si="1044"/>
        <v>1.000615818</v>
      </c>
      <c r="X2326" s="76">
        <f t="shared" si="1045"/>
        <v>0.38974867000000002</v>
      </c>
      <c r="Y2326" s="76">
        <f t="shared" si="1046"/>
        <v>0</v>
      </c>
      <c r="Z2326" s="90" t="str">
        <f t="shared" si="1057"/>
        <v>A+J=</v>
      </c>
      <c r="AA2326" s="81">
        <f t="shared" si="1058"/>
        <v>46615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75">
        <f t="shared" si="1047"/>
        <v>46586</v>
      </c>
      <c r="B2327" s="76">
        <f t="shared" si="1048"/>
        <v>633.28562113999999</v>
      </c>
      <c r="C2327" s="76">
        <f t="shared" si="1055"/>
        <v>440.54867990000002</v>
      </c>
      <c r="D2327" s="77">
        <f t="shared" si="1049"/>
        <v>7245.38</v>
      </c>
      <c r="E2327" s="78">
        <f>IF(K2327=1,VLOOKUP(A2326,[1]Plan1!$G$155:$I$350,3),E2326)</f>
        <v>7276.54</v>
      </c>
      <c r="F2327" s="79">
        <f t="shared" si="1050"/>
        <v>45763</v>
      </c>
      <c r="G2327" s="80">
        <f t="shared" si="1039"/>
        <v>4.3006716003852752E-3</v>
      </c>
      <c r="H2327" s="81">
        <f t="shared" si="1051"/>
        <v>46615</v>
      </c>
      <c r="I2327" s="81">
        <f t="shared" si="1040"/>
        <v>46615</v>
      </c>
      <c r="J2327" s="82">
        <f t="shared" si="1052"/>
        <v>22</v>
      </c>
      <c r="K2327" s="82">
        <f t="shared" si="1036"/>
        <v>2</v>
      </c>
      <c r="L2327" s="76">
        <f t="shared" si="1041"/>
        <v>1.0003902</v>
      </c>
      <c r="M2327" s="83">
        <f t="shared" si="1038"/>
        <v>1.0043006699999999</v>
      </c>
      <c r="N2327" s="83">
        <f t="shared" si="1034"/>
        <v>1.4360479151325312</v>
      </c>
      <c r="O2327" s="76">
        <f t="shared" si="1037"/>
        <v>1.4366082600000001</v>
      </c>
      <c r="P2327" s="76">
        <f t="shared" si="1042"/>
        <v>632.89587246999997</v>
      </c>
      <c r="Q2327" s="84">
        <f t="shared" si="1056"/>
        <v>0</v>
      </c>
      <c r="R2327" s="86">
        <f t="shared" si="1053"/>
        <v>0</v>
      </c>
      <c r="S2327" s="76">
        <f t="shared" si="1043"/>
        <v>0</v>
      </c>
      <c r="T2327" s="86">
        <f t="shared" si="1054"/>
        <v>8.0657000000000006E-2</v>
      </c>
      <c r="U2327" s="84">
        <f t="shared" si="1035"/>
        <v>2</v>
      </c>
      <c r="V2327" s="84">
        <v>252</v>
      </c>
      <c r="W2327" s="83">
        <f t="shared" si="1044"/>
        <v>1.000615818</v>
      </c>
      <c r="X2327" s="76">
        <f t="shared" si="1045"/>
        <v>0.38974867000000002</v>
      </c>
      <c r="Y2327" s="76">
        <f t="shared" si="1046"/>
        <v>0</v>
      </c>
      <c r="Z2327" s="90" t="str">
        <f t="shared" si="1057"/>
        <v>A+J=</v>
      </c>
      <c r="AA2327" s="81">
        <f t="shared" si="1058"/>
        <v>46615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75">
        <f t="shared" si="1047"/>
        <v>46587</v>
      </c>
      <c r="B2328" s="76">
        <f t="shared" si="1048"/>
        <v>633.28562113999999</v>
      </c>
      <c r="C2328" s="76">
        <f t="shared" si="1055"/>
        <v>440.54867990000002</v>
      </c>
      <c r="D2328" s="77">
        <f t="shared" si="1049"/>
        <v>7245.38</v>
      </c>
      <c r="E2328" s="78">
        <f>IF(K2328=1,VLOOKUP(A2327,[1]Plan1!$G$155:$I$350,3),E2327)</f>
        <v>7276.54</v>
      </c>
      <c r="F2328" s="79">
        <f t="shared" si="1050"/>
        <v>45763</v>
      </c>
      <c r="G2328" s="80">
        <f t="shared" si="1039"/>
        <v>4.3006716003852752E-3</v>
      </c>
      <c r="H2328" s="81">
        <f t="shared" si="1051"/>
        <v>46615</v>
      </c>
      <c r="I2328" s="81">
        <f t="shared" si="1040"/>
        <v>46615</v>
      </c>
      <c r="J2328" s="82">
        <f t="shared" si="1052"/>
        <v>22</v>
      </c>
      <c r="K2328" s="82">
        <f t="shared" si="1036"/>
        <v>2</v>
      </c>
      <c r="L2328" s="76">
        <f t="shared" si="1041"/>
        <v>1.0003902</v>
      </c>
      <c r="M2328" s="83">
        <f t="shared" si="1038"/>
        <v>1.0043006699999999</v>
      </c>
      <c r="N2328" s="83">
        <f t="shared" si="1034"/>
        <v>1.4360479151325312</v>
      </c>
      <c r="O2328" s="76">
        <f t="shared" si="1037"/>
        <v>1.4366082600000001</v>
      </c>
      <c r="P2328" s="76">
        <f t="shared" si="1042"/>
        <v>632.89587246999997</v>
      </c>
      <c r="Q2328" s="84">
        <f t="shared" si="1056"/>
        <v>0</v>
      </c>
      <c r="R2328" s="86">
        <f t="shared" si="1053"/>
        <v>0</v>
      </c>
      <c r="S2328" s="76">
        <f t="shared" si="1043"/>
        <v>0</v>
      </c>
      <c r="T2328" s="86">
        <f t="shared" si="1054"/>
        <v>8.0657000000000006E-2</v>
      </c>
      <c r="U2328" s="84">
        <f t="shared" si="1035"/>
        <v>2</v>
      </c>
      <c r="V2328" s="84">
        <v>252</v>
      </c>
      <c r="W2328" s="83">
        <f t="shared" si="1044"/>
        <v>1.000615818</v>
      </c>
      <c r="X2328" s="76">
        <f t="shared" si="1045"/>
        <v>0.38974867000000002</v>
      </c>
      <c r="Y2328" s="76">
        <f t="shared" si="1046"/>
        <v>0</v>
      </c>
      <c r="Z2328" s="90" t="str">
        <f t="shared" si="1057"/>
        <v>A+J=</v>
      </c>
      <c r="AA2328" s="81">
        <f t="shared" si="1058"/>
        <v>46615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75">
        <f t="shared" si="1047"/>
        <v>46588</v>
      </c>
      <c r="B2329" s="76">
        <f t="shared" si="1048"/>
        <v>633.60416757999997</v>
      </c>
      <c r="C2329" s="76">
        <f t="shared" si="1055"/>
        <v>440.54867990000002</v>
      </c>
      <c r="D2329" s="77">
        <f t="shared" si="1049"/>
        <v>7245.38</v>
      </c>
      <c r="E2329" s="78">
        <f>IF(K2329=1,VLOOKUP(A2328,[1]Plan1!$G$155:$I$350,3),E2328)</f>
        <v>7276.54</v>
      </c>
      <c r="F2329" s="79">
        <f t="shared" si="1050"/>
        <v>45763</v>
      </c>
      <c r="G2329" s="80">
        <f t="shared" si="1039"/>
        <v>4.3006716003852752E-3</v>
      </c>
      <c r="H2329" s="81">
        <f t="shared" si="1051"/>
        <v>46615</v>
      </c>
      <c r="I2329" s="81">
        <f t="shared" si="1040"/>
        <v>46615</v>
      </c>
      <c r="J2329" s="82">
        <f t="shared" si="1052"/>
        <v>22</v>
      </c>
      <c r="K2329" s="82">
        <f t="shared" si="1036"/>
        <v>3</v>
      </c>
      <c r="L2329" s="76">
        <f t="shared" si="1041"/>
        <v>1.0005853600000001</v>
      </c>
      <c r="M2329" s="83">
        <f t="shared" si="1038"/>
        <v>1.0043006699999999</v>
      </c>
      <c r="N2329" s="83">
        <f t="shared" si="1034"/>
        <v>1.4360479151325312</v>
      </c>
      <c r="O2329" s="76">
        <f t="shared" si="1037"/>
        <v>1.4368885199999999</v>
      </c>
      <c r="P2329" s="76">
        <f t="shared" si="1042"/>
        <v>633.01934064</v>
      </c>
      <c r="Q2329" s="84">
        <f t="shared" si="1056"/>
        <v>0</v>
      </c>
      <c r="R2329" s="86">
        <f t="shared" si="1053"/>
        <v>0</v>
      </c>
      <c r="S2329" s="76">
        <f t="shared" si="1043"/>
        <v>0</v>
      </c>
      <c r="T2329" s="86">
        <f t="shared" si="1054"/>
        <v>8.0657000000000006E-2</v>
      </c>
      <c r="U2329" s="84">
        <f t="shared" si="1035"/>
        <v>3</v>
      </c>
      <c r="V2329" s="84">
        <v>252</v>
      </c>
      <c r="W2329" s="83">
        <f t="shared" si="1044"/>
        <v>1.000923869</v>
      </c>
      <c r="X2329" s="76">
        <f t="shared" si="1045"/>
        <v>0.58482694000000002</v>
      </c>
      <c r="Y2329" s="76">
        <f t="shared" si="1046"/>
        <v>0</v>
      </c>
      <c r="Z2329" s="90" t="str">
        <f t="shared" si="1057"/>
        <v>A+J=</v>
      </c>
      <c r="AA2329" s="81">
        <f t="shared" si="1058"/>
        <v>46615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75">
        <f t="shared" si="1047"/>
        <v>46589</v>
      </c>
      <c r="B2330" s="76">
        <f t="shared" si="1048"/>
        <v>633.92287229999999</v>
      </c>
      <c r="C2330" s="76">
        <f t="shared" si="1055"/>
        <v>440.54867990000002</v>
      </c>
      <c r="D2330" s="77">
        <f t="shared" si="1049"/>
        <v>7245.38</v>
      </c>
      <c r="E2330" s="78">
        <f>IF(K2330=1,VLOOKUP(A2329,[1]Plan1!$G$155:$I$350,3),E2329)</f>
        <v>7276.54</v>
      </c>
      <c r="F2330" s="79">
        <f t="shared" si="1050"/>
        <v>45763</v>
      </c>
      <c r="G2330" s="80">
        <f t="shared" si="1039"/>
        <v>4.3006716003852752E-3</v>
      </c>
      <c r="H2330" s="81">
        <f t="shared" si="1051"/>
        <v>46615</v>
      </c>
      <c r="I2330" s="81">
        <f t="shared" si="1040"/>
        <v>46615</v>
      </c>
      <c r="J2330" s="82">
        <f t="shared" si="1052"/>
        <v>22</v>
      </c>
      <c r="K2330" s="82">
        <f t="shared" si="1036"/>
        <v>4</v>
      </c>
      <c r="L2330" s="76">
        <f t="shared" si="1041"/>
        <v>1.0007805599999999</v>
      </c>
      <c r="M2330" s="83">
        <f t="shared" si="1038"/>
        <v>1.0043006699999999</v>
      </c>
      <c r="N2330" s="83">
        <f t="shared" si="1034"/>
        <v>1.4360479151325312</v>
      </c>
      <c r="O2330" s="76">
        <f t="shared" si="1037"/>
        <v>1.4371688300000001</v>
      </c>
      <c r="P2330" s="76">
        <f t="shared" si="1042"/>
        <v>633.14283083999999</v>
      </c>
      <c r="Q2330" s="84">
        <f t="shared" si="1056"/>
        <v>0</v>
      </c>
      <c r="R2330" s="86">
        <f t="shared" si="1053"/>
        <v>0</v>
      </c>
      <c r="S2330" s="76">
        <f t="shared" si="1043"/>
        <v>0</v>
      </c>
      <c r="T2330" s="86">
        <f t="shared" si="1054"/>
        <v>8.0657000000000006E-2</v>
      </c>
      <c r="U2330" s="84">
        <f t="shared" si="1035"/>
        <v>4</v>
      </c>
      <c r="V2330" s="84">
        <v>252</v>
      </c>
      <c r="W2330" s="83">
        <f t="shared" si="1044"/>
        <v>1.001232015</v>
      </c>
      <c r="X2330" s="76">
        <f t="shared" si="1045"/>
        <v>0.78004145999999996</v>
      </c>
      <c r="Y2330" s="76">
        <f t="shared" si="1046"/>
        <v>0</v>
      </c>
      <c r="Z2330" s="90" t="str">
        <f t="shared" si="1057"/>
        <v>A+J=</v>
      </c>
      <c r="AA2330" s="81">
        <f t="shared" si="1058"/>
        <v>46615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75">
        <f t="shared" si="1047"/>
        <v>46590</v>
      </c>
      <c r="B2331" s="76">
        <f t="shared" si="1048"/>
        <v>634.24174416999995</v>
      </c>
      <c r="C2331" s="76">
        <f t="shared" si="1055"/>
        <v>440.54867990000002</v>
      </c>
      <c r="D2331" s="77">
        <f t="shared" si="1049"/>
        <v>7245.38</v>
      </c>
      <c r="E2331" s="78">
        <f>IF(K2331=1,VLOOKUP(A2330,[1]Plan1!$G$155:$I$350,3),E2330)</f>
        <v>7276.54</v>
      </c>
      <c r="F2331" s="79">
        <f t="shared" si="1050"/>
        <v>45763</v>
      </c>
      <c r="G2331" s="80">
        <f t="shared" si="1039"/>
        <v>4.3006716003852752E-3</v>
      </c>
      <c r="H2331" s="81">
        <f t="shared" si="1051"/>
        <v>46615</v>
      </c>
      <c r="I2331" s="81">
        <f t="shared" si="1040"/>
        <v>46615</v>
      </c>
      <c r="J2331" s="82">
        <f t="shared" si="1052"/>
        <v>22</v>
      </c>
      <c r="K2331" s="82">
        <f t="shared" si="1036"/>
        <v>5</v>
      </c>
      <c r="L2331" s="76">
        <f t="shared" si="1041"/>
        <v>1.0009758</v>
      </c>
      <c r="M2331" s="83">
        <f t="shared" si="1038"/>
        <v>1.0043006699999999</v>
      </c>
      <c r="N2331" s="83">
        <f t="shared" si="1034"/>
        <v>1.4360479151325312</v>
      </c>
      <c r="O2331" s="76">
        <f t="shared" si="1037"/>
        <v>1.43744921</v>
      </c>
      <c r="P2331" s="76">
        <f t="shared" si="1042"/>
        <v>633.26635188</v>
      </c>
      <c r="Q2331" s="84">
        <f t="shared" si="1056"/>
        <v>0</v>
      </c>
      <c r="R2331" s="86">
        <f t="shared" si="1053"/>
        <v>0</v>
      </c>
      <c r="S2331" s="76">
        <f t="shared" si="1043"/>
        <v>0</v>
      </c>
      <c r="T2331" s="86">
        <f t="shared" si="1054"/>
        <v>8.0657000000000006E-2</v>
      </c>
      <c r="U2331" s="84">
        <f t="shared" si="1035"/>
        <v>5</v>
      </c>
      <c r="V2331" s="84">
        <v>252</v>
      </c>
      <c r="W2331" s="83">
        <f t="shared" si="1044"/>
        <v>1.001540256</v>
      </c>
      <c r="X2331" s="76">
        <f t="shared" si="1045"/>
        <v>0.97539229000000005</v>
      </c>
      <c r="Y2331" s="76">
        <f t="shared" si="1046"/>
        <v>0</v>
      </c>
      <c r="Z2331" s="90" t="str">
        <f t="shared" si="1057"/>
        <v>A+J=</v>
      </c>
      <c r="AA2331" s="81">
        <f t="shared" si="1058"/>
        <v>46615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75">
        <f t="shared" si="1047"/>
        <v>46591</v>
      </c>
      <c r="B2332" s="76">
        <f t="shared" si="1048"/>
        <v>634.56077443999993</v>
      </c>
      <c r="C2332" s="76">
        <f t="shared" si="1055"/>
        <v>440.54867990000002</v>
      </c>
      <c r="D2332" s="77">
        <f t="shared" si="1049"/>
        <v>7245.38</v>
      </c>
      <c r="E2332" s="78">
        <f>IF(K2332=1,VLOOKUP(A2331,[1]Plan1!$G$155:$I$350,3),E2331)</f>
        <v>7276.54</v>
      </c>
      <c r="F2332" s="79">
        <f t="shared" si="1050"/>
        <v>45763</v>
      </c>
      <c r="G2332" s="80">
        <f t="shared" si="1039"/>
        <v>4.3006716003852752E-3</v>
      </c>
      <c r="H2332" s="81">
        <f t="shared" si="1051"/>
        <v>46615</v>
      </c>
      <c r="I2332" s="81">
        <f t="shared" si="1040"/>
        <v>46615</v>
      </c>
      <c r="J2332" s="82">
        <f t="shared" si="1052"/>
        <v>22</v>
      </c>
      <c r="K2332" s="82">
        <f t="shared" si="1036"/>
        <v>6</v>
      </c>
      <c r="L2332" s="76">
        <f t="shared" si="1041"/>
        <v>1.00117108</v>
      </c>
      <c r="M2332" s="83">
        <f t="shared" si="1038"/>
        <v>1.0043006699999999</v>
      </c>
      <c r="N2332" s="83">
        <f t="shared" si="1034"/>
        <v>1.4360479151325312</v>
      </c>
      <c r="O2332" s="76">
        <f t="shared" si="1037"/>
        <v>1.4377296399999999</v>
      </c>
      <c r="P2332" s="76">
        <f t="shared" si="1042"/>
        <v>633.38989494999998</v>
      </c>
      <c r="Q2332" s="84">
        <f t="shared" si="1056"/>
        <v>0</v>
      </c>
      <c r="R2332" s="86">
        <f t="shared" si="1053"/>
        <v>0</v>
      </c>
      <c r="S2332" s="76">
        <f t="shared" si="1043"/>
        <v>0</v>
      </c>
      <c r="T2332" s="86">
        <f t="shared" si="1054"/>
        <v>8.0657000000000006E-2</v>
      </c>
      <c r="U2332" s="84">
        <f t="shared" si="1035"/>
        <v>6</v>
      </c>
      <c r="V2332" s="84">
        <v>252</v>
      </c>
      <c r="W2332" s="83">
        <f t="shared" si="1044"/>
        <v>1.001848592</v>
      </c>
      <c r="X2332" s="76">
        <f t="shared" si="1045"/>
        <v>1.1708794899999999</v>
      </c>
      <c r="Y2332" s="76">
        <f t="shared" si="1046"/>
        <v>0</v>
      </c>
      <c r="Z2332" s="90" t="str">
        <f t="shared" si="1057"/>
        <v>A+J=</v>
      </c>
      <c r="AA2332" s="81">
        <f t="shared" si="1058"/>
        <v>46615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75">
        <f t="shared" si="1047"/>
        <v>46592</v>
      </c>
      <c r="B2333" s="76">
        <f t="shared" si="1048"/>
        <v>634.87995873</v>
      </c>
      <c r="C2333" s="76">
        <f t="shared" si="1055"/>
        <v>440.54867990000002</v>
      </c>
      <c r="D2333" s="77">
        <f t="shared" si="1049"/>
        <v>7245.38</v>
      </c>
      <c r="E2333" s="78">
        <f>IF(K2333=1,VLOOKUP(A2332,[1]Plan1!$G$155:$I$350,3),E2332)</f>
        <v>7276.54</v>
      </c>
      <c r="F2333" s="79">
        <f t="shared" si="1050"/>
        <v>45763</v>
      </c>
      <c r="G2333" s="80">
        <f t="shared" si="1039"/>
        <v>4.3006716003852752E-3</v>
      </c>
      <c r="H2333" s="81">
        <f t="shared" si="1051"/>
        <v>46615</v>
      </c>
      <c r="I2333" s="81">
        <f t="shared" si="1040"/>
        <v>46615</v>
      </c>
      <c r="J2333" s="82">
        <f t="shared" si="1052"/>
        <v>22</v>
      </c>
      <c r="K2333" s="82">
        <f t="shared" si="1036"/>
        <v>7</v>
      </c>
      <c r="L2333" s="76">
        <f t="shared" si="1041"/>
        <v>1.0013663900000001</v>
      </c>
      <c r="M2333" s="83">
        <f t="shared" si="1038"/>
        <v>1.0043006699999999</v>
      </c>
      <c r="N2333" s="83">
        <f t="shared" si="1034"/>
        <v>1.4360479151325312</v>
      </c>
      <c r="O2333" s="76">
        <f t="shared" si="1037"/>
        <v>1.43801011</v>
      </c>
      <c r="P2333" s="76">
        <f t="shared" si="1042"/>
        <v>633.51345563999996</v>
      </c>
      <c r="Q2333" s="84">
        <f t="shared" si="1056"/>
        <v>0</v>
      </c>
      <c r="R2333" s="86">
        <f t="shared" si="1053"/>
        <v>0</v>
      </c>
      <c r="S2333" s="76">
        <f t="shared" si="1043"/>
        <v>0</v>
      </c>
      <c r="T2333" s="86">
        <f t="shared" si="1054"/>
        <v>8.0657000000000006E-2</v>
      </c>
      <c r="U2333" s="84">
        <f t="shared" si="1035"/>
        <v>7</v>
      </c>
      <c r="V2333" s="84">
        <v>252</v>
      </c>
      <c r="W2333" s="83">
        <f t="shared" si="1044"/>
        <v>1.0021570230000001</v>
      </c>
      <c r="X2333" s="76">
        <f t="shared" si="1045"/>
        <v>1.3665030899999999</v>
      </c>
      <c r="Y2333" s="76">
        <f t="shared" si="1046"/>
        <v>0</v>
      </c>
      <c r="Z2333" s="90" t="str">
        <f t="shared" si="1057"/>
        <v>A+J=</v>
      </c>
      <c r="AA2333" s="81">
        <f t="shared" si="1058"/>
        <v>46615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75">
        <f t="shared" si="1047"/>
        <v>46593</v>
      </c>
      <c r="B2334" s="76">
        <f t="shared" si="1048"/>
        <v>634.87995873</v>
      </c>
      <c r="C2334" s="76">
        <f t="shared" si="1055"/>
        <v>440.54867990000002</v>
      </c>
      <c r="D2334" s="77">
        <f t="shared" si="1049"/>
        <v>7245.38</v>
      </c>
      <c r="E2334" s="78">
        <f>IF(K2334=1,VLOOKUP(A2333,[1]Plan1!$G$155:$I$350,3),E2333)</f>
        <v>7276.54</v>
      </c>
      <c r="F2334" s="79">
        <f t="shared" si="1050"/>
        <v>45763</v>
      </c>
      <c r="G2334" s="80">
        <f t="shared" si="1039"/>
        <v>4.3006716003852752E-3</v>
      </c>
      <c r="H2334" s="81">
        <f t="shared" si="1051"/>
        <v>46615</v>
      </c>
      <c r="I2334" s="81">
        <f t="shared" si="1040"/>
        <v>46615</v>
      </c>
      <c r="J2334" s="82">
        <f t="shared" si="1052"/>
        <v>22</v>
      </c>
      <c r="K2334" s="82">
        <f t="shared" si="1036"/>
        <v>7</v>
      </c>
      <c r="L2334" s="76">
        <f t="shared" si="1041"/>
        <v>1.0013663900000001</v>
      </c>
      <c r="M2334" s="83">
        <f t="shared" si="1038"/>
        <v>1.0043006699999999</v>
      </c>
      <c r="N2334" s="83">
        <f t="shared" si="1034"/>
        <v>1.4360479151325312</v>
      </c>
      <c r="O2334" s="76">
        <f t="shared" si="1037"/>
        <v>1.43801011</v>
      </c>
      <c r="P2334" s="76">
        <f t="shared" si="1042"/>
        <v>633.51345563999996</v>
      </c>
      <c r="Q2334" s="84">
        <f t="shared" si="1056"/>
        <v>0</v>
      </c>
      <c r="R2334" s="86">
        <f t="shared" si="1053"/>
        <v>0</v>
      </c>
      <c r="S2334" s="76">
        <f t="shared" si="1043"/>
        <v>0</v>
      </c>
      <c r="T2334" s="86">
        <f t="shared" si="1054"/>
        <v>8.0657000000000006E-2</v>
      </c>
      <c r="U2334" s="84">
        <f t="shared" si="1035"/>
        <v>7</v>
      </c>
      <c r="V2334" s="84">
        <v>252</v>
      </c>
      <c r="W2334" s="83">
        <f t="shared" si="1044"/>
        <v>1.0021570230000001</v>
      </c>
      <c r="X2334" s="76">
        <f t="shared" si="1045"/>
        <v>1.3665030899999999</v>
      </c>
      <c r="Y2334" s="76">
        <f t="shared" si="1046"/>
        <v>0</v>
      </c>
      <c r="Z2334" s="90" t="str">
        <f t="shared" si="1057"/>
        <v>A+J=</v>
      </c>
      <c r="AA2334" s="81">
        <f t="shared" si="1058"/>
        <v>46615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75">
        <f t="shared" si="1047"/>
        <v>46594</v>
      </c>
      <c r="B2335" s="76">
        <f t="shared" si="1048"/>
        <v>634.87995873</v>
      </c>
      <c r="C2335" s="76">
        <f t="shared" si="1055"/>
        <v>440.54867990000002</v>
      </c>
      <c r="D2335" s="77">
        <f t="shared" si="1049"/>
        <v>7245.38</v>
      </c>
      <c r="E2335" s="78">
        <f>IF(K2335=1,VLOOKUP(A2334,[1]Plan1!$G$155:$I$350,3),E2334)</f>
        <v>7276.54</v>
      </c>
      <c r="F2335" s="79">
        <f t="shared" si="1050"/>
        <v>45763</v>
      </c>
      <c r="G2335" s="80">
        <f t="shared" si="1039"/>
        <v>4.3006716003852752E-3</v>
      </c>
      <c r="H2335" s="81">
        <f t="shared" si="1051"/>
        <v>46615</v>
      </c>
      <c r="I2335" s="81">
        <f t="shared" si="1040"/>
        <v>46615</v>
      </c>
      <c r="J2335" s="82">
        <f t="shared" si="1052"/>
        <v>22</v>
      </c>
      <c r="K2335" s="82">
        <f t="shared" si="1036"/>
        <v>7</v>
      </c>
      <c r="L2335" s="76">
        <f t="shared" si="1041"/>
        <v>1.0013663900000001</v>
      </c>
      <c r="M2335" s="83">
        <f t="shared" si="1038"/>
        <v>1.0043006699999999</v>
      </c>
      <c r="N2335" s="83">
        <f t="shared" si="1034"/>
        <v>1.4360479151325312</v>
      </c>
      <c r="O2335" s="76">
        <f t="shared" si="1037"/>
        <v>1.43801011</v>
      </c>
      <c r="P2335" s="76">
        <f t="shared" si="1042"/>
        <v>633.51345563999996</v>
      </c>
      <c r="Q2335" s="84">
        <f t="shared" si="1056"/>
        <v>0</v>
      </c>
      <c r="R2335" s="86">
        <f t="shared" si="1053"/>
        <v>0</v>
      </c>
      <c r="S2335" s="76">
        <f t="shared" si="1043"/>
        <v>0</v>
      </c>
      <c r="T2335" s="86">
        <f t="shared" si="1054"/>
        <v>8.0657000000000006E-2</v>
      </c>
      <c r="U2335" s="84">
        <f t="shared" si="1035"/>
        <v>7</v>
      </c>
      <c r="V2335" s="84">
        <v>252</v>
      </c>
      <c r="W2335" s="83">
        <f t="shared" si="1044"/>
        <v>1.0021570230000001</v>
      </c>
      <c r="X2335" s="76">
        <f t="shared" si="1045"/>
        <v>1.3665030899999999</v>
      </c>
      <c r="Y2335" s="76">
        <f t="shared" si="1046"/>
        <v>0</v>
      </c>
      <c r="Z2335" s="90" t="str">
        <f t="shared" si="1057"/>
        <v>A+J=</v>
      </c>
      <c r="AA2335" s="81">
        <f t="shared" si="1058"/>
        <v>46615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75">
        <f t="shared" si="1047"/>
        <v>46595</v>
      </c>
      <c r="B2336" s="76">
        <f t="shared" si="1048"/>
        <v>635.19930529999999</v>
      </c>
      <c r="C2336" s="76">
        <f t="shared" si="1055"/>
        <v>440.54867990000002</v>
      </c>
      <c r="D2336" s="77">
        <f t="shared" si="1049"/>
        <v>7245.38</v>
      </c>
      <c r="E2336" s="78">
        <f>IF(K2336=1,VLOOKUP(A2335,[1]Plan1!$G$155:$I$350,3),E2335)</f>
        <v>7276.54</v>
      </c>
      <c r="F2336" s="79">
        <f t="shared" si="1050"/>
        <v>45763</v>
      </c>
      <c r="G2336" s="80">
        <f t="shared" si="1039"/>
        <v>4.3006716003852752E-3</v>
      </c>
      <c r="H2336" s="81">
        <f t="shared" si="1051"/>
        <v>46615</v>
      </c>
      <c r="I2336" s="81">
        <f t="shared" si="1040"/>
        <v>46615</v>
      </c>
      <c r="J2336" s="82">
        <f t="shared" si="1052"/>
        <v>22</v>
      </c>
      <c r="K2336" s="82">
        <f t="shared" si="1036"/>
        <v>8</v>
      </c>
      <c r="L2336" s="76">
        <f t="shared" si="1041"/>
        <v>1.0015617400000001</v>
      </c>
      <c r="M2336" s="83">
        <f t="shared" si="1038"/>
        <v>1.0043006699999999</v>
      </c>
      <c r="N2336" s="83">
        <f t="shared" ref="N2336:N2399" si="1059">IF(I2336&gt;I2335,N2335*M2336,N2335)</f>
        <v>1.4360479151325312</v>
      </c>
      <c r="O2336" s="76">
        <f t="shared" si="1037"/>
        <v>1.43829064</v>
      </c>
      <c r="P2336" s="76">
        <f t="shared" si="1042"/>
        <v>633.63704275999999</v>
      </c>
      <c r="Q2336" s="84">
        <f t="shared" si="1056"/>
        <v>0</v>
      </c>
      <c r="R2336" s="86">
        <f t="shared" si="1053"/>
        <v>0</v>
      </c>
      <c r="S2336" s="76">
        <f t="shared" si="1043"/>
        <v>0</v>
      </c>
      <c r="T2336" s="86">
        <f t="shared" si="1054"/>
        <v>8.0657000000000006E-2</v>
      </c>
      <c r="U2336" s="84">
        <f t="shared" si="1035"/>
        <v>8</v>
      </c>
      <c r="V2336" s="84">
        <v>252</v>
      </c>
      <c r="W2336" s="83">
        <f t="shared" si="1044"/>
        <v>1.002465548</v>
      </c>
      <c r="X2336" s="76">
        <f t="shared" si="1045"/>
        <v>1.5622625400000001</v>
      </c>
      <c r="Y2336" s="76">
        <f t="shared" si="1046"/>
        <v>0</v>
      </c>
      <c r="Z2336" s="90" t="str">
        <f t="shared" si="1057"/>
        <v>A+J=</v>
      </c>
      <c r="AA2336" s="81">
        <f t="shared" si="1058"/>
        <v>46615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75">
        <f t="shared" si="1047"/>
        <v>46596</v>
      </c>
      <c r="B2337" s="76">
        <f t="shared" si="1048"/>
        <v>635.51881546999994</v>
      </c>
      <c r="C2337" s="76">
        <f t="shared" si="1055"/>
        <v>440.54867990000002</v>
      </c>
      <c r="D2337" s="77">
        <f t="shared" si="1049"/>
        <v>7245.38</v>
      </c>
      <c r="E2337" s="78">
        <f>IF(K2337=1,VLOOKUP(A2336,[1]Plan1!$G$155:$I$350,3),E2336)</f>
        <v>7276.54</v>
      </c>
      <c r="F2337" s="79">
        <f t="shared" si="1050"/>
        <v>45763</v>
      </c>
      <c r="G2337" s="80">
        <f t="shared" si="1039"/>
        <v>4.3006716003852752E-3</v>
      </c>
      <c r="H2337" s="81">
        <f t="shared" si="1051"/>
        <v>46615</v>
      </c>
      <c r="I2337" s="81">
        <f t="shared" si="1040"/>
        <v>46615</v>
      </c>
      <c r="J2337" s="82">
        <f t="shared" si="1052"/>
        <v>22</v>
      </c>
      <c r="K2337" s="82">
        <f t="shared" si="1036"/>
        <v>9</v>
      </c>
      <c r="L2337" s="76">
        <f t="shared" si="1041"/>
        <v>1.0017571300000001</v>
      </c>
      <c r="M2337" s="83">
        <f t="shared" si="1038"/>
        <v>1.0043006699999999</v>
      </c>
      <c r="N2337" s="83">
        <f t="shared" si="1059"/>
        <v>1.4360479151325312</v>
      </c>
      <c r="O2337" s="76">
        <f t="shared" si="1037"/>
        <v>1.43857123</v>
      </c>
      <c r="P2337" s="76">
        <f t="shared" si="1042"/>
        <v>633.76065630999994</v>
      </c>
      <c r="Q2337" s="84">
        <f t="shared" si="1056"/>
        <v>0</v>
      </c>
      <c r="R2337" s="86">
        <f t="shared" si="1053"/>
        <v>0</v>
      </c>
      <c r="S2337" s="76">
        <f t="shared" si="1043"/>
        <v>0</v>
      </c>
      <c r="T2337" s="86">
        <f t="shared" si="1054"/>
        <v>8.0657000000000006E-2</v>
      </c>
      <c r="U2337" s="84">
        <f t="shared" si="1035"/>
        <v>9</v>
      </c>
      <c r="V2337" s="84">
        <v>252</v>
      </c>
      <c r="W2337" s="83">
        <f t="shared" si="1044"/>
        <v>1.002774169</v>
      </c>
      <c r="X2337" s="76">
        <f t="shared" si="1045"/>
        <v>1.7581591599999999</v>
      </c>
      <c r="Y2337" s="76">
        <f t="shared" si="1046"/>
        <v>0</v>
      </c>
      <c r="Z2337" s="90" t="str">
        <f t="shared" si="1057"/>
        <v>A+J=</v>
      </c>
      <c r="AA2337" s="81">
        <f t="shared" si="1058"/>
        <v>46615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75">
        <f t="shared" si="1047"/>
        <v>46597</v>
      </c>
      <c r="B2338" s="76">
        <f t="shared" si="1048"/>
        <v>635.83848867999995</v>
      </c>
      <c r="C2338" s="76">
        <f t="shared" si="1055"/>
        <v>440.54867990000002</v>
      </c>
      <c r="D2338" s="77">
        <f t="shared" si="1049"/>
        <v>7245.38</v>
      </c>
      <c r="E2338" s="78">
        <f>IF(K2338=1,VLOOKUP(A2337,[1]Plan1!$G$155:$I$350,3),E2337)</f>
        <v>7276.54</v>
      </c>
      <c r="F2338" s="79">
        <f t="shared" si="1050"/>
        <v>45763</v>
      </c>
      <c r="G2338" s="80">
        <f t="shared" si="1039"/>
        <v>4.3006716003852752E-3</v>
      </c>
      <c r="H2338" s="81">
        <f t="shared" si="1051"/>
        <v>46615</v>
      </c>
      <c r="I2338" s="81">
        <f t="shared" si="1040"/>
        <v>46615</v>
      </c>
      <c r="J2338" s="82">
        <f t="shared" si="1052"/>
        <v>22</v>
      </c>
      <c r="K2338" s="82">
        <f t="shared" si="1036"/>
        <v>10</v>
      </c>
      <c r="L2338" s="76">
        <f t="shared" si="1041"/>
        <v>1.0019525600000001</v>
      </c>
      <c r="M2338" s="83">
        <f t="shared" si="1038"/>
        <v>1.0043006699999999</v>
      </c>
      <c r="N2338" s="83">
        <f t="shared" si="1059"/>
        <v>1.4360479151325312</v>
      </c>
      <c r="O2338" s="76">
        <f t="shared" si="1037"/>
        <v>1.4388518800000001</v>
      </c>
      <c r="P2338" s="76">
        <f t="shared" si="1042"/>
        <v>633.88429629999996</v>
      </c>
      <c r="Q2338" s="84">
        <f t="shared" si="1056"/>
        <v>0</v>
      </c>
      <c r="R2338" s="86">
        <f t="shared" si="1053"/>
        <v>0</v>
      </c>
      <c r="S2338" s="76">
        <f t="shared" si="1043"/>
        <v>0</v>
      </c>
      <c r="T2338" s="86">
        <f t="shared" si="1054"/>
        <v>8.0657000000000006E-2</v>
      </c>
      <c r="U2338" s="84">
        <f t="shared" si="1035"/>
        <v>10</v>
      </c>
      <c r="V2338" s="84">
        <v>252</v>
      </c>
      <c r="W2338" s="83">
        <f t="shared" si="1044"/>
        <v>1.003082885</v>
      </c>
      <c r="X2338" s="76">
        <f t="shared" si="1045"/>
        <v>1.9541923800000001</v>
      </c>
      <c r="Y2338" s="76">
        <f t="shared" si="1046"/>
        <v>0</v>
      </c>
      <c r="Z2338" s="90" t="str">
        <f t="shared" si="1057"/>
        <v>A+J=</v>
      </c>
      <c r="AA2338" s="81">
        <f t="shared" si="1058"/>
        <v>46615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75">
        <f t="shared" si="1047"/>
        <v>46598</v>
      </c>
      <c r="B2339" s="76">
        <f t="shared" si="1048"/>
        <v>636.15831550999997</v>
      </c>
      <c r="C2339" s="76">
        <f t="shared" si="1055"/>
        <v>440.54867990000002</v>
      </c>
      <c r="D2339" s="77">
        <f t="shared" si="1049"/>
        <v>7245.38</v>
      </c>
      <c r="E2339" s="78">
        <f>IF(K2339=1,VLOOKUP(A2338,[1]Plan1!$G$155:$I$350,3),E2338)</f>
        <v>7276.54</v>
      </c>
      <c r="F2339" s="79">
        <f t="shared" si="1050"/>
        <v>45763</v>
      </c>
      <c r="G2339" s="80">
        <f t="shared" si="1039"/>
        <v>4.3006716003852752E-3</v>
      </c>
      <c r="H2339" s="81">
        <f t="shared" si="1051"/>
        <v>46615</v>
      </c>
      <c r="I2339" s="81">
        <f t="shared" si="1040"/>
        <v>46615</v>
      </c>
      <c r="J2339" s="82">
        <f t="shared" si="1052"/>
        <v>22</v>
      </c>
      <c r="K2339" s="82">
        <f t="shared" si="1036"/>
        <v>11</v>
      </c>
      <c r="L2339" s="76">
        <f t="shared" si="1041"/>
        <v>1.0021480199999999</v>
      </c>
      <c r="M2339" s="83">
        <f t="shared" si="1038"/>
        <v>1.0043006699999999</v>
      </c>
      <c r="N2339" s="83">
        <f t="shared" si="1059"/>
        <v>1.4360479151325312</v>
      </c>
      <c r="O2339" s="76">
        <f t="shared" si="1037"/>
        <v>1.4391325699999999</v>
      </c>
      <c r="P2339" s="76">
        <f t="shared" si="1042"/>
        <v>634.00795390999997</v>
      </c>
      <c r="Q2339" s="84">
        <f t="shared" si="1056"/>
        <v>0</v>
      </c>
      <c r="R2339" s="86">
        <f t="shared" si="1053"/>
        <v>0</v>
      </c>
      <c r="S2339" s="76">
        <f t="shared" si="1043"/>
        <v>0</v>
      </c>
      <c r="T2339" s="86">
        <f t="shared" si="1054"/>
        <v>8.0657000000000006E-2</v>
      </c>
      <c r="U2339" s="84">
        <f t="shared" si="1035"/>
        <v>11</v>
      </c>
      <c r="V2339" s="84">
        <v>252</v>
      </c>
      <c r="W2339" s="83">
        <f t="shared" si="1044"/>
        <v>1.0033916949999999</v>
      </c>
      <c r="X2339" s="76">
        <f t="shared" si="1045"/>
        <v>2.1503616000000001</v>
      </c>
      <c r="Y2339" s="76">
        <f t="shared" si="1046"/>
        <v>0</v>
      </c>
      <c r="Z2339" s="90" t="str">
        <f t="shared" si="1057"/>
        <v>A+J=</v>
      </c>
      <c r="AA2339" s="81">
        <f t="shared" si="1058"/>
        <v>46615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75">
        <f t="shared" si="1047"/>
        <v>46599</v>
      </c>
      <c r="B2340" s="76">
        <f t="shared" si="1048"/>
        <v>636.47831054000005</v>
      </c>
      <c r="C2340" s="76">
        <f t="shared" si="1055"/>
        <v>440.54867990000002</v>
      </c>
      <c r="D2340" s="77">
        <f t="shared" si="1049"/>
        <v>7245.38</v>
      </c>
      <c r="E2340" s="78">
        <f>IF(K2340=1,VLOOKUP(A2339,[1]Plan1!$G$155:$I$350,3),E2339)</f>
        <v>7276.54</v>
      </c>
      <c r="F2340" s="79">
        <f t="shared" si="1050"/>
        <v>45763</v>
      </c>
      <c r="G2340" s="80">
        <f t="shared" si="1039"/>
        <v>4.3006716003852752E-3</v>
      </c>
      <c r="H2340" s="81">
        <f t="shared" si="1051"/>
        <v>46615</v>
      </c>
      <c r="I2340" s="81">
        <f t="shared" si="1040"/>
        <v>46615</v>
      </c>
      <c r="J2340" s="82">
        <f t="shared" si="1052"/>
        <v>22</v>
      </c>
      <c r="K2340" s="82">
        <f t="shared" si="1036"/>
        <v>12</v>
      </c>
      <c r="L2340" s="76">
        <f t="shared" si="1041"/>
        <v>1.0023435300000001</v>
      </c>
      <c r="M2340" s="83">
        <f t="shared" si="1038"/>
        <v>1.0043006699999999</v>
      </c>
      <c r="N2340" s="83">
        <f t="shared" si="1059"/>
        <v>1.4360479151325312</v>
      </c>
      <c r="O2340" s="76">
        <f t="shared" si="1037"/>
        <v>1.43941333</v>
      </c>
      <c r="P2340" s="76">
        <f t="shared" si="1042"/>
        <v>634.13164236</v>
      </c>
      <c r="Q2340" s="84">
        <f t="shared" si="1056"/>
        <v>0</v>
      </c>
      <c r="R2340" s="86">
        <f t="shared" si="1053"/>
        <v>0</v>
      </c>
      <c r="S2340" s="76">
        <f t="shared" si="1043"/>
        <v>0</v>
      </c>
      <c r="T2340" s="86">
        <f t="shared" si="1054"/>
        <v>8.0657000000000006E-2</v>
      </c>
      <c r="U2340" s="84">
        <f t="shared" si="1035"/>
        <v>12</v>
      </c>
      <c r="V2340" s="84">
        <v>252</v>
      </c>
      <c r="W2340" s="83">
        <f t="shared" si="1044"/>
        <v>1.003700601</v>
      </c>
      <c r="X2340" s="76">
        <f t="shared" si="1045"/>
        <v>2.34666818</v>
      </c>
      <c r="Y2340" s="76">
        <f t="shared" si="1046"/>
        <v>0</v>
      </c>
      <c r="Z2340" s="90" t="str">
        <f t="shared" si="1057"/>
        <v>A+J=</v>
      </c>
      <c r="AA2340" s="81">
        <f t="shared" si="1058"/>
        <v>46615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75">
        <f t="shared" si="1047"/>
        <v>46600</v>
      </c>
      <c r="B2341" s="76">
        <f t="shared" si="1048"/>
        <v>636.47831054000005</v>
      </c>
      <c r="C2341" s="76">
        <f t="shared" si="1055"/>
        <v>440.54867990000002</v>
      </c>
      <c r="D2341" s="77">
        <f t="shared" si="1049"/>
        <v>7245.38</v>
      </c>
      <c r="E2341" s="78">
        <f>IF(K2341=1,VLOOKUP(A2340,[1]Plan1!$G$155:$I$350,3),E2340)</f>
        <v>7276.54</v>
      </c>
      <c r="F2341" s="79">
        <f t="shared" si="1050"/>
        <v>45763</v>
      </c>
      <c r="G2341" s="80">
        <f t="shared" si="1039"/>
        <v>4.3006716003852752E-3</v>
      </c>
      <c r="H2341" s="81">
        <f t="shared" si="1051"/>
        <v>46615</v>
      </c>
      <c r="I2341" s="81">
        <f t="shared" si="1040"/>
        <v>46615</v>
      </c>
      <c r="J2341" s="82">
        <f t="shared" si="1052"/>
        <v>22</v>
      </c>
      <c r="K2341" s="82">
        <f t="shared" si="1036"/>
        <v>12</v>
      </c>
      <c r="L2341" s="76">
        <f t="shared" si="1041"/>
        <v>1.0023435300000001</v>
      </c>
      <c r="M2341" s="83">
        <f t="shared" si="1038"/>
        <v>1.0043006699999999</v>
      </c>
      <c r="N2341" s="83">
        <f t="shared" si="1059"/>
        <v>1.4360479151325312</v>
      </c>
      <c r="O2341" s="76">
        <f t="shared" si="1037"/>
        <v>1.43941333</v>
      </c>
      <c r="P2341" s="76">
        <f t="shared" si="1042"/>
        <v>634.13164236</v>
      </c>
      <c r="Q2341" s="84">
        <f t="shared" si="1056"/>
        <v>0</v>
      </c>
      <c r="R2341" s="86">
        <f t="shared" si="1053"/>
        <v>0</v>
      </c>
      <c r="S2341" s="76">
        <f t="shared" si="1043"/>
        <v>0</v>
      </c>
      <c r="T2341" s="86">
        <f t="shared" si="1054"/>
        <v>8.0657000000000006E-2</v>
      </c>
      <c r="U2341" s="84">
        <f t="shared" si="1035"/>
        <v>12</v>
      </c>
      <c r="V2341" s="84">
        <v>252</v>
      </c>
      <c r="W2341" s="83">
        <f t="shared" si="1044"/>
        <v>1.003700601</v>
      </c>
      <c r="X2341" s="76">
        <f t="shared" si="1045"/>
        <v>2.34666818</v>
      </c>
      <c r="Y2341" s="76">
        <f t="shared" si="1046"/>
        <v>0</v>
      </c>
      <c r="Z2341" s="90" t="str">
        <f t="shared" si="1057"/>
        <v>A+J=</v>
      </c>
      <c r="AA2341" s="81">
        <f t="shared" si="1058"/>
        <v>46615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75">
        <f t="shared" si="1047"/>
        <v>46601</v>
      </c>
      <c r="B2342" s="76">
        <f t="shared" si="1048"/>
        <v>636.47831054000005</v>
      </c>
      <c r="C2342" s="76">
        <f t="shared" si="1055"/>
        <v>440.54867990000002</v>
      </c>
      <c r="D2342" s="77">
        <f t="shared" si="1049"/>
        <v>7245.38</v>
      </c>
      <c r="E2342" s="78">
        <f>IF(K2342=1,VLOOKUP(A2341,[1]Plan1!$G$155:$I$350,3),E2341)</f>
        <v>7276.54</v>
      </c>
      <c r="F2342" s="79">
        <f t="shared" si="1050"/>
        <v>45763</v>
      </c>
      <c r="G2342" s="80">
        <f t="shared" si="1039"/>
        <v>4.3006716003852752E-3</v>
      </c>
      <c r="H2342" s="81">
        <f t="shared" si="1051"/>
        <v>46615</v>
      </c>
      <c r="I2342" s="81">
        <f t="shared" si="1040"/>
        <v>46615</v>
      </c>
      <c r="J2342" s="82">
        <f t="shared" si="1052"/>
        <v>22</v>
      </c>
      <c r="K2342" s="82">
        <f t="shared" si="1036"/>
        <v>12</v>
      </c>
      <c r="L2342" s="76">
        <f t="shared" si="1041"/>
        <v>1.0023435300000001</v>
      </c>
      <c r="M2342" s="83">
        <f t="shared" si="1038"/>
        <v>1.0043006699999999</v>
      </c>
      <c r="N2342" s="83">
        <f t="shared" si="1059"/>
        <v>1.4360479151325312</v>
      </c>
      <c r="O2342" s="76">
        <f t="shared" si="1037"/>
        <v>1.43941333</v>
      </c>
      <c r="P2342" s="76">
        <f t="shared" si="1042"/>
        <v>634.13164236</v>
      </c>
      <c r="Q2342" s="84">
        <f t="shared" si="1056"/>
        <v>0</v>
      </c>
      <c r="R2342" s="86">
        <f t="shared" si="1053"/>
        <v>0</v>
      </c>
      <c r="S2342" s="76">
        <f t="shared" si="1043"/>
        <v>0</v>
      </c>
      <c r="T2342" s="86">
        <f t="shared" si="1054"/>
        <v>8.0657000000000006E-2</v>
      </c>
      <c r="U2342" s="84">
        <f t="shared" ref="U2342:U2405" si="1060">IF(Q2341&gt;0,1,IF(K2342=K2341,U2341,U2341+1))</f>
        <v>12</v>
      </c>
      <c r="V2342" s="84">
        <v>252</v>
      </c>
      <c r="W2342" s="83">
        <f t="shared" si="1044"/>
        <v>1.003700601</v>
      </c>
      <c r="X2342" s="76">
        <f t="shared" si="1045"/>
        <v>2.34666818</v>
      </c>
      <c r="Y2342" s="76">
        <f t="shared" si="1046"/>
        <v>0</v>
      </c>
      <c r="Z2342" s="90" t="str">
        <f t="shared" si="1057"/>
        <v>A+J=</v>
      </c>
      <c r="AA2342" s="81">
        <f t="shared" si="1058"/>
        <v>46615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75">
        <f t="shared" si="1047"/>
        <v>46602</v>
      </c>
      <c r="B2343" s="76">
        <f t="shared" si="1048"/>
        <v>636.79846436000003</v>
      </c>
      <c r="C2343" s="76">
        <f t="shared" si="1055"/>
        <v>440.54867990000002</v>
      </c>
      <c r="D2343" s="77">
        <f t="shared" si="1049"/>
        <v>7245.38</v>
      </c>
      <c r="E2343" s="78">
        <f>IF(K2343=1,VLOOKUP(A2342,[1]Plan1!$G$155:$I$350,3),E2342)</f>
        <v>7276.54</v>
      </c>
      <c r="F2343" s="79">
        <f t="shared" si="1050"/>
        <v>45763</v>
      </c>
      <c r="G2343" s="80">
        <f t="shared" si="1039"/>
        <v>4.3006716003852752E-3</v>
      </c>
      <c r="H2343" s="81">
        <f t="shared" si="1051"/>
        <v>46615</v>
      </c>
      <c r="I2343" s="81">
        <f t="shared" si="1040"/>
        <v>46615</v>
      </c>
      <c r="J2343" s="82">
        <f t="shared" si="1052"/>
        <v>22</v>
      </c>
      <c r="K2343" s="82">
        <f t="shared" si="1036"/>
        <v>13</v>
      </c>
      <c r="L2343" s="76">
        <f t="shared" si="1041"/>
        <v>1.0025390700000001</v>
      </c>
      <c r="M2343" s="83">
        <f t="shared" si="1038"/>
        <v>1.0043006699999999</v>
      </c>
      <c r="N2343" s="83">
        <f t="shared" si="1059"/>
        <v>1.4360479151325312</v>
      </c>
      <c r="O2343" s="76">
        <f t="shared" si="1037"/>
        <v>1.4396941400000001</v>
      </c>
      <c r="P2343" s="76">
        <f t="shared" si="1042"/>
        <v>634.25535282999999</v>
      </c>
      <c r="Q2343" s="84">
        <f t="shared" si="1056"/>
        <v>0</v>
      </c>
      <c r="R2343" s="86">
        <f t="shared" si="1053"/>
        <v>0</v>
      </c>
      <c r="S2343" s="76">
        <f t="shared" si="1043"/>
        <v>0</v>
      </c>
      <c r="T2343" s="86">
        <f t="shared" si="1054"/>
        <v>8.0657000000000006E-2</v>
      </c>
      <c r="U2343" s="84">
        <f t="shared" si="1060"/>
        <v>13</v>
      </c>
      <c r="V2343" s="84">
        <v>252</v>
      </c>
      <c r="W2343" s="83">
        <f t="shared" si="1044"/>
        <v>1.004009602</v>
      </c>
      <c r="X2343" s="76">
        <f t="shared" si="1045"/>
        <v>2.54311153</v>
      </c>
      <c r="Y2343" s="76">
        <f t="shared" si="1046"/>
        <v>0</v>
      </c>
      <c r="Z2343" s="90" t="str">
        <f t="shared" si="1057"/>
        <v>A+J=</v>
      </c>
      <c r="AA2343" s="81">
        <f t="shared" si="1058"/>
        <v>46615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75">
        <f t="shared" si="1047"/>
        <v>46603</v>
      </c>
      <c r="B2344" s="76">
        <f t="shared" si="1048"/>
        <v>637.11877700999992</v>
      </c>
      <c r="C2344" s="76">
        <f t="shared" si="1055"/>
        <v>440.54867990000002</v>
      </c>
      <c r="D2344" s="77">
        <f t="shared" si="1049"/>
        <v>7245.38</v>
      </c>
      <c r="E2344" s="78">
        <f>IF(K2344=1,VLOOKUP(A2343,[1]Plan1!$G$155:$I$350,3),E2343)</f>
        <v>7276.54</v>
      </c>
      <c r="F2344" s="79">
        <f t="shared" si="1050"/>
        <v>45763</v>
      </c>
      <c r="G2344" s="80">
        <f t="shared" si="1039"/>
        <v>4.3006716003852752E-3</v>
      </c>
      <c r="H2344" s="81">
        <f t="shared" si="1051"/>
        <v>46615</v>
      </c>
      <c r="I2344" s="81">
        <f t="shared" si="1040"/>
        <v>46615</v>
      </c>
      <c r="J2344" s="82">
        <f t="shared" si="1052"/>
        <v>22</v>
      </c>
      <c r="K2344" s="82">
        <f t="shared" si="1036"/>
        <v>14</v>
      </c>
      <c r="L2344" s="76">
        <f t="shared" si="1041"/>
        <v>1.0027346500000001</v>
      </c>
      <c r="M2344" s="83">
        <f t="shared" si="1038"/>
        <v>1.0043006699999999</v>
      </c>
      <c r="N2344" s="83">
        <f t="shared" si="1059"/>
        <v>1.4360479151325312</v>
      </c>
      <c r="O2344" s="76">
        <f t="shared" si="1037"/>
        <v>1.439975</v>
      </c>
      <c r="P2344" s="76">
        <f t="shared" si="1042"/>
        <v>634.37908532999995</v>
      </c>
      <c r="Q2344" s="84">
        <f t="shared" si="1056"/>
        <v>0</v>
      </c>
      <c r="R2344" s="86">
        <f t="shared" si="1053"/>
        <v>0</v>
      </c>
      <c r="S2344" s="76">
        <f t="shared" si="1043"/>
        <v>0</v>
      </c>
      <c r="T2344" s="86">
        <f t="shared" si="1054"/>
        <v>8.0657000000000006E-2</v>
      </c>
      <c r="U2344" s="84">
        <f t="shared" si="1060"/>
        <v>14</v>
      </c>
      <c r="V2344" s="84">
        <v>252</v>
      </c>
      <c r="W2344" s="83">
        <f t="shared" si="1044"/>
        <v>1.0043186980000001</v>
      </c>
      <c r="X2344" s="76">
        <f t="shared" si="1045"/>
        <v>2.73969168</v>
      </c>
      <c r="Y2344" s="76">
        <f t="shared" si="1046"/>
        <v>0</v>
      </c>
      <c r="Z2344" s="90" t="str">
        <f t="shared" si="1057"/>
        <v>A+J=</v>
      </c>
      <c r="AA2344" s="81">
        <f t="shared" si="1058"/>
        <v>46615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75">
        <f t="shared" si="1047"/>
        <v>46604</v>
      </c>
      <c r="B2345" s="76">
        <f t="shared" si="1048"/>
        <v>637.43925300000001</v>
      </c>
      <c r="C2345" s="76">
        <f t="shared" si="1055"/>
        <v>440.54867990000002</v>
      </c>
      <c r="D2345" s="77">
        <f t="shared" si="1049"/>
        <v>7245.38</v>
      </c>
      <c r="E2345" s="78">
        <f>IF(K2345=1,VLOOKUP(A2344,[1]Plan1!$G$155:$I$350,3),E2344)</f>
        <v>7276.54</v>
      </c>
      <c r="F2345" s="79">
        <f t="shared" si="1050"/>
        <v>45763</v>
      </c>
      <c r="G2345" s="80">
        <f t="shared" si="1039"/>
        <v>4.3006716003852752E-3</v>
      </c>
      <c r="H2345" s="81">
        <f t="shared" si="1051"/>
        <v>46615</v>
      </c>
      <c r="I2345" s="81">
        <f t="shared" si="1040"/>
        <v>46615</v>
      </c>
      <c r="J2345" s="82">
        <f t="shared" si="1052"/>
        <v>22</v>
      </c>
      <c r="K2345" s="82">
        <f t="shared" si="1036"/>
        <v>15</v>
      </c>
      <c r="L2345" s="76">
        <f t="shared" si="1041"/>
        <v>1.00293027</v>
      </c>
      <c r="M2345" s="83">
        <f t="shared" si="1038"/>
        <v>1.0043006699999999</v>
      </c>
      <c r="N2345" s="83">
        <f t="shared" si="1059"/>
        <v>1.4360479151325312</v>
      </c>
      <c r="O2345" s="76">
        <f t="shared" si="1037"/>
        <v>1.44025592</v>
      </c>
      <c r="P2345" s="76">
        <f t="shared" si="1042"/>
        <v>634.50284426999997</v>
      </c>
      <c r="Q2345" s="84">
        <f t="shared" si="1056"/>
        <v>0</v>
      </c>
      <c r="R2345" s="86">
        <f t="shared" si="1053"/>
        <v>0</v>
      </c>
      <c r="S2345" s="76">
        <f t="shared" si="1043"/>
        <v>0</v>
      </c>
      <c r="T2345" s="86">
        <f t="shared" si="1054"/>
        <v>8.0657000000000006E-2</v>
      </c>
      <c r="U2345" s="84">
        <f t="shared" si="1060"/>
        <v>15</v>
      </c>
      <c r="V2345" s="84">
        <v>252</v>
      </c>
      <c r="W2345" s="83">
        <f t="shared" si="1044"/>
        <v>1.004627889</v>
      </c>
      <c r="X2345" s="76">
        <f t="shared" si="1045"/>
        <v>2.9364087300000001</v>
      </c>
      <c r="Y2345" s="76">
        <f t="shared" si="1046"/>
        <v>0</v>
      </c>
      <c r="Z2345" s="90" t="str">
        <f t="shared" si="1057"/>
        <v>A+J=</v>
      </c>
      <c r="AA2345" s="81">
        <f t="shared" si="1058"/>
        <v>46615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75">
        <f t="shared" si="1047"/>
        <v>46605</v>
      </c>
      <c r="B2346" s="76">
        <f t="shared" si="1048"/>
        <v>637.75989300000003</v>
      </c>
      <c r="C2346" s="76">
        <f t="shared" si="1055"/>
        <v>440.54867990000002</v>
      </c>
      <c r="D2346" s="77">
        <f t="shared" si="1049"/>
        <v>7245.38</v>
      </c>
      <c r="E2346" s="78">
        <f>IF(K2346=1,VLOOKUP(A2345,[1]Plan1!$G$155:$I$350,3),E2345)</f>
        <v>7276.54</v>
      </c>
      <c r="F2346" s="79">
        <f t="shared" si="1050"/>
        <v>45763</v>
      </c>
      <c r="G2346" s="80">
        <f t="shared" si="1039"/>
        <v>4.3006716003852752E-3</v>
      </c>
      <c r="H2346" s="81">
        <f t="shared" si="1051"/>
        <v>46615</v>
      </c>
      <c r="I2346" s="81">
        <f t="shared" si="1040"/>
        <v>46615</v>
      </c>
      <c r="J2346" s="82">
        <f t="shared" si="1052"/>
        <v>22</v>
      </c>
      <c r="K2346" s="82">
        <f t="shared" ref="K2346:K2409" si="1061">(J2346-(NETWORKDAYS(A2346,I2346,AD$165:AD$503)-1))</f>
        <v>16</v>
      </c>
      <c r="L2346" s="76">
        <f t="shared" si="1041"/>
        <v>1.0031259299999999</v>
      </c>
      <c r="M2346" s="83">
        <f t="shared" si="1038"/>
        <v>1.0043006699999999</v>
      </c>
      <c r="N2346" s="83">
        <f t="shared" si="1059"/>
        <v>1.4360479151325312</v>
      </c>
      <c r="O2346" s="76">
        <f t="shared" ref="O2346:O2409" si="1062">TRUNC(TRUNC((L2346*N2346),15),8)</f>
        <v>1.4405368999999999</v>
      </c>
      <c r="P2346" s="76">
        <f t="shared" si="1042"/>
        <v>634.62662964000003</v>
      </c>
      <c r="Q2346" s="84">
        <f t="shared" si="1056"/>
        <v>0</v>
      </c>
      <c r="R2346" s="86">
        <f t="shared" si="1053"/>
        <v>0</v>
      </c>
      <c r="S2346" s="76">
        <f t="shared" si="1043"/>
        <v>0</v>
      </c>
      <c r="T2346" s="86">
        <f t="shared" si="1054"/>
        <v>8.0657000000000006E-2</v>
      </c>
      <c r="U2346" s="84">
        <f t="shared" si="1060"/>
        <v>16</v>
      </c>
      <c r="V2346" s="84">
        <v>252</v>
      </c>
      <c r="W2346" s="83">
        <f t="shared" si="1044"/>
        <v>1.0049371760000001</v>
      </c>
      <c r="X2346" s="76">
        <f t="shared" si="1045"/>
        <v>3.1332633599999999</v>
      </c>
      <c r="Y2346" s="76">
        <f t="shared" si="1046"/>
        <v>0</v>
      </c>
      <c r="Z2346" s="90" t="str">
        <f t="shared" si="1057"/>
        <v>A+J=</v>
      </c>
      <c r="AA2346" s="81">
        <f t="shared" si="1058"/>
        <v>46615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75">
        <f t="shared" si="1047"/>
        <v>46606</v>
      </c>
      <c r="B2347" s="76">
        <f t="shared" si="1048"/>
        <v>638.08068694999997</v>
      </c>
      <c r="C2347" s="76">
        <f t="shared" si="1055"/>
        <v>440.54867990000002</v>
      </c>
      <c r="D2347" s="77">
        <f t="shared" si="1049"/>
        <v>7245.38</v>
      </c>
      <c r="E2347" s="78">
        <f>IF(K2347=1,VLOOKUP(A2346,[1]Plan1!$G$155:$I$350,3),E2346)</f>
        <v>7276.54</v>
      </c>
      <c r="F2347" s="79">
        <f t="shared" si="1050"/>
        <v>45763</v>
      </c>
      <c r="G2347" s="80">
        <f t="shared" si="1039"/>
        <v>4.3006716003852752E-3</v>
      </c>
      <c r="H2347" s="81">
        <f t="shared" si="1051"/>
        <v>46615</v>
      </c>
      <c r="I2347" s="81">
        <f t="shared" si="1040"/>
        <v>46615</v>
      </c>
      <c r="J2347" s="82">
        <f t="shared" si="1052"/>
        <v>22</v>
      </c>
      <c r="K2347" s="82">
        <f t="shared" si="1061"/>
        <v>17</v>
      </c>
      <c r="L2347" s="76">
        <f t="shared" si="1041"/>
        <v>1.0033216199999999</v>
      </c>
      <c r="M2347" s="83">
        <f t="shared" ref="M2347:M2410" si="1063">IF(I2347&gt;I2346,L2346,M2346)</f>
        <v>1.0043006699999999</v>
      </c>
      <c r="N2347" s="83">
        <f t="shared" si="1059"/>
        <v>1.4360479151325312</v>
      </c>
      <c r="O2347" s="76">
        <f t="shared" si="1062"/>
        <v>1.44081792</v>
      </c>
      <c r="P2347" s="76">
        <f t="shared" si="1042"/>
        <v>634.75043262999998</v>
      </c>
      <c r="Q2347" s="84">
        <f t="shared" si="1056"/>
        <v>0</v>
      </c>
      <c r="R2347" s="86">
        <f t="shared" si="1053"/>
        <v>0</v>
      </c>
      <c r="S2347" s="76">
        <f t="shared" si="1043"/>
        <v>0</v>
      </c>
      <c r="T2347" s="86">
        <f t="shared" si="1054"/>
        <v>8.0657000000000006E-2</v>
      </c>
      <c r="U2347" s="84">
        <f t="shared" si="1060"/>
        <v>17</v>
      </c>
      <c r="V2347" s="84">
        <v>252</v>
      </c>
      <c r="W2347" s="83">
        <f t="shared" si="1044"/>
        <v>1.005246557</v>
      </c>
      <c r="X2347" s="76">
        <f t="shared" si="1045"/>
        <v>3.3302543199999999</v>
      </c>
      <c r="Y2347" s="76">
        <f t="shared" si="1046"/>
        <v>0</v>
      </c>
      <c r="Z2347" s="90" t="str">
        <f t="shared" si="1057"/>
        <v>A+J=</v>
      </c>
      <c r="AA2347" s="81">
        <f t="shared" si="1058"/>
        <v>46615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75">
        <f t="shared" si="1047"/>
        <v>46607</v>
      </c>
      <c r="B2348" s="76">
        <f t="shared" si="1048"/>
        <v>638.08068694999997</v>
      </c>
      <c r="C2348" s="76">
        <f t="shared" si="1055"/>
        <v>440.54867990000002</v>
      </c>
      <c r="D2348" s="77">
        <f t="shared" si="1049"/>
        <v>7245.38</v>
      </c>
      <c r="E2348" s="78">
        <f>IF(K2348=1,VLOOKUP(A2347,[1]Plan1!$G$155:$I$350,3),E2347)</f>
        <v>7276.54</v>
      </c>
      <c r="F2348" s="79">
        <f t="shared" si="1050"/>
        <v>45763</v>
      </c>
      <c r="G2348" s="80">
        <f t="shared" si="1039"/>
        <v>4.3006716003852752E-3</v>
      </c>
      <c r="H2348" s="81">
        <f t="shared" si="1051"/>
        <v>46615</v>
      </c>
      <c r="I2348" s="81">
        <f t="shared" si="1040"/>
        <v>46615</v>
      </c>
      <c r="J2348" s="82">
        <f t="shared" si="1052"/>
        <v>22</v>
      </c>
      <c r="K2348" s="82">
        <f t="shared" si="1061"/>
        <v>17</v>
      </c>
      <c r="L2348" s="76">
        <f t="shared" si="1041"/>
        <v>1.0033216199999999</v>
      </c>
      <c r="M2348" s="83">
        <f t="shared" si="1063"/>
        <v>1.0043006699999999</v>
      </c>
      <c r="N2348" s="83">
        <f t="shared" si="1059"/>
        <v>1.4360479151325312</v>
      </c>
      <c r="O2348" s="76">
        <f t="shared" si="1062"/>
        <v>1.44081792</v>
      </c>
      <c r="P2348" s="76">
        <f t="shared" si="1042"/>
        <v>634.75043262999998</v>
      </c>
      <c r="Q2348" s="84">
        <f t="shared" si="1056"/>
        <v>0</v>
      </c>
      <c r="R2348" s="86">
        <f t="shared" si="1053"/>
        <v>0</v>
      </c>
      <c r="S2348" s="76">
        <f t="shared" si="1043"/>
        <v>0</v>
      </c>
      <c r="T2348" s="86">
        <f t="shared" si="1054"/>
        <v>8.0657000000000006E-2</v>
      </c>
      <c r="U2348" s="84">
        <f t="shared" si="1060"/>
        <v>17</v>
      </c>
      <c r="V2348" s="84">
        <v>252</v>
      </c>
      <c r="W2348" s="83">
        <f t="shared" si="1044"/>
        <v>1.005246557</v>
      </c>
      <c r="X2348" s="76">
        <f t="shared" si="1045"/>
        <v>3.3302543199999999</v>
      </c>
      <c r="Y2348" s="76">
        <f t="shared" si="1046"/>
        <v>0</v>
      </c>
      <c r="Z2348" s="90" t="str">
        <f t="shared" si="1057"/>
        <v>A+J=</v>
      </c>
      <c r="AA2348" s="81">
        <f t="shared" si="1058"/>
        <v>46615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75">
        <f t="shared" si="1047"/>
        <v>46608</v>
      </c>
      <c r="B2349" s="76">
        <f t="shared" si="1048"/>
        <v>638.08068694999997</v>
      </c>
      <c r="C2349" s="76">
        <f t="shared" si="1055"/>
        <v>440.54867990000002</v>
      </c>
      <c r="D2349" s="77">
        <f t="shared" si="1049"/>
        <v>7245.38</v>
      </c>
      <c r="E2349" s="78">
        <f>IF(K2349=1,VLOOKUP(A2348,[1]Plan1!$G$155:$I$350,3),E2348)</f>
        <v>7276.54</v>
      </c>
      <c r="F2349" s="79">
        <f t="shared" si="1050"/>
        <v>45763</v>
      </c>
      <c r="G2349" s="80">
        <f t="shared" si="1039"/>
        <v>4.3006716003852752E-3</v>
      </c>
      <c r="H2349" s="81">
        <f t="shared" si="1051"/>
        <v>46615</v>
      </c>
      <c r="I2349" s="81">
        <f t="shared" si="1040"/>
        <v>46615</v>
      </c>
      <c r="J2349" s="82">
        <f t="shared" si="1052"/>
        <v>22</v>
      </c>
      <c r="K2349" s="82">
        <f t="shared" si="1061"/>
        <v>17</v>
      </c>
      <c r="L2349" s="76">
        <f t="shared" si="1041"/>
        <v>1.0033216199999999</v>
      </c>
      <c r="M2349" s="83">
        <f t="shared" si="1063"/>
        <v>1.0043006699999999</v>
      </c>
      <c r="N2349" s="83">
        <f t="shared" si="1059"/>
        <v>1.4360479151325312</v>
      </c>
      <c r="O2349" s="76">
        <f t="shared" si="1062"/>
        <v>1.44081792</v>
      </c>
      <c r="P2349" s="76">
        <f t="shared" si="1042"/>
        <v>634.75043262999998</v>
      </c>
      <c r="Q2349" s="84">
        <f t="shared" si="1056"/>
        <v>0</v>
      </c>
      <c r="R2349" s="86">
        <f t="shared" si="1053"/>
        <v>0</v>
      </c>
      <c r="S2349" s="76">
        <f t="shared" si="1043"/>
        <v>0</v>
      </c>
      <c r="T2349" s="86">
        <f t="shared" si="1054"/>
        <v>8.0657000000000006E-2</v>
      </c>
      <c r="U2349" s="84">
        <f t="shared" si="1060"/>
        <v>17</v>
      </c>
      <c r="V2349" s="84">
        <v>252</v>
      </c>
      <c r="W2349" s="83">
        <f t="shared" si="1044"/>
        <v>1.005246557</v>
      </c>
      <c r="X2349" s="76">
        <f t="shared" si="1045"/>
        <v>3.3302543199999999</v>
      </c>
      <c r="Y2349" s="76">
        <f t="shared" si="1046"/>
        <v>0</v>
      </c>
      <c r="Z2349" s="90" t="str">
        <f t="shared" si="1057"/>
        <v>A+J=</v>
      </c>
      <c r="AA2349" s="81">
        <f t="shared" si="1058"/>
        <v>46615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75">
        <f t="shared" si="1047"/>
        <v>46609</v>
      </c>
      <c r="B2350" s="76">
        <f t="shared" si="1048"/>
        <v>638.40164059999995</v>
      </c>
      <c r="C2350" s="76">
        <f t="shared" si="1055"/>
        <v>440.54867990000002</v>
      </c>
      <c r="D2350" s="77">
        <f t="shared" si="1049"/>
        <v>7245.38</v>
      </c>
      <c r="E2350" s="78">
        <f>IF(K2350=1,VLOOKUP(A2349,[1]Plan1!$G$155:$I$350,3),E2349)</f>
        <v>7276.54</v>
      </c>
      <c r="F2350" s="79">
        <f t="shared" si="1050"/>
        <v>45763</v>
      </c>
      <c r="G2350" s="80">
        <f t="shared" si="1039"/>
        <v>4.3006716003852752E-3</v>
      </c>
      <c r="H2350" s="81">
        <f t="shared" si="1051"/>
        <v>46615</v>
      </c>
      <c r="I2350" s="81">
        <f t="shared" si="1040"/>
        <v>46615</v>
      </c>
      <c r="J2350" s="82">
        <f t="shared" si="1052"/>
        <v>22</v>
      </c>
      <c r="K2350" s="82">
        <f t="shared" si="1061"/>
        <v>18</v>
      </c>
      <c r="L2350" s="76">
        <f t="shared" si="1041"/>
        <v>1.0035173500000001</v>
      </c>
      <c r="M2350" s="83">
        <f t="shared" si="1063"/>
        <v>1.0043006699999999</v>
      </c>
      <c r="N2350" s="83">
        <f t="shared" si="1059"/>
        <v>1.4360479151325312</v>
      </c>
      <c r="O2350" s="76">
        <f t="shared" si="1062"/>
        <v>1.44109899</v>
      </c>
      <c r="P2350" s="76">
        <f t="shared" si="1042"/>
        <v>634.87425764</v>
      </c>
      <c r="Q2350" s="84">
        <f t="shared" si="1056"/>
        <v>0</v>
      </c>
      <c r="R2350" s="86">
        <f t="shared" si="1053"/>
        <v>0</v>
      </c>
      <c r="S2350" s="76">
        <f t="shared" si="1043"/>
        <v>0</v>
      </c>
      <c r="T2350" s="86">
        <f t="shared" si="1054"/>
        <v>8.0657000000000006E-2</v>
      </c>
      <c r="U2350" s="84">
        <f t="shared" si="1060"/>
        <v>18</v>
      </c>
      <c r="V2350" s="84">
        <v>252</v>
      </c>
      <c r="W2350" s="83">
        <f t="shared" si="1044"/>
        <v>1.005556034</v>
      </c>
      <c r="X2350" s="76">
        <f t="shared" si="1045"/>
        <v>3.5273829600000002</v>
      </c>
      <c r="Y2350" s="76">
        <f t="shared" si="1046"/>
        <v>0</v>
      </c>
      <c r="Z2350" s="90" t="str">
        <f t="shared" si="1057"/>
        <v>A+J=</v>
      </c>
      <c r="AA2350" s="81">
        <f t="shared" si="1058"/>
        <v>46615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75">
        <f t="shared" si="1047"/>
        <v>46610</v>
      </c>
      <c r="B2351" s="76">
        <f t="shared" si="1048"/>
        <v>638.72276224000007</v>
      </c>
      <c r="C2351" s="76">
        <f t="shared" si="1055"/>
        <v>440.54867990000002</v>
      </c>
      <c r="D2351" s="77">
        <f t="shared" si="1049"/>
        <v>7245.38</v>
      </c>
      <c r="E2351" s="78">
        <f>IF(K2351=1,VLOOKUP(A2350,[1]Plan1!$G$155:$I$350,3),E2350)</f>
        <v>7276.54</v>
      </c>
      <c r="F2351" s="79">
        <f t="shared" si="1050"/>
        <v>45763</v>
      </c>
      <c r="G2351" s="80">
        <f t="shared" si="1039"/>
        <v>4.3006716003852752E-3</v>
      </c>
      <c r="H2351" s="81">
        <f t="shared" si="1051"/>
        <v>46615</v>
      </c>
      <c r="I2351" s="81">
        <f t="shared" si="1040"/>
        <v>46615</v>
      </c>
      <c r="J2351" s="82">
        <f t="shared" si="1052"/>
        <v>22</v>
      </c>
      <c r="K2351" s="82">
        <f t="shared" si="1061"/>
        <v>19</v>
      </c>
      <c r="L2351" s="76">
        <f t="shared" si="1041"/>
        <v>1.00371312</v>
      </c>
      <c r="M2351" s="83">
        <f t="shared" si="1063"/>
        <v>1.0043006699999999</v>
      </c>
      <c r="N2351" s="83">
        <f t="shared" si="1059"/>
        <v>1.4360479151325312</v>
      </c>
      <c r="O2351" s="76">
        <f t="shared" si="1062"/>
        <v>1.44138013</v>
      </c>
      <c r="P2351" s="76">
        <f t="shared" si="1042"/>
        <v>634.99811350000004</v>
      </c>
      <c r="Q2351" s="84">
        <f t="shared" si="1056"/>
        <v>0</v>
      </c>
      <c r="R2351" s="86">
        <f t="shared" si="1053"/>
        <v>0</v>
      </c>
      <c r="S2351" s="76">
        <f t="shared" si="1043"/>
        <v>0</v>
      </c>
      <c r="T2351" s="86">
        <f t="shared" si="1054"/>
        <v>8.0657000000000006E-2</v>
      </c>
      <c r="U2351" s="84">
        <f t="shared" si="1060"/>
        <v>19</v>
      </c>
      <c r="V2351" s="84">
        <v>252</v>
      </c>
      <c r="W2351" s="83">
        <f t="shared" si="1044"/>
        <v>1.005865606</v>
      </c>
      <c r="X2351" s="76">
        <f t="shared" si="1045"/>
        <v>3.7246487400000001</v>
      </c>
      <c r="Y2351" s="76">
        <f t="shared" si="1046"/>
        <v>0</v>
      </c>
      <c r="Z2351" s="90" t="str">
        <f t="shared" si="1057"/>
        <v>A+J=</v>
      </c>
      <c r="AA2351" s="81">
        <f t="shared" si="1058"/>
        <v>46615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75">
        <f t="shared" si="1047"/>
        <v>46611</v>
      </c>
      <c r="B2352" s="76">
        <f t="shared" si="1048"/>
        <v>639.04404370000009</v>
      </c>
      <c r="C2352" s="76">
        <f t="shared" si="1055"/>
        <v>440.54867990000002</v>
      </c>
      <c r="D2352" s="77">
        <f t="shared" si="1049"/>
        <v>7245.38</v>
      </c>
      <c r="E2352" s="78">
        <f>IF(K2352=1,VLOOKUP(A2351,[1]Plan1!$G$155:$I$350,3),E2351)</f>
        <v>7276.54</v>
      </c>
      <c r="F2352" s="79">
        <f t="shared" si="1050"/>
        <v>45763</v>
      </c>
      <c r="G2352" s="80">
        <f t="shared" si="1039"/>
        <v>4.3006716003852752E-3</v>
      </c>
      <c r="H2352" s="81">
        <f t="shared" si="1051"/>
        <v>46615</v>
      </c>
      <c r="I2352" s="81">
        <f t="shared" si="1040"/>
        <v>46615</v>
      </c>
      <c r="J2352" s="82">
        <f t="shared" si="1052"/>
        <v>22</v>
      </c>
      <c r="K2352" s="82">
        <f t="shared" si="1061"/>
        <v>20</v>
      </c>
      <c r="L2352" s="76">
        <f t="shared" si="1041"/>
        <v>1.0039089299999999</v>
      </c>
      <c r="M2352" s="83">
        <f t="shared" si="1063"/>
        <v>1.0043006699999999</v>
      </c>
      <c r="N2352" s="83">
        <f t="shared" si="1059"/>
        <v>1.4360479151325312</v>
      </c>
      <c r="O2352" s="76">
        <f t="shared" si="1062"/>
        <v>1.4416613199999999</v>
      </c>
      <c r="P2352" s="76">
        <f t="shared" si="1042"/>
        <v>635.12199138000005</v>
      </c>
      <c r="Q2352" s="84">
        <f t="shared" si="1056"/>
        <v>0</v>
      </c>
      <c r="R2352" s="86">
        <f t="shared" si="1053"/>
        <v>0</v>
      </c>
      <c r="S2352" s="76">
        <f t="shared" si="1043"/>
        <v>0</v>
      </c>
      <c r="T2352" s="86">
        <f t="shared" si="1054"/>
        <v>8.0657000000000006E-2</v>
      </c>
      <c r="U2352" s="84">
        <f t="shared" si="1060"/>
        <v>20</v>
      </c>
      <c r="V2352" s="84">
        <v>252</v>
      </c>
      <c r="W2352" s="83">
        <f t="shared" si="1044"/>
        <v>1.0061752740000001</v>
      </c>
      <c r="X2352" s="76">
        <f t="shared" si="1045"/>
        <v>3.9220523200000001</v>
      </c>
      <c r="Y2352" s="76">
        <f t="shared" si="1046"/>
        <v>0</v>
      </c>
      <c r="Z2352" s="90" t="str">
        <f t="shared" si="1057"/>
        <v>A+J=</v>
      </c>
      <c r="AA2352" s="81">
        <f t="shared" si="1058"/>
        <v>46615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75">
        <f t="shared" si="1047"/>
        <v>46612</v>
      </c>
      <c r="B2353" s="76">
        <f t="shared" si="1048"/>
        <v>639.36548819999996</v>
      </c>
      <c r="C2353" s="76">
        <f t="shared" si="1055"/>
        <v>440.54867990000002</v>
      </c>
      <c r="D2353" s="77">
        <f t="shared" si="1049"/>
        <v>7245.38</v>
      </c>
      <c r="E2353" s="78">
        <f>IF(K2353=1,VLOOKUP(A2352,[1]Plan1!$G$155:$I$350,3),E2352)</f>
        <v>7276.54</v>
      </c>
      <c r="F2353" s="79">
        <f t="shared" si="1050"/>
        <v>45763</v>
      </c>
      <c r="G2353" s="80">
        <f t="shared" si="1039"/>
        <v>4.3006716003852752E-3</v>
      </c>
      <c r="H2353" s="81">
        <f t="shared" si="1051"/>
        <v>46615</v>
      </c>
      <c r="I2353" s="81">
        <f t="shared" si="1040"/>
        <v>46615</v>
      </c>
      <c r="J2353" s="82">
        <f t="shared" si="1052"/>
        <v>22</v>
      </c>
      <c r="K2353" s="82">
        <f t="shared" si="1061"/>
        <v>21</v>
      </c>
      <c r="L2353" s="76">
        <f t="shared" si="1041"/>
        <v>1.00410478</v>
      </c>
      <c r="M2353" s="83">
        <f t="shared" si="1063"/>
        <v>1.0043006699999999</v>
      </c>
      <c r="N2353" s="83">
        <f t="shared" si="1059"/>
        <v>1.4360479151325312</v>
      </c>
      <c r="O2353" s="76">
        <f t="shared" si="1062"/>
        <v>1.4419425699999999</v>
      </c>
      <c r="P2353" s="76">
        <f t="shared" si="1042"/>
        <v>635.24589570000001</v>
      </c>
      <c r="Q2353" s="84">
        <f t="shared" si="1056"/>
        <v>0</v>
      </c>
      <c r="R2353" s="86">
        <f t="shared" si="1053"/>
        <v>0</v>
      </c>
      <c r="S2353" s="76">
        <f t="shared" si="1043"/>
        <v>0</v>
      </c>
      <c r="T2353" s="86">
        <f t="shared" si="1054"/>
        <v>8.0657000000000006E-2</v>
      </c>
      <c r="U2353" s="84">
        <f t="shared" si="1060"/>
        <v>21</v>
      </c>
      <c r="V2353" s="84">
        <v>252</v>
      </c>
      <c r="W2353" s="83">
        <f t="shared" si="1044"/>
        <v>1.0064850359999999</v>
      </c>
      <c r="X2353" s="76">
        <f t="shared" si="1045"/>
        <v>4.1195925000000004</v>
      </c>
      <c r="Y2353" s="76">
        <f t="shared" si="1046"/>
        <v>0</v>
      </c>
      <c r="Z2353" s="90" t="str">
        <f t="shared" si="1057"/>
        <v>A+J=</v>
      </c>
      <c r="AA2353" s="81">
        <f t="shared" si="1058"/>
        <v>46615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75">
        <f t="shared" si="1047"/>
        <v>46613</v>
      </c>
      <c r="B2354" s="76">
        <f t="shared" si="1048"/>
        <v>639.68709769999998</v>
      </c>
      <c r="C2354" s="76">
        <f t="shared" si="1055"/>
        <v>440.54867990000002</v>
      </c>
      <c r="D2354" s="77">
        <f t="shared" si="1049"/>
        <v>7245.38</v>
      </c>
      <c r="E2354" s="78">
        <f>IF(K2354=1,VLOOKUP(A2353,[1]Plan1!$G$155:$I$350,3),E2353)</f>
        <v>7276.54</v>
      </c>
      <c r="F2354" s="79">
        <f t="shared" si="1050"/>
        <v>45763</v>
      </c>
      <c r="G2354" s="80">
        <f t="shared" si="1039"/>
        <v>4.3006716003852752E-3</v>
      </c>
      <c r="H2354" s="81">
        <f t="shared" si="1051"/>
        <v>46615</v>
      </c>
      <c r="I2354" s="81">
        <f t="shared" si="1040"/>
        <v>46615</v>
      </c>
      <c r="J2354" s="82">
        <f t="shared" si="1052"/>
        <v>22</v>
      </c>
      <c r="K2354" s="82">
        <f t="shared" si="1061"/>
        <v>22</v>
      </c>
      <c r="L2354" s="76">
        <f t="shared" si="1041"/>
        <v>1.0043006699999999</v>
      </c>
      <c r="M2354" s="83">
        <f t="shared" si="1063"/>
        <v>1.0043006699999999</v>
      </c>
      <c r="N2354" s="83">
        <f t="shared" si="1059"/>
        <v>1.4360479151325312</v>
      </c>
      <c r="O2354" s="76">
        <f t="shared" si="1062"/>
        <v>1.44222388</v>
      </c>
      <c r="P2354" s="76">
        <f t="shared" si="1042"/>
        <v>635.36982645000001</v>
      </c>
      <c r="Q2354" s="84">
        <f t="shared" si="1056"/>
        <v>0</v>
      </c>
      <c r="R2354" s="86">
        <f t="shared" si="1053"/>
        <v>0</v>
      </c>
      <c r="S2354" s="76">
        <f t="shared" si="1043"/>
        <v>0</v>
      </c>
      <c r="T2354" s="86">
        <f t="shared" si="1054"/>
        <v>8.0657000000000006E-2</v>
      </c>
      <c r="U2354" s="84">
        <f t="shared" si="1060"/>
        <v>22</v>
      </c>
      <c r="V2354" s="84">
        <v>252</v>
      </c>
      <c r="W2354" s="83">
        <f t="shared" si="1044"/>
        <v>1.0067948950000001</v>
      </c>
      <c r="X2354" s="76">
        <f t="shared" si="1045"/>
        <v>4.3172712500000001</v>
      </c>
      <c r="Y2354" s="76">
        <f t="shared" si="1046"/>
        <v>0</v>
      </c>
      <c r="Z2354" s="90" t="str">
        <f t="shared" si="1057"/>
        <v>A+J=</v>
      </c>
      <c r="AA2354" s="81">
        <f t="shared" si="1058"/>
        <v>46615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75">
        <f t="shared" si="1047"/>
        <v>46614</v>
      </c>
      <c r="B2355" s="76">
        <f t="shared" si="1048"/>
        <v>639.68709769999998</v>
      </c>
      <c r="C2355" s="76">
        <f t="shared" si="1055"/>
        <v>440.54867990000002</v>
      </c>
      <c r="D2355" s="77">
        <f t="shared" si="1049"/>
        <v>7245.38</v>
      </c>
      <c r="E2355" s="78">
        <f>IF(K2355=1,VLOOKUP(A2354,[1]Plan1!$G$155:$I$350,3),E2354)</f>
        <v>7276.54</v>
      </c>
      <c r="F2355" s="79">
        <f t="shared" si="1050"/>
        <v>45763</v>
      </c>
      <c r="G2355" s="80">
        <f t="shared" si="1039"/>
        <v>4.3006716003852752E-3</v>
      </c>
      <c r="H2355" s="81">
        <f t="shared" si="1051"/>
        <v>46645</v>
      </c>
      <c r="I2355" s="81">
        <f t="shared" si="1040"/>
        <v>46615</v>
      </c>
      <c r="J2355" s="82">
        <f t="shared" si="1052"/>
        <v>22</v>
      </c>
      <c r="K2355" s="82">
        <f t="shared" si="1061"/>
        <v>22</v>
      </c>
      <c r="L2355" s="76">
        <f t="shared" si="1041"/>
        <v>1.0043006699999999</v>
      </c>
      <c r="M2355" s="83">
        <f t="shared" si="1063"/>
        <v>1.0043006699999999</v>
      </c>
      <c r="N2355" s="83">
        <f t="shared" si="1059"/>
        <v>1.4360479151325312</v>
      </c>
      <c r="O2355" s="76">
        <f t="shared" si="1062"/>
        <v>1.44222388</v>
      </c>
      <c r="P2355" s="76">
        <f t="shared" si="1042"/>
        <v>635.36982645000001</v>
      </c>
      <c r="Q2355" s="84">
        <f t="shared" si="1056"/>
        <v>0</v>
      </c>
      <c r="R2355" s="86">
        <f t="shared" si="1053"/>
        <v>0</v>
      </c>
      <c r="S2355" s="76">
        <f t="shared" si="1043"/>
        <v>0</v>
      </c>
      <c r="T2355" s="86">
        <f t="shared" si="1054"/>
        <v>8.0657000000000006E-2</v>
      </c>
      <c r="U2355" s="84">
        <f t="shared" si="1060"/>
        <v>22</v>
      </c>
      <c r="V2355" s="84">
        <v>252</v>
      </c>
      <c r="W2355" s="83">
        <f t="shared" si="1044"/>
        <v>1.0067948950000001</v>
      </c>
      <c r="X2355" s="76">
        <f t="shared" si="1045"/>
        <v>4.3172712500000001</v>
      </c>
      <c r="Y2355" s="76">
        <f t="shared" si="1046"/>
        <v>0</v>
      </c>
      <c r="Z2355" s="90" t="str">
        <f t="shared" si="1057"/>
        <v>A+J=</v>
      </c>
      <c r="AA2355" s="81">
        <f t="shared" si="1058"/>
        <v>46615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75">
        <f t="shared" si="1047"/>
        <v>46615</v>
      </c>
      <c r="B2356" s="76">
        <f t="shared" si="1048"/>
        <v>639.68709769999998</v>
      </c>
      <c r="C2356" s="76">
        <f t="shared" si="1055"/>
        <v>440.54867990000002</v>
      </c>
      <c r="D2356" s="77">
        <f t="shared" si="1049"/>
        <v>7245.38</v>
      </c>
      <c r="E2356" s="78">
        <f>IF(K2356=1,VLOOKUP(A2355,[1]Plan1!$G$155:$I$350,3),E2355)</f>
        <v>7276.54</v>
      </c>
      <c r="F2356" s="79">
        <f t="shared" si="1050"/>
        <v>45763</v>
      </c>
      <c r="G2356" s="80">
        <f t="shared" si="1039"/>
        <v>4.3006716003852752E-3</v>
      </c>
      <c r="H2356" s="81">
        <f t="shared" si="1051"/>
        <v>46645</v>
      </c>
      <c r="I2356" s="81">
        <f t="shared" si="1040"/>
        <v>46615</v>
      </c>
      <c r="J2356" s="82">
        <f t="shared" si="1052"/>
        <v>22</v>
      </c>
      <c r="K2356" s="82">
        <f t="shared" si="1061"/>
        <v>22</v>
      </c>
      <c r="L2356" s="76">
        <f t="shared" si="1041"/>
        <v>1.0043006699999999</v>
      </c>
      <c r="M2356" s="83">
        <f t="shared" si="1063"/>
        <v>1.0043006699999999</v>
      </c>
      <c r="N2356" s="83">
        <f t="shared" si="1059"/>
        <v>1.4360479151325312</v>
      </c>
      <c r="O2356" s="76">
        <f t="shared" si="1062"/>
        <v>1.44222388</v>
      </c>
      <c r="P2356" s="76">
        <f t="shared" si="1042"/>
        <v>635.36982645000001</v>
      </c>
      <c r="Q2356" s="84">
        <f t="shared" si="1056"/>
        <v>77</v>
      </c>
      <c r="R2356" s="86">
        <f t="shared" si="1053"/>
        <v>1.8197999999999999E-2</v>
      </c>
      <c r="S2356" s="76">
        <f t="shared" si="1043"/>
        <v>11.562460099999999</v>
      </c>
      <c r="T2356" s="86">
        <f t="shared" si="1054"/>
        <v>8.0657000000000006E-2</v>
      </c>
      <c r="U2356" s="84">
        <f t="shared" si="1060"/>
        <v>22</v>
      </c>
      <c r="V2356" s="84">
        <v>252</v>
      </c>
      <c r="W2356" s="83">
        <f t="shared" si="1044"/>
        <v>1.0067948950000001</v>
      </c>
      <c r="X2356" s="76">
        <f t="shared" si="1045"/>
        <v>4.3172712500000001</v>
      </c>
      <c r="Y2356" s="76">
        <f t="shared" si="1046"/>
        <v>15.87973135</v>
      </c>
      <c r="Z2356" s="90" t="str">
        <f t="shared" si="1057"/>
        <v>A+J=</v>
      </c>
      <c r="AA2356" s="81">
        <f t="shared" si="1058"/>
        <v>46615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75">
        <f t="shared" si="1047"/>
        <v>46616</v>
      </c>
      <c r="B2357" s="76">
        <f t="shared" si="1048"/>
        <v>624.12694087</v>
      </c>
      <c r="C2357" s="76">
        <f t="shared" si="1055"/>
        <v>432.53157503</v>
      </c>
      <c r="D2357" s="77">
        <f t="shared" si="1049"/>
        <v>7245.38</v>
      </c>
      <c r="E2357" s="78">
        <f>IF(K2357=1,VLOOKUP(A2356,[1]Plan1!$G$155:$I$350,3),E2356)</f>
        <v>7276.54</v>
      </c>
      <c r="F2357" s="79">
        <f t="shared" si="1050"/>
        <v>45763</v>
      </c>
      <c r="G2357" s="80">
        <f t="shared" si="1039"/>
        <v>4.3006716003852752E-3</v>
      </c>
      <c r="H2357" s="81">
        <f t="shared" si="1051"/>
        <v>46645</v>
      </c>
      <c r="I2357" s="81">
        <f t="shared" si="1040"/>
        <v>46645</v>
      </c>
      <c r="J2357" s="82">
        <f t="shared" si="1052"/>
        <v>21</v>
      </c>
      <c r="K2357" s="82">
        <f t="shared" si="1061"/>
        <v>1</v>
      </c>
      <c r="L2357" s="76">
        <f t="shared" si="1041"/>
        <v>1.0002043700000001</v>
      </c>
      <c r="M2357" s="83">
        <f t="shared" si="1063"/>
        <v>1.0043006699999999</v>
      </c>
      <c r="N2357" s="83">
        <f t="shared" si="1059"/>
        <v>1.4422238833197041</v>
      </c>
      <c r="O2357" s="76">
        <f t="shared" si="1062"/>
        <v>1.4425186299999999</v>
      </c>
      <c r="P2357" s="76">
        <f t="shared" si="1042"/>
        <v>623.93485504</v>
      </c>
      <c r="Q2357" s="84">
        <f t="shared" si="1056"/>
        <v>0</v>
      </c>
      <c r="R2357" s="86">
        <f t="shared" si="1053"/>
        <v>0</v>
      </c>
      <c r="S2357" s="76">
        <f t="shared" si="1043"/>
        <v>0</v>
      </c>
      <c r="T2357" s="86">
        <f t="shared" si="1054"/>
        <v>8.0657000000000006E-2</v>
      </c>
      <c r="U2357" s="84">
        <f t="shared" si="1060"/>
        <v>1</v>
      </c>
      <c r="V2357" s="84">
        <v>252</v>
      </c>
      <c r="W2357" s="83">
        <f t="shared" si="1044"/>
        <v>1.0003078620000001</v>
      </c>
      <c r="X2357" s="76">
        <f t="shared" si="1045"/>
        <v>0.19208583000000001</v>
      </c>
      <c r="Y2357" s="76">
        <f t="shared" si="1046"/>
        <v>0</v>
      </c>
      <c r="Z2357" s="90" t="str">
        <f t="shared" si="1057"/>
        <v>A+J=</v>
      </c>
      <c r="AA2357" s="81">
        <f t="shared" si="1058"/>
        <v>46645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75">
        <f t="shared" si="1047"/>
        <v>46617</v>
      </c>
      <c r="B2358" s="76">
        <f t="shared" si="1048"/>
        <v>624.44668283999999</v>
      </c>
      <c r="C2358" s="76">
        <f t="shared" si="1055"/>
        <v>432.53157503</v>
      </c>
      <c r="D2358" s="77">
        <f t="shared" si="1049"/>
        <v>7245.38</v>
      </c>
      <c r="E2358" s="78">
        <f>IF(K2358=1,VLOOKUP(A2357,[1]Plan1!$G$155:$I$350,3),E2357)</f>
        <v>7276.54</v>
      </c>
      <c r="F2358" s="79">
        <f t="shared" si="1050"/>
        <v>45763</v>
      </c>
      <c r="G2358" s="80">
        <f t="shared" si="1039"/>
        <v>4.3006716003852752E-3</v>
      </c>
      <c r="H2358" s="81">
        <f t="shared" si="1051"/>
        <v>46645</v>
      </c>
      <c r="I2358" s="81">
        <f t="shared" si="1040"/>
        <v>46645</v>
      </c>
      <c r="J2358" s="82">
        <f t="shared" si="1052"/>
        <v>21</v>
      </c>
      <c r="K2358" s="82">
        <f t="shared" si="1061"/>
        <v>2</v>
      </c>
      <c r="L2358" s="76">
        <f t="shared" si="1041"/>
        <v>1.00040879</v>
      </c>
      <c r="M2358" s="83">
        <f t="shared" si="1063"/>
        <v>1.0043006699999999</v>
      </c>
      <c r="N2358" s="83">
        <f t="shared" si="1059"/>
        <v>1.4422238833197041</v>
      </c>
      <c r="O2358" s="76">
        <f t="shared" si="1062"/>
        <v>1.4428134500000001</v>
      </c>
      <c r="P2358" s="76">
        <f t="shared" si="1042"/>
        <v>624.06237399999998</v>
      </c>
      <c r="Q2358" s="84">
        <f t="shared" si="1056"/>
        <v>0</v>
      </c>
      <c r="R2358" s="86">
        <f t="shared" si="1053"/>
        <v>0</v>
      </c>
      <c r="S2358" s="76">
        <f t="shared" si="1043"/>
        <v>0</v>
      </c>
      <c r="T2358" s="86">
        <f t="shared" si="1054"/>
        <v>8.0657000000000006E-2</v>
      </c>
      <c r="U2358" s="84">
        <f t="shared" si="1060"/>
        <v>2</v>
      </c>
      <c r="V2358" s="84">
        <v>252</v>
      </c>
      <c r="W2358" s="83">
        <f t="shared" si="1044"/>
        <v>1.000615818</v>
      </c>
      <c r="X2358" s="76">
        <f t="shared" si="1045"/>
        <v>0.38430883999999998</v>
      </c>
      <c r="Y2358" s="76">
        <f t="shared" si="1046"/>
        <v>0</v>
      </c>
      <c r="Z2358" s="90" t="str">
        <f t="shared" si="1057"/>
        <v>A+J=</v>
      </c>
      <c r="AA2358" s="81">
        <f t="shared" si="1058"/>
        <v>46645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75">
        <f t="shared" si="1047"/>
        <v>46618</v>
      </c>
      <c r="B2359" s="76">
        <f t="shared" si="1048"/>
        <v>624.76658429000008</v>
      </c>
      <c r="C2359" s="76">
        <f t="shared" si="1055"/>
        <v>432.53157503</v>
      </c>
      <c r="D2359" s="77">
        <f t="shared" si="1049"/>
        <v>7245.38</v>
      </c>
      <c r="E2359" s="78">
        <f>IF(K2359=1,VLOOKUP(A2358,[1]Plan1!$G$155:$I$350,3),E2358)</f>
        <v>7276.54</v>
      </c>
      <c r="F2359" s="79">
        <f t="shared" si="1050"/>
        <v>45763</v>
      </c>
      <c r="G2359" s="80">
        <f t="shared" si="1039"/>
        <v>4.3006716003852752E-3</v>
      </c>
      <c r="H2359" s="81">
        <f t="shared" si="1051"/>
        <v>46645</v>
      </c>
      <c r="I2359" s="81">
        <f t="shared" si="1040"/>
        <v>46645</v>
      </c>
      <c r="J2359" s="82">
        <f t="shared" si="1052"/>
        <v>21</v>
      </c>
      <c r="K2359" s="82">
        <f t="shared" si="1061"/>
        <v>3</v>
      </c>
      <c r="L2359" s="76">
        <f t="shared" si="1041"/>
        <v>1.00061325</v>
      </c>
      <c r="M2359" s="83">
        <f t="shared" si="1063"/>
        <v>1.0043006699999999</v>
      </c>
      <c r="N2359" s="83">
        <f t="shared" si="1059"/>
        <v>1.4422238833197041</v>
      </c>
      <c r="O2359" s="76">
        <f t="shared" si="1062"/>
        <v>1.4431083199999999</v>
      </c>
      <c r="P2359" s="76">
        <f t="shared" si="1042"/>
        <v>624.18991458000005</v>
      </c>
      <c r="Q2359" s="84">
        <f t="shared" si="1056"/>
        <v>0</v>
      </c>
      <c r="R2359" s="86">
        <f t="shared" si="1053"/>
        <v>0</v>
      </c>
      <c r="S2359" s="76">
        <f t="shared" si="1043"/>
        <v>0</v>
      </c>
      <c r="T2359" s="86">
        <f t="shared" si="1054"/>
        <v>8.0657000000000006E-2</v>
      </c>
      <c r="U2359" s="84">
        <f t="shared" si="1060"/>
        <v>3</v>
      </c>
      <c r="V2359" s="84">
        <v>252</v>
      </c>
      <c r="W2359" s="83">
        <f t="shared" si="1044"/>
        <v>1.000923869</v>
      </c>
      <c r="X2359" s="76">
        <f t="shared" si="1045"/>
        <v>0.57666971</v>
      </c>
      <c r="Y2359" s="76">
        <f t="shared" si="1046"/>
        <v>0</v>
      </c>
      <c r="Z2359" s="90" t="str">
        <f t="shared" si="1057"/>
        <v>A+J=</v>
      </c>
      <c r="AA2359" s="81">
        <f t="shared" si="1058"/>
        <v>46645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75">
        <f t="shared" si="1047"/>
        <v>46619</v>
      </c>
      <c r="B2360" s="76">
        <f t="shared" si="1048"/>
        <v>625.08665395000003</v>
      </c>
      <c r="C2360" s="76">
        <f t="shared" si="1055"/>
        <v>432.53157503</v>
      </c>
      <c r="D2360" s="77">
        <f t="shared" si="1049"/>
        <v>7245.38</v>
      </c>
      <c r="E2360" s="78">
        <f>IF(K2360=1,VLOOKUP(A2359,[1]Plan1!$G$155:$I$350,3),E2359)</f>
        <v>7276.54</v>
      </c>
      <c r="F2360" s="79">
        <f t="shared" si="1050"/>
        <v>45763</v>
      </c>
      <c r="G2360" s="80">
        <f t="shared" si="1039"/>
        <v>4.3006716003852752E-3</v>
      </c>
      <c r="H2360" s="81">
        <f t="shared" si="1051"/>
        <v>46645</v>
      </c>
      <c r="I2360" s="81">
        <f t="shared" si="1040"/>
        <v>46645</v>
      </c>
      <c r="J2360" s="82">
        <f t="shared" si="1052"/>
        <v>21</v>
      </c>
      <c r="K2360" s="82">
        <f t="shared" si="1061"/>
        <v>4</v>
      </c>
      <c r="L2360" s="76">
        <f t="shared" si="1041"/>
        <v>1.00081775</v>
      </c>
      <c r="M2360" s="83">
        <f t="shared" si="1063"/>
        <v>1.0043006699999999</v>
      </c>
      <c r="N2360" s="83">
        <f t="shared" si="1059"/>
        <v>1.4422238833197041</v>
      </c>
      <c r="O2360" s="76">
        <f t="shared" si="1062"/>
        <v>1.44340326</v>
      </c>
      <c r="P2360" s="76">
        <f t="shared" si="1042"/>
        <v>624.31748545000005</v>
      </c>
      <c r="Q2360" s="84">
        <f t="shared" si="1056"/>
        <v>0</v>
      </c>
      <c r="R2360" s="86">
        <f t="shared" si="1053"/>
        <v>0</v>
      </c>
      <c r="S2360" s="76">
        <f t="shared" si="1043"/>
        <v>0</v>
      </c>
      <c r="T2360" s="86">
        <f t="shared" si="1054"/>
        <v>8.0657000000000006E-2</v>
      </c>
      <c r="U2360" s="84">
        <f t="shared" si="1060"/>
        <v>4</v>
      </c>
      <c r="V2360" s="84">
        <v>252</v>
      </c>
      <c r="W2360" s="83">
        <f t="shared" si="1044"/>
        <v>1.001232015</v>
      </c>
      <c r="X2360" s="76">
        <f t="shared" si="1045"/>
        <v>0.76916850000000003</v>
      </c>
      <c r="Y2360" s="76">
        <f t="shared" si="1046"/>
        <v>0</v>
      </c>
      <c r="Z2360" s="90" t="str">
        <f t="shared" si="1057"/>
        <v>A+J=</v>
      </c>
      <c r="AA2360" s="81">
        <f t="shared" si="1058"/>
        <v>46645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75">
        <f t="shared" si="1047"/>
        <v>46620</v>
      </c>
      <c r="B2361" s="76">
        <f t="shared" si="1048"/>
        <v>625.40688321000005</v>
      </c>
      <c r="C2361" s="76">
        <f t="shared" si="1055"/>
        <v>432.53157503</v>
      </c>
      <c r="D2361" s="77">
        <f t="shared" si="1049"/>
        <v>7245.38</v>
      </c>
      <c r="E2361" s="78">
        <f>IF(K2361=1,VLOOKUP(A2360,[1]Plan1!$G$155:$I$350,3),E2360)</f>
        <v>7276.54</v>
      </c>
      <c r="F2361" s="79">
        <f t="shared" si="1050"/>
        <v>45763</v>
      </c>
      <c r="G2361" s="80">
        <f t="shared" si="1039"/>
        <v>4.3006716003852752E-3</v>
      </c>
      <c r="H2361" s="81">
        <f t="shared" si="1051"/>
        <v>46645</v>
      </c>
      <c r="I2361" s="81">
        <f t="shared" si="1040"/>
        <v>46645</v>
      </c>
      <c r="J2361" s="82">
        <f t="shared" si="1052"/>
        <v>21</v>
      </c>
      <c r="K2361" s="82">
        <f t="shared" si="1061"/>
        <v>5</v>
      </c>
      <c r="L2361" s="76">
        <f t="shared" si="1041"/>
        <v>1.0010222900000001</v>
      </c>
      <c r="M2361" s="83">
        <f t="shared" si="1063"/>
        <v>1.0043006699999999</v>
      </c>
      <c r="N2361" s="83">
        <f t="shared" si="1059"/>
        <v>1.4422238833197041</v>
      </c>
      <c r="O2361" s="76">
        <f t="shared" si="1062"/>
        <v>1.44369825</v>
      </c>
      <c r="P2361" s="76">
        <f t="shared" si="1042"/>
        <v>624.44507794000003</v>
      </c>
      <c r="Q2361" s="84">
        <f t="shared" si="1056"/>
        <v>0</v>
      </c>
      <c r="R2361" s="86">
        <f t="shared" si="1053"/>
        <v>0</v>
      </c>
      <c r="S2361" s="76">
        <f t="shared" si="1043"/>
        <v>0</v>
      </c>
      <c r="T2361" s="86">
        <f t="shared" si="1054"/>
        <v>8.0657000000000006E-2</v>
      </c>
      <c r="U2361" s="84">
        <f t="shared" si="1060"/>
        <v>5</v>
      </c>
      <c r="V2361" s="84">
        <v>252</v>
      </c>
      <c r="W2361" s="83">
        <f t="shared" si="1044"/>
        <v>1.001540256</v>
      </c>
      <c r="X2361" s="76">
        <f t="shared" si="1045"/>
        <v>0.96180527000000005</v>
      </c>
      <c r="Y2361" s="76">
        <f t="shared" si="1046"/>
        <v>0</v>
      </c>
      <c r="Z2361" s="90" t="str">
        <f t="shared" si="1057"/>
        <v>A+J=</v>
      </c>
      <c r="AA2361" s="81">
        <f t="shared" si="1058"/>
        <v>46645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75">
        <f t="shared" si="1047"/>
        <v>46621</v>
      </c>
      <c r="B2362" s="76">
        <f t="shared" si="1048"/>
        <v>625.40688321000005</v>
      </c>
      <c r="C2362" s="76">
        <f t="shared" si="1055"/>
        <v>432.53157503</v>
      </c>
      <c r="D2362" s="77">
        <f t="shared" si="1049"/>
        <v>7245.38</v>
      </c>
      <c r="E2362" s="78">
        <f>IF(K2362=1,VLOOKUP(A2361,[1]Plan1!$G$155:$I$350,3),E2361)</f>
        <v>7276.54</v>
      </c>
      <c r="F2362" s="79">
        <f t="shared" si="1050"/>
        <v>45763</v>
      </c>
      <c r="G2362" s="80">
        <f t="shared" si="1039"/>
        <v>4.3006716003852752E-3</v>
      </c>
      <c r="H2362" s="81">
        <f t="shared" si="1051"/>
        <v>46645</v>
      </c>
      <c r="I2362" s="81">
        <f t="shared" si="1040"/>
        <v>46645</v>
      </c>
      <c r="J2362" s="82">
        <f t="shared" si="1052"/>
        <v>21</v>
      </c>
      <c r="K2362" s="82">
        <f t="shared" si="1061"/>
        <v>5</v>
      </c>
      <c r="L2362" s="76">
        <f t="shared" si="1041"/>
        <v>1.0010222900000001</v>
      </c>
      <c r="M2362" s="83">
        <f t="shared" si="1063"/>
        <v>1.0043006699999999</v>
      </c>
      <c r="N2362" s="83">
        <f t="shared" si="1059"/>
        <v>1.4422238833197041</v>
      </c>
      <c r="O2362" s="76">
        <f t="shared" si="1062"/>
        <v>1.44369825</v>
      </c>
      <c r="P2362" s="76">
        <f t="shared" si="1042"/>
        <v>624.44507794000003</v>
      </c>
      <c r="Q2362" s="84">
        <f t="shared" si="1056"/>
        <v>0</v>
      </c>
      <c r="R2362" s="86">
        <f t="shared" si="1053"/>
        <v>0</v>
      </c>
      <c r="S2362" s="76">
        <f t="shared" si="1043"/>
        <v>0</v>
      </c>
      <c r="T2362" s="86">
        <f t="shared" si="1054"/>
        <v>8.0657000000000006E-2</v>
      </c>
      <c r="U2362" s="84">
        <f t="shared" si="1060"/>
        <v>5</v>
      </c>
      <c r="V2362" s="84">
        <v>252</v>
      </c>
      <c r="W2362" s="83">
        <f t="shared" si="1044"/>
        <v>1.001540256</v>
      </c>
      <c r="X2362" s="76">
        <f t="shared" si="1045"/>
        <v>0.96180527000000005</v>
      </c>
      <c r="Y2362" s="76">
        <f t="shared" si="1046"/>
        <v>0</v>
      </c>
      <c r="Z2362" s="90" t="str">
        <f t="shared" si="1057"/>
        <v>A+J=</v>
      </c>
      <c r="AA2362" s="81">
        <f t="shared" si="1058"/>
        <v>46645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75">
        <f t="shared" si="1047"/>
        <v>46622</v>
      </c>
      <c r="B2363" s="76">
        <f t="shared" si="1048"/>
        <v>625.40688321000005</v>
      </c>
      <c r="C2363" s="76">
        <f t="shared" si="1055"/>
        <v>432.53157503</v>
      </c>
      <c r="D2363" s="77">
        <f t="shared" si="1049"/>
        <v>7245.38</v>
      </c>
      <c r="E2363" s="78">
        <f>IF(K2363=1,VLOOKUP(A2362,[1]Plan1!$G$155:$I$350,3),E2362)</f>
        <v>7276.54</v>
      </c>
      <c r="F2363" s="79">
        <f t="shared" si="1050"/>
        <v>45763</v>
      </c>
      <c r="G2363" s="80">
        <f t="shared" si="1039"/>
        <v>4.3006716003852752E-3</v>
      </c>
      <c r="H2363" s="81">
        <f t="shared" si="1051"/>
        <v>46645</v>
      </c>
      <c r="I2363" s="81">
        <f t="shared" si="1040"/>
        <v>46645</v>
      </c>
      <c r="J2363" s="82">
        <f t="shared" si="1052"/>
        <v>21</v>
      </c>
      <c r="K2363" s="82">
        <f t="shared" si="1061"/>
        <v>5</v>
      </c>
      <c r="L2363" s="76">
        <f t="shared" si="1041"/>
        <v>1.0010222900000001</v>
      </c>
      <c r="M2363" s="83">
        <f t="shared" si="1063"/>
        <v>1.0043006699999999</v>
      </c>
      <c r="N2363" s="83">
        <f t="shared" si="1059"/>
        <v>1.4422238833197041</v>
      </c>
      <c r="O2363" s="76">
        <f t="shared" si="1062"/>
        <v>1.44369825</v>
      </c>
      <c r="P2363" s="76">
        <f t="shared" si="1042"/>
        <v>624.44507794000003</v>
      </c>
      <c r="Q2363" s="84">
        <f t="shared" si="1056"/>
        <v>0</v>
      </c>
      <c r="R2363" s="86">
        <f t="shared" si="1053"/>
        <v>0</v>
      </c>
      <c r="S2363" s="76">
        <f t="shared" si="1043"/>
        <v>0</v>
      </c>
      <c r="T2363" s="86">
        <f t="shared" si="1054"/>
        <v>8.0657000000000006E-2</v>
      </c>
      <c r="U2363" s="84">
        <f t="shared" si="1060"/>
        <v>5</v>
      </c>
      <c r="V2363" s="84">
        <v>252</v>
      </c>
      <c r="W2363" s="83">
        <f t="shared" si="1044"/>
        <v>1.001540256</v>
      </c>
      <c r="X2363" s="76">
        <f t="shared" si="1045"/>
        <v>0.96180527000000005</v>
      </c>
      <c r="Y2363" s="76">
        <f t="shared" si="1046"/>
        <v>0</v>
      </c>
      <c r="Z2363" s="90" t="str">
        <f t="shared" si="1057"/>
        <v>A+J=</v>
      </c>
      <c r="AA2363" s="81">
        <f t="shared" si="1058"/>
        <v>46645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75">
        <f t="shared" si="1047"/>
        <v>46623</v>
      </c>
      <c r="B2364" s="76">
        <f t="shared" si="1048"/>
        <v>625.72728079000001</v>
      </c>
      <c r="C2364" s="76">
        <f t="shared" si="1055"/>
        <v>432.53157503</v>
      </c>
      <c r="D2364" s="77">
        <f t="shared" si="1049"/>
        <v>7245.38</v>
      </c>
      <c r="E2364" s="78">
        <f>IF(K2364=1,VLOOKUP(A2363,[1]Plan1!$G$155:$I$350,3),E2363)</f>
        <v>7276.54</v>
      </c>
      <c r="F2364" s="79">
        <f t="shared" si="1050"/>
        <v>45763</v>
      </c>
      <c r="G2364" s="80">
        <f t="shared" si="1039"/>
        <v>4.3006716003852752E-3</v>
      </c>
      <c r="H2364" s="81">
        <f t="shared" si="1051"/>
        <v>46645</v>
      </c>
      <c r="I2364" s="81">
        <f t="shared" si="1040"/>
        <v>46645</v>
      </c>
      <c r="J2364" s="82">
        <f t="shared" si="1052"/>
        <v>21</v>
      </c>
      <c r="K2364" s="82">
        <f t="shared" si="1061"/>
        <v>6</v>
      </c>
      <c r="L2364" s="76">
        <f t="shared" si="1041"/>
        <v>1.0012268799999999</v>
      </c>
      <c r="M2364" s="83">
        <f t="shared" si="1063"/>
        <v>1.0043006699999999</v>
      </c>
      <c r="N2364" s="83">
        <f t="shared" si="1059"/>
        <v>1.4422238833197041</v>
      </c>
      <c r="O2364" s="76">
        <f t="shared" si="1062"/>
        <v>1.44399331</v>
      </c>
      <c r="P2364" s="76">
        <f t="shared" si="1042"/>
        <v>624.57270070000004</v>
      </c>
      <c r="Q2364" s="84">
        <f t="shared" si="1056"/>
        <v>0</v>
      </c>
      <c r="R2364" s="86">
        <f t="shared" si="1053"/>
        <v>0</v>
      </c>
      <c r="S2364" s="76">
        <f t="shared" si="1043"/>
        <v>0</v>
      </c>
      <c r="T2364" s="86">
        <f t="shared" si="1054"/>
        <v>8.0657000000000006E-2</v>
      </c>
      <c r="U2364" s="84">
        <f t="shared" si="1060"/>
        <v>6</v>
      </c>
      <c r="V2364" s="84">
        <v>252</v>
      </c>
      <c r="W2364" s="83">
        <f t="shared" si="1044"/>
        <v>1.001848592</v>
      </c>
      <c r="X2364" s="76">
        <f t="shared" si="1045"/>
        <v>1.1545800900000001</v>
      </c>
      <c r="Y2364" s="76">
        <f t="shared" si="1046"/>
        <v>0</v>
      </c>
      <c r="Z2364" s="90" t="str">
        <f t="shared" si="1057"/>
        <v>A+J=</v>
      </c>
      <c r="AA2364" s="81">
        <f t="shared" si="1058"/>
        <v>46645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75">
        <f t="shared" si="1047"/>
        <v>46624</v>
      </c>
      <c r="B2365" s="76">
        <f t="shared" si="1048"/>
        <v>626.04783811000004</v>
      </c>
      <c r="C2365" s="76">
        <f t="shared" si="1055"/>
        <v>432.53157503</v>
      </c>
      <c r="D2365" s="77">
        <f t="shared" si="1049"/>
        <v>7245.38</v>
      </c>
      <c r="E2365" s="78">
        <f>IF(K2365=1,VLOOKUP(A2364,[1]Plan1!$G$155:$I$350,3),E2364)</f>
        <v>7276.54</v>
      </c>
      <c r="F2365" s="79">
        <f t="shared" si="1050"/>
        <v>45763</v>
      </c>
      <c r="G2365" s="80">
        <f t="shared" si="1039"/>
        <v>4.3006716003852752E-3</v>
      </c>
      <c r="H2365" s="81">
        <f t="shared" si="1051"/>
        <v>46645</v>
      </c>
      <c r="I2365" s="81">
        <f t="shared" si="1040"/>
        <v>46645</v>
      </c>
      <c r="J2365" s="82">
        <f t="shared" si="1052"/>
        <v>21</v>
      </c>
      <c r="K2365" s="82">
        <f t="shared" si="1061"/>
        <v>7</v>
      </c>
      <c r="L2365" s="76">
        <f t="shared" si="1041"/>
        <v>1.0014315</v>
      </c>
      <c r="M2365" s="83">
        <f t="shared" si="1063"/>
        <v>1.0043006699999999</v>
      </c>
      <c r="N2365" s="83">
        <f t="shared" si="1059"/>
        <v>1.4422238833197041</v>
      </c>
      <c r="O2365" s="76">
        <f t="shared" si="1062"/>
        <v>1.4442884199999999</v>
      </c>
      <c r="P2365" s="76">
        <f t="shared" si="1042"/>
        <v>624.70034510000005</v>
      </c>
      <c r="Q2365" s="84">
        <f t="shared" si="1056"/>
        <v>0</v>
      </c>
      <c r="R2365" s="86">
        <f t="shared" si="1053"/>
        <v>0</v>
      </c>
      <c r="S2365" s="76">
        <f t="shared" si="1043"/>
        <v>0</v>
      </c>
      <c r="T2365" s="86">
        <f t="shared" si="1054"/>
        <v>8.0657000000000006E-2</v>
      </c>
      <c r="U2365" s="84">
        <f t="shared" si="1060"/>
        <v>7</v>
      </c>
      <c r="V2365" s="84">
        <v>252</v>
      </c>
      <c r="W2365" s="83">
        <f t="shared" si="1044"/>
        <v>1.0021570230000001</v>
      </c>
      <c r="X2365" s="76">
        <f t="shared" si="1045"/>
        <v>1.34749301</v>
      </c>
      <c r="Y2365" s="76">
        <f t="shared" si="1046"/>
        <v>0</v>
      </c>
      <c r="Z2365" s="90" t="str">
        <f t="shared" si="1057"/>
        <v>A+J=</v>
      </c>
      <c r="AA2365" s="81">
        <f t="shared" si="1058"/>
        <v>46645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75">
        <f t="shared" si="1047"/>
        <v>46625</v>
      </c>
      <c r="B2366" s="76">
        <f t="shared" si="1048"/>
        <v>626.36856323999996</v>
      </c>
      <c r="C2366" s="76">
        <f t="shared" si="1055"/>
        <v>432.53157503</v>
      </c>
      <c r="D2366" s="77">
        <f t="shared" si="1049"/>
        <v>7245.38</v>
      </c>
      <c r="E2366" s="78">
        <f>IF(K2366=1,VLOOKUP(A2365,[1]Plan1!$G$155:$I$350,3),E2365)</f>
        <v>7276.54</v>
      </c>
      <c r="F2366" s="79">
        <f t="shared" si="1050"/>
        <v>45763</v>
      </c>
      <c r="G2366" s="80">
        <f t="shared" si="1039"/>
        <v>4.3006716003852752E-3</v>
      </c>
      <c r="H2366" s="81">
        <f t="shared" si="1051"/>
        <v>46645</v>
      </c>
      <c r="I2366" s="81">
        <f t="shared" si="1040"/>
        <v>46645</v>
      </c>
      <c r="J2366" s="82">
        <f t="shared" si="1052"/>
        <v>21</v>
      </c>
      <c r="K2366" s="82">
        <f t="shared" si="1061"/>
        <v>8</v>
      </c>
      <c r="L2366" s="76">
        <f t="shared" si="1041"/>
        <v>1.00163617</v>
      </c>
      <c r="M2366" s="83">
        <f t="shared" si="1063"/>
        <v>1.0043006699999999</v>
      </c>
      <c r="N2366" s="83">
        <f t="shared" si="1059"/>
        <v>1.4422238833197041</v>
      </c>
      <c r="O2366" s="76">
        <f t="shared" si="1062"/>
        <v>1.4445836000000001</v>
      </c>
      <c r="P2366" s="76">
        <f t="shared" si="1042"/>
        <v>624.82801976999997</v>
      </c>
      <c r="Q2366" s="84">
        <f t="shared" si="1056"/>
        <v>0</v>
      </c>
      <c r="R2366" s="86">
        <f t="shared" si="1053"/>
        <v>0</v>
      </c>
      <c r="S2366" s="76">
        <f t="shared" si="1043"/>
        <v>0</v>
      </c>
      <c r="T2366" s="86">
        <f t="shared" si="1054"/>
        <v>8.0657000000000006E-2</v>
      </c>
      <c r="U2366" s="84">
        <f t="shared" si="1060"/>
        <v>8</v>
      </c>
      <c r="V2366" s="84">
        <v>252</v>
      </c>
      <c r="W2366" s="83">
        <f t="shared" si="1044"/>
        <v>1.002465548</v>
      </c>
      <c r="X2366" s="76">
        <f t="shared" si="1045"/>
        <v>1.54054347</v>
      </c>
      <c r="Y2366" s="76">
        <f t="shared" si="1046"/>
        <v>0</v>
      </c>
      <c r="Z2366" s="90" t="str">
        <f t="shared" si="1057"/>
        <v>A+J=</v>
      </c>
      <c r="AA2366" s="81">
        <f t="shared" si="1058"/>
        <v>46645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75">
        <f t="shared" si="1047"/>
        <v>46626</v>
      </c>
      <c r="B2367" s="76">
        <f t="shared" si="1048"/>
        <v>626.68945316999998</v>
      </c>
      <c r="C2367" s="76">
        <f t="shared" si="1055"/>
        <v>432.53157503</v>
      </c>
      <c r="D2367" s="77">
        <f t="shared" si="1049"/>
        <v>7245.38</v>
      </c>
      <c r="E2367" s="78">
        <f>IF(K2367=1,VLOOKUP(A2366,[1]Plan1!$G$155:$I$350,3),E2366)</f>
        <v>7276.54</v>
      </c>
      <c r="F2367" s="79">
        <f t="shared" si="1050"/>
        <v>45763</v>
      </c>
      <c r="G2367" s="80">
        <f t="shared" si="1039"/>
        <v>4.3006716003852752E-3</v>
      </c>
      <c r="H2367" s="81">
        <f t="shared" si="1051"/>
        <v>46645</v>
      </c>
      <c r="I2367" s="81">
        <f t="shared" si="1040"/>
        <v>46645</v>
      </c>
      <c r="J2367" s="82">
        <f t="shared" si="1052"/>
        <v>21</v>
      </c>
      <c r="K2367" s="82">
        <f t="shared" si="1061"/>
        <v>9</v>
      </c>
      <c r="L2367" s="76">
        <f t="shared" si="1041"/>
        <v>1.00184088</v>
      </c>
      <c r="M2367" s="83">
        <f t="shared" si="1063"/>
        <v>1.0043006699999999</v>
      </c>
      <c r="N2367" s="83">
        <f t="shared" si="1059"/>
        <v>1.4422238833197041</v>
      </c>
      <c r="O2367" s="76">
        <f t="shared" si="1062"/>
        <v>1.4448788400000001</v>
      </c>
      <c r="P2367" s="76">
        <f t="shared" si="1042"/>
        <v>624.95572039000001</v>
      </c>
      <c r="Q2367" s="84">
        <f t="shared" si="1056"/>
        <v>0</v>
      </c>
      <c r="R2367" s="86">
        <f t="shared" si="1053"/>
        <v>0</v>
      </c>
      <c r="S2367" s="76">
        <f t="shared" si="1043"/>
        <v>0</v>
      </c>
      <c r="T2367" s="86">
        <f t="shared" si="1054"/>
        <v>8.0657000000000006E-2</v>
      </c>
      <c r="U2367" s="84">
        <f t="shared" si="1060"/>
        <v>9</v>
      </c>
      <c r="V2367" s="84">
        <v>252</v>
      </c>
      <c r="W2367" s="83">
        <f t="shared" si="1044"/>
        <v>1.002774169</v>
      </c>
      <c r="X2367" s="76">
        <f t="shared" si="1045"/>
        <v>1.73373278</v>
      </c>
      <c r="Y2367" s="76">
        <f t="shared" si="1046"/>
        <v>0</v>
      </c>
      <c r="Z2367" s="90" t="str">
        <f t="shared" si="1057"/>
        <v>A+J=</v>
      </c>
      <c r="AA2367" s="81">
        <f t="shared" si="1058"/>
        <v>46645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75">
        <f t="shared" si="1047"/>
        <v>46627</v>
      </c>
      <c r="B2368" s="76">
        <f t="shared" si="1048"/>
        <v>627.01050300000009</v>
      </c>
      <c r="C2368" s="76">
        <f t="shared" si="1055"/>
        <v>432.53157503</v>
      </c>
      <c r="D2368" s="77">
        <f t="shared" si="1049"/>
        <v>7245.38</v>
      </c>
      <c r="E2368" s="78">
        <f>IF(K2368=1,VLOOKUP(A2367,[1]Plan1!$G$155:$I$350,3),E2367)</f>
        <v>7276.54</v>
      </c>
      <c r="F2368" s="79">
        <f t="shared" si="1050"/>
        <v>45763</v>
      </c>
      <c r="G2368" s="80">
        <f t="shared" si="1039"/>
        <v>4.3006716003852752E-3</v>
      </c>
      <c r="H2368" s="81">
        <f t="shared" si="1051"/>
        <v>46645</v>
      </c>
      <c r="I2368" s="81">
        <f t="shared" si="1040"/>
        <v>46645</v>
      </c>
      <c r="J2368" s="82">
        <f t="shared" si="1052"/>
        <v>21</v>
      </c>
      <c r="K2368" s="82">
        <f t="shared" si="1061"/>
        <v>10</v>
      </c>
      <c r="L2368" s="76">
        <f t="shared" si="1041"/>
        <v>1.00204563</v>
      </c>
      <c r="M2368" s="83">
        <f t="shared" si="1063"/>
        <v>1.0043006699999999</v>
      </c>
      <c r="N2368" s="83">
        <f t="shared" si="1059"/>
        <v>1.4422238833197041</v>
      </c>
      <c r="O2368" s="76">
        <f t="shared" si="1062"/>
        <v>1.4451741300000001</v>
      </c>
      <c r="P2368" s="76">
        <f t="shared" si="1042"/>
        <v>625.08344264000004</v>
      </c>
      <c r="Q2368" s="84">
        <f t="shared" si="1056"/>
        <v>0</v>
      </c>
      <c r="R2368" s="86">
        <f t="shared" si="1053"/>
        <v>0</v>
      </c>
      <c r="S2368" s="76">
        <f t="shared" si="1043"/>
        <v>0</v>
      </c>
      <c r="T2368" s="86">
        <f t="shared" si="1054"/>
        <v>8.0657000000000006E-2</v>
      </c>
      <c r="U2368" s="84">
        <f t="shared" si="1060"/>
        <v>10</v>
      </c>
      <c r="V2368" s="84">
        <v>252</v>
      </c>
      <c r="W2368" s="83">
        <f t="shared" si="1044"/>
        <v>1.003082885</v>
      </c>
      <c r="X2368" s="76">
        <f t="shared" si="1045"/>
        <v>1.92706036</v>
      </c>
      <c r="Y2368" s="76">
        <f t="shared" si="1046"/>
        <v>0</v>
      </c>
      <c r="Z2368" s="90" t="str">
        <f t="shared" si="1057"/>
        <v>A+J=</v>
      </c>
      <c r="AA2368" s="81">
        <f t="shared" si="1058"/>
        <v>46645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75">
        <f t="shared" si="1047"/>
        <v>46628</v>
      </c>
      <c r="B2369" s="76">
        <f t="shared" si="1048"/>
        <v>627.01050300000009</v>
      </c>
      <c r="C2369" s="76">
        <f t="shared" si="1055"/>
        <v>432.53157503</v>
      </c>
      <c r="D2369" s="77">
        <f t="shared" si="1049"/>
        <v>7245.38</v>
      </c>
      <c r="E2369" s="78">
        <f>IF(K2369=1,VLOOKUP(A2368,[1]Plan1!$G$155:$I$350,3),E2368)</f>
        <v>7276.54</v>
      </c>
      <c r="F2369" s="79">
        <f t="shared" si="1050"/>
        <v>45763</v>
      </c>
      <c r="G2369" s="80">
        <f t="shared" si="1039"/>
        <v>4.3006716003852752E-3</v>
      </c>
      <c r="H2369" s="81">
        <f t="shared" si="1051"/>
        <v>46645</v>
      </c>
      <c r="I2369" s="81">
        <f t="shared" si="1040"/>
        <v>46645</v>
      </c>
      <c r="J2369" s="82">
        <f t="shared" si="1052"/>
        <v>21</v>
      </c>
      <c r="K2369" s="82">
        <f t="shared" si="1061"/>
        <v>10</v>
      </c>
      <c r="L2369" s="76">
        <f t="shared" si="1041"/>
        <v>1.00204563</v>
      </c>
      <c r="M2369" s="83">
        <f t="shared" si="1063"/>
        <v>1.0043006699999999</v>
      </c>
      <c r="N2369" s="83">
        <f t="shared" si="1059"/>
        <v>1.4422238833197041</v>
      </c>
      <c r="O2369" s="76">
        <f t="shared" si="1062"/>
        <v>1.4451741300000001</v>
      </c>
      <c r="P2369" s="76">
        <f t="shared" si="1042"/>
        <v>625.08344264000004</v>
      </c>
      <c r="Q2369" s="84">
        <f t="shared" si="1056"/>
        <v>0</v>
      </c>
      <c r="R2369" s="86">
        <f t="shared" si="1053"/>
        <v>0</v>
      </c>
      <c r="S2369" s="76">
        <f t="shared" si="1043"/>
        <v>0</v>
      </c>
      <c r="T2369" s="86">
        <f t="shared" si="1054"/>
        <v>8.0657000000000006E-2</v>
      </c>
      <c r="U2369" s="84">
        <f t="shared" si="1060"/>
        <v>10</v>
      </c>
      <c r="V2369" s="84">
        <v>252</v>
      </c>
      <c r="W2369" s="83">
        <f t="shared" si="1044"/>
        <v>1.003082885</v>
      </c>
      <c r="X2369" s="76">
        <f t="shared" si="1045"/>
        <v>1.92706036</v>
      </c>
      <c r="Y2369" s="76">
        <f t="shared" si="1046"/>
        <v>0</v>
      </c>
      <c r="Z2369" s="90" t="str">
        <f t="shared" si="1057"/>
        <v>A+J=</v>
      </c>
      <c r="AA2369" s="81">
        <f t="shared" si="1058"/>
        <v>46645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75">
        <f t="shared" si="1047"/>
        <v>46629</v>
      </c>
      <c r="B2370" s="76">
        <f t="shared" si="1048"/>
        <v>627.01050300000009</v>
      </c>
      <c r="C2370" s="76">
        <f t="shared" si="1055"/>
        <v>432.53157503</v>
      </c>
      <c r="D2370" s="77">
        <f t="shared" si="1049"/>
        <v>7245.38</v>
      </c>
      <c r="E2370" s="78">
        <f>IF(K2370=1,VLOOKUP(A2369,[1]Plan1!$G$155:$I$350,3),E2369)</f>
        <v>7276.54</v>
      </c>
      <c r="F2370" s="79">
        <f t="shared" si="1050"/>
        <v>45763</v>
      </c>
      <c r="G2370" s="80">
        <f t="shared" si="1039"/>
        <v>4.3006716003852752E-3</v>
      </c>
      <c r="H2370" s="81">
        <f t="shared" si="1051"/>
        <v>46645</v>
      </c>
      <c r="I2370" s="81">
        <f t="shared" si="1040"/>
        <v>46645</v>
      </c>
      <c r="J2370" s="82">
        <f t="shared" si="1052"/>
        <v>21</v>
      </c>
      <c r="K2370" s="82">
        <f t="shared" si="1061"/>
        <v>10</v>
      </c>
      <c r="L2370" s="76">
        <f t="shared" si="1041"/>
        <v>1.00204563</v>
      </c>
      <c r="M2370" s="83">
        <f t="shared" si="1063"/>
        <v>1.0043006699999999</v>
      </c>
      <c r="N2370" s="83">
        <f t="shared" si="1059"/>
        <v>1.4422238833197041</v>
      </c>
      <c r="O2370" s="76">
        <f t="shared" si="1062"/>
        <v>1.4451741300000001</v>
      </c>
      <c r="P2370" s="76">
        <f t="shared" si="1042"/>
        <v>625.08344264000004</v>
      </c>
      <c r="Q2370" s="84">
        <f t="shared" si="1056"/>
        <v>0</v>
      </c>
      <c r="R2370" s="86">
        <f t="shared" si="1053"/>
        <v>0</v>
      </c>
      <c r="S2370" s="76">
        <f t="shared" si="1043"/>
        <v>0</v>
      </c>
      <c r="T2370" s="86">
        <f t="shared" si="1054"/>
        <v>8.0657000000000006E-2</v>
      </c>
      <c r="U2370" s="84">
        <f t="shared" si="1060"/>
        <v>10</v>
      </c>
      <c r="V2370" s="84">
        <v>252</v>
      </c>
      <c r="W2370" s="83">
        <f t="shared" si="1044"/>
        <v>1.003082885</v>
      </c>
      <c r="X2370" s="76">
        <f t="shared" si="1045"/>
        <v>1.92706036</v>
      </c>
      <c r="Y2370" s="76">
        <f t="shared" si="1046"/>
        <v>0</v>
      </c>
      <c r="Z2370" s="90" t="str">
        <f t="shared" si="1057"/>
        <v>A+J=</v>
      </c>
      <c r="AA2370" s="81">
        <f t="shared" si="1058"/>
        <v>46645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75">
        <f t="shared" si="1047"/>
        <v>46630</v>
      </c>
      <c r="B2371" s="76">
        <f t="shared" si="1048"/>
        <v>627.33172518000003</v>
      </c>
      <c r="C2371" s="76">
        <f t="shared" si="1055"/>
        <v>432.53157503</v>
      </c>
      <c r="D2371" s="77">
        <f t="shared" si="1049"/>
        <v>7245.38</v>
      </c>
      <c r="E2371" s="78">
        <f>IF(K2371=1,VLOOKUP(A2370,[1]Plan1!$G$155:$I$350,3),E2370)</f>
        <v>7276.54</v>
      </c>
      <c r="F2371" s="79">
        <f t="shared" si="1050"/>
        <v>45763</v>
      </c>
      <c r="G2371" s="80">
        <f t="shared" si="1039"/>
        <v>4.3006716003852752E-3</v>
      </c>
      <c r="H2371" s="81">
        <f t="shared" si="1051"/>
        <v>46645</v>
      </c>
      <c r="I2371" s="81">
        <f t="shared" si="1040"/>
        <v>46645</v>
      </c>
      <c r="J2371" s="82">
        <f t="shared" si="1052"/>
        <v>21</v>
      </c>
      <c r="K2371" s="82">
        <f t="shared" si="1061"/>
        <v>11</v>
      </c>
      <c r="L2371" s="76">
        <f t="shared" si="1041"/>
        <v>1.0022504299999999</v>
      </c>
      <c r="M2371" s="83">
        <f t="shared" si="1063"/>
        <v>1.0043006699999999</v>
      </c>
      <c r="N2371" s="83">
        <f t="shared" si="1059"/>
        <v>1.4422238833197041</v>
      </c>
      <c r="O2371" s="76">
        <f t="shared" si="1062"/>
        <v>1.4454695</v>
      </c>
      <c r="P2371" s="76">
        <f t="shared" si="1042"/>
        <v>625.21119949000001</v>
      </c>
      <c r="Q2371" s="84">
        <f t="shared" si="1056"/>
        <v>0</v>
      </c>
      <c r="R2371" s="86">
        <f t="shared" si="1053"/>
        <v>0</v>
      </c>
      <c r="S2371" s="76">
        <f t="shared" si="1043"/>
        <v>0</v>
      </c>
      <c r="T2371" s="86">
        <f t="shared" si="1054"/>
        <v>8.0657000000000006E-2</v>
      </c>
      <c r="U2371" s="84">
        <f t="shared" si="1060"/>
        <v>11</v>
      </c>
      <c r="V2371" s="84">
        <v>252</v>
      </c>
      <c r="W2371" s="83">
        <f t="shared" si="1044"/>
        <v>1.0033916949999999</v>
      </c>
      <c r="X2371" s="76">
        <f t="shared" si="1045"/>
        <v>2.12052569</v>
      </c>
      <c r="Y2371" s="76">
        <f t="shared" si="1046"/>
        <v>0</v>
      </c>
      <c r="Z2371" s="90" t="str">
        <f t="shared" si="1057"/>
        <v>A+J=</v>
      </c>
      <c r="AA2371" s="81">
        <f t="shared" si="1058"/>
        <v>46645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75">
        <f t="shared" si="1047"/>
        <v>46631</v>
      </c>
      <c r="B2372" s="76">
        <f t="shared" si="1048"/>
        <v>627.65310366999995</v>
      </c>
      <c r="C2372" s="76">
        <f t="shared" si="1055"/>
        <v>432.53157503</v>
      </c>
      <c r="D2372" s="77">
        <f t="shared" si="1049"/>
        <v>7245.38</v>
      </c>
      <c r="E2372" s="78">
        <f>IF(K2372=1,VLOOKUP(A2371,[1]Plan1!$G$155:$I$350,3),E2371)</f>
        <v>7276.54</v>
      </c>
      <c r="F2372" s="79">
        <f t="shared" si="1050"/>
        <v>45763</v>
      </c>
      <c r="G2372" s="80">
        <f t="shared" si="1039"/>
        <v>4.3006716003852752E-3</v>
      </c>
      <c r="H2372" s="81">
        <f t="shared" si="1051"/>
        <v>46645</v>
      </c>
      <c r="I2372" s="81">
        <f t="shared" si="1040"/>
        <v>46645</v>
      </c>
      <c r="J2372" s="82">
        <f t="shared" si="1052"/>
        <v>21</v>
      </c>
      <c r="K2372" s="82">
        <f t="shared" si="1061"/>
        <v>12</v>
      </c>
      <c r="L2372" s="76">
        <f t="shared" si="1041"/>
        <v>1.0024552600000001</v>
      </c>
      <c r="M2372" s="83">
        <f t="shared" si="1063"/>
        <v>1.0043006699999999</v>
      </c>
      <c r="N2372" s="83">
        <f t="shared" si="1059"/>
        <v>1.4422238833197041</v>
      </c>
      <c r="O2372" s="76">
        <f t="shared" si="1062"/>
        <v>1.4457649100000001</v>
      </c>
      <c r="P2372" s="76">
        <f t="shared" si="1042"/>
        <v>625.33897363999995</v>
      </c>
      <c r="Q2372" s="84">
        <f t="shared" si="1056"/>
        <v>0</v>
      </c>
      <c r="R2372" s="86">
        <f t="shared" si="1053"/>
        <v>0</v>
      </c>
      <c r="S2372" s="76">
        <f t="shared" si="1043"/>
        <v>0</v>
      </c>
      <c r="T2372" s="86">
        <f t="shared" si="1054"/>
        <v>8.0657000000000006E-2</v>
      </c>
      <c r="U2372" s="84">
        <f t="shared" si="1060"/>
        <v>12</v>
      </c>
      <c r="V2372" s="84">
        <v>252</v>
      </c>
      <c r="W2372" s="83">
        <f t="shared" si="1044"/>
        <v>1.003700601</v>
      </c>
      <c r="X2372" s="76">
        <f t="shared" si="1045"/>
        <v>2.3141300299999998</v>
      </c>
      <c r="Y2372" s="76">
        <f t="shared" si="1046"/>
        <v>0</v>
      </c>
      <c r="Z2372" s="90" t="str">
        <f t="shared" si="1057"/>
        <v>A+J=</v>
      </c>
      <c r="AA2372" s="81">
        <f t="shared" si="1058"/>
        <v>46645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75">
        <f t="shared" si="1047"/>
        <v>46632</v>
      </c>
      <c r="B2373" s="76">
        <f t="shared" si="1048"/>
        <v>627.97465526000008</v>
      </c>
      <c r="C2373" s="76">
        <f t="shared" si="1055"/>
        <v>432.53157503</v>
      </c>
      <c r="D2373" s="77">
        <f t="shared" si="1049"/>
        <v>7245.38</v>
      </c>
      <c r="E2373" s="78">
        <f>IF(K2373=1,VLOOKUP(A2372,[1]Plan1!$G$155:$I$350,3),E2372)</f>
        <v>7276.54</v>
      </c>
      <c r="F2373" s="79">
        <f t="shared" si="1050"/>
        <v>45763</v>
      </c>
      <c r="G2373" s="80">
        <f t="shared" si="1039"/>
        <v>4.3006716003852752E-3</v>
      </c>
      <c r="H2373" s="81">
        <f t="shared" si="1051"/>
        <v>46645</v>
      </c>
      <c r="I2373" s="81">
        <f t="shared" si="1040"/>
        <v>46645</v>
      </c>
      <c r="J2373" s="82">
        <f t="shared" si="1052"/>
        <v>21</v>
      </c>
      <c r="K2373" s="82">
        <f t="shared" si="1061"/>
        <v>13</v>
      </c>
      <c r="L2373" s="76">
        <f t="shared" si="1041"/>
        <v>1.0026601399999999</v>
      </c>
      <c r="M2373" s="83">
        <f t="shared" si="1063"/>
        <v>1.0043006699999999</v>
      </c>
      <c r="N2373" s="83">
        <f t="shared" si="1059"/>
        <v>1.4422238833197041</v>
      </c>
      <c r="O2373" s="76">
        <f t="shared" si="1062"/>
        <v>1.4460603999999999</v>
      </c>
      <c r="P2373" s="76">
        <f t="shared" si="1042"/>
        <v>625.46678240000006</v>
      </c>
      <c r="Q2373" s="84">
        <f t="shared" si="1056"/>
        <v>0</v>
      </c>
      <c r="R2373" s="86">
        <f t="shared" si="1053"/>
        <v>0</v>
      </c>
      <c r="S2373" s="76">
        <f t="shared" si="1043"/>
        <v>0</v>
      </c>
      <c r="T2373" s="86">
        <f t="shared" si="1054"/>
        <v>8.0657000000000006E-2</v>
      </c>
      <c r="U2373" s="84">
        <f t="shared" si="1060"/>
        <v>13</v>
      </c>
      <c r="V2373" s="84">
        <v>252</v>
      </c>
      <c r="W2373" s="83">
        <f t="shared" si="1044"/>
        <v>1.004009602</v>
      </c>
      <c r="X2373" s="76">
        <f t="shared" si="1045"/>
        <v>2.50787286</v>
      </c>
      <c r="Y2373" s="76">
        <f t="shared" si="1046"/>
        <v>0</v>
      </c>
      <c r="Z2373" s="90" t="str">
        <f t="shared" si="1057"/>
        <v>A+J=</v>
      </c>
      <c r="AA2373" s="81">
        <f t="shared" si="1058"/>
        <v>46645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75">
        <f t="shared" si="1047"/>
        <v>46633</v>
      </c>
      <c r="B2374" s="76">
        <f t="shared" si="1048"/>
        <v>628.29636698000002</v>
      </c>
      <c r="C2374" s="76">
        <f t="shared" si="1055"/>
        <v>432.53157503</v>
      </c>
      <c r="D2374" s="77">
        <f t="shared" si="1049"/>
        <v>7245.38</v>
      </c>
      <c r="E2374" s="78">
        <f>IF(K2374=1,VLOOKUP(A2373,[1]Plan1!$G$155:$I$350,3),E2373)</f>
        <v>7276.54</v>
      </c>
      <c r="F2374" s="79">
        <f t="shared" si="1050"/>
        <v>45763</v>
      </c>
      <c r="G2374" s="80">
        <f t="shared" si="1039"/>
        <v>4.3006716003852752E-3</v>
      </c>
      <c r="H2374" s="81">
        <f t="shared" si="1051"/>
        <v>46645</v>
      </c>
      <c r="I2374" s="81">
        <f t="shared" si="1040"/>
        <v>46645</v>
      </c>
      <c r="J2374" s="82">
        <f t="shared" si="1052"/>
        <v>21</v>
      </c>
      <c r="K2374" s="82">
        <f t="shared" si="1061"/>
        <v>14</v>
      </c>
      <c r="L2374" s="76">
        <f t="shared" si="1041"/>
        <v>1.00286506</v>
      </c>
      <c r="M2374" s="83">
        <f t="shared" si="1063"/>
        <v>1.0043006699999999</v>
      </c>
      <c r="N2374" s="83">
        <f t="shared" si="1059"/>
        <v>1.4422238833197041</v>
      </c>
      <c r="O2374" s="76">
        <f t="shared" si="1062"/>
        <v>1.4463559399999999</v>
      </c>
      <c r="P2374" s="76">
        <f t="shared" si="1042"/>
        <v>625.59461278000003</v>
      </c>
      <c r="Q2374" s="84">
        <f t="shared" si="1056"/>
        <v>0</v>
      </c>
      <c r="R2374" s="86">
        <f t="shared" si="1053"/>
        <v>0</v>
      </c>
      <c r="S2374" s="76">
        <f t="shared" si="1043"/>
        <v>0</v>
      </c>
      <c r="T2374" s="86">
        <f t="shared" si="1054"/>
        <v>8.0657000000000006E-2</v>
      </c>
      <c r="U2374" s="84">
        <f t="shared" si="1060"/>
        <v>14</v>
      </c>
      <c r="V2374" s="84">
        <v>252</v>
      </c>
      <c r="W2374" s="83">
        <f t="shared" si="1044"/>
        <v>1.0043186980000001</v>
      </c>
      <c r="X2374" s="76">
        <f t="shared" si="1045"/>
        <v>2.7017541999999999</v>
      </c>
      <c r="Y2374" s="76">
        <f t="shared" si="1046"/>
        <v>0</v>
      </c>
      <c r="Z2374" s="90" t="str">
        <f t="shared" si="1057"/>
        <v>A+J=</v>
      </c>
      <c r="AA2374" s="81">
        <f t="shared" si="1058"/>
        <v>46645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75">
        <f t="shared" si="1047"/>
        <v>46634</v>
      </c>
      <c r="B2375" s="76">
        <f t="shared" si="1048"/>
        <v>628.61823890000005</v>
      </c>
      <c r="C2375" s="76">
        <f t="shared" si="1055"/>
        <v>432.53157503</v>
      </c>
      <c r="D2375" s="77">
        <f t="shared" si="1049"/>
        <v>7245.38</v>
      </c>
      <c r="E2375" s="78">
        <f>IF(K2375=1,VLOOKUP(A2374,[1]Plan1!$G$155:$I$350,3),E2374)</f>
        <v>7276.54</v>
      </c>
      <c r="F2375" s="79">
        <f t="shared" si="1050"/>
        <v>45763</v>
      </c>
      <c r="G2375" s="80">
        <f t="shared" si="1039"/>
        <v>4.3006716003852752E-3</v>
      </c>
      <c r="H2375" s="81">
        <f t="shared" si="1051"/>
        <v>46645</v>
      </c>
      <c r="I2375" s="81">
        <f t="shared" si="1040"/>
        <v>46645</v>
      </c>
      <c r="J2375" s="82">
        <f t="shared" si="1052"/>
        <v>21</v>
      </c>
      <c r="K2375" s="82">
        <f t="shared" si="1061"/>
        <v>15</v>
      </c>
      <c r="L2375" s="76">
        <f t="shared" si="1041"/>
        <v>1.00307002</v>
      </c>
      <c r="M2375" s="83">
        <f t="shared" si="1063"/>
        <v>1.0043006699999999</v>
      </c>
      <c r="N2375" s="83">
        <f t="shared" si="1059"/>
        <v>1.4422238833197041</v>
      </c>
      <c r="O2375" s="76">
        <f t="shared" si="1062"/>
        <v>1.44665153</v>
      </c>
      <c r="P2375" s="76">
        <f t="shared" si="1042"/>
        <v>625.72246479</v>
      </c>
      <c r="Q2375" s="84">
        <f t="shared" si="1056"/>
        <v>0</v>
      </c>
      <c r="R2375" s="86">
        <f t="shared" si="1053"/>
        <v>0</v>
      </c>
      <c r="S2375" s="76">
        <f t="shared" si="1043"/>
        <v>0</v>
      </c>
      <c r="T2375" s="86">
        <f t="shared" si="1054"/>
        <v>8.0657000000000006E-2</v>
      </c>
      <c r="U2375" s="84">
        <f t="shared" si="1060"/>
        <v>15</v>
      </c>
      <c r="V2375" s="84">
        <v>252</v>
      </c>
      <c r="W2375" s="83">
        <f t="shared" si="1044"/>
        <v>1.004627889</v>
      </c>
      <c r="X2375" s="76">
        <f t="shared" si="1045"/>
        <v>2.8957741100000001</v>
      </c>
      <c r="Y2375" s="76">
        <f t="shared" si="1046"/>
        <v>0</v>
      </c>
      <c r="Z2375" s="90" t="str">
        <f t="shared" si="1057"/>
        <v>A+J=</v>
      </c>
      <c r="AA2375" s="81">
        <f t="shared" si="1058"/>
        <v>46645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75">
        <f t="shared" si="1047"/>
        <v>46635</v>
      </c>
      <c r="B2376" s="76">
        <f t="shared" si="1048"/>
        <v>628.61823890000005</v>
      </c>
      <c r="C2376" s="76">
        <f t="shared" si="1055"/>
        <v>432.53157503</v>
      </c>
      <c r="D2376" s="77">
        <f t="shared" si="1049"/>
        <v>7245.38</v>
      </c>
      <c r="E2376" s="78">
        <f>IF(K2376=1,VLOOKUP(A2375,[1]Plan1!$G$155:$I$350,3),E2375)</f>
        <v>7276.54</v>
      </c>
      <c r="F2376" s="79">
        <f t="shared" si="1050"/>
        <v>45763</v>
      </c>
      <c r="G2376" s="80">
        <f t="shared" si="1039"/>
        <v>4.3006716003852752E-3</v>
      </c>
      <c r="H2376" s="81">
        <f t="shared" si="1051"/>
        <v>46645</v>
      </c>
      <c r="I2376" s="81">
        <f t="shared" si="1040"/>
        <v>46645</v>
      </c>
      <c r="J2376" s="82">
        <f t="shared" si="1052"/>
        <v>21</v>
      </c>
      <c r="K2376" s="82">
        <f t="shared" si="1061"/>
        <v>15</v>
      </c>
      <c r="L2376" s="76">
        <f t="shared" si="1041"/>
        <v>1.00307002</v>
      </c>
      <c r="M2376" s="83">
        <f t="shared" si="1063"/>
        <v>1.0043006699999999</v>
      </c>
      <c r="N2376" s="83">
        <f t="shared" si="1059"/>
        <v>1.4422238833197041</v>
      </c>
      <c r="O2376" s="76">
        <f t="shared" si="1062"/>
        <v>1.44665153</v>
      </c>
      <c r="P2376" s="76">
        <f t="shared" si="1042"/>
        <v>625.72246479</v>
      </c>
      <c r="Q2376" s="84">
        <f t="shared" si="1056"/>
        <v>0</v>
      </c>
      <c r="R2376" s="86">
        <f t="shared" si="1053"/>
        <v>0</v>
      </c>
      <c r="S2376" s="76">
        <f t="shared" si="1043"/>
        <v>0</v>
      </c>
      <c r="T2376" s="86">
        <f t="shared" si="1054"/>
        <v>8.0657000000000006E-2</v>
      </c>
      <c r="U2376" s="84">
        <f t="shared" si="1060"/>
        <v>15</v>
      </c>
      <c r="V2376" s="84">
        <v>252</v>
      </c>
      <c r="W2376" s="83">
        <f t="shared" si="1044"/>
        <v>1.004627889</v>
      </c>
      <c r="X2376" s="76">
        <f t="shared" si="1045"/>
        <v>2.8957741100000001</v>
      </c>
      <c r="Y2376" s="76">
        <f t="shared" si="1046"/>
        <v>0</v>
      </c>
      <c r="Z2376" s="90" t="str">
        <f t="shared" si="1057"/>
        <v>A+J=</v>
      </c>
      <c r="AA2376" s="81">
        <f t="shared" si="1058"/>
        <v>46645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75">
        <f t="shared" si="1047"/>
        <v>46636</v>
      </c>
      <c r="B2377" s="76">
        <f t="shared" si="1048"/>
        <v>628.61823890000005</v>
      </c>
      <c r="C2377" s="76">
        <f t="shared" si="1055"/>
        <v>432.53157503</v>
      </c>
      <c r="D2377" s="77">
        <f t="shared" si="1049"/>
        <v>7245.38</v>
      </c>
      <c r="E2377" s="78">
        <f>IF(K2377=1,VLOOKUP(A2376,[1]Plan1!$G$155:$I$350,3),E2376)</f>
        <v>7276.54</v>
      </c>
      <c r="F2377" s="79">
        <f t="shared" si="1050"/>
        <v>45763</v>
      </c>
      <c r="G2377" s="80">
        <f t="shared" si="1039"/>
        <v>4.3006716003852752E-3</v>
      </c>
      <c r="H2377" s="81">
        <f t="shared" si="1051"/>
        <v>46645</v>
      </c>
      <c r="I2377" s="81">
        <f t="shared" si="1040"/>
        <v>46645</v>
      </c>
      <c r="J2377" s="82">
        <f t="shared" si="1052"/>
        <v>21</v>
      </c>
      <c r="K2377" s="82">
        <f t="shared" si="1061"/>
        <v>15</v>
      </c>
      <c r="L2377" s="76">
        <f t="shared" si="1041"/>
        <v>1.00307002</v>
      </c>
      <c r="M2377" s="83">
        <f t="shared" si="1063"/>
        <v>1.0043006699999999</v>
      </c>
      <c r="N2377" s="83">
        <f t="shared" si="1059"/>
        <v>1.4422238833197041</v>
      </c>
      <c r="O2377" s="76">
        <f t="shared" si="1062"/>
        <v>1.44665153</v>
      </c>
      <c r="P2377" s="76">
        <f t="shared" si="1042"/>
        <v>625.72246479</v>
      </c>
      <c r="Q2377" s="84">
        <f t="shared" si="1056"/>
        <v>0</v>
      </c>
      <c r="R2377" s="86">
        <f t="shared" si="1053"/>
        <v>0</v>
      </c>
      <c r="S2377" s="76">
        <f t="shared" si="1043"/>
        <v>0</v>
      </c>
      <c r="T2377" s="86">
        <f t="shared" si="1054"/>
        <v>8.0657000000000006E-2</v>
      </c>
      <c r="U2377" s="84">
        <f t="shared" si="1060"/>
        <v>15</v>
      </c>
      <c r="V2377" s="84">
        <v>252</v>
      </c>
      <c r="W2377" s="83">
        <f t="shared" si="1044"/>
        <v>1.004627889</v>
      </c>
      <c r="X2377" s="76">
        <f t="shared" si="1045"/>
        <v>2.8957741100000001</v>
      </c>
      <c r="Y2377" s="76">
        <f t="shared" si="1046"/>
        <v>0</v>
      </c>
      <c r="Z2377" s="90" t="str">
        <f t="shared" si="1057"/>
        <v>A+J=</v>
      </c>
      <c r="AA2377" s="81">
        <f t="shared" si="1058"/>
        <v>46645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75">
        <f t="shared" si="1047"/>
        <v>46637</v>
      </c>
      <c r="B2378" s="76">
        <f t="shared" si="1048"/>
        <v>628.94028037999999</v>
      </c>
      <c r="C2378" s="76">
        <f t="shared" si="1055"/>
        <v>432.53157503</v>
      </c>
      <c r="D2378" s="77">
        <f t="shared" si="1049"/>
        <v>7245.38</v>
      </c>
      <c r="E2378" s="78">
        <f>IF(K2378=1,VLOOKUP(A2377,[1]Plan1!$G$155:$I$350,3),E2377)</f>
        <v>7276.54</v>
      </c>
      <c r="F2378" s="79">
        <f t="shared" si="1050"/>
        <v>45763</v>
      </c>
      <c r="G2378" s="80">
        <f t="shared" si="1039"/>
        <v>4.3006716003852752E-3</v>
      </c>
      <c r="H2378" s="81">
        <f t="shared" si="1051"/>
        <v>46645</v>
      </c>
      <c r="I2378" s="81">
        <f t="shared" si="1040"/>
        <v>46645</v>
      </c>
      <c r="J2378" s="82">
        <f t="shared" si="1052"/>
        <v>21</v>
      </c>
      <c r="K2378" s="82">
        <f t="shared" si="1061"/>
        <v>16</v>
      </c>
      <c r="L2378" s="76">
        <f t="shared" si="1041"/>
        <v>1.00327502</v>
      </c>
      <c r="M2378" s="83">
        <f t="shared" si="1063"/>
        <v>1.0043006699999999</v>
      </c>
      <c r="N2378" s="83">
        <f t="shared" si="1059"/>
        <v>1.4422238833197041</v>
      </c>
      <c r="O2378" s="76">
        <f t="shared" si="1062"/>
        <v>1.4469471899999999</v>
      </c>
      <c r="P2378" s="76">
        <f t="shared" si="1042"/>
        <v>625.85034707</v>
      </c>
      <c r="Q2378" s="84">
        <f t="shared" si="1056"/>
        <v>0</v>
      </c>
      <c r="R2378" s="86">
        <f t="shared" si="1053"/>
        <v>0</v>
      </c>
      <c r="S2378" s="76">
        <f t="shared" si="1043"/>
        <v>0</v>
      </c>
      <c r="T2378" s="86">
        <f t="shared" si="1054"/>
        <v>8.0657000000000006E-2</v>
      </c>
      <c r="U2378" s="84">
        <f t="shared" si="1060"/>
        <v>16</v>
      </c>
      <c r="V2378" s="84">
        <v>252</v>
      </c>
      <c r="W2378" s="83">
        <f t="shared" si="1044"/>
        <v>1.0049371760000001</v>
      </c>
      <c r="X2378" s="76">
        <f t="shared" si="1045"/>
        <v>3.0899333100000002</v>
      </c>
      <c r="Y2378" s="76">
        <f t="shared" si="1046"/>
        <v>0</v>
      </c>
      <c r="Z2378" s="90" t="str">
        <f t="shared" si="1057"/>
        <v>A+J=</v>
      </c>
      <c r="AA2378" s="81">
        <f t="shared" si="1058"/>
        <v>46645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75">
        <f t="shared" si="1047"/>
        <v>46638</v>
      </c>
      <c r="B2379" s="76">
        <f t="shared" si="1048"/>
        <v>628.94028037999999</v>
      </c>
      <c r="C2379" s="76">
        <f t="shared" si="1055"/>
        <v>432.53157503</v>
      </c>
      <c r="D2379" s="77">
        <f t="shared" si="1049"/>
        <v>7245.38</v>
      </c>
      <c r="E2379" s="78">
        <f>IF(K2379=1,VLOOKUP(A2378,[1]Plan1!$G$155:$I$350,3),E2378)</f>
        <v>7276.54</v>
      </c>
      <c r="F2379" s="79">
        <f t="shared" si="1050"/>
        <v>45763</v>
      </c>
      <c r="G2379" s="80">
        <f t="shared" ref="G2379:G2442" si="1064">(E2379/D2379)-1</f>
        <v>4.3006716003852752E-3</v>
      </c>
      <c r="H2379" s="81">
        <f t="shared" si="1051"/>
        <v>46645</v>
      </c>
      <c r="I2379" s="81">
        <f t="shared" ref="I2379:I2442" si="1065">IF(A2379&gt;I2378,H2379,I2378)</f>
        <v>46645</v>
      </c>
      <c r="J2379" s="82">
        <f t="shared" si="1052"/>
        <v>21</v>
      </c>
      <c r="K2379" s="82">
        <f t="shared" si="1061"/>
        <v>16</v>
      </c>
      <c r="L2379" s="76">
        <f t="shared" ref="L2379:L2442" si="1066">TRUNC((E2379/D2379)^TRUNC((K2379/J2379),9),8)</f>
        <v>1.00327502</v>
      </c>
      <c r="M2379" s="83">
        <f t="shared" si="1063"/>
        <v>1.0043006699999999</v>
      </c>
      <c r="N2379" s="83">
        <f t="shared" si="1059"/>
        <v>1.4422238833197041</v>
      </c>
      <c r="O2379" s="76">
        <f t="shared" si="1062"/>
        <v>1.4469471899999999</v>
      </c>
      <c r="P2379" s="76">
        <f t="shared" ref="P2379:P2442" si="1067">TRUNC(C2379*O2379,8)</f>
        <v>625.85034707</v>
      </c>
      <c r="Q2379" s="84">
        <f t="shared" si="1056"/>
        <v>0</v>
      </c>
      <c r="R2379" s="86">
        <f t="shared" si="1053"/>
        <v>0</v>
      </c>
      <c r="S2379" s="76">
        <f t="shared" ref="S2379:S2442" si="1068">IF(R2379&gt;0,TRUNC(R2379*P2379,8),0)</f>
        <v>0</v>
      </c>
      <c r="T2379" s="86">
        <f t="shared" si="1054"/>
        <v>8.0657000000000006E-2</v>
      </c>
      <c r="U2379" s="84">
        <f t="shared" si="1060"/>
        <v>16</v>
      </c>
      <c r="V2379" s="84">
        <v>252</v>
      </c>
      <c r="W2379" s="83">
        <f t="shared" ref="W2379:W2442" si="1069">ROUND((1+T2379)^TRUNC((U2379/V2379),9),9)</f>
        <v>1.0049371760000001</v>
      </c>
      <c r="X2379" s="76">
        <f t="shared" ref="X2379:X2442" si="1070">TRUNC((P2379*(W2379-1)),8)</f>
        <v>3.0899333100000002</v>
      </c>
      <c r="Y2379" s="76">
        <f t="shared" ref="Y2379:Y2442" si="1071">IF(Q2379&gt;0,S2379+X2379,0)</f>
        <v>0</v>
      </c>
      <c r="Z2379" s="90" t="str">
        <f t="shared" si="1057"/>
        <v>A+J=</v>
      </c>
      <c r="AA2379" s="81">
        <f t="shared" si="1058"/>
        <v>46645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75">
        <f t="shared" ref="A2380:A2443" si="1072">(A2379+1)</f>
        <v>46639</v>
      </c>
      <c r="B2380" s="76">
        <f t="shared" ref="B2380:B2443" si="1073">P2380+X2380</f>
        <v>629.26249024000003</v>
      </c>
      <c r="C2380" s="76">
        <f t="shared" si="1055"/>
        <v>432.53157503</v>
      </c>
      <c r="D2380" s="77">
        <f t="shared" ref="D2380:D2443" si="1074">IF(E2380=E2379,D2379,E2379)</f>
        <v>7245.38</v>
      </c>
      <c r="E2380" s="78">
        <f>IF(K2380=1,VLOOKUP(A2379,[1]Plan1!$G$155:$I$350,3),E2379)</f>
        <v>7276.54</v>
      </c>
      <c r="F2380" s="79">
        <f t="shared" ref="F2380:F2443" si="1075">IF(D2380=D2379,F2379,A2380)</f>
        <v>45763</v>
      </c>
      <c r="G2380" s="80">
        <f t="shared" si="1064"/>
        <v>4.3006716003852752E-3</v>
      </c>
      <c r="H2380" s="81">
        <f t="shared" ref="H2380:H2443" si="1076">IF(DAY(A2380)=15,VLOOKUP(A2380,AH$119:AN$451,4),H2379)</f>
        <v>46645</v>
      </c>
      <c r="I2380" s="81">
        <f t="shared" si="1065"/>
        <v>46645</v>
      </c>
      <c r="J2380" s="82">
        <f t="shared" ref="J2380:J2443" si="1077">IF(I2380=I2379,J2379,NETWORKDAYS(I2379,I2380,$AD$165:$AD$503)-1)</f>
        <v>21</v>
      </c>
      <c r="K2380" s="82">
        <f t="shared" si="1061"/>
        <v>17</v>
      </c>
      <c r="L2380" s="76">
        <f t="shared" si="1066"/>
        <v>1.0034800699999999</v>
      </c>
      <c r="M2380" s="83">
        <f t="shared" si="1063"/>
        <v>1.0043006699999999</v>
      </c>
      <c r="N2380" s="83">
        <f t="shared" si="1059"/>
        <v>1.4422238833197041</v>
      </c>
      <c r="O2380" s="76">
        <f t="shared" si="1062"/>
        <v>1.4472429200000001</v>
      </c>
      <c r="P2380" s="76">
        <f t="shared" si="1067"/>
        <v>625.97825963000003</v>
      </c>
      <c r="Q2380" s="84">
        <f t="shared" si="1056"/>
        <v>0</v>
      </c>
      <c r="R2380" s="86">
        <f t="shared" ref="R2380:R2443" si="1078">IF(Q2380&gt;0,VLOOKUP($A2380,$AD$11:$AI$161,6),0)</f>
        <v>0</v>
      </c>
      <c r="S2380" s="76">
        <f t="shared" si="1068"/>
        <v>0</v>
      </c>
      <c r="T2380" s="86">
        <f t="shared" ref="T2380:T2443" si="1079">(T2379)</f>
        <v>8.0657000000000006E-2</v>
      </c>
      <c r="U2380" s="84">
        <f t="shared" si="1060"/>
        <v>17</v>
      </c>
      <c r="V2380" s="84">
        <v>252</v>
      </c>
      <c r="W2380" s="83">
        <f t="shared" si="1069"/>
        <v>1.005246557</v>
      </c>
      <c r="X2380" s="76">
        <f t="shared" si="1070"/>
        <v>3.2842306099999998</v>
      </c>
      <c r="Y2380" s="76">
        <f t="shared" si="1071"/>
        <v>0</v>
      </c>
      <c r="Z2380" s="90" t="str">
        <f t="shared" si="1057"/>
        <v>A+J=</v>
      </c>
      <c r="AA2380" s="81">
        <f t="shared" si="1058"/>
        <v>46645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75">
        <f t="shared" si="1072"/>
        <v>46640</v>
      </c>
      <c r="B2381" s="76">
        <f t="shared" si="1073"/>
        <v>629.58485676999999</v>
      </c>
      <c r="C2381" s="76">
        <f t="shared" ref="C2381:C2444" si="1080">TRUNC(IF(Q2380&gt;0,VLOOKUP(A2380,$AD$13:$AE$161,2),C2380),8)</f>
        <v>432.53157503</v>
      </c>
      <c r="D2381" s="77">
        <f t="shared" si="1074"/>
        <v>7245.38</v>
      </c>
      <c r="E2381" s="78">
        <f>IF(K2381=1,VLOOKUP(A2380,[1]Plan1!$G$155:$I$350,3),E2380)</f>
        <v>7276.54</v>
      </c>
      <c r="F2381" s="79">
        <f t="shared" si="1075"/>
        <v>45763</v>
      </c>
      <c r="G2381" s="80">
        <f t="shared" si="1064"/>
        <v>4.3006716003852752E-3</v>
      </c>
      <c r="H2381" s="81">
        <f t="shared" si="1076"/>
        <v>46645</v>
      </c>
      <c r="I2381" s="81">
        <f t="shared" si="1065"/>
        <v>46645</v>
      </c>
      <c r="J2381" s="82">
        <f t="shared" si="1077"/>
        <v>21</v>
      </c>
      <c r="K2381" s="82">
        <f t="shared" si="1061"/>
        <v>18</v>
      </c>
      <c r="L2381" s="76">
        <f t="shared" si="1066"/>
        <v>1.0036851499999999</v>
      </c>
      <c r="M2381" s="83">
        <f t="shared" si="1063"/>
        <v>1.0043006699999999</v>
      </c>
      <c r="N2381" s="83">
        <f t="shared" si="1059"/>
        <v>1.4422238833197041</v>
      </c>
      <c r="O2381" s="76">
        <f t="shared" si="1062"/>
        <v>1.44753869</v>
      </c>
      <c r="P2381" s="76">
        <f t="shared" si="1067"/>
        <v>626.10618950000003</v>
      </c>
      <c r="Q2381" s="84">
        <f t="shared" ref="Q2381:Q2444" si="1081">IF(VLOOKUP(A2381,AD$11:AK$161,8)=VLOOKUP(A2380,AD$11:AK$161,8),0,VLOOKUP(A2381,AD$11:AK$161,8))</f>
        <v>0</v>
      </c>
      <c r="R2381" s="86">
        <f t="shared" si="1078"/>
        <v>0</v>
      </c>
      <c r="S2381" s="76">
        <f t="shared" si="1068"/>
        <v>0</v>
      </c>
      <c r="T2381" s="86">
        <f t="shared" si="1079"/>
        <v>8.0657000000000006E-2</v>
      </c>
      <c r="U2381" s="84">
        <f t="shared" si="1060"/>
        <v>18</v>
      </c>
      <c r="V2381" s="84">
        <v>252</v>
      </c>
      <c r="W2381" s="83">
        <f t="shared" si="1069"/>
        <v>1.005556034</v>
      </c>
      <c r="X2381" s="76">
        <f t="shared" si="1070"/>
        <v>3.4786672699999999</v>
      </c>
      <c r="Y2381" s="76">
        <f t="shared" si="1071"/>
        <v>0</v>
      </c>
      <c r="Z2381" s="90" t="str">
        <f t="shared" ref="Z2381:Z2444" si="1082">IF($Q2380&gt;0,VLOOKUP($A2380,$AD$11:$AM$115,9),Z2380)</f>
        <v>A+J=</v>
      </c>
      <c r="AA2381" s="81">
        <f t="shared" ref="AA2381:AA2444" si="1083">IF(Q2380&gt;0,VLOOKUP(A2380,$AD$11:$AM$115,10),AA2380)</f>
        <v>46645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75">
        <f t="shared" si="1072"/>
        <v>46641</v>
      </c>
      <c r="B2382" s="76">
        <f t="shared" si="1073"/>
        <v>629.90739242000006</v>
      </c>
      <c r="C2382" s="76">
        <f t="shared" si="1080"/>
        <v>432.53157503</v>
      </c>
      <c r="D2382" s="77">
        <f t="shared" si="1074"/>
        <v>7245.38</v>
      </c>
      <c r="E2382" s="78">
        <f>IF(K2382=1,VLOOKUP(A2381,[1]Plan1!$G$155:$I$350,3),E2381)</f>
        <v>7276.54</v>
      </c>
      <c r="F2382" s="79">
        <f t="shared" si="1075"/>
        <v>45763</v>
      </c>
      <c r="G2382" s="80">
        <f t="shared" si="1064"/>
        <v>4.3006716003852752E-3</v>
      </c>
      <c r="H2382" s="81">
        <f t="shared" si="1076"/>
        <v>46645</v>
      </c>
      <c r="I2382" s="81">
        <f t="shared" si="1065"/>
        <v>46645</v>
      </c>
      <c r="J2382" s="82">
        <f t="shared" si="1077"/>
        <v>21</v>
      </c>
      <c r="K2382" s="82">
        <f t="shared" si="1061"/>
        <v>19</v>
      </c>
      <c r="L2382" s="76">
        <f t="shared" si="1066"/>
        <v>1.00389028</v>
      </c>
      <c r="M2382" s="83">
        <f t="shared" si="1063"/>
        <v>1.0043006699999999</v>
      </c>
      <c r="N2382" s="83">
        <f t="shared" si="1059"/>
        <v>1.4422238833197041</v>
      </c>
      <c r="O2382" s="76">
        <f t="shared" si="1062"/>
        <v>1.44783453</v>
      </c>
      <c r="P2382" s="76">
        <f t="shared" si="1067"/>
        <v>626.23414964000006</v>
      </c>
      <c r="Q2382" s="84">
        <f t="shared" si="1081"/>
        <v>0</v>
      </c>
      <c r="R2382" s="86">
        <f t="shared" si="1078"/>
        <v>0</v>
      </c>
      <c r="S2382" s="76">
        <f t="shared" si="1068"/>
        <v>0</v>
      </c>
      <c r="T2382" s="86">
        <f t="shared" si="1079"/>
        <v>8.0657000000000006E-2</v>
      </c>
      <c r="U2382" s="84">
        <f t="shared" si="1060"/>
        <v>19</v>
      </c>
      <c r="V2382" s="84">
        <v>252</v>
      </c>
      <c r="W2382" s="83">
        <f t="shared" si="1069"/>
        <v>1.005865606</v>
      </c>
      <c r="X2382" s="76">
        <f t="shared" si="1070"/>
        <v>3.6732427799999998</v>
      </c>
      <c r="Y2382" s="76">
        <f t="shared" si="1071"/>
        <v>0</v>
      </c>
      <c r="Z2382" s="90" t="str">
        <f t="shared" si="1082"/>
        <v>A+J=</v>
      </c>
      <c r="AA2382" s="81">
        <f t="shared" si="1083"/>
        <v>46645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75">
        <f t="shared" si="1072"/>
        <v>46642</v>
      </c>
      <c r="B2383" s="76">
        <f t="shared" si="1073"/>
        <v>629.90739242000006</v>
      </c>
      <c r="C2383" s="76">
        <f t="shared" si="1080"/>
        <v>432.53157503</v>
      </c>
      <c r="D2383" s="77">
        <f t="shared" si="1074"/>
        <v>7245.38</v>
      </c>
      <c r="E2383" s="78">
        <f>IF(K2383=1,VLOOKUP(A2382,[1]Plan1!$G$155:$I$350,3),E2382)</f>
        <v>7276.54</v>
      </c>
      <c r="F2383" s="79">
        <f t="shared" si="1075"/>
        <v>45763</v>
      </c>
      <c r="G2383" s="80">
        <f t="shared" si="1064"/>
        <v>4.3006716003852752E-3</v>
      </c>
      <c r="H2383" s="81">
        <f t="shared" si="1076"/>
        <v>46645</v>
      </c>
      <c r="I2383" s="81">
        <f t="shared" si="1065"/>
        <v>46645</v>
      </c>
      <c r="J2383" s="82">
        <f t="shared" si="1077"/>
        <v>21</v>
      </c>
      <c r="K2383" s="82">
        <f t="shared" si="1061"/>
        <v>19</v>
      </c>
      <c r="L2383" s="76">
        <f t="shared" si="1066"/>
        <v>1.00389028</v>
      </c>
      <c r="M2383" s="83">
        <f t="shared" si="1063"/>
        <v>1.0043006699999999</v>
      </c>
      <c r="N2383" s="83">
        <f t="shared" si="1059"/>
        <v>1.4422238833197041</v>
      </c>
      <c r="O2383" s="76">
        <f t="shared" si="1062"/>
        <v>1.44783453</v>
      </c>
      <c r="P2383" s="76">
        <f t="shared" si="1067"/>
        <v>626.23414964000006</v>
      </c>
      <c r="Q2383" s="84">
        <f t="shared" si="1081"/>
        <v>0</v>
      </c>
      <c r="R2383" s="86">
        <f t="shared" si="1078"/>
        <v>0</v>
      </c>
      <c r="S2383" s="76">
        <f t="shared" si="1068"/>
        <v>0</v>
      </c>
      <c r="T2383" s="86">
        <f t="shared" si="1079"/>
        <v>8.0657000000000006E-2</v>
      </c>
      <c r="U2383" s="84">
        <f t="shared" si="1060"/>
        <v>19</v>
      </c>
      <c r="V2383" s="84">
        <v>252</v>
      </c>
      <c r="W2383" s="83">
        <f t="shared" si="1069"/>
        <v>1.005865606</v>
      </c>
      <c r="X2383" s="76">
        <f t="shared" si="1070"/>
        <v>3.6732427799999998</v>
      </c>
      <c r="Y2383" s="76">
        <f t="shared" si="1071"/>
        <v>0</v>
      </c>
      <c r="Z2383" s="90" t="str">
        <f t="shared" si="1082"/>
        <v>A+J=</v>
      </c>
      <c r="AA2383" s="81">
        <f t="shared" si="1083"/>
        <v>46645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75">
        <f t="shared" si="1072"/>
        <v>46643</v>
      </c>
      <c r="B2384" s="76">
        <f t="shared" si="1073"/>
        <v>629.90739242000006</v>
      </c>
      <c r="C2384" s="76">
        <f t="shared" si="1080"/>
        <v>432.53157503</v>
      </c>
      <c r="D2384" s="77">
        <f t="shared" si="1074"/>
        <v>7245.38</v>
      </c>
      <c r="E2384" s="78">
        <f>IF(K2384=1,VLOOKUP(A2383,[1]Plan1!$G$155:$I$350,3),E2383)</f>
        <v>7276.54</v>
      </c>
      <c r="F2384" s="79">
        <f t="shared" si="1075"/>
        <v>45763</v>
      </c>
      <c r="G2384" s="80">
        <f t="shared" si="1064"/>
        <v>4.3006716003852752E-3</v>
      </c>
      <c r="H2384" s="81">
        <f t="shared" si="1076"/>
        <v>46645</v>
      </c>
      <c r="I2384" s="81">
        <f t="shared" si="1065"/>
        <v>46645</v>
      </c>
      <c r="J2384" s="82">
        <f t="shared" si="1077"/>
        <v>21</v>
      </c>
      <c r="K2384" s="82">
        <f t="shared" si="1061"/>
        <v>19</v>
      </c>
      <c r="L2384" s="76">
        <f t="shared" si="1066"/>
        <v>1.00389028</v>
      </c>
      <c r="M2384" s="83">
        <f t="shared" si="1063"/>
        <v>1.0043006699999999</v>
      </c>
      <c r="N2384" s="83">
        <f t="shared" si="1059"/>
        <v>1.4422238833197041</v>
      </c>
      <c r="O2384" s="76">
        <f t="shared" si="1062"/>
        <v>1.44783453</v>
      </c>
      <c r="P2384" s="76">
        <f t="shared" si="1067"/>
        <v>626.23414964000006</v>
      </c>
      <c r="Q2384" s="84">
        <f t="shared" si="1081"/>
        <v>0</v>
      </c>
      <c r="R2384" s="86">
        <f t="shared" si="1078"/>
        <v>0</v>
      </c>
      <c r="S2384" s="76">
        <f t="shared" si="1068"/>
        <v>0</v>
      </c>
      <c r="T2384" s="86">
        <f t="shared" si="1079"/>
        <v>8.0657000000000006E-2</v>
      </c>
      <c r="U2384" s="84">
        <f t="shared" si="1060"/>
        <v>19</v>
      </c>
      <c r="V2384" s="84">
        <v>252</v>
      </c>
      <c r="W2384" s="83">
        <f t="shared" si="1069"/>
        <v>1.005865606</v>
      </c>
      <c r="X2384" s="76">
        <f t="shared" si="1070"/>
        <v>3.6732427799999998</v>
      </c>
      <c r="Y2384" s="76">
        <f t="shared" si="1071"/>
        <v>0</v>
      </c>
      <c r="Z2384" s="90" t="str">
        <f t="shared" si="1082"/>
        <v>A+J=</v>
      </c>
      <c r="AA2384" s="81">
        <f t="shared" si="1083"/>
        <v>46645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75">
        <f t="shared" si="1072"/>
        <v>46644</v>
      </c>
      <c r="B2385" s="76">
        <f t="shared" si="1073"/>
        <v>630.23009353999998</v>
      </c>
      <c r="C2385" s="76">
        <f t="shared" si="1080"/>
        <v>432.53157503</v>
      </c>
      <c r="D2385" s="77">
        <f t="shared" si="1074"/>
        <v>7245.38</v>
      </c>
      <c r="E2385" s="78">
        <f>IF(K2385=1,VLOOKUP(A2384,[1]Plan1!$G$155:$I$350,3),E2384)</f>
        <v>7276.54</v>
      </c>
      <c r="F2385" s="79">
        <f t="shared" si="1075"/>
        <v>45763</v>
      </c>
      <c r="G2385" s="80">
        <f t="shared" si="1064"/>
        <v>4.3006716003852752E-3</v>
      </c>
      <c r="H2385" s="81">
        <f t="shared" si="1076"/>
        <v>46645</v>
      </c>
      <c r="I2385" s="81">
        <f t="shared" si="1065"/>
        <v>46645</v>
      </c>
      <c r="J2385" s="82">
        <f t="shared" si="1077"/>
        <v>21</v>
      </c>
      <c r="K2385" s="82">
        <f t="shared" si="1061"/>
        <v>20</v>
      </c>
      <c r="L2385" s="76">
        <f t="shared" si="1066"/>
        <v>1.0040954499999999</v>
      </c>
      <c r="M2385" s="83">
        <f t="shared" si="1063"/>
        <v>1.0043006699999999</v>
      </c>
      <c r="N2385" s="83">
        <f t="shared" si="1059"/>
        <v>1.4422238833197041</v>
      </c>
      <c r="O2385" s="76">
        <f t="shared" si="1062"/>
        <v>1.44813043</v>
      </c>
      <c r="P2385" s="76">
        <f t="shared" si="1067"/>
        <v>626.36213572999998</v>
      </c>
      <c r="Q2385" s="84">
        <f t="shared" si="1081"/>
        <v>0</v>
      </c>
      <c r="R2385" s="86">
        <f t="shared" si="1078"/>
        <v>0</v>
      </c>
      <c r="S2385" s="76">
        <f t="shared" si="1068"/>
        <v>0</v>
      </c>
      <c r="T2385" s="86">
        <f t="shared" si="1079"/>
        <v>8.0657000000000006E-2</v>
      </c>
      <c r="U2385" s="84">
        <f t="shared" si="1060"/>
        <v>20</v>
      </c>
      <c r="V2385" s="84">
        <v>252</v>
      </c>
      <c r="W2385" s="83">
        <f t="shared" si="1069"/>
        <v>1.0061752740000001</v>
      </c>
      <c r="X2385" s="76">
        <f t="shared" si="1070"/>
        <v>3.8679578100000001</v>
      </c>
      <c r="Y2385" s="76">
        <f t="shared" si="1071"/>
        <v>0</v>
      </c>
      <c r="Z2385" s="90" t="str">
        <f t="shared" si="1082"/>
        <v>A+J=</v>
      </c>
      <c r="AA2385" s="81">
        <f t="shared" si="1083"/>
        <v>46645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75">
        <f t="shared" si="1072"/>
        <v>46645</v>
      </c>
      <c r="B2386" s="76">
        <f t="shared" si="1073"/>
        <v>630.55296763999991</v>
      </c>
      <c r="C2386" s="76">
        <f t="shared" si="1080"/>
        <v>432.53157503</v>
      </c>
      <c r="D2386" s="77">
        <f t="shared" si="1074"/>
        <v>7245.38</v>
      </c>
      <c r="E2386" s="78">
        <f>IF(K2386=1,VLOOKUP(A2385,[1]Plan1!$G$155:$I$350,3),E2385)</f>
        <v>7276.54</v>
      </c>
      <c r="F2386" s="79">
        <f t="shared" si="1075"/>
        <v>45763</v>
      </c>
      <c r="G2386" s="80">
        <f t="shared" si="1064"/>
        <v>4.3006716003852752E-3</v>
      </c>
      <c r="H2386" s="81">
        <f t="shared" si="1076"/>
        <v>46675</v>
      </c>
      <c r="I2386" s="81">
        <f t="shared" si="1065"/>
        <v>46645</v>
      </c>
      <c r="J2386" s="82">
        <f t="shared" si="1077"/>
        <v>21</v>
      </c>
      <c r="K2386" s="82">
        <f t="shared" si="1061"/>
        <v>21</v>
      </c>
      <c r="L2386" s="76">
        <f t="shared" si="1066"/>
        <v>1.0043006699999999</v>
      </c>
      <c r="M2386" s="83">
        <f t="shared" si="1063"/>
        <v>1.0043006699999999</v>
      </c>
      <c r="N2386" s="83">
        <f t="shared" si="1059"/>
        <v>1.4422238833197041</v>
      </c>
      <c r="O2386" s="76">
        <f t="shared" si="1062"/>
        <v>1.4484264099999999</v>
      </c>
      <c r="P2386" s="76">
        <f t="shared" si="1067"/>
        <v>626.49015642999996</v>
      </c>
      <c r="Q2386" s="84">
        <f t="shared" si="1081"/>
        <v>78</v>
      </c>
      <c r="R2386" s="86">
        <f t="shared" si="1078"/>
        <v>1.8537999999999999E-2</v>
      </c>
      <c r="S2386" s="76">
        <f t="shared" si="1068"/>
        <v>11.61387451</v>
      </c>
      <c r="T2386" s="86">
        <f t="shared" si="1079"/>
        <v>8.0657000000000006E-2</v>
      </c>
      <c r="U2386" s="84">
        <f t="shared" si="1060"/>
        <v>21</v>
      </c>
      <c r="V2386" s="84">
        <v>252</v>
      </c>
      <c r="W2386" s="83">
        <f t="shared" si="1069"/>
        <v>1.0064850359999999</v>
      </c>
      <c r="X2386" s="76">
        <f t="shared" si="1070"/>
        <v>4.0628112099999996</v>
      </c>
      <c r="Y2386" s="76">
        <f t="shared" si="1071"/>
        <v>15.67668572</v>
      </c>
      <c r="Z2386" s="90" t="str">
        <f t="shared" si="1082"/>
        <v>A+J=</v>
      </c>
      <c r="AA2386" s="81">
        <f t="shared" si="1083"/>
        <v>46645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75">
        <f t="shared" si="1072"/>
        <v>46646</v>
      </c>
      <c r="B2387" s="76">
        <f t="shared" si="1073"/>
        <v>615.19127781999998</v>
      </c>
      <c r="C2387" s="76">
        <f t="shared" si="1080"/>
        <v>424.51330469999999</v>
      </c>
      <c r="D2387" s="77">
        <f t="shared" si="1074"/>
        <v>7245.38</v>
      </c>
      <c r="E2387" s="78">
        <f>IF(K2387=1,VLOOKUP(A2386,[1]Plan1!$G$155:$I$350,3),E2386)</f>
        <v>7276.54</v>
      </c>
      <c r="F2387" s="79">
        <f t="shared" si="1075"/>
        <v>45763</v>
      </c>
      <c r="G2387" s="80">
        <f t="shared" si="1064"/>
        <v>4.3006716003852752E-3</v>
      </c>
      <c r="H2387" s="81">
        <f t="shared" si="1076"/>
        <v>46675</v>
      </c>
      <c r="I2387" s="81">
        <f t="shared" si="1065"/>
        <v>46675</v>
      </c>
      <c r="J2387" s="82">
        <f t="shared" si="1077"/>
        <v>21</v>
      </c>
      <c r="K2387" s="82">
        <f t="shared" si="1061"/>
        <v>1</v>
      </c>
      <c r="L2387" s="76">
        <f t="shared" si="1066"/>
        <v>1.0002043700000001</v>
      </c>
      <c r="M2387" s="83">
        <f t="shared" si="1063"/>
        <v>1.0043006699999999</v>
      </c>
      <c r="N2387" s="83">
        <f t="shared" si="1059"/>
        <v>1.4484264123079804</v>
      </c>
      <c r="O2387" s="76">
        <f t="shared" si="1062"/>
        <v>1.44872242</v>
      </c>
      <c r="P2387" s="76">
        <f t="shared" si="1067"/>
        <v>615.00194209999995</v>
      </c>
      <c r="Q2387" s="84">
        <f t="shared" si="1081"/>
        <v>0</v>
      </c>
      <c r="R2387" s="86">
        <f t="shared" si="1078"/>
        <v>0</v>
      </c>
      <c r="S2387" s="76">
        <f t="shared" si="1068"/>
        <v>0</v>
      </c>
      <c r="T2387" s="86">
        <f t="shared" si="1079"/>
        <v>8.0657000000000006E-2</v>
      </c>
      <c r="U2387" s="84">
        <f t="shared" si="1060"/>
        <v>1</v>
      </c>
      <c r="V2387" s="84">
        <v>252</v>
      </c>
      <c r="W2387" s="83">
        <f t="shared" si="1069"/>
        <v>1.0003078620000001</v>
      </c>
      <c r="X2387" s="76">
        <f t="shared" si="1070"/>
        <v>0.18933572000000001</v>
      </c>
      <c r="Y2387" s="76">
        <f t="shared" si="1071"/>
        <v>0</v>
      </c>
      <c r="Z2387" s="90" t="str">
        <f t="shared" si="1082"/>
        <v>A+J=</v>
      </c>
      <c r="AA2387" s="81">
        <f t="shared" si="1083"/>
        <v>46675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75">
        <f t="shared" si="1072"/>
        <v>46647</v>
      </c>
      <c r="B2388" s="76">
        <f t="shared" si="1073"/>
        <v>615.50644292000004</v>
      </c>
      <c r="C2388" s="76">
        <f t="shared" si="1080"/>
        <v>424.51330469999999</v>
      </c>
      <c r="D2388" s="77">
        <f t="shared" si="1074"/>
        <v>7245.38</v>
      </c>
      <c r="E2388" s="78">
        <f>IF(K2388=1,VLOOKUP(A2387,[1]Plan1!$G$155:$I$350,3),E2387)</f>
        <v>7276.54</v>
      </c>
      <c r="F2388" s="79">
        <f t="shared" si="1075"/>
        <v>45763</v>
      </c>
      <c r="G2388" s="80">
        <f t="shared" si="1064"/>
        <v>4.3006716003852752E-3</v>
      </c>
      <c r="H2388" s="81">
        <f t="shared" si="1076"/>
        <v>46675</v>
      </c>
      <c r="I2388" s="81">
        <f t="shared" si="1065"/>
        <v>46675</v>
      </c>
      <c r="J2388" s="82">
        <f t="shared" si="1077"/>
        <v>21</v>
      </c>
      <c r="K2388" s="82">
        <f t="shared" si="1061"/>
        <v>2</v>
      </c>
      <c r="L2388" s="76">
        <f t="shared" si="1066"/>
        <v>1.00040879</v>
      </c>
      <c r="M2388" s="83">
        <f t="shared" si="1063"/>
        <v>1.0043006699999999</v>
      </c>
      <c r="N2388" s="83">
        <f t="shared" si="1059"/>
        <v>1.4484264123079804</v>
      </c>
      <c r="O2388" s="76">
        <f t="shared" si="1062"/>
        <v>1.4490185099999999</v>
      </c>
      <c r="P2388" s="76">
        <f t="shared" si="1067"/>
        <v>615.12763625000002</v>
      </c>
      <c r="Q2388" s="84">
        <f t="shared" si="1081"/>
        <v>0</v>
      </c>
      <c r="R2388" s="86">
        <f t="shared" si="1078"/>
        <v>0</v>
      </c>
      <c r="S2388" s="76">
        <f t="shared" si="1068"/>
        <v>0</v>
      </c>
      <c r="T2388" s="86">
        <f t="shared" si="1079"/>
        <v>8.0657000000000006E-2</v>
      </c>
      <c r="U2388" s="84">
        <f t="shared" si="1060"/>
        <v>2</v>
      </c>
      <c r="V2388" s="84">
        <v>252</v>
      </c>
      <c r="W2388" s="83">
        <f t="shared" si="1069"/>
        <v>1.000615818</v>
      </c>
      <c r="X2388" s="76">
        <f t="shared" si="1070"/>
        <v>0.37880667000000001</v>
      </c>
      <c r="Y2388" s="76">
        <f t="shared" si="1071"/>
        <v>0</v>
      </c>
      <c r="Z2388" s="90" t="str">
        <f t="shared" si="1082"/>
        <v>A+J=</v>
      </c>
      <c r="AA2388" s="81">
        <f t="shared" si="1083"/>
        <v>46675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75">
        <f t="shared" si="1072"/>
        <v>46648</v>
      </c>
      <c r="B2389" s="76">
        <f t="shared" si="1073"/>
        <v>615.82176511</v>
      </c>
      <c r="C2389" s="76">
        <f t="shared" si="1080"/>
        <v>424.51330469999999</v>
      </c>
      <c r="D2389" s="77">
        <f t="shared" si="1074"/>
        <v>7245.38</v>
      </c>
      <c r="E2389" s="78">
        <f>IF(K2389=1,VLOOKUP(A2388,[1]Plan1!$G$155:$I$350,3),E2388)</f>
        <v>7276.54</v>
      </c>
      <c r="F2389" s="79">
        <f t="shared" si="1075"/>
        <v>45763</v>
      </c>
      <c r="G2389" s="80">
        <f t="shared" si="1064"/>
        <v>4.3006716003852752E-3</v>
      </c>
      <c r="H2389" s="81">
        <f t="shared" si="1076"/>
        <v>46675</v>
      </c>
      <c r="I2389" s="81">
        <f t="shared" si="1065"/>
        <v>46675</v>
      </c>
      <c r="J2389" s="82">
        <f t="shared" si="1077"/>
        <v>21</v>
      </c>
      <c r="K2389" s="82">
        <f t="shared" si="1061"/>
        <v>3</v>
      </c>
      <c r="L2389" s="76">
        <f t="shared" si="1066"/>
        <v>1.00061325</v>
      </c>
      <c r="M2389" s="83">
        <f t="shared" si="1063"/>
        <v>1.0043006699999999</v>
      </c>
      <c r="N2389" s="83">
        <f t="shared" si="1059"/>
        <v>1.4484264123079804</v>
      </c>
      <c r="O2389" s="76">
        <f t="shared" si="1062"/>
        <v>1.44931465</v>
      </c>
      <c r="P2389" s="76">
        <f t="shared" si="1067"/>
        <v>615.25335161999999</v>
      </c>
      <c r="Q2389" s="84">
        <f t="shared" si="1081"/>
        <v>0</v>
      </c>
      <c r="R2389" s="86">
        <f t="shared" si="1078"/>
        <v>0</v>
      </c>
      <c r="S2389" s="76">
        <f t="shared" si="1068"/>
        <v>0</v>
      </c>
      <c r="T2389" s="86">
        <f t="shared" si="1079"/>
        <v>8.0657000000000006E-2</v>
      </c>
      <c r="U2389" s="84">
        <f t="shared" si="1060"/>
        <v>3</v>
      </c>
      <c r="V2389" s="84">
        <v>252</v>
      </c>
      <c r="W2389" s="83">
        <f t="shared" si="1069"/>
        <v>1.000923869</v>
      </c>
      <c r="X2389" s="76">
        <f t="shared" si="1070"/>
        <v>0.56841348999999997</v>
      </c>
      <c r="Y2389" s="76">
        <f t="shared" si="1071"/>
        <v>0</v>
      </c>
      <c r="Z2389" s="90" t="str">
        <f t="shared" si="1082"/>
        <v>A+J=</v>
      </c>
      <c r="AA2389" s="81">
        <f t="shared" si="1083"/>
        <v>46675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75">
        <f t="shared" si="1072"/>
        <v>46649</v>
      </c>
      <c r="B2390" s="76">
        <f t="shared" si="1073"/>
        <v>615.82176511</v>
      </c>
      <c r="C2390" s="76">
        <f t="shared" si="1080"/>
        <v>424.51330469999999</v>
      </c>
      <c r="D2390" s="77">
        <f t="shared" si="1074"/>
        <v>7245.38</v>
      </c>
      <c r="E2390" s="78">
        <f>IF(K2390=1,VLOOKUP(A2389,[1]Plan1!$G$155:$I$350,3),E2389)</f>
        <v>7276.54</v>
      </c>
      <c r="F2390" s="79">
        <f t="shared" si="1075"/>
        <v>45763</v>
      </c>
      <c r="G2390" s="80">
        <f t="shared" si="1064"/>
        <v>4.3006716003852752E-3</v>
      </c>
      <c r="H2390" s="81">
        <f t="shared" si="1076"/>
        <v>46675</v>
      </c>
      <c r="I2390" s="81">
        <f t="shared" si="1065"/>
        <v>46675</v>
      </c>
      <c r="J2390" s="82">
        <f t="shared" si="1077"/>
        <v>21</v>
      </c>
      <c r="K2390" s="82">
        <f t="shared" si="1061"/>
        <v>3</v>
      </c>
      <c r="L2390" s="76">
        <f t="shared" si="1066"/>
        <v>1.00061325</v>
      </c>
      <c r="M2390" s="83">
        <f t="shared" si="1063"/>
        <v>1.0043006699999999</v>
      </c>
      <c r="N2390" s="83">
        <f t="shared" si="1059"/>
        <v>1.4484264123079804</v>
      </c>
      <c r="O2390" s="76">
        <f t="shared" si="1062"/>
        <v>1.44931465</v>
      </c>
      <c r="P2390" s="76">
        <f t="shared" si="1067"/>
        <v>615.25335161999999</v>
      </c>
      <c r="Q2390" s="84">
        <f t="shared" si="1081"/>
        <v>0</v>
      </c>
      <c r="R2390" s="86">
        <f t="shared" si="1078"/>
        <v>0</v>
      </c>
      <c r="S2390" s="76">
        <f t="shared" si="1068"/>
        <v>0</v>
      </c>
      <c r="T2390" s="86">
        <f t="shared" si="1079"/>
        <v>8.0657000000000006E-2</v>
      </c>
      <c r="U2390" s="84">
        <f t="shared" si="1060"/>
        <v>3</v>
      </c>
      <c r="V2390" s="84">
        <v>252</v>
      </c>
      <c r="W2390" s="83">
        <f t="shared" si="1069"/>
        <v>1.000923869</v>
      </c>
      <c r="X2390" s="76">
        <f t="shared" si="1070"/>
        <v>0.56841348999999997</v>
      </c>
      <c r="Y2390" s="76">
        <f t="shared" si="1071"/>
        <v>0</v>
      </c>
      <c r="Z2390" s="90" t="str">
        <f t="shared" si="1082"/>
        <v>A+J=</v>
      </c>
      <c r="AA2390" s="81">
        <f t="shared" si="1083"/>
        <v>46675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75">
        <f t="shared" si="1072"/>
        <v>46650</v>
      </c>
      <c r="B2391" s="76">
        <f t="shared" si="1073"/>
        <v>615.82176511</v>
      </c>
      <c r="C2391" s="76">
        <f t="shared" si="1080"/>
        <v>424.51330469999999</v>
      </c>
      <c r="D2391" s="77">
        <f t="shared" si="1074"/>
        <v>7245.38</v>
      </c>
      <c r="E2391" s="78">
        <f>IF(K2391=1,VLOOKUP(A2390,[1]Plan1!$G$155:$I$350,3),E2390)</f>
        <v>7276.54</v>
      </c>
      <c r="F2391" s="79">
        <f t="shared" si="1075"/>
        <v>45763</v>
      </c>
      <c r="G2391" s="80">
        <f t="shared" si="1064"/>
        <v>4.3006716003852752E-3</v>
      </c>
      <c r="H2391" s="81">
        <f t="shared" si="1076"/>
        <v>46675</v>
      </c>
      <c r="I2391" s="81">
        <f t="shared" si="1065"/>
        <v>46675</v>
      </c>
      <c r="J2391" s="82">
        <f t="shared" si="1077"/>
        <v>21</v>
      </c>
      <c r="K2391" s="82">
        <f t="shared" si="1061"/>
        <v>3</v>
      </c>
      <c r="L2391" s="76">
        <f t="shared" si="1066"/>
        <v>1.00061325</v>
      </c>
      <c r="M2391" s="83">
        <f t="shared" si="1063"/>
        <v>1.0043006699999999</v>
      </c>
      <c r="N2391" s="83">
        <f t="shared" si="1059"/>
        <v>1.4484264123079804</v>
      </c>
      <c r="O2391" s="76">
        <f t="shared" si="1062"/>
        <v>1.44931465</v>
      </c>
      <c r="P2391" s="76">
        <f t="shared" si="1067"/>
        <v>615.25335161999999</v>
      </c>
      <c r="Q2391" s="84">
        <f t="shared" si="1081"/>
        <v>0</v>
      </c>
      <c r="R2391" s="86">
        <f t="shared" si="1078"/>
        <v>0</v>
      </c>
      <c r="S2391" s="76">
        <f t="shared" si="1068"/>
        <v>0</v>
      </c>
      <c r="T2391" s="86">
        <f t="shared" si="1079"/>
        <v>8.0657000000000006E-2</v>
      </c>
      <c r="U2391" s="84">
        <f t="shared" si="1060"/>
        <v>3</v>
      </c>
      <c r="V2391" s="84">
        <v>252</v>
      </c>
      <c r="W2391" s="83">
        <f t="shared" si="1069"/>
        <v>1.000923869</v>
      </c>
      <c r="X2391" s="76">
        <f t="shared" si="1070"/>
        <v>0.56841348999999997</v>
      </c>
      <c r="Y2391" s="76">
        <f t="shared" si="1071"/>
        <v>0</v>
      </c>
      <c r="Z2391" s="90" t="str">
        <f t="shared" si="1082"/>
        <v>A+J=</v>
      </c>
      <c r="AA2391" s="81">
        <f t="shared" si="1083"/>
        <v>46675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75">
        <f t="shared" si="1072"/>
        <v>46651</v>
      </c>
      <c r="B2392" s="76">
        <f t="shared" si="1073"/>
        <v>616.13725296999996</v>
      </c>
      <c r="C2392" s="76">
        <f t="shared" si="1080"/>
        <v>424.51330469999999</v>
      </c>
      <c r="D2392" s="77">
        <f t="shared" si="1074"/>
        <v>7245.38</v>
      </c>
      <c r="E2392" s="78">
        <f>IF(K2392=1,VLOOKUP(A2391,[1]Plan1!$G$155:$I$350,3),E2391)</f>
        <v>7276.54</v>
      </c>
      <c r="F2392" s="79">
        <f t="shared" si="1075"/>
        <v>45763</v>
      </c>
      <c r="G2392" s="80">
        <f t="shared" si="1064"/>
        <v>4.3006716003852752E-3</v>
      </c>
      <c r="H2392" s="81">
        <f t="shared" si="1076"/>
        <v>46675</v>
      </c>
      <c r="I2392" s="81">
        <f t="shared" si="1065"/>
        <v>46675</v>
      </c>
      <c r="J2392" s="82">
        <f t="shared" si="1077"/>
        <v>21</v>
      </c>
      <c r="K2392" s="82">
        <f t="shared" si="1061"/>
        <v>4</v>
      </c>
      <c r="L2392" s="76">
        <f t="shared" si="1066"/>
        <v>1.00081775</v>
      </c>
      <c r="M2392" s="83">
        <f t="shared" si="1063"/>
        <v>1.0043006699999999</v>
      </c>
      <c r="N2392" s="83">
        <f t="shared" si="1059"/>
        <v>1.4484264123079804</v>
      </c>
      <c r="O2392" s="76">
        <f t="shared" si="1062"/>
        <v>1.4496108599999999</v>
      </c>
      <c r="P2392" s="76">
        <f t="shared" si="1067"/>
        <v>615.37909669999999</v>
      </c>
      <c r="Q2392" s="84">
        <f t="shared" si="1081"/>
        <v>0</v>
      </c>
      <c r="R2392" s="86">
        <f t="shared" si="1078"/>
        <v>0</v>
      </c>
      <c r="S2392" s="76">
        <f t="shared" si="1068"/>
        <v>0</v>
      </c>
      <c r="T2392" s="86">
        <f t="shared" si="1079"/>
        <v>8.0657000000000006E-2</v>
      </c>
      <c r="U2392" s="84">
        <f t="shared" si="1060"/>
        <v>4</v>
      </c>
      <c r="V2392" s="84">
        <v>252</v>
      </c>
      <c r="W2392" s="83">
        <f t="shared" si="1069"/>
        <v>1.001232015</v>
      </c>
      <c r="X2392" s="76">
        <f t="shared" si="1070"/>
        <v>0.75815626999999997</v>
      </c>
      <c r="Y2392" s="76">
        <f t="shared" si="1071"/>
        <v>0</v>
      </c>
      <c r="Z2392" s="90" t="str">
        <f t="shared" si="1082"/>
        <v>A+J=</v>
      </c>
      <c r="AA2392" s="81">
        <f t="shared" si="1083"/>
        <v>46675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75">
        <f t="shared" si="1072"/>
        <v>46652</v>
      </c>
      <c r="B2393" s="76">
        <f t="shared" si="1073"/>
        <v>616.45289806000005</v>
      </c>
      <c r="C2393" s="76">
        <f t="shared" si="1080"/>
        <v>424.51330469999999</v>
      </c>
      <c r="D2393" s="77">
        <f t="shared" si="1074"/>
        <v>7245.38</v>
      </c>
      <c r="E2393" s="78">
        <f>IF(K2393=1,VLOOKUP(A2392,[1]Plan1!$G$155:$I$350,3),E2392)</f>
        <v>7276.54</v>
      </c>
      <c r="F2393" s="79">
        <f t="shared" si="1075"/>
        <v>45763</v>
      </c>
      <c r="G2393" s="80">
        <f t="shared" si="1064"/>
        <v>4.3006716003852752E-3</v>
      </c>
      <c r="H2393" s="81">
        <f t="shared" si="1076"/>
        <v>46675</v>
      </c>
      <c r="I2393" s="81">
        <f t="shared" si="1065"/>
        <v>46675</v>
      </c>
      <c r="J2393" s="82">
        <f t="shared" si="1077"/>
        <v>21</v>
      </c>
      <c r="K2393" s="82">
        <f t="shared" si="1061"/>
        <v>5</v>
      </c>
      <c r="L2393" s="76">
        <f t="shared" si="1066"/>
        <v>1.0010222900000001</v>
      </c>
      <c r="M2393" s="83">
        <f t="shared" si="1063"/>
        <v>1.0043006699999999</v>
      </c>
      <c r="N2393" s="83">
        <f t="shared" si="1059"/>
        <v>1.4484264123079804</v>
      </c>
      <c r="O2393" s="76">
        <f t="shared" si="1062"/>
        <v>1.44990712</v>
      </c>
      <c r="P2393" s="76">
        <f t="shared" si="1067"/>
        <v>615.50486301000001</v>
      </c>
      <c r="Q2393" s="84">
        <f t="shared" si="1081"/>
        <v>0</v>
      </c>
      <c r="R2393" s="86">
        <f t="shared" si="1078"/>
        <v>0</v>
      </c>
      <c r="S2393" s="76">
        <f t="shared" si="1068"/>
        <v>0</v>
      </c>
      <c r="T2393" s="86">
        <f t="shared" si="1079"/>
        <v>8.0657000000000006E-2</v>
      </c>
      <c r="U2393" s="84">
        <f t="shared" si="1060"/>
        <v>5</v>
      </c>
      <c r="V2393" s="84">
        <v>252</v>
      </c>
      <c r="W2393" s="83">
        <f t="shared" si="1069"/>
        <v>1.001540256</v>
      </c>
      <c r="X2393" s="76">
        <f t="shared" si="1070"/>
        <v>0.94803504999999999</v>
      </c>
      <c r="Y2393" s="76">
        <f t="shared" si="1071"/>
        <v>0</v>
      </c>
      <c r="Z2393" s="90" t="str">
        <f t="shared" si="1082"/>
        <v>A+J=</v>
      </c>
      <c r="AA2393" s="81">
        <f t="shared" si="1083"/>
        <v>46675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75">
        <f t="shared" si="1072"/>
        <v>46653</v>
      </c>
      <c r="B2394" s="76">
        <f t="shared" si="1073"/>
        <v>616.7687089499999</v>
      </c>
      <c r="C2394" s="76">
        <f t="shared" si="1080"/>
        <v>424.51330469999999</v>
      </c>
      <c r="D2394" s="77">
        <f t="shared" si="1074"/>
        <v>7245.38</v>
      </c>
      <c r="E2394" s="78">
        <f>IF(K2394=1,VLOOKUP(A2393,[1]Plan1!$G$155:$I$350,3),E2393)</f>
        <v>7276.54</v>
      </c>
      <c r="F2394" s="79">
        <f t="shared" si="1075"/>
        <v>45763</v>
      </c>
      <c r="G2394" s="80">
        <f t="shared" si="1064"/>
        <v>4.3006716003852752E-3</v>
      </c>
      <c r="H2394" s="81">
        <f t="shared" si="1076"/>
        <v>46675</v>
      </c>
      <c r="I2394" s="81">
        <f t="shared" si="1065"/>
        <v>46675</v>
      </c>
      <c r="J2394" s="82">
        <f t="shared" si="1077"/>
        <v>21</v>
      </c>
      <c r="K2394" s="82">
        <f t="shared" si="1061"/>
        <v>6</v>
      </c>
      <c r="L2394" s="76">
        <f t="shared" si="1066"/>
        <v>1.0012268799999999</v>
      </c>
      <c r="M2394" s="83">
        <f t="shared" si="1063"/>
        <v>1.0043006699999999</v>
      </c>
      <c r="N2394" s="83">
        <f t="shared" si="1059"/>
        <v>1.4484264123079804</v>
      </c>
      <c r="O2394" s="76">
        <f t="shared" si="1062"/>
        <v>1.4502034500000001</v>
      </c>
      <c r="P2394" s="76">
        <f t="shared" si="1067"/>
        <v>615.63065903999995</v>
      </c>
      <c r="Q2394" s="84">
        <f t="shared" si="1081"/>
        <v>0</v>
      </c>
      <c r="R2394" s="86">
        <f t="shared" si="1078"/>
        <v>0</v>
      </c>
      <c r="S2394" s="76">
        <f t="shared" si="1068"/>
        <v>0</v>
      </c>
      <c r="T2394" s="86">
        <f t="shared" si="1079"/>
        <v>8.0657000000000006E-2</v>
      </c>
      <c r="U2394" s="84">
        <f t="shared" si="1060"/>
        <v>6</v>
      </c>
      <c r="V2394" s="84">
        <v>252</v>
      </c>
      <c r="W2394" s="83">
        <f t="shared" si="1069"/>
        <v>1.001848592</v>
      </c>
      <c r="X2394" s="76">
        <f t="shared" si="1070"/>
        <v>1.1380499100000001</v>
      </c>
      <c r="Y2394" s="76">
        <f t="shared" si="1071"/>
        <v>0</v>
      </c>
      <c r="Z2394" s="90" t="str">
        <f t="shared" si="1082"/>
        <v>A+J=</v>
      </c>
      <c r="AA2394" s="81">
        <f t="shared" si="1083"/>
        <v>46675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75">
        <f t="shared" si="1072"/>
        <v>46654</v>
      </c>
      <c r="B2395" s="76">
        <f t="shared" si="1073"/>
        <v>617.08467718000009</v>
      </c>
      <c r="C2395" s="76">
        <f t="shared" si="1080"/>
        <v>424.51330469999999</v>
      </c>
      <c r="D2395" s="77">
        <f t="shared" si="1074"/>
        <v>7245.38</v>
      </c>
      <c r="E2395" s="78">
        <f>IF(K2395=1,VLOOKUP(A2394,[1]Plan1!$G$155:$I$350,3),E2394)</f>
        <v>7276.54</v>
      </c>
      <c r="F2395" s="79">
        <f t="shared" si="1075"/>
        <v>45763</v>
      </c>
      <c r="G2395" s="80">
        <f t="shared" si="1064"/>
        <v>4.3006716003852752E-3</v>
      </c>
      <c r="H2395" s="81">
        <f t="shared" si="1076"/>
        <v>46675</v>
      </c>
      <c r="I2395" s="81">
        <f t="shared" si="1065"/>
        <v>46675</v>
      </c>
      <c r="J2395" s="82">
        <f t="shared" si="1077"/>
        <v>21</v>
      </c>
      <c r="K2395" s="82">
        <f t="shared" si="1061"/>
        <v>7</v>
      </c>
      <c r="L2395" s="76">
        <f t="shared" si="1066"/>
        <v>1.0014315</v>
      </c>
      <c r="M2395" s="83">
        <f t="shared" si="1063"/>
        <v>1.0043006699999999</v>
      </c>
      <c r="N2395" s="83">
        <f t="shared" si="1059"/>
        <v>1.4484264123079804</v>
      </c>
      <c r="O2395" s="76">
        <f t="shared" si="1062"/>
        <v>1.45049983</v>
      </c>
      <c r="P2395" s="76">
        <f t="shared" si="1067"/>
        <v>615.75647630000003</v>
      </c>
      <c r="Q2395" s="84">
        <f t="shared" si="1081"/>
        <v>0</v>
      </c>
      <c r="R2395" s="86">
        <f t="shared" si="1078"/>
        <v>0</v>
      </c>
      <c r="S2395" s="76">
        <f t="shared" si="1068"/>
        <v>0</v>
      </c>
      <c r="T2395" s="86">
        <f t="shared" si="1079"/>
        <v>8.0657000000000006E-2</v>
      </c>
      <c r="U2395" s="84">
        <f t="shared" si="1060"/>
        <v>7</v>
      </c>
      <c r="V2395" s="84">
        <v>252</v>
      </c>
      <c r="W2395" s="83">
        <f t="shared" si="1069"/>
        <v>1.0021570230000001</v>
      </c>
      <c r="X2395" s="76">
        <f t="shared" si="1070"/>
        <v>1.32820088</v>
      </c>
      <c r="Y2395" s="76">
        <f t="shared" si="1071"/>
        <v>0</v>
      </c>
      <c r="Z2395" s="90" t="str">
        <f t="shared" si="1082"/>
        <v>A+J=</v>
      </c>
      <c r="AA2395" s="81">
        <f t="shared" si="1083"/>
        <v>46675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75">
        <f t="shared" si="1072"/>
        <v>46655</v>
      </c>
      <c r="B2396" s="76">
        <f t="shared" si="1073"/>
        <v>617.40081069000007</v>
      </c>
      <c r="C2396" s="76">
        <f t="shared" si="1080"/>
        <v>424.51330469999999</v>
      </c>
      <c r="D2396" s="77">
        <f t="shared" si="1074"/>
        <v>7245.38</v>
      </c>
      <c r="E2396" s="78">
        <f>IF(K2396=1,VLOOKUP(A2395,[1]Plan1!$G$155:$I$350,3),E2395)</f>
        <v>7276.54</v>
      </c>
      <c r="F2396" s="79">
        <f t="shared" si="1075"/>
        <v>45763</v>
      </c>
      <c r="G2396" s="80">
        <f t="shared" si="1064"/>
        <v>4.3006716003852752E-3</v>
      </c>
      <c r="H2396" s="81">
        <f t="shared" si="1076"/>
        <v>46675</v>
      </c>
      <c r="I2396" s="81">
        <f t="shared" si="1065"/>
        <v>46675</v>
      </c>
      <c r="J2396" s="82">
        <f t="shared" si="1077"/>
        <v>21</v>
      </c>
      <c r="K2396" s="82">
        <f t="shared" si="1061"/>
        <v>8</v>
      </c>
      <c r="L2396" s="76">
        <f t="shared" si="1066"/>
        <v>1.00163617</v>
      </c>
      <c r="M2396" s="83">
        <f t="shared" si="1063"/>
        <v>1.0043006699999999</v>
      </c>
      <c r="N2396" s="83">
        <f t="shared" si="1059"/>
        <v>1.4484264123079804</v>
      </c>
      <c r="O2396" s="76">
        <f t="shared" si="1062"/>
        <v>1.45079628</v>
      </c>
      <c r="P2396" s="76">
        <f t="shared" si="1067"/>
        <v>615.88232326000002</v>
      </c>
      <c r="Q2396" s="84">
        <f t="shared" si="1081"/>
        <v>0</v>
      </c>
      <c r="R2396" s="86">
        <f t="shared" si="1078"/>
        <v>0</v>
      </c>
      <c r="S2396" s="76">
        <f t="shared" si="1068"/>
        <v>0</v>
      </c>
      <c r="T2396" s="86">
        <f t="shared" si="1079"/>
        <v>8.0657000000000006E-2</v>
      </c>
      <c r="U2396" s="84">
        <f t="shared" si="1060"/>
        <v>8</v>
      </c>
      <c r="V2396" s="84">
        <v>252</v>
      </c>
      <c r="W2396" s="83">
        <f t="shared" si="1069"/>
        <v>1.002465548</v>
      </c>
      <c r="X2396" s="76">
        <f t="shared" si="1070"/>
        <v>1.51848743</v>
      </c>
      <c r="Y2396" s="76">
        <f t="shared" si="1071"/>
        <v>0</v>
      </c>
      <c r="Z2396" s="90" t="str">
        <f t="shared" si="1082"/>
        <v>A+J=</v>
      </c>
      <c r="AA2396" s="81">
        <f t="shared" si="1083"/>
        <v>46675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75">
        <f t="shared" si="1072"/>
        <v>46656</v>
      </c>
      <c r="B2397" s="76">
        <f t="shared" si="1073"/>
        <v>617.40081069000007</v>
      </c>
      <c r="C2397" s="76">
        <f t="shared" si="1080"/>
        <v>424.51330469999999</v>
      </c>
      <c r="D2397" s="77">
        <f t="shared" si="1074"/>
        <v>7245.38</v>
      </c>
      <c r="E2397" s="78">
        <f>IF(K2397=1,VLOOKUP(A2396,[1]Plan1!$G$155:$I$350,3),E2396)</f>
        <v>7276.54</v>
      </c>
      <c r="F2397" s="79">
        <f t="shared" si="1075"/>
        <v>45763</v>
      </c>
      <c r="G2397" s="80">
        <f t="shared" si="1064"/>
        <v>4.3006716003852752E-3</v>
      </c>
      <c r="H2397" s="81">
        <f t="shared" si="1076"/>
        <v>46675</v>
      </c>
      <c r="I2397" s="81">
        <f t="shared" si="1065"/>
        <v>46675</v>
      </c>
      <c r="J2397" s="82">
        <f t="shared" si="1077"/>
        <v>21</v>
      </c>
      <c r="K2397" s="82">
        <f t="shared" si="1061"/>
        <v>8</v>
      </c>
      <c r="L2397" s="76">
        <f t="shared" si="1066"/>
        <v>1.00163617</v>
      </c>
      <c r="M2397" s="83">
        <f t="shared" si="1063"/>
        <v>1.0043006699999999</v>
      </c>
      <c r="N2397" s="83">
        <f t="shared" si="1059"/>
        <v>1.4484264123079804</v>
      </c>
      <c r="O2397" s="76">
        <f t="shared" si="1062"/>
        <v>1.45079628</v>
      </c>
      <c r="P2397" s="76">
        <f t="shared" si="1067"/>
        <v>615.88232326000002</v>
      </c>
      <c r="Q2397" s="84">
        <f t="shared" si="1081"/>
        <v>0</v>
      </c>
      <c r="R2397" s="86">
        <f t="shared" si="1078"/>
        <v>0</v>
      </c>
      <c r="S2397" s="76">
        <f t="shared" si="1068"/>
        <v>0</v>
      </c>
      <c r="T2397" s="86">
        <f t="shared" si="1079"/>
        <v>8.0657000000000006E-2</v>
      </c>
      <c r="U2397" s="84">
        <f t="shared" si="1060"/>
        <v>8</v>
      </c>
      <c r="V2397" s="84">
        <v>252</v>
      </c>
      <c r="W2397" s="83">
        <f t="shared" si="1069"/>
        <v>1.002465548</v>
      </c>
      <c r="X2397" s="76">
        <f t="shared" si="1070"/>
        <v>1.51848743</v>
      </c>
      <c r="Y2397" s="76">
        <f t="shared" si="1071"/>
        <v>0</v>
      </c>
      <c r="Z2397" s="90" t="str">
        <f t="shared" si="1082"/>
        <v>A+J=</v>
      </c>
      <c r="AA2397" s="81">
        <f t="shared" si="1083"/>
        <v>46675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75">
        <f t="shared" si="1072"/>
        <v>46657</v>
      </c>
      <c r="B2398" s="76">
        <f t="shared" si="1073"/>
        <v>617.40081069000007</v>
      </c>
      <c r="C2398" s="76">
        <f t="shared" si="1080"/>
        <v>424.51330469999999</v>
      </c>
      <c r="D2398" s="77">
        <f t="shared" si="1074"/>
        <v>7245.38</v>
      </c>
      <c r="E2398" s="78">
        <f>IF(K2398=1,VLOOKUP(A2397,[1]Plan1!$G$155:$I$350,3),E2397)</f>
        <v>7276.54</v>
      </c>
      <c r="F2398" s="79">
        <f t="shared" si="1075"/>
        <v>45763</v>
      </c>
      <c r="G2398" s="80">
        <f t="shared" si="1064"/>
        <v>4.3006716003852752E-3</v>
      </c>
      <c r="H2398" s="81">
        <f t="shared" si="1076"/>
        <v>46675</v>
      </c>
      <c r="I2398" s="81">
        <f t="shared" si="1065"/>
        <v>46675</v>
      </c>
      <c r="J2398" s="82">
        <f t="shared" si="1077"/>
        <v>21</v>
      </c>
      <c r="K2398" s="82">
        <f t="shared" si="1061"/>
        <v>8</v>
      </c>
      <c r="L2398" s="76">
        <f t="shared" si="1066"/>
        <v>1.00163617</v>
      </c>
      <c r="M2398" s="83">
        <f t="shared" si="1063"/>
        <v>1.0043006699999999</v>
      </c>
      <c r="N2398" s="83">
        <f t="shared" si="1059"/>
        <v>1.4484264123079804</v>
      </c>
      <c r="O2398" s="76">
        <f t="shared" si="1062"/>
        <v>1.45079628</v>
      </c>
      <c r="P2398" s="76">
        <f t="shared" si="1067"/>
        <v>615.88232326000002</v>
      </c>
      <c r="Q2398" s="84">
        <f t="shared" si="1081"/>
        <v>0</v>
      </c>
      <c r="R2398" s="86">
        <f t="shared" si="1078"/>
        <v>0</v>
      </c>
      <c r="S2398" s="76">
        <f t="shared" si="1068"/>
        <v>0</v>
      </c>
      <c r="T2398" s="86">
        <f t="shared" si="1079"/>
        <v>8.0657000000000006E-2</v>
      </c>
      <c r="U2398" s="84">
        <f t="shared" si="1060"/>
        <v>8</v>
      </c>
      <c r="V2398" s="84">
        <v>252</v>
      </c>
      <c r="W2398" s="83">
        <f t="shared" si="1069"/>
        <v>1.002465548</v>
      </c>
      <c r="X2398" s="76">
        <f t="shared" si="1070"/>
        <v>1.51848743</v>
      </c>
      <c r="Y2398" s="76">
        <f t="shared" si="1071"/>
        <v>0</v>
      </c>
      <c r="Z2398" s="90" t="str">
        <f t="shared" si="1082"/>
        <v>A+J=</v>
      </c>
      <c r="AA2398" s="81">
        <f t="shared" si="1083"/>
        <v>46675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75">
        <f t="shared" si="1072"/>
        <v>46658</v>
      </c>
      <c r="B2399" s="76">
        <f t="shared" si="1073"/>
        <v>617.71710654000003</v>
      </c>
      <c r="C2399" s="76">
        <f t="shared" si="1080"/>
        <v>424.51330469999999</v>
      </c>
      <c r="D2399" s="77">
        <f t="shared" si="1074"/>
        <v>7245.38</v>
      </c>
      <c r="E2399" s="78">
        <f>IF(K2399=1,VLOOKUP(A2398,[1]Plan1!$G$155:$I$350,3),E2398)</f>
        <v>7276.54</v>
      </c>
      <c r="F2399" s="79">
        <f t="shared" si="1075"/>
        <v>45763</v>
      </c>
      <c r="G2399" s="80">
        <f t="shared" si="1064"/>
        <v>4.3006716003852752E-3</v>
      </c>
      <c r="H2399" s="81">
        <f t="shared" si="1076"/>
        <v>46675</v>
      </c>
      <c r="I2399" s="81">
        <f t="shared" si="1065"/>
        <v>46675</v>
      </c>
      <c r="J2399" s="82">
        <f t="shared" si="1077"/>
        <v>21</v>
      </c>
      <c r="K2399" s="82">
        <f t="shared" si="1061"/>
        <v>9</v>
      </c>
      <c r="L2399" s="76">
        <f t="shared" si="1066"/>
        <v>1.00184088</v>
      </c>
      <c r="M2399" s="83">
        <f t="shared" si="1063"/>
        <v>1.0043006699999999</v>
      </c>
      <c r="N2399" s="83">
        <f t="shared" si="1059"/>
        <v>1.4484264123079804</v>
      </c>
      <c r="O2399" s="76">
        <f t="shared" si="1062"/>
        <v>1.4510927899999999</v>
      </c>
      <c r="P2399" s="76">
        <f t="shared" si="1067"/>
        <v>616.00819569999999</v>
      </c>
      <c r="Q2399" s="84">
        <f t="shared" si="1081"/>
        <v>0</v>
      </c>
      <c r="R2399" s="86">
        <f t="shared" si="1078"/>
        <v>0</v>
      </c>
      <c r="S2399" s="76">
        <f t="shared" si="1068"/>
        <v>0</v>
      </c>
      <c r="T2399" s="86">
        <f t="shared" si="1079"/>
        <v>8.0657000000000006E-2</v>
      </c>
      <c r="U2399" s="84">
        <f t="shared" si="1060"/>
        <v>9</v>
      </c>
      <c r="V2399" s="84">
        <v>252</v>
      </c>
      <c r="W2399" s="83">
        <f t="shared" si="1069"/>
        <v>1.002774169</v>
      </c>
      <c r="X2399" s="76">
        <f t="shared" si="1070"/>
        <v>1.7089108399999999</v>
      </c>
      <c r="Y2399" s="76">
        <f t="shared" si="1071"/>
        <v>0</v>
      </c>
      <c r="Z2399" s="90" t="str">
        <f t="shared" si="1082"/>
        <v>A+J=</v>
      </c>
      <c r="AA2399" s="81">
        <f t="shared" si="1083"/>
        <v>46675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75">
        <f t="shared" si="1072"/>
        <v>46659</v>
      </c>
      <c r="B2400" s="76">
        <f t="shared" si="1073"/>
        <v>618.03355991000001</v>
      </c>
      <c r="C2400" s="76">
        <f t="shared" si="1080"/>
        <v>424.51330469999999</v>
      </c>
      <c r="D2400" s="77">
        <f t="shared" si="1074"/>
        <v>7245.38</v>
      </c>
      <c r="E2400" s="78">
        <f>IF(K2400=1,VLOOKUP(A2399,[1]Plan1!$G$155:$I$350,3),E2399)</f>
        <v>7276.54</v>
      </c>
      <c r="F2400" s="79">
        <f t="shared" si="1075"/>
        <v>45763</v>
      </c>
      <c r="G2400" s="80">
        <f t="shared" si="1064"/>
        <v>4.3006716003852752E-3</v>
      </c>
      <c r="H2400" s="81">
        <f t="shared" si="1076"/>
        <v>46675</v>
      </c>
      <c r="I2400" s="81">
        <f t="shared" si="1065"/>
        <v>46675</v>
      </c>
      <c r="J2400" s="82">
        <f t="shared" si="1077"/>
        <v>21</v>
      </c>
      <c r="K2400" s="82">
        <f t="shared" si="1061"/>
        <v>10</v>
      </c>
      <c r="L2400" s="76">
        <f t="shared" si="1066"/>
        <v>1.00204563</v>
      </c>
      <c r="M2400" s="83">
        <f t="shared" si="1063"/>
        <v>1.0043006699999999</v>
      </c>
      <c r="N2400" s="83">
        <f t="shared" ref="N2400:N2463" si="1084">IF(I2400&gt;I2399,N2399*M2400,N2399)</f>
        <v>1.4484264123079804</v>
      </c>
      <c r="O2400" s="76">
        <f t="shared" si="1062"/>
        <v>1.4513893499999999</v>
      </c>
      <c r="P2400" s="76">
        <f t="shared" si="1067"/>
        <v>616.13408936999997</v>
      </c>
      <c r="Q2400" s="84">
        <f t="shared" si="1081"/>
        <v>0</v>
      </c>
      <c r="R2400" s="86">
        <f t="shared" si="1078"/>
        <v>0</v>
      </c>
      <c r="S2400" s="76">
        <f t="shared" si="1068"/>
        <v>0</v>
      </c>
      <c r="T2400" s="86">
        <f t="shared" si="1079"/>
        <v>8.0657000000000006E-2</v>
      </c>
      <c r="U2400" s="84">
        <f t="shared" si="1060"/>
        <v>10</v>
      </c>
      <c r="V2400" s="84">
        <v>252</v>
      </c>
      <c r="W2400" s="83">
        <f t="shared" si="1069"/>
        <v>1.003082885</v>
      </c>
      <c r="X2400" s="76">
        <f t="shared" si="1070"/>
        <v>1.89947054</v>
      </c>
      <c r="Y2400" s="76">
        <f t="shared" si="1071"/>
        <v>0</v>
      </c>
      <c r="Z2400" s="90" t="str">
        <f t="shared" si="1082"/>
        <v>A+J=</v>
      </c>
      <c r="AA2400" s="81">
        <f t="shared" si="1083"/>
        <v>46675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75">
        <f t="shared" si="1072"/>
        <v>46660</v>
      </c>
      <c r="B2401" s="76">
        <f t="shared" si="1073"/>
        <v>618.35018300999991</v>
      </c>
      <c r="C2401" s="76">
        <f t="shared" si="1080"/>
        <v>424.51330469999999</v>
      </c>
      <c r="D2401" s="77">
        <f t="shared" si="1074"/>
        <v>7245.38</v>
      </c>
      <c r="E2401" s="78">
        <f>IF(K2401=1,VLOOKUP(A2400,[1]Plan1!$G$155:$I$350,3),E2400)</f>
        <v>7276.54</v>
      </c>
      <c r="F2401" s="79">
        <f t="shared" si="1075"/>
        <v>45763</v>
      </c>
      <c r="G2401" s="80">
        <f t="shared" si="1064"/>
        <v>4.3006716003852752E-3</v>
      </c>
      <c r="H2401" s="81">
        <f t="shared" si="1076"/>
        <v>46675</v>
      </c>
      <c r="I2401" s="81">
        <f t="shared" si="1065"/>
        <v>46675</v>
      </c>
      <c r="J2401" s="82">
        <f t="shared" si="1077"/>
        <v>21</v>
      </c>
      <c r="K2401" s="82">
        <f t="shared" si="1061"/>
        <v>11</v>
      </c>
      <c r="L2401" s="76">
        <f t="shared" si="1066"/>
        <v>1.0022504299999999</v>
      </c>
      <c r="M2401" s="83">
        <f t="shared" si="1063"/>
        <v>1.0043006699999999</v>
      </c>
      <c r="N2401" s="83">
        <f t="shared" si="1084"/>
        <v>1.4484264123079804</v>
      </c>
      <c r="O2401" s="76">
        <f t="shared" si="1062"/>
        <v>1.4516859900000001</v>
      </c>
      <c r="P2401" s="76">
        <f t="shared" si="1067"/>
        <v>616.26001699999995</v>
      </c>
      <c r="Q2401" s="84">
        <f t="shared" si="1081"/>
        <v>0</v>
      </c>
      <c r="R2401" s="86">
        <f t="shared" si="1078"/>
        <v>0</v>
      </c>
      <c r="S2401" s="76">
        <f t="shared" si="1068"/>
        <v>0</v>
      </c>
      <c r="T2401" s="86">
        <f t="shared" si="1079"/>
        <v>8.0657000000000006E-2</v>
      </c>
      <c r="U2401" s="84">
        <f t="shared" si="1060"/>
        <v>11</v>
      </c>
      <c r="V2401" s="84">
        <v>252</v>
      </c>
      <c r="W2401" s="83">
        <f t="shared" si="1069"/>
        <v>1.0033916949999999</v>
      </c>
      <c r="X2401" s="76">
        <f t="shared" si="1070"/>
        <v>2.0901660099999999</v>
      </c>
      <c r="Y2401" s="76">
        <f t="shared" si="1071"/>
        <v>0</v>
      </c>
      <c r="Z2401" s="90" t="str">
        <f t="shared" si="1082"/>
        <v>A+J=</v>
      </c>
      <c r="AA2401" s="81">
        <f t="shared" si="1083"/>
        <v>46675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75">
        <f t="shared" si="1072"/>
        <v>46661</v>
      </c>
      <c r="B2402" s="76">
        <f t="shared" si="1073"/>
        <v>618.66696009999998</v>
      </c>
      <c r="C2402" s="76">
        <f t="shared" si="1080"/>
        <v>424.51330469999999</v>
      </c>
      <c r="D2402" s="77">
        <f t="shared" si="1074"/>
        <v>7245.38</v>
      </c>
      <c r="E2402" s="78">
        <f>IF(K2402=1,VLOOKUP(A2401,[1]Plan1!$G$155:$I$350,3),E2401)</f>
        <v>7276.54</v>
      </c>
      <c r="F2402" s="79">
        <f t="shared" si="1075"/>
        <v>45763</v>
      </c>
      <c r="G2402" s="80">
        <f t="shared" si="1064"/>
        <v>4.3006716003852752E-3</v>
      </c>
      <c r="H2402" s="81">
        <f t="shared" si="1076"/>
        <v>46675</v>
      </c>
      <c r="I2402" s="81">
        <f t="shared" si="1065"/>
        <v>46675</v>
      </c>
      <c r="J2402" s="82">
        <f t="shared" si="1077"/>
        <v>21</v>
      </c>
      <c r="K2402" s="82">
        <f t="shared" si="1061"/>
        <v>12</v>
      </c>
      <c r="L2402" s="76">
        <f t="shared" si="1066"/>
        <v>1.0024552600000001</v>
      </c>
      <c r="M2402" s="83">
        <f t="shared" si="1063"/>
        <v>1.0043006699999999</v>
      </c>
      <c r="N2402" s="83">
        <f t="shared" si="1084"/>
        <v>1.4484264123079804</v>
      </c>
      <c r="O2402" s="76">
        <f t="shared" si="1062"/>
        <v>1.45198267</v>
      </c>
      <c r="P2402" s="76">
        <f t="shared" si="1067"/>
        <v>616.38596159999997</v>
      </c>
      <c r="Q2402" s="84">
        <f t="shared" si="1081"/>
        <v>0</v>
      </c>
      <c r="R2402" s="86">
        <f t="shared" si="1078"/>
        <v>0</v>
      </c>
      <c r="S2402" s="76">
        <f t="shared" si="1068"/>
        <v>0</v>
      </c>
      <c r="T2402" s="86">
        <f t="shared" si="1079"/>
        <v>8.0657000000000006E-2</v>
      </c>
      <c r="U2402" s="84">
        <f t="shared" si="1060"/>
        <v>12</v>
      </c>
      <c r="V2402" s="84">
        <v>252</v>
      </c>
      <c r="W2402" s="83">
        <f t="shared" si="1069"/>
        <v>1.003700601</v>
      </c>
      <c r="X2402" s="76">
        <f t="shared" si="1070"/>
        <v>2.2809984999999999</v>
      </c>
      <c r="Y2402" s="76">
        <f t="shared" si="1071"/>
        <v>0</v>
      </c>
      <c r="Z2402" s="90" t="str">
        <f t="shared" si="1082"/>
        <v>A+J=</v>
      </c>
      <c r="AA2402" s="81">
        <f t="shared" si="1083"/>
        <v>46675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75">
        <f t="shared" si="1072"/>
        <v>46662</v>
      </c>
      <c r="B2403" s="76">
        <f t="shared" si="1073"/>
        <v>618.98390342000005</v>
      </c>
      <c r="C2403" s="76">
        <f t="shared" si="1080"/>
        <v>424.51330469999999</v>
      </c>
      <c r="D2403" s="77">
        <f t="shared" si="1074"/>
        <v>7245.38</v>
      </c>
      <c r="E2403" s="78">
        <f>IF(K2403=1,VLOOKUP(A2402,[1]Plan1!$G$155:$I$350,3),E2402)</f>
        <v>7276.54</v>
      </c>
      <c r="F2403" s="79">
        <f t="shared" si="1075"/>
        <v>45763</v>
      </c>
      <c r="G2403" s="80">
        <f t="shared" si="1064"/>
        <v>4.3006716003852752E-3</v>
      </c>
      <c r="H2403" s="81">
        <f t="shared" si="1076"/>
        <v>46675</v>
      </c>
      <c r="I2403" s="81">
        <f t="shared" si="1065"/>
        <v>46675</v>
      </c>
      <c r="J2403" s="82">
        <f t="shared" si="1077"/>
        <v>21</v>
      </c>
      <c r="K2403" s="82">
        <f t="shared" si="1061"/>
        <v>13</v>
      </c>
      <c r="L2403" s="76">
        <f t="shared" si="1066"/>
        <v>1.0026601399999999</v>
      </c>
      <c r="M2403" s="83">
        <f t="shared" si="1063"/>
        <v>1.0043006699999999</v>
      </c>
      <c r="N2403" s="83">
        <f t="shared" si="1084"/>
        <v>1.4484264123079804</v>
      </c>
      <c r="O2403" s="76">
        <f t="shared" si="1062"/>
        <v>1.45227942</v>
      </c>
      <c r="P2403" s="76">
        <f t="shared" si="1067"/>
        <v>616.51193593000005</v>
      </c>
      <c r="Q2403" s="84">
        <f t="shared" si="1081"/>
        <v>0</v>
      </c>
      <c r="R2403" s="86">
        <f t="shared" si="1078"/>
        <v>0</v>
      </c>
      <c r="S2403" s="76">
        <f t="shared" si="1068"/>
        <v>0</v>
      </c>
      <c r="T2403" s="86">
        <f t="shared" si="1079"/>
        <v>8.0657000000000006E-2</v>
      </c>
      <c r="U2403" s="84">
        <f t="shared" si="1060"/>
        <v>13</v>
      </c>
      <c r="V2403" s="84">
        <v>252</v>
      </c>
      <c r="W2403" s="83">
        <f t="shared" si="1069"/>
        <v>1.004009602</v>
      </c>
      <c r="X2403" s="76">
        <f t="shared" si="1070"/>
        <v>2.4719674899999999</v>
      </c>
      <c r="Y2403" s="76">
        <f t="shared" si="1071"/>
        <v>0</v>
      </c>
      <c r="Z2403" s="90" t="str">
        <f t="shared" si="1082"/>
        <v>A+J=</v>
      </c>
      <c r="AA2403" s="81">
        <f t="shared" si="1083"/>
        <v>46675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75">
        <f t="shared" si="1072"/>
        <v>46663</v>
      </c>
      <c r="B2404" s="76">
        <f t="shared" si="1073"/>
        <v>618.98390342000005</v>
      </c>
      <c r="C2404" s="76">
        <f t="shared" si="1080"/>
        <v>424.51330469999999</v>
      </c>
      <c r="D2404" s="77">
        <f t="shared" si="1074"/>
        <v>7245.38</v>
      </c>
      <c r="E2404" s="78">
        <f>IF(K2404=1,VLOOKUP(A2403,[1]Plan1!$G$155:$I$350,3),E2403)</f>
        <v>7276.54</v>
      </c>
      <c r="F2404" s="79">
        <f t="shared" si="1075"/>
        <v>45763</v>
      </c>
      <c r="G2404" s="80">
        <f t="shared" si="1064"/>
        <v>4.3006716003852752E-3</v>
      </c>
      <c r="H2404" s="81">
        <f t="shared" si="1076"/>
        <v>46675</v>
      </c>
      <c r="I2404" s="81">
        <f t="shared" si="1065"/>
        <v>46675</v>
      </c>
      <c r="J2404" s="82">
        <f t="shared" si="1077"/>
        <v>21</v>
      </c>
      <c r="K2404" s="82">
        <f t="shared" si="1061"/>
        <v>13</v>
      </c>
      <c r="L2404" s="76">
        <f t="shared" si="1066"/>
        <v>1.0026601399999999</v>
      </c>
      <c r="M2404" s="83">
        <f t="shared" si="1063"/>
        <v>1.0043006699999999</v>
      </c>
      <c r="N2404" s="83">
        <f t="shared" si="1084"/>
        <v>1.4484264123079804</v>
      </c>
      <c r="O2404" s="76">
        <f t="shared" si="1062"/>
        <v>1.45227942</v>
      </c>
      <c r="P2404" s="76">
        <f t="shared" si="1067"/>
        <v>616.51193593000005</v>
      </c>
      <c r="Q2404" s="84">
        <f t="shared" si="1081"/>
        <v>0</v>
      </c>
      <c r="R2404" s="86">
        <f t="shared" si="1078"/>
        <v>0</v>
      </c>
      <c r="S2404" s="76">
        <f t="shared" si="1068"/>
        <v>0</v>
      </c>
      <c r="T2404" s="86">
        <f t="shared" si="1079"/>
        <v>8.0657000000000006E-2</v>
      </c>
      <c r="U2404" s="84">
        <f t="shared" si="1060"/>
        <v>13</v>
      </c>
      <c r="V2404" s="84">
        <v>252</v>
      </c>
      <c r="W2404" s="83">
        <f t="shared" si="1069"/>
        <v>1.004009602</v>
      </c>
      <c r="X2404" s="76">
        <f t="shared" si="1070"/>
        <v>2.4719674899999999</v>
      </c>
      <c r="Y2404" s="76">
        <f t="shared" si="1071"/>
        <v>0</v>
      </c>
      <c r="Z2404" s="90" t="str">
        <f t="shared" si="1082"/>
        <v>A+J=</v>
      </c>
      <c r="AA2404" s="81">
        <f t="shared" si="1083"/>
        <v>46675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75">
        <f t="shared" si="1072"/>
        <v>46664</v>
      </c>
      <c r="B2405" s="76">
        <f t="shared" si="1073"/>
        <v>618.98390342000005</v>
      </c>
      <c r="C2405" s="76">
        <f t="shared" si="1080"/>
        <v>424.51330469999999</v>
      </c>
      <c r="D2405" s="77">
        <f t="shared" si="1074"/>
        <v>7245.38</v>
      </c>
      <c r="E2405" s="78">
        <f>IF(K2405=1,VLOOKUP(A2404,[1]Plan1!$G$155:$I$350,3),E2404)</f>
        <v>7276.54</v>
      </c>
      <c r="F2405" s="79">
        <f t="shared" si="1075"/>
        <v>45763</v>
      </c>
      <c r="G2405" s="80">
        <f t="shared" si="1064"/>
        <v>4.3006716003852752E-3</v>
      </c>
      <c r="H2405" s="81">
        <f t="shared" si="1076"/>
        <v>46675</v>
      </c>
      <c r="I2405" s="81">
        <f t="shared" si="1065"/>
        <v>46675</v>
      </c>
      <c r="J2405" s="82">
        <f t="shared" si="1077"/>
        <v>21</v>
      </c>
      <c r="K2405" s="82">
        <f t="shared" si="1061"/>
        <v>13</v>
      </c>
      <c r="L2405" s="76">
        <f t="shared" si="1066"/>
        <v>1.0026601399999999</v>
      </c>
      <c r="M2405" s="83">
        <f t="shared" si="1063"/>
        <v>1.0043006699999999</v>
      </c>
      <c r="N2405" s="83">
        <f t="shared" si="1084"/>
        <v>1.4484264123079804</v>
      </c>
      <c r="O2405" s="76">
        <f t="shared" si="1062"/>
        <v>1.45227942</v>
      </c>
      <c r="P2405" s="76">
        <f t="shared" si="1067"/>
        <v>616.51193593000005</v>
      </c>
      <c r="Q2405" s="84">
        <f t="shared" si="1081"/>
        <v>0</v>
      </c>
      <c r="R2405" s="86">
        <f t="shared" si="1078"/>
        <v>0</v>
      </c>
      <c r="S2405" s="76">
        <f t="shared" si="1068"/>
        <v>0</v>
      </c>
      <c r="T2405" s="86">
        <f t="shared" si="1079"/>
        <v>8.0657000000000006E-2</v>
      </c>
      <c r="U2405" s="84">
        <f t="shared" si="1060"/>
        <v>13</v>
      </c>
      <c r="V2405" s="84">
        <v>252</v>
      </c>
      <c r="W2405" s="83">
        <f t="shared" si="1069"/>
        <v>1.004009602</v>
      </c>
      <c r="X2405" s="76">
        <f t="shared" si="1070"/>
        <v>2.4719674899999999</v>
      </c>
      <c r="Y2405" s="76">
        <f t="shared" si="1071"/>
        <v>0</v>
      </c>
      <c r="Z2405" s="90" t="str">
        <f t="shared" si="1082"/>
        <v>A+J=</v>
      </c>
      <c r="AA2405" s="81">
        <f t="shared" si="1083"/>
        <v>46675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75">
        <f t="shared" si="1072"/>
        <v>46665</v>
      </c>
      <c r="B2406" s="76">
        <f t="shared" si="1073"/>
        <v>619.30101300000001</v>
      </c>
      <c r="C2406" s="76">
        <f t="shared" si="1080"/>
        <v>424.51330469999999</v>
      </c>
      <c r="D2406" s="77">
        <f t="shared" si="1074"/>
        <v>7245.38</v>
      </c>
      <c r="E2406" s="78">
        <f>IF(K2406=1,VLOOKUP(A2405,[1]Plan1!$G$155:$I$350,3),E2405)</f>
        <v>7276.54</v>
      </c>
      <c r="F2406" s="79">
        <f t="shared" si="1075"/>
        <v>45763</v>
      </c>
      <c r="G2406" s="80">
        <f t="shared" si="1064"/>
        <v>4.3006716003852752E-3</v>
      </c>
      <c r="H2406" s="81">
        <f t="shared" si="1076"/>
        <v>46675</v>
      </c>
      <c r="I2406" s="81">
        <f t="shared" si="1065"/>
        <v>46675</v>
      </c>
      <c r="J2406" s="82">
        <f t="shared" si="1077"/>
        <v>21</v>
      </c>
      <c r="K2406" s="82">
        <f t="shared" si="1061"/>
        <v>14</v>
      </c>
      <c r="L2406" s="76">
        <f t="shared" si="1066"/>
        <v>1.00286506</v>
      </c>
      <c r="M2406" s="83">
        <f t="shared" si="1063"/>
        <v>1.0043006699999999</v>
      </c>
      <c r="N2406" s="83">
        <f t="shared" si="1084"/>
        <v>1.4484264123079804</v>
      </c>
      <c r="O2406" s="76">
        <f t="shared" si="1062"/>
        <v>1.45257624</v>
      </c>
      <c r="P2406" s="76">
        <f t="shared" si="1067"/>
        <v>616.63793997000005</v>
      </c>
      <c r="Q2406" s="84">
        <f t="shared" si="1081"/>
        <v>0</v>
      </c>
      <c r="R2406" s="86">
        <f t="shared" si="1078"/>
        <v>0</v>
      </c>
      <c r="S2406" s="76">
        <f t="shared" si="1068"/>
        <v>0</v>
      </c>
      <c r="T2406" s="86">
        <f t="shared" si="1079"/>
        <v>8.0657000000000006E-2</v>
      </c>
      <c r="U2406" s="84">
        <f t="shared" ref="U2406:U2469" si="1085">IF(Q2405&gt;0,1,IF(K2406=K2405,U2405,U2405+1))</f>
        <v>14</v>
      </c>
      <c r="V2406" s="84">
        <v>252</v>
      </c>
      <c r="W2406" s="83">
        <f t="shared" si="1069"/>
        <v>1.0043186980000001</v>
      </c>
      <c r="X2406" s="76">
        <f t="shared" si="1070"/>
        <v>2.6630730300000001</v>
      </c>
      <c r="Y2406" s="76">
        <f t="shared" si="1071"/>
        <v>0</v>
      </c>
      <c r="Z2406" s="90" t="str">
        <f t="shared" si="1082"/>
        <v>A+J=</v>
      </c>
      <c r="AA2406" s="81">
        <f t="shared" si="1083"/>
        <v>46675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75">
        <f t="shared" si="1072"/>
        <v>46666</v>
      </c>
      <c r="B2407" s="76">
        <f t="shared" si="1073"/>
        <v>619.6182804</v>
      </c>
      <c r="C2407" s="76">
        <f t="shared" si="1080"/>
        <v>424.51330469999999</v>
      </c>
      <c r="D2407" s="77">
        <f t="shared" si="1074"/>
        <v>7245.38</v>
      </c>
      <c r="E2407" s="78">
        <f>IF(K2407=1,VLOOKUP(A2406,[1]Plan1!$G$155:$I$350,3),E2406)</f>
        <v>7276.54</v>
      </c>
      <c r="F2407" s="79">
        <f t="shared" si="1075"/>
        <v>45763</v>
      </c>
      <c r="G2407" s="80">
        <f t="shared" si="1064"/>
        <v>4.3006716003852752E-3</v>
      </c>
      <c r="H2407" s="81">
        <f t="shared" si="1076"/>
        <v>46675</v>
      </c>
      <c r="I2407" s="81">
        <f t="shared" si="1065"/>
        <v>46675</v>
      </c>
      <c r="J2407" s="82">
        <f t="shared" si="1077"/>
        <v>21</v>
      </c>
      <c r="K2407" s="82">
        <f t="shared" si="1061"/>
        <v>15</v>
      </c>
      <c r="L2407" s="76">
        <f t="shared" si="1066"/>
        <v>1.00307002</v>
      </c>
      <c r="M2407" s="83">
        <f t="shared" si="1063"/>
        <v>1.0043006699999999</v>
      </c>
      <c r="N2407" s="83">
        <f t="shared" si="1084"/>
        <v>1.4484264123079804</v>
      </c>
      <c r="O2407" s="76">
        <f t="shared" si="1062"/>
        <v>1.4528731100000001</v>
      </c>
      <c r="P2407" s="76">
        <f t="shared" si="1067"/>
        <v>616.76396523000005</v>
      </c>
      <c r="Q2407" s="84">
        <f t="shared" si="1081"/>
        <v>0</v>
      </c>
      <c r="R2407" s="86">
        <f t="shared" si="1078"/>
        <v>0</v>
      </c>
      <c r="S2407" s="76">
        <f t="shared" si="1068"/>
        <v>0</v>
      </c>
      <c r="T2407" s="86">
        <f t="shared" si="1079"/>
        <v>8.0657000000000006E-2</v>
      </c>
      <c r="U2407" s="84">
        <f t="shared" si="1085"/>
        <v>15</v>
      </c>
      <c r="V2407" s="84">
        <v>252</v>
      </c>
      <c r="W2407" s="83">
        <f t="shared" si="1069"/>
        <v>1.004627889</v>
      </c>
      <c r="X2407" s="76">
        <f t="shared" si="1070"/>
        <v>2.85431517</v>
      </c>
      <c r="Y2407" s="76">
        <f t="shared" si="1071"/>
        <v>0</v>
      </c>
      <c r="Z2407" s="90" t="str">
        <f t="shared" si="1082"/>
        <v>A+J=</v>
      </c>
      <c r="AA2407" s="81">
        <f t="shared" si="1083"/>
        <v>46675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75">
        <f t="shared" si="1072"/>
        <v>46667</v>
      </c>
      <c r="B2408" s="76">
        <f t="shared" si="1073"/>
        <v>619.93570627999998</v>
      </c>
      <c r="C2408" s="76">
        <f t="shared" si="1080"/>
        <v>424.51330469999999</v>
      </c>
      <c r="D2408" s="77">
        <f t="shared" si="1074"/>
        <v>7245.38</v>
      </c>
      <c r="E2408" s="78">
        <f>IF(K2408=1,VLOOKUP(A2407,[1]Plan1!$G$155:$I$350,3),E2407)</f>
        <v>7276.54</v>
      </c>
      <c r="F2408" s="79">
        <f t="shared" si="1075"/>
        <v>45763</v>
      </c>
      <c r="G2408" s="80">
        <f t="shared" si="1064"/>
        <v>4.3006716003852752E-3</v>
      </c>
      <c r="H2408" s="81">
        <f t="shared" si="1076"/>
        <v>46675</v>
      </c>
      <c r="I2408" s="81">
        <f t="shared" si="1065"/>
        <v>46675</v>
      </c>
      <c r="J2408" s="82">
        <f t="shared" si="1077"/>
        <v>21</v>
      </c>
      <c r="K2408" s="82">
        <f t="shared" si="1061"/>
        <v>16</v>
      </c>
      <c r="L2408" s="76">
        <f t="shared" si="1066"/>
        <v>1.00327502</v>
      </c>
      <c r="M2408" s="83">
        <f t="shared" si="1063"/>
        <v>1.0043006699999999</v>
      </c>
      <c r="N2408" s="83">
        <f t="shared" si="1084"/>
        <v>1.4484264123079804</v>
      </c>
      <c r="O2408" s="76">
        <f t="shared" si="1062"/>
        <v>1.4531700299999999</v>
      </c>
      <c r="P2408" s="76">
        <f t="shared" si="1067"/>
        <v>616.89001171999996</v>
      </c>
      <c r="Q2408" s="84">
        <f t="shared" si="1081"/>
        <v>0</v>
      </c>
      <c r="R2408" s="86">
        <f t="shared" si="1078"/>
        <v>0</v>
      </c>
      <c r="S2408" s="76">
        <f t="shared" si="1068"/>
        <v>0</v>
      </c>
      <c r="T2408" s="86">
        <f t="shared" si="1079"/>
        <v>8.0657000000000006E-2</v>
      </c>
      <c r="U2408" s="84">
        <f t="shared" si="1085"/>
        <v>16</v>
      </c>
      <c r="V2408" s="84">
        <v>252</v>
      </c>
      <c r="W2408" s="83">
        <f t="shared" si="1069"/>
        <v>1.0049371760000001</v>
      </c>
      <c r="X2408" s="76">
        <f t="shared" si="1070"/>
        <v>3.0456945599999998</v>
      </c>
      <c r="Y2408" s="76">
        <f t="shared" si="1071"/>
        <v>0</v>
      </c>
      <c r="Z2408" s="90" t="str">
        <f t="shared" si="1082"/>
        <v>A+J=</v>
      </c>
      <c r="AA2408" s="81">
        <f t="shared" si="1083"/>
        <v>46675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75">
        <f t="shared" si="1072"/>
        <v>46668</v>
      </c>
      <c r="B2409" s="76">
        <f t="shared" si="1073"/>
        <v>620.25330225999994</v>
      </c>
      <c r="C2409" s="76">
        <f t="shared" si="1080"/>
        <v>424.51330469999999</v>
      </c>
      <c r="D2409" s="77">
        <f t="shared" si="1074"/>
        <v>7245.38</v>
      </c>
      <c r="E2409" s="78">
        <f>IF(K2409=1,VLOOKUP(A2408,[1]Plan1!$G$155:$I$350,3),E2408)</f>
        <v>7276.54</v>
      </c>
      <c r="F2409" s="79">
        <f t="shared" si="1075"/>
        <v>45763</v>
      </c>
      <c r="G2409" s="80">
        <f t="shared" si="1064"/>
        <v>4.3006716003852752E-3</v>
      </c>
      <c r="H2409" s="81">
        <f t="shared" si="1076"/>
        <v>46675</v>
      </c>
      <c r="I2409" s="81">
        <f t="shared" si="1065"/>
        <v>46675</v>
      </c>
      <c r="J2409" s="82">
        <f t="shared" si="1077"/>
        <v>21</v>
      </c>
      <c r="K2409" s="82">
        <f t="shared" si="1061"/>
        <v>17</v>
      </c>
      <c r="L2409" s="76">
        <f t="shared" si="1066"/>
        <v>1.0034800699999999</v>
      </c>
      <c r="M2409" s="83">
        <f t="shared" si="1063"/>
        <v>1.0043006699999999</v>
      </c>
      <c r="N2409" s="83">
        <f t="shared" si="1084"/>
        <v>1.4484264123079804</v>
      </c>
      <c r="O2409" s="76">
        <f t="shared" si="1062"/>
        <v>1.4534670300000001</v>
      </c>
      <c r="P2409" s="76">
        <f t="shared" si="1067"/>
        <v>617.01609216999998</v>
      </c>
      <c r="Q2409" s="84">
        <f t="shared" si="1081"/>
        <v>0</v>
      </c>
      <c r="R2409" s="86">
        <f t="shared" si="1078"/>
        <v>0</v>
      </c>
      <c r="S2409" s="76">
        <f t="shared" si="1068"/>
        <v>0</v>
      </c>
      <c r="T2409" s="86">
        <f t="shared" si="1079"/>
        <v>8.0657000000000006E-2</v>
      </c>
      <c r="U2409" s="84">
        <f t="shared" si="1085"/>
        <v>17</v>
      </c>
      <c r="V2409" s="84">
        <v>252</v>
      </c>
      <c r="W2409" s="83">
        <f t="shared" si="1069"/>
        <v>1.005246557</v>
      </c>
      <c r="X2409" s="76">
        <f t="shared" si="1070"/>
        <v>3.23721009</v>
      </c>
      <c r="Y2409" s="76">
        <f t="shared" si="1071"/>
        <v>0</v>
      </c>
      <c r="Z2409" s="90" t="str">
        <f t="shared" si="1082"/>
        <v>A+J=</v>
      </c>
      <c r="AA2409" s="81">
        <f t="shared" si="1083"/>
        <v>46675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75">
        <f t="shared" si="1072"/>
        <v>46669</v>
      </c>
      <c r="B2410" s="76">
        <f t="shared" si="1073"/>
        <v>620.57105686</v>
      </c>
      <c r="C2410" s="76">
        <f t="shared" si="1080"/>
        <v>424.51330469999999</v>
      </c>
      <c r="D2410" s="77">
        <f t="shared" si="1074"/>
        <v>7245.38</v>
      </c>
      <c r="E2410" s="78">
        <f>IF(K2410=1,VLOOKUP(A2409,[1]Plan1!$G$155:$I$350,3),E2409)</f>
        <v>7276.54</v>
      </c>
      <c r="F2410" s="79">
        <f t="shared" si="1075"/>
        <v>45763</v>
      </c>
      <c r="G2410" s="80">
        <f t="shared" si="1064"/>
        <v>4.3006716003852752E-3</v>
      </c>
      <c r="H2410" s="81">
        <f t="shared" si="1076"/>
        <v>46675</v>
      </c>
      <c r="I2410" s="81">
        <f t="shared" si="1065"/>
        <v>46675</v>
      </c>
      <c r="J2410" s="82">
        <f t="shared" si="1077"/>
        <v>21</v>
      </c>
      <c r="K2410" s="82">
        <f t="shared" ref="K2410:K2473" si="1086">(J2410-(NETWORKDAYS(A2410,I2410,AD$165:AD$503)-1))</f>
        <v>18</v>
      </c>
      <c r="L2410" s="76">
        <f t="shared" si="1066"/>
        <v>1.0036851499999999</v>
      </c>
      <c r="M2410" s="83">
        <f t="shared" si="1063"/>
        <v>1.0043006699999999</v>
      </c>
      <c r="N2410" s="83">
        <f t="shared" si="1084"/>
        <v>1.4484264123079804</v>
      </c>
      <c r="O2410" s="76">
        <f t="shared" ref="O2410:O2473" si="1087">TRUNC(TRUNC((L2410*N2410),15),8)</f>
        <v>1.45376408</v>
      </c>
      <c r="P2410" s="76">
        <f t="shared" si="1067"/>
        <v>617.14219385000001</v>
      </c>
      <c r="Q2410" s="84">
        <f t="shared" si="1081"/>
        <v>0</v>
      </c>
      <c r="R2410" s="86">
        <f t="shared" si="1078"/>
        <v>0</v>
      </c>
      <c r="S2410" s="76">
        <f t="shared" si="1068"/>
        <v>0</v>
      </c>
      <c r="T2410" s="86">
        <f t="shared" si="1079"/>
        <v>8.0657000000000006E-2</v>
      </c>
      <c r="U2410" s="84">
        <f t="shared" si="1085"/>
        <v>18</v>
      </c>
      <c r="V2410" s="84">
        <v>252</v>
      </c>
      <c r="W2410" s="83">
        <f t="shared" si="1069"/>
        <v>1.005556034</v>
      </c>
      <c r="X2410" s="76">
        <f t="shared" si="1070"/>
        <v>3.4288630100000002</v>
      </c>
      <c r="Y2410" s="76">
        <f t="shared" si="1071"/>
        <v>0</v>
      </c>
      <c r="Z2410" s="90" t="str">
        <f t="shared" si="1082"/>
        <v>A+J=</v>
      </c>
      <c r="AA2410" s="81">
        <f t="shared" si="1083"/>
        <v>46675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75">
        <f t="shared" si="1072"/>
        <v>46670</v>
      </c>
      <c r="B2411" s="76">
        <f t="shared" si="1073"/>
        <v>620.57105686</v>
      </c>
      <c r="C2411" s="76">
        <f t="shared" si="1080"/>
        <v>424.51330469999999</v>
      </c>
      <c r="D2411" s="77">
        <f t="shared" si="1074"/>
        <v>7245.38</v>
      </c>
      <c r="E2411" s="78">
        <f>IF(K2411=1,VLOOKUP(A2410,[1]Plan1!$G$155:$I$350,3),E2410)</f>
        <v>7276.54</v>
      </c>
      <c r="F2411" s="79">
        <f t="shared" si="1075"/>
        <v>45763</v>
      </c>
      <c r="G2411" s="80">
        <f t="shared" si="1064"/>
        <v>4.3006716003852752E-3</v>
      </c>
      <c r="H2411" s="81">
        <f t="shared" si="1076"/>
        <v>46675</v>
      </c>
      <c r="I2411" s="81">
        <f t="shared" si="1065"/>
        <v>46675</v>
      </c>
      <c r="J2411" s="82">
        <f t="shared" si="1077"/>
        <v>21</v>
      </c>
      <c r="K2411" s="82">
        <f t="shared" si="1086"/>
        <v>18</v>
      </c>
      <c r="L2411" s="76">
        <f t="shared" si="1066"/>
        <v>1.0036851499999999</v>
      </c>
      <c r="M2411" s="83">
        <f t="shared" ref="M2411:M2474" si="1088">IF(I2411&gt;I2410,L2410,M2410)</f>
        <v>1.0043006699999999</v>
      </c>
      <c r="N2411" s="83">
        <f t="shared" si="1084"/>
        <v>1.4484264123079804</v>
      </c>
      <c r="O2411" s="76">
        <f t="shared" si="1087"/>
        <v>1.45376408</v>
      </c>
      <c r="P2411" s="76">
        <f t="shared" si="1067"/>
        <v>617.14219385000001</v>
      </c>
      <c r="Q2411" s="84">
        <f t="shared" si="1081"/>
        <v>0</v>
      </c>
      <c r="R2411" s="86">
        <f t="shared" si="1078"/>
        <v>0</v>
      </c>
      <c r="S2411" s="76">
        <f t="shared" si="1068"/>
        <v>0</v>
      </c>
      <c r="T2411" s="86">
        <f t="shared" si="1079"/>
        <v>8.0657000000000006E-2</v>
      </c>
      <c r="U2411" s="84">
        <f t="shared" si="1085"/>
        <v>18</v>
      </c>
      <c r="V2411" s="84">
        <v>252</v>
      </c>
      <c r="W2411" s="83">
        <f t="shared" si="1069"/>
        <v>1.005556034</v>
      </c>
      <c r="X2411" s="76">
        <f t="shared" si="1070"/>
        <v>3.4288630100000002</v>
      </c>
      <c r="Y2411" s="76">
        <f t="shared" si="1071"/>
        <v>0</v>
      </c>
      <c r="Z2411" s="90" t="str">
        <f t="shared" si="1082"/>
        <v>A+J=</v>
      </c>
      <c r="AA2411" s="81">
        <f t="shared" si="1083"/>
        <v>46675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75">
        <f t="shared" si="1072"/>
        <v>46671</v>
      </c>
      <c r="B2412" s="76">
        <f t="shared" si="1073"/>
        <v>620.57105686</v>
      </c>
      <c r="C2412" s="76">
        <f t="shared" si="1080"/>
        <v>424.51330469999999</v>
      </c>
      <c r="D2412" s="77">
        <f t="shared" si="1074"/>
        <v>7245.38</v>
      </c>
      <c r="E2412" s="78">
        <f>IF(K2412=1,VLOOKUP(A2411,[1]Plan1!$G$155:$I$350,3),E2411)</f>
        <v>7276.54</v>
      </c>
      <c r="F2412" s="79">
        <f t="shared" si="1075"/>
        <v>45763</v>
      </c>
      <c r="G2412" s="80">
        <f t="shared" si="1064"/>
        <v>4.3006716003852752E-3</v>
      </c>
      <c r="H2412" s="81">
        <f t="shared" si="1076"/>
        <v>46675</v>
      </c>
      <c r="I2412" s="81">
        <f t="shared" si="1065"/>
        <v>46675</v>
      </c>
      <c r="J2412" s="82">
        <f t="shared" si="1077"/>
        <v>21</v>
      </c>
      <c r="K2412" s="82">
        <f t="shared" si="1086"/>
        <v>18</v>
      </c>
      <c r="L2412" s="76">
        <f t="shared" si="1066"/>
        <v>1.0036851499999999</v>
      </c>
      <c r="M2412" s="83">
        <f t="shared" si="1088"/>
        <v>1.0043006699999999</v>
      </c>
      <c r="N2412" s="83">
        <f t="shared" si="1084"/>
        <v>1.4484264123079804</v>
      </c>
      <c r="O2412" s="76">
        <f t="shared" si="1087"/>
        <v>1.45376408</v>
      </c>
      <c r="P2412" s="76">
        <f t="shared" si="1067"/>
        <v>617.14219385000001</v>
      </c>
      <c r="Q2412" s="84">
        <f t="shared" si="1081"/>
        <v>0</v>
      </c>
      <c r="R2412" s="86">
        <f t="shared" si="1078"/>
        <v>0</v>
      </c>
      <c r="S2412" s="76">
        <f t="shared" si="1068"/>
        <v>0</v>
      </c>
      <c r="T2412" s="86">
        <f t="shared" si="1079"/>
        <v>8.0657000000000006E-2</v>
      </c>
      <c r="U2412" s="84">
        <f t="shared" si="1085"/>
        <v>18</v>
      </c>
      <c r="V2412" s="84">
        <v>252</v>
      </c>
      <c r="W2412" s="83">
        <f t="shared" si="1069"/>
        <v>1.005556034</v>
      </c>
      <c r="X2412" s="76">
        <f t="shared" si="1070"/>
        <v>3.4288630100000002</v>
      </c>
      <c r="Y2412" s="76">
        <f t="shared" si="1071"/>
        <v>0</v>
      </c>
      <c r="Z2412" s="90" t="str">
        <f t="shared" si="1082"/>
        <v>A+J=</v>
      </c>
      <c r="AA2412" s="81">
        <f t="shared" si="1083"/>
        <v>46675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75">
        <f t="shared" si="1072"/>
        <v>46672</v>
      </c>
      <c r="B2413" s="76">
        <f t="shared" si="1073"/>
        <v>620.88897376</v>
      </c>
      <c r="C2413" s="76">
        <f t="shared" si="1080"/>
        <v>424.51330469999999</v>
      </c>
      <c r="D2413" s="77">
        <f t="shared" si="1074"/>
        <v>7245.38</v>
      </c>
      <c r="E2413" s="78">
        <f>IF(K2413=1,VLOOKUP(A2412,[1]Plan1!$G$155:$I$350,3),E2412)</f>
        <v>7276.54</v>
      </c>
      <c r="F2413" s="79">
        <f t="shared" si="1075"/>
        <v>45763</v>
      </c>
      <c r="G2413" s="80">
        <f t="shared" si="1064"/>
        <v>4.3006716003852752E-3</v>
      </c>
      <c r="H2413" s="81">
        <f t="shared" si="1076"/>
        <v>46675</v>
      </c>
      <c r="I2413" s="81">
        <f t="shared" si="1065"/>
        <v>46675</v>
      </c>
      <c r="J2413" s="82">
        <f t="shared" si="1077"/>
        <v>21</v>
      </c>
      <c r="K2413" s="82">
        <f t="shared" si="1086"/>
        <v>19</v>
      </c>
      <c r="L2413" s="76">
        <f t="shared" si="1066"/>
        <v>1.00389028</v>
      </c>
      <c r="M2413" s="83">
        <f t="shared" si="1088"/>
        <v>1.0043006699999999</v>
      </c>
      <c r="N2413" s="83">
        <f t="shared" si="1084"/>
        <v>1.4484264123079804</v>
      </c>
      <c r="O2413" s="76">
        <f t="shared" si="1087"/>
        <v>1.45406119</v>
      </c>
      <c r="P2413" s="76">
        <f t="shared" si="1067"/>
        <v>617.26832100000001</v>
      </c>
      <c r="Q2413" s="84">
        <f t="shared" si="1081"/>
        <v>0</v>
      </c>
      <c r="R2413" s="86">
        <f t="shared" si="1078"/>
        <v>0</v>
      </c>
      <c r="S2413" s="76">
        <f t="shared" si="1068"/>
        <v>0</v>
      </c>
      <c r="T2413" s="86">
        <f t="shared" si="1079"/>
        <v>8.0657000000000006E-2</v>
      </c>
      <c r="U2413" s="84">
        <f t="shared" si="1085"/>
        <v>19</v>
      </c>
      <c r="V2413" s="84">
        <v>252</v>
      </c>
      <c r="W2413" s="83">
        <f t="shared" si="1069"/>
        <v>1.005865606</v>
      </c>
      <c r="X2413" s="76">
        <f t="shared" si="1070"/>
        <v>3.62065276</v>
      </c>
      <c r="Y2413" s="76">
        <f t="shared" si="1071"/>
        <v>0</v>
      </c>
      <c r="Z2413" s="90" t="str">
        <f t="shared" si="1082"/>
        <v>A+J=</v>
      </c>
      <c r="AA2413" s="81">
        <f t="shared" si="1083"/>
        <v>46675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75">
        <f t="shared" si="1072"/>
        <v>46673</v>
      </c>
      <c r="B2414" s="76">
        <f t="shared" si="1073"/>
        <v>620.88897376</v>
      </c>
      <c r="C2414" s="76">
        <f t="shared" si="1080"/>
        <v>424.51330469999999</v>
      </c>
      <c r="D2414" s="77">
        <f t="shared" si="1074"/>
        <v>7245.38</v>
      </c>
      <c r="E2414" s="78">
        <f>IF(K2414=1,VLOOKUP(A2413,[1]Plan1!$G$155:$I$350,3),E2413)</f>
        <v>7276.54</v>
      </c>
      <c r="F2414" s="79">
        <f t="shared" si="1075"/>
        <v>45763</v>
      </c>
      <c r="G2414" s="80">
        <f t="shared" si="1064"/>
        <v>4.3006716003852752E-3</v>
      </c>
      <c r="H2414" s="81">
        <f t="shared" si="1076"/>
        <v>46675</v>
      </c>
      <c r="I2414" s="81">
        <f t="shared" si="1065"/>
        <v>46675</v>
      </c>
      <c r="J2414" s="82">
        <f t="shared" si="1077"/>
        <v>21</v>
      </c>
      <c r="K2414" s="82">
        <f t="shared" si="1086"/>
        <v>19</v>
      </c>
      <c r="L2414" s="76">
        <f t="shared" si="1066"/>
        <v>1.00389028</v>
      </c>
      <c r="M2414" s="83">
        <f t="shared" si="1088"/>
        <v>1.0043006699999999</v>
      </c>
      <c r="N2414" s="83">
        <f t="shared" si="1084"/>
        <v>1.4484264123079804</v>
      </c>
      <c r="O2414" s="76">
        <f t="shared" si="1087"/>
        <v>1.45406119</v>
      </c>
      <c r="P2414" s="76">
        <f t="shared" si="1067"/>
        <v>617.26832100000001</v>
      </c>
      <c r="Q2414" s="84">
        <f t="shared" si="1081"/>
        <v>0</v>
      </c>
      <c r="R2414" s="86">
        <f t="shared" si="1078"/>
        <v>0</v>
      </c>
      <c r="S2414" s="76">
        <f t="shared" si="1068"/>
        <v>0</v>
      </c>
      <c r="T2414" s="86">
        <f t="shared" si="1079"/>
        <v>8.0657000000000006E-2</v>
      </c>
      <c r="U2414" s="84">
        <f t="shared" si="1085"/>
        <v>19</v>
      </c>
      <c r="V2414" s="84">
        <v>252</v>
      </c>
      <c r="W2414" s="83">
        <f t="shared" si="1069"/>
        <v>1.005865606</v>
      </c>
      <c r="X2414" s="76">
        <f t="shared" si="1070"/>
        <v>3.62065276</v>
      </c>
      <c r="Y2414" s="76">
        <f t="shared" si="1071"/>
        <v>0</v>
      </c>
      <c r="Z2414" s="90" t="str">
        <f t="shared" si="1082"/>
        <v>A+J=</v>
      </c>
      <c r="AA2414" s="81">
        <f t="shared" si="1083"/>
        <v>46675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75">
        <f t="shared" si="1072"/>
        <v>46674</v>
      </c>
      <c r="B2415" s="76">
        <f t="shared" si="1073"/>
        <v>621.20705792000001</v>
      </c>
      <c r="C2415" s="76">
        <f t="shared" si="1080"/>
        <v>424.51330469999999</v>
      </c>
      <c r="D2415" s="77">
        <f t="shared" si="1074"/>
        <v>7245.38</v>
      </c>
      <c r="E2415" s="78">
        <f>IF(K2415=1,VLOOKUP(A2414,[1]Plan1!$G$155:$I$350,3),E2414)</f>
        <v>7276.54</v>
      </c>
      <c r="F2415" s="79">
        <f t="shared" si="1075"/>
        <v>45763</v>
      </c>
      <c r="G2415" s="80">
        <f t="shared" si="1064"/>
        <v>4.3006716003852752E-3</v>
      </c>
      <c r="H2415" s="81">
        <f t="shared" si="1076"/>
        <v>46675</v>
      </c>
      <c r="I2415" s="81">
        <f t="shared" si="1065"/>
        <v>46675</v>
      </c>
      <c r="J2415" s="82">
        <f t="shared" si="1077"/>
        <v>21</v>
      </c>
      <c r="K2415" s="82">
        <f t="shared" si="1086"/>
        <v>20</v>
      </c>
      <c r="L2415" s="76">
        <f t="shared" si="1066"/>
        <v>1.0040954499999999</v>
      </c>
      <c r="M2415" s="83">
        <f t="shared" si="1088"/>
        <v>1.0043006699999999</v>
      </c>
      <c r="N2415" s="83">
        <f t="shared" si="1084"/>
        <v>1.4484264123079804</v>
      </c>
      <c r="O2415" s="76">
        <f t="shared" si="1087"/>
        <v>1.45435837</v>
      </c>
      <c r="P2415" s="76">
        <f t="shared" si="1067"/>
        <v>617.39447786000005</v>
      </c>
      <c r="Q2415" s="84">
        <f t="shared" si="1081"/>
        <v>0</v>
      </c>
      <c r="R2415" s="86">
        <f t="shared" si="1078"/>
        <v>0</v>
      </c>
      <c r="S2415" s="76">
        <f t="shared" si="1068"/>
        <v>0</v>
      </c>
      <c r="T2415" s="86">
        <f t="shared" si="1079"/>
        <v>8.0657000000000006E-2</v>
      </c>
      <c r="U2415" s="84">
        <f t="shared" si="1085"/>
        <v>20</v>
      </c>
      <c r="V2415" s="84">
        <v>252</v>
      </c>
      <c r="W2415" s="83">
        <f t="shared" si="1069"/>
        <v>1.0061752740000001</v>
      </c>
      <c r="X2415" s="76">
        <f t="shared" si="1070"/>
        <v>3.8125800600000002</v>
      </c>
      <c r="Y2415" s="76">
        <f t="shared" si="1071"/>
        <v>0</v>
      </c>
      <c r="Z2415" s="90" t="str">
        <f t="shared" si="1082"/>
        <v>A+J=</v>
      </c>
      <c r="AA2415" s="81">
        <f t="shared" si="1083"/>
        <v>46675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75">
        <f t="shared" si="1072"/>
        <v>46675</v>
      </c>
      <c r="B2416" s="76">
        <f t="shared" si="1073"/>
        <v>621.52530390999993</v>
      </c>
      <c r="C2416" s="76">
        <f t="shared" si="1080"/>
        <v>424.51330469999999</v>
      </c>
      <c r="D2416" s="77">
        <f t="shared" si="1074"/>
        <v>7245.38</v>
      </c>
      <c r="E2416" s="78">
        <f>IF(K2416=1,VLOOKUP(A2415,[1]Plan1!$G$155:$I$350,3),E2415)</f>
        <v>7276.54</v>
      </c>
      <c r="F2416" s="79">
        <f t="shared" si="1075"/>
        <v>45763</v>
      </c>
      <c r="G2416" s="80">
        <f t="shared" si="1064"/>
        <v>4.3006716003852752E-3</v>
      </c>
      <c r="H2416" s="81">
        <f t="shared" si="1076"/>
        <v>46707</v>
      </c>
      <c r="I2416" s="81">
        <f t="shared" si="1065"/>
        <v>46675</v>
      </c>
      <c r="J2416" s="82">
        <f t="shared" si="1077"/>
        <v>21</v>
      </c>
      <c r="K2416" s="82">
        <f t="shared" si="1086"/>
        <v>21</v>
      </c>
      <c r="L2416" s="76">
        <f t="shared" si="1066"/>
        <v>1.0043006699999999</v>
      </c>
      <c r="M2416" s="83">
        <f t="shared" si="1088"/>
        <v>1.0043006699999999</v>
      </c>
      <c r="N2416" s="83">
        <f t="shared" si="1084"/>
        <v>1.4484264123079804</v>
      </c>
      <c r="O2416" s="76">
        <f t="shared" si="1087"/>
        <v>1.4546556100000001</v>
      </c>
      <c r="P2416" s="76">
        <f t="shared" si="1067"/>
        <v>617.52066019999995</v>
      </c>
      <c r="Q2416" s="84">
        <f t="shared" si="1081"/>
        <v>79</v>
      </c>
      <c r="R2416" s="86">
        <f t="shared" si="1078"/>
        <v>1.9782999999999999E-2</v>
      </c>
      <c r="S2416" s="76">
        <f t="shared" si="1068"/>
        <v>12.216411219999999</v>
      </c>
      <c r="T2416" s="86">
        <f t="shared" si="1079"/>
        <v>8.0657000000000006E-2</v>
      </c>
      <c r="U2416" s="84">
        <f t="shared" si="1085"/>
        <v>21</v>
      </c>
      <c r="V2416" s="84">
        <v>252</v>
      </c>
      <c r="W2416" s="83">
        <f t="shared" si="1069"/>
        <v>1.0064850359999999</v>
      </c>
      <c r="X2416" s="76">
        <f t="shared" si="1070"/>
        <v>4.0046437099999999</v>
      </c>
      <c r="Y2416" s="76">
        <f t="shared" si="1071"/>
        <v>16.221054930000001</v>
      </c>
      <c r="Z2416" s="90" t="str">
        <f t="shared" si="1082"/>
        <v>A+J=</v>
      </c>
      <c r="AA2416" s="81">
        <f t="shared" si="1083"/>
        <v>46675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75">
        <f t="shared" si="1072"/>
        <v>46676</v>
      </c>
      <c r="B2417" s="76">
        <f t="shared" si="1073"/>
        <v>605.62053364999997</v>
      </c>
      <c r="C2417" s="76">
        <f t="shared" si="1080"/>
        <v>416.11515800000001</v>
      </c>
      <c r="D2417" s="77">
        <f t="shared" si="1074"/>
        <v>7245.38</v>
      </c>
      <c r="E2417" s="78">
        <f>IF(K2417=1,VLOOKUP(A2416,[1]Plan1!$G$155:$I$350,3),E2416)</f>
        <v>7276.54</v>
      </c>
      <c r="F2417" s="79">
        <f t="shared" si="1075"/>
        <v>45763</v>
      </c>
      <c r="G2417" s="80">
        <f t="shared" si="1064"/>
        <v>4.3006716003852752E-3</v>
      </c>
      <c r="H2417" s="81">
        <f t="shared" si="1076"/>
        <v>46707</v>
      </c>
      <c r="I2417" s="81">
        <f t="shared" si="1065"/>
        <v>46707</v>
      </c>
      <c r="J2417" s="82">
        <f t="shared" si="1077"/>
        <v>20</v>
      </c>
      <c r="K2417" s="82">
        <f t="shared" si="1086"/>
        <v>1</v>
      </c>
      <c r="L2417" s="76">
        <f t="shared" si="1066"/>
        <v>1.0002145899999999</v>
      </c>
      <c r="M2417" s="83">
        <f t="shared" si="1088"/>
        <v>1.0043006699999999</v>
      </c>
      <c r="N2417" s="83">
        <f t="shared" si="1084"/>
        <v>1.4546556163266009</v>
      </c>
      <c r="O2417" s="76">
        <f t="shared" si="1087"/>
        <v>1.4549677700000001</v>
      </c>
      <c r="P2417" s="76">
        <f t="shared" si="1067"/>
        <v>605.43414349</v>
      </c>
      <c r="Q2417" s="84">
        <f t="shared" si="1081"/>
        <v>0</v>
      </c>
      <c r="R2417" s="86">
        <f t="shared" si="1078"/>
        <v>0</v>
      </c>
      <c r="S2417" s="76">
        <f t="shared" si="1068"/>
        <v>0</v>
      </c>
      <c r="T2417" s="86">
        <f t="shared" si="1079"/>
        <v>8.0657000000000006E-2</v>
      </c>
      <c r="U2417" s="84">
        <f t="shared" si="1085"/>
        <v>1</v>
      </c>
      <c r="V2417" s="84">
        <v>252</v>
      </c>
      <c r="W2417" s="83">
        <f t="shared" si="1069"/>
        <v>1.0003078620000001</v>
      </c>
      <c r="X2417" s="76">
        <f t="shared" si="1070"/>
        <v>0.18639016</v>
      </c>
      <c r="Y2417" s="76">
        <f t="shared" si="1071"/>
        <v>0</v>
      </c>
      <c r="Z2417" s="90" t="str">
        <f t="shared" si="1082"/>
        <v>A+J=</v>
      </c>
      <c r="AA2417" s="81">
        <f t="shared" si="1083"/>
        <v>46707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75">
        <f t="shared" si="1072"/>
        <v>46677</v>
      </c>
      <c r="B2418" s="76">
        <f t="shared" si="1073"/>
        <v>605.62053364999997</v>
      </c>
      <c r="C2418" s="76">
        <f t="shared" si="1080"/>
        <v>416.11515800000001</v>
      </c>
      <c r="D2418" s="77">
        <f t="shared" si="1074"/>
        <v>7245.38</v>
      </c>
      <c r="E2418" s="78">
        <f>IF(K2418=1,VLOOKUP(A2417,[1]Plan1!$G$155:$I$350,3),E2417)</f>
        <v>7276.54</v>
      </c>
      <c r="F2418" s="79">
        <f t="shared" si="1075"/>
        <v>45763</v>
      </c>
      <c r="G2418" s="80">
        <f t="shared" si="1064"/>
        <v>4.3006716003852752E-3</v>
      </c>
      <c r="H2418" s="81">
        <f t="shared" si="1076"/>
        <v>46707</v>
      </c>
      <c r="I2418" s="81">
        <f t="shared" si="1065"/>
        <v>46707</v>
      </c>
      <c r="J2418" s="82">
        <f t="shared" si="1077"/>
        <v>20</v>
      </c>
      <c r="K2418" s="82">
        <f t="shared" si="1086"/>
        <v>1</v>
      </c>
      <c r="L2418" s="76">
        <f t="shared" si="1066"/>
        <v>1.0002145899999999</v>
      </c>
      <c r="M2418" s="83">
        <f t="shared" si="1088"/>
        <v>1.0043006699999999</v>
      </c>
      <c r="N2418" s="83">
        <f t="shared" si="1084"/>
        <v>1.4546556163266009</v>
      </c>
      <c r="O2418" s="76">
        <f t="shared" si="1087"/>
        <v>1.4549677700000001</v>
      </c>
      <c r="P2418" s="76">
        <f t="shared" si="1067"/>
        <v>605.43414349</v>
      </c>
      <c r="Q2418" s="84">
        <f t="shared" si="1081"/>
        <v>0</v>
      </c>
      <c r="R2418" s="86">
        <f t="shared" si="1078"/>
        <v>0</v>
      </c>
      <c r="S2418" s="76">
        <f t="shared" si="1068"/>
        <v>0</v>
      </c>
      <c r="T2418" s="86">
        <f t="shared" si="1079"/>
        <v>8.0657000000000006E-2</v>
      </c>
      <c r="U2418" s="84">
        <f t="shared" si="1085"/>
        <v>1</v>
      </c>
      <c r="V2418" s="84">
        <v>252</v>
      </c>
      <c r="W2418" s="83">
        <f t="shared" si="1069"/>
        <v>1.0003078620000001</v>
      </c>
      <c r="X2418" s="76">
        <f t="shared" si="1070"/>
        <v>0.18639016</v>
      </c>
      <c r="Y2418" s="76">
        <f t="shared" si="1071"/>
        <v>0</v>
      </c>
      <c r="Z2418" s="90" t="str">
        <f t="shared" si="1082"/>
        <v>A+J=</v>
      </c>
      <c r="AA2418" s="81">
        <f t="shared" si="1083"/>
        <v>46707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75">
        <f t="shared" si="1072"/>
        <v>46678</v>
      </c>
      <c r="B2419" s="76">
        <f t="shared" si="1073"/>
        <v>605.62053364999997</v>
      </c>
      <c r="C2419" s="76">
        <f t="shared" si="1080"/>
        <v>416.11515800000001</v>
      </c>
      <c r="D2419" s="77">
        <f t="shared" si="1074"/>
        <v>7245.38</v>
      </c>
      <c r="E2419" s="78">
        <f>IF(K2419=1,VLOOKUP(A2418,[1]Plan1!$G$155:$I$350,3),E2418)</f>
        <v>7276.54</v>
      </c>
      <c r="F2419" s="79">
        <f t="shared" si="1075"/>
        <v>45763</v>
      </c>
      <c r="G2419" s="80">
        <f t="shared" si="1064"/>
        <v>4.3006716003852752E-3</v>
      </c>
      <c r="H2419" s="81">
        <f t="shared" si="1076"/>
        <v>46707</v>
      </c>
      <c r="I2419" s="81">
        <f t="shared" si="1065"/>
        <v>46707</v>
      </c>
      <c r="J2419" s="82">
        <f t="shared" si="1077"/>
        <v>20</v>
      </c>
      <c r="K2419" s="82">
        <f t="shared" si="1086"/>
        <v>1</v>
      </c>
      <c r="L2419" s="76">
        <f t="shared" si="1066"/>
        <v>1.0002145899999999</v>
      </c>
      <c r="M2419" s="83">
        <f t="shared" si="1088"/>
        <v>1.0043006699999999</v>
      </c>
      <c r="N2419" s="83">
        <f t="shared" si="1084"/>
        <v>1.4546556163266009</v>
      </c>
      <c r="O2419" s="76">
        <f t="shared" si="1087"/>
        <v>1.4549677700000001</v>
      </c>
      <c r="P2419" s="76">
        <f t="shared" si="1067"/>
        <v>605.43414349</v>
      </c>
      <c r="Q2419" s="84">
        <f t="shared" si="1081"/>
        <v>0</v>
      </c>
      <c r="R2419" s="86">
        <f t="shared" si="1078"/>
        <v>0</v>
      </c>
      <c r="S2419" s="76">
        <f t="shared" si="1068"/>
        <v>0</v>
      </c>
      <c r="T2419" s="86">
        <f t="shared" si="1079"/>
        <v>8.0657000000000006E-2</v>
      </c>
      <c r="U2419" s="84">
        <f t="shared" si="1085"/>
        <v>1</v>
      </c>
      <c r="V2419" s="84">
        <v>252</v>
      </c>
      <c r="W2419" s="83">
        <f t="shared" si="1069"/>
        <v>1.0003078620000001</v>
      </c>
      <c r="X2419" s="76">
        <f t="shared" si="1070"/>
        <v>0.18639016</v>
      </c>
      <c r="Y2419" s="76">
        <f t="shared" si="1071"/>
        <v>0</v>
      </c>
      <c r="Z2419" s="90" t="str">
        <f t="shared" si="1082"/>
        <v>A+J=</v>
      </c>
      <c r="AA2419" s="81">
        <f t="shared" si="1083"/>
        <v>46707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75">
        <f t="shared" si="1072"/>
        <v>46679</v>
      </c>
      <c r="B2420" s="76">
        <f t="shared" si="1073"/>
        <v>605.93698022000001</v>
      </c>
      <c r="C2420" s="76">
        <f t="shared" si="1080"/>
        <v>416.11515800000001</v>
      </c>
      <c r="D2420" s="77">
        <f t="shared" si="1074"/>
        <v>7245.38</v>
      </c>
      <c r="E2420" s="78">
        <f>IF(K2420=1,VLOOKUP(A2419,[1]Plan1!$G$155:$I$350,3),E2419)</f>
        <v>7276.54</v>
      </c>
      <c r="F2420" s="79">
        <f t="shared" si="1075"/>
        <v>45763</v>
      </c>
      <c r="G2420" s="80">
        <f t="shared" si="1064"/>
        <v>4.3006716003852752E-3</v>
      </c>
      <c r="H2420" s="81">
        <f t="shared" si="1076"/>
        <v>46707</v>
      </c>
      <c r="I2420" s="81">
        <f t="shared" si="1065"/>
        <v>46707</v>
      </c>
      <c r="J2420" s="82">
        <f t="shared" si="1077"/>
        <v>20</v>
      </c>
      <c r="K2420" s="82">
        <f t="shared" si="1086"/>
        <v>2</v>
      </c>
      <c r="L2420" s="76">
        <f t="shared" si="1066"/>
        <v>1.0004292299999999</v>
      </c>
      <c r="M2420" s="83">
        <f t="shared" si="1088"/>
        <v>1.0043006699999999</v>
      </c>
      <c r="N2420" s="83">
        <f t="shared" si="1084"/>
        <v>1.4546556163266009</v>
      </c>
      <c r="O2420" s="76">
        <f t="shared" si="1087"/>
        <v>1.45527999</v>
      </c>
      <c r="P2420" s="76">
        <f t="shared" si="1067"/>
        <v>605.56406297000001</v>
      </c>
      <c r="Q2420" s="84">
        <f t="shared" si="1081"/>
        <v>0</v>
      </c>
      <c r="R2420" s="86">
        <f t="shared" si="1078"/>
        <v>0</v>
      </c>
      <c r="S2420" s="76">
        <f t="shared" si="1068"/>
        <v>0</v>
      </c>
      <c r="T2420" s="86">
        <f t="shared" si="1079"/>
        <v>8.0657000000000006E-2</v>
      </c>
      <c r="U2420" s="84">
        <f t="shared" si="1085"/>
        <v>2</v>
      </c>
      <c r="V2420" s="84">
        <v>252</v>
      </c>
      <c r="W2420" s="83">
        <f t="shared" si="1069"/>
        <v>1.000615818</v>
      </c>
      <c r="X2420" s="76">
        <f t="shared" si="1070"/>
        <v>0.37291724999999998</v>
      </c>
      <c r="Y2420" s="76">
        <f t="shared" si="1071"/>
        <v>0</v>
      </c>
      <c r="Z2420" s="90" t="str">
        <f t="shared" si="1082"/>
        <v>A+J=</v>
      </c>
      <c r="AA2420" s="81">
        <f t="shared" si="1083"/>
        <v>46707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75">
        <f t="shared" si="1072"/>
        <v>46680</v>
      </c>
      <c r="B2421" s="76">
        <f t="shared" si="1073"/>
        <v>606.25359765000007</v>
      </c>
      <c r="C2421" s="76">
        <f t="shared" si="1080"/>
        <v>416.11515800000001</v>
      </c>
      <c r="D2421" s="77">
        <f t="shared" si="1074"/>
        <v>7245.38</v>
      </c>
      <c r="E2421" s="78">
        <f>IF(K2421=1,VLOOKUP(A2420,[1]Plan1!$G$155:$I$350,3),E2420)</f>
        <v>7276.54</v>
      </c>
      <c r="F2421" s="79">
        <f t="shared" si="1075"/>
        <v>45763</v>
      </c>
      <c r="G2421" s="80">
        <f t="shared" si="1064"/>
        <v>4.3006716003852752E-3</v>
      </c>
      <c r="H2421" s="81">
        <f t="shared" si="1076"/>
        <v>46707</v>
      </c>
      <c r="I2421" s="81">
        <f t="shared" si="1065"/>
        <v>46707</v>
      </c>
      <c r="J2421" s="82">
        <f t="shared" si="1077"/>
        <v>20</v>
      </c>
      <c r="K2421" s="82">
        <f t="shared" si="1086"/>
        <v>3</v>
      </c>
      <c r="L2421" s="76">
        <f t="shared" si="1066"/>
        <v>1.0006439199999999</v>
      </c>
      <c r="M2421" s="83">
        <f t="shared" si="1088"/>
        <v>1.0043006699999999</v>
      </c>
      <c r="N2421" s="83">
        <f t="shared" si="1084"/>
        <v>1.4546556163266009</v>
      </c>
      <c r="O2421" s="76">
        <f t="shared" si="1087"/>
        <v>1.45559229</v>
      </c>
      <c r="P2421" s="76">
        <f t="shared" si="1067"/>
        <v>605.69401573000005</v>
      </c>
      <c r="Q2421" s="84">
        <f t="shared" si="1081"/>
        <v>0</v>
      </c>
      <c r="R2421" s="86">
        <f t="shared" si="1078"/>
        <v>0</v>
      </c>
      <c r="S2421" s="76">
        <f t="shared" si="1068"/>
        <v>0</v>
      </c>
      <c r="T2421" s="86">
        <f t="shared" si="1079"/>
        <v>8.0657000000000006E-2</v>
      </c>
      <c r="U2421" s="84">
        <f t="shared" si="1085"/>
        <v>3</v>
      </c>
      <c r="V2421" s="84">
        <v>252</v>
      </c>
      <c r="W2421" s="83">
        <f t="shared" si="1069"/>
        <v>1.000923869</v>
      </c>
      <c r="X2421" s="76">
        <f t="shared" si="1070"/>
        <v>0.55958191999999995</v>
      </c>
      <c r="Y2421" s="76">
        <f t="shared" si="1071"/>
        <v>0</v>
      </c>
      <c r="Z2421" s="90" t="str">
        <f t="shared" si="1082"/>
        <v>A+J=</v>
      </c>
      <c r="AA2421" s="81">
        <f t="shared" si="1083"/>
        <v>46707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75">
        <f t="shared" si="1072"/>
        <v>46681</v>
      </c>
      <c r="B2422" s="76">
        <f t="shared" si="1073"/>
        <v>606.57037769999999</v>
      </c>
      <c r="C2422" s="76">
        <f t="shared" si="1080"/>
        <v>416.11515800000001</v>
      </c>
      <c r="D2422" s="77">
        <f t="shared" si="1074"/>
        <v>7245.38</v>
      </c>
      <c r="E2422" s="78">
        <f>IF(K2422=1,VLOOKUP(A2421,[1]Plan1!$G$155:$I$350,3),E2421)</f>
        <v>7276.54</v>
      </c>
      <c r="F2422" s="79">
        <f t="shared" si="1075"/>
        <v>45763</v>
      </c>
      <c r="G2422" s="80">
        <f t="shared" si="1064"/>
        <v>4.3006716003852752E-3</v>
      </c>
      <c r="H2422" s="81">
        <f t="shared" si="1076"/>
        <v>46707</v>
      </c>
      <c r="I2422" s="81">
        <f t="shared" si="1065"/>
        <v>46707</v>
      </c>
      <c r="J2422" s="82">
        <f t="shared" si="1077"/>
        <v>20</v>
      </c>
      <c r="K2422" s="82">
        <f t="shared" si="1086"/>
        <v>4</v>
      </c>
      <c r="L2422" s="76">
        <f t="shared" si="1066"/>
        <v>1.0008586500000001</v>
      </c>
      <c r="M2422" s="83">
        <f t="shared" si="1088"/>
        <v>1.0043006699999999</v>
      </c>
      <c r="N2422" s="83">
        <f t="shared" si="1084"/>
        <v>1.4546556163266009</v>
      </c>
      <c r="O2422" s="76">
        <f t="shared" si="1087"/>
        <v>1.4559046499999999</v>
      </c>
      <c r="P2422" s="76">
        <f t="shared" si="1067"/>
        <v>605.82399346</v>
      </c>
      <c r="Q2422" s="84">
        <f t="shared" si="1081"/>
        <v>0</v>
      </c>
      <c r="R2422" s="86">
        <f t="shared" si="1078"/>
        <v>0</v>
      </c>
      <c r="S2422" s="76">
        <f t="shared" si="1068"/>
        <v>0</v>
      </c>
      <c r="T2422" s="86">
        <f t="shared" si="1079"/>
        <v>8.0657000000000006E-2</v>
      </c>
      <c r="U2422" s="84">
        <f t="shared" si="1085"/>
        <v>4</v>
      </c>
      <c r="V2422" s="84">
        <v>252</v>
      </c>
      <c r="W2422" s="83">
        <f t="shared" si="1069"/>
        <v>1.001232015</v>
      </c>
      <c r="X2422" s="76">
        <f t="shared" si="1070"/>
        <v>0.74638424000000003</v>
      </c>
      <c r="Y2422" s="76">
        <f t="shared" si="1071"/>
        <v>0</v>
      </c>
      <c r="Z2422" s="90" t="str">
        <f t="shared" si="1082"/>
        <v>A+J=</v>
      </c>
      <c r="AA2422" s="81">
        <f t="shared" si="1083"/>
        <v>46707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75">
        <f t="shared" si="1072"/>
        <v>46682</v>
      </c>
      <c r="B2423" s="76">
        <f t="shared" si="1073"/>
        <v>606.88732459999994</v>
      </c>
      <c r="C2423" s="76">
        <f t="shared" si="1080"/>
        <v>416.11515800000001</v>
      </c>
      <c r="D2423" s="77">
        <f t="shared" si="1074"/>
        <v>7245.38</v>
      </c>
      <c r="E2423" s="78">
        <f>IF(K2423=1,VLOOKUP(A2422,[1]Plan1!$G$155:$I$350,3),E2422)</f>
        <v>7276.54</v>
      </c>
      <c r="F2423" s="79">
        <f t="shared" si="1075"/>
        <v>45763</v>
      </c>
      <c r="G2423" s="80">
        <f t="shared" si="1064"/>
        <v>4.3006716003852752E-3</v>
      </c>
      <c r="H2423" s="81">
        <f t="shared" si="1076"/>
        <v>46707</v>
      </c>
      <c r="I2423" s="81">
        <f t="shared" si="1065"/>
        <v>46707</v>
      </c>
      <c r="J2423" s="82">
        <f t="shared" si="1077"/>
        <v>20</v>
      </c>
      <c r="K2423" s="82">
        <f t="shared" si="1086"/>
        <v>5</v>
      </c>
      <c r="L2423" s="76">
        <f t="shared" si="1066"/>
        <v>1.0010734299999999</v>
      </c>
      <c r="M2423" s="83">
        <f t="shared" si="1088"/>
        <v>1.0043006699999999</v>
      </c>
      <c r="N2423" s="83">
        <f t="shared" si="1084"/>
        <v>1.4546556163266009</v>
      </c>
      <c r="O2423" s="76">
        <f t="shared" si="1087"/>
        <v>1.4562170800000001</v>
      </c>
      <c r="P2423" s="76">
        <f t="shared" si="1067"/>
        <v>605.95400031999998</v>
      </c>
      <c r="Q2423" s="84">
        <f t="shared" si="1081"/>
        <v>0</v>
      </c>
      <c r="R2423" s="86">
        <f t="shared" si="1078"/>
        <v>0</v>
      </c>
      <c r="S2423" s="76">
        <f t="shared" si="1068"/>
        <v>0</v>
      </c>
      <c r="T2423" s="86">
        <f t="shared" si="1079"/>
        <v>8.0657000000000006E-2</v>
      </c>
      <c r="U2423" s="84">
        <f t="shared" si="1085"/>
        <v>5</v>
      </c>
      <c r="V2423" s="84">
        <v>252</v>
      </c>
      <c r="W2423" s="83">
        <f t="shared" si="1069"/>
        <v>1.001540256</v>
      </c>
      <c r="X2423" s="76">
        <f t="shared" si="1070"/>
        <v>0.93332428000000001</v>
      </c>
      <c r="Y2423" s="76">
        <f t="shared" si="1071"/>
        <v>0</v>
      </c>
      <c r="Z2423" s="90" t="str">
        <f t="shared" si="1082"/>
        <v>A+J=</v>
      </c>
      <c r="AA2423" s="81">
        <f t="shared" si="1083"/>
        <v>46707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75">
        <f t="shared" si="1072"/>
        <v>46683</v>
      </c>
      <c r="B2424" s="76">
        <f t="shared" si="1073"/>
        <v>607.20444256999997</v>
      </c>
      <c r="C2424" s="76">
        <f t="shared" si="1080"/>
        <v>416.11515800000001</v>
      </c>
      <c r="D2424" s="77">
        <f t="shared" si="1074"/>
        <v>7245.38</v>
      </c>
      <c r="E2424" s="78">
        <f>IF(K2424=1,VLOOKUP(A2423,[1]Plan1!$G$155:$I$350,3),E2423)</f>
        <v>7276.54</v>
      </c>
      <c r="F2424" s="79">
        <f t="shared" si="1075"/>
        <v>45763</v>
      </c>
      <c r="G2424" s="80">
        <f t="shared" si="1064"/>
        <v>4.3006716003852752E-3</v>
      </c>
      <c r="H2424" s="81">
        <f t="shared" si="1076"/>
        <v>46707</v>
      </c>
      <c r="I2424" s="81">
        <f t="shared" si="1065"/>
        <v>46707</v>
      </c>
      <c r="J2424" s="82">
        <f t="shared" si="1077"/>
        <v>20</v>
      </c>
      <c r="K2424" s="82">
        <f t="shared" si="1086"/>
        <v>6</v>
      </c>
      <c r="L2424" s="76">
        <f t="shared" si="1066"/>
        <v>1.0012882599999999</v>
      </c>
      <c r="M2424" s="83">
        <f t="shared" si="1088"/>
        <v>1.0043006699999999</v>
      </c>
      <c r="N2424" s="83">
        <f t="shared" si="1084"/>
        <v>1.4546556163266009</v>
      </c>
      <c r="O2424" s="76">
        <f t="shared" si="1087"/>
        <v>1.4565295899999999</v>
      </c>
      <c r="P2424" s="76">
        <f t="shared" si="1067"/>
        <v>606.08404046999999</v>
      </c>
      <c r="Q2424" s="84">
        <f t="shared" si="1081"/>
        <v>0</v>
      </c>
      <c r="R2424" s="86">
        <f t="shared" si="1078"/>
        <v>0</v>
      </c>
      <c r="S2424" s="76">
        <f t="shared" si="1068"/>
        <v>0</v>
      </c>
      <c r="T2424" s="86">
        <f t="shared" si="1079"/>
        <v>8.0657000000000006E-2</v>
      </c>
      <c r="U2424" s="84">
        <f t="shared" si="1085"/>
        <v>6</v>
      </c>
      <c r="V2424" s="84">
        <v>252</v>
      </c>
      <c r="W2424" s="83">
        <f t="shared" si="1069"/>
        <v>1.001848592</v>
      </c>
      <c r="X2424" s="76">
        <f t="shared" si="1070"/>
        <v>1.1204021</v>
      </c>
      <c r="Y2424" s="76">
        <f t="shared" si="1071"/>
        <v>0</v>
      </c>
      <c r="Z2424" s="90" t="str">
        <f t="shared" si="1082"/>
        <v>A+J=</v>
      </c>
      <c r="AA2424" s="81">
        <f t="shared" si="1083"/>
        <v>46707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75">
        <f t="shared" si="1072"/>
        <v>46684</v>
      </c>
      <c r="B2425" s="76">
        <f t="shared" si="1073"/>
        <v>607.20444256999997</v>
      </c>
      <c r="C2425" s="76">
        <f t="shared" si="1080"/>
        <v>416.11515800000001</v>
      </c>
      <c r="D2425" s="77">
        <f t="shared" si="1074"/>
        <v>7245.38</v>
      </c>
      <c r="E2425" s="78">
        <f>IF(K2425=1,VLOOKUP(A2424,[1]Plan1!$G$155:$I$350,3),E2424)</f>
        <v>7276.54</v>
      </c>
      <c r="F2425" s="79">
        <f t="shared" si="1075"/>
        <v>45763</v>
      </c>
      <c r="G2425" s="80">
        <f t="shared" si="1064"/>
        <v>4.3006716003852752E-3</v>
      </c>
      <c r="H2425" s="81">
        <f t="shared" si="1076"/>
        <v>46707</v>
      </c>
      <c r="I2425" s="81">
        <f t="shared" si="1065"/>
        <v>46707</v>
      </c>
      <c r="J2425" s="82">
        <f t="shared" si="1077"/>
        <v>20</v>
      </c>
      <c r="K2425" s="82">
        <f t="shared" si="1086"/>
        <v>6</v>
      </c>
      <c r="L2425" s="76">
        <f t="shared" si="1066"/>
        <v>1.0012882599999999</v>
      </c>
      <c r="M2425" s="83">
        <f t="shared" si="1088"/>
        <v>1.0043006699999999</v>
      </c>
      <c r="N2425" s="83">
        <f t="shared" si="1084"/>
        <v>1.4546556163266009</v>
      </c>
      <c r="O2425" s="76">
        <f t="shared" si="1087"/>
        <v>1.4565295899999999</v>
      </c>
      <c r="P2425" s="76">
        <f t="shared" si="1067"/>
        <v>606.08404046999999</v>
      </c>
      <c r="Q2425" s="84">
        <f t="shared" si="1081"/>
        <v>0</v>
      </c>
      <c r="R2425" s="86">
        <f t="shared" si="1078"/>
        <v>0</v>
      </c>
      <c r="S2425" s="76">
        <f t="shared" si="1068"/>
        <v>0</v>
      </c>
      <c r="T2425" s="86">
        <f t="shared" si="1079"/>
        <v>8.0657000000000006E-2</v>
      </c>
      <c r="U2425" s="84">
        <f t="shared" si="1085"/>
        <v>6</v>
      </c>
      <c r="V2425" s="84">
        <v>252</v>
      </c>
      <c r="W2425" s="83">
        <f t="shared" si="1069"/>
        <v>1.001848592</v>
      </c>
      <c r="X2425" s="76">
        <f t="shared" si="1070"/>
        <v>1.1204021</v>
      </c>
      <c r="Y2425" s="76">
        <f t="shared" si="1071"/>
        <v>0</v>
      </c>
      <c r="Z2425" s="90" t="str">
        <f t="shared" si="1082"/>
        <v>A+J=</v>
      </c>
      <c r="AA2425" s="81">
        <f t="shared" si="1083"/>
        <v>46707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75">
        <f t="shared" si="1072"/>
        <v>46685</v>
      </c>
      <c r="B2426" s="76">
        <f t="shared" si="1073"/>
        <v>607.20444256999997</v>
      </c>
      <c r="C2426" s="76">
        <f t="shared" si="1080"/>
        <v>416.11515800000001</v>
      </c>
      <c r="D2426" s="77">
        <f t="shared" si="1074"/>
        <v>7245.38</v>
      </c>
      <c r="E2426" s="78">
        <f>IF(K2426=1,VLOOKUP(A2425,[1]Plan1!$G$155:$I$350,3),E2425)</f>
        <v>7276.54</v>
      </c>
      <c r="F2426" s="79">
        <f t="shared" si="1075"/>
        <v>45763</v>
      </c>
      <c r="G2426" s="80">
        <f t="shared" si="1064"/>
        <v>4.3006716003852752E-3</v>
      </c>
      <c r="H2426" s="81">
        <f t="shared" si="1076"/>
        <v>46707</v>
      </c>
      <c r="I2426" s="81">
        <f t="shared" si="1065"/>
        <v>46707</v>
      </c>
      <c r="J2426" s="82">
        <f t="shared" si="1077"/>
        <v>20</v>
      </c>
      <c r="K2426" s="82">
        <f t="shared" si="1086"/>
        <v>6</v>
      </c>
      <c r="L2426" s="76">
        <f t="shared" si="1066"/>
        <v>1.0012882599999999</v>
      </c>
      <c r="M2426" s="83">
        <f t="shared" si="1088"/>
        <v>1.0043006699999999</v>
      </c>
      <c r="N2426" s="83">
        <f t="shared" si="1084"/>
        <v>1.4546556163266009</v>
      </c>
      <c r="O2426" s="76">
        <f t="shared" si="1087"/>
        <v>1.4565295899999999</v>
      </c>
      <c r="P2426" s="76">
        <f t="shared" si="1067"/>
        <v>606.08404046999999</v>
      </c>
      <c r="Q2426" s="84">
        <f t="shared" si="1081"/>
        <v>0</v>
      </c>
      <c r="R2426" s="86">
        <f t="shared" si="1078"/>
        <v>0</v>
      </c>
      <c r="S2426" s="76">
        <f t="shared" si="1068"/>
        <v>0</v>
      </c>
      <c r="T2426" s="86">
        <f t="shared" si="1079"/>
        <v>8.0657000000000006E-2</v>
      </c>
      <c r="U2426" s="84">
        <f t="shared" si="1085"/>
        <v>6</v>
      </c>
      <c r="V2426" s="84">
        <v>252</v>
      </c>
      <c r="W2426" s="83">
        <f t="shared" si="1069"/>
        <v>1.001848592</v>
      </c>
      <c r="X2426" s="76">
        <f t="shared" si="1070"/>
        <v>1.1204021</v>
      </c>
      <c r="Y2426" s="76">
        <f t="shared" si="1071"/>
        <v>0</v>
      </c>
      <c r="Z2426" s="90" t="str">
        <f t="shared" si="1082"/>
        <v>A+J=</v>
      </c>
      <c r="AA2426" s="81">
        <f t="shared" si="1083"/>
        <v>46707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75">
        <f t="shared" si="1072"/>
        <v>46686</v>
      </c>
      <c r="B2427" s="76">
        <f t="shared" si="1073"/>
        <v>607.52171916999998</v>
      </c>
      <c r="C2427" s="76">
        <f t="shared" si="1080"/>
        <v>416.11515800000001</v>
      </c>
      <c r="D2427" s="77">
        <f t="shared" si="1074"/>
        <v>7245.38</v>
      </c>
      <c r="E2427" s="78">
        <f>IF(K2427=1,VLOOKUP(A2426,[1]Plan1!$G$155:$I$350,3),E2426)</f>
        <v>7276.54</v>
      </c>
      <c r="F2427" s="79">
        <f t="shared" si="1075"/>
        <v>45763</v>
      </c>
      <c r="G2427" s="80">
        <f t="shared" si="1064"/>
        <v>4.3006716003852752E-3</v>
      </c>
      <c r="H2427" s="81">
        <f t="shared" si="1076"/>
        <v>46707</v>
      </c>
      <c r="I2427" s="81">
        <f t="shared" si="1065"/>
        <v>46707</v>
      </c>
      <c r="J2427" s="82">
        <f t="shared" si="1077"/>
        <v>20</v>
      </c>
      <c r="K2427" s="82">
        <f t="shared" si="1086"/>
        <v>7</v>
      </c>
      <c r="L2427" s="76">
        <f t="shared" si="1066"/>
        <v>1.0015031299999999</v>
      </c>
      <c r="M2427" s="83">
        <f t="shared" si="1088"/>
        <v>1.0043006699999999</v>
      </c>
      <c r="N2427" s="83">
        <f t="shared" si="1084"/>
        <v>1.4546556163266009</v>
      </c>
      <c r="O2427" s="76">
        <f t="shared" si="1087"/>
        <v>1.4568421499999999</v>
      </c>
      <c r="P2427" s="76">
        <f t="shared" si="1067"/>
        <v>606.21410142000002</v>
      </c>
      <c r="Q2427" s="84">
        <f t="shared" si="1081"/>
        <v>0</v>
      </c>
      <c r="R2427" s="86">
        <f t="shared" si="1078"/>
        <v>0</v>
      </c>
      <c r="S2427" s="76">
        <f t="shared" si="1068"/>
        <v>0</v>
      </c>
      <c r="T2427" s="86">
        <f t="shared" si="1079"/>
        <v>8.0657000000000006E-2</v>
      </c>
      <c r="U2427" s="84">
        <f t="shared" si="1085"/>
        <v>7</v>
      </c>
      <c r="V2427" s="84">
        <v>252</v>
      </c>
      <c r="W2427" s="83">
        <f t="shared" si="1069"/>
        <v>1.0021570230000001</v>
      </c>
      <c r="X2427" s="76">
        <f t="shared" si="1070"/>
        <v>1.3076177499999999</v>
      </c>
      <c r="Y2427" s="76">
        <f t="shared" si="1071"/>
        <v>0</v>
      </c>
      <c r="Z2427" s="90" t="str">
        <f t="shared" si="1082"/>
        <v>A+J=</v>
      </c>
      <c r="AA2427" s="81">
        <f t="shared" si="1083"/>
        <v>46707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75">
        <f t="shared" si="1072"/>
        <v>46687</v>
      </c>
      <c r="B2428" s="76">
        <f t="shared" si="1073"/>
        <v>607.83916220999993</v>
      </c>
      <c r="C2428" s="76">
        <f t="shared" si="1080"/>
        <v>416.11515800000001</v>
      </c>
      <c r="D2428" s="77">
        <f t="shared" si="1074"/>
        <v>7245.38</v>
      </c>
      <c r="E2428" s="78">
        <f>IF(K2428=1,VLOOKUP(A2427,[1]Plan1!$G$155:$I$350,3),E2427)</f>
        <v>7276.54</v>
      </c>
      <c r="F2428" s="79">
        <f t="shared" si="1075"/>
        <v>45763</v>
      </c>
      <c r="G2428" s="80">
        <f t="shared" si="1064"/>
        <v>4.3006716003852752E-3</v>
      </c>
      <c r="H2428" s="81">
        <f t="shared" si="1076"/>
        <v>46707</v>
      </c>
      <c r="I2428" s="81">
        <f t="shared" si="1065"/>
        <v>46707</v>
      </c>
      <c r="J2428" s="82">
        <f t="shared" si="1077"/>
        <v>20</v>
      </c>
      <c r="K2428" s="82">
        <f t="shared" si="1086"/>
        <v>8</v>
      </c>
      <c r="L2428" s="76">
        <f t="shared" si="1066"/>
        <v>1.00171805</v>
      </c>
      <c r="M2428" s="83">
        <f t="shared" si="1088"/>
        <v>1.0043006699999999</v>
      </c>
      <c r="N2428" s="83">
        <f t="shared" si="1084"/>
        <v>1.4546556163266009</v>
      </c>
      <c r="O2428" s="76">
        <f t="shared" si="1087"/>
        <v>1.45715478</v>
      </c>
      <c r="P2428" s="76">
        <f t="shared" si="1067"/>
        <v>606.34419150999997</v>
      </c>
      <c r="Q2428" s="84">
        <f t="shared" si="1081"/>
        <v>0</v>
      </c>
      <c r="R2428" s="86">
        <f t="shared" si="1078"/>
        <v>0</v>
      </c>
      <c r="S2428" s="76">
        <f t="shared" si="1068"/>
        <v>0</v>
      </c>
      <c r="T2428" s="86">
        <f t="shared" si="1079"/>
        <v>8.0657000000000006E-2</v>
      </c>
      <c r="U2428" s="84">
        <f t="shared" si="1085"/>
        <v>8</v>
      </c>
      <c r="V2428" s="84">
        <v>252</v>
      </c>
      <c r="W2428" s="83">
        <f t="shared" si="1069"/>
        <v>1.002465548</v>
      </c>
      <c r="X2428" s="76">
        <f t="shared" si="1070"/>
        <v>1.4949707000000001</v>
      </c>
      <c r="Y2428" s="76">
        <f t="shared" si="1071"/>
        <v>0</v>
      </c>
      <c r="Z2428" s="90" t="str">
        <f t="shared" si="1082"/>
        <v>A+J=</v>
      </c>
      <c r="AA2428" s="81">
        <f t="shared" si="1083"/>
        <v>46707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75">
        <f t="shared" si="1072"/>
        <v>46688</v>
      </c>
      <c r="B2429" s="76">
        <f t="shared" si="1073"/>
        <v>608.15677295</v>
      </c>
      <c r="C2429" s="76">
        <f t="shared" si="1080"/>
        <v>416.11515800000001</v>
      </c>
      <c r="D2429" s="77">
        <f t="shared" si="1074"/>
        <v>7245.38</v>
      </c>
      <c r="E2429" s="78">
        <f>IF(K2429=1,VLOOKUP(A2428,[1]Plan1!$G$155:$I$350,3),E2428)</f>
        <v>7276.54</v>
      </c>
      <c r="F2429" s="79">
        <f t="shared" si="1075"/>
        <v>45763</v>
      </c>
      <c r="G2429" s="80">
        <f t="shared" si="1064"/>
        <v>4.3006716003852752E-3</v>
      </c>
      <c r="H2429" s="81">
        <f t="shared" si="1076"/>
        <v>46707</v>
      </c>
      <c r="I2429" s="81">
        <f t="shared" si="1065"/>
        <v>46707</v>
      </c>
      <c r="J2429" s="82">
        <f t="shared" si="1077"/>
        <v>20</v>
      </c>
      <c r="K2429" s="82">
        <f t="shared" si="1086"/>
        <v>9</v>
      </c>
      <c r="L2429" s="76">
        <f t="shared" si="1066"/>
        <v>1.0019330099999999</v>
      </c>
      <c r="M2429" s="83">
        <f t="shared" si="1088"/>
        <v>1.0043006699999999</v>
      </c>
      <c r="N2429" s="83">
        <f t="shared" si="1084"/>
        <v>1.4546556163266009</v>
      </c>
      <c r="O2429" s="76">
        <f t="shared" si="1087"/>
        <v>1.45746748</v>
      </c>
      <c r="P2429" s="76">
        <f t="shared" si="1067"/>
        <v>606.47431071999995</v>
      </c>
      <c r="Q2429" s="84">
        <f t="shared" si="1081"/>
        <v>0</v>
      </c>
      <c r="R2429" s="86">
        <f t="shared" si="1078"/>
        <v>0</v>
      </c>
      <c r="S2429" s="76">
        <f t="shared" si="1068"/>
        <v>0</v>
      </c>
      <c r="T2429" s="86">
        <f t="shared" si="1079"/>
        <v>8.0657000000000006E-2</v>
      </c>
      <c r="U2429" s="84">
        <f t="shared" si="1085"/>
        <v>9</v>
      </c>
      <c r="V2429" s="84">
        <v>252</v>
      </c>
      <c r="W2429" s="83">
        <f t="shared" si="1069"/>
        <v>1.002774169</v>
      </c>
      <c r="X2429" s="76">
        <f t="shared" si="1070"/>
        <v>1.6824622300000001</v>
      </c>
      <c r="Y2429" s="76">
        <f t="shared" si="1071"/>
        <v>0</v>
      </c>
      <c r="Z2429" s="90" t="str">
        <f t="shared" si="1082"/>
        <v>A+J=</v>
      </c>
      <c r="AA2429" s="81">
        <f t="shared" si="1083"/>
        <v>46707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75">
        <f t="shared" si="1072"/>
        <v>46689</v>
      </c>
      <c r="B2430" s="76">
        <f t="shared" si="1073"/>
        <v>608.4745466600001</v>
      </c>
      <c r="C2430" s="76">
        <f t="shared" si="1080"/>
        <v>416.11515800000001</v>
      </c>
      <c r="D2430" s="77">
        <f t="shared" si="1074"/>
        <v>7245.38</v>
      </c>
      <c r="E2430" s="78">
        <f>IF(K2430=1,VLOOKUP(A2429,[1]Plan1!$G$155:$I$350,3),E2429)</f>
        <v>7276.54</v>
      </c>
      <c r="F2430" s="79">
        <f t="shared" si="1075"/>
        <v>45763</v>
      </c>
      <c r="G2430" s="80">
        <f t="shared" si="1064"/>
        <v>4.3006716003852752E-3</v>
      </c>
      <c r="H2430" s="81">
        <f t="shared" si="1076"/>
        <v>46707</v>
      </c>
      <c r="I2430" s="81">
        <f t="shared" si="1065"/>
        <v>46707</v>
      </c>
      <c r="J2430" s="82">
        <f t="shared" si="1077"/>
        <v>20</v>
      </c>
      <c r="K2430" s="82">
        <f t="shared" si="1086"/>
        <v>10</v>
      </c>
      <c r="L2430" s="76">
        <f t="shared" si="1066"/>
        <v>1.0021480199999999</v>
      </c>
      <c r="M2430" s="83">
        <f t="shared" si="1088"/>
        <v>1.0043006699999999</v>
      </c>
      <c r="N2430" s="83">
        <f t="shared" si="1084"/>
        <v>1.4546556163266009</v>
      </c>
      <c r="O2430" s="76">
        <f t="shared" si="1087"/>
        <v>1.4577802399999999</v>
      </c>
      <c r="P2430" s="76">
        <f t="shared" si="1067"/>
        <v>606.60445489000006</v>
      </c>
      <c r="Q2430" s="84">
        <f t="shared" si="1081"/>
        <v>0</v>
      </c>
      <c r="R2430" s="86">
        <f t="shared" si="1078"/>
        <v>0</v>
      </c>
      <c r="S2430" s="76">
        <f t="shared" si="1068"/>
        <v>0</v>
      </c>
      <c r="T2430" s="86">
        <f t="shared" si="1079"/>
        <v>8.0657000000000006E-2</v>
      </c>
      <c r="U2430" s="84">
        <f t="shared" si="1085"/>
        <v>10</v>
      </c>
      <c r="V2430" s="84">
        <v>252</v>
      </c>
      <c r="W2430" s="83">
        <f t="shared" si="1069"/>
        <v>1.003082885</v>
      </c>
      <c r="X2430" s="76">
        <f t="shared" si="1070"/>
        <v>1.8700917699999999</v>
      </c>
      <c r="Y2430" s="76">
        <f t="shared" si="1071"/>
        <v>0</v>
      </c>
      <c r="Z2430" s="90" t="str">
        <f t="shared" si="1082"/>
        <v>A+J=</v>
      </c>
      <c r="AA2430" s="81">
        <f t="shared" si="1083"/>
        <v>46707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75">
        <f t="shared" si="1072"/>
        <v>46690</v>
      </c>
      <c r="B2431" s="76">
        <f t="shared" si="1073"/>
        <v>608.79249116999995</v>
      </c>
      <c r="C2431" s="76">
        <f t="shared" si="1080"/>
        <v>416.11515800000001</v>
      </c>
      <c r="D2431" s="77">
        <f t="shared" si="1074"/>
        <v>7245.38</v>
      </c>
      <c r="E2431" s="78">
        <f>IF(K2431=1,VLOOKUP(A2430,[1]Plan1!$G$155:$I$350,3),E2430)</f>
        <v>7276.54</v>
      </c>
      <c r="F2431" s="79">
        <f t="shared" si="1075"/>
        <v>45763</v>
      </c>
      <c r="G2431" s="80">
        <f t="shared" si="1064"/>
        <v>4.3006716003852752E-3</v>
      </c>
      <c r="H2431" s="81">
        <f t="shared" si="1076"/>
        <v>46707</v>
      </c>
      <c r="I2431" s="81">
        <f t="shared" si="1065"/>
        <v>46707</v>
      </c>
      <c r="J2431" s="82">
        <f t="shared" si="1077"/>
        <v>20</v>
      </c>
      <c r="K2431" s="82">
        <f t="shared" si="1086"/>
        <v>11</v>
      </c>
      <c r="L2431" s="76">
        <f t="shared" si="1066"/>
        <v>1.0023630800000001</v>
      </c>
      <c r="M2431" s="83">
        <f t="shared" si="1088"/>
        <v>1.0043006699999999</v>
      </c>
      <c r="N2431" s="83">
        <f t="shared" si="1084"/>
        <v>1.4546556163266009</v>
      </c>
      <c r="O2431" s="76">
        <f t="shared" si="1087"/>
        <v>1.45809308</v>
      </c>
      <c r="P2431" s="76">
        <f t="shared" si="1067"/>
        <v>606.73463235999998</v>
      </c>
      <c r="Q2431" s="84">
        <f t="shared" si="1081"/>
        <v>0</v>
      </c>
      <c r="R2431" s="86">
        <f t="shared" si="1078"/>
        <v>0</v>
      </c>
      <c r="S2431" s="76">
        <f t="shared" si="1068"/>
        <v>0</v>
      </c>
      <c r="T2431" s="86">
        <f t="shared" si="1079"/>
        <v>8.0657000000000006E-2</v>
      </c>
      <c r="U2431" s="84">
        <f t="shared" si="1085"/>
        <v>11</v>
      </c>
      <c r="V2431" s="84">
        <v>252</v>
      </c>
      <c r="W2431" s="83">
        <f t="shared" si="1069"/>
        <v>1.0033916949999999</v>
      </c>
      <c r="X2431" s="76">
        <f t="shared" si="1070"/>
        <v>2.0578588099999999</v>
      </c>
      <c r="Y2431" s="76">
        <f t="shared" si="1071"/>
        <v>0</v>
      </c>
      <c r="Z2431" s="90" t="str">
        <f t="shared" si="1082"/>
        <v>A+J=</v>
      </c>
      <c r="AA2431" s="81">
        <f t="shared" si="1083"/>
        <v>46707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75">
        <f t="shared" si="1072"/>
        <v>46691</v>
      </c>
      <c r="B2432" s="76">
        <f t="shared" si="1073"/>
        <v>608.79249116999995</v>
      </c>
      <c r="C2432" s="76">
        <f t="shared" si="1080"/>
        <v>416.11515800000001</v>
      </c>
      <c r="D2432" s="77">
        <f t="shared" si="1074"/>
        <v>7245.38</v>
      </c>
      <c r="E2432" s="78">
        <f>IF(K2432=1,VLOOKUP(A2431,[1]Plan1!$G$155:$I$350,3),E2431)</f>
        <v>7276.54</v>
      </c>
      <c r="F2432" s="79">
        <f t="shared" si="1075"/>
        <v>45763</v>
      </c>
      <c r="G2432" s="80">
        <f t="shared" si="1064"/>
        <v>4.3006716003852752E-3</v>
      </c>
      <c r="H2432" s="81">
        <f t="shared" si="1076"/>
        <v>46707</v>
      </c>
      <c r="I2432" s="81">
        <f t="shared" si="1065"/>
        <v>46707</v>
      </c>
      <c r="J2432" s="82">
        <f t="shared" si="1077"/>
        <v>20</v>
      </c>
      <c r="K2432" s="82">
        <f t="shared" si="1086"/>
        <v>11</v>
      </c>
      <c r="L2432" s="76">
        <f t="shared" si="1066"/>
        <v>1.0023630800000001</v>
      </c>
      <c r="M2432" s="83">
        <f t="shared" si="1088"/>
        <v>1.0043006699999999</v>
      </c>
      <c r="N2432" s="83">
        <f t="shared" si="1084"/>
        <v>1.4546556163266009</v>
      </c>
      <c r="O2432" s="76">
        <f t="shared" si="1087"/>
        <v>1.45809308</v>
      </c>
      <c r="P2432" s="76">
        <f t="shared" si="1067"/>
        <v>606.73463235999998</v>
      </c>
      <c r="Q2432" s="84">
        <f t="shared" si="1081"/>
        <v>0</v>
      </c>
      <c r="R2432" s="86">
        <f t="shared" si="1078"/>
        <v>0</v>
      </c>
      <c r="S2432" s="76">
        <f t="shared" si="1068"/>
        <v>0</v>
      </c>
      <c r="T2432" s="86">
        <f t="shared" si="1079"/>
        <v>8.0657000000000006E-2</v>
      </c>
      <c r="U2432" s="84">
        <f t="shared" si="1085"/>
        <v>11</v>
      </c>
      <c r="V2432" s="84">
        <v>252</v>
      </c>
      <c r="W2432" s="83">
        <f t="shared" si="1069"/>
        <v>1.0033916949999999</v>
      </c>
      <c r="X2432" s="76">
        <f t="shared" si="1070"/>
        <v>2.0578588099999999</v>
      </c>
      <c r="Y2432" s="76">
        <f t="shared" si="1071"/>
        <v>0</v>
      </c>
      <c r="Z2432" s="90" t="str">
        <f t="shared" si="1082"/>
        <v>A+J=</v>
      </c>
      <c r="AA2432" s="81">
        <f t="shared" si="1083"/>
        <v>46707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75">
        <f t="shared" si="1072"/>
        <v>46692</v>
      </c>
      <c r="B2433" s="76">
        <f t="shared" si="1073"/>
        <v>608.79249116999995</v>
      </c>
      <c r="C2433" s="76">
        <f t="shared" si="1080"/>
        <v>416.11515800000001</v>
      </c>
      <c r="D2433" s="77">
        <f t="shared" si="1074"/>
        <v>7245.38</v>
      </c>
      <c r="E2433" s="78">
        <f>IF(K2433=1,VLOOKUP(A2432,[1]Plan1!$G$155:$I$350,3),E2432)</f>
        <v>7276.54</v>
      </c>
      <c r="F2433" s="79">
        <f t="shared" si="1075"/>
        <v>45763</v>
      </c>
      <c r="G2433" s="80">
        <f t="shared" si="1064"/>
        <v>4.3006716003852752E-3</v>
      </c>
      <c r="H2433" s="81">
        <f t="shared" si="1076"/>
        <v>46707</v>
      </c>
      <c r="I2433" s="81">
        <f t="shared" si="1065"/>
        <v>46707</v>
      </c>
      <c r="J2433" s="82">
        <f t="shared" si="1077"/>
        <v>20</v>
      </c>
      <c r="K2433" s="82">
        <f t="shared" si="1086"/>
        <v>11</v>
      </c>
      <c r="L2433" s="76">
        <f t="shared" si="1066"/>
        <v>1.0023630800000001</v>
      </c>
      <c r="M2433" s="83">
        <f t="shared" si="1088"/>
        <v>1.0043006699999999</v>
      </c>
      <c r="N2433" s="83">
        <f t="shared" si="1084"/>
        <v>1.4546556163266009</v>
      </c>
      <c r="O2433" s="76">
        <f t="shared" si="1087"/>
        <v>1.45809308</v>
      </c>
      <c r="P2433" s="76">
        <f t="shared" si="1067"/>
        <v>606.73463235999998</v>
      </c>
      <c r="Q2433" s="84">
        <f t="shared" si="1081"/>
        <v>0</v>
      </c>
      <c r="R2433" s="86">
        <f t="shared" si="1078"/>
        <v>0</v>
      </c>
      <c r="S2433" s="76">
        <f t="shared" si="1068"/>
        <v>0</v>
      </c>
      <c r="T2433" s="86">
        <f t="shared" si="1079"/>
        <v>8.0657000000000006E-2</v>
      </c>
      <c r="U2433" s="84">
        <f t="shared" si="1085"/>
        <v>11</v>
      </c>
      <c r="V2433" s="84">
        <v>252</v>
      </c>
      <c r="W2433" s="83">
        <f t="shared" si="1069"/>
        <v>1.0033916949999999</v>
      </c>
      <c r="X2433" s="76">
        <f t="shared" si="1070"/>
        <v>2.0578588099999999</v>
      </c>
      <c r="Y2433" s="76">
        <f t="shared" si="1071"/>
        <v>0</v>
      </c>
      <c r="Z2433" s="90" t="str">
        <f t="shared" si="1082"/>
        <v>A+J=</v>
      </c>
      <c r="AA2433" s="81">
        <f t="shared" si="1083"/>
        <v>46707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75">
        <f t="shared" si="1072"/>
        <v>46693</v>
      </c>
      <c r="B2434" s="76">
        <f t="shared" si="1073"/>
        <v>609.11059940000007</v>
      </c>
      <c r="C2434" s="76">
        <f t="shared" si="1080"/>
        <v>416.11515800000001</v>
      </c>
      <c r="D2434" s="77">
        <f t="shared" si="1074"/>
        <v>7245.38</v>
      </c>
      <c r="E2434" s="78">
        <f>IF(K2434=1,VLOOKUP(A2433,[1]Plan1!$G$155:$I$350,3),E2433)</f>
        <v>7276.54</v>
      </c>
      <c r="F2434" s="79">
        <f t="shared" si="1075"/>
        <v>45763</v>
      </c>
      <c r="G2434" s="80">
        <f t="shared" si="1064"/>
        <v>4.3006716003852752E-3</v>
      </c>
      <c r="H2434" s="81">
        <f t="shared" si="1076"/>
        <v>46707</v>
      </c>
      <c r="I2434" s="81">
        <f t="shared" si="1065"/>
        <v>46707</v>
      </c>
      <c r="J2434" s="82">
        <f t="shared" si="1077"/>
        <v>20</v>
      </c>
      <c r="K2434" s="82">
        <f t="shared" si="1086"/>
        <v>12</v>
      </c>
      <c r="L2434" s="76">
        <f t="shared" si="1066"/>
        <v>1.00257818</v>
      </c>
      <c r="M2434" s="83">
        <f t="shared" si="1088"/>
        <v>1.0043006699999999</v>
      </c>
      <c r="N2434" s="83">
        <f t="shared" si="1084"/>
        <v>1.4546556163266009</v>
      </c>
      <c r="O2434" s="76">
        <f t="shared" si="1087"/>
        <v>1.45840598</v>
      </c>
      <c r="P2434" s="76">
        <f t="shared" si="1067"/>
        <v>606.86483479000003</v>
      </c>
      <c r="Q2434" s="84">
        <f t="shared" si="1081"/>
        <v>0</v>
      </c>
      <c r="R2434" s="86">
        <f t="shared" si="1078"/>
        <v>0</v>
      </c>
      <c r="S2434" s="76">
        <f t="shared" si="1068"/>
        <v>0</v>
      </c>
      <c r="T2434" s="86">
        <f t="shared" si="1079"/>
        <v>8.0657000000000006E-2</v>
      </c>
      <c r="U2434" s="84">
        <f t="shared" si="1085"/>
        <v>12</v>
      </c>
      <c r="V2434" s="84">
        <v>252</v>
      </c>
      <c r="W2434" s="83">
        <f t="shared" si="1069"/>
        <v>1.003700601</v>
      </c>
      <c r="X2434" s="76">
        <f t="shared" si="1070"/>
        <v>2.2457646100000002</v>
      </c>
      <c r="Y2434" s="76">
        <f t="shared" si="1071"/>
        <v>0</v>
      </c>
      <c r="Z2434" s="90" t="str">
        <f t="shared" si="1082"/>
        <v>A+J=</v>
      </c>
      <c r="AA2434" s="81">
        <f t="shared" si="1083"/>
        <v>46707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75">
        <f t="shared" si="1072"/>
        <v>46694</v>
      </c>
      <c r="B2435" s="76">
        <f t="shared" si="1073"/>
        <v>609.11059940000007</v>
      </c>
      <c r="C2435" s="76">
        <f t="shared" si="1080"/>
        <v>416.11515800000001</v>
      </c>
      <c r="D2435" s="77">
        <f t="shared" si="1074"/>
        <v>7245.38</v>
      </c>
      <c r="E2435" s="78">
        <f>IF(K2435=1,VLOOKUP(A2434,[1]Plan1!$G$155:$I$350,3),E2434)</f>
        <v>7276.54</v>
      </c>
      <c r="F2435" s="79">
        <f t="shared" si="1075"/>
        <v>45763</v>
      </c>
      <c r="G2435" s="80">
        <f t="shared" si="1064"/>
        <v>4.3006716003852752E-3</v>
      </c>
      <c r="H2435" s="81">
        <f t="shared" si="1076"/>
        <v>46707</v>
      </c>
      <c r="I2435" s="81">
        <f t="shared" si="1065"/>
        <v>46707</v>
      </c>
      <c r="J2435" s="82">
        <f t="shared" si="1077"/>
        <v>20</v>
      </c>
      <c r="K2435" s="82">
        <f t="shared" si="1086"/>
        <v>12</v>
      </c>
      <c r="L2435" s="76">
        <f t="shared" si="1066"/>
        <v>1.00257818</v>
      </c>
      <c r="M2435" s="83">
        <f t="shared" si="1088"/>
        <v>1.0043006699999999</v>
      </c>
      <c r="N2435" s="83">
        <f t="shared" si="1084"/>
        <v>1.4546556163266009</v>
      </c>
      <c r="O2435" s="76">
        <f t="shared" si="1087"/>
        <v>1.45840598</v>
      </c>
      <c r="P2435" s="76">
        <f t="shared" si="1067"/>
        <v>606.86483479000003</v>
      </c>
      <c r="Q2435" s="84">
        <f t="shared" si="1081"/>
        <v>0</v>
      </c>
      <c r="R2435" s="86">
        <f t="shared" si="1078"/>
        <v>0</v>
      </c>
      <c r="S2435" s="76">
        <f t="shared" si="1068"/>
        <v>0</v>
      </c>
      <c r="T2435" s="86">
        <f t="shared" si="1079"/>
        <v>8.0657000000000006E-2</v>
      </c>
      <c r="U2435" s="84">
        <f t="shared" si="1085"/>
        <v>12</v>
      </c>
      <c r="V2435" s="84">
        <v>252</v>
      </c>
      <c r="W2435" s="83">
        <f t="shared" si="1069"/>
        <v>1.003700601</v>
      </c>
      <c r="X2435" s="76">
        <f t="shared" si="1070"/>
        <v>2.2457646100000002</v>
      </c>
      <c r="Y2435" s="76">
        <f t="shared" si="1071"/>
        <v>0</v>
      </c>
      <c r="Z2435" s="90" t="str">
        <f t="shared" si="1082"/>
        <v>A+J=</v>
      </c>
      <c r="AA2435" s="81">
        <f t="shared" si="1083"/>
        <v>46707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75">
        <f t="shared" si="1072"/>
        <v>46695</v>
      </c>
      <c r="B2436" s="76">
        <f t="shared" si="1073"/>
        <v>609.42887080000003</v>
      </c>
      <c r="C2436" s="76">
        <f t="shared" si="1080"/>
        <v>416.11515800000001</v>
      </c>
      <c r="D2436" s="77">
        <f t="shared" si="1074"/>
        <v>7245.38</v>
      </c>
      <c r="E2436" s="78">
        <f>IF(K2436=1,VLOOKUP(A2435,[1]Plan1!$G$155:$I$350,3),E2435)</f>
        <v>7276.54</v>
      </c>
      <c r="F2436" s="79">
        <f t="shared" si="1075"/>
        <v>45763</v>
      </c>
      <c r="G2436" s="80">
        <f t="shared" si="1064"/>
        <v>4.3006716003852752E-3</v>
      </c>
      <c r="H2436" s="81">
        <f t="shared" si="1076"/>
        <v>46707</v>
      </c>
      <c r="I2436" s="81">
        <f t="shared" si="1065"/>
        <v>46707</v>
      </c>
      <c r="J2436" s="82">
        <f t="shared" si="1077"/>
        <v>20</v>
      </c>
      <c r="K2436" s="82">
        <f t="shared" si="1086"/>
        <v>13</v>
      </c>
      <c r="L2436" s="76">
        <f t="shared" si="1066"/>
        <v>1.00279333</v>
      </c>
      <c r="M2436" s="83">
        <f t="shared" si="1088"/>
        <v>1.0043006699999999</v>
      </c>
      <c r="N2436" s="83">
        <f t="shared" si="1084"/>
        <v>1.4546556163266009</v>
      </c>
      <c r="O2436" s="76">
        <f t="shared" si="1087"/>
        <v>1.45871894</v>
      </c>
      <c r="P2436" s="76">
        <f t="shared" si="1067"/>
        <v>606.99506219</v>
      </c>
      <c r="Q2436" s="84">
        <f t="shared" si="1081"/>
        <v>0</v>
      </c>
      <c r="R2436" s="86">
        <f t="shared" si="1078"/>
        <v>0</v>
      </c>
      <c r="S2436" s="76">
        <f t="shared" si="1068"/>
        <v>0</v>
      </c>
      <c r="T2436" s="86">
        <f t="shared" si="1079"/>
        <v>8.0657000000000006E-2</v>
      </c>
      <c r="U2436" s="84">
        <f t="shared" si="1085"/>
        <v>13</v>
      </c>
      <c r="V2436" s="84">
        <v>252</v>
      </c>
      <c r="W2436" s="83">
        <f t="shared" si="1069"/>
        <v>1.004009602</v>
      </c>
      <c r="X2436" s="76">
        <f t="shared" si="1070"/>
        <v>2.4338086099999998</v>
      </c>
      <c r="Y2436" s="76">
        <f t="shared" si="1071"/>
        <v>0</v>
      </c>
      <c r="Z2436" s="90" t="str">
        <f t="shared" si="1082"/>
        <v>A+J=</v>
      </c>
      <c r="AA2436" s="81">
        <f t="shared" si="1083"/>
        <v>46707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75">
        <f t="shared" si="1072"/>
        <v>46696</v>
      </c>
      <c r="B2437" s="76">
        <f t="shared" si="1073"/>
        <v>609.74731797000004</v>
      </c>
      <c r="C2437" s="76">
        <f t="shared" si="1080"/>
        <v>416.11515800000001</v>
      </c>
      <c r="D2437" s="77">
        <f t="shared" si="1074"/>
        <v>7245.38</v>
      </c>
      <c r="E2437" s="78">
        <f>IF(K2437=1,VLOOKUP(A2436,[1]Plan1!$G$155:$I$350,3),E2436)</f>
        <v>7276.54</v>
      </c>
      <c r="F2437" s="79">
        <f t="shared" si="1075"/>
        <v>45763</v>
      </c>
      <c r="G2437" s="80">
        <f t="shared" si="1064"/>
        <v>4.3006716003852752E-3</v>
      </c>
      <c r="H2437" s="81">
        <f t="shared" si="1076"/>
        <v>46707</v>
      </c>
      <c r="I2437" s="81">
        <f t="shared" si="1065"/>
        <v>46707</v>
      </c>
      <c r="J2437" s="82">
        <f t="shared" si="1077"/>
        <v>20</v>
      </c>
      <c r="K2437" s="82">
        <f t="shared" si="1086"/>
        <v>14</v>
      </c>
      <c r="L2437" s="76">
        <f t="shared" si="1066"/>
        <v>1.00300853</v>
      </c>
      <c r="M2437" s="83">
        <f t="shared" si="1088"/>
        <v>1.0043006699999999</v>
      </c>
      <c r="N2437" s="83">
        <f t="shared" si="1084"/>
        <v>1.4546556163266009</v>
      </c>
      <c r="O2437" s="76">
        <f t="shared" si="1087"/>
        <v>1.4590319899999999</v>
      </c>
      <c r="P2437" s="76">
        <f t="shared" si="1067"/>
        <v>607.12532704</v>
      </c>
      <c r="Q2437" s="84">
        <f t="shared" si="1081"/>
        <v>0</v>
      </c>
      <c r="R2437" s="86">
        <f t="shared" si="1078"/>
        <v>0</v>
      </c>
      <c r="S2437" s="76">
        <f t="shared" si="1068"/>
        <v>0</v>
      </c>
      <c r="T2437" s="86">
        <f t="shared" si="1079"/>
        <v>8.0657000000000006E-2</v>
      </c>
      <c r="U2437" s="84">
        <f t="shared" si="1085"/>
        <v>14</v>
      </c>
      <c r="V2437" s="84">
        <v>252</v>
      </c>
      <c r="W2437" s="83">
        <f t="shared" si="1069"/>
        <v>1.0043186980000001</v>
      </c>
      <c r="X2437" s="76">
        <f t="shared" si="1070"/>
        <v>2.6219909299999999</v>
      </c>
      <c r="Y2437" s="76">
        <f t="shared" si="1071"/>
        <v>0</v>
      </c>
      <c r="Z2437" s="90" t="str">
        <f t="shared" si="1082"/>
        <v>A+J=</v>
      </c>
      <c r="AA2437" s="81">
        <f t="shared" si="1083"/>
        <v>46707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75">
        <f t="shared" si="1072"/>
        <v>46697</v>
      </c>
      <c r="B2438" s="76">
        <f t="shared" si="1073"/>
        <v>610.06592426999998</v>
      </c>
      <c r="C2438" s="76">
        <f t="shared" si="1080"/>
        <v>416.11515800000001</v>
      </c>
      <c r="D2438" s="77">
        <f t="shared" si="1074"/>
        <v>7245.38</v>
      </c>
      <c r="E2438" s="78">
        <f>IF(K2438=1,VLOOKUP(A2437,[1]Plan1!$G$155:$I$350,3),E2437)</f>
        <v>7276.54</v>
      </c>
      <c r="F2438" s="79">
        <f t="shared" si="1075"/>
        <v>45763</v>
      </c>
      <c r="G2438" s="80">
        <f t="shared" si="1064"/>
        <v>4.3006716003852752E-3</v>
      </c>
      <c r="H2438" s="81">
        <f t="shared" si="1076"/>
        <v>46707</v>
      </c>
      <c r="I2438" s="81">
        <f t="shared" si="1065"/>
        <v>46707</v>
      </c>
      <c r="J2438" s="82">
        <f t="shared" si="1077"/>
        <v>20</v>
      </c>
      <c r="K2438" s="82">
        <f t="shared" si="1086"/>
        <v>15</v>
      </c>
      <c r="L2438" s="76">
        <f t="shared" si="1066"/>
        <v>1.00322377</v>
      </c>
      <c r="M2438" s="83">
        <f t="shared" si="1088"/>
        <v>1.0043006699999999</v>
      </c>
      <c r="N2438" s="83">
        <f t="shared" si="1084"/>
        <v>1.4546556163266009</v>
      </c>
      <c r="O2438" s="76">
        <f t="shared" si="1087"/>
        <v>1.45934509</v>
      </c>
      <c r="P2438" s="76">
        <f t="shared" si="1067"/>
        <v>607.25561270000003</v>
      </c>
      <c r="Q2438" s="84">
        <f t="shared" si="1081"/>
        <v>0</v>
      </c>
      <c r="R2438" s="86">
        <f t="shared" si="1078"/>
        <v>0</v>
      </c>
      <c r="S2438" s="76">
        <f t="shared" si="1068"/>
        <v>0</v>
      </c>
      <c r="T2438" s="86">
        <f t="shared" si="1079"/>
        <v>8.0657000000000006E-2</v>
      </c>
      <c r="U2438" s="84">
        <f t="shared" si="1085"/>
        <v>15</v>
      </c>
      <c r="V2438" s="84">
        <v>252</v>
      </c>
      <c r="W2438" s="83">
        <f t="shared" si="1069"/>
        <v>1.004627889</v>
      </c>
      <c r="X2438" s="76">
        <f t="shared" si="1070"/>
        <v>2.8103115700000001</v>
      </c>
      <c r="Y2438" s="76">
        <f t="shared" si="1071"/>
        <v>0</v>
      </c>
      <c r="Z2438" s="90" t="str">
        <f t="shared" si="1082"/>
        <v>A+J=</v>
      </c>
      <c r="AA2438" s="81">
        <f t="shared" si="1083"/>
        <v>46707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75">
        <f t="shared" si="1072"/>
        <v>46698</v>
      </c>
      <c r="B2439" s="76">
        <f t="shared" si="1073"/>
        <v>610.06592426999998</v>
      </c>
      <c r="C2439" s="76">
        <f t="shared" si="1080"/>
        <v>416.11515800000001</v>
      </c>
      <c r="D2439" s="77">
        <f t="shared" si="1074"/>
        <v>7245.38</v>
      </c>
      <c r="E2439" s="78">
        <f>IF(K2439=1,VLOOKUP(A2438,[1]Plan1!$G$155:$I$350,3),E2438)</f>
        <v>7276.54</v>
      </c>
      <c r="F2439" s="79">
        <f t="shared" si="1075"/>
        <v>45763</v>
      </c>
      <c r="G2439" s="80">
        <f t="shared" si="1064"/>
        <v>4.3006716003852752E-3</v>
      </c>
      <c r="H2439" s="81">
        <f t="shared" si="1076"/>
        <v>46707</v>
      </c>
      <c r="I2439" s="81">
        <f t="shared" si="1065"/>
        <v>46707</v>
      </c>
      <c r="J2439" s="82">
        <f t="shared" si="1077"/>
        <v>20</v>
      </c>
      <c r="K2439" s="82">
        <f t="shared" si="1086"/>
        <v>15</v>
      </c>
      <c r="L2439" s="76">
        <f t="shared" si="1066"/>
        <v>1.00322377</v>
      </c>
      <c r="M2439" s="83">
        <f t="shared" si="1088"/>
        <v>1.0043006699999999</v>
      </c>
      <c r="N2439" s="83">
        <f t="shared" si="1084"/>
        <v>1.4546556163266009</v>
      </c>
      <c r="O2439" s="76">
        <f t="shared" si="1087"/>
        <v>1.45934509</v>
      </c>
      <c r="P2439" s="76">
        <f t="shared" si="1067"/>
        <v>607.25561270000003</v>
      </c>
      <c r="Q2439" s="84">
        <f t="shared" si="1081"/>
        <v>0</v>
      </c>
      <c r="R2439" s="86">
        <f t="shared" si="1078"/>
        <v>0</v>
      </c>
      <c r="S2439" s="76">
        <f t="shared" si="1068"/>
        <v>0</v>
      </c>
      <c r="T2439" s="86">
        <f t="shared" si="1079"/>
        <v>8.0657000000000006E-2</v>
      </c>
      <c r="U2439" s="84">
        <f t="shared" si="1085"/>
        <v>15</v>
      </c>
      <c r="V2439" s="84">
        <v>252</v>
      </c>
      <c r="W2439" s="83">
        <f t="shared" si="1069"/>
        <v>1.004627889</v>
      </c>
      <c r="X2439" s="76">
        <f t="shared" si="1070"/>
        <v>2.8103115700000001</v>
      </c>
      <c r="Y2439" s="76">
        <f t="shared" si="1071"/>
        <v>0</v>
      </c>
      <c r="Z2439" s="90" t="str">
        <f t="shared" si="1082"/>
        <v>A+J=</v>
      </c>
      <c r="AA2439" s="81">
        <f t="shared" si="1083"/>
        <v>46707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75">
        <f t="shared" si="1072"/>
        <v>46699</v>
      </c>
      <c r="B2440" s="76">
        <f t="shared" si="1073"/>
        <v>610.06592426999998</v>
      </c>
      <c r="C2440" s="76">
        <f t="shared" si="1080"/>
        <v>416.11515800000001</v>
      </c>
      <c r="D2440" s="77">
        <f t="shared" si="1074"/>
        <v>7245.38</v>
      </c>
      <c r="E2440" s="78">
        <f>IF(K2440=1,VLOOKUP(A2439,[1]Plan1!$G$155:$I$350,3),E2439)</f>
        <v>7276.54</v>
      </c>
      <c r="F2440" s="79">
        <f t="shared" si="1075"/>
        <v>45763</v>
      </c>
      <c r="G2440" s="80">
        <f t="shared" si="1064"/>
        <v>4.3006716003852752E-3</v>
      </c>
      <c r="H2440" s="81">
        <f t="shared" si="1076"/>
        <v>46707</v>
      </c>
      <c r="I2440" s="81">
        <f t="shared" si="1065"/>
        <v>46707</v>
      </c>
      <c r="J2440" s="82">
        <f t="shared" si="1077"/>
        <v>20</v>
      </c>
      <c r="K2440" s="82">
        <f t="shared" si="1086"/>
        <v>15</v>
      </c>
      <c r="L2440" s="76">
        <f t="shared" si="1066"/>
        <v>1.00322377</v>
      </c>
      <c r="M2440" s="83">
        <f t="shared" si="1088"/>
        <v>1.0043006699999999</v>
      </c>
      <c r="N2440" s="83">
        <f t="shared" si="1084"/>
        <v>1.4546556163266009</v>
      </c>
      <c r="O2440" s="76">
        <f t="shared" si="1087"/>
        <v>1.45934509</v>
      </c>
      <c r="P2440" s="76">
        <f t="shared" si="1067"/>
        <v>607.25561270000003</v>
      </c>
      <c r="Q2440" s="84">
        <f t="shared" si="1081"/>
        <v>0</v>
      </c>
      <c r="R2440" s="86">
        <f t="shared" si="1078"/>
        <v>0</v>
      </c>
      <c r="S2440" s="76">
        <f t="shared" si="1068"/>
        <v>0</v>
      </c>
      <c r="T2440" s="86">
        <f t="shared" si="1079"/>
        <v>8.0657000000000006E-2</v>
      </c>
      <c r="U2440" s="84">
        <f t="shared" si="1085"/>
        <v>15</v>
      </c>
      <c r="V2440" s="84">
        <v>252</v>
      </c>
      <c r="W2440" s="83">
        <f t="shared" si="1069"/>
        <v>1.004627889</v>
      </c>
      <c r="X2440" s="76">
        <f t="shared" si="1070"/>
        <v>2.8103115700000001</v>
      </c>
      <c r="Y2440" s="76">
        <f t="shared" si="1071"/>
        <v>0</v>
      </c>
      <c r="Z2440" s="90" t="str">
        <f t="shared" si="1082"/>
        <v>A+J=</v>
      </c>
      <c r="AA2440" s="81">
        <f t="shared" si="1083"/>
        <v>46707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75">
        <f t="shared" si="1072"/>
        <v>46700</v>
      </c>
      <c r="B2441" s="76">
        <f t="shared" si="1073"/>
        <v>610.38469869999994</v>
      </c>
      <c r="C2441" s="76">
        <f t="shared" si="1080"/>
        <v>416.11515800000001</v>
      </c>
      <c r="D2441" s="77">
        <f t="shared" si="1074"/>
        <v>7245.38</v>
      </c>
      <c r="E2441" s="78">
        <f>IF(K2441=1,VLOOKUP(A2440,[1]Plan1!$G$155:$I$350,3),E2440)</f>
        <v>7276.54</v>
      </c>
      <c r="F2441" s="79">
        <f t="shared" si="1075"/>
        <v>45763</v>
      </c>
      <c r="G2441" s="80">
        <f t="shared" si="1064"/>
        <v>4.3006716003852752E-3</v>
      </c>
      <c r="H2441" s="81">
        <f t="shared" si="1076"/>
        <v>46707</v>
      </c>
      <c r="I2441" s="81">
        <f t="shared" si="1065"/>
        <v>46707</v>
      </c>
      <c r="J2441" s="82">
        <f t="shared" si="1077"/>
        <v>20</v>
      </c>
      <c r="K2441" s="82">
        <f t="shared" si="1086"/>
        <v>16</v>
      </c>
      <c r="L2441" s="76">
        <f t="shared" si="1066"/>
        <v>1.00343906</v>
      </c>
      <c r="M2441" s="83">
        <f t="shared" si="1088"/>
        <v>1.0043006699999999</v>
      </c>
      <c r="N2441" s="83">
        <f t="shared" si="1084"/>
        <v>1.4546556163266009</v>
      </c>
      <c r="O2441" s="76">
        <f t="shared" si="1087"/>
        <v>1.4596582600000001</v>
      </c>
      <c r="P2441" s="76">
        <f t="shared" si="1067"/>
        <v>607.38592747999996</v>
      </c>
      <c r="Q2441" s="84">
        <f t="shared" si="1081"/>
        <v>0</v>
      </c>
      <c r="R2441" s="86">
        <f t="shared" si="1078"/>
        <v>0</v>
      </c>
      <c r="S2441" s="76">
        <f t="shared" si="1068"/>
        <v>0</v>
      </c>
      <c r="T2441" s="86">
        <f t="shared" si="1079"/>
        <v>8.0657000000000006E-2</v>
      </c>
      <c r="U2441" s="84">
        <f t="shared" si="1085"/>
        <v>16</v>
      </c>
      <c r="V2441" s="84">
        <v>252</v>
      </c>
      <c r="W2441" s="83">
        <f t="shared" si="1069"/>
        <v>1.0049371760000001</v>
      </c>
      <c r="X2441" s="76">
        <f t="shared" si="1070"/>
        <v>2.9987712200000001</v>
      </c>
      <c r="Y2441" s="76">
        <f t="shared" si="1071"/>
        <v>0</v>
      </c>
      <c r="Z2441" s="90" t="str">
        <f t="shared" si="1082"/>
        <v>A+J=</v>
      </c>
      <c r="AA2441" s="81">
        <f t="shared" si="1083"/>
        <v>46707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75">
        <f t="shared" si="1072"/>
        <v>46701</v>
      </c>
      <c r="B2442" s="76">
        <f t="shared" si="1073"/>
        <v>610.70363595000003</v>
      </c>
      <c r="C2442" s="76">
        <f t="shared" si="1080"/>
        <v>416.11515800000001</v>
      </c>
      <c r="D2442" s="77">
        <f t="shared" si="1074"/>
        <v>7245.38</v>
      </c>
      <c r="E2442" s="78">
        <f>IF(K2442=1,VLOOKUP(A2441,[1]Plan1!$G$155:$I$350,3),E2441)</f>
        <v>7276.54</v>
      </c>
      <c r="F2442" s="79">
        <f t="shared" si="1075"/>
        <v>45763</v>
      </c>
      <c r="G2442" s="80">
        <f t="shared" si="1064"/>
        <v>4.3006716003852752E-3</v>
      </c>
      <c r="H2442" s="81">
        <f t="shared" si="1076"/>
        <v>46707</v>
      </c>
      <c r="I2442" s="81">
        <f t="shared" si="1065"/>
        <v>46707</v>
      </c>
      <c r="J2442" s="82">
        <f t="shared" si="1077"/>
        <v>20</v>
      </c>
      <c r="K2442" s="82">
        <f t="shared" si="1086"/>
        <v>17</v>
      </c>
      <c r="L2442" s="76">
        <f t="shared" si="1066"/>
        <v>1.0036543899999999</v>
      </c>
      <c r="M2442" s="83">
        <f t="shared" si="1088"/>
        <v>1.0043006699999999</v>
      </c>
      <c r="N2442" s="83">
        <f t="shared" si="1084"/>
        <v>1.4546556163266009</v>
      </c>
      <c r="O2442" s="76">
        <f t="shared" si="1087"/>
        <v>1.45997149</v>
      </c>
      <c r="P2442" s="76">
        <f t="shared" si="1067"/>
        <v>607.51626723000004</v>
      </c>
      <c r="Q2442" s="84">
        <f t="shared" si="1081"/>
        <v>0</v>
      </c>
      <c r="R2442" s="86">
        <f t="shared" si="1078"/>
        <v>0</v>
      </c>
      <c r="S2442" s="76">
        <f t="shared" si="1068"/>
        <v>0</v>
      </c>
      <c r="T2442" s="86">
        <f t="shared" si="1079"/>
        <v>8.0657000000000006E-2</v>
      </c>
      <c r="U2442" s="84">
        <f t="shared" si="1085"/>
        <v>17</v>
      </c>
      <c r="V2442" s="84">
        <v>252</v>
      </c>
      <c r="W2442" s="83">
        <f t="shared" si="1069"/>
        <v>1.005246557</v>
      </c>
      <c r="X2442" s="76">
        <f t="shared" si="1070"/>
        <v>3.1873687199999998</v>
      </c>
      <c r="Y2442" s="76">
        <f t="shared" si="1071"/>
        <v>0</v>
      </c>
      <c r="Z2442" s="90" t="str">
        <f t="shared" si="1082"/>
        <v>A+J=</v>
      </c>
      <c r="AA2442" s="81">
        <f t="shared" si="1083"/>
        <v>46707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75">
        <f t="shared" si="1072"/>
        <v>46702</v>
      </c>
      <c r="B2443" s="76">
        <f t="shared" si="1073"/>
        <v>611.02274148000004</v>
      </c>
      <c r="C2443" s="76">
        <f t="shared" si="1080"/>
        <v>416.11515800000001</v>
      </c>
      <c r="D2443" s="77">
        <f t="shared" si="1074"/>
        <v>7245.38</v>
      </c>
      <c r="E2443" s="78">
        <f>IF(K2443=1,VLOOKUP(A2442,[1]Plan1!$G$155:$I$350,3),E2442)</f>
        <v>7276.54</v>
      </c>
      <c r="F2443" s="79">
        <f t="shared" si="1075"/>
        <v>45763</v>
      </c>
      <c r="G2443" s="80">
        <f t="shared" ref="G2443:G2506" si="1089">(E2443/D2443)-1</f>
        <v>4.3006716003852752E-3</v>
      </c>
      <c r="H2443" s="81">
        <f t="shared" si="1076"/>
        <v>46707</v>
      </c>
      <c r="I2443" s="81">
        <f t="shared" ref="I2443:I2506" si="1090">IF(A2443&gt;I2442,H2443,I2442)</f>
        <v>46707</v>
      </c>
      <c r="J2443" s="82">
        <f t="shared" si="1077"/>
        <v>20</v>
      </c>
      <c r="K2443" s="82">
        <f t="shared" si="1086"/>
        <v>18</v>
      </c>
      <c r="L2443" s="76">
        <f t="shared" ref="L2443:L2506" si="1091">TRUNC((E2443/D2443)^TRUNC((K2443/J2443),9),8)</f>
        <v>1.0038697700000001</v>
      </c>
      <c r="M2443" s="83">
        <f t="shared" si="1088"/>
        <v>1.0043006699999999</v>
      </c>
      <c r="N2443" s="83">
        <f t="shared" si="1084"/>
        <v>1.4546556163266009</v>
      </c>
      <c r="O2443" s="76">
        <f t="shared" si="1087"/>
        <v>1.46028479</v>
      </c>
      <c r="P2443" s="76">
        <f t="shared" ref="P2443:P2506" si="1092">TRUNC(C2443*O2443,8)</f>
        <v>607.64663611000003</v>
      </c>
      <c r="Q2443" s="84">
        <f t="shared" si="1081"/>
        <v>0</v>
      </c>
      <c r="R2443" s="86">
        <f t="shared" si="1078"/>
        <v>0</v>
      </c>
      <c r="S2443" s="76">
        <f t="shared" ref="S2443:S2506" si="1093">IF(R2443&gt;0,TRUNC(R2443*P2443,8),0)</f>
        <v>0</v>
      </c>
      <c r="T2443" s="86">
        <f t="shared" si="1079"/>
        <v>8.0657000000000006E-2</v>
      </c>
      <c r="U2443" s="84">
        <f t="shared" si="1085"/>
        <v>18</v>
      </c>
      <c r="V2443" s="84">
        <v>252</v>
      </c>
      <c r="W2443" s="83">
        <f t="shared" ref="W2443:W2506" si="1094">ROUND((1+T2443)^TRUNC((U2443/V2443),9),9)</f>
        <v>1.005556034</v>
      </c>
      <c r="X2443" s="76">
        <f t="shared" ref="X2443:X2506" si="1095">TRUNC((P2443*(W2443-1)),8)</f>
        <v>3.3761053699999999</v>
      </c>
      <c r="Y2443" s="76">
        <f t="shared" ref="Y2443:Y2506" si="1096">IF(Q2443&gt;0,S2443+X2443,0)</f>
        <v>0</v>
      </c>
      <c r="Z2443" s="90" t="str">
        <f t="shared" si="1082"/>
        <v>A+J=</v>
      </c>
      <c r="AA2443" s="81">
        <f t="shared" si="1083"/>
        <v>46707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75">
        <f t="shared" ref="A2444:A2507" si="1097">(A2443+1)</f>
        <v>46703</v>
      </c>
      <c r="B2444" s="76">
        <f t="shared" ref="B2444:B2507" si="1098">P2444+X2444</f>
        <v>611.34201473000007</v>
      </c>
      <c r="C2444" s="76">
        <f t="shared" si="1080"/>
        <v>416.11515800000001</v>
      </c>
      <c r="D2444" s="77">
        <f t="shared" ref="D2444:D2507" si="1099">IF(E2444=E2443,D2443,E2443)</f>
        <v>7245.38</v>
      </c>
      <c r="E2444" s="78">
        <f>IF(K2444=1,VLOOKUP(A2443,[1]Plan1!$G$155:$I$350,3),E2443)</f>
        <v>7276.54</v>
      </c>
      <c r="F2444" s="79">
        <f t="shared" ref="F2444:F2507" si="1100">IF(D2444=D2443,F2443,A2444)</f>
        <v>45763</v>
      </c>
      <c r="G2444" s="80">
        <f t="shared" si="1089"/>
        <v>4.3006716003852752E-3</v>
      </c>
      <c r="H2444" s="81">
        <f t="shared" ref="H2444:H2507" si="1101">IF(DAY(A2444)=15,VLOOKUP(A2444,AH$119:AN$451,4),H2443)</f>
        <v>46707</v>
      </c>
      <c r="I2444" s="81">
        <f t="shared" si="1090"/>
        <v>46707</v>
      </c>
      <c r="J2444" s="82">
        <f t="shared" ref="J2444:J2507" si="1102">IF(I2444=I2443,J2443,NETWORKDAYS(I2443,I2444,$AD$165:$AD$503)-1)</f>
        <v>20</v>
      </c>
      <c r="K2444" s="82">
        <f t="shared" si="1086"/>
        <v>19</v>
      </c>
      <c r="L2444" s="76">
        <f t="shared" si="1091"/>
        <v>1.0040851900000001</v>
      </c>
      <c r="M2444" s="83">
        <f t="shared" si="1088"/>
        <v>1.0043006699999999</v>
      </c>
      <c r="N2444" s="83">
        <f t="shared" si="1084"/>
        <v>1.4546556163266009</v>
      </c>
      <c r="O2444" s="76">
        <f t="shared" si="1087"/>
        <v>1.46059816</v>
      </c>
      <c r="P2444" s="76">
        <f t="shared" si="1092"/>
        <v>607.77703412000005</v>
      </c>
      <c r="Q2444" s="84">
        <f t="shared" si="1081"/>
        <v>0</v>
      </c>
      <c r="R2444" s="86">
        <f t="shared" ref="R2444:R2507" si="1103">IF(Q2444&gt;0,VLOOKUP($A2444,$AD$11:$AI$161,6),0)</f>
        <v>0</v>
      </c>
      <c r="S2444" s="76">
        <f t="shared" si="1093"/>
        <v>0</v>
      </c>
      <c r="T2444" s="86">
        <f t="shared" ref="T2444:T2507" si="1104">(T2443)</f>
        <v>8.0657000000000006E-2</v>
      </c>
      <c r="U2444" s="84">
        <f t="shared" si="1085"/>
        <v>19</v>
      </c>
      <c r="V2444" s="84">
        <v>252</v>
      </c>
      <c r="W2444" s="83">
        <f t="shared" si="1094"/>
        <v>1.005865606</v>
      </c>
      <c r="X2444" s="76">
        <f t="shared" si="1095"/>
        <v>3.5649806100000001</v>
      </c>
      <c r="Y2444" s="76">
        <f t="shared" si="1096"/>
        <v>0</v>
      </c>
      <c r="Z2444" s="90" t="str">
        <f t="shared" si="1082"/>
        <v>A+J=</v>
      </c>
      <c r="AA2444" s="81">
        <f t="shared" si="1083"/>
        <v>46707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75">
        <f t="shared" si="1097"/>
        <v>46704</v>
      </c>
      <c r="B2445" s="76">
        <f t="shared" si="1098"/>
        <v>611.66146057000003</v>
      </c>
      <c r="C2445" s="76">
        <f t="shared" ref="C2445:C2508" si="1105">TRUNC(IF(Q2444&gt;0,VLOOKUP(A2444,$AD$13:$AE$161,2),C2444),8)</f>
        <v>416.11515800000001</v>
      </c>
      <c r="D2445" s="77">
        <f t="shared" si="1099"/>
        <v>7245.38</v>
      </c>
      <c r="E2445" s="78">
        <f>IF(K2445=1,VLOOKUP(A2444,[1]Plan1!$G$155:$I$350,3),E2444)</f>
        <v>7276.54</v>
      </c>
      <c r="F2445" s="79">
        <f t="shared" si="1100"/>
        <v>45763</v>
      </c>
      <c r="G2445" s="80">
        <f t="shared" si="1089"/>
        <v>4.3006716003852752E-3</v>
      </c>
      <c r="H2445" s="81">
        <f t="shared" si="1101"/>
        <v>46707</v>
      </c>
      <c r="I2445" s="81">
        <f t="shared" si="1090"/>
        <v>46707</v>
      </c>
      <c r="J2445" s="82">
        <f t="shared" si="1102"/>
        <v>20</v>
      </c>
      <c r="K2445" s="82">
        <f t="shared" si="1086"/>
        <v>20</v>
      </c>
      <c r="L2445" s="76">
        <f t="shared" si="1091"/>
        <v>1.0043006699999999</v>
      </c>
      <c r="M2445" s="83">
        <f t="shared" si="1088"/>
        <v>1.0043006699999999</v>
      </c>
      <c r="N2445" s="83">
        <f t="shared" si="1084"/>
        <v>1.4546556163266009</v>
      </c>
      <c r="O2445" s="76">
        <f t="shared" si="1087"/>
        <v>1.4609116099999999</v>
      </c>
      <c r="P2445" s="76">
        <f t="shared" si="1092"/>
        <v>607.90746540999999</v>
      </c>
      <c r="Q2445" s="84">
        <f t="shared" ref="Q2445:Q2508" si="1106">IF(VLOOKUP(A2445,AD$11:AK$161,8)=VLOOKUP(A2444,AD$11:AK$161,8),0,VLOOKUP(A2445,AD$11:AK$161,8))</f>
        <v>0</v>
      </c>
      <c r="R2445" s="86">
        <f t="shared" si="1103"/>
        <v>0</v>
      </c>
      <c r="S2445" s="76">
        <f t="shared" si="1093"/>
        <v>0</v>
      </c>
      <c r="T2445" s="86">
        <f t="shared" si="1104"/>
        <v>8.0657000000000006E-2</v>
      </c>
      <c r="U2445" s="84">
        <f t="shared" si="1085"/>
        <v>20</v>
      </c>
      <c r="V2445" s="84">
        <v>252</v>
      </c>
      <c r="W2445" s="83">
        <f t="shared" si="1094"/>
        <v>1.0061752740000001</v>
      </c>
      <c r="X2445" s="76">
        <f t="shared" si="1095"/>
        <v>3.7539951600000001</v>
      </c>
      <c r="Y2445" s="76">
        <f t="shared" si="1096"/>
        <v>0</v>
      </c>
      <c r="Z2445" s="90" t="str">
        <f t="shared" ref="Z2445:Z2508" si="1107">IF($Q2444&gt;0,VLOOKUP($A2444,$AD$11:$AM$115,9),Z2444)</f>
        <v>A+J=</v>
      </c>
      <c r="AA2445" s="81">
        <f t="shared" ref="AA2445:AA2508" si="1108">IF(Q2444&gt;0,VLOOKUP(A2444,$AD$11:$AM$115,10),AA2444)</f>
        <v>46707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75">
        <f t="shared" si="1097"/>
        <v>46705</v>
      </c>
      <c r="B2446" s="76">
        <f t="shared" si="1098"/>
        <v>611.66146057000003</v>
      </c>
      <c r="C2446" s="76">
        <f t="shared" si="1105"/>
        <v>416.11515800000001</v>
      </c>
      <c r="D2446" s="77">
        <f t="shared" si="1099"/>
        <v>7245.38</v>
      </c>
      <c r="E2446" s="78">
        <f>IF(K2446=1,VLOOKUP(A2445,[1]Plan1!$G$155:$I$350,3),E2445)</f>
        <v>7276.54</v>
      </c>
      <c r="F2446" s="79">
        <f t="shared" si="1100"/>
        <v>45763</v>
      </c>
      <c r="G2446" s="80">
        <f t="shared" si="1089"/>
        <v>4.3006716003852752E-3</v>
      </c>
      <c r="H2446" s="81">
        <f t="shared" si="1101"/>
        <v>46707</v>
      </c>
      <c r="I2446" s="81">
        <f t="shared" si="1090"/>
        <v>46707</v>
      </c>
      <c r="J2446" s="82">
        <f t="shared" si="1102"/>
        <v>20</v>
      </c>
      <c r="K2446" s="82">
        <f t="shared" si="1086"/>
        <v>20</v>
      </c>
      <c r="L2446" s="76">
        <f t="shared" si="1091"/>
        <v>1.0043006699999999</v>
      </c>
      <c r="M2446" s="83">
        <f t="shared" si="1088"/>
        <v>1.0043006699999999</v>
      </c>
      <c r="N2446" s="83">
        <f t="shared" si="1084"/>
        <v>1.4546556163266009</v>
      </c>
      <c r="O2446" s="76">
        <f t="shared" si="1087"/>
        <v>1.4609116099999999</v>
      </c>
      <c r="P2446" s="76">
        <f t="shared" si="1092"/>
        <v>607.90746540999999</v>
      </c>
      <c r="Q2446" s="84">
        <f t="shared" si="1106"/>
        <v>0</v>
      </c>
      <c r="R2446" s="86">
        <f t="shared" si="1103"/>
        <v>0</v>
      </c>
      <c r="S2446" s="76">
        <f t="shared" si="1093"/>
        <v>0</v>
      </c>
      <c r="T2446" s="86">
        <f t="shared" si="1104"/>
        <v>8.0657000000000006E-2</v>
      </c>
      <c r="U2446" s="84">
        <f t="shared" si="1085"/>
        <v>20</v>
      </c>
      <c r="V2446" s="84">
        <v>252</v>
      </c>
      <c r="W2446" s="83">
        <f t="shared" si="1094"/>
        <v>1.0061752740000001</v>
      </c>
      <c r="X2446" s="76">
        <f t="shared" si="1095"/>
        <v>3.7539951600000001</v>
      </c>
      <c r="Y2446" s="76">
        <f t="shared" si="1096"/>
        <v>0</v>
      </c>
      <c r="Z2446" s="90" t="str">
        <f t="shared" si="1107"/>
        <v>A+J=</v>
      </c>
      <c r="AA2446" s="81">
        <f t="shared" si="1108"/>
        <v>46707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75">
        <f t="shared" si="1097"/>
        <v>46706</v>
      </c>
      <c r="B2447" s="76">
        <f t="shared" si="1098"/>
        <v>611.66146057000003</v>
      </c>
      <c r="C2447" s="76">
        <f t="shared" si="1105"/>
        <v>416.11515800000001</v>
      </c>
      <c r="D2447" s="77">
        <f t="shared" si="1099"/>
        <v>7245.38</v>
      </c>
      <c r="E2447" s="78">
        <f>IF(K2447=1,VLOOKUP(A2446,[1]Plan1!$G$155:$I$350,3),E2446)</f>
        <v>7276.54</v>
      </c>
      <c r="F2447" s="79">
        <f t="shared" si="1100"/>
        <v>45763</v>
      </c>
      <c r="G2447" s="80">
        <f t="shared" si="1089"/>
        <v>4.3006716003852752E-3</v>
      </c>
      <c r="H2447" s="81">
        <f t="shared" si="1101"/>
        <v>46736</v>
      </c>
      <c r="I2447" s="81">
        <f t="shared" si="1090"/>
        <v>46707</v>
      </c>
      <c r="J2447" s="82">
        <f t="shared" si="1102"/>
        <v>20</v>
      </c>
      <c r="K2447" s="82">
        <f t="shared" si="1086"/>
        <v>20</v>
      </c>
      <c r="L2447" s="76">
        <f t="shared" si="1091"/>
        <v>1.0043006699999999</v>
      </c>
      <c r="M2447" s="83">
        <f t="shared" si="1088"/>
        <v>1.0043006699999999</v>
      </c>
      <c r="N2447" s="83">
        <f t="shared" si="1084"/>
        <v>1.4546556163266009</v>
      </c>
      <c r="O2447" s="76">
        <f t="shared" si="1087"/>
        <v>1.4609116099999999</v>
      </c>
      <c r="P2447" s="76">
        <f t="shared" si="1092"/>
        <v>607.90746540999999</v>
      </c>
      <c r="Q2447" s="84">
        <f t="shared" si="1106"/>
        <v>0</v>
      </c>
      <c r="R2447" s="86">
        <f t="shared" si="1103"/>
        <v>0</v>
      </c>
      <c r="S2447" s="76">
        <f t="shared" si="1093"/>
        <v>0</v>
      </c>
      <c r="T2447" s="86">
        <f t="shared" si="1104"/>
        <v>8.0657000000000006E-2</v>
      </c>
      <c r="U2447" s="84">
        <f t="shared" si="1085"/>
        <v>20</v>
      </c>
      <c r="V2447" s="84">
        <v>252</v>
      </c>
      <c r="W2447" s="83">
        <f t="shared" si="1094"/>
        <v>1.0061752740000001</v>
      </c>
      <c r="X2447" s="76">
        <f t="shared" si="1095"/>
        <v>3.7539951600000001</v>
      </c>
      <c r="Y2447" s="76">
        <f t="shared" si="1096"/>
        <v>0</v>
      </c>
      <c r="Z2447" s="90" t="str">
        <f t="shared" si="1107"/>
        <v>A+J=</v>
      </c>
      <c r="AA2447" s="81">
        <f t="shared" si="1108"/>
        <v>46707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75">
        <f t="shared" si="1097"/>
        <v>46707</v>
      </c>
      <c r="B2448" s="76">
        <f t="shared" si="1098"/>
        <v>611.66146057000003</v>
      </c>
      <c r="C2448" s="76">
        <f t="shared" si="1105"/>
        <v>416.11515800000001</v>
      </c>
      <c r="D2448" s="77">
        <f t="shared" si="1099"/>
        <v>7245.38</v>
      </c>
      <c r="E2448" s="78">
        <f>IF(K2448=1,VLOOKUP(A2447,[1]Plan1!$G$155:$I$350,3),E2447)</f>
        <v>7276.54</v>
      </c>
      <c r="F2448" s="79">
        <f t="shared" si="1100"/>
        <v>45763</v>
      </c>
      <c r="G2448" s="80">
        <f t="shared" si="1089"/>
        <v>4.3006716003852752E-3</v>
      </c>
      <c r="H2448" s="81">
        <f t="shared" si="1101"/>
        <v>46736</v>
      </c>
      <c r="I2448" s="81">
        <f t="shared" si="1090"/>
        <v>46707</v>
      </c>
      <c r="J2448" s="82">
        <f t="shared" si="1102"/>
        <v>20</v>
      </c>
      <c r="K2448" s="82">
        <f t="shared" si="1086"/>
        <v>20</v>
      </c>
      <c r="L2448" s="76">
        <f t="shared" si="1091"/>
        <v>1.0043006699999999</v>
      </c>
      <c r="M2448" s="83">
        <f t="shared" si="1088"/>
        <v>1.0043006699999999</v>
      </c>
      <c r="N2448" s="83">
        <f t="shared" si="1084"/>
        <v>1.4546556163266009</v>
      </c>
      <c r="O2448" s="76">
        <f t="shared" si="1087"/>
        <v>1.4609116099999999</v>
      </c>
      <c r="P2448" s="76">
        <f t="shared" si="1092"/>
        <v>607.90746540999999</v>
      </c>
      <c r="Q2448" s="84">
        <f t="shared" si="1106"/>
        <v>80</v>
      </c>
      <c r="R2448" s="86">
        <f t="shared" si="1103"/>
        <v>2.0187E-2</v>
      </c>
      <c r="S2448" s="76">
        <f t="shared" si="1093"/>
        <v>12.271827999999999</v>
      </c>
      <c r="T2448" s="86">
        <f t="shared" si="1104"/>
        <v>8.0657000000000006E-2</v>
      </c>
      <c r="U2448" s="84">
        <f t="shared" si="1085"/>
        <v>20</v>
      </c>
      <c r="V2448" s="84">
        <v>252</v>
      </c>
      <c r="W2448" s="83">
        <f t="shared" si="1094"/>
        <v>1.0061752740000001</v>
      </c>
      <c r="X2448" s="76">
        <f t="shared" si="1095"/>
        <v>3.7539951600000001</v>
      </c>
      <c r="Y2448" s="76">
        <f t="shared" si="1096"/>
        <v>16.025823159999998</v>
      </c>
      <c r="Z2448" s="90" t="str">
        <f t="shared" si="1107"/>
        <v>A+J=</v>
      </c>
      <c r="AA2448" s="81">
        <f t="shared" si="1108"/>
        <v>46707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75">
        <f t="shared" si="1097"/>
        <v>46708</v>
      </c>
      <c r="B2449" s="76">
        <f t="shared" si="1098"/>
        <v>595.94077587000004</v>
      </c>
      <c r="C2449" s="76">
        <f t="shared" si="1105"/>
        <v>407.71504131</v>
      </c>
      <c r="D2449" s="77">
        <f t="shared" si="1099"/>
        <v>7245.38</v>
      </c>
      <c r="E2449" s="78">
        <f>IF(K2449=1,VLOOKUP(A2448,[1]Plan1!$G$155:$I$350,3),E2448)</f>
        <v>7276.54</v>
      </c>
      <c r="F2449" s="79">
        <f t="shared" si="1100"/>
        <v>45763</v>
      </c>
      <c r="G2449" s="80">
        <f t="shared" si="1089"/>
        <v>4.3006716003852752E-3</v>
      </c>
      <c r="H2449" s="81">
        <f t="shared" si="1101"/>
        <v>46736</v>
      </c>
      <c r="I2449" s="81">
        <f t="shared" si="1090"/>
        <v>46736</v>
      </c>
      <c r="J2449" s="82">
        <f t="shared" si="1102"/>
        <v>21</v>
      </c>
      <c r="K2449" s="82">
        <f t="shared" si="1086"/>
        <v>1</v>
      </c>
      <c r="L2449" s="76">
        <f t="shared" si="1091"/>
        <v>1.0002043700000001</v>
      </c>
      <c r="M2449" s="83">
        <f t="shared" si="1088"/>
        <v>1.0043006699999999</v>
      </c>
      <c r="N2449" s="83">
        <f t="shared" si="1084"/>
        <v>1.460911610096068</v>
      </c>
      <c r="O2449" s="76">
        <f t="shared" si="1087"/>
        <v>1.46121017</v>
      </c>
      <c r="P2449" s="76">
        <f t="shared" si="1092"/>
        <v>595.75736482000002</v>
      </c>
      <c r="Q2449" s="84">
        <f t="shared" si="1106"/>
        <v>0</v>
      </c>
      <c r="R2449" s="86">
        <f t="shared" si="1103"/>
        <v>0</v>
      </c>
      <c r="S2449" s="76">
        <f t="shared" si="1093"/>
        <v>0</v>
      </c>
      <c r="T2449" s="86">
        <f t="shared" si="1104"/>
        <v>8.0657000000000006E-2</v>
      </c>
      <c r="U2449" s="84">
        <f t="shared" si="1085"/>
        <v>1</v>
      </c>
      <c r="V2449" s="84">
        <v>252</v>
      </c>
      <c r="W2449" s="83">
        <f t="shared" si="1094"/>
        <v>1.0003078620000001</v>
      </c>
      <c r="X2449" s="76">
        <f t="shared" si="1095"/>
        <v>0.18341104999999999</v>
      </c>
      <c r="Y2449" s="76">
        <f t="shared" si="1096"/>
        <v>0</v>
      </c>
      <c r="Z2449" s="90" t="str">
        <f t="shared" si="1107"/>
        <v>A+J=</v>
      </c>
      <c r="AA2449" s="81">
        <f t="shared" si="1108"/>
        <v>46736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75">
        <f t="shared" si="1097"/>
        <v>46709</v>
      </c>
      <c r="B2450" s="76">
        <f t="shared" si="1098"/>
        <v>596.24607793000007</v>
      </c>
      <c r="C2450" s="76">
        <f t="shared" si="1105"/>
        <v>407.71504131</v>
      </c>
      <c r="D2450" s="77">
        <f t="shared" si="1099"/>
        <v>7245.38</v>
      </c>
      <c r="E2450" s="78">
        <f>IF(K2450=1,VLOOKUP(A2449,[1]Plan1!$G$155:$I$350,3),E2449)</f>
        <v>7276.54</v>
      </c>
      <c r="F2450" s="79">
        <f t="shared" si="1100"/>
        <v>45763</v>
      </c>
      <c r="G2450" s="80">
        <f t="shared" si="1089"/>
        <v>4.3006716003852752E-3</v>
      </c>
      <c r="H2450" s="81">
        <f t="shared" si="1101"/>
        <v>46736</v>
      </c>
      <c r="I2450" s="81">
        <f t="shared" si="1090"/>
        <v>46736</v>
      </c>
      <c r="J2450" s="82">
        <f t="shared" si="1102"/>
        <v>21</v>
      </c>
      <c r="K2450" s="82">
        <f t="shared" si="1086"/>
        <v>2</v>
      </c>
      <c r="L2450" s="76">
        <f t="shared" si="1091"/>
        <v>1.00040879</v>
      </c>
      <c r="M2450" s="83">
        <f t="shared" si="1088"/>
        <v>1.0043006699999999</v>
      </c>
      <c r="N2450" s="83">
        <f t="shared" si="1084"/>
        <v>1.460911610096068</v>
      </c>
      <c r="O2450" s="76">
        <f t="shared" si="1087"/>
        <v>1.46150881</v>
      </c>
      <c r="P2450" s="76">
        <f t="shared" si="1092"/>
        <v>595.87912484000003</v>
      </c>
      <c r="Q2450" s="84">
        <f t="shared" si="1106"/>
        <v>0</v>
      </c>
      <c r="R2450" s="86">
        <f t="shared" si="1103"/>
        <v>0</v>
      </c>
      <c r="S2450" s="76">
        <f t="shared" si="1093"/>
        <v>0</v>
      </c>
      <c r="T2450" s="86">
        <f t="shared" si="1104"/>
        <v>8.0657000000000006E-2</v>
      </c>
      <c r="U2450" s="84">
        <f t="shared" si="1085"/>
        <v>2</v>
      </c>
      <c r="V2450" s="84">
        <v>252</v>
      </c>
      <c r="W2450" s="83">
        <f t="shared" si="1094"/>
        <v>1.000615818</v>
      </c>
      <c r="X2450" s="76">
        <f t="shared" si="1095"/>
        <v>0.36695308999999998</v>
      </c>
      <c r="Y2450" s="76">
        <f t="shared" si="1096"/>
        <v>0</v>
      </c>
      <c r="Z2450" s="90" t="str">
        <f t="shared" si="1107"/>
        <v>A+J=</v>
      </c>
      <c r="AA2450" s="81">
        <f t="shared" si="1108"/>
        <v>46736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75">
        <f t="shared" si="1097"/>
        <v>46710</v>
      </c>
      <c r="B2451" s="76">
        <f t="shared" si="1098"/>
        <v>596.55153608000001</v>
      </c>
      <c r="C2451" s="76">
        <f t="shared" si="1105"/>
        <v>407.71504131</v>
      </c>
      <c r="D2451" s="77">
        <f t="shared" si="1099"/>
        <v>7245.38</v>
      </c>
      <c r="E2451" s="78">
        <f>IF(K2451=1,VLOOKUP(A2450,[1]Plan1!$G$155:$I$350,3),E2450)</f>
        <v>7276.54</v>
      </c>
      <c r="F2451" s="79">
        <f t="shared" si="1100"/>
        <v>45763</v>
      </c>
      <c r="G2451" s="80">
        <f t="shared" si="1089"/>
        <v>4.3006716003852752E-3</v>
      </c>
      <c r="H2451" s="81">
        <f t="shared" si="1101"/>
        <v>46736</v>
      </c>
      <c r="I2451" s="81">
        <f t="shared" si="1090"/>
        <v>46736</v>
      </c>
      <c r="J2451" s="82">
        <f t="shared" si="1102"/>
        <v>21</v>
      </c>
      <c r="K2451" s="82">
        <f t="shared" si="1086"/>
        <v>3</v>
      </c>
      <c r="L2451" s="76">
        <f t="shared" si="1091"/>
        <v>1.00061325</v>
      </c>
      <c r="M2451" s="83">
        <f t="shared" si="1088"/>
        <v>1.0043006699999999</v>
      </c>
      <c r="N2451" s="83">
        <f t="shared" si="1084"/>
        <v>1.460911610096068</v>
      </c>
      <c r="O2451" s="76">
        <f t="shared" si="1087"/>
        <v>1.4618075100000001</v>
      </c>
      <c r="P2451" s="76">
        <f t="shared" si="1092"/>
        <v>596.00090932000001</v>
      </c>
      <c r="Q2451" s="84">
        <f t="shared" si="1106"/>
        <v>0</v>
      </c>
      <c r="R2451" s="86">
        <f t="shared" si="1103"/>
        <v>0</v>
      </c>
      <c r="S2451" s="76">
        <f t="shared" si="1093"/>
        <v>0</v>
      </c>
      <c r="T2451" s="86">
        <f t="shared" si="1104"/>
        <v>8.0657000000000006E-2</v>
      </c>
      <c r="U2451" s="84">
        <f t="shared" si="1085"/>
        <v>3</v>
      </c>
      <c r="V2451" s="84">
        <v>252</v>
      </c>
      <c r="W2451" s="83">
        <f t="shared" si="1094"/>
        <v>1.000923869</v>
      </c>
      <c r="X2451" s="76">
        <f t="shared" si="1095"/>
        <v>0.55062675999999999</v>
      </c>
      <c r="Y2451" s="76">
        <f t="shared" si="1096"/>
        <v>0</v>
      </c>
      <c r="Z2451" s="90" t="str">
        <f t="shared" si="1107"/>
        <v>A+J=</v>
      </c>
      <c r="AA2451" s="81">
        <f t="shared" si="1108"/>
        <v>46736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75">
        <f t="shared" si="1097"/>
        <v>46711</v>
      </c>
      <c r="B2452" s="76">
        <f t="shared" si="1098"/>
        <v>596.85715039999991</v>
      </c>
      <c r="C2452" s="76">
        <f t="shared" si="1105"/>
        <v>407.71504131</v>
      </c>
      <c r="D2452" s="77">
        <f t="shared" si="1099"/>
        <v>7245.38</v>
      </c>
      <c r="E2452" s="78">
        <f>IF(K2452=1,VLOOKUP(A2451,[1]Plan1!$G$155:$I$350,3),E2451)</f>
        <v>7276.54</v>
      </c>
      <c r="F2452" s="79">
        <f t="shared" si="1100"/>
        <v>45763</v>
      </c>
      <c r="G2452" s="80">
        <f t="shared" si="1089"/>
        <v>4.3006716003852752E-3</v>
      </c>
      <c r="H2452" s="81">
        <f t="shared" si="1101"/>
        <v>46736</v>
      </c>
      <c r="I2452" s="81">
        <f t="shared" si="1090"/>
        <v>46736</v>
      </c>
      <c r="J2452" s="82">
        <f t="shared" si="1102"/>
        <v>21</v>
      </c>
      <c r="K2452" s="82">
        <f t="shared" si="1086"/>
        <v>4</v>
      </c>
      <c r="L2452" s="76">
        <f t="shared" si="1091"/>
        <v>1.00081775</v>
      </c>
      <c r="M2452" s="83">
        <f t="shared" si="1088"/>
        <v>1.0043006699999999</v>
      </c>
      <c r="N2452" s="83">
        <f t="shared" si="1084"/>
        <v>1.460911610096068</v>
      </c>
      <c r="O2452" s="76">
        <f t="shared" si="1087"/>
        <v>1.46210627</v>
      </c>
      <c r="P2452" s="76">
        <f t="shared" si="1092"/>
        <v>596.12271826999995</v>
      </c>
      <c r="Q2452" s="84">
        <f t="shared" si="1106"/>
        <v>0</v>
      </c>
      <c r="R2452" s="86">
        <f t="shared" si="1103"/>
        <v>0</v>
      </c>
      <c r="S2452" s="76">
        <f t="shared" si="1093"/>
        <v>0</v>
      </c>
      <c r="T2452" s="86">
        <f t="shared" si="1104"/>
        <v>8.0657000000000006E-2</v>
      </c>
      <c r="U2452" s="84">
        <f t="shared" si="1085"/>
        <v>4</v>
      </c>
      <c r="V2452" s="84">
        <v>252</v>
      </c>
      <c r="W2452" s="83">
        <f t="shared" si="1094"/>
        <v>1.001232015</v>
      </c>
      <c r="X2452" s="76">
        <f t="shared" si="1095"/>
        <v>0.73443212999999996</v>
      </c>
      <c r="Y2452" s="76">
        <f t="shared" si="1096"/>
        <v>0</v>
      </c>
      <c r="Z2452" s="90" t="str">
        <f t="shared" si="1107"/>
        <v>A+J=</v>
      </c>
      <c r="AA2452" s="81">
        <f t="shared" si="1108"/>
        <v>46736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75">
        <f t="shared" si="1097"/>
        <v>46712</v>
      </c>
      <c r="B2453" s="76">
        <f t="shared" si="1098"/>
        <v>596.85715039999991</v>
      </c>
      <c r="C2453" s="76">
        <f t="shared" si="1105"/>
        <v>407.71504131</v>
      </c>
      <c r="D2453" s="77">
        <f t="shared" si="1099"/>
        <v>7245.38</v>
      </c>
      <c r="E2453" s="78">
        <f>IF(K2453=1,VLOOKUP(A2452,[1]Plan1!$G$155:$I$350,3),E2452)</f>
        <v>7276.54</v>
      </c>
      <c r="F2453" s="79">
        <f t="shared" si="1100"/>
        <v>45763</v>
      </c>
      <c r="G2453" s="80">
        <f t="shared" si="1089"/>
        <v>4.3006716003852752E-3</v>
      </c>
      <c r="H2453" s="81">
        <f t="shared" si="1101"/>
        <v>46736</v>
      </c>
      <c r="I2453" s="81">
        <f t="shared" si="1090"/>
        <v>46736</v>
      </c>
      <c r="J2453" s="82">
        <f t="shared" si="1102"/>
        <v>21</v>
      </c>
      <c r="K2453" s="82">
        <f t="shared" si="1086"/>
        <v>4</v>
      </c>
      <c r="L2453" s="76">
        <f t="shared" si="1091"/>
        <v>1.00081775</v>
      </c>
      <c r="M2453" s="83">
        <f t="shared" si="1088"/>
        <v>1.0043006699999999</v>
      </c>
      <c r="N2453" s="83">
        <f t="shared" si="1084"/>
        <v>1.460911610096068</v>
      </c>
      <c r="O2453" s="76">
        <f t="shared" si="1087"/>
        <v>1.46210627</v>
      </c>
      <c r="P2453" s="76">
        <f t="shared" si="1092"/>
        <v>596.12271826999995</v>
      </c>
      <c r="Q2453" s="84">
        <f t="shared" si="1106"/>
        <v>0</v>
      </c>
      <c r="R2453" s="86">
        <f t="shared" si="1103"/>
        <v>0</v>
      </c>
      <c r="S2453" s="76">
        <f t="shared" si="1093"/>
        <v>0</v>
      </c>
      <c r="T2453" s="86">
        <f t="shared" si="1104"/>
        <v>8.0657000000000006E-2</v>
      </c>
      <c r="U2453" s="84">
        <f t="shared" si="1085"/>
        <v>4</v>
      </c>
      <c r="V2453" s="84">
        <v>252</v>
      </c>
      <c r="W2453" s="83">
        <f t="shared" si="1094"/>
        <v>1.001232015</v>
      </c>
      <c r="X2453" s="76">
        <f t="shared" si="1095"/>
        <v>0.73443212999999996</v>
      </c>
      <c r="Y2453" s="76">
        <f t="shared" si="1096"/>
        <v>0</v>
      </c>
      <c r="Z2453" s="90" t="str">
        <f t="shared" si="1107"/>
        <v>A+J=</v>
      </c>
      <c r="AA2453" s="81">
        <f t="shared" si="1108"/>
        <v>46736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75">
        <f t="shared" si="1097"/>
        <v>46713</v>
      </c>
      <c r="B2454" s="76">
        <f t="shared" si="1098"/>
        <v>596.85715039999991</v>
      </c>
      <c r="C2454" s="76">
        <f t="shared" si="1105"/>
        <v>407.71504131</v>
      </c>
      <c r="D2454" s="77">
        <f t="shared" si="1099"/>
        <v>7245.38</v>
      </c>
      <c r="E2454" s="78">
        <f>IF(K2454=1,VLOOKUP(A2453,[1]Plan1!$G$155:$I$350,3),E2453)</f>
        <v>7276.54</v>
      </c>
      <c r="F2454" s="79">
        <f t="shared" si="1100"/>
        <v>45763</v>
      </c>
      <c r="G2454" s="80">
        <f t="shared" si="1089"/>
        <v>4.3006716003852752E-3</v>
      </c>
      <c r="H2454" s="81">
        <f t="shared" si="1101"/>
        <v>46736</v>
      </c>
      <c r="I2454" s="81">
        <f t="shared" si="1090"/>
        <v>46736</v>
      </c>
      <c r="J2454" s="82">
        <f t="shared" si="1102"/>
        <v>21</v>
      </c>
      <c r="K2454" s="82">
        <f t="shared" si="1086"/>
        <v>4</v>
      </c>
      <c r="L2454" s="76">
        <f t="shared" si="1091"/>
        <v>1.00081775</v>
      </c>
      <c r="M2454" s="83">
        <f t="shared" si="1088"/>
        <v>1.0043006699999999</v>
      </c>
      <c r="N2454" s="83">
        <f t="shared" si="1084"/>
        <v>1.460911610096068</v>
      </c>
      <c r="O2454" s="76">
        <f t="shared" si="1087"/>
        <v>1.46210627</v>
      </c>
      <c r="P2454" s="76">
        <f t="shared" si="1092"/>
        <v>596.12271826999995</v>
      </c>
      <c r="Q2454" s="84">
        <f t="shared" si="1106"/>
        <v>0</v>
      </c>
      <c r="R2454" s="86">
        <f t="shared" si="1103"/>
        <v>0</v>
      </c>
      <c r="S2454" s="76">
        <f t="shared" si="1093"/>
        <v>0</v>
      </c>
      <c r="T2454" s="86">
        <f t="shared" si="1104"/>
        <v>8.0657000000000006E-2</v>
      </c>
      <c r="U2454" s="84">
        <f t="shared" si="1085"/>
        <v>4</v>
      </c>
      <c r="V2454" s="84">
        <v>252</v>
      </c>
      <c r="W2454" s="83">
        <f t="shared" si="1094"/>
        <v>1.001232015</v>
      </c>
      <c r="X2454" s="76">
        <f t="shared" si="1095"/>
        <v>0.73443212999999996</v>
      </c>
      <c r="Y2454" s="76">
        <f t="shared" si="1096"/>
        <v>0</v>
      </c>
      <c r="Z2454" s="90" t="str">
        <f t="shared" si="1107"/>
        <v>A+J=</v>
      </c>
      <c r="AA2454" s="81">
        <f t="shared" si="1108"/>
        <v>46736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75">
        <f t="shared" si="1097"/>
        <v>46714</v>
      </c>
      <c r="B2455" s="76">
        <f t="shared" si="1098"/>
        <v>597.16291683999998</v>
      </c>
      <c r="C2455" s="76">
        <f t="shared" si="1105"/>
        <v>407.71504131</v>
      </c>
      <c r="D2455" s="77">
        <f t="shared" si="1099"/>
        <v>7245.38</v>
      </c>
      <c r="E2455" s="78">
        <f>IF(K2455=1,VLOOKUP(A2454,[1]Plan1!$G$155:$I$350,3),E2454)</f>
        <v>7276.54</v>
      </c>
      <c r="F2455" s="79">
        <f t="shared" si="1100"/>
        <v>45763</v>
      </c>
      <c r="G2455" s="80">
        <f t="shared" si="1089"/>
        <v>4.3006716003852752E-3</v>
      </c>
      <c r="H2455" s="81">
        <f t="shared" si="1101"/>
        <v>46736</v>
      </c>
      <c r="I2455" s="81">
        <f t="shared" si="1090"/>
        <v>46736</v>
      </c>
      <c r="J2455" s="82">
        <f t="shared" si="1102"/>
        <v>21</v>
      </c>
      <c r="K2455" s="82">
        <f t="shared" si="1086"/>
        <v>5</v>
      </c>
      <c r="L2455" s="76">
        <f t="shared" si="1091"/>
        <v>1.0010222900000001</v>
      </c>
      <c r="M2455" s="83">
        <f t="shared" si="1088"/>
        <v>1.0043006699999999</v>
      </c>
      <c r="N2455" s="83">
        <f t="shared" si="1084"/>
        <v>1.460911610096068</v>
      </c>
      <c r="O2455" s="76">
        <f t="shared" si="1087"/>
        <v>1.4624050799999999</v>
      </c>
      <c r="P2455" s="76">
        <f t="shared" si="1092"/>
        <v>596.24454760000003</v>
      </c>
      <c r="Q2455" s="84">
        <f t="shared" si="1106"/>
        <v>0</v>
      </c>
      <c r="R2455" s="86">
        <f t="shared" si="1103"/>
        <v>0</v>
      </c>
      <c r="S2455" s="76">
        <f t="shared" si="1093"/>
        <v>0</v>
      </c>
      <c r="T2455" s="86">
        <f t="shared" si="1104"/>
        <v>8.0657000000000006E-2</v>
      </c>
      <c r="U2455" s="84">
        <f t="shared" si="1085"/>
        <v>5</v>
      </c>
      <c r="V2455" s="84">
        <v>252</v>
      </c>
      <c r="W2455" s="83">
        <f t="shared" si="1094"/>
        <v>1.001540256</v>
      </c>
      <c r="X2455" s="76">
        <f t="shared" si="1095"/>
        <v>0.91836923999999998</v>
      </c>
      <c r="Y2455" s="76">
        <f t="shared" si="1096"/>
        <v>0</v>
      </c>
      <c r="Z2455" s="90" t="str">
        <f t="shared" si="1107"/>
        <v>A+J=</v>
      </c>
      <c r="AA2455" s="81">
        <f t="shared" si="1108"/>
        <v>46736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75">
        <f t="shared" si="1097"/>
        <v>46715</v>
      </c>
      <c r="B2456" s="76">
        <f t="shared" si="1098"/>
        <v>597.46884771999999</v>
      </c>
      <c r="C2456" s="76">
        <f t="shared" si="1105"/>
        <v>407.71504131</v>
      </c>
      <c r="D2456" s="77">
        <f t="shared" si="1099"/>
        <v>7245.38</v>
      </c>
      <c r="E2456" s="78">
        <f>IF(K2456=1,VLOOKUP(A2455,[1]Plan1!$G$155:$I$350,3),E2455)</f>
        <v>7276.54</v>
      </c>
      <c r="F2456" s="79">
        <f t="shared" si="1100"/>
        <v>45763</v>
      </c>
      <c r="G2456" s="80">
        <f t="shared" si="1089"/>
        <v>4.3006716003852752E-3</v>
      </c>
      <c r="H2456" s="81">
        <f t="shared" si="1101"/>
        <v>46736</v>
      </c>
      <c r="I2456" s="81">
        <f t="shared" si="1090"/>
        <v>46736</v>
      </c>
      <c r="J2456" s="82">
        <f t="shared" si="1102"/>
        <v>21</v>
      </c>
      <c r="K2456" s="82">
        <f t="shared" si="1086"/>
        <v>6</v>
      </c>
      <c r="L2456" s="76">
        <f t="shared" si="1091"/>
        <v>1.0012268799999999</v>
      </c>
      <c r="M2456" s="83">
        <f t="shared" si="1088"/>
        <v>1.0043006699999999</v>
      </c>
      <c r="N2456" s="83">
        <f t="shared" si="1084"/>
        <v>1.460911610096068</v>
      </c>
      <c r="O2456" s="76">
        <f t="shared" si="1087"/>
        <v>1.46270397</v>
      </c>
      <c r="P2456" s="76">
        <f t="shared" si="1092"/>
        <v>596.36640954999996</v>
      </c>
      <c r="Q2456" s="84">
        <f t="shared" si="1106"/>
        <v>0</v>
      </c>
      <c r="R2456" s="86">
        <f t="shared" si="1103"/>
        <v>0</v>
      </c>
      <c r="S2456" s="76">
        <f t="shared" si="1093"/>
        <v>0</v>
      </c>
      <c r="T2456" s="86">
        <f t="shared" si="1104"/>
        <v>8.0657000000000006E-2</v>
      </c>
      <c r="U2456" s="84">
        <f t="shared" si="1085"/>
        <v>6</v>
      </c>
      <c r="V2456" s="84">
        <v>252</v>
      </c>
      <c r="W2456" s="83">
        <f t="shared" si="1094"/>
        <v>1.001848592</v>
      </c>
      <c r="X2456" s="76">
        <f t="shared" si="1095"/>
        <v>1.1024381700000001</v>
      </c>
      <c r="Y2456" s="76">
        <f t="shared" si="1096"/>
        <v>0</v>
      </c>
      <c r="Z2456" s="90" t="str">
        <f t="shared" si="1107"/>
        <v>A+J=</v>
      </c>
      <c r="AA2456" s="81">
        <f t="shared" si="1108"/>
        <v>46736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75">
        <f t="shared" si="1097"/>
        <v>46716</v>
      </c>
      <c r="B2457" s="76">
        <f t="shared" si="1098"/>
        <v>597.77492675999997</v>
      </c>
      <c r="C2457" s="76">
        <f t="shared" si="1105"/>
        <v>407.71504131</v>
      </c>
      <c r="D2457" s="77">
        <f t="shared" si="1099"/>
        <v>7245.38</v>
      </c>
      <c r="E2457" s="78">
        <f>IF(K2457=1,VLOOKUP(A2456,[1]Plan1!$G$155:$I$350,3),E2456)</f>
        <v>7276.54</v>
      </c>
      <c r="F2457" s="79">
        <f t="shared" si="1100"/>
        <v>45763</v>
      </c>
      <c r="G2457" s="80">
        <f t="shared" si="1089"/>
        <v>4.3006716003852752E-3</v>
      </c>
      <c r="H2457" s="81">
        <f t="shared" si="1101"/>
        <v>46736</v>
      </c>
      <c r="I2457" s="81">
        <f t="shared" si="1090"/>
        <v>46736</v>
      </c>
      <c r="J2457" s="82">
        <f t="shared" si="1102"/>
        <v>21</v>
      </c>
      <c r="K2457" s="82">
        <f t="shared" si="1086"/>
        <v>7</v>
      </c>
      <c r="L2457" s="76">
        <f t="shared" si="1091"/>
        <v>1.0014315</v>
      </c>
      <c r="M2457" s="83">
        <f t="shared" si="1088"/>
        <v>1.0043006699999999</v>
      </c>
      <c r="N2457" s="83">
        <f t="shared" si="1084"/>
        <v>1.460911610096068</v>
      </c>
      <c r="O2457" s="76">
        <f t="shared" si="1087"/>
        <v>1.4630029</v>
      </c>
      <c r="P2457" s="76">
        <f t="shared" si="1092"/>
        <v>596.48828780999997</v>
      </c>
      <c r="Q2457" s="84">
        <f t="shared" si="1106"/>
        <v>0</v>
      </c>
      <c r="R2457" s="86">
        <f t="shared" si="1103"/>
        <v>0</v>
      </c>
      <c r="S2457" s="76">
        <f t="shared" si="1093"/>
        <v>0</v>
      </c>
      <c r="T2457" s="86">
        <f t="shared" si="1104"/>
        <v>8.0657000000000006E-2</v>
      </c>
      <c r="U2457" s="84">
        <f t="shared" si="1085"/>
        <v>7</v>
      </c>
      <c r="V2457" s="84">
        <v>252</v>
      </c>
      <c r="W2457" s="83">
        <f t="shared" si="1094"/>
        <v>1.0021570230000001</v>
      </c>
      <c r="X2457" s="76">
        <f t="shared" si="1095"/>
        <v>1.2866389499999999</v>
      </c>
      <c r="Y2457" s="76">
        <f t="shared" si="1096"/>
        <v>0</v>
      </c>
      <c r="Z2457" s="90" t="str">
        <f t="shared" si="1107"/>
        <v>A+J=</v>
      </c>
      <c r="AA2457" s="81">
        <f t="shared" si="1108"/>
        <v>46736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75">
        <f t="shared" si="1097"/>
        <v>46717</v>
      </c>
      <c r="B2458" s="76">
        <f t="shared" si="1098"/>
        <v>598.08116567000002</v>
      </c>
      <c r="C2458" s="76">
        <f t="shared" si="1105"/>
        <v>407.71504131</v>
      </c>
      <c r="D2458" s="77">
        <f t="shared" si="1099"/>
        <v>7245.38</v>
      </c>
      <c r="E2458" s="78">
        <f>IF(K2458=1,VLOOKUP(A2457,[1]Plan1!$G$155:$I$350,3),E2457)</f>
        <v>7276.54</v>
      </c>
      <c r="F2458" s="79">
        <f t="shared" si="1100"/>
        <v>45763</v>
      </c>
      <c r="G2458" s="80">
        <f t="shared" si="1089"/>
        <v>4.3006716003852752E-3</v>
      </c>
      <c r="H2458" s="81">
        <f t="shared" si="1101"/>
        <v>46736</v>
      </c>
      <c r="I2458" s="81">
        <f t="shared" si="1090"/>
        <v>46736</v>
      </c>
      <c r="J2458" s="82">
        <f t="shared" si="1102"/>
        <v>21</v>
      </c>
      <c r="K2458" s="82">
        <f t="shared" si="1086"/>
        <v>8</v>
      </c>
      <c r="L2458" s="76">
        <f t="shared" si="1091"/>
        <v>1.00163617</v>
      </c>
      <c r="M2458" s="83">
        <f t="shared" si="1088"/>
        <v>1.0043006699999999</v>
      </c>
      <c r="N2458" s="83">
        <f t="shared" si="1084"/>
        <v>1.460911610096068</v>
      </c>
      <c r="O2458" s="76">
        <f t="shared" si="1087"/>
        <v>1.4633019</v>
      </c>
      <c r="P2458" s="76">
        <f t="shared" si="1092"/>
        <v>596.6101946</v>
      </c>
      <c r="Q2458" s="84">
        <f t="shared" si="1106"/>
        <v>0</v>
      </c>
      <c r="R2458" s="86">
        <f t="shared" si="1103"/>
        <v>0</v>
      </c>
      <c r="S2458" s="76">
        <f t="shared" si="1093"/>
        <v>0</v>
      </c>
      <c r="T2458" s="86">
        <f t="shared" si="1104"/>
        <v>8.0657000000000006E-2</v>
      </c>
      <c r="U2458" s="84">
        <f t="shared" si="1085"/>
        <v>8</v>
      </c>
      <c r="V2458" s="84">
        <v>252</v>
      </c>
      <c r="W2458" s="83">
        <f t="shared" si="1094"/>
        <v>1.002465548</v>
      </c>
      <c r="X2458" s="76">
        <f t="shared" si="1095"/>
        <v>1.47097107</v>
      </c>
      <c r="Y2458" s="76">
        <f t="shared" si="1096"/>
        <v>0</v>
      </c>
      <c r="Z2458" s="90" t="str">
        <f t="shared" si="1107"/>
        <v>A+J=</v>
      </c>
      <c r="AA2458" s="81">
        <f t="shared" si="1108"/>
        <v>46736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75">
        <f t="shared" si="1097"/>
        <v>46718</v>
      </c>
      <c r="B2459" s="76">
        <f t="shared" si="1098"/>
        <v>598.3875657100001</v>
      </c>
      <c r="C2459" s="76">
        <f t="shared" si="1105"/>
        <v>407.71504131</v>
      </c>
      <c r="D2459" s="77">
        <f t="shared" si="1099"/>
        <v>7245.38</v>
      </c>
      <c r="E2459" s="78">
        <f>IF(K2459=1,VLOOKUP(A2458,[1]Plan1!$G$155:$I$350,3),E2458)</f>
        <v>7276.54</v>
      </c>
      <c r="F2459" s="79">
        <f t="shared" si="1100"/>
        <v>45763</v>
      </c>
      <c r="G2459" s="80">
        <f t="shared" si="1089"/>
        <v>4.3006716003852752E-3</v>
      </c>
      <c r="H2459" s="81">
        <f t="shared" si="1101"/>
        <v>46736</v>
      </c>
      <c r="I2459" s="81">
        <f t="shared" si="1090"/>
        <v>46736</v>
      </c>
      <c r="J2459" s="82">
        <f t="shared" si="1102"/>
        <v>21</v>
      </c>
      <c r="K2459" s="82">
        <f t="shared" si="1086"/>
        <v>9</v>
      </c>
      <c r="L2459" s="76">
        <f t="shared" si="1091"/>
        <v>1.00184088</v>
      </c>
      <c r="M2459" s="83">
        <f t="shared" si="1088"/>
        <v>1.0043006699999999</v>
      </c>
      <c r="N2459" s="83">
        <f t="shared" si="1084"/>
        <v>1.460911610096068</v>
      </c>
      <c r="O2459" s="76">
        <f t="shared" si="1087"/>
        <v>1.4636009699999999</v>
      </c>
      <c r="P2459" s="76">
        <f t="shared" si="1092"/>
        <v>596.73212994000005</v>
      </c>
      <c r="Q2459" s="84">
        <f t="shared" si="1106"/>
        <v>0</v>
      </c>
      <c r="R2459" s="86">
        <f t="shared" si="1103"/>
        <v>0</v>
      </c>
      <c r="S2459" s="76">
        <f t="shared" si="1093"/>
        <v>0</v>
      </c>
      <c r="T2459" s="86">
        <f t="shared" si="1104"/>
        <v>8.0657000000000006E-2</v>
      </c>
      <c r="U2459" s="84">
        <f t="shared" si="1085"/>
        <v>9</v>
      </c>
      <c r="V2459" s="84">
        <v>252</v>
      </c>
      <c r="W2459" s="83">
        <f t="shared" si="1094"/>
        <v>1.002774169</v>
      </c>
      <c r="X2459" s="76">
        <f t="shared" si="1095"/>
        <v>1.65543577</v>
      </c>
      <c r="Y2459" s="76">
        <f t="shared" si="1096"/>
        <v>0</v>
      </c>
      <c r="Z2459" s="90" t="str">
        <f t="shared" si="1107"/>
        <v>A+J=</v>
      </c>
      <c r="AA2459" s="81">
        <f t="shared" si="1108"/>
        <v>46736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75">
        <f t="shared" si="1097"/>
        <v>46719</v>
      </c>
      <c r="B2460" s="76">
        <f t="shared" si="1098"/>
        <v>598.3875657100001</v>
      </c>
      <c r="C2460" s="76">
        <f t="shared" si="1105"/>
        <v>407.71504131</v>
      </c>
      <c r="D2460" s="77">
        <f t="shared" si="1099"/>
        <v>7245.38</v>
      </c>
      <c r="E2460" s="78">
        <f>IF(K2460=1,VLOOKUP(A2459,[1]Plan1!$G$155:$I$350,3),E2459)</f>
        <v>7276.54</v>
      </c>
      <c r="F2460" s="79">
        <f t="shared" si="1100"/>
        <v>45763</v>
      </c>
      <c r="G2460" s="80">
        <f t="shared" si="1089"/>
        <v>4.3006716003852752E-3</v>
      </c>
      <c r="H2460" s="81">
        <f t="shared" si="1101"/>
        <v>46736</v>
      </c>
      <c r="I2460" s="81">
        <f t="shared" si="1090"/>
        <v>46736</v>
      </c>
      <c r="J2460" s="82">
        <f t="shared" si="1102"/>
        <v>21</v>
      </c>
      <c r="K2460" s="82">
        <f t="shared" si="1086"/>
        <v>9</v>
      </c>
      <c r="L2460" s="76">
        <f t="shared" si="1091"/>
        <v>1.00184088</v>
      </c>
      <c r="M2460" s="83">
        <f t="shared" si="1088"/>
        <v>1.0043006699999999</v>
      </c>
      <c r="N2460" s="83">
        <f t="shared" si="1084"/>
        <v>1.460911610096068</v>
      </c>
      <c r="O2460" s="76">
        <f t="shared" si="1087"/>
        <v>1.4636009699999999</v>
      </c>
      <c r="P2460" s="76">
        <f t="shared" si="1092"/>
        <v>596.73212994000005</v>
      </c>
      <c r="Q2460" s="84">
        <f t="shared" si="1106"/>
        <v>0</v>
      </c>
      <c r="R2460" s="86">
        <f t="shared" si="1103"/>
        <v>0</v>
      </c>
      <c r="S2460" s="76">
        <f t="shared" si="1093"/>
        <v>0</v>
      </c>
      <c r="T2460" s="86">
        <f t="shared" si="1104"/>
        <v>8.0657000000000006E-2</v>
      </c>
      <c r="U2460" s="84">
        <f t="shared" si="1085"/>
        <v>9</v>
      </c>
      <c r="V2460" s="84">
        <v>252</v>
      </c>
      <c r="W2460" s="83">
        <f t="shared" si="1094"/>
        <v>1.002774169</v>
      </c>
      <c r="X2460" s="76">
        <f t="shared" si="1095"/>
        <v>1.65543577</v>
      </c>
      <c r="Y2460" s="76">
        <f t="shared" si="1096"/>
        <v>0</v>
      </c>
      <c r="Z2460" s="90" t="str">
        <f t="shared" si="1107"/>
        <v>A+J=</v>
      </c>
      <c r="AA2460" s="81">
        <f t="shared" si="1108"/>
        <v>46736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75">
        <f t="shared" si="1097"/>
        <v>46720</v>
      </c>
      <c r="B2461" s="76">
        <f t="shared" si="1098"/>
        <v>598.3875657100001</v>
      </c>
      <c r="C2461" s="76">
        <f t="shared" si="1105"/>
        <v>407.71504131</v>
      </c>
      <c r="D2461" s="77">
        <f t="shared" si="1099"/>
        <v>7245.38</v>
      </c>
      <c r="E2461" s="78">
        <f>IF(K2461=1,VLOOKUP(A2460,[1]Plan1!$G$155:$I$350,3),E2460)</f>
        <v>7276.54</v>
      </c>
      <c r="F2461" s="79">
        <f t="shared" si="1100"/>
        <v>45763</v>
      </c>
      <c r="G2461" s="80">
        <f t="shared" si="1089"/>
        <v>4.3006716003852752E-3</v>
      </c>
      <c r="H2461" s="81">
        <f t="shared" si="1101"/>
        <v>46736</v>
      </c>
      <c r="I2461" s="81">
        <f t="shared" si="1090"/>
        <v>46736</v>
      </c>
      <c r="J2461" s="82">
        <f t="shared" si="1102"/>
        <v>21</v>
      </c>
      <c r="K2461" s="82">
        <f t="shared" si="1086"/>
        <v>9</v>
      </c>
      <c r="L2461" s="76">
        <f t="shared" si="1091"/>
        <v>1.00184088</v>
      </c>
      <c r="M2461" s="83">
        <f t="shared" si="1088"/>
        <v>1.0043006699999999</v>
      </c>
      <c r="N2461" s="83">
        <f t="shared" si="1084"/>
        <v>1.460911610096068</v>
      </c>
      <c r="O2461" s="76">
        <f t="shared" si="1087"/>
        <v>1.4636009699999999</v>
      </c>
      <c r="P2461" s="76">
        <f t="shared" si="1092"/>
        <v>596.73212994000005</v>
      </c>
      <c r="Q2461" s="84">
        <f t="shared" si="1106"/>
        <v>0</v>
      </c>
      <c r="R2461" s="86">
        <f t="shared" si="1103"/>
        <v>0</v>
      </c>
      <c r="S2461" s="76">
        <f t="shared" si="1093"/>
        <v>0</v>
      </c>
      <c r="T2461" s="86">
        <f t="shared" si="1104"/>
        <v>8.0657000000000006E-2</v>
      </c>
      <c r="U2461" s="84">
        <f t="shared" si="1085"/>
        <v>9</v>
      </c>
      <c r="V2461" s="84">
        <v>252</v>
      </c>
      <c r="W2461" s="83">
        <f t="shared" si="1094"/>
        <v>1.002774169</v>
      </c>
      <c r="X2461" s="76">
        <f t="shared" si="1095"/>
        <v>1.65543577</v>
      </c>
      <c r="Y2461" s="76">
        <f t="shared" si="1096"/>
        <v>0</v>
      </c>
      <c r="Z2461" s="90" t="str">
        <f t="shared" si="1107"/>
        <v>A+J=</v>
      </c>
      <c r="AA2461" s="81">
        <f t="shared" si="1108"/>
        <v>46736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75">
        <f t="shared" si="1097"/>
        <v>46721</v>
      </c>
      <c r="B2462" s="76">
        <f t="shared" si="1098"/>
        <v>598.69411816000002</v>
      </c>
      <c r="C2462" s="76">
        <f t="shared" si="1105"/>
        <v>407.71504131</v>
      </c>
      <c r="D2462" s="77">
        <f t="shared" si="1099"/>
        <v>7245.38</v>
      </c>
      <c r="E2462" s="78">
        <f>IF(K2462=1,VLOOKUP(A2461,[1]Plan1!$G$155:$I$350,3),E2461)</f>
        <v>7276.54</v>
      </c>
      <c r="F2462" s="79">
        <f t="shared" si="1100"/>
        <v>45763</v>
      </c>
      <c r="G2462" s="80">
        <f t="shared" si="1089"/>
        <v>4.3006716003852752E-3</v>
      </c>
      <c r="H2462" s="81">
        <f t="shared" si="1101"/>
        <v>46736</v>
      </c>
      <c r="I2462" s="81">
        <f t="shared" si="1090"/>
        <v>46736</v>
      </c>
      <c r="J2462" s="82">
        <f t="shared" si="1102"/>
        <v>21</v>
      </c>
      <c r="K2462" s="82">
        <f t="shared" si="1086"/>
        <v>10</v>
      </c>
      <c r="L2462" s="76">
        <f t="shared" si="1091"/>
        <v>1.00204563</v>
      </c>
      <c r="M2462" s="83">
        <f t="shared" si="1088"/>
        <v>1.0043006699999999</v>
      </c>
      <c r="N2462" s="83">
        <f t="shared" si="1084"/>
        <v>1.460911610096068</v>
      </c>
      <c r="O2462" s="76">
        <f t="shared" si="1087"/>
        <v>1.4639000900000001</v>
      </c>
      <c r="P2462" s="76">
        <f t="shared" si="1092"/>
        <v>596.85408566000001</v>
      </c>
      <c r="Q2462" s="84">
        <f t="shared" si="1106"/>
        <v>0</v>
      </c>
      <c r="R2462" s="86">
        <f t="shared" si="1103"/>
        <v>0</v>
      </c>
      <c r="S2462" s="76">
        <f t="shared" si="1093"/>
        <v>0</v>
      </c>
      <c r="T2462" s="86">
        <f t="shared" si="1104"/>
        <v>8.0657000000000006E-2</v>
      </c>
      <c r="U2462" s="84">
        <f t="shared" si="1085"/>
        <v>10</v>
      </c>
      <c r="V2462" s="84">
        <v>252</v>
      </c>
      <c r="W2462" s="83">
        <f t="shared" si="1094"/>
        <v>1.003082885</v>
      </c>
      <c r="X2462" s="76">
        <f t="shared" si="1095"/>
        <v>1.8400325</v>
      </c>
      <c r="Y2462" s="76">
        <f t="shared" si="1096"/>
        <v>0</v>
      </c>
      <c r="Z2462" s="90" t="str">
        <f t="shared" si="1107"/>
        <v>A+J=</v>
      </c>
      <c r="AA2462" s="81">
        <f t="shared" si="1108"/>
        <v>46736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75">
        <f t="shared" si="1097"/>
        <v>46722</v>
      </c>
      <c r="B2463" s="76">
        <f t="shared" si="1098"/>
        <v>599.00083068000004</v>
      </c>
      <c r="C2463" s="76">
        <f t="shared" si="1105"/>
        <v>407.71504131</v>
      </c>
      <c r="D2463" s="77">
        <f t="shared" si="1099"/>
        <v>7245.38</v>
      </c>
      <c r="E2463" s="78">
        <f>IF(K2463=1,VLOOKUP(A2462,[1]Plan1!$G$155:$I$350,3),E2462)</f>
        <v>7276.54</v>
      </c>
      <c r="F2463" s="79">
        <f t="shared" si="1100"/>
        <v>45763</v>
      </c>
      <c r="G2463" s="80">
        <f t="shared" si="1089"/>
        <v>4.3006716003852752E-3</v>
      </c>
      <c r="H2463" s="81">
        <f t="shared" si="1101"/>
        <v>46736</v>
      </c>
      <c r="I2463" s="81">
        <f t="shared" si="1090"/>
        <v>46736</v>
      </c>
      <c r="J2463" s="82">
        <f t="shared" si="1102"/>
        <v>21</v>
      </c>
      <c r="K2463" s="82">
        <f t="shared" si="1086"/>
        <v>11</v>
      </c>
      <c r="L2463" s="76">
        <f t="shared" si="1091"/>
        <v>1.0022504299999999</v>
      </c>
      <c r="M2463" s="83">
        <f t="shared" si="1088"/>
        <v>1.0043006699999999</v>
      </c>
      <c r="N2463" s="83">
        <f t="shared" si="1084"/>
        <v>1.460911610096068</v>
      </c>
      <c r="O2463" s="76">
        <f t="shared" si="1087"/>
        <v>1.4641992800000001</v>
      </c>
      <c r="P2463" s="76">
        <f t="shared" si="1092"/>
        <v>596.97606992999999</v>
      </c>
      <c r="Q2463" s="84">
        <f t="shared" si="1106"/>
        <v>0</v>
      </c>
      <c r="R2463" s="86">
        <f t="shared" si="1103"/>
        <v>0</v>
      </c>
      <c r="S2463" s="76">
        <f t="shared" si="1093"/>
        <v>0</v>
      </c>
      <c r="T2463" s="86">
        <f t="shared" si="1104"/>
        <v>8.0657000000000006E-2</v>
      </c>
      <c r="U2463" s="84">
        <f t="shared" si="1085"/>
        <v>11</v>
      </c>
      <c r="V2463" s="84">
        <v>252</v>
      </c>
      <c r="W2463" s="83">
        <f t="shared" si="1094"/>
        <v>1.0033916949999999</v>
      </c>
      <c r="X2463" s="76">
        <f t="shared" si="1095"/>
        <v>2.02476075</v>
      </c>
      <c r="Y2463" s="76">
        <f t="shared" si="1096"/>
        <v>0</v>
      </c>
      <c r="Z2463" s="90" t="str">
        <f t="shared" si="1107"/>
        <v>A+J=</v>
      </c>
      <c r="AA2463" s="81">
        <f t="shared" si="1108"/>
        <v>46736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75">
        <f t="shared" si="1097"/>
        <v>46723</v>
      </c>
      <c r="B2464" s="76">
        <f t="shared" si="1098"/>
        <v>599.30769630999998</v>
      </c>
      <c r="C2464" s="76">
        <f t="shared" si="1105"/>
        <v>407.71504131</v>
      </c>
      <c r="D2464" s="77">
        <f t="shared" si="1099"/>
        <v>7245.38</v>
      </c>
      <c r="E2464" s="78">
        <f>IF(K2464=1,VLOOKUP(A2463,[1]Plan1!$G$155:$I$350,3),E2463)</f>
        <v>7276.54</v>
      </c>
      <c r="F2464" s="79">
        <f t="shared" si="1100"/>
        <v>45763</v>
      </c>
      <c r="G2464" s="80">
        <f t="shared" si="1089"/>
        <v>4.3006716003852752E-3</v>
      </c>
      <c r="H2464" s="81">
        <f t="shared" si="1101"/>
        <v>46736</v>
      </c>
      <c r="I2464" s="81">
        <f t="shared" si="1090"/>
        <v>46736</v>
      </c>
      <c r="J2464" s="82">
        <f t="shared" si="1102"/>
        <v>21</v>
      </c>
      <c r="K2464" s="82">
        <f t="shared" si="1086"/>
        <v>12</v>
      </c>
      <c r="L2464" s="76">
        <f t="shared" si="1091"/>
        <v>1.0024552600000001</v>
      </c>
      <c r="M2464" s="83">
        <f t="shared" si="1088"/>
        <v>1.0043006699999999</v>
      </c>
      <c r="N2464" s="83">
        <f t="shared" ref="N2464:N2527" si="1109">IF(I2464&gt;I2463,N2463*M2464,N2463)</f>
        <v>1.460911610096068</v>
      </c>
      <c r="O2464" s="76">
        <f t="shared" si="1087"/>
        <v>1.46449852</v>
      </c>
      <c r="P2464" s="76">
        <f t="shared" si="1092"/>
        <v>597.09807458</v>
      </c>
      <c r="Q2464" s="84">
        <f t="shared" si="1106"/>
        <v>0</v>
      </c>
      <c r="R2464" s="86">
        <f t="shared" si="1103"/>
        <v>0</v>
      </c>
      <c r="S2464" s="76">
        <f t="shared" si="1093"/>
        <v>0</v>
      </c>
      <c r="T2464" s="86">
        <f t="shared" si="1104"/>
        <v>8.0657000000000006E-2</v>
      </c>
      <c r="U2464" s="84">
        <f t="shared" si="1085"/>
        <v>12</v>
      </c>
      <c r="V2464" s="84">
        <v>252</v>
      </c>
      <c r="W2464" s="83">
        <f t="shared" si="1094"/>
        <v>1.003700601</v>
      </c>
      <c r="X2464" s="76">
        <f t="shared" si="1095"/>
        <v>2.2096217299999998</v>
      </c>
      <c r="Y2464" s="76">
        <f t="shared" si="1096"/>
        <v>0</v>
      </c>
      <c r="Z2464" s="90" t="str">
        <f t="shared" si="1107"/>
        <v>A+J=</v>
      </c>
      <c r="AA2464" s="81">
        <f t="shared" si="1108"/>
        <v>46736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75">
        <f t="shared" si="1097"/>
        <v>46724</v>
      </c>
      <c r="B2465" s="76">
        <f t="shared" si="1098"/>
        <v>599.61472269000001</v>
      </c>
      <c r="C2465" s="76">
        <f t="shared" si="1105"/>
        <v>407.71504131</v>
      </c>
      <c r="D2465" s="77">
        <f t="shared" si="1099"/>
        <v>7245.38</v>
      </c>
      <c r="E2465" s="78">
        <f>IF(K2465=1,VLOOKUP(A2464,[1]Plan1!$G$155:$I$350,3),E2464)</f>
        <v>7276.54</v>
      </c>
      <c r="F2465" s="79">
        <f t="shared" si="1100"/>
        <v>45763</v>
      </c>
      <c r="G2465" s="80">
        <f t="shared" si="1089"/>
        <v>4.3006716003852752E-3</v>
      </c>
      <c r="H2465" s="81">
        <f t="shared" si="1101"/>
        <v>46736</v>
      </c>
      <c r="I2465" s="81">
        <f t="shared" si="1090"/>
        <v>46736</v>
      </c>
      <c r="J2465" s="82">
        <f t="shared" si="1102"/>
        <v>21</v>
      </c>
      <c r="K2465" s="82">
        <f t="shared" si="1086"/>
        <v>13</v>
      </c>
      <c r="L2465" s="76">
        <f t="shared" si="1091"/>
        <v>1.0026601399999999</v>
      </c>
      <c r="M2465" s="83">
        <f t="shared" si="1088"/>
        <v>1.0043006699999999</v>
      </c>
      <c r="N2465" s="83">
        <f t="shared" si="1109"/>
        <v>1.460911610096068</v>
      </c>
      <c r="O2465" s="76">
        <f t="shared" si="1087"/>
        <v>1.46479783</v>
      </c>
      <c r="P2465" s="76">
        <f t="shared" si="1092"/>
        <v>597.22010776000002</v>
      </c>
      <c r="Q2465" s="84">
        <f t="shared" si="1106"/>
        <v>0</v>
      </c>
      <c r="R2465" s="86">
        <f t="shared" si="1103"/>
        <v>0</v>
      </c>
      <c r="S2465" s="76">
        <f t="shared" si="1093"/>
        <v>0</v>
      </c>
      <c r="T2465" s="86">
        <f t="shared" si="1104"/>
        <v>8.0657000000000006E-2</v>
      </c>
      <c r="U2465" s="84">
        <f t="shared" si="1085"/>
        <v>13</v>
      </c>
      <c r="V2465" s="84">
        <v>252</v>
      </c>
      <c r="W2465" s="83">
        <f t="shared" si="1094"/>
        <v>1.004009602</v>
      </c>
      <c r="X2465" s="76">
        <f t="shared" si="1095"/>
        <v>2.3946149299999999</v>
      </c>
      <c r="Y2465" s="76">
        <f t="shared" si="1096"/>
        <v>0</v>
      </c>
      <c r="Z2465" s="90" t="str">
        <f t="shared" si="1107"/>
        <v>A+J=</v>
      </c>
      <c r="AA2465" s="81">
        <f t="shared" si="1108"/>
        <v>46736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75">
        <f t="shared" si="1097"/>
        <v>46725</v>
      </c>
      <c r="B2466" s="76">
        <f t="shared" si="1098"/>
        <v>599.92190583000001</v>
      </c>
      <c r="C2466" s="76">
        <f t="shared" si="1105"/>
        <v>407.71504131</v>
      </c>
      <c r="D2466" s="77">
        <f t="shared" si="1099"/>
        <v>7245.38</v>
      </c>
      <c r="E2466" s="78">
        <f>IF(K2466=1,VLOOKUP(A2465,[1]Plan1!$G$155:$I$350,3),E2465)</f>
        <v>7276.54</v>
      </c>
      <c r="F2466" s="79">
        <f t="shared" si="1100"/>
        <v>45763</v>
      </c>
      <c r="G2466" s="80">
        <f t="shared" si="1089"/>
        <v>4.3006716003852752E-3</v>
      </c>
      <c r="H2466" s="81">
        <f t="shared" si="1101"/>
        <v>46736</v>
      </c>
      <c r="I2466" s="81">
        <f t="shared" si="1090"/>
        <v>46736</v>
      </c>
      <c r="J2466" s="82">
        <f t="shared" si="1102"/>
        <v>21</v>
      </c>
      <c r="K2466" s="82">
        <f t="shared" si="1086"/>
        <v>14</v>
      </c>
      <c r="L2466" s="76">
        <f t="shared" si="1091"/>
        <v>1.00286506</v>
      </c>
      <c r="M2466" s="83">
        <f t="shared" si="1088"/>
        <v>1.0043006699999999</v>
      </c>
      <c r="N2466" s="83">
        <f t="shared" si="1109"/>
        <v>1.460911610096068</v>
      </c>
      <c r="O2466" s="76">
        <f t="shared" si="1087"/>
        <v>1.4650972</v>
      </c>
      <c r="P2466" s="76">
        <f t="shared" si="1092"/>
        <v>597.34216542000001</v>
      </c>
      <c r="Q2466" s="84">
        <f t="shared" si="1106"/>
        <v>0</v>
      </c>
      <c r="R2466" s="86">
        <f t="shared" si="1103"/>
        <v>0</v>
      </c>
      <c r="S2466" s="76">
        <f t="shared" si="1093"/>
        <v>0</v>
      </c>
      <c r="T2466" s="86">
        <f t="shared" si="1104"/>
        <v>8.0657000000000006E-2</v>
      </c>
      <c r="U2466" s="84">
        <f t="shared" si="1085"/>
        <v>14</v>
      </c>
      <c r="V2466" s="84">
        <v>252</v>
      </c>
      <c r="W2466" s="83">
        <f t="shared" si="1094"/>
        <v>1.0043186980000001</v>
      </c>
      <c r="X2466" s="76">
        <f t="shared" si="1095"/>
        <v>2.5797404099999999</v>
      </c>
      <c r="Y2466" s="76">
        <f t="shared" si="1096"/>
        <v>0</v>
      </c>
      <c r="Z2466" s="90" t="str">
        <f t="shared" si="1107"/>
        <v>A+J=</v>
      </c>
      <c r="AA2466" s="81">
        <f t="shared" si="1108"/>
        <v>46736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75">
        <f t="shared" si="1097"/>
        <v>46726</v>
      </c>
      <c r="B2467" s="76">
        <f t="shared" si="1098"/>
        <v>599.92190583000001</v>
      </c>
      <c r="C2467" s="76">
        <f t="shared" si="1105"/>
        <v>407.71504131</v>
      </c>
      <c r="D2467" s="77">
        <f t="shared" si="1099"/>
        <v>7245.38</v>
      </c>
      <c r="E2467" s="78">
        <f>IF(K2467=1,VLOOKUP(A2466,[1]Plan1!$G$155:$I$350,3),E2466)</f>
        <v>7276.54</v>
      </c>
      <c r="F2467" s="79">
        <f t="shared" si="1100"/>
        <v>45763</v>
      </c>
      <c r="G2467" s="80">
        <f t="shared" si="1089"/>
        <v>4.3006716003852752E-3</v>
      </c>
      <c r="H2467" s="81">
        <f t="shared" si="1101"/>
        <v>46736</v>
      </c>
      <c r="I2467" s="81">
        <f t="shared" si="1090"/>
        <v>46736</v>
      </c>
      <c r="J2467" s="82">
        <f t="shared" si="1102"/>
        <v>21</v>
      </c>
      <c r="K2467" s="82">
        <f t="shared" si="1086"/>
        <v>14</v>
      </c>
      <c r="L2467" s="76">
        <f t="shared" si="1091"/>
        <v>1.00286506</v>
      </c>
      <c r="M2467" s="83">
        <f t="shared" si="1088"/>
        <v>1.0043006699999999</v>
      </c>
      <c r="N2467" s="83">
        <f t="shared" si="1109"/>
        <v>1.460911610096068</v>
      </c>
      <c r="O2467" s="76">
        <f t="shared" si="1087"/>
        <v>1.4650972</v>
      </c>
      <c r="P2467" s="76">
        <f t="shared" si="1092"/>
        <v>597.34216542000001</v>
      </c>
      <c r="Q2467" s="84">
        <f t="shared" si="1106"/>
        <v>0</v>
      </c>
      <c r="R2467" s="86">
        <f t="shared" si="1103"/>
        <v>0</v>
      </c>
      <c r="S2467" s="76">
        <f t="shared" si="1093"/>
        <v>0</v>
      </c>
      <c r="T2467" s="86">
        <f t="shared" si="1104"/>
        <v>8.0657000000000006E-2</v>
      </c>
      <c r="U2467" s="84">
        <f t="shared" si="1085"/>
        <v>14</v>
      </c>
      <c r="V2467" s="84">
        <v>252</v>
      </c>
      <c r="W2467" s="83">
        <f t="shared" si="1094"/>
        <v>1.0043186980000001</v>
      </c>
      <c r="X2467" s="76">
        <f t="shared" si="1095"/>
        <v>2.5797404099999999</v>
      </c>
      <c r="Y2467" s="76">
        <f t="shared" si="1096"/>
        <v>0</v>
      </c>
      <c r="Z2467" s="90" t="str">
        <f t="shared" si="1107"/>
        <v>A+J=</v>
      </c>
      <c r="AA2467" s="81">
        <f t="shared" si="1108"/>
        <v>46736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75">
        <f t="shared" si="1097"/>
        <v>46727</v>
      </c>
      <c r="B2468" s="76">
        <f t="shared" si="1098"/>
        <v>599.92190583000001</v>
      </c>
      <c r="C2468" s="76">
        <f t="shared" si="1105"/>
        <v>407.71504131</v>
      </c>
      <c r="D2468" s="77">
        <f t="shared" si="1099"/>
        <v>7245.38</v>
      </c>
      <c r="E2468" s="78">
        <f>IF(K2468=1,VLOOKUP(A2467,[1]Plan1!$G$155:$I$350,3),E2467)</f>
        <v>7276.54</v>
      </c>
      <c r="F2468" s="79">
        <f t="shared" si="1100"/>
        <v>45763</v>
      </c>
      <c r="G2468" s="80">
        <f t="shared" si="1089"/>
        <v>4.3006716003852752E-3</v>
      </c>
      <c r="H2468" s="81">
        <f t="shared" si="1101"/>
        <v>46736</v>
      </c>
      <c r="I2468" s="81">
        <f t="shared" si="1090"/>
        <v>46736</v>
      </c>
      <c r="J2468" s="82">
        <f t="shared" si="1102"/>
        <v>21</v>
      </c>
      <c r="K2468" s="82">
        <f t="shared" si="1086"/>
        <v>14</v>
      </c>
      <c r="L2468" s="76">
        <f t="shared" si="1091"/>
        <v>1.00286506</v>
      </c>
      <c r="M2468" s="83">
        <f t="shared" si="1088"/>
        <v>1.0043006699999999</v>
      </c>
      <c r="N2468" s="83">
        <f t="shared" si="1109"/>
        <v>1.460911610096068</v>
      </c>
      <c r="O2468" s="76">
        <f t="shared" si="1087"/>
        <v>1.4650972</v>
      </c>
      <c r="P2468" s="76">
        <f t="shared" si="1092"/>
        <v>597.34216542000001</v>
      </c>
      <c r="Q2468" s="84">
        <f t="shared" si="1106"/>
        <v>0</v>
      </c>
      <c r="R2468" s="86">
        <f t="shared" si="1103"/>
        <v>0</v>
      </c>
      <c r="S2468" s="76">
        <f t="shared" si="1093"/>
        <v>0</v>
      </c>
      <c r="T2468" s="86">
        <f t="shared" si="1104"/>
        <v>8.0657000000000006E-2</v>
      </c>
      <c r="U2468" s="84">
        <f t="shared" si="1085"/>
        <v>14</v>
      </c>
      <c r="V2468" s="84">
        <v>252</v>
      </c>
      <c r="W2468" s="83">
        <f t="shared" si="1094"/>
        <v>1.0043186980000001</v>
      </c>
      <c r="X2468" s="76">
        <f t="shared" si="1095"/>
        <v>2.5797404099999999</v>
      </c>
      <c r="Y2468" s="76">
        <f t="shared" si="1096"/>
        <v>0</v>
      </c>
      <c r="Z2468" s="90" t="str">
        <f t="shared" si="1107"/>
        <v>A+J=</v>
      </c>
      <c r="AA2468" s="81">
        <f t="shared" si="1108"/>
        <v>46736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75">
        <f t="shared" si="1097"/>
        <v>46728</v>
      </c>
      <c r="B2469" s="76">
        <f t="shared" si="1098"/>
        <v>600.22924574000001</v>
      </c>
      <c r="C2469" s="76">
        <f t="shared" si="1105"/>
        <v>407.71504131</v>
      </c>
      <c r="D2469" s="77">
        <f t="shared" si="1099"/>
        <v>7245.38</v>
      </c>
      <c r="E2469" s="78">
        <f>IF(K2469=1,VLOOKUP(A2468,[1]Plan1!$G$155:$I$350,3),E2468)</f>
        <v>7276.54</v>
      </c>
      <c r="F2469" s="79">
        <f t="shared" si="1100"/>
        <v>45763</v>
      </c>
      <c r="G2469" s="80">
        <f t="shared" si="1089"/>
        <v>4.3006716003852752E-3</v>
      </c>
      <c r="H2469" s="81">
        <f t="shared" si="1101"/>
        <v>46736</v>
      </c>
      <c r="I2469" s="81">
        <f t="shared" si="1090"/>
        <v>46736</v>
      </c>
      <c r="J2469" s="82">
        <f t="shared" si="1102"/>
        <v>21</v>
      </c>
      <c r="K2469" s="82">
        <f t="shared" si="1086"/>
        <v>15</v>
      </c>
      <c r="L2469" s="76">
        <f t="shared" si="1091"/>
        <v>1.00307002</v>
      </c>
      <c r="M2469" s="83">
        <f t="shared" si="1088"/>
        <v>1.0043006699999999</v>
      </c>
      <c r="N2469" s="83">
        <f t="shared" si="1109"/>
        <v>1.460911610096068</v>
      </c>
      <c r="O2469" s="76">
        <f t="shared" si="1087"/>
        <v>1.4653966300000001</v>
      </c>
      <c r="P2469" s="76">
        <f t="shared" si="1092"/>
        <v>597.46424752999997</v>
      </c>
      <c r="Q2469" s="84">
        <f t="shared" si="1106"/>
        <v>0</v>
      </c>
      <c r="R2469" s="86">
        <f t="shared" si="1103"/>
        <v>0</v>
      </c>
      <c r="S2469" s="76">
        <f t="shared" si="1093"/>
        <v>0</v>
      </c>
      <c r="T2469" s="86">
        <f t="shared" si="1104"/>
        <v>8.0657000000000006E-2</v>
      </c>
      <c r="U2469" s="84">
        <f t="shared" si="1085"/>
        <v>15</v>
      </c>
      <c r="V2469" s="84">
        <v>252</v>
      </c>
      <c r="W2469" s="83">
        <f t="shared" si="1094"/>
        <v>1.004627889</v>
      </c>
      <c r="X2469" s="76">
        <f t="shared" si="1095"/>
        <v>2.7649982099999999</v>
      </c>
      <c r="Y2469" s="76">
        <f t="shared" si="1096"/>
        <v>0</v>
      </c>
      <c r="Z2469" s="90" t="str">
        <f t="shared" si="1107"/>
        <v>A+J=</v>
      </c>
      <c r="AA2469" s="81">
        <f t="shared" si="1108"/>
        <v>46736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75">
        <f t="shared" si="1097"/>
        <v>46729</v>
      </c>
      <c r="B2470" s="76">
        <f t="shared" si="1098"/>
        <v>600.53674310999997</v>
      </c>
      <c r="C2470" s="76">
        <f t="shared" si="1105"/>
        <v>407.71504131</v>
      </c>
      <c r="D2470" s="77">
        <f t="shared" si="1099"/>
        <v>7245.38</v>
      </c>
      <c r="E2470" s="78">
        <f>IF(K2470=1,VLOOKUP(A2469,[1]Plan1!$G$155:$I$350,3),E2469)</f>
        <v>7276.54</v>
      </c>
      <c r="F2470" s="79">
        <f t="shared" si="1100"/>
        <v>45763</v>
      </c>
      <c r="G2470" s="80">
        <f t="shared" si="1089"/>
        <v>4.3006716003852752E-3</v>
      </c>
      <c r="H2470" s="81">
        <f t="shared" si="1101"/>
        <v>46736</v>
      </c>
      <c r="I2470" s="81">
        <f t="shared" si="1090"/>
        <v>46736</v>
      </c>
      <c r="J2470" s="82">
        <f t="shared" si="1102"/>
        <v>21</v>
      </c>
      <c r="K2470" s="82">
        <f t="shared" si="1086"/>
        <v>16</v>
      </c>
      <c r="L2470" s="76">
        <f t="shared" si="1091"/>
        <v>1.00327502</v>
      </c>
      <c r="M2470" s="83">
        <f t="shared" si="1088"/>
        <v>1.0043006699999999</v>
      </c>
      <c r="N2470" s="83">
        <f t="shared" si="1109"/>
        <v>1.460911610096068</v>
      </c>
      <c r="O2470" s="76">
        <f t="shared" si="1087"/>
        <v>1.46569612</v>
      </c>
      <c r="P2470" s="76">
        <f t="shared" si="1092"/>
        <v>597.58635411</v>
      </c>
      <c r="Q2470" s="84">
        <f t="shared" si="1106"/>
        <v>0</v>
      </c>
      <c r="R2470" s="86">
        <f t="shared" si="1103"/>
        <v>0</v>
      </c>
      <c r="S2470" s="76">
        <f t="shared" si="1093"/>
        <v>0</v>
      </c>
      <c r="T2470" s="86">
        <f t="shared" si="1104"/>
        <v>8.0657000000000006E-2</v>
      </c>
      <c r="U2470" s="84">
        <f t="shared" ref="U2470:U2533" si="1110">IF(Q2469&gt;0,1,IF(K2470=K2469,U2469,U2469+1))</f>
        <v>16</v>
      </c>
      <c r="V2470" s="84">
        <v>252</v>
      </c>
      <c r="W2470" s="83">
        <f t="shared" si="1094"/>
        <v>1.0049371760000001</v>
      </c>
      <c r="X2470" s="76">
        <f t="shared" si="1095"/>
        <v>2.9503889999999999</v>
      </c>
      <c r="Y2470" s="76">
        <f t="shared" si="1096"/>
        <v>0</v>
      </c>
      <c r="Z2470" s="90" t="str">
        <f t="shared" si="1107"/>
        <v>A+J=</v>
      </c>
      <c r="AA2470" s="81">
        <f t="shared" si="1108"/>
        <v>46736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75">
        <f t="shared" si="1097"/>
        <v>46730</v>
      </c>
      <c r="B2471" s="76">
        <f t="shared" si="1098"/>
        <v>600.84440088000008</v>
      </c>
      <c r="C2471" s="76">
        <f t="shared" si="1105"/>
        <v>407.71504131</v>
      </c>
      <c r="D2471" s="77">
        <f t="shared" si="1099"/>
        <v>7245.38</v>
      </c>
      <c r="E2471" s="78">
        <f>IF(K2471=1,VLOOKUP(A2470,[1]Plan1!$G$155:$I$350,3),E2470)</f>
        <v>7276.54</v>
      </c>
      <c r="F2471" s="79">
        <f t="shared" si="1100"/>
        <v>45763</v>
      </c>
      <c r="G2471" s="80">
        <f t="shared" si="1089"/>
        <v>4.3006716003852752E-3</v>
      </c>
      <c r="H2471" s="81">
        <f t="shared" si="1101"/>
        <v>46736</v>
      </c>
      <c r="I2471" s="81">
        <f t="shared" si="1090"/>
        <v>46736</v>
      </c>
      <c r="J2471" s="82">
        <f t="shared" si="1102"/>
        <v>21</v>
      </c>
      <c r="K2471" s="82">
        <f t="shared" si="1086"/>
        <v>17</v>
      </c>
      <c r="L2471" s="76">
        <f t="shared" si="1091"/>
        <v>1.0034800699999999</v>
      </c>
      <c r="M2471" s="83">
        <f t="shared" si="1088"/>
        <v>1.0043006699999999</v>
      </c>
      <c r="N2471" s="83">
        <f t="shared" si="1109"/>
        <v>1.460911610096068</v>
      </c>
      <c r="O2471" s="76">
        <f t="shared" si="1087"/>
        <v>1.46599568</v>
      </c>
      <c r="P2471" s="76">
        <f t="shared" si="1092"/>
        <v>597.70848923000005</v>
      </c>
      <c r="Q2471" s="84">
        <f t="shared" si="1106"/>
        <v>0</v>
      </c>
      <c r="R2471" s="86">
        <f t="shared" si="1103"/>
        <v>0</v>
      </c>
      <c r="S2471" s="76">
        <f t="shared" si="1093"/>
        <v>0</v>
      </c>
      <c r="T2471" s="86">
        <f t="shared" si="1104"/>
        <v>8.0657000000000006E-2</v>
      </c>
      <c r="U2471" s="84">
        <f t="shared" si="1110"/>
        <v>17</v>
      </c>
      <c r="V2471" s="84">
        <v>252</v>
      </c>
      <c r="W2471" s="83">
        <f t="shared" si="1094"/>
        <v>1.005246557</v>
      </c>
      <c r="X2471" s="76">
        <f t="shared" si="1095"/>
        <v>3.1359116500000002</v>
      </c>
      <c r="Y2471" s="76">
        <f t="shared" si="1096"/>
        <v>0</v>
      </c>
      <c r="Z2471" s="90" t="str">
        <f t="shared" si="1107"/>
        <v>A+J=</v>
      </c>
      <c r="AA2471" s="81">
        <f t="shared" si="1108"/>
        <v>46736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75">
        <f t="shared" si="1097"/>
        <v>46731</v>
      </c>
      <c r="B2472" s="76">
        <f t="shared" si="1098"/>
        <v>601.15220800999998</v>
      </c>
      <c r="C2472" s="76">
        <f t="shared" si="1105"/>
        <v>407.71504131</v>
      </c>
      <c r="D2472" s="77">
        <f t="shared" si="1099"/>
        <v>7245.38</v>
      </c>
      <c r="E2472" s="78">
        <f>IF(K2472=1,VLOOKUP(A2471,[1]Plan1!$G$155:$I$350,3),E2471)</f>
        <v>7276.54</v>
      </c>
      <c r="F2472" s="79">
        <f t="shared" si="1100"/>
        <v>45763</v>
      </c>
      <c r="G2472" s="80">
        <f t="shared" si="1089"/>
        <v>4.3006716003852752E-3</v>
      </c>
      <c r="H2472" s="81">
        <f t="shared" si="1101"/>
        <v>46736</v>
      </c>
      <c r="I2472" s="81">
        <f t="shared" si="1090"/>
        <v>46736</v>
      </c>
      <c r="J2472" s="82">
        <f t="shared" si="1102"/>
        <v>21</v>
      </c>
      <c r="K2472" s="82">
        <f t="shared" si="1086"/>
        <v>18</v>
      </c>
      <c r="L2472" s="76">
        <f t="shared" si="1091"/>
        <v>1.0036851499999999</v>
      </c>
      <c r="M2472" s="83">
        <f t="shared" si="1088"/>
        <v>1.0043006699999999</v>
      </c>
      <c r="N2472" s="83">
        <f t="shared" si="1109"/>
        <v>1.460911610096068</v>
      </c>
      <c r="O2472" s="76">
        <f t="shared" si="1087"/>
        <v>1.46629528</v>
      </c>
      <c r="P2472" s="76">
        <f t="shared" si="1092"/>
        <v>597.83064064999996</v>
      </c>
      <c r="Q2472" s="84">
        <f t="shared" si="1106"/>
        <v>0</v>
      </c>
      <c r="R2472" s="86">
        <f t="shared" si="1103"/>
        <v>0</v>
      </c>
      <c r="S2472" s="76">
        <f t="shared" si="1093"/>
        <v>0</v>
      </c>
      <c r="T2472" s="86">
        <f t="shared" si="1104"/>
        <v>8.0657000000000006E-2</v>
      </c>
      <c r="U2472" s="84">
        <f t="shared" si="1110"/>
        <v>18</v>
      </c>
      <c r="V2472" s="84">
        <v>252</v>
      </c>
      <c r="W2472" s="83">
        <f t="shared" si="1094"/>
        <v>1.005556034</v>
      </c>
      <c r="X2472" s="76">
        <f t="shared" si="1095"/>
        <v>3.32156736</v>
      </c>
      <c r="Y2472" s="76">
        <f t="shared" si="1096"/>
        <v>0</v>
      </c>
      <c r="Z2472" s="90" t="str">
        <f t="shared" si="1107"/>
        <v>A+J=</v>
      </c>
      <c r="AA2472" s="81">
        <f t="shared" si="1108"/>
        <v>46736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75">
        <f t="shared" si="1097"/>
        <v>46732</v>
      </c>
      <c r="B2473" s="76">
        <f t="shared" si="1098"/>
        <v>601.46018036999999</v>
      </c>
      <c r="C2473" s="76">
        <f t="shared" si="1105"/>
        <v>407.71504131</v>
      </c>
      <c r="D2473" s="77">
        <f t="shared" si="1099"/>
        <v>7245.38</v>
      </c>
      <c r="E2473" s="78">
        <f>IF(K2473=1,VLOOKUP(A2472,[1]Plan1!$G$155:$I$350,3),E2472)</f>
        <v>7276.54</v>
      </c>
      <c r="F2473" s="79">
        <f t="shared" si="1100"/>
        <v>45763</v>
      </c>
      <c r="G2473" s="80">
        <f t="shared" si="1089"/>
        <v>4.3006716003852752E-3</v>
      </c>
      <c r="H2473" s="81">
        <f t="shared" si="1101"/>
        <v>46736</v>
      </c>
      <c r="I2473" s="81">
        <f t="shared" si="1090"/>
        <v>46736</v>
      </c>
      <c r="J2473" s="82">
        <f t="shared" si="1102"/>
        <v>21</v>
      </c>
      <c r="K2473" s="82">
        <f t="shared" si="1086"/>
        <v>19</v>
      </c>
      <c r="L2473" s="76">
        <f t="shared" si="1091"/>
        <v>1.00389028</v>
      </c>
      <c r="M2473" s="83">
        <f t="shared" si="1088"/>
        <v>1.0043006699999999</v>
      </c>
      <c r="N2473" s="83">
        <f t="shared" si="1109"/>
        <v>1.460911610096068</v>
      </c>
      <c r="O2473" s="76">
        <f t="shared" si="1087"/>
        <v>1.4665949599999999</v>
      </c>
      <c r="P2473" s="76">
        <f t="shared" si="1092"/>
        <v>597.95282469999995</v>
      </c>
      <c r="Q2473" s="84">
        <f t="shared" si="1106"/>
        <v>0</v>
      </c>
      <c r="R2473" s="86">
        <f t="shared" si="1103"/>
        <v>0</v>
      </c>
      <c r="S2473" s="76">
        <f t="shared" si="1093"/>
        <v>0</v>
      </c>
      <c r="T2473" s="86">
        <f t="shared" si="1104"/>
        <v>8.0657000000000006E-2</v>
      </c>
      <c r="U2473" s="84">
        <f t="shared" si="1110"/>
        <v>19</v>
      </c>
      <c r="V2473" s="84">
        <v>252</v>
      </c>
      <c r="W2473" s="83">
        <f t="shared" si="1094"/>
        <v>1.005865606</v>
      </c>
      <c r="X2473" s="76">
        <f t="shared" si="1095"/>
        <v>3.5073556699999999</v>
      </c>
      <c r="Y2473" s="76">
        <f t="shared" si="1096"/>
        <v>0</v>
      </c>
      <c r="Z2473" s="90" t="str">
        <f t="shared" si="1107"/>
        <v>A+J=</v>
      </c>
      <c r="AA2473" s="81">
        <f t="shared" si="1108"/>
        <v>46736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75">
        <f t="shared" si="1097"/>
        <v>46733</v>
      </c>
      <c r="B2474" s="76">
        <f t="shared" si="1098"/>
        <v>601.46018036999999</v>
      </c>
      <c r="C2474" s="76">
        <f t="shared" si="1105"/>
        <v>407.71504131</v>
      </c>
      <c r="D2474" s="77">
        <f t="shared" si="1099"/>
        <v>7245.38</v>
      </c>
      <c r="E2474" s="78">
        <f>IF(K2474=1,VLOOKUP(A2473,[1]Plan1!$G$155:$I$350,3),E2473)</f>
        <v>7276.54</v>
      </c>
      <c r="F2474" s="79">
        <f t="shared" si="1100"/>
        <v>45763</v>
      </c>
      <c r="G2474" s="80">
        <f t="shared" si="1089"/>
        <v>4.3006716003852752E-3</v>
      </c>
      <c r="H2474" s="81">
        <f t="shared" si="1101"/>
        <v>46736</v>
      </c>
      <c r="I2474" s="81">
        <f t="shared" si="1090"/>
        <v>46736</v>
      </c>
      <c r="J2474" s="82">
        <f t="shared" si="1102"/>
        <v>21</v>
      </c>
      <c r="K2474" s="82">
        <f t="shared" ref="K2474:K2537" si="1111">(J2474-(NETWORKDAYS(A2474,I2474,AD$165:AD$503)-1))</f>
        <v>19</v>
      </c>
      <c r="L2474" s="76">
        <f t="shared" si="1091"/>
        <v>1.00389028</v>
      </c>
      <c r="M2474" s="83">
        <f t="shared" si="1088"/>
        <v>1.0043006699999999</v>
      </c>
      <c r="N2474" s="83">
        <f t="shared" si="1109"/>
        <v>1.460911610096068</v>
      </c>
      <c r="O2474" s="76">
        <f t="shared" ref="O2474:O2537" si="1112">TRUNC(TRUNC((L2474*N2474),15),8)</f>
        <v>1.4665949599999999</v>
      </c>
      <c r="P2474" s="76">
        <f t="shared" si="1092"/>
        <v>597.95282469999995</v>
      </c>
      <c r="Q2474" s="84">
        <f t="shared" si="1106"/>
        <v>0</v>
      </c>
      <c r="R2474" s="86">
        <f t="shared" si="1103"/>
        <v>0</v>
      </c>
      <c r="S2474" s="76">
        <f t="shared" si="1093"/>
        <v>0</v>
      </c>
      <c r="T2474" s="86">
        <f t="shared" si="1104"/>
        <v>8.0657000000000006E-2</v>
      </c>
      <c r="U2474" s="84">
        <f t="shared" si="1110"/>
        <v>19</v>
      </c>
      <c r="V2474" s="84">
        <v>252</v>
      </c>
      <c r="W2474" s="83">
        <f t="shared" si="1094"/>
        <v>1.005865606</v>
      </c>
      <c r="X2474" s="76">
        <f t="shared" si="1095"/>
        <v>3.5073556699999999</v>
      </c>
      <c r="Y2474" s="76">
        <f t="shared" si="1096"/>
        <v>0</v>
      </c>
      <c r="Z2474" s="90" t="str">
        <f t="shared" si="1107"/>
        <v>A+J=</v>
      </c>
      <c r="AA2474" s="81">
        <f t="shared" si="1108"/>
        <v>46736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75">
        <f t="shared" si="1097"/>
        <v>46734</v>
      </c>
      <c r="B2475" s="76">
        <f t="shared" si="1098"/>
        <v>601.46018036999999</v>
      </c>
      <c r="C2475" s="76">
        <f t="shared" si="1105"/>
        <v>407.71504131</v>
      </c>
      <c r="D2475" s="77">
        <f t="shared" si="1099"/>
        <v>7245.38</v>
      </c>
      <c r="E2475" s="78">
        <f>IF(K2475=1,VLOOKUP(A2474,[1]Plan1!$G$155:$I$350,3),E2474)</f>
        <v>7276.54</v>
      </c>
      <c r="F2475" s="79">
        <f t="shared" si="1100"/>
        <v>45763</v>
      </c>
      <c r="G2475" s="80">
        <f t="shared" si="1089"/>
        <v>4.3006716003852752E-3</v>
      </c>
      <c r="H2475" s="81">
        <f t="shared" si="1101"/>
        <v>46736</v>
      </c>
      <c r="I2475" s="81">
        <f t="shared" si="1090"/>
        <v>46736</v>
      </c>
      <c r="J2475" s="82">
        <f t="shared" si="1102"/>
        <v>21</v>
      </c>
      <c r="K2475" s="82">
        <f t="shared" si="1111"/>
        <v>19</v>
      </c>
      <c r="L2475" s="76">
        <f t="shared" si="1091"/>
        <v>1.00389028</v>
      </c>
      <c r="M2475" s="83">
        <f t="shared" ref="M2475:M2537" si="1113">IF(I2475&gt;I2474,L2474,M2474)</f>
        <v>1.0043006699999999</v>
      </c>
      <c r="N2475" s="83">
        <f t="shared" si="1109"/>
        <v>1.460911610096068</v>
      </c>
      <c r="O2475" s="76">
        <f t="shared" si="1112"/>
        <v>1.4665949599999999</v>
      </c>
      <c r="P2475" s="76">
        <f t="shared" si="1092"/>
        <v>597.95282469999995</v>
      </c>
      <c r="Q2475" s="84">
        <f t="shared" si="1106"/>
        <v>0</v>
      </c>
      <c r="R2475" s="86">
        <f t="shared" si="1103"/>
        <v>0</v>
      </c>
      <c r="S2475" s="76">
        <f t="shared" si="1093"/>
        <v>0</v>
      </c>
      <c r="T2475" s="86">
        <f t="shared" si="1104"/>
        <v>8.0657000000000006E-2</v>
      </c>
      <c r="U2475" s="84">
        <f t="shared" si="1110"/>
        <v>19</v>
      </c>
      <c r="V2475" s="84">
        <v>252</v>
      </c>
      <c r="W2475" s="83">
        <f t="shared" si="1094"/>
        <v>1.005865606</v>
      </c>
      <c r="X2475" s="76">
        <f t="shared" si="1095"/>
        <v>3.5073556699999999</v>
      </c>
      <c r="Y2475" s="76">
        <f t="shared" si="1096"/>
        <v>0</v>
      </c>
      <c r="Z2475" s="90" t="str">
        <f t="shared" si="1107"/>
        <v>A+J=</v>
      </c>
      <c r="AA2475" s="81">
        <f t="shared" si="1108"/>
        <v>46736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75">
        <f t="shared" si="1097"/>
        <v>46735</v>
      </c>
      <c r="B2476" s="76">
        <f t="shared" si="1098"/>
        <v>601.76831040000002</v>
      </c>
      <c r="C2476" s="76">
        <f t="shared" si="1105"/>
        <v>407.71504131</v>
      </c>
      <c r="D2476" s="77">
        <f t="shared" si="1099"/>
        <v>7245.38</v>
      </c>
      <c r="E2476" s="78">
        <f>IF(K2476=1,VLOOKUP(A2475,[1]Plan1!$G$155:$I$350,3),E2475)</f>
        <v>7276.54</v>
      </c>
      <c r="F2476" s="79">
        <f t="shared" si="1100"/>
        <v>45763</v>
      </c>
      <c r="G2476" s="80">
        <f t="shared" si="1089"/>
        <v>4.3006716003852752E-3</v>
      </c>
      <c r="H2476" s="81">
        <f t="shared" si="1101"/>
        <v>46736</v>
      </c>
      <c r="I2476" s="81">
        <f t="shared" si="1090"/>
        <v>46736</v>
      </c>
      <c r="J2476" s="82">
        <f t="shared" si="1102"/>
        <v>21</v>
      </c>
      <c r="K2476" s="82">
        <f t="shared" si="1111"/>
        <v>20</v>
      </c>
      <c r="L2476" s="76">
        <f t="shared" si="1091"/>
        <v>1.0040954499999999</v>
      </c>
      <c r="M2476" s="83">
        <f t="shared" si="1113"/>
        <v>1.0043006699999999</v>
      </c>
      <c r="N2476" s="83">
        <f t="shared" si="1109"/>
        <v>1.460911610096068</v>
      </c>
      <c r="O2476" s="76">
        <f t="shared" si="1112"/>
        <v>1.4668947000000001</v>
      </c>
      <c r="P2476" s="76">
        <f t="shared" si="1092"/>
        <v>598.07503320000001</v>
      </c>
      <c r="Q2476" s="84">
        <f t="shared" si="1106"/>
        <v>0</v>
      </c>
      <c r="R2476" s="86">
        <f t="shared" si="1103"/>
        <v>0</v>
      </c>
      <c r="S2476" s="76">
        <f t="shared" si="1093"/>
        <v>0</v>
      </c>
      <c r="T2476" s="86">
        <f t="shared" si="1104"/>
        <v>8.0657000000000006E-2</v>
      </c>
      <c r="U2476" s="84">
        <f t="shared" si="1110"/>
        <v>20</v>
      </c>
      <c r="V2476" s="84">
        <v>252</v>
      </c>
      <c r="W2476" s="83">
        <f t="shared" si="1094"/>
        <v>1.0061752740000001</v>
      </c>
      <c r="X2476" s="76">
        <f t="shared" si="1095"/>
        <v>3.6932771999999998</v>
      </c>
      <c r="Y2476" s="76">
        <f t="shared" si="1096"/>
        <v>0</v>
      </c>
      <c r="Z2476" s="90" t="str">
        <f t="shared" si="1107"/>
        <v>A+J=</v>
      </c>
      <c r="AA2476" s="81">
        <f t="shared" si="1108"/>
        <v>46736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75">
        <f t="shared" si="1097"/>
        <v>46736</v>
      </c>
      <c r="B2477" s="76">
        <f t="shared" si="1098"/>
        <v>602.07659697000008</v>
      </c>
      <c r="C2477" s="76">
        <f t="shared" si="1105"/>
        <v>407.71504131</v>
      </c>
      <c r="D2477" s="77">
        <f t="shared" si="1099"/>
        <v>7245.38</v>
      </c>
      <c r="E2477" s="78">
        <f>IF(K2477=1,VLOOKUP(A2476,[1]Plan1!$G$155:$I$350,3),E2476)</f>
        <v>7276.54</v>
      </c>
      <c r="F2477" s="79">
        <f t="shared" si="1100"/>
        <v>45763</v>
      </c>
      <c r="G2477" s="80">
        <f t="shared" si="1089"/>
        <v>4.3006716003852752E-3</v>
      </c>
      <c r="H2477" s="81">
        <f t="shared" si="1101"/>
        <v>46769</v>
      </c>
      <c r="I2477" s="81">
        <f t="shared" si="1090"/>
        <v>46736</v>
      </c>
      <c r="J2477" s="82">
        <f t="shared" si="1102"/>
        <v>21</v>
      </c>
      <c r="K2477" s="82">
        <f t="shared" si="1111"/>
        <v>21</v>
      </c>
      <c r="L2477" s="76">
        <f t="shared" si="1091"/>
        <v>1.0043006699999999</v>
      </c>
      <c r="M2477" s="83">
        <f t="shared" si="1113"/>
        <v>1.0043006699999999</v>
      </c>
      <c r="N2477" s="83">
        <f t="shared" si="1109"/>
        <v>1.460911610096068</v>
      </c>
      <c r="O2477" s="76">
        <f t="shared" si="1112"/>
        <v>1.4671945</v>
      </c>
      <c r="P2477" s="76">
        <f t="shared" si="1092"/>
        <v>598.19726617000003</v>
      </c>
      <c r="Q2477" s="84">
        <f t="shared" si="1106"/>
        <v>81</v>
      </c>
      <c r="R2477" s="86">
        <f t="shared" si="1103"/>
        <v>2.0607E-2</v>
      </c>
      <c r="S2477" s="76">
        <f t="shared" si="1093"/>
        <v>12.327051060000001</v>
      </c>
      <c r="T2477" s="86">
        <f t="shared" si="1104"/>
        <v>8.0657000000000006E-2</v>
      </c>
      <c r="U2477" s="84">
        <f t="shared" si="1110"/>
        <v>21</v>
      </c>
      <c r="V2477" s="84">
        <v>252</v>
      </c>
      <c r="W2477" s="83">
        <f t="shared" si="1094"/>
        <v>1.0064850359999999</v>
      </c>
      <c r="X2477" s="76">
        <f t="shared" si="1095"/>
        <v>3.8793308</v>
      </c>
      <c r="Y2477" s="76">
        <f t="shared" si="1096"/>
        <v>16.20638186</v>
      </c>
      <c r="Z2477" s="90" t="str">
        <f t="shared" si="1107"/>
        <v>A+J=</v>
      </c>
      <c r="AA2477" s="81">
        <f t="shared" si="1108"/>
        <v>46736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75">
        <f t="shared" si="1097"/>
        <v>46737</v>
      </c>
      <c r="B2478" s="76">
        <f t="shared" si="1098"/>
        <v>586.15993993000006</v>
      </c>
      <c r="C2478" s="76">
        <f t="shared" si="1105"/>
        <v>399.31325745999999</v>
      </c>
      <c r="D2478" s="77">
        <f t="shared" si="1099"/>
        <v>7245.38</v>
      </c>
      <c r="E2478" s="78">
        <f>IF(K2478=1,VLOOKUP(A2477,[1]Plan1!$G$155:$I$350,3),E2477)</f>
        <v>7276.54</v>
      </c>
      <c r="F2478" s="79">
        <f t="shared" si="1100"/>
        <v>45763</v>
      </c>
      <c r="G2478" s="80">
        <f t="shared" si="1089"/>
        <v>4.3006716003852752E-3</v>
      </c>
      <c r="H2478" s="81">
        <f t="shared" si="1101"/>
        <v>46769</v>
      </c>
      <c r="I2478" s="81">
        <f t="shared" si="1090"/>
        <v>46769</v>
      </c>
      <c r="J2478" s="82">
        <f t="shared" si="1102"/>
        <v>23</v>
      </c>
      <c r="K2478" s="82">
        <f t="shared" si="1111"/>
        <v>1</v>
      </c>
      <c r="L2478" s="76">
        <f t="shared" si="1091"/>
        <v>1.0001865999999999</v>
      </c>
      <c r="M2478" s="83">
        <f t="shared" si="1113"/>
        <v>1.0043006699999999</v>
      </c>
      <c r="N2478" s="83">
        <f t="shared" si="1109"/>
        <v>1.4671945088302596</v>
      </c>
      <c r="O2478" s="76">
        <f t="shared" si="1112"/>
        <v>1.4674682800000001</v>
      </c>
      <c r="P2478" s="76">
        <f t="shared" si="1092"/>
        <v>585.97953910000001</v>
      </c>
      <c r="Q2478" s="84">
        <f t="shared" si="1106"/>
        <v>0</v>
      </c>
      <c r="R2478" s="86">
        <f t="shared" si="1103"/>
        <v>0</v>
      </c>
      <c r="S2478" s="76">
        <f t="shared" si="1093"/>
        <v>0</v>
      </c>
      <c r="T2478" s="86">
        <f t="shared" si="1104"/>
        <v>8.0657000000000006E-2</v>
      </c>
      <c r="U2478" s="84">
        <f t="shared" si="1110"/>
        <v>1</v>
      </c>
      <c r="V2478" s="84">
        <v>252</v>
      </c>
      <c r="W2478" s="83">
        <f t="shared" si="1094"/>
        <v>1.0003078620000001</v>
      </c>
      <c r="X2478" s="76">
        <f t="shared" si="1095"/>
        <v>0.18040083000000001</v>
      </c>
      <c r="Y2478" s="76">
        <f t="shared" si="1096"/>
        <v>0</v>
      </c>
      <c r="Z2478" s="90" t="str">
        <f t="shared" si="1107"/>
        <v>A+J=</v>
      </c>
      <c r="AA2478" s="81">
        <f t="shared" si="1108"/>
        <v>46769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75">
        <f t="shared" si="1097"/>
        <v>46738</v>
      </c>
      <c r="B2479" s="76">
        <f t="shared" si="1098"/>
        <v>586.44980313999997</v>
      </c>
      <c r="C2479" s="76">
        <f t="shared" si="1105"/>
        <v>399.31325745999999</v>
      </c>
      <c r="D2479" s="77">
        <f t="shared" si="1099"/>
        <v>7245.38</v>
      </c>
      <c r="E2479" s="78">
        <f>IF(K2479=1,VLOOKUP(A2478,[1]Plan1!$G$155:$I$350,3),E2478)</f>
        <v>7276.54</v>
      </c>
      <c r="F2479" s="79">
        <f t="shared" si="1100"/>
        <v>45763</v>
      </c>
      <c r="G2479" s="80">
        <f t="shared" si="1089"/>
        <v>4.3006716003852752E-3</v>
      </c>
      <c r="H2479" s="81">
        <f t="shared" si="1101"/>
        <v>46769</v>
      </c>
      <c r="I2479" s="81">
        <f t="shared" si="1090"/>
        <v>46769</v>
      </c>
      <c r="J2479" s="82">
        <f t="shared" si="1102"/>
        <v>23</v>
      </c>
      <c r="K2479" s="82">
        <f t="shared" si="1111"/>
        <v>2</v>
      </c>
      <c r="L2479" s="76">
        <f t="shared" si="1091"/>
        <v>1.0003732299999999</v>
      </c>
      <c r="M2479" s="83">
        <f t="shared" si="1113"/>
        <v>1.0043006699999999</v>
      </c>
      <c r="N2479" s="83">
        <f t="shared" si="1109"/>
        <v>1.4671945088302596</v>
      </c>
      <c r="O2479" s="76">
        <f t="shared" si="1112"/>
        <v>1.4677420999999999</v>
      </c>
      <c r="P2479" s="76">
        <f t="shared" si="1092"/>
        <v>586.08887905999995</v>
      </c>
      <c r="Q2479" s="84">
        <f t="shared" si="1106"/>
        <v>0</v>
      </c>
      <c r="R2479" s="86">
        <f t="shared" si="1103"/>
        <v>0</v>
      </c>
      <c r="S2479" s="76">
        <f t="shared" si="1093"/>
        <v>0</v>
      </c>
      <c r="T2479" s="86">
        <f t="shared" si="1104"/>
        <v>8.0657000000000006E-2</v>
      </c>
      <c r="U2479" s="84">
        <f t="shared" si="1110"/>
        <v>2</v>
      </c>
      <c r="V2479" s="84">
        <v>252</v>
      </c>
      <c r="W2479" s="83">
        <f t="shared" si="1094"/>
        <v>1.000615818</v>
      </c>
      <c r="X2479" s="76">
        <f t="shared" si="1095"/>
        <v>0.36092407999999998</v>
      </c>
      <c r="Y2479" s="76">
        <f t="shared" si="1096"/>
        <v>0</v>
      </c>
      <c r="Z2479" s="90" t="str">
        <f t="shared" si="1107"/>
        <v>A+J=</v>
      </c>
      <c r="AA2479" s="81">
        <f t="shared" si="1108"/>
        <v>46769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75">
        <f t="shared" si="1097"/>
        <v>46739</v>
      </c>
      <c r="B2480" s="76">
        <f t="shared" si="1098"/>
        <v>586.73982134999994</v>
      </c>
      <c r="C2480" s="76">
        <f t="shared" si="1105"/>
        <v>399.31325745999999</v>
      </c>
      <c r="D2480" s="77">
        <f t="shared" si="1099"/>
        <v>7245.38</v>
      </c>
      <c r="E2480" s="78">
        <f>IF(K2480=1,VLOOKUP(A2479,[1]Plan1!$G$155:$I$350,3),E2479)</f>
        <v>7276.54</v>
      </c>
      <c r="F2480" s="79">
        <f t="shared" si="1100"/>
        <v>45763</v>
      </c>
      <c r="G2480" s="80">
        <f t="shared" si="1089"/>
        <v>4.3006716003852752E-3</v>
      </c>
      <c r="H2480" s="81">
        <f t="shared" si="1101"/>
        <v>46769</v>
      </c>
      <c r="I2480" s="81">
        <f t="shared" si="1090"/>
        <v>46769</v>
      </c>
      <c r="J2480" s="82">
        <f t="shared" si="1102"/>
        <v>23</v>
      </c>
      <c r="K2480" s="82">
        <f t="shared" si="1111"/>
        <v>3</v>
      </c>
      <c r="L2480" s="76">
        <f t="shared" si="1091"/>
        <v>1.00055991</v>
      </c>
      <c r="M2480" s="83">
        <f t="shared" si="1113"/>
        <v>1.0043006699999999</v>
      </c>
      <c r="N2480" s="83">
        <f t="shared" si="1109"/>
        <v>1.4671945088302596</v>
      </c>
      <c r="O2480" s="76">
        <f t="shared" si="1112"/>
        <v>1.468016</v>
      </c>
      <c r="P2480" s="76">
        <f t="shared" si="1092"/>
        <v>586.19825096</v>
      </c>
      <c r="Q2480" s="84">
        <f t="shared" si="1106"/>
        <v>0</v>
      </c>
      <c r="R2480" s="86">
        <f t="shared" si="1103"/>
        <v>0</v>
      </c>
      <c r="S2480" s="76">
        <f t="shared" si="1093"/>
        <v>0</v>
      </c>
      <c r="T2480" s="86">
        <f t="shared" si="1104"/>
        <v>8.0657000000000006E-2</v>
      </c>
      <c r="U2480" s="84">
        <f t="shared" si="1110"/>
        <v>3</v>
      </c>
      <c r="V2480" s="84">
        <v>252</v>
      </c>
      <c r="W2480" s="83">
        <f t="shared" si="1094"/>
        <v>1.000923869</v>
      </c>
      <c r="X2480" s="76">
        <f t="shared" si="1095"/>
        <v>0.54157038999999996</v>
      </c>
      <c r="Y2480" s="76">
        <f t="shared" si="1096"/>
        <v>0</v>
      </c>
      <c r="Z2480" s="90" t="str">
        <f t="shared" si="1107"/>
        <v>A+J=</v>
      </c>
      <c r="AA2480" s="81">
        <f t="shared" si="1108"/>
        <v>46769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75">
        <f t="shared" si="1097"/>
        <v>46740</v>
      </c>
      <c r="B2481" s="76">
        <f t="shared" si="1098"/>
        <v>586.73982134999994</v>
      </c>
      <c r="C2481" s="76">
        <f t="shared" si="1105"/>
        <v>399.31325745999999</v>
      </c>
      <c r="D2481" s="77">
        <f t="shared" si="1099"/>
        <v>7245.38</v>
      </c>
      <c r="E2481" s="78">
        <f>IF(K2481=1,VLOOKUP(A2480,[1]Plan1!$G$155:$I$350,3),E2480)</f>
        <v>7276.54</v>
      </c>
      <c r="F2481" s="79">
        <f t="shared" si="1100"/>
        <v>45763</v>
      </c>
      <c r="G2481" s="80">
        <f t="shared" si="1089"/>
        <v>4.3006716003852752E-3</v>
      </c>
      <c r="H2481" s="81">
        <f t="shared" si="1101"/>
        <v>46769</v>
      </c>
      <c r="I2481" s="81">
        <f t="shared" si="1090"/>
        <v>46769</v>
      </c>
      <c r="J2481" s="82">
        <f t="shared" si="1102"/>
        <v>23</v>
      </c>
      <c r="K2481" s="82">
        <f t="shared" si="1111"/>
        <v>3</v>
      </c>
      <c r="L2481" s="76">
        <f t="shared" si="1091"/>
        <v>1.00055991</v>
      </c>
      <c r="M2481" s="83">
        <f t="shared" si="1113"/>
        <v>1.0043006699999999</v>
      </c>
      <c r="N2481" s="83">
        <f t="shared" si="1109"/>
        <v>1.4671945088302596</v>
      </c>
      <c r="O2481" s="76">
        <f t="shared" si="1112"/>
        <v>1.468016</v>
      </c>
      <c r="P2481" s="76">
        <f t="shared" si="1092"/>
        <v>586.19825096</v>
      </c>
      <c r="Q2481" s="84">
        <f t="shared" si="1106"/>
        <v>0</v>
      </c>
      <c r="R2481" s="86">
        <f t="shared" si="1103"/>
        <v>0</v>
      </c>
      <c r="S2481" s="76">
        <f t="shared" si="1093"/>
        <v>0</v>
      </c>
      <c r="T2481" s="86">
        <f t="shared" si="1104"/>
        <v>8.0657000000000006E-2</v>
      </c>
      <c r="U2481" s="84">
        <f t="shared" si="1110"/>
        <v>3</v>
      </c>
      <c r="V2481" s="84">
        <v>252</v>
      </c>
      <c r="W2481" s="83">
        <f t="shared" si="1094"/>
        <v>1.000923869</v>
      </c>
      <c r="X2481" s="76">
        <f t="shared" si="1095"/>
        <v>0.54157038999999996</v>
      </c>
      <c r="Y2481" s="76">
        <f t="shared" si="1096"/>
        <v>0</v>
      </c>
      <c r="Z2481" s="90" t="str">
        <f t="shared" si="1107"/>
        <v>A+J=</v>
      </c>
      <c r="AA2481" s="81">
        <f t="shared" si="1108"/>
        <v>46769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75">
        <f t="shared" si="1097"/>
        <v>46741</v>
      </c>
      <c r="B2482" s="76">
        <f t="shared" si="1098"/>
        <v>586.73982134999994</v>
      </c>
      <c r="C2482" s="76">
        <f t="shared" si="1105"/>
        <v>399.31325745999999</v>
      </c>
      <c r="D2482" s="77">
        <f t="shared" si="1099"/>
        <v>7245.38</v>
      </c>
      <c r="E2482" s="78">
        <f>IF(K2482=1,VLOOKUP(A2481,[1]Plan1!$G$155:$I$350,3),E2481)</f>
        <v>7276.54</v>
      </c>
      <c r="F2482" s="79">
        <f t="shared" si="1100"/>
        <v>45763</v>
      </c>
      <c r="G2482" s="80">
        <f t="shared" si="1089"/>
        <v>4.3006716003852752E-3</v>
      </c>
      <c r="H2482" s="81">
        <f t="shared" si="1101"/>
        <v>46769</v>
      </c>
      <c r="I2482" s="81">
        <f t="shared" si="1090"/>
        <v>46769</v>
      </c>
      <c r="J2482" s="82">
        <f t="shared" si="1102"/>
        <v>23</v>
      </c>
      <c r="K2482" s="82">
        <f t="shared" si="1111"/>
        <v>3</v>
      </c>
      <c r="L2482" s="76">
        <f t="shared" si="1091"/>
        <v>1.00055991</v>
      </c>
      <c r="M2482" s="83">
        <f t="shared" si="1113"/>
        <v>1.0043006699999999</v>
      </c>
      <c r="N2482" s="83">
        <f t="shared" si="1109"/>
        <v>1.4671945088302596</v>
      </c>
      <c r="O2482" s="76">
        <f t="shared" si="1112"/>
        <v>1.468016</v>
      </c>
      <c r="P2482" s="76">
        <f t="shared" si="1092"/>
        <v>586.19825096</v>
      </c>
      <c r="Q2482" s="84">
        <f t="shared" si="1106"/>
        <v>0</v>
      </c>
      <c r="R2482" s="86">
        <f t="shared" si="1103"/>
        <v>0</v>
      </c>
      <c r="S2482" s="76">
        <f t="shared" si="1093"/>
        <v>0</v>
      </c>
      <c r="T2482" s="86">
        <f t="shared" si="1104"/>
        <v>8.0657000000000006E-2</v>
      </c>
      <c r="U2482" s="84">
        <f t="shared" si="1110"/>
        <v>3</v>
      </c>
      <c r="V2482" s="84">
        <v>252</v>
      </c>
      <c r="W2482" s="83">
        <f t="shared" si="1094"/>
        <v>1.000923869</v>
      </c>
      <c r="X2482" s="76">
        <f t="shared" si="1095"/>
        <v>0.54157038999999996</v>
      </c>
      <c r="Y2482" s="76">
        <f t="shared" si="1096"/>
        <v>0</v>
      </c>
      <c r="Z2482" s="90" t="str">
        <f t="shared" si="1107"/>
        <v>A+J=</v>
      </c>
      <c r="AA2482" s="81">
        <f t="shared" si="1108"/>
        <v>46769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75">
        <f t="shared" si="1097"/>
        <v>46742</v>
      </c>
      <c r="B2483" s="76">
        <f t="shared" si="1098"/>
        <v>587.02997463999998</v>
      </c>
      <c r="C2483" s="76">
        <f t="shared" si="1105"/>
        <v>399.31325745999999</v>
      </c>
      <c r="D2483" s="77">
        <f t="shared" si="1099"/>
        <v>7245.38</v>
      </c>
      <c r="E2483" s="78">
        <f>IF(K2483=1,VLOOKUP(A2482,[1]Plan1!$G$155:$I$350,3),E2482)</f>
        <v>7276.54</v>
      </c>
      <c r="F2483" s="79">
        <f t="shared" si="1100"/>
        <v>45763</v>
      </c>
      <c r="G2483" s="80">
        <f t="shared" si="1089"/>
        <v>4.3006716003852752E-3</v>
      </c>
      <c r="H2483" s="81">
        <f t="shared" si="1101"/>
        <v>46769</v>
      </c>
      <c r="I2483" s="81">
        <f t="shared" si="1090"/>
        <v>46769</v>
      </c>
      <c r="J2483" s="82">
        <f t="shared" si="1102"/>
        <v>23</v>
      </c>
      <c r="K2483" s="82">
        <f t="shared" si="1111"/>
        <v>4</v>
      </c>
      <c r="L2483" s="76">
        <f t="shared" si="1091"/>
        <v>1.00074661</v>
      </c>
      <c r="M2483" s="83">
        <f t="shared" si="1113"/>
        <v>1.0043006699999999</v>
      </c>
      <c r="N2483" s="83">
        <f t="shared" si="1109"/>
        <v>1.4671945088302596</v>
      </c>
      <c r="O2483" s="76">
        <f t="shared" si="1112"/>
        <v>1.4682899300000001</v>
      </c>
      <c r="P2483" s="76">
        <f t="shared" si="1092"/>
        <v>586.30763483999999</v>
      </c>
      <c r="Q2483" s="84">
        <f t="shared" si="1106"/>
        <v>0</v>
      </c>
      <c r="R2483" s="86">
        <f t="shared" si="1103"/>
        <v>0</v>
      </c>
      <c r="S2483" s="76">
        <f t="shared" si="1093"/>
        <v>0</v>
      </c>
      <c r="T2483" s="86">
        <f t="shared" si="1104"/>
        <v>8.0657000000000006E-2</v>
      </c>
      <c r="U2483" s="84">
        <f t="shared" si="1110"/>
        <v>4</v>
      </c>
      <c r="V2483" s="84">
        <v>252</v>
      </c>
      <c r="W2483" s="83">
        <f t="shared" si="1094"/>
        <v>1.001232015</v>
      </c>
      <c r="X2483" s="76">
        <f t="shared" si="1095"/>
        <v>0.72233979999999998</v>
      </c>
      <c r="Y2483" s="76">
        <f t="shared" si="1096"/>
        <v>0</v>
      </c>
      <c r="Z2483" s="90" t="str">
        <f t="shared" si="1107"/>
        <v>A+J=</v>
      </c>
      <c r="AA2483" s="81">
        <f t="shared" si="1108"/>
        <v>46769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75">
        <f t="shared" si="1097"/>
        <v>46743</v>
      </c>
      <c r="B2484" s="76">
        <f t="shared" si="1098"/>
        <v>587.32027104999997</v>
      </c>
      <c r="C2484" s="76">
        <f t="shared" si="1105"/>
        <v>399.31325745999999</v>
      </c>
      <c r="D2484" s="77">
        <f t="shared" si="1099"/>
        <v>7245.38</v>
      </c>
      <c r="E2484" s="78">
        <f>IF(K2484=1,VLOOKUP(A2483,[1]Plan1!$G$155:$I$350,3),E2483)</f>
        <v>7276.54</v>
      </c>
      <c r="F2484" s="79">
        <f t="shared" si="1100"/>
        <v>45763</v>
      </c>
      <c r="G2484" s="80">
        <f t="shared" si="1089"/>
        <v>4.3006716003852752E-3</v>
      </c>
      <c r="H2484" s="81">
        <f t="shared" si="1101"/>
        <v>46769</v>
      </c>
      <c r="I2484" s="81">
        <f t="shared" si="1090"/>
        <v>46769</v>
      </c>
      <c r="J2484" s="82">
        <f t="shared" si="1102"/>
        <v>23</v>
      </c>
      <c r="K2484" s="82">
        <f t="shared" si="1111"/>
        <v>5</v>
      </c>
      <c r="L2484" s="76">
        <f t="shared" si="1091"/>
        <v>1.0009333499999999</v>
      </c>
      <c r="M2484" s="83">
        <f t="shared" si="1113"/>
        <v>1.0043006699999999</v>
      </c>
      <c r="N2484" s="83">
        <f t="shared" si="1109"/>
        <v>1.4671945088302596</v>
      </c>
      <c r="O2484" s="76">
        <f t="shared" si="1112"/>
        <v>1.4685639100000001</v>
      </c>
      <c r="P2484" s="76">
        <f t="shared" si="1092"/>
        <v>586.41703869000003</v>
      </c>
      <c r="Q2484" s="84">
        <f t="shared" si="1106"/>
        <v>0</v>
      </c>
      <c r="R2484" s="86">
        <f t="shared" si="1103"/>
        <v>0</v>
      </c>
      <c r="S2484" s="76">
        <f t="shared" si="1093"/>
        <v>0</v>
      </c>
      <c r="T2484" s="86">
        <f t="shared" si="1104"/>
        <v>8.0657000000000006E-2</v>
      </c>
      <c r="U2484" s="84">
        <f t="shared" si="1110"/>
        <v>5</v>
      </c>
      <c r="V2484" s="84">
        <v>252</v>
      </c>
      <c r="W2484" s="83">
        <f t="shared" si="1094"/>
        <v>1.001540256</v>
      </c>
      <c r="X2484" s="76">
        <f t="shared" si="1095"/>
        <v>0.90323235999999996</v>
      </c>
      <c r="Y2484" s="76">
        <f t="shared" si="1096"/>
        <v>0</v>
      </c>
      <c r="Z2484" s="90" t="str">
        <f t="shared" si="1107"/>
        <v>A+J=</v>
      </c>
      <c r="AA2484" s="81">
        <f t="shared" si="1108"/>
        <v>46769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75">
        <f t="shared" si="1097"/>
        <v>46744</v>
      </c>
      <c r="B2485" s="76">
        <f t="shared" si="1098"/>
        <v>587.61071461999995</v>
      </c>
      <c r="C2485" s="76">
        <f t="shared" si="1105"/>
        <v>399.31325745999999</v>
      </c>
      <c r="D2485" s="77">
        <f t="shared" si="1099"/>
        <v>7245.38</v>
      </c>
      <c r="E2485" s="78">
        <f>IF(K2485=1,VLOOKUP(A2484,[1]Plan1!$G$155:$I$350,3),E2484)</f>
        <v>7276.54</v>
      </c>
      <c r="F2485" s="79">
        <f t="shared" si="1100"/>
        <v>45763</v>
      </c>
      <c r="G2485" s="80">
        <f t="shared" si="1089"/>
        <v>4.3006716003852752E-3</v>
      </c>
      <c r="H2485" s="81">
        <f t="shared" si="1101"/>
        <v>46769</v>
      </c>
      <c r="I2485" s="81">
        <f t="shared" si="1090"/>
        <v>46769</v>
      </c>
      <c r="J2485" s="82">
        <f t="shared" si="1102"/>
        <v>23</v>
      </c>
      <c r="K2485" s="82">
        <f t="shared" si="1111"/>
        <v>6</v>
      </c>
      <c r="L2485" s="76">
        <f t="shared" si="1091"/>
        <v>1.0011201300000001</v>
      </c>
      <c r="M2485" s="83">
        <f t="shared" si="1113"/>
        <v>1.0043006699999999</v>
      </c>
      <c r="N2485" s="83">
        <f t="shared" si="1109"/>
        <v>1.4671945088302596</v>
      </c>
      <c r="O2485" s="76">
        <f t="shared" si="1112"/>
        <v>1.4688379499999999</v>
      </c>
      <c r="P2485" s="76">
        <f t="shared" si="1092"/>
        <v>586.52646648999996</v>
      </c>
      <c r="Q2485" s="84">
        <f t="shared" si="1106"/>
        <v>0</v>
      </c>
      <c r="R2485" s="86">
        <f t="shared" si="1103"/>
        <v>0</v>
      </c>
      <c r="S2485" s="76">
        <f t="shared" si="1093"/>
        <v>0</v>
      </c>
      <c r="T2485" s="86">
        <f t="shared" si="1104"/>
        <v>8.0657000000000006E-2</v>
      </c>
      <c r="U2485" s="84">
        <f t="shared" si="1110"/>
        <v>6</v>
      </c>
      <c r="V2485" s="84">
        <v>252</v>
      </c>
      <c r="W2485" s="83">
        <f t="shared" si="1094"/>
        <v>1.001848592</v>
      </c>
      <c r="X2485" s="76">
        <f t="shared" si="1095"/>
        <v>1.08424813</v>
      </c>
      <c r="Y2485" s="76">
        <f t="shared" si="1096"/>
        <v>0</v>
      </c>
      <c r="Z2485" s="90" t="str">
        <f t="shared" si="1107"/>
        <v>A+J=</v>
      </c>
      <c r="AA2485" s="81">
        <f t="shared" si="1108"/>
        <v>46769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75">
        <f t="shared" si="1097"/>
        <v>46745</v>
      </c>
      <c r="B2486" s="76">
        <f t="shared" si="1098"/>
        <v>587.90130141000009</v>
      </c>
      <c r="C2486" s="76">
        <f t="shared" si="1105"/>
        <v>399.31325745999999</v>
      </c>
      <c r="D2486" s="77">
        <f t="shared" si="1099"/>
        <v>7245.38</v>
      </c>
      <c r="E2486" s="78">
        <f>IF(K2486=1,VLOOKUP(A2485,[1]Plan1!$G$155:$I$350,3),E2485)</f>
        <v>7276.54</v>
      </c>
      <c r="F2486" s="79">
        <f t="shared" si="1100"/>
        <v>45763</v>
      </c>
      <c r="G2486" s="80">
        <f t="shared" si="1089"/>
        <v>4.3006716003852752E-3</v>
      </c>
      <c r="H2486" s="81">
        <f t="shared" si="1101"/>
        <v>46769</v>
      </c>
      <c r="I2486" s="81">
        <f t="shared" si="1090"/>
        <v>46769</v>
      </c>
      <c r="J2486" s="82">
        <f t="shared" si="1102"/>
        <v>23</v>
      </c>
      <c r="K2486" s="82">
        <f t="shared" si="1111"/>
        <v>7</v>
      </c>
      <c r="L2486" s="76">
        <f t="shared" si="1091"/>
        <v>1.0013069400000001</v>
      </c>
      <c r="M2486" s="83">
        <f t="shared" si="1113"/>
        <v>1.0043006699999999</v>
      </c>
      <c r="N2486" s="83">
        <f t="shared" si="1109"/>
        <v>1.4671945088302596</v>
      </c>
      <c r="O2486" s="76">
        <f t="shared" si="1112"/>
        <v>1.46911204</v>
      </c>
      <c r="P2486" s="76">
        <f t="shared" si="1092"/>
        <v>586.63591426000005</v>
      </c>
      <c r="Q2486" s="84">
        <f t="shared" si="1106"/>
        <v>0</v>
      </c>
      <c r="R2486" s="86">
        <f t="shared" si="1103"/>
        <v>0</v>
      </c>
      <c r="S2486" s="76">
        <f t="shared" si="1093"/>
        <v>0</v>
      </c>
      <c r="T2486" s="86">
        <f t="shared" si="1104"/>
        <v>8.0657000000000006E-2</v>
      </c>
      <c r="U2486" s="84">
        <f t="shared" si="1110"/>
        <v>7</v>
      </c>
      <c r="V2486" s="84">
        <v>252</v>
      </c>
      <c r="W2486" s="83">
        <f t="shared" si="1094"/>
        <v>1.0021570230000001</v>
      </c>
      <c r="X2486" s="76">
        <f t="shared" si="1095"/>
        <v>1.26538715</v>
      </c>
      <c r="Y2486" s="76">
        <f t="shared" si="1096"/>
        <v>0</v>
      </c>
      <c r="Z2486" s="90" t="str">
        <f t="shared" si="1107"/>
        <v>A+J=</v>
      </c>
      <c r="AA2486" s="81">
        <f t="shared" si="1108"/>
        <v>46769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75">
        <f t="shared" si="1097"/>
        <v>46746</v>
      </c>
      <c r="B2487" s="76">
        <f t="shared" si="1098"/>
        <v>588.19203089999996</v>
      </c>
      <c r="C2487" s="76">
        <f t="shared" si="1105"/>
        <v>399.31325745999999</v>
      </c>
      <c r="D2487" s="77">
        <f t="shared" si="1099"/>
        <v>7245.38</v>
      </c>
      <c r="E2487" s="78">
        <f>IF(K2487=1,VLOOKUP(A2486,[1]Plan1!$G$155:$I$350,3),E2486)</f>
        <v>7276.54</v>
      </c>
      <c r="F2487" s="79">
        <f t="shared" si="1100"/>
        <v>45763</v>
      </c>
      <c r="G2487" s="80">
        <f t="shared" si="1089"/>
        <v>4.3006716003852752E-3</v>
      </c>
      <c r="H2487" s="81">
        <f t="shared" si="1101"/>
        <v>46769</v>
      </c>
      <c r="I2487" s="81">
        <f t="shared" si="1090"/>
        <v>46769</v>
      </c>
      <c r="J2487" s="82">
        <f t="shared" si="1102"/>
        <v>23</v>
      </c>
      <c r="K2487" s="82">
        <f t="shared" si="1111"/>
        <v>8</v>
      </c>
      <c r="L2487" s="76">
        <f t="shared" si="1091"/>
        <v>1.0014937900000001</v>
      </c>
      <c r="M2487" s="83">
        <f t="shared" si="1113"/>
        <v>1.0043006699999999</v>
      </c>
      <c r="N2487" s="83">
        <f t="shared" si="1109"/>
        <v>1.4671945088302596</v>
      </c>
      <c r="O2487" s="76">
        <f t="shared" si="1112"/>
        <v>1.4693861800000001</v>
      </c>
      <c r="P2487" s="76">
        <f t="shared" si="1092"/>
        <v>586.74538199999995</v>
      </c>
      <c r="Q2487" s="84">
        <f t="shared" si="1106"/>
        <v>0</v>
      </c>
      <c r="R2487" s="86">
        <f t="shared" si="1103"/>
        <v>0</v>
      </c>
      <c r="S2487" s="76">
        <f t="shared" si="1093"/>
        <v>0</v>
      </c>
      <c r="T2487" s="86">
        <f t="shared" si="1104"/>
        <v>8.0657000000000006E-2</v>
      </c>
      <c r="U2487" s="84">
        <f t="shared" si="1110"/>
        <v>8</v>
      </c>
      <c r="V2487" s="84">
        <v>252</v>
      </c>
      <c r="W2487" s="83">
        <f t="shared" si="1094"/>
        <v>1.002465548</v>
      </c>
      <c r="X2487" s="76">
        <f t="shared" si="1095"/>
        <v>1.4466489</v>
      </c>
      <c r="Y2487" s="76">
        <f t="shared" si="1096"/>
        <v>0</v>
      </c>
      <c r="Z2487" s="90" t="str">
        <f t="shared" si="1107"/>
        <v>A+J=</v>
      </c>
      <c r="AA2487" s="81">
        <f t="shared" si="1108"/>
        <v>46769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75">
        <f t="shared" si="1097"/>
        <v>46747</v>
      </c>
      <c r="B2488" s="76">
        <f t="shared" si="1098"/>
        <v>588.19203089999996</v>
      </c>
      <c r="C2488" s="76">
        <f t="shared" si="1105"/>
        <v>399.31325745999999</v>
      </c>
      <c r="D2488" s="77">
        <f t="shared" si="1099"/>
        <v>7245.38</v>
      </c>
      <c r="E2488" s="78">
        <f>IF(K2488=1,VLOOKUP(A2487,[1]Plan1!$G$155:$I$350,3),E2487)</f>
        <v>7276.54</v>
      </c>
      <c r="F2488" s="79">
        <f t="shared" si="1100"/>
        <v>45763</v>
      </c>
      <c r="G2488" s="80">
        <f t="shared" si="1089"/>
        <v>4.3006716003852752E-3</v>
      </c>
      <c r="H2488" s="81">
        <f t="shared" si="1101"/>
        <v>46769</v>
      </c>
      <c r="I2488" s="81">
        <f t="shared" si="1090"/>
        <v>46769</v>
      </c>
      <c r="J2488" s="82">
        <f t="shared" si="1102"/>
        <v>23</v>
      </c>
      <c r="K2488" s="82">
        <f t="shared" si="1111"/>
        <v>8</v>
      </c>
      <c r="L2488" s="76">
        <f t="shared" si="1091"/>
        <v>1.0014937900000001</v>
      </c>
      <c r="M2488" s="83">
        <f t="shared" si="1113"/>
        <v>1.0043006699999999</v>
      </c>
      <c r="N2488" s="83">
        <f t="shared" si="1109"/>
        <v>1.4671945088302596</v>
      </c>
      <c r="O2488" s="76">
        <f t="shared" si="1112"/>
        <v>1.4693861800000001</v>
      </c>
      <c r="P2488" s="76">
        <f t="shared" si="1092"/>
        <v>586.74538199999995</v>
      </c>
      <c r="Q2488" s="84">
        <f t="shared" si="1106"/>
        <v>0</v>
      </c>
      <c r="R2488" s="86">
        <f t="shared" si="1103"/>
        <v>0</v>
      </c>
      <c r="S2488" s="76">
        <f t="shared" si="1093"/>
        <v>0</v>
      </c>
      <c r="T2488" s="86">
        <f t="shared" si="1104"/>
        <v>8.0657000000000006E-2</v>
      </c>
      <c r="U2488" s="84">
        <f t="shared" si="1110"/>
        <v>8</v>
      </c>
      <c r="V2488" s="84">
        <v>252</v>
      </c>
      <c r="W2488" s="83">
        <f t="shared" si="1094"/>
        <v>1.002465548</v>
      </c>
      <c r="X2488" s="76">
        <f t="shared" si="1095"/>
        <v>1.4466489</v>
      </c>
      <c r="Y2488" s="76">
        <f t="shared" si="1096"/>
        <v>0</v>
      </c>
      <c r="Z2488" s="90" t="str">
        <f t="shared" si="1107"/>
        <v>A+J=</v>
      </c>
      <c r="AA2488" s="81">
        <f t="shared" si="1108"/>
        <v>46769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75">
        <f t="shared" si="1097"/>
        <v>46748</v>
      </c>
      <c r="B2489" s="76">
        <f t="shared" si="1098"/>
        <v>588.19203089999996</v>
      </c>
      <c r="C2489" s="76">
        <f t="shared" si="1105"/>
        <v>399.31325745999999</v>
      </c>
      <c r="D2489" s="77">
        <f t="shared" si="1099"/>
        <v>7245.38</v>
      </c>
      <c r="E2489" s="78">
        <f>IF(K2489=1,VLOOKUP(A2488,[1]Plan1!$G$155:$I$350,3),E2488)</f>
        <v>7276.54</v>
      </c>
      <c r="F2489" s="79">
        <f t="shared" si="1100"/>
        <v>45763</v>
      </c>
      <c r="G2489" s="80">
        <f t="shared" si="1089"/>
        <v>4.3006716003852752E-3</v>
      </c>
      <c r="H2489" s="81">
        <f t="shared" si="1101"/>
        <v>46769</v>
      </c>
      <c r="I2489" s="81">
        <f t="shared" si="1090"/>
        <v>46769</v>
      </c>
      <c r="J2489" s="82">
        <f t="shared" si="1102"/>
        <v>23</v>
      </c>
      <c r="K2489" s="82">
        <f t="shared" si="1111"/>
        <v>8</v>
      </c>
      <c r="L2489" s="76">
        <f t="shared" si="1091"/>
        <v>1.0014937900000001</v>
      </c>
      <c r="M2489" s="83">
        <f t="shared" si="1113"/>
        <v>1.0043006699999999</v>
      </c>
      <c r="N2489" s="83">
        <f t="shared" si="1109"/>
        <v>1.4671945088302596</v>
      </c>
      <c r="O2489" s="76">
        <f t="shared" si="1112"/>
        <v>1.4693861800000001</v>
      </c>
      <c r="P2489" s="76">
        <f t="shared" si="1092"/>
        <v>586.74538199999995</v>
      </c>
      <c r="Q2489" s="84">
        <f t="shared" si="1106"/>
        <v>0</v>
      </c>
      <c r="R2489" s="86">
        <f t="shared" si="1103"/>
        <v>0</v>
      </c>
      <c r="S2489" s="76">
        <f t="shared" si="1093"/>
        <v>0</v>
      </c>
      <c r="T2489" s="86">
        <f t="shared" si="1104"/>
        <v>8.0657000000000006E-2</v>
      </c>
      <c r="U2489" s="84">
        <f t="shared" si="1110"/>
        <v>8</v>
      </c>
      <c r="V2489" s="84">
        <v>252</v>
      </c>
      <c r="W2489" s="83">
        <f t="shared" si="1094"/>
        <v>1.002465548</v>
      </c>
      <c r="X2489" s="76">
        <f t="shared" si="1095"/>
        <v>1.4466489</v>
      </c>
      <c r="Y2489" s="76">
        <f t="shared" si="1096"/>
        <v>0</v>
      </c>
      <c r="Z2489" s="90" t="str">
        <f t="shared" si="1107"/>
        <v>A+J=</v>
      </c>
      <c r="AA2489" s="81">
        <f t="shared" si="1108"/>
        <v>46769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75">
        <f t="shared" si="1097"/>
        <v>46749</v>
      </c>
      <c r="B2490" s="76">
        <f t="shared" si="1098"/>
        <v>588.48290427999996</v>
      </c>
      <c r="C2490" s="76">
        <f t="shared" si="1105"/>
        <v>399.31325745999999</v>
      </c>
      <c r="D2490" s="77">
        <f t="shared" si="1099"/>
        <v>7245.38</v>
      </c>
      <c r="E2490" s="78">
        <f>IF(K2490=1,VLOOKUP(A2489,[1]Plan1!$G$155:$I$350,3),E2489)</f>
        <v>7276.54</v>
      </c>
      <c r="F2490" s="79">
        <f t="shared" si="1100"/>
        <v>45763</v>
      </c>
      <c r="G2490" s="80">
        <f t="shared" si="1089"/>
        <v>4.3006716003852752E-3</v>
      </c>
      <c r="H2490" s="81">
        <f t="shared" si="1101"/>
        <v>46769</v>
      </c>
      <c r="I2490" s="81">
        <f t="shared" si="1090"/>
        <v>46769</v>
      </c>
      <c r="J2490" s="82">
        <f t="shared" si="1102"/>
        <v>23</v>
      </c>
      <c r="K2490" s="82">
        <f t="shared" si="1111"/>
        <v>9</v>
      </c>
      <c r="L2490" s="76">
        <f t="shared" si="1091"/>
        <v>1.0016806700000001</v>
      </c>
      <c r="M2490" s="83">
        <f t="shared" si="1113"/>
        <v>1.0043006699999999</v>
      </c>
      <c r="N2490" s="83">
        <f t="shared" si="1109"/>
        <v>1.4671945088302596</v>
      </c>
      <c r="O2490" s="76">
        <f t="shared" si="1112"/>
        <v>1.4696603699999999</v>
      </c>
      <c r="P2490" s="76">
        <f t="shared" si="1092"/>
        <v>586.85486969999999</v>
      </c>
      <c r="Q2490" s="84">
        <f t="shared" si="1106"/>
        <v>0</v>
      </c>
      <c r="R2490" s="86">
        <f t="shared" si="1103"/>
        <v>0</v>
      </c>
      <c r="S2490" s="76">
        <f t="shared" si="1093"/>
        <v>0</v>
      </c>
      <c r="T2490" s="86">
        <f t="shared" si="1104"/>
        <v>8.0657000000000006E-2</v>
      </c>
      <c r="U2490" s="84">
        <f t="shared" si="1110"/>
        <v>9</v>
      </c>
      <c r="V2490" s="84">
        <v>252</v>
      </c>
      <c r="W2490" s="83">
        <f t="shared" si="1094"/>
        <v>1.002774169</v>
      </c>
      <c r="X2490" s="76">
        <f t="shared" si="1095"/>
        <v>1.62803458</v>
      </c>
      <c r="Y2490" s="76">
        <f t="shared" si="1096"/>
        <v>0</v>
      </c>
      <c r="Z2490" s="90" t="str">
        <f t="shared" si="1107"/>
        <v>A+J=</v>
      </c>
      <c r="AA2490" s="81">
        <f t="shared" si="1108"/>
        <v>46769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75">
        <f t="shared" si="1097"/>
        <v>46750</v>
      </c>
      <c r="B2491" s="76">
        <f t="shared" si="1098"/>
        <v>588.77392104</v>
      </c>
      <c r="C2491" s="76">
        <f t="shared" si="1105"/>
        <v>399.31325745999999</v>
      </c>
      <c r="D2491" s="77">
        <f t="shared" si="1099"/>
        <v>7245.38</v>
      </c>
      <c r="E2491" s="78">
        <f>IF(K2491=1,VLOOKUP(A2490,[1]Plan1!$G$155:$I$350,3),E2490)</f>
        <v>7276.54</v>
      </c>
      <c r="F2491" s="79">
        <f t="shared" si="1100"/>
        <v>45763</v>
      </c>
      <c r="G2491" s="80">
        <f t="shared" si="1089"/>
        <v>4.3006716003852752E-3</v>
      </c>
      <c r="H2491" s="81">
        <f t="shared" si="1101"/>
        <v>46769</v>
      </c>
      <c r="I2491" s="81">
        <f t="shared" si="1090"/>
        <v>46769</v>
      </c>
      <c r="J2491" s="82">
        <f t="shared" si="1102"/>
        <v>23</v>
      </c>
      <c r="K2491" s="82">
        <f t="shared" si="1111"/>
        <v>10</v>
      </c>
      <c r="L2491" s="76">
        <f t="shared" si="1091"/>
        <v>1.0018675800000001</v>
      </c>
      <c r="M2491" s="83">
        <f t="shared" si="1113"/>
        <v>1.0043006699999999</v>
      </c>
      <c r="N2491" s="83">
        <f t="shared" si="1109"/>
        <v>1.4671945088302596</v>
      </c>
      <c r="O2491" s="76">
        <f t="shared" si="1112"/>
        <v>1.4699346099999999</v>
      </c>
      <c r="P2491" s="76">
        <f t="shared" si="1092"/>
        <v>586.96437736999997</v>
      </c>
      <c r="Q2491" s="84">
        <f t="shared" si="1106"/>
        <v>0</v>
      </c>
      <c r="R2491" s="86">
        <f t="shared" si="1103"/>
        <v>0</v>
      </c>
      <c r="S2491" s="76">
        <f t="shared" si="1093"/>
        <v>0</v>
      </c>
      <c r="T2491" s="86">
        <f t="shared" si="1104"/>
        <v>8.0657000000000006E-2</v>
      </c>
      <c r="U2491" s="84">
        <f t="shared" si="1110"/>
        <v>10</v>
      </c>
      <c r="V2491" s="84">
        <v>252</v>
      </c>
      <c r="W2491" s="83">
        <f t="shared" si="1094"/>
        <v>1.003082885</v>
      </c>
      <c r="X2491" s="76">
        <f t="shared" si="1095"/>
        <v>1.80954367</v>
      </c>
      <c r="Y2491" s="76">
        <f t="shared" si="1096"/>
        <v>0</v>
      </c>
      <c r="Z2491" s="90" t="str">
        <f t="shared" si="1107"/>
        <v>A+J=</v>
      </c>
      <c r="AA2491" s="81">
        <f t="shared" si="1108"/>
        <v>46769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75">
        <f t="shared" si="1097"/>
        <v>46751</v>
      </c>
      <c r="B2492" s="76">
        <f t="shared" si="1098"/>
        <v>589.06508463</v>
      </c>
      <c r="C2492" s="76">
        <f t="shared" si="1105"/>
        <v>399.31325745999999</v>
      </c>
      <c r="D2492" s="77">
        <f t="shared" si="1099"/>
        <v>7245.38</v>
      </c>
      <c r="E2492" s="78">
        <f>IF(K2492=1,VLOOKUP(A2491,[1]Plan1!$G$155:$I$350,3),E2491)</f>
        <v>7276.54</v>
      </c>
      <c r="F2492" s="79">
        <f t="shared" si="1100"/>
        <v>45763</v>
      </c>
      <c r="G2492" s="80">
        <f t="shared" si="1089"/>
        <v>4.3006716003852752E-3</v>
      </c>
      <c r="H2492" s="81">
        <f t="shared" si="1101"/>
        <v>46769</v>
      </c>
      <c r="I2492" s="81">
        <f t="shared" si="1090"/>
        <v>46769</v>
      </c>
      <c r="J2492" s="82">
        <f t="shared" si="1102"/>
        <v>23</v>
      </c>
      <c r="K2492" s="82">
        <f t="shared" si="1111"/>
        <v>11</v>
      </c>
      <c r="L2492" s="76">
        <f t="shared" si="1091"/>
        <v>1.00205454</v>
      </c>
      <c r="M2492" s="83">
        <f t="shared" si="1113"/>
        <v>1.0043006699999999</v>
      </c>
      <c r="N2492" s="83">
        <f t="shared" si="1109"/>
        <v>1.4671945088302596</v>
      </c>
      <c r="O2492" s="76">
        <f t="shared" si="1112"/>
        <v>1.47020891</v>
      </c>
      <c r="P2492" s="76">
        <f t="shared" si="1092"/>
        <v>587.07390898999995</v>
      </c>
      <c r="Q2492" s="84">
        <f t="shared" si="1106"/>
        <v>0</v>
      </c>
      <c r="R2492" s="86">
        <f t="shared" si="1103"/>
        <v>0</v>
      </c>
      <c r="S2492" s="76">
        <f t="shared" si="1093"/>
        <v>0</v>
      </c>
      <c r="T2492" s="86">
        <f t="shared" si="1104"/>
        <v>8.0657000000000006E-2</v>
      </c>
      <c r="U2492" s="84">
        <f t="shared" si="1110"/>
        <v>11</v>
      </c>
      <c r="V2492" s="84">
        <v>252</v>
      </c>
      <c r="W2492" s="83">
        <f t="shared" si="1094"/>
        <v>1.0033916949999999</v>
      </c>
      <c r="X2492" s="76">
        <f t="shared" si="1095"/>
        <v>1.99117564</v>
      </c>
      <c r="Y2492" s="76">
        <f t="shared" si="1096"/>
        <v>0</v>
      </c>
      <c r="Z2492" s="90" t="str">
        <f t="shared" si="1107"/>
        <v>A+J=</v>
      </c>
      <c r="AA2492" s="81">
        <f t="shared" si="1108"/>
        <v>46769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75">
        <f t="shared" si="1097"/>
        <v>46752</v>
      </c>
      <c r="B2493" s="76">
        <f t="shared" si="1098"/>
        <v>589.35638827000002</v>
      </c>
      <c r="C2493" s="76">
        <f t="shared" si="1105"/>
        <v>399.31325745999999</v>
      </c>
      <c r="D2493" s="77">
        <f t="shared" si="1099"/>
        <v>7245.38</v>
      </c>
      <c r="E2493" s="78">
        <f>IF(K2493=1,VLOOKUP(A2492,[1]Plan1!$G$155:$I$350,3),E2492)</f>
        <v>7276.54</v>
      </c>
      <c r="F2493" s="79">
        <f t="shared" si="1100"/>
        <v>45763</v>
      </c>
      <c r="G2493" s="80">
        <f t="shared" si="1089"/>
        <v>4.3006716003852752E-3</v>
      </c>
      <c r="H2493" s="81">
        <f t="shared" si="1101"/>
        <v>46769</v>
      </c>
      <c r="I2493" s="81">
        <f t="shared" si="1090"/>
        <v>46769</v>
      </c>
      <c r="J2493" s="82">
        <f t="shared" si="1102"/>
        <v>23</v>
      </c>
      <c r="K2493" s="82">
        <f t="shared" si="1111"/>
        <v>12</v>
      </c>
      <c r="L2493" s="76">
        <f t="shared" si="1091"/>
        <v>1.0022415200000001</v>
      </c>
      <c r="M2493" s="83">
        <f t="shared" si="1113"/>
        <v>1.0043006699999999</v>
      </c>
      <c r="N2493" s="83">
        <f t="shared" si="1109"/>
        <v>1.4671945088302596</v>
      </c>
      <c r="O2493" s="76">
        <f t="shared" si="1112"/>
        <v>1.47048325</v>
      </c>
      <c r="P2493" s="76">
        <f t="shared" si="1092"/>
        <v>587.18345658999999</v>
      </c>
      <c r="Q2493" s="84">
        <f t="shared" si="1106"/>
        <v>0</v>
      </c>
      <c r="R2493" s="86">
        <f t="shared" si="1103"/>
        <v>0</v>
      </c>
      <c r="S2493" s="76">
        <f t="shared" si="1093"/>
        <v>0</v>
      </c>
      <c r="T2493" s="86">
        <f t="shared" si="1104"/>
        <v>8.0657000000000006E-2</v>
      </c>
      <c r="U2493" s="84">
        <f t="shared" si="1110"/>
        <v>12</v>
      </c>
      <c r="V2493" s="84">
        <v>252</v>
      </c>
      <c r="W2493" s="83">
        <f t="shared" si="1094"/>
        <v>1.003700601</v>
      </c>
      <c r="X2493" s="76">
        <f t="shared" si="1095"/>
        <v>2.17293168</v>
      </c>
      <c r="Y2493" s="76">
        <f t="shared" si="1096"/>
        <v>0</v>
      </c>
      <c r="Z2493" s="90" t="str">
        <f t="shared" si="1107"/>
        <v>A+J=</v>
      </c>
      <c r="AA2493" s="81">
        <f t="shared" si="1108"/>
        <v>46769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75">
        <f t="shared" si="1097"/>
        <v>46753</v>
      </c>
      <c r="B2494" s="76">
        <f t="shared" si="1098"/>
        <v>589.64783543999999</v>
      </c>
      <c r="C2494" s="76">
        <f t="shared" si="1105"/>
        <v>399.31325745999999</v>
      </c>
      <c r="D2494" s="77">
        <f t="shared" si="1099"/>
        <v>7245.38</v>
      </c>
      <c r="E2494" s="78">
        <f>IF(K2494=1,VLOOKUP(A2493,[1]Plan1!$G$155:$I$350,3),E2493)</f>
        <v>7276.54</v>
      </c>
      <c r="F2494" s="79">
        <f t="shared" si="1100"/>
        <v>45763</v>
      </c>
      <c r="G2494" s="80">
        <f t="shared" si="1089"/>
        <v>4.3006716003852752E-3</v>
      </c>
      <c r="H2494" s="81">
        <f t="shared" si="1101"/>
        <v>46769</v>
      </c>
      <c r="I2494" s="81">
        <f t="shared" si="1090"/>
        <v>46769</v>
      </c>
      <c r="J2494" s="82">
        <f t="shared" si="1102"/>
        <v>23</v>
      </c>
      <c r="K2494" s="82">
        <f t="shared" si="1111"/>
        <v>13</v>
      </c>
      <c r="L2494" s="76">
        <f t="shared" si="1091"/>
        <v>1.0024285399999999</v>
      </c>
      <c r="M2494" s="83">
        <f t="shared" si="1113"/>
        <v>1.0043006699999999</v>
      </c>
      <c r="N2494" s="83">
        <f t="shared" si="1109"/>
        <v>1.4671945088302596</v>
      </c>
      <c r="O2494" s="76">
        <f t="shared" si="1112"/>
        <v>1.47075764</v>
      </c>
      <c r="P2494" s="76">
        <f t="shared" si="1092"/>
        <v>587.29302415999996</v>
      </c>
      <c r="Q2494" s="84">
        <f t="shared" si="1106"/>
        <v>0</v>
      </c>
      <c r="R2494" s="86">
        <f t="shared" si="1103"/>
        <v>0</v>
      </c>
      <c r="S2494" s="76">
        <f t="shared" si="1093"/>
        <v>0</v>
      </c>
      <c r="T2494" s="86">
        <f t="shared" si="1104"/>
        <v>8.0657000000000006E-2</v>
      </c>
      <c r="U2494" s="84">
        <f t="shared" si="1110"/>
        <v>13</v>
      </c>
      <c r="V2494" s="84">
        <v>252</v>
      </c>
      <c r="W2494" s="83">
        <f t="shared" si="1094"/>
        <v>1.004009602</v>
      </c>
      <c r="X2494" s="76">
        <f t="shared" si="1095"/>
        <v>2.3548112799999998</v>
      </c>
      <c r="Y2494" s="76">
        <f t="shared" si="1096"/>
        <v>0</v>
      </c>
      <c r="Z2494" s="90" t="str">
        <f t="shared" si="1107"/>
        <v>A+J=</v>
      </c>
      <c r="AA2494" s="81">
        <f t="shared" si="1108"/>
        <v>46769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75">
        <f t="shared" si="1097"/>
        <v>46754</v>
      </c>
      <c r="B2495" s="76">
        <f t="shared" si="1098"/>
        <v>589.64783543999999</v>
      </c>
      <c r="C2495" s="76">
        <f t="shared" si="1105"/>
        <v>399.31325745999999</v>
      </c>
      <c r="D2495" s="77">
        <f t="shared" si="1099"/>
        <v>7245.38</v>
      </c>
      <c r="E2495" s="78">
        <f>IF(K2495=1,VLOOKUP(A2494,[1]Plan1!$G$155:$I$350,3),E2494)</f>
        <v>7276.54</v>
      </c>
      <c r="F2495" s="79">
        <f t="shared" si="1100"/>
        <v>45763</v>
      </c>
      <c r="G2495" s="80">
        <f t="shared" si="1089"/>
        <v>4.3006716003852752E-3</v>
      </c>
      <c r="H2495" s="81">
        <f t="shared" si="1101"/>
        <v>46769</v>
      </c>
      <c r="I2495" s="81">
        <f t="shared" si="1090"/>
        <v>46769</v>
      </c>
      <c r="J2495" s="82">
        <f t="shared" si="1102"/>
        <v>23</v>
      </c>
      <c r="K2495" s="82">
        <f t="shared" si="1111"/>
        <v>13</v>
      </c>
      <c r="L2495" s="76">
        <f t="shared" si="1091"/>
        <v>1.0024285399999999</v>
      </c>
      <c r="M2495" s="83">
        <f t="shared" si="1113"/>
        <v>1.0043006699999999</v>
      </c>
      <c r="N2495" s="83">
        <f t="shared" si="1109"/>
        <v>1.4671945088302596</v>
      </c>
      <c r="O2495" s="76">
        <f t="shared" si="1112"/>
        <v>1.47075764</v>
      </c>
      <c r="P2495" s="76">
        <f t="shared" si="1092"/>
        <v>587.29302415999996</v>
      </c>
      <c r="Q2495" s="84">
        <f t="shared" si="1106"/>
        <v>0</v>
      </c>
      <c r="R2495" s="86">
        <f t="shared" si="1103"/>
        <v>0</v>
      </c>
      <c r="S2495" s="76">
        <f t="shared" si="1093"/>
        <v>0</v>
      </c>
      <c r="T2495" s="86">
        <f t="shared" si="1104"/>
        <v>8.0657000000000006E-2</v>
      </c>
      <c r="U2495" s="84">
        <f t="shared" si="1110"/>
        <v>13</v>
      </c>
      <c r="V2495" s="84">
        <v>252</v>
      </c>
      <c r="W2495" s="83">
        <f t="shared" si="1094"/>
        <v>1.004009602</v>
      </c>
      <c r="X2495" s="76">
        <f t="shared" si="1095"/>
        <v>2.3548112799999998</v>
      </c>
      <c r="Y2495" s="76">
        <f t="shared" si="1096"/>
        <v>0</v>
      </c>
      <c r="Z2495" s="90" t="str">
        <f t="shared" si="1107"/>
        <v>A+J=</v>
      </c>
      <c r="AA2495" s="81">
        <f t="shared" si="1108"/>
        <v>46769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75">
        <f t="shared" si="1097"/>
        <v>46755</v>
      </c>
      <c r="B2496" s="76">
        <f t="shared" si="1098"/>
        <v>589.64783543999999</v>
      </c>
      <c r="C2496" s="76">
        <f t="shared" si="1105"/>
        <v>399.31325745999999</v>
      </c>
      <c r="D2496" s="77">
        <f t="shared" si="1099"/>
        <v>7245.38</v>
      </c>
      <c r="E2496" s="78">
        <f>IF(K2496=1,VLOOKUP(A2495,[1]Plan1!$G$155:$I$350,3),E2495)</f>
        <v>7276.54</v>
      </c>
      <c r="F2496" s="79">
        <f t="shared" si="1100"/>
        <v>45763</v>
      </c>
      <c r="G2496" s="80">
        <f t="shared" si="1089"/>
        <v>4.3006716003852752E-3</v>
      </c>
      <c r="H2496" s="81">
        <f t="shared" si="1101"/>
        <v>46769</v>
      </c>
      <c r="I2496" s="81">
        <f t="shared" si="1090"/>
        <v>46769</v>
      </c>
      <c r="J2496" s="82">
        <f t="shared" si="1102"/>
        <v>23</v>
      </c>
      <c r="K2496" s="82">
        <f t="shared" si="1111"/>
        <v>13</v>
      </c>
      <c r="L2496" s="76">
        <f t="shared" si="1091"/>
        <v>1.0024285399999999</v>
      </c>
      <c r="M2496" s="83">
        <f t="shared" si="1113"/>
        <v>1.0043006699999999</v>
      </c>
      <c r="N2496" s="83">
        <f t="shared" si="1109"/>
        <v>1.4671945088302596</v>
      </c>
      <c r="O2496" s="76">
        <f t="shared" si="1112"/>
        <v>1.47075764</v>
      </c>
      <c r="P2496" s="76">
        <f t="shared" si="1092"/>
        <v>587.29302415999996</v>
      </c>
      <c r="Q2496" s="84">
        <f t="shared" si="1106"/>
        <v>0</v>
      </c>
      <c r="R2496" s="86">
        <f t="shared" si="1103"/>
        <v>0</v>
      </c>
      <c r="S2496" s="76">
        <f t="shared" si="1093"/>
        <v>0</v>
      </c>
      <c r="T2496" s="86">
        <f t="shared" si="1104"/>
        <v>8.0657000000000006E-2</v>
      </c>
      <c r="U2496" s="84">
        <f t="shared" si="1110"/>
        <v>13</v>
      </c>
      <c r="V2496" s="84">
        <v>252</v>
      </c>
      <c r="W2496" s="83">
        <f t="shared" si="1094"/>
        <v>1.004009602</v>
      </c>
      <c r="X2496" s="76">
        <f t="shared" si="1095"/>
        <v>2.3548112799999998</v>
      </c>
      <c r="Y2496" s="76">
        <f t="shared" si="1096"/>
        <v>0</v>
      </c>
      <c r="Z2496" s="90" t="str">
        <f t="shared" si="1107"/>
        <v>A+J=</v>
      </c>
      <c r="AA2496" s="81">
        <f t="shared" si="1108"/>
        <v>46769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75">
        <f t="shared" si="1097"/>
        <v>46756</v>
      </c>
      <c r="B2497" s="76">
        <f t="shared" si="1098"/>
        <v>589.93943418000003</v>
      </c>
      <c r="C2497" s="76">
        <f t="shared" si="1105"/>
        <v>399.31325745999999</v>
      </c>
      <c r="D2497" s="77">
        <f t="shared" si="1099"/>
        <v>7245.38</v>
      </c>
      <c r="E2497" s="78">
        <f>IF(K2497=1,VLOOKUP(A2496,[1]Plan1!$G$155:$I$350,3),E2496)</f>
        <v>7276.54</v>
      </c>
      <c r="F2497" s="79">
        <f t="shared" si="1100"/>
        <v>45763</v>
      </c>
      <c r="G2497" s="80">
        <f t="shared" si="1089"/>
        <v>4.3006716003852752E-3</v>
      </c>
      <c r="H2497" s="81">
        <f t="shared" si="1101"/>
        <v>46769</v>
      </c>
      <c r="I2497" s="81">
        <f t="shared" si="1090"/>
        <v>46769</v>
      </c>
      <c r="J2497" s="82">
        <f t="shared" si="1102"/>
        <v>23</v>
      </c>
      <c r="K2497" s="82">
        <f t="shared" si="1111"/>
        <v>14</v>
      </c>
      <c r="L2497" s="76">
        <f t="shared" si="1091"/>
        <v>1.0026155999999999</v>
      </c>
      <c r="M2497" s="83">
        <f t="shared" si="1113"/>
        <v>1.0043006699999999</v>
      </c>
      <c r="N2497" s="83">
        <f t="shared" si="1109"/>
        <v>1.4671945088302596</v>
      </c>
      <c r="O2497" s="76">
        <f t="shared" si="1112"/>
        <v>1.4710321</v>
      </c>
      <c r="P2497" s="76">
        <f t="shared" si="1092"/>
        <v>587.40261967000004</v>
      </c>
      <c r="Q2497" s="84">
        <f t="shared" si="1106"/>
        <v>0</v>
      </c>
      <c r="R2497" s="86">
        <f t="shared" si="1103"/>
        <v>0</v>
      </c>
      <c r="S2497" s="76">
        <f t="shared" si="1093"/>
        <v>0</v>
      </c>
      <c r="T2497" s="86">
        <f t="shared" si="1104"/>
        <v>8.0657000000000006E-2</v>
      </c>
      <c r="U2497" s="84">
        <f t="shared" si="1110"/>
        <v>14</v>
      </c>
      <c r="V2497" s="84">
        <v>252</v>
      </c>
      <c r="W2497" s="83">
        <f t="shared" si="1094"/>
        <v>1.0043186980000001</v>
      </c>
      <c r="X2497" s="76">
        <f t="shared" si="1095"/>
        <v>2.5368145100000001</v>
      </c>
      <c r="Y2497" s="76">
        <f t="shared" si="1096"/>
        <v>0</v>
      </c>
      <c r="Z2497" s="90" t="str">
        <f t="shared" si="1107"/>
        <v>A+J=</v>
      </c>
      <c r="AA2497" s="81">
        <f t="shared" si="1108"/>
        <v>46769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75">
        <f t="shared" si="1097"/>
        <v>46757</v>
      </c>
      <c r="B2498" s="76">
        <f t="shared" si="1098"/>
        <v>590.23117255000011</v>
      </c>
      <c r="C2498" s="76">
        <f t="shared" si="1105"/>
        <v>399.31325745999999</v>
      </c>
      <c r="D2498" s="77">
        <f t="shared" si="1099"/>
        <v>7245.38</v>
      </c>
      <c r="E2498" s="78">
        <f>IF(K2498=1,VLOOKUP(A2497,[1]Plan1!$G$155:$I$350,3),E2497)</f>
        <v>7276.54</v>
      </c>
      <c r="F2498" s="79">
        <f t="shared" si="1100"/>
        <v>45763</v>
      </c>
      <c r="G2498" s="80">
        <f t="shared" si="1089"/>
        <v>4.3006716003852752E-3</v>
      </c>
      <c r="H2498" s="81">
        <f t="shared" si="1101"/>
        <v>46769</v>
      </c>
      <c r="I2498" s="81">
        <f t="shared" si="1090"/>
        <v>46769</v>
      </c>
      <c r="J2498" s="82">
        <f t="shared" si="1102"/>
        <v>23</v>
      </c>
      <c r="K2498" s="82">
        <f t="shared" si="1111"/>
        <v>15</v>
      </c>
      <c r="L2498" s="76">
        <f t="shared" si="1091"/>
        <v>1.00280269</v>
      </c>
      <c r="M2498" s="83">
        <f t="shared" si="1113"/>
        <v>1.0043006699999999</v>
      </c>
      <c r="N2498" s="83">
        <f t="shared" si="1109"/>
        <v>1.4671945088302596</v>
      </c>
      <c r="O2498" s="76">
        <f t="shared" si="1112"/>
        <v>1.4713065999999999</v>
      </c>
      <c r="P2498" s="76">
        <f t="shared" si="1092"/>
        <v>587.51223116000006</v>
      </c>
      <c r="Q2498" s="84">
        <f t="shared" si="1106"/>
        <v>0</v>
      </c>
      <c r="R2498" s="86">
        <f t="shared" si="1103"/>
        <v>0</v>
      </c>
      <c r="S2498" s="76">
        <f t="shared" si="1093"/>
        <v>0</v>
      </c>
      <c r="T2498" s="86">
        <f t="shared" si="1104"/>
        <v>8.0657000000000006E-2</v>
      </c>
      <c r="U2498" s="84">
        <f t="shared" si="1110"/>
        <v>15</v>
      </c>
      <c r="V2498" s="84">
        <v>252</v>
      </c>
      <c r="W2498" s="83">
        <f t="shared" si="1094"/>
        <v>1.004627889</v>
      </c>
      <c r="X2498" s="76">
        <f t="shared" si="1095"/>
        <v>2.7189413899999999</v>
      </c>
      <c r="Y2498" s="76">
        <f t="shared" si="1096"/>
        <v>0</v>
      </c>
      <c r="Z2498" s="90" t="str">
        <f t="shared" si="1107"/>
        <v>A+J=</v>
      </c>
      <c r="AA2498" s="81">
        <f t="shared" si="1108"/>
        <v>46769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75">
        <f t="shared" si="1097"/>
        <v>46758</v>
      </c>
      <c r="B2499" s="76">
        <f t="shared" si="1098"/>
        <v>590.52305116000002</v>
      </c>
      <c r="C2499" s="76">
        <f t="shared" si="1105"/>
        <v>399.31325745999999</v>
      </c>
      <c r="D2499" s="77">
        <f t="shared" si="1099"/>
        <v>7245.38</v>
      </c>
      <c r="E2499" s="78">
        <f>IF(K2499=1,VLOOKUP(A2498,[1]Plan1!$G$155:$I$350,3),E2498)</f>
        <v>7276.54</v>
      </c>
      <c r="F2499" s="79">
        <f t="shared" si="1100"/>
        <v>45763</v>
      </c>
      <c r="G2499" s="80">
        <f t="shared" si="1089"/>
        <v>4.3006716003852752E-3</v>
      </c>
      <c r="H2499" s="81">
        <f t="shared" si="1101"/>
        <v>46769</v>
      </c>
      <c r="I2499" s="81">
        <f t="shared" si="1090"/>
        <v>46769</v>
      </c>
      <c r="J2499" s="82">
        <f t="shared" si="1102"/>
        <v>23</v>
      </c>
      <c r="K2499" s="82">
        <f t="shared" si="1111"/>
        <v>16</v>
      </c>
      <c r="L2499" s="76">
        <f t="shared" si="1091"/>
        <v>1.0029898100000001</v>
      </c>
      <c r="M2499" s="83">
        <f t="shared" si="1113"/>
        <v>1.0043006699999999</v>
      </c>
      <c r="N2499" s="83">
        <f t="shared" si="1109"/>
        <v>1.4671945088302596</v>
      </c>
      <c r="O2499" s="76">
        <f t="shared" si="1112"/>
        <v>1.4715811400000001</v>
      </c>
      <c r="P2499" s="76">
        <f t="shared" si="1092"/>
        <v>587.62185863000002</v>
      </c>
      <c r="Q2499" s="84">
        <f t="shared" si="1106"/>
        <v>0</v>
      </c>
      <c r="R2499" s="86">
        <f t="shared" si="1103"/>
        <v>0</v>
      </c>
      <c r="S2499" s="76">
        <f t="shared" si="1093"/>
        <v>0</v>
      </c>
      <c r="T2499" s="86">
        <f t="shared" si="1104"/>
        <v>8.0657000000000006E-2</v>
      </c>
      <c r="U2499" s="84">
        <f t="shared" si="1110"/>
        <v>16</v>
      </c>
      <c r="V2499" s="84">
        <v>252</v>
      </c>
      <c r="W2499" s="83">
        <f t="shared" si="1094"/>
        <v>1.0049371760000001</v>
      </c>
      <c r="X2499" s="76">
        <f t="shared" si="1095"/>
        <v>2.9011925299999999</v>
      </c>
      <c r="Y2499" s="76">
        <f t="shared" si="1096"/>
        <v>0</v>
      </c>
      <c r="Z2499" s="90" t="str">
        <f t="shared" si="1107"/>
        <v>A+J=</v>
      </c>
      <c r="AA2499" s="81">
        <f t="shared" si="1108"/>
        <v>46769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75">
        <f t="shared" si="1097"/>
        <v>46759</v>
      </c>
      <c r="B2500" s="76">
        <f t="shared" si="1098"/>
        <v>590.81507691000002</v>
      </c>
      <c r="C2500" s="76">
        <f t="shared" si="1105"/>
        <v>399.31325745999999</v>
      </c>
      <c r="D2500" s="77">
        <f t="shared" si="1099"/>
        <v>7245.38</v>
      </c>
      <c r="E2500" s="78">
        <f>IF(K2500=1,VLOOKUP(A2499,[1]Plan1!$G$155:$I$350,3),E2499)</f>
        <v>7276.54</v>
      </c>
      <c r="F2500" s="79">
        <f t="shared" si="1100"/>
        <v>45763</v>
      </c>
      <c r="G2500" s="80">
        <f t="shared" si="1089"/>
        <v>4.3006716003852752E-3</v>
      </c>
      <c r="H2500" s="81">
        <f t="shared" si="1101"/>
        <v>46769</v>
      </c>
      <c r="I2500" s="81">
        <f t="shared" si="1090"/>
        <v>46769</v>
      </c>
      <c r="J2500" s="82">
        <f t="shared" si="1102"/>
        <v>23</v>
      </c>
      <c r="K2500" s="82">
        <f t="shared" si="1111"/>
        <v>17</v>
      </c>
      <c r="L2500" s="76">
        <f t="shared" si="1091"/>
        <v>1.0031769699999999</v>
      </c>
      <c r="M2500" s="83">
        <f t="shared" si="1113"/>
        <v>1.0043006699999999</v>
      </c>
      <c r="N2500" s="83">
        <f t="shared" si="1109"/>
        <v>1.4671945088302596</v>
      </c>
      <c r="O2500" s="76">
        <f t="shared" si="1112"/>
        <v>1.4718557400000001</v>
      </c>
      <c r="P2500" s="76">
        <f t="shared" si="1092"/>
        <v>587.73151005</v>
      </c>
      <c r="Q2500" s="84">
        <f t="shared" si="1106"/>
        <v>0</v>
      </c>
      <c r="R2500" s="86">
        <f t="shared" si="1103"/>
        <v>0</v>
      </c>
      <c r="S2500" s="76">
        <f t="shared" si="1093"/>
        <v>0</v>
      </c>
      <c r="T2500" s="86">
        <f t="shared" si="1104"/>
        <v>8.0657000000000006E-2</v>
      </c>
      <c r="U2500" s="84">
        <f t="shared" si="1110"/>
        <v>17</v>
      </c>
      <c r="V2500" s="84">
        <v>252</v>
      </c>
      <c r="W2500" s="83">
        <f t="shared" si="1094"/>
        <v>1.005246557</v>
      </c>
      <c r="X2500" s="76">
        <f t="shared" si="1095"/>
        <v>3.0835668599999999</v>
      </c>
      <c r="Y2500" s="76">
        <f t="shared" si="1096"/>
        <v>0</v>
      </c>
      <c r="Z2500" s="90" t="str">
        <f t="shared" si="1107"/>
        <v>A+J=</v>
      </c>
      <c r="AA2500" s="81">
        <f t="shared" si="1108"/>
        <v>46769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75">
        <f t="shared" si="1097"/>
        <v>46760</v>
      </c>
      <c r="B2501" s="76">
        <f t="shared" si="1098"/>
        <v>591.10725103000004</v>
      </c>
      <c r="C2501" s="76">
        <f t="shared" si="1105"/>
        <v>399.31325745999999</v>
      </c>
      <c r="D2501" s="77">
        <f t="shared" si="1099"/>
        <v>7245.38</v>
      </c>
      <c r="E2501" s="78">
        <f>IF(K2501=1,VLOOKUP(A2500,[1]Plan1!$G$155:$I$350,3),E2500)</f>
        <v>7276.54</v>
      </c>
      <c r="F2501" s="79">
        <f t="shared" si="1100"/>
        <v>45763</v>
      </c>
      <c r="G2501" s="80">
        <f t="shared" si="1089"/>
        <v>4.3006716003852752E-3</v>
      </c>
      <c r="H2501" s="81">
        <f t="shared" si="1101"/>
        <v>46769</v>
      </c>
      <c r="I2501" s="81">
        <f t="shared" si="1090"/>
        <v>46769</v>
      </c>
      <c r="J2501" s="82">
        <f t="shared" si="1102"/>
        <v>23</v>
      </c>
      <c r="K2501" s="82">
        <f t="shared" si="1111"/>
        <v>18</v>
      </c>
      <c r="L2501" s="76">
        <f t="shared" si="1091"/>
        <v>1.00336417</v>
      </c>
      <c r="M2501" s="83">
        <f t="shared" si="1113"/>
        <v>1.0043006699999999</v>
      </c>
      <c r="N2501" s="83">
        <f t="shared" si="1109"/>
        <v>1.4671945088302596</v>
      </c>
      <c r="O2501" s="76">
        <f t="shared" si="1112"/>
        <v>1.4721304</v>
      </c>
      <c r="P2501" s="76">
        <f t="shared" si="1092"/>
        <v>587.84118541999999</v>
      </c>
      <c r="Q2501" s="84">
        <f t="shared" si="1106"/>
        <v>0</v>
      </c>
      <c r="R2501" s="86">
        <f t="shared" si="1103"/>
        <v>0</v>
      </c>
      <c r="S2501" s="76">
        <f t="shared" si="1093"/>
        <v>0</v>
      </c>
      <c r="T2501" s="86">
        <f t="shared" si="1104"/>
        <v>8.0657000000000006E-2</v>
      </c>
      <c r="U2501" s="84">
        <f t="shared" si="1110"/>
        <v>18</v>
      </c>
      <c r="V2501" s="84">
        <v>252</v>
      </c>
      <c r="W2501" s="83">
        <f t="shared" si="1094"/>
        <v>1.005556034</v>
      </c>
      <c r="X2501" s="76">
        <f t="shared" si="1095"/>
        <v>3.2660656100000001</v>
      </c>
      <c r="Y2501" s="76">
        <f t="shared" si="1096"/>
        <v>0</v>
      </c>
      <c r="Z2501" s="90" t="str">
        <f t="shared" si="1107"/>
        <v>A+J=</v>
      </c>
      <c r="AA2501" s="81">
        <f t="shared" si="1108"/>
        <v>46769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75">
        <f t="shared" si="1097"/>
        <v>46761</v>
      </c>
      <c r="B2502" s="76">
        <f t="shared" si="1098"/>
        <v>591.10725103000004</v>
      </c>
      <c r="C2502" s="76">
        <f t="shared" si="1105"/>
        <v>399.31325745999999</v>
      </c>
      <c r="D2502" s="77">
        <f t="shared" si="1099"/>
        <v>7245.38</v>
      </c>
      <c r="E2502" s="78">
        <f>IF(K2502=1,VLOOKUP(A2501,[1]Plan1!$G$155:$I$350,3),E2501)</f>
        <v>7276.54</v>
      </c>
      <c r="F2502" s="79">
        <f t="shared" si="1100"/>
        <v>45763</v>
      </c>
      <c r="G2502" s="80">
        <f t="shared" si="1089"/>
        <v>4.3006716003852752E-3</v>
      </c>
      <c r="H2502" s="81">
        <f t="shared" si="1101"/>
        <v>46769</v>
      </c>
      <c r="I2502" s="81">
        <f t="shared" si="1090"/>
        <v>46769</v>
      </c>
      <c r="J2502" s="82">
        <f t="shared" si="1102"/>
        <v>23</v>
      </c>
      <c r="K2502" s="82">
        <f t="shared" si="1111"/>
        <v>18</v>
      </c>
      <c r="L2502" s="76">
        <f t="shared" si="1091"/>
        <v>1.00336417</v>
      </c>
      <c r="M2502" s="83">
        <f t="shared" si="1113"/>
        <v>1.0043006699999999</v>
      </c>
      <c r="N2502" s="83">
        <f t="shared" si="1109"/>
        <v>1.4671945088302596</v>
      </c>
      <c r="O2502" s="76">
        <f t="shared" si="1112"/>
        <v>1.4721304</v>
      </c>
      <c r="P2502" s="76">
        <f t="shared" si="1092"/>
        <v>587.84118541999999</v>
      </c>
      <c r="Q2502" s="84">
        <f t="shared" si="1106"/>
        <v>0</v>
      </c>
      <c r="R2502" s="86">
        <f t="shared" si="1103"/>
        <v>0</v>
      </c>
      <c r="S2502" s="76">
        <f t="shared" si="1093"/>
        <v>0</v>
      </c>
      <c r="T2502" s="86">
        <f t="shared" si="1104"/>
        <v>8.0657000000000006E-2</v>
      </c>
      <c r="U2502" s="84">
        <f t="shared" si="1110"/>
        <v>18</v>
      </c>
      <c r="V2502" s="84">
        <v>252</v>
      </c>
      <c r="W2502" s="83">
        <f t="shared" si="1094"/>
        <v>1.005556034</v>
      </c>
      <c r="X2502" s="76">
        <f t="shared" si="1095"/>
        <v>3.2660656100000001</v>
      </c>
      <c r="Y2502" s="76">
        <f t="shared" si="1096"/>
        <v>0</v>
      </c>
      <c r="Z2502" s="90" t="str">
        <f t="shared" si="1107"/>
        <v>A+J=</v>
      </c>
      <c r="AA2502" s="81">
        <f t="shared" si="1108"/>
        <v>46769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75">
        <f t="shared" si="1097"/>
        <v>46762</v>
      </c>
      <c r="B2503" s="76">
        <f t="shared" si="1098"/>
        <v>591.10725103000004</v>
      </c>
      <c r="C2503" s="76">
        <f t="shared" si="1105"/>
        <v>399.31325745999999</v>
      </c>
      <c r="D2503" s="77">
        <f t="shared" si="1099"/>
        <v>7245.38</v>
      </c>
      <c r="E2503" s="78">
        <f>IF(K2503=1,VLOOKUP(A2502,[1]Plan1!$G$155:$I$350,3),E2502)</f>
        <v>7276.54</v>
      </c>
      <c r="F2503" s="79">
        <f t="shared" si="1100"/>
        <v>45763</v>
      </c>
      <c r="G2503" s="80">
        <f t="shared" si="1089"/>
        <v>4.3006716003852752E-3</v>
      </c>
      <c r="H2503" s="81">
        <f t="shared" si="1101"/>
        <v>46769</v>
      </c>
      <c r="I2503" s="81">
        <f t="shared" si="1090"/>
        <v>46769</v>
      </c>
      <c r="J2503" s="82">
        <f t="shared" si="1102"/>
        <v>23</v>
      </c>
      <c r="K2503" s="82">
        <f t="shared" si="1111"/>
        <v>18</v>
      </c>
      <c r="L2503" s="76">
        <f t="shared" si="1091"/>
        <v>1.00336417</v>
      </c>
      <c r="M2503" s="83">
        <f t="shared" si="1113"/>
        <v>1.0043006699999999</v>
      </c>
      <c r="N2503" s="83">
        <f t="shared" si="1109"/>
        <v>1.4671945088302596</v>
      </c>
      <c r="O2503" s="76">
        <f t="shared" si="1112"/>
        <v>1.4721304</v>
      </c>
      <c r="P2503" s="76">
        <f t="shared" si="1092"/>
        <v>587.84118541999999</v>
      </c>
      <c r="Q2503" s="84">
        <f t="shared" si="1106"/>
        <v>0</v>
      </c>
      <c r="R2503" s="86">
        <f t="shared" si="1103"/>
        <v>0</v>
      </c>
      <c r="S2503" s="76">
        <f t="shared" si="1093"/>
        <v>0</v>
      </c>
      <c r="T2503" s="86">
        <f t="shared" si="1104"/>
        <v>8.0657000000000006E-2</v>
      </c>
      <c r="U2503" s="84">
        <f t="shared" si="1110"/>
        <v>18</v>
      </c>
      <c r="V2503" s="84">
        <v>252</v>
      </c>
      <c r="W2503" s="83">
        <f t="shared" si="1094"/>
        <v>1.005556034</v>
      </c>
      <c r="X2503" s="76">
        <f t="shared" si="1095"/>
        <v>3.2660656100000001</v>
      </c>
      <c r="Y2503" s="76">
        <f t="shared" si="1096"/>
        <v>0</v>
      </c>
      <c r="Z2503" s="90" t="str">
        <f t="shared" si="1107"/>
        <v>A+J=</v>
      </c>
      <c r="AA2503" s="81">
        <f t="shared" si="1108"/>
        <v>46769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75">
        <f t="shared" si="1097"/>
        <v>46763</v>
      </c>
      <c r="B2504" s="76">
        <f t="shared" si="1098"/>
        <v>591.39956497000003</v>
      </c>
      <c r="C2504" s="76">
        <f t="shared" si="1105"/>
        <v>399.31325745999999</v>
      </c>
      <c r="D2504" s="77">
        <f t="shared" si="1099"/>
        <v>7245.38</v>
      </c>
      <c r="E2504" s="78">
        <f>IF(K2504=1,VLOOKUP(A2503,[1]Plan1!$G$155:$I$350,3),E2503)</f>
        <v>7276.54</v>
      </c>
      <c r="F2504" s="79">
        <f t="shared" si="1100"/>
        <v>45763</v>
      </c>
      <c r="G2504" s="80">
        <f t="shared" si="1089"/>
        <v>4.3006716003852752E-3</v>
      </c>
      <c r="H2504" s="81">
        <f t="shared" si="1101"/>
        <v>46769</v>
      </c>
      <c r="I2504" s="81">
        <f t="shared" si="1090"/>
        <v>46769</v>
      </c>
      <c r="J2504" s="82">
        <f t="shared" si="1102"/>
        <v>23</v>
      </c>
      <c r="K2504" s="82">
        <f t="shared" si="1111"/>
        <v>19</v>
      </c>
      <c r="L2504" s="76">
        <f t="shared" si="1091"/>
        <v>1.0035514000000001</v>
      </c>
      <c r="M2504" s="83">
        <f t="shared" si="1113"/>
        <v>1.0043006699999999</v>
      </c>
      <c r="N2504" s="83">
        <f t="shared" si="1109"/>
        <v>1.4671945088302596</v>
      </c>
      <c r="O2504" s="76">
        <f t="shared" si="1112"/>
        <v>1.4724051</v>
      </c>
      <c r="P2504" s="76">
        <f t="shared" si="1092"/>
        <v>587.95087678000004</v>
      </c>
      <c r="Q2504" s="84">
        <f t="shared" si="1106"/>
        <v>0</v>
      </c>
      <c r="R2504" s="86">
        <f t="shared" si="1103"/>
        <v>0</v>
      </c>
      <c r="S2504" s="76">
        <f t="shared" si="1093"/>
        <v>0</v>
      </c>
      <c r="T2504" s="86">
        <f t="shared" si="1104"/>
        <v>8.0657000000000006E-2</v>
      </c>
      <c r="U2504" s="84">
        <f t="shared" si="1110"/>
        <v>19</v>
      </c>
      <c r="V2504" s="84">
        <v>252</v>
      </c>
      <c r="W2504" s="83">
        <f t="shared" si="1094"/>
        <v>1.005865606</v>
      </c>
      <c r="X2504" s="76">
        <f t="shared" si="1095"/>
        <v>3.4486881899999999</v>
      </c>
      <c r="Y2504" s="76">
        <f t="shared" si="1096"/>
        <v>0</v>
      </c>
      <c r="Z2504" s="90" t="str">
        <f t="shared" si="1107"/>
        <v>A+J=</v>
      </c>
      <c r="AA2504" s="81">
        <f t="shared" si="1108"/>
        <v>46769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75">
        <f t="shared" si="1097"/>
        <v>46764</v>
      </c>
      <c r="B2505" s="76">
        <f t="shared" si="1098"/>
        <v>591.69202335</v>
      </c>
      <c r="C2505" s="76">
        <f t="shared" si="1105"/>
        <v>399.31325745999999</v>
      </c>
      <c r="D2505" s="77">
        <f t="shared" si="1099"/>
        <v>7245.38</v>
      </c>
      <c r="E2505" s="78">
        <f>IF(K2505=1,VLOOKUP(A2504,[1]Plan1!$G$155:$I$350,3),E2504)</f>
        <v>7276.54</v>
      </c>
      <c r="F2505" s="79">
        <f t="shared" si="1100"/>
        <v>45763</v>
      </c>
      <c r="G2505" s="80">
        <f t="shared" si="1089"/>
        <v>4.3006716003852752E-3</v>
      </c>
      <c r="H2505" s="81">
        <f t="shared" si="1101"/>
        <v>46769</v>
      </c>
      <c r="I2505" s="81">
        <f t="shared" si="1090"/>
        <v>46769</v>
      </c>
      <c r="J2505" s="82">
        <f t="shared" si="1102"/>
        <v>23</v>
      </c>
      <c r="K2505" s="82">
        <f t="shared" si="1111"/>
        <v>20</v>
      </c>
      <c r="L2505" s="76">
        <f t="shared" si="1091"/>
        <v>1.00373866</v>
      </c>
      <c r="M2505" s="83">
        <f t="shared" si="1113"/>
        <v>1.0043006699999999</v>
      </c>
      <c r="N2505" s="83">
        <f t="shared" si="1109"/>
        <v>1.4671945088302596</v>
      </c>
      <c r="O2505" s="76">
        <f t="shared" si="1112"/>
        <v>1.47267985</v>
      </c>
      <c r="P2505" s="76">
        <f t="shared" si="1092"/>
        <v>588.06058809000001</v>
      </c>
      <c r="Q2505" s="84">
        <f t="shared" si="1106"/>
        <v>0</v>
      </c>
      <c r="R2505" s="86">
        <f t="shared" si="1103"/>
        <v>0</v>
      </c>
      <c r="S2505" s="76">
        <f t="shared" si="1093"/>
        <v>0</v>
      </c>
      <c r="T2505" s="86">
        <f t="shared" si="1104"/>
        <v>8.0657000000000006E-2</v>
      </c>
      <c r="U2505" s="84">
        <f t="shared" si="1110"/>
        <v>20</v>
      </c>
      <c r="V2505" s="84">
        <v>252</v>
      </c>
      <c r="W2505" s="83">
        <f t="shared" si="1094"/>
        <v>1.0061752740000001</v>
      </c>
      <c r="X2505" s="76">
        <f t="shared" si="1095"/>
        <v>3.6314352599999999</v>
      </c>
      <c r="Y2505" s="76">
        <f t="shared" si="1096"/>
        <v>0</v>
      </c>
      <c r="Z2505" s="90" t="str">
        <f t="shared" si="1107"/>
        <v>A+J=</v>
      </c>
      <c r="AA2505" s="81">
        <f t="shared" si="1108"/>
        <v>46769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75">
        <f t="shared" si="1097"/>
        <v>46765</v>
      </c>
      <c r="B2506" s="76">
        <f t="shared" si="1098"/>
        <v>591.98462506999999</v>
      </c>
      <c r="C2506" s="76">
        <f t="shared" si="1105"/>
        <v>399.31325745999999</v>
      </c>
      <c r="D2506" s="77">
        <f t="shared" si="1099"/>
        <v>7245.38</v>
      </c>
      <c r="E2506" s="78">
        <f>IF(K2506=1,VLOOKUP(A2505,[1]Plan1!$G$155:$I$350,3),E2505)</f>
        <v>7276.54</v>
      </c>
      <c r="F2506" s="79">
        <f t="shared" si="1100"/>
        <v>45763</v>
      </c>
      <c r="G2506" s="80">
        <f t="shared" si="1089"/>
        <v>4.3006716003852752E-3</v>
      </c>
      <c r="H2506" s="81">
        <f t="shared" si="1101"/>
        <v>46769</v>
      </c>
      <c r="I2506" s="81">
        <f t="shared" si="1090"/>
        <v>46769</v>
      </c>
      <c r="J2506" s="82">
        <f t="shared" si="1102"/>
        <v>23</v>
      </c>
      <c r="K2506" s="82">
        <f t="shared" si="1111"/>
        <v>21</v>
      </c>
      <c r="L2506" s="76">
        <f t="shared" si="1091"/>
        <v>1.0039259599999999</v>
      </c>
      <c r="M2506" s="83">
        <f t="shared" si="1113"/>
        <v>1.0043006699999999</v>
      </c>
      <c r="N2506" s="83">
        <f t="shared" si="1109"/>
        <v>1.4671945088302596</v>
      </c>
      <c r="O2506" s="76">
        <f t="shared" si="1112"/>
        <v>1.4729546499999999</v>
      </c>
      <c r="P2506" s="76">
        <f t="shared" si="1092"/>
        <v>588.17031938000002</v>
      </c>
      <c r="Q2506" s="84">
        <f t="shared" si="1106"/>
        <v>0</v>
      </c>
      <c r="R2506" s="86">
        <f t="shared" si="1103"/>
        <v>0</v>
      </c>
      <c r="S2506" s="76">
        <f t="shared" si="1093"/>
        <v>0</v>
      </c>
      <c r="T2506" s="86">
        <f t="shared" si="1104"/>
        <v>8.0657000000000006E-2</v>
      </c>
      <c r="U2506" s="84">
        <f t="shared" si="1110"/>
        <v>21</v>
      </c>
      <c r="V2506" s="84">
        <v>252</v>
      </c>
      <c r="W2506" s="83">
        <f t="shared" si="1094"/>
        <v>1.0064850359999999</v>
      </c>
      <c r="X2506" s="76">
        <f t="shared" si="1095"/>
        <v>3.8143056899999999</v>
      </c>
      <c r="Y2506" s="76">
        <f t="shared" si="1096"/>
        <v>0</v>
      </c>
      <c r="Z2506" s="90" t="str">
        <f t="shared" si="1107"/>
        <v>A+J=</v>
      </c>
      <c r="AA2506" s="81">
        <f t="shared" si="1108"/>
        <v>46769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75">
        <f t="shared" si="1097"/>
        <v>46766</v>
      </c>
      <c r="B2507" s="76">
        <f t="shared" si="1098"/>
        <v>592.27737997000008</v>
      </c>
      <c r="C2507" s="76">
        <f t="shared" si="1105"/>
        <v>399.31325745999999</v>
      </c>
      <c r="D2507" s="77">
        <f t="shared" si="1099"/>
        <v>7245.38</v>
      </c>
      <c r="E2507" s="78">
        <f>IF(K2507=1,VLOOKUP(A2506,[1]Plan1!$G$155:$I$350,3),E2506)</f>
        <v>7276.54</v>
      </c>
      <c r="F2507" s="79">
        <f t="shared" si="1100"/>
        <v>45763</v>
      </c>
      <c r="G2507" s="80">
        <f t="shared" ref="G2507:G2537" si="1114">(E2507/D2507)-1</f>
        <v>4.3006716003852752E-3</v>
      </c>
      <c r="H2507" s="81">
        <f t="shared" si="1101"/>
        <v>46769</v>
      </c>
      <c r="I2507" s="81">
        <f t="shared" ref="I2507:I2537" si="1115">IF(A2507&gt;I2506,H2507,I2506)</f>
        <v>46769</v>
      </c>
      <c r="J2507" s="82">
        <f t="shared" si="1102"/>
        <v>23</v>
      </c>
      <c r="K2507" s="82">
        <f t="shared" si="1111"/>
        <v>22</v>
      </c>
      <c r="L2507" s="76">
        <f t="shared" ref="L2507:L2537" si="1116">TRUNC((E2507/D2507)^TRUNC((K2507/J2507),9),8)</f>
        <v>1.0041133</v>
      </c>
      <c r="M2507" s="83">
        <f t="shared" si="1113"/>
        <v>1.0043006699999999</v>
      </c>
      <c r="N2507" s="83">
        <f t="shared" si="1109"/>
        <v>1.4671945088302596</v>
      </c>
      <c r="O2507" s="76">
        <f t="shared" si="1112"/>
        <v>1.4732295200000001</v>
      </c>
      <c r="P2507" s="76">
        <f t="shared" ref="P2507:P2537" si="1117">TRUNC(C2507*O2507,8)</f>
        <v>588.28007861000003</v>
      </c>
      <c r="Q2507" s="84">
        <f t="shared" si="1106"/>
        <v>0</v>
      </c>
      <c r="R2507" s="86">
        <f t="shared" si="1103"/>
        <v>0</v>
      </c>
      <c r="S2507" s="76">
        <f t="shared" ref="S2507:S2537" si="1118">IF(R2507&gt;0,TRUNC(R2507*P2507,8),0)</f>
        <v>0</v>
      </c>
      <c r="T2507" s="86">
        <f t="shared" si="1104"/>
        <v>8.0657000000000006E-2</v>
      </c>
      <c r="U2507" s="84">
        <f t="shared" si="1110"/>
        <v>22</v>
      </c>
      <c r="V2507" s="84">
        <v>252</v>
      </c>
      <c r="W2507" s="83">
        <f t="shared" ref="W2507:W2537" si="1119">ROUND((1+T2507)^TRUNC((U2507/V2507),9),9)</f>
        <v>1.0067948950000001</v>
      </c>
      <c r="X2507" s="76">
        <f t="shared" ref="X2507:X2537" si="1120">TRUNC((P2507*(W2507-1)),8)</f>
        <v>3.9973013599999998</v>
      </c>
      <c r="Y2507" s="76">
        <f t="shared" ref="Y2507:Y2537" si="1121">IF(Q2507&gt;0,S2507+X2507,0)</f>
        <v>0</v>
      </c>
      <c r="Z2507" s="90" t="str">
        <f t="shared" si="1107"/>
        <v>A+J=</v>
      </c>
      <c r="AA2507" s="81">
        <f t="shared" si="1108"/>
        <v>46769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75">
        <f t="shared" ref="A2508:A2571" si="1122">(A2507+1)</f>
        <v>46767</v>
      </c>
      <c r="B2508" s="76">
        <f t="shared" ref="B2508:B2571" si="1123">P2508+X2508</f>
        <v>592.57027027000004</v>
      </c>
      <c r="C2508" s="76">
        <f t="shared" si="1105"/>
        <v>399.31325745999999</v>
      </c>
      <c r="D2508" s="77">
        <f t="shared" ref="D2508:D2537" si="1124">IF(E2508=E2507,D2507,E2507)</f>
        <v>7245.38</v>
      </c>
      <c r="E2508" s="78">
        <f>IF(K2508=1,VLOOKUP(A2507,[1]Plan1!$G$155:$I$350,3),E2507)</f>
        <v>7276.54</v>
      </c>
      <c r="F2508" s="79">
        <f t="shared" ref="F2508:F2537" si="1125">IF(D2508=D2507,F2507,A2508)</f>
        <v>45763</v>
      </c>
      <c r="G2508" s="80">
        <f t="shared" si="1114"/>
        <v>4.3006716003852752E-3</v>
      </c>
      <c r="H2508" s="81">
        <f t="shared" ref="H2508:H2537" si="1126">IF(DAY(A2508)=15,VLOOKUP(A2508,AH$119:AN$451,4),H2507)</f>
        <v>46798</v>
      </c>
      <c r="I2508" s="81">
        <f t="shared" si="1115"/>
        <v>46769</v>
      </c>
      <c r="J2508" s="82">
        <f t="shared" ref="J2508:J2571" si="1127">IF(I2508=I2507,J2507,NETWORKDAYS(I2507,I2508,$AD$165:$AD$503)-1)</f>
        <v>23</v>
      </c>
      <c r="K2508" s="82">
        <f t="shared" si="1111"/>
        <v>23</v>
      </c>
      <c r="L2508" s="76">
        <f t="shared" si="1116"/>
        <v>1.0043006699999999</v>
      </c>
      <c r="M2508" s="83">
        <f t="shared" si="1113"/>
        <v>1.0043006699999999</v>
      </c>
      <c r="N2508" s="83">
        <f t="shared" si="1109"/>
        <v>1.4671945088302596</v>
      </c>
      <c r="O2508" s="76">
        <f t="shared" si="1112"/>
        <v>1.47350442</v>
      </c>
      <c r="P2508" s="76">
        <f t="shared" si="1117"/>
        <v>588.38984983</v>
      </c>
      <c r="Q2508" s="84">
        <f t="shared" si="1106"/>
        <v>0</v>
      </c>
      <c r="R2508" s="86">
        <f t="shared" ref="R2508:R2571" si="1128">IF(Q2508&gt;0,VLOOKUP($A2508,$AD$11:$AI$161,6),0)</f>
        <v>0</v>
      </c>
      <c r="S2508" s="76">
        <f t="shared" si="1118"/>
        <v>0</v>
      </c>
      <c r="T2508" s="86">
        <f t="shared" ref="T2508:T2571" si="1129">(T2507)</f>
        <v>8.0657000000000006E-2</v>
      </c>
      <c r="U2508" s="84">
        <f t="shared" si="1110"/>
        <v>23</v>
      </c>
      <c r="V2508" s="84">
        <v>252</v>
      </c>
      <c r="W2508" s="83">
        <f t="shared" si="1119"/>
        <v>1.007104848</v>
      </c>
      <c r="X2508" s="76">
        <f t="shared" si="1120"/>
        <v>4.1804204399999998</v>
      </c>
      <c r="Y2508" s="76">
        <f t="shared" si="1121"/>
        <v>0</v>
      </c>
      <c r="Z2508" s="90" t="str">
        <f t="shared" si="1107"/>
        <v>A+J=</v>
      </c>
      <c r="AA2508" s="81">
        <f t="shared" si="1108"/>
        <v>46769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75">
        <f t="shared" si="1122"/>
        <v>46768</v>
      </c>
      <c r="B2509" s="76">
        <f t="shared" si="1123"/>
        <v>592.57027027000004</v>
      </c>
      <c r="C2509" s="76">
        <f t="shared" ref="C2509:C2572" si="1130">TRUNC(IF(Q2508&gt;0,VLOOKUP(A2508,$AD$13:$AE$161,2),C2508),8)</f>
        <v>399.31325745999999</v>
      </c>
      <c r="D2509" s="77">
        <f t="shared" si="1124"/>
        <v>7245.38</v>
      </c>
      <c r="E2509" s="78">
        <f>IF(K2509=1,VLOOKUP(A2508,[1]Plan1!$G$155:$I$350,3),E2508)</f>
        <v>7276.54</v>
      </c>
      <c r="F2509" s="79">
        <f t="shared" si="1125"/>
        <v>45763</v>
      </c>
      <c r="G2509" s="80">
        <f t="shared" si="1114"/>
        <v>4.3006716003852752E-3</v>
      </c>
      <c r="H2509" s="81">
        <f t="shared" si="1126"/>
        <v>46798</v>
      </c>
      <c r="I2509" s="81">
        <f t="shared" si="1115"/>
        <v>46769</v>
      </c>
      <c r="J2509" s="82">
        <f t="shared" si="1127"/>
        <v>23</v>
      </c>
      <c r="K2509" s="82">
        <f t="shared" si="1111"/>
        <v>23</v>
      </c>
      <c r="L2509" s="76">
        <f t="shared" si="1116"/>
        <v>1.0043006699999999</v>
      </c>
      <c r="M2509" s="83">
        <f t="shared" si="1113"/>
        <v>1.0043006699999999</v>
      </c>
      <c r="N2509" s="83">
        <f t="shared" si="1109"/>
        <v>1.4671945088302596</v>
      </c>
      <c r="O2509" s="76">
        <f t="shared" si="1112"/>
        <v>1.47350442</v>
      </c>
      <c r="P2509" s="76">
        <f t="shared" si="1117"/>
        <v>588.38984983</v>
      </c>
      <c r="Q2509" s="84">
        <f t="shared" ref="Q2509:Q2572" si="1131">IF(VLOOKUP(A2509,AD$11:AK$161,8)=VLOOKUP(A2508,AD$11:AK$161,8),0,VLOOKUP(A2509,AD$11:AK$161,8))</f>
        <v>0</v>
      </c>
      <c r="R2509" s="86">
        <f t="shared" si="1128"/>
        <v>0</v>
      </c>
      <c r="S2509" s="76">
        <f t="shared" si="1118"/>
        <v>0</v>
      </c>
      <c r="T2509" s="86">
        <f t="shared" si="1129"/>
        <v>8.0657000000000006E-2</v>
      </c>
      <c r="U2509" s="84">
        <f t="shared" si="1110"/>
        <v>23</v>
      </c>
      <c r="V2509" s="84">
        <v>252</v>
      </c>
      <c r="W2509" s="83">
        <f t="shared" si="1119"/>
        <v>1.007104848</v>
      </c>
      <c r="X2509" s="76">
        <f t="shared" si="1120"/>
        <v>4.1804204399999998</v>
      </c>
      <c r="Y2509" s="76">
        <f t="shared" si="1121"/>
        <v>0</v>
      </c>
      <c r="Z2509" s="90" t="str">
        <f t="shared" ref="Z2509:Z2567" si="1132">IF($Q2508&gt;0,VLOOKUP($A2508,$AD$11:$AM$115,9),Z2508)</f>
        <v>A+J=</v>
      </c>
      <c r="AA2509" s="81">
        <f t="shared" ref="AA2509:AA2567" si="1133">IF(Q2508&gt;0,VLOOKUP(A2508,$AD$11:$AM$115,10),AA2508)</f>
        <v>46769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75">
        <f t="shared" si="1122"/>
        <v>46769</v>
      </c>
      <c r="B2510" s="76">
        <f t="shared" si="1123"/>
        <v>592.57027027000004</v>
      </c>
      <c r="C2510" s="76">
        <f t="shared" si="1130"/>
        <v>399.31325745999999</v>
      </c>
      <c r="D2510" s="77">
        <f t="shared" si="1124"/>
        <v>7245.38</v>
      </c>
      <c r="E2510" s="78">
        <f>IF(K2510=1,VLOOKUP(A2509,[1]Plan1!$G$155:$I$350,3),E2509)</f>
        <v>7276.54</v>
      </c>
      <c r="F2510" s="79">
        <f t="shared" si="1125"/>
        <v>45763</v>
      </c>
      <c r="G2510" s="80">
        <f t="shared" si="1114"/>
        <v>4.3006716003852752E-3</v>
      </c>
      <c r="H2510" s="81">
        <f t="shared" si="1126"/>
        <v>46798</v>
      </c>
      <c r="I2510" s="81">
        <f t="shared" si="1115"/>
        <v>46769</v>
      </c>
      <c r="J2510" s="82">
        <f t="shared" si="1127"/>
        <v>23</v>
      </c>
      <c r="K2510" s="82">
        <f t="shared" si="1111"/>
        <v>23</v>
      </c>
      <c r="L2510" s="76">
        <f t="shared" si="1116"/>
        <v>1.0043006699999999</v>
      </c>
      <c r="M2510" s="83">
        <f t="shared" si="1113"/>
        <v>1.0043006699999999</v>
      </c>
      <c r="N2510" s="83">
        <f t="shared" si="1109"/>
        <v>1.4671945088302596</v>
      </c>
      <c r="O2510" s="76">
        <f t="shared" si="1112"/>
        <v>1.47350442</v>
      </c>
      <c r="P2510" s="76">
        <f t="shared" si="1117"/>
        <v>588.38984983</v>
      </c>
      <c r="Q2510" s="84">
        <f t="shared" si="1131"/>
        <v>82</v>
      </c>
      <c r="R2510" s="86">
        <f t="shared" si="1128"/>
        <v>2.0750000000000001E-2</v>
      </c>
      <c r="S2510" s="76">
        <f t="shared" si="1118"/>
        <v>12.20908938</v>
      </c>
      <c r="T2510" s="86">
        <f t="shared" si="1129"/>
        <v>8.0657000000000006E-2</v>
      </c>
      <c r="U2510" s="84">
        <f t="shared" si="1110"/>
        <v>23</v>
      </c>
      <c r="V2510" s="84">
        <v>252</v>
      </c>
      <c r="W2510" s="83">
        <f t="shared" si="1119"/>
        <v>1.007104848</v>
      </c>
      <c r="X2510" s="76">
        <f t="shared" si="1120"/>
        <v>4.1804204399999998</v>
      </c>
      <c r="Y2510" s="76">
        <f t="shared" si="1121"/>
        <v>16.389509820000001</v>
      </c>
      <c r="Z2510" s="90" t="str">
        <f t="shared" si="1132"/>
        <v>A+J=</v>
      </c>
      <c r="AA2510" s="81">
        <f t="shared" si="1133"/>
        <v>46769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75">
        <f t="shared" si="1122"/>
        <v>46770</v>
      </c>
      <c r="B2511" s="76">
        <f t="shared" si="1123"/>
        <v>576.47593487999995</v>
      </c>
      <c r="C2511" s="76">
        <f t="shared" si="1130"/>
        <v>391.02750737000002</v>
      </c>
      <c r="D2511" s="77">
        <f t="shared" si="1124"/>
        <v>7245.38</v>
      </c>
      <c r="E2511" s="78">
        <f>IF(K2511=1,VLOOKUP(A2510,[1]Plan1!$G$155:$I$350,3),E2510)</f>
        <v>7276.54</v>
      </c>
      <c r="F2511" s="79">
        <f t="shared" si="1125"/>
        <v>45763</v>
      </c>
      <c r="G2511" s="80">
        <f t="shared" si="1114"/>
        <v>4.3006716003852752E-3</v>
      </c>
      <c r="H2511" s="81">
        <f t="shared" si="1126"/>
        <v>46798</v>
      </c>
      <c r="I2511" s="81">
        <f t="shared" si="1115"/>
        <v>46798</v>
      </c>
      <c r="J2511" s="82">
        <f t="shared" si="1127"/>
        <v>21</v>
      </c>
      <c r="K2511" s="82">
        <f t="shared" si="1111"/>
        <v>1</v>
      </c>
      <c r="L2511" s="76">
        <f t="shared" si="1116"/>
        <v>1.0002043700000001</v>
      </c>
      <c r="M2511" s="83">
        <f t="shared" si="1113"/>
        <v>1.0043006699999999</v>
      </c>
      <c r="N2511" s="83">
        <f t="shared" si="1109"/>
        <v>1.4735044282385505</v>
      </c>
      <c r="O2511" s="76">
        <f t="shared" si="1112"/>
        <v>1.47380556</v>
      </c>
      <c r="P2511" s="76">
        <f t="shared" si="1117"/>
        <v>576.29851446999999</v>
      </c>
      <c r="Q2511" s="84">
        <f t="shared" si="1131"/>
        <v>0</v>
      </c>
      <c r="R2511" s="86">
        <f t="shared" si="1128"/>
        <v>0</v>
      </c>
      <c r="S2511" s="76">
        <f t="shared" si="1118"/>
        <v>0</v>
      </c>
      <c r="T2511" s="86">
        <f t="shared" si="1129"/>
        <v>8.0657000000000006E-2</v>
      </c>
      <c r="U2511" s="84">
        <f t="shared" si="1110"/>
        <v>1</v>
      </c>
      <c r="V2511" s="84">
        <v>252</v>
      </c>
      <c r="W2511" s="83">
        <f t="shared" si="1119"/>
        <v>1.0003078620000001</v>
      </c>
      <c r="X2511" s="76">
        <f t="shared" si="1120"/>
        <v>0.17742041</v>
      </c>
      <c r="Y2511" s="76">
        <f t="shared" si="1121"/>
        <v>0</v>
      </c>
      <c r="Z2511" s="90" t="str">
        <f t="shared" si="1132"/>
        <v>A+J=</v>
      </c>
      <c r="AA2511" s="81">
        <f t="shared" si="1133"/>
        <v>46798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75">
        <f t="shared" si="1122"/>
        <v>46771</v>
      </c>
      <c r="B2512" s="76">
        <f t="shared" si="1123"/>
        <v>576.77126730999998</v>
      </c>
      <c r="C2512" s="76">
        <f t="shared" si="1130"/>
        <v>391.02750737000002</v>
      </c>
      <c r="D2512" s="77">
        <f t="shared" si="1124"/>
        <v>7245.38</v>
      </c>
      <c r="E2512" s="78">
        <f>IF(K2512=1,VLOOKUP(A2511,[1]Plan1!$G$155:$I$350,3),E2511)</f>
        <v>7276.54</v>
      </c>
      <c r="F2512" s="79">
        <f t="shared" si="1125"/>
        <v>45763</v>
      </c>
      <c r="G2512" s="80">
        <f t="shared" si="1114"/>
        <v>4.3006716003852752E-3</v>
      </c>
      <c r="H2512" s="81">
        <f t="shared" si="1126"/>
        <v>46798</v>
      </c>
      <c r="I2512" s="81">
        <f t="shared" si="1115"/>
        <v>46798</v>
      </c>
      <c r="J2512" s="82">
        <f t="shared" si="1127"/>
        <v>21</v>
      </c>
      <c r="K2512" s="82">
        <f t="shared" si="1111"/>
        <v>2</v>
      </c>
      <c r="L2512" s="76">
        <f t="shared" si="1116"/>
        <v>1.00040879</v>
      </c>
      <c r="M2512" s="83">
        <f t="shared" si="1113"/>
        <v>1.0043006699999999</v>
      </c>
      <c r="N2512" s="83">
        <f t="shared" si="1109"/>
        <v>1.4735044282385505</v>
      </c>
      <c r="O2512" s="76">
        <f t="shared" si="1112"/>
        <v>1.4741067800000001</v>
      </c>
      <c r="P2512" s="76">
        <f t="shared" si="1117"/>
        <v>576.41629978000003</v>
      </c>
      <c r="Q2512" s="84">
        <f t="shared" si="1131"/>
        <v>0</v>
      </c>
      <c r="R2512" s="86">
        <f t="shared" si="1128"/>
        <v>0</v>
      </c>
      <c r="S2512" s="76">
        <f t="shared" si="1118"/>
        <v>0</v>
      </c>
      <c r="T2512" s="86">
        <f t="shared" si="1129"/>
        <v>8.0657000000000006E-2</v>
      </c>
      <c r="U2512" s="84">
        <f t="shared" si="1110"/>
        <v>2</v>
      </c>
      <c r="V2512" s="84">
        <v>252</v>
      </c>
      <c r="W2512" s="83">
        <f t="shared" si="1119"/>
        <v>1.000615818</v>
      </c>
      <c r="X2512" s="76">
        <f t="shared" si="1120"/>
        <v>0.35496752999999998</v>
      </c>
      <c r="Y2512" s="76">
        <f t="shared" si="1121"/>
        <v>0</v>
      </c>
      <c r="Z2512" s="90" t="str">
        <f t="shared" si="1132"/>
        <v>A+J=</v>
      </c>
      <c r="AA2512" s="81">
        <f t="shared" si="1133"/>
        <v>46798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75">
        <f t="shared" si="1122"/>
        <v>46772</v>
      </c>
      <c r="B2513" s="76">
        <f t="shared" si="1123"/>
        <v>577.06674661</v>
      </c>
      <c r="C2513" s="76">
        <f t="shared" si="1130"/>
        <v>391.02750737000002</v>
      </c>
      <c r="D2513" s="77">
        <f t="shared" si="1124"/>
        <v>7245.38</v>
      </c>
      <c r="E2513" s="78">
        <f>IF(K2513=1,VLOOKUP(A2512,[1]Plan1!$G$155:$I$350,3),E2512)</f>
        <v>7276.54</v>
      </c>
      <c r="F2513" s="79">
        <f t="shared" si="1125"/>
        <v>45763</v>
      </c>
      <c r="G2513" s="80">
        <f t="shared" si="1114"/>
        <v>4.3006716003852752E-3</v>
      </c>
      <c r="H2513" s="81">
        <f t="shared" si="1126"/>
        <v>46798</v>
      </c>
      <c r="I2513" s="81">
        <f t="shared" si="1115"/>
        <v>46798</v>
      </c>
      <c r="J2513" s="82">
        <f t="shared" si="1127"/>
        <v>21</v>
      </c>
      <c r="K2513" s="82">
        <f t="shared" si="1111"/>
        <v>3</v>
      </c>
      <c r="L2513" s="76">
        <f t="shared" si="1116"/>
        <v>1.00061325</v>
      </c>
      <c r="M2513" s="83">
        <f t="shared" si="1113"/>
        <v>1.0043006699999999</v>
      </c>
      <c r="N2513" s="83">
        <f t="shared" si="1109"/>
        <v>1.4735044282385505</v>
      </c>
      <c r="O2513" s="76">
        <f t="shared" si="1112"/>
        <v>1.4744080500000001</v>
      </c>
      <c r="P2513" s="76">
        <f t="shared" si="1117"/>
        <v>576.53410463</v>
      </c>
      <c r="Q2513" s="84">
        <f t="shared" si="1131"/>
        <v>0</v>
      </c>
      <c r="R2513" s="86">
        <f t="shared" si="1128"/>
        <v>0</v>
      </c>
      <c r="S2513" s="76">
        <f t="shared" si="1118"/>
        <v>0</v>
      </c>
      <c r="T2513" s="86">
        <f t="shared" si="1129"/>
        <v>8.0657000000000006E-2</v>
      </c>
      <c r="U2513" s="84">
        <f t="shared" si="1110"/>
        <v>3</v>
      </c>
      <c r="V2513" s="84">
        <v>252</v>
      </c>
      <c r="W2513" s="83">
        <f t="shared" si="1119"/>
        <v>1.000923869</v>
      </c>
      <c r="X2513" s="76">
        <f t="shared" si="1120"/>
        <v>0.53264197999999996</v>
      </c>
      <c r="Y2513" s="76">
        <f t="shared" si="1121"/>
        <v>0</v>
      </c>
      <c r="Z2513" s="90" t="str">
        <f t="shared" si="1132"/>
        <v>A+J=</v>
      </c>
      <c r="AA2513" s="81">
        <f t="shared" si="1133"/>
        <v>46798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75">
        <f t="shared" si="1122"/>
        <v>46773</v>
      </c>
      <c r="B2514" s="76">
        <f t="shared" si="1123"/>
        <v>577.36237677999998</v>
      </c>
      <c r="C2514" s="76">
        <f t="shared" si="1130"/>
        <v>391.02750737000002</v>
      </c>
      <c r="D2514" s="77">
        <f t="shared" si="1124"/>
        <v>7245.38</v>
      </c>
      <c r="E2514" s="78">
        <f>IF(K2514=1,VLOOKUP(A2513,[1]Plan1!$G$155:$I$350,3),E2513)</f>
        <v>7276.54</v>
      </c>
      <c r="F2514" s="79">
        <f t="shared" si="1125"/>
        <v>45763</v>
      </c>
      <c r="G2514" s="80">
        <f t="shared" si="1114"/>
        <v>4.3006716003852752E-3</v>
      </c>
      <c r="H2514" s="81">
        <f t="shared" si="1126"/>
        <v>46798</v>
      </c>
      <c r="I2514" s="81">
        <f t="shared" si="1115"/>
        <v>46798</v>
      </c>
      <c r="J2514" s="82">
        <f t="shared" si="1127"/>
        <v>21</v>
      </c>
      <c r="K2514" s="82">
        <f t="shared" si="1111"/>
        <v>4</v>
      </c>
      <c r="L2514" s="76">
        <f t="shared" si="1116"/>
        <v>1.00081775</v>
      </c>
      <c r="M2514" s="83">
        <f t="shared" si="1113"/>
        <v>1.0043006699999999</v>
      </c>
      <c r="N2514" s="83">
        <f t="shared" si="1109"/>
        <v>1.4735044282385505</v>
      </c>
      <c r="O2514" s="76">
        <f t="shared" si="1112"/>
        <v>1.47470938</v>
      </c>
      <c r="P2514" s="76">
        <f t="shared" si="1117"/>
        <v>576.65193294999995</v>
      </c>
      <c r="Q2514" s="84">
        <f t="shared" si="1131"/>
        <v>0</v>
      </c>
      <c r="R2514" s="86">
        <f t="shared" si="1128"/>
        <v>0</v>
      </c>
      <c r="S2514" s="76">
        <f t="shared" si="1118"/>
        <v>0</v>
      </c>
      <c r="T2514" s="86">
        <f t="shared" si="1129"/>
        <v>8.0657000000000006E-2</v>
      </c>
      <c r="U2514" s="84">
        <f t="shared" si="1110"/>
        <v>4</v>
      </c>
      <c r="V2514" s="84">
        <v>252</v>
      </c>
      <c r="W2514" s="83">
        <f t="shared" si="1119"/>
        <v>1.001232015</v>
      </c>
      <c r="X2514" s="76">
        <f t="shared" si="1120"/>
        <v>0.71044383</v>
      </c>
      <c r="Y2514" s="76">
        <f t="shared" si="1121"/>
        <v>0</v>
      </c>
      <c r="Z2514" s="90" t="str">
        <f t="shared" si="1132"/>
        <v>A+J=</v>
      </c>
      <c r="AA2514" s="81">
        <f t="shared" si="1133"/>
        <v>46798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75">
        <f t="shared" si="1122"/>
        <v>46774</v>
      </c>
      <c r="B2515" s="76">
        <f t="shared" si="1123"/>
        <v>577.65815784999995</v>
      </c>
      <c r="C2515" s="76">
        <f t="shared" si="1130"/>
        <v>391.02750737000002</v>
      </c>
      <c r="D2515" s="77">
        <f t="shared" si="1124"/>
        <v>7245.38</v>
      </c>
      <c r="E2515" s="78">
        <f>IF(K2515=1,VLOOKUP(A2514,[1]Plan1!$G$155:$I$350,3),E2514)</f>
        <v>7276.54</v>
      </c>
      <c r="F2515" s="79">
        <f t="shared" si="1125"/>
        <v>45763</v>
      </c>
      <c r="G2515" s="80">
        <f t="shared" si="1114"/>
        <v>4.3006716003852752E-3</v>
      </c>
      <c r="H2515" s="81">
        <f t="shared" si="1126"/>
        <v>46798</v>
      </c>
      <c r="I2515" s="81">
        <f t="shared" si="1115"/>
        <v>46798</v>
      </c>
      <c r="J2515" s="82">
        <f t="shared" si="1127"/>
        <v>21</v>
      </c>
      <c r="K2515" s="82">
        <f t="shared" si="1111"/>
        <v>5</v>
      </c>
      <c r="L2515" s="76">
        <f t="shared" si="1116"/>
        <v>1.0010222900000001</v>
      </c>
      <c r="M2515" s="83">
        <f t="shared" si="1113"/>
        <v>1.0043006699999999</v>
      </c>
      <c r="N2515" s="83">
        <f t="shared" si="1109"/>
        <v>1.4735044282385505</v>
      </c>
      <c r="O2515" s="76">
        <f t="shared" si="1112"/>
        <v>1.4750107699999999</v>
      </c>
      <c r="P2515" s="76">
        <f t="shared" si="1117"/>
        <v>576.76978472999997</v>
      </c>
      <c r="Q2515" s="84">
        <f t="shared" si="1131"/>
        <v>0</v>
      </c>
      <c r="R2515" s="86">
        <f t="shared" si="1128"/>
        <v>0</v>
      </c>
      <c r="S2515" s="76">
        <f t="shared" si="1118"/>
        <v>0</v>
      </c>
      <c r="T2515" s="86">
        <f t="shared" si="1129"/>
        <v>8.0657000000000006E-2</v>
      </c>
      <c r="U2515" s="84">
        <f t="shared" si="1110"/>
        <v>5</v>
      </c>
      <c r="V2515" s="84">
        <v>252</v>
      </c>
      <c r="W2515" s="83">
        <f t="shared" si="1119"/>
        <v>1.001540256</v>
      </c>
      <c r="X2515" s="76">
        <f t="shared" si="1120"/>
        <v>0.88837312000000002</v>
      </c>
      <c r="Y2515" s="76">
        <f t="shared" si="1121"/>
        <v>0</v>
      </c>
      <c r="Z2515" s="90" t="str">
        <f t="shared" si="1132"/>
        <v>A+J=</v>
      </c>
      <c r="AA2515" s="81">
        <f t="shared" si="1133"/>
        <v>46798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75">
        <f t="shared" si="1122"/>
        <v>46775</v>
      </c>
      <c r="B2516" s="76">
        <f t="shared" si="1123"/>
        <v>577.65815784999995</v>
      </c>
      <c r="C2516" s="76">
        <f t="shared" si="1130"/>
        <v>391.02750737000002</v>
      </c>
      <c r="D2516" s="77">
        <f t="shared" si="1124"/>
        <v>7245.38</v>
      </c>
      <c r="E2516" s="78">
        <f>IF(K2516=1,VLOOKUP(A2515,[1]Plan1!$G$155:$I$350,3),E2515)</f>
        <v>7276.54</v>
      </c>
      <c r="F2516" s="79">
        <f t="shared" si="1125"/>
        <v>45763</v>
      </c>
      <c r="G2516" s="80">
        <f t="shared" si="1114"/>
        <v>4.3006716003852752E-3</v>
      </c>
      <c r="H2516" s="81">
        <f t="shared" si="1126"/>
        <v>46798</v>
      </c>
      <c r="I2516" s="81">
        <f t="shared" si="1115"/>
        <v>46798</v>
      </c>
      <c r="J2516" s="82">
        <f t="shared" si="1127"/>
        <v>21</v>
      </c>
      <c r="K2516" s="82">
        <f t="shared" si="1111"/>
        <v>5</v>
      </c>
      <c r="L2516" s="76">
        <f t="shared" si="1116"/>
        <v>1.0010222900000001</v>
      </c>
      <c r="M2516" s="83">
        <f t="shared" si="1113"/>
        <v>1.0043006699999999</v>
      </c>
      <c r="N2516" s="83">
        <f t="shared" si="1109"/>
        <v>1.4735044282385505</v>
      </c>
      <c r="O2516" s="76">
        <f t="shared" si="1112"/>
        <v>1.4750107699999999</v>
      </c>
      <c r="P2516" s="76">
        <f t="shared" si="1117"/>
        <v>576.76978472999997</v>
      </c>
      <c r="Q2516" s="84">
        <f t="shared" si="1131"/>
        <v>0</v>
      </c>
      <c r="R2516" s="86">
        <f t="shared" si="1128"/>
        <v>0</v>
      </c>
      <c r="S2516" s="76">
        <f t="shared" si="1118"/>
        <v>0</v>
      </c>
      <c r="T2516" s="86">
        <f t="shared" si="1129"/>
        <v>8.0657000000000006E-2</v>
      </c>
      <c r="U2516" s="84">
        <f t="shared" si="1110"/>
        <v>5</v>
      </c>
      <c r="V2516" s="84">
        <v>252</v>
      </c>
      <c r="W2516" s="83">
        <f t="shared" si="1119"/>
        <v>1.001540256</v>
      </c>
      <c r="X2516" s="76">
        <f t="shared" si="1120"/>
        <v>0.88837312000000002</v>
      </c>
      <c r="Y2516" s="76">
        <f t="shared" si="1121"/>
        <v>0</v>
      </c>
      <c r="Z2516" s="90" t="str">
        <f t="shared" si="1132"/>
        <v>A+J=</v>
      </c>
      <c r="AA2516" s="81">
        <f t="shared" si="1133"/>
        <v>46798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75">
        <f t="shared" si="1122"/>
        <v>46776</v>
      </c>
      <c r="B2517" s="76">
        <f t="shared" si="1123"/>
        <v>577.65815784999995</v>
      </c>
      <c r="C2517" s="76">
        <f t="shared" si="1130"/>
        <v>391.02750737000002</v>
      </c>
      <c r="D2517" s="77">
        <f t="shared" si="1124"/>
        <v>7245.38</v>
      </c>
      <c r="E2517" s="78">
        <f>IF(K2517=1,VLOOKUP(A2516,[1]Plan1!$G$155:$I$350,3),E2516)</f>
        <v>7276.54</v>
      </c>
      <c r="F2517" s="79">
        <f t="shared" si="1125"/>
        <v>45763</v>
      </c>
      <c r="G2517" s="80">
        <f t="shared" si="1114"/>
        <v>4.3006716003852752E-3</v>
      </c>
      <c r="H2517" s="81">
        <f t="shared" si="1126"/>
        <v>46798</v>
      </c>
      <c r="I2517" s="81">
        <f t="shared" si="1115"/>
        <v>46798</v>
      </c>
      <c r="J2517" s="82">
        <f t="shared" si="1127"/>
        <v>21</v>
      </c>
      <c r="K2517" s="82">
        <f t="shared" si="1111"/>
        <v>5</v>
      </c>
      <c r="L2517" s="76">
        <f t="shared" si="1116"/>
        <v>1.0010222900000001</v>
      </c>
      <c r="M2517" s="83">
        <f t="shared" si="1113"/>
        <v>1.0043006699999999</v>
      </c>
      <c r="N2517" s="83">
        <f t="shared" si="1109"/>
        <v>1.4735044282385505</v>
      </c>
      <c r="O2517" s="76">
        <f t="shared" si="1112"/>
        <v>1.4750107699999999</v>
      </c>
      <c r="P2517" s="76">
        <f t="shared" si="1117"/>
        <v>576.76978472999997</v>
      </c>
      <c r="Q2517" s="84">
        <f t="shared" si="1131"/>
        <v>0</v>
      </c>
      <c r="R2517" s="86">
        <f t="shared" si="1128"/>
        <v>0</v>
      </c>
      <c r="S2517" s="76">
        <f t="shared" si="1118"/>
        <v>0</v>
      </c>
      <c r="T2517" s="86">
        <f t="shared" si="1129"/>
        <v>8.0657000000000006E-2</v>
      </c>
      <c r="U2517" s="84">
        <f t="shared" si="1110"/>
        <v>5</v>
      </c>
      <c r="V2517" s="84">
        <v>252</v>
      </c>
      <c r="W2517" s="83">
        <f t="shared" si="1119"/>
        <v>1.001540256</v>
      </c>
      <c r="X2517" s="76">
        <f t="shared" si="1120"/>
        <v>0.88837312000000002</v>
      </c>
      <c r="Y2517" s="76">
        <f t="shared" si="1121"/>
        <v>0</v>
      </c>
      <c r="Z2517" s="90" t="str">
        <f t="shared" si="1132"/>
        <v>A+J=</v>
      </c>
      <c r="AA2517" s="81">
        <f t="shared" si="1133"/>
        <v>46798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75">
        <f t="shared" si="1122"/>
        <v>46777</v>
      </c>
      <c r="B2518" s="76">
        <f t="shared" si="1123"/>
        <v>577.95409771000004</v>
      </c>
      <c r="C2518" s="76">
        <f t="shared" si="1130"/>
        <v>391.02750737000002</v>
      </c>
      <c r="D2518" s="77">
        <f t="shared" si="1124"/>
        <v>7245.38</v>
      </c>
      <c r="E2518" s="78">
        <f>IF(K2518=1,VLOOKUP(A2517,[1]Plan1!$G$155:$I$350,3),E2517)</f>
        <v>7276.54</v>
      </c>
      <c r="F2518" s="79">
        <f t="shared" si="1125"/>
        <v>45763</v>
      </c>
      <c r="G2518" s="80">
        <f t="shared" si="1114"/>
        <v>4.3006716003852752E-3</v>
      </c>
      <c r="H2518" s="81">
        <f t="shared" si="1126"/>
        <v>46798</v>
      </c>
      <c r="I2518" s="81">
        <f t="shared" si="1115"/>
        <v>46798</v>
      </c>
      <c r="J2518" s="82">
        <f t="shared" si="1127"/>
        <v>21</v>
      </c>
      <c r="K2518" s="82">
        <f t="shared" si="1111"/>
        <v>6</v>
      </c>
      <c r="L2518" s="76">
        <f t="shared" si="1116"/>
        <v>1.0012268799999999</v>
      </c>
      <c r="M2518" s="83">
        <f t="shared" si="1113"/>
        <v>1.0043006699999999</v>
      </c>
      <c r="N2518" s="83">
        <f t="shared" si="1109"/>
        <v>1.4735044282385505</v>
      </c>
      <c r="O2518" s="76">
        <f t="shared" si="1112"/>
        <v>1.4753122400000001</v>
      </c>
      <c r="P2518" s="76">
        <f t="shared" si="1117"/>
        <v>576.88766779000002</v>
      </c>
      <c r="Q2518" s="84">
        <f t="shared" si="1131"/>
        <v>0</v>
      </c>
      <c r="R2518" s="86">
        <f t="shared" si="1128"/>
        <v>0</v>
      </c>
      <c r="S2518" s="76">
        <f t="shared" si="1118"/>
        <v>0</v>
      </c>
      <c r="T2518" s="86">
        <f t="shared" si="1129"/>
        <v>8.0657000000000006E-2</v>
      </c>
      <c r="U2518" s="84">
        <f t="shared" si="1110"/>
        <v>6</v>
      </c>
      <c r="V2518" s="84">
        <v>252</v>
      </c>
      <c r="W2518" s="83">
        <f t="shared" si="1119"/>
        <v>1.001848592</v>
      </c>
      <c r="X2518" s="76">
        <f t="shared" si="1120"/>
        <v>1.06642992</v>
      </c>
      <c r="Y2518" s="76">
        <f t="shared" si="1121"/>
        <v>0</v>
      </c>
      <c r="Z2518" s="90" t="str">
        <f t="shared" si="1132"/>
        <v>A+J=</v>
      </c>
      <c r="AA2518" s="81">
        <f t="shared" si="1133"/>
        <v>46798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75">
        <f t="shared" si="1122"/>
        <v>46778</v>
      </c>
      <c r="B2519" s="76">
        <f t="shared" si="1123"/>
        <v>578.25017685</v>
      </c>
      <c r="C2519" s="76">
        <f t="shared" si="1130"/>
        <v>391.02750737000002</v>
      </c>
      <c r="D2519" s="77">
        <f t="shared" si="1124"/>
        <v>7245.38</v>
      </c>
      <c r="E2519" s="78">
        <f>IF(K2519=1,VLOOKUP(A2518,[1]Plan1!$G$155:$I$350,3),E2518)</f>
        <v>7276.54</v>
      </c>
      <c r="F2519" s="79">
        <f t="shared" si="1125"/>
        <v>45763</v>
      </c>
      <c r="G2519" s="80">
        <f t="shared" si="1114"/>
        <v>4.3006716003852752E-3</v>
      </c>
      <c r="H2519" s="81">
        <f t="shared" si="1126"/>
        <v>46798</v>
      </c>
      <c r="I2519" s="81">
        <f t="shared" si="1115"/>
        <v>46798</v>
      </c>
      <c r="J2519" s="82">
        <f t="shared" si="1127"/>
        <v>21</v>
      </c>
      <c r="K2519" s="82">
        <f t="shared" si="1111"/>
        <v>7</v>
      </c>
      <c r="L2519" s="76">
        <f t="shared" si="1116"/>
        <v>1.0014315</v>
      </c>
      <c r="M2519" s="83">
        <f t="shared" si="1113"/>
        <v>1.0043006699999999</v>
      </c>
      <c r="N2519" s="83">
        <f t="shared" si="1109"/>
        <v>1.4735044282385505</v>
      </c>
      <c r="O2519" s="76">
        <f t="shared" si="1112"/>
        <v>1.47561374</v>
      </c>
      <c r="P2519" s="76">
        <f t="shared" si="1117"/>
        <v>577.00556258999995</v>
      </c>
      <c r="Q2519" s="84">
        <f t="shared" si="1131"/>
        <v>0</v>
      </c>
      <c r="R2519" s="86">
        <f t="shared" si="1128"/>
        <v>0</v>
      </c>
      <c r="S2519" s="76">
        <f t="shared" si="1118"/>
        <v>0</v>
      </c>
      <c r="T2519" s="86">
        <f t="shared" si="1129"/>
        <v>8.0657000000000006E-2</v>
      </c>
      <c r="U2519" s="84">
        <f t="shared" si="1110"/>
        <v>7</v>
      </c>
      <c r="V2519" s="84">
        <v>252</v>
      </c>
      <c r="W2519" s="83">
        <f t="shared" si="1119"/>
        <v>1.0021570230000001</v>
      </c>
      <c r="X2519" s="76">
        <f t="shared" si="1120"/>
        <v>1.2446142600000001</v>
      </c>
      <c r="Y2519" s="76">
        <f t="shared" si="1121"/>
        <v>0</v>
      </c>
      <c r="Z2519" s="90" t="str">
        <f t="shared" si="1132"/>
        <v>A+J=</v>
      </c>
      <c r="AA2519" s="81">
        <f t="shared" si="1133"/>
        <v>46798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75">
        <f t="shared" si="1122"/>
        <v>46779</v>
      </c>
      <c r="B2520" s="76">
        <f t="shared" si="1123"/>
        <v>578.54641824000009</v>
      </c>
      <c r="C2520" s="76">
        <f t="shared" si="1130"/>
        <v>391.02750737000002</v>
      </c>
      <c r="D2520" s="77">
        <f t="shared" si="1124"/>
        <v>7245.38</v>
      </c>
      <c r="E2520" s="78">
        <f>IF(K2520=1,VLOOKUP(A2519,[1]Plan1!$G$155:$I$350,3),E2519)</f>
        <v>7276.54</v>
      </c>
      <c r="F2520" s="79">
        <f t="shared" si="1125"/>
        <v>45763</v>
      </c>
      <c r="G2520" s="80">
        <f t="shared" si="1114"/>
        <v>4.3006716003852752E-3</v>
      </c>
      <c r="H2520" s="81">
        <f t="shared" si="1126"/>
        <v>46798</v>
      </c>
      <c r="I2520" s="81">
        <f t="shared" si="1115"/>
        <v>46798</v>
      </c>
      <c r="J2520" s="82">
        <f t="shared" si="1127"/>
        <v>21</v>
      </c>
      <c r="K2520" s="82">
        <f t="shared" si="1111"/>
        <v>8</v>
      </c>
      <c r="L2520" s="76">
        <f t="shared" si="1116"/>
        <v>1.00163617</v>
      </c>
      <c r="M2520" s="83">
        <f t="shared" si="1113"/>
        <v>1.0043006699999999</v>
      </c>
      <c r="N2520" s="83">
        <f t="shared" si="1109"/>
        <v>1.4735044282385505</v>
      </c>
      <c r="O2520" s="76">
        <f t="shared" si="1112"/>
        <v>1.4759153300000001</v>
      </c>
      <c r="P2520" s="76">
        <f t="shared" si="1117"/>
        <v>577.12349257000005</v>
      </c>
      <c r="Q2520" s="84">
        <f t="shared" si="1131"/>
        <v>0</v>
      </c>
      <c r="R2520" s="86">
        <f t="shared" si="1128"/>
        <v>0</v>
      </c>
      <c r="S2520" s="76">
        <f t="shared" si="1118"/>
        <v>0</v>
      </c>
      <c r="T2520" s="86">
        <f t="shared" si="1129"/>
        <v>8.0657000000000006E-2</v>
      </c>
      <c r="U2520" s="84">
        <f t="shared" si="1110"/>
        <v>8</v>
      </c>
      <c r="V2520" s="84">
        <v>252</v>
      </c>
      <c r="W2520" s="83">
        <f t="shared" si="1119"/>
        <v>1.002465548</v>
      </c>
      <c r="X2520" s="76">
        <f t="shared" si="1120"/>
        <v>1.4229256699999999</v>
      </c>
      <c r="Y2520" s="76">
        <f t="shared" si="1121"/>
        <v>0</v>
      </c>
      <c r="Z2520" s="90" t="str">
        <f t="shared" si="1132"/>
        <v>A+J=</v>
      </c>
      <c r="AA2520" s="81">
        <f t="shared" si="1133"/>
        <v>46798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75">
        <f t="shared" si="1122"/>
        <v>46780</v>
      </c>
      <c r="B2521" s="76">
        <f t="shared" si="1123"/>
        <v>578.84280741999999</v>
      </c>
      <c r="C2521" s="76">
        <f t="shared" si="1130"/>
        <v>391.02750737000002</v>
      </c>
      <c r="D2521" s="77">
        <f t="shared" si="1124"/>
        <v>7245.38</v>
      </c>
      <c r="E2521" s="78">
        <f>IF(K2521=1,VLOOKUP(A2520,[1]Plan1!$G$155:$I$350,3),E2520)</f>
        <v>7276.54</v>
      </c>
      <c r="F2521" s="79">
        <f t="shared" si="1125"/>
        <v>45763</v>
      </c>
      <c r="G2521" s="80">
        <f t="shared" si="1114"/>
        <v>4.3006716003852752E-3</v>
      </c>
      <c r="H2521" s="81">
        <f t="shared" si="1126"/>
        <v>46798</v>
      </c>
      <c r="I2521" s="81">
        <f t="shared" si="1115"/>
        <v>46798</v>
      </c>
      <c r="J2521" s="82">
        <f t="shared" si="1127"/>
        <v>21</v>
      </c>
      <c r="K2521" s="82">
        <f t="shared" si="1111"/>
        <v>9</v>
      </c>
      <c r="L2521" s="76">
        <f t="shared" si="1116"/>
        <v>1.00184088</v>
      </c>
      <c r="M2521" s="83">
        <f t="shared" si="1113"/>
        <v>1.0043006699999999</v>
      </c>
      <c r="N2521" s="83">
        <f t="shared" si="1109"/>
        <v>1.4735044282385505</v>
      </c>
      <c r="O2521" s="76">
        <f t="shared" si="1112"/>
        <v>1.4762169700000001</v>
      </c>
      <c r="P2521" s="76">
        <f t="shared" si="1117"/>
        <v>577.24144210999998</v>
      </c>
      <c r="Q2521" s="84">
        <f t="shared" si="1131"/>
        <v>0</v>
      </c>
      <c r="R2521" s="86">
        <f t="shared" si="1128"/>
        <v>0</v>
      </c>
      <c r="S2521" s="76">
        <f t="shared" si="1118"/>
        <v>0</v>
      </c>
      <c r="T2521" s="86">
        <f t="shared" si="1129"/>
        <v>8.0657000000000006E-2</v>
      </c>
      <c r="U2521" s="84">
        <f t="shared" si="1110"/>
        <v>9</v>
      </c>
      <c r="V2521" s="84">
        <v>252</v>
      </c>
      <c r="W2521" s="83">
        <f t="shared" si="1119"/>
        <v>1.002774169</v>
      </c>
      <c r="X2521" s="76">
        <f t="shared" si="1120"/>
        <v>1.60136531</v>
      </c>
      <c r="Y2521" s="76">
        <f t="shared" si="1121"/>
        <v>0</v>
      </c>
      <c r="Z2521" s="90" t="str">
        <f t="shared" si="1132"/>
        <v>A+J=</v>
      </c>
      <c r="AA2521" s="81">
        <f t="shared" si="1133"/>
        <v>46798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75">
        <f t="shared" si="1122"/>
        <v>46781</v>
      </c>
      <c r="B2522" s="76">
        <f t="shared" si="1123"/>
        <v>579.13934778999999</v>
      </c>
      <c r="C2522" s="76">
        <f t="shared" si="1130"/>
        <v>391.02750737000002</v>
      </c>
      <c r="D2522" s="77">
        <f t="shared" si="1124"/>
        <v>7245.38</v>
      </c>
      <c r="E2522" s="78">
        <f>IF(K2522=1,VLOOKUP(A2521,[1]Plan1!$G$155:$I$350,3),E2521)</f>
        <v>7276.54</v>
      </c>
      <c r="F2522" s="79">
        <f t="shared" si="1125"/>
        <v>45763</v>
      </c>
      <c r="G2522" s="80">
        <f t="shared" si="1114"/>
        <v>4.3006716003852752E-3</v>
      </c>
      <c r="H2522" s="81">
        <f t="shared" si="1126"/>
        <v>46798</v>
      </c>
      <c r="I2522" s="81">
        <f t="shared" si="1115"/>
        <v>46798</v>
      </c>
      <c r="J2522" s="82">
        <f t="shared" si="1127"/>
        <v>21</v>
      </c>
      <c r="K2522" s="82">
        <f t="shared" si="1111"/>
        <v>10</v>
      </c>
      <c r="L2522" s="76">
        <f t="shared" si="1116"/>
        <v>1.00204563</v>
      </c>
      <c r="M2522" s="83">
        <f t="shared" si="1113"/>
        <v>1.0043006699999999</v>
      </c>
      <c r="N2522" s="83">
        <f t="shared" si="1109"/>
        <v>1.4735044282385505</v>
      </c>
      <c r="O2522" s="76">
        <f t="shared" si="1112"/>
        <v>1.4765186699999999</v>
      </c>
      <c r="P2522" s="76">
        <f t="shared" si="1117"/>
        <v>577.35941510999999</v>
      </c>
      <c r="Q2522" s="84">
        <f t="shared" si="1131"/>
        <v>0</v>
      </c>
      <c r="R2522" s="86">
        <f t="shared" si="1128"/>
        <v>0</v>
      </c>
      <c r="S2522" s="76">
        <f t="shared" si="1118"/>
        <v>0</v>
      </c>
      <c r="T2522" s="86">
        <f t="shared" si="1129"/>
        <v>8.0657000000000006E-2</v>
      </c>
      <c r="U2522" s="84">
        <f t="shared" si="1110"/>
        <v>10</v>
      </c>
      <c r="V2522" s="84">
        <v>252</v>
      </c>
      <c r="W2522" s="83">
        <f t="shared" si="1119"/>
        <v>1.003082885</v>
      </c>
      <c r="X2522" s="76">
        <f t="shared" si="1120"/>
        <v>1.7799326799999999</v>
      </c>
      <c r="Y2522" s="76">
        <f t="shared" si="1121"/>
        <v>0</v>
      </c>
      <c r="Z2522" s="90" t="str">
        <f t="shared" si="1132"/>
        <v>A+J=</v>
      </c>
      <c r="AA2522" s="81">
        <f t="shared" si="1133"/>
        <v>46798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75">
        <f t="shared" si="1122"/>
        <v>46782</v>
      </c>
      <c r="B2523" s="76">
        <f t="shared" si="1123"/>
        <v>579.13934778999999</v>
      </c>
      <c r="C2523" s="76">
        <f t="shared" si="1130"/>
        <v>391.02750737000002</v>
      </c>
      <c r="D2523" s="77">
        <f t="shared" si="1124"/>
        <v>7245.38</v>
      </c>
      <c r="E2523" s="78">
        <f>IF(K2523=1,VLOOKUP(A2522,[1]Plan1!$G$155:$I$350,3),E2522)</f>
        <v>7276.54</v>
      </c>
      <c r="F2523" s="79">
        <f t="shared" si="1125"/>
        <v>45763</v>
      </c>
      <c r="G2523" s="80">
        <f t="shared" si="1114"/>
        <v>4.3006716003852752E-3</v>
      </c>
      <c r="H2523" s="81">
        <f t="shared" si="1126"/>
        <v>46798</v>
      </c>
      <c r="I2523" s="81">
        <f t="shared" si="1115"/>
        <v>46798</v>
      </c>
      <c r="J2523" s="82">
        <f t="shared" si="1127"/>
        <v>21</v>
      </c>
      <c r="K2523" s="82">
        <f t="shared" si="1111"/>
        <v>10</v>
      </c>
      <c r="L2523" s="76">
        <f t="shared" si="1116"/>
        <v>1.00204563</v>
      </c>
      <c r="M2523" s="83">
        <f t="shared" si="1113"/>
        <v>1.0043006699999999</v>
      </c>
      <c r="N2523" s="83">
        <f t="shared" si="1109"/>
        <v>1.4735044282385505</v>
      </c>
      <c r="O2523" s="76">
        <f t="shared" si="1112"/>
        <v>1.4765186699999999</v>
      </c>
      <c r="P2523" s="76">
        <f t="shared" si="1117"/>
        <v>577.35941510999999</v>
      </c>
      <c r="Q2523" s="84">
        <f t="shared" si="1131"/>
        <v>0</v>
      </c>
      <c r="R2523" s="86">
        <f t="shared" si="1128"/>
        <v>0</v>
      </c>
      <c r="S2523" s="76">
        <f t="shared" si="1118"/>
        <v>0</v>
      </c>
      <c r="T2523" s="86">
        <f t="shared" si="1129"/>
        <v>8.0657000000000006E-2</v>
      </c>
      <c r="U2523" s="84">
        <f t="shared" si="1110"/>
        <v>10</v>
      </c>
      <c r="V2523" s="84">
        <v>252</v>
      </c>
      <c r="W2523" s="83">
        <f t="shared" si="1119"/>
        <v>1.003082885</v>
      </c>
      <c r="X2523" s="76">
        <f t="shared" si="1120"/>
        <v>1.7799326799999999</v>
      </c>
      <c r="Y2523" s="76">
        <f t="shared" si="1121"/>
        <v>0</v>
      </c>
      <c r="Z2523" s="90" t="str">
        <f t="shared" si="1132"/>
        <v>A+J=</v>
      </c>
      <c r="AA2523" s="81">
        <f t="shared" si="1133"/>
        <v>46798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75">
        <f t="shared" si="1122"/>
        <v>46783</v>
      </c>
      <c r="B2524" s="76">
        <f t="shared" si="1123"/>
        <v>579.13934778999999</v>
      </c>
      <c r="C2524" s="76">
        <f t="shared" si="1130"/>
        <v>391.02750737000002</v>
      </c>
      <c r="D2524" s="77">
        <f t="shared" si="1124"/>
        <v>7245.38</v>
      </c>
      <c r="E2524" s="78">
        <f>IF(K2524=1,VLOOKUP(A2523,[1]Plan1!$G$155:$I$350,3),E2523)</f>
        <v>7276.54</v>
      </c>
      <c r="F2524" s="79">
        <f t="shared" si="1125"/>
        <v>45763</v>
      </c>
      <c r="G2524" s="80">
        <f t="shared" si="1114"/>
        <v>4.3006716003852752E-3</v>
      </c>
      <c r="H2524" s="81">
        <f t="shared" si="1126"/>
        <v>46798</v>
      </c>
      <c r="I2524" s="81">
        <f t="shared" si="1115"/>
        <v>46798</v>
      </c>
      <c r="J2524" s="82">
        <f t="shared" si="1127"/>
        <v>21</v>
      </c>
      <c r="K2524" s="82">
        <f t="shared" si="1111"/>
        <v>10</v>
      </c>
      <c r="L2524" s="76">
        <f t="shared" si="1116"/>
        <v>1.00204563</v>
      </c>
      <c r="M2524" s="83">
        <f t="shared" si="1113"/>
        <v>1.0043006699999999</v>
      </c>
      <c r="N2524" s="83">
        <f t="shared" si="1109"/>
        <v>1.4735044282385505</v>
      </c>
      <c r="O2524" s="76">
        <f t="shared" si="1112"/>
        <v>1.4765186699999999</v>
      </c>
      <c r="P2524" s="76">
        <f t="shared" si="1117"/>
        <v>577.35941510999999</v>
      </c>
      <c r="Q2524" s="84">
        <f t="shared" si="1131"/>
        <v>0</v>
      </c>
      <c r="R2524" s="86">
        <f t="shared" si="1128"/>
        <v>0</v>
      </c>
      <c r="S2524" s="76">
        <f t="shared" si="1118"/>
        <v>0</v>
      </c>
      <c r="T2524" s="86">
        <f t="shared" si="1129"/>
        <v>8.0657000000000006E-2</v>
      </c>
      <c r="U2524" s="84">
        <f t="shared" si="1110"/>
        <v>10</v>
      </c>
      <c r="V2524" s="84">
        <v>252</v>
      </c>
      <c r="W2524" s="83">
        <f t="shared" si="1119"/>
        <v>1.003082885</v>
      </c>
      <c r="X2524" s="76">
        <f t="shared" si="1120"/>
        <v>1.7799326799999999</v>
      </c>
      <c r="Y2524" s="76">
        <f t="shared" si="1121"/>
        <v>0</v>
      </c>
      <c r="Z2524" s="90" t="str">
        <f t="shared" si="1132"/>
        <v>A+J=</v>
      </c>
      <c r="AA2524" s="81">
        <f t="shared" si="1133"/>
        <v>46798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75">
        <f t="shared" si="1122"/>
        <v>46784</v>
      </c>
      <c r="B2525" s="76">
        <f t="shared" si="1123"/>
        <v>579.43604273999995</v>
      </c>
      <c r="C2525" s="76">
        <f t="shared" si="1130"/>
        <v>391.02750737000002</v>
      </c>
      <c r="D2525" s="77">
        <f t="shared" si="1124"/>
        <v>7245.38</v>
      </c>
      <c r="E2525" s="78">
        <f>IF(K2525=1,VLOOKUP(A2524,[1]Plan1!$G$155:$I$350,3),E2524)</f>
        <v>7276.54</v>
      </c>
      <c r="F2525" s="79">
        <f t="shared" si="1125"/>
        <v>45763</v>
      </c>
      <c r="G2525" s="80">
        <f t="shared" si="1114"/>
        <v>4.3006716003852752E-3</v>
      </c>
      <c r="H2525" s="81">
        <f t="shared" si="1126"/>
        <v>46798</v>
      </c>
      <c r="I2525" s="81">
        <f t="shared" si="1115"/>
        <v>46798</v>
      </c>
      <c r="J2525" s="82">
        <f t="shared" si="1127"/>
        <v>21</v>
      </c>
      <c r="K2525" s="82">
        <f t="shared" si="1111"/>
        <v>11</v>
      </c>
      <c r="L2525" s="76">
        <f t="shared" si="1116"/>
        <v>1.0022504299999999</v>
      </c>
      <c r="M2525" s="83">
        <f t="shared" si="1113"/>
        <v>1.0043006699999999</v>
      </c>
      <c r="N2525" s="83">
        <f t="shared" si="1109"/>
        <v>1.4735044282385505</v>
      </c>
      <c r="O2525" s="76">
        <f t="shared" si="1112"/>
        <v>1.47682044</v>
      </c>
      <c r="P2525" s="76">
        <f t="shared" si="1117"/>
        <v>577.47741547999999</v>
      </c>
      <c r="Q2525" s="84">
        <f t="shared" si="1131"/>
        <v>0</v>
      </c>
      <c r="R2525" s="86">
        <f t="shared" si="1128"/>
        <v>0</v>
      </c>
      <c r="S2525" s="76">
        <f t="shared" si="1118"/>
        <v>0</v>
      </c>
      <c r="T2525" s="86">
        <f t="shared" si="1129"/>
        <v>8.0657000000000006E-2</v>
      </c>
      <c r="U2525" s="84">
        <f t="shared" si="1110"/>
        <v>11</v>
      </c>
      <c r="V2525" s="84">
        <v>252</v>
      </c>
      <c r="W2525" s="83">
        <f t="shared" si="1119"/>
        <v>1.0033916949999999</v>
      </c>
      <c r="X2525" s="76">
        <f t="shared" si="1120"/>
        <v>1.9586272600000001</v>
      </c>
      <c r="Y2525" s="76">
        <f t="shared" si="1121"/>
        <v>0</v>
      </c>
      <c r="Z2525" s="90" t="str">
        <f t="shared" si="1132"/>
        <v>A+J=</v>
      </c>
      <c r="AA2525" s="81">
        <f t="shared" si="1133"/>
        <v>46798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75">
        <f t="shared" si="1122"/>
        <v>46785</v>
      </c>
      <c r="B2526" s="76">
        <f t="shared" si="1123"/>
        <v>579.73288564000006</v>
      </c>
      <c r="C2526" s="76">
        <f t="shared" si="1130"/>
        <v>391.02750737000002</v>
      </c>
      <c r="D2526" s="77">
        <f t="shared" si="1124"/>
        <v>7245.38</v>
      </c>
      <c r="E2526" s="78">
        <f>IF(K2526=1,VLOOKUP(A2525,[1]Plan1!$G$155:$I$350,3),E2525)</f>
        <v>7276.54</v>
      </c>
      <c r="F2526" s="79">
        <f t="shared" si="1125"/>
        <v>45763</v>
      </c>
      <c r="G2526" s="80">
        <f t="shared" si="1114"/>
        <v>4.3006716003852752E-3</v>
      </c>
      <c r="H2526" s="81">
        <f t="shared" si="1126"/>
        <v>46798</v>
      </c>
      <c r="I2526" s="81">
        <f t="shared" si="1115"/>
        <v>46798</v>
      </c>
      <c r="J2526" s="82">
        <f t="shared" si="1127"/>
        <v>21</v>
      </c>
      <c r="K2526" s="82">
        <f t="shared" si="1111"/>
        <v>12</v>
      </c>
      <c r="L2526" s="76">
        <f t="shared" si="1116"/>
        <v>1.0024552600000001</v>
      </c>
      <c r="M2526" s="83">
        <f t="shared" si="1113"/>
        <v>1.0043006699999999</v>
      </c>
      <c r="N2526" s="83">
        <f t="shared" si="1109"/>
        <v>1.4735044282385505</v>
      </c>
      <c r="O2526" s="76">
        <f t="shared" si="1112"/>
        <v>1.47712226</v>
      </c>
      <c r="P2526" s="76">
        <f t="shared" si="1117"/>
        <v>577.59543540000004</v>
      </c>
      <c r="Q2526" s="84">
        <f t="shared" si="1131"/>
        <v>0</v>
      </c>
      <c r="R2526" s="86">
        <f t="shared" si="1128"/>
        <v>0</v>
      </c>
      <c r="S2526" s="76">
        <f t="shared" si="1118"/>
        <v>0</v>
      </c>
      <c r="T2526" s="86">
        <f t="shared" si="1129"/>
        <v>8.0657000000000006E-2</v>
      </c>
      <c r="U2526" s="84">
        <f t="shared" si="1110"/>
        <v>12</v>
      </c>
      <c r="V2526" s="84">
        <v>252</v>
      </c>
      <c r="W2526" s="83">
        <f t="shared" si="1119"/>
        <v>1.003700601</v>
      </c>
      <c r="X2526" s="76">
        <f t="shared" si="1120"/>
        <v>2.1374502400000002</v>
      </c>
      <c r="Y2526" s="76">
        <f t="shared" si="1121"/>
        <v>0</v>
      </c>
      <c r="Z2526" s="90" t="str">
        <f t="shared" si="1132"/>
        <v>A+J=</v>
      </c>
      <c r="AA2526" s="81">
        <f t="shared" si="1133"/>
        <v>46798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75">
        <f t="shared" si="1122"/>
        <v>46786</v>
      </c>
      <c r="B2527" s="76">
        <f t="shared" si="1123"/>
        <v>580.02988383000002</v>
      </c>
      <c r="C2527" s="76">
        <f t="shared" si="1130"/>
        <v>391.02750737000002</v>
      </c>
      <c r="D2527" s="77">
        <f t="shared" si="1124"/>
        <v>7245.38</v>
      </c>
      <c r="E2527" s="78">
        <f>IF(K2527=1,VLOOKUP(A2526,[1]Plan1!$G$155:$I$350,3),E2526)</f>
        <v>7276.54</v>
      </c>
      <c r="F2527" s="79">
        <f t="shared" si="1125"/>
        <v>45763</v>
      </c>
      <c r="G2527" s="80">
        <f t="shared" si="1114"/>
        <v>4.3006716003852752E-3</v>
      </c>
      <c r="H2527" s="81">
        <f t="shared" si="1126"/>
        <v>46798</v>
      </c>
      <c r="I2527" s="81">
        <f t="shared" si="1115"/>
        <v>46798</v>
      </c>
      <c r="J2527" s="82">
        <f t="shared" si="1127"/>
        <v>21</v>
      </c>
      <c r="K2527" s="82">
        <f t="shared" si="1111"/>
        <v>13</v>
      </c>
      <c r="L2527" s="76">
        <f t="shared" si="1116"/>
        <v>1.0026601399999999</v>
      </c>
      <c r="M2527" s="83">
        <f t="shared" si="1113"/>
        <v>1.0043006699999999</v>
      </c>
      <c r="N2527" s="83">
        <f t="shared" si="1109"/>
        <v>1.4735044282385505</v>
      </c>
      <c r="O2527" s="76">
        <f t="shared" si="1112"/>
        <v>1.47742415</v>
      </c>
      <c r="P2527" s="76">
        <f t="shared" si="1117"/>
        <v>577.71348269999999</v>
      </c>
      <c r="Q2527" s="84">
        <f t="shared" si="1131"/>
        <v>0</v>
      </c>
      <c r="R2527" s="86">
        <f t="shared" si="1128"/>
        <v>0</v>
      </c>
      <c r="S2527" s="76">
        <f t="shared" si="1118"/>
        <v>0</v>
      </c>
      <c r="T2527" s="86">
        <f t="shared" si="1129"/>
        <v>8.0657000000000006E-2</v>
      </c>
      <c r="U2527" s="84">
        <f t="shared" si="1110"/>
        <v>13</v>
      </c>
      <c r="V2527" s="84">
        <v>252</v>
      </c>
      <c r="W2527" s="83">
        <f t="shared" si="1119"/>
        <v>1.004009602</v>
      </c>
      <c r="X2527" s="76">
        <f t="shared" si="1120"/>
        <v>2.31640113</v>
      </c>
      <c r="Y2527" s="76">
        <f t="shared" si="1121"/>
        <v>0</v>
      </c>
      <c r="Z2527" s="90" t="str">
        <f t="shared" si="1132"/>
        <v>A+J=</v>
      </c>
      <c r="AA2527" s="81">
        <f t="shared" si="1133"/>
        <v>46798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75">
        <f t="shared" si="1122"/>
        <v>46787</v>
      </c>
      <c r="B2528" s="76">
        <f t="shared" si="1123"/>
        <v>580.32703342000002</v>
      </c>
      <c r="C2528" s="76">
        <f t="shared" si="1130"/>
        <v>391.02750737000002</v>
      </c>
      <c r="D2528" s="77">
        <f t="shared" si="1124"/>
        <v>7245.38</v>
      </c>
      <c r="E2528" s="78">
        <f>IF(K2528=1,VLOOKUP(A2527,[1]Plan1!$G$155:$I$350,3),E2527)</f>
        <v>7276.54</v>
      </c>
      <c r="F2528" s="79">
        <f t="shared" si="1125"/>
        <v>45763</v>
      </c>
      <c r="G2528" s="80">
        <f t="shared" si="1114"/>
        <v>4.3006716003852752E-3</v>
      </c>
      <c r="H2528" s="81">
        <f t="shared" si="1126"/>
        <v>46798</v>
      </c>
      <c r="I2528" s="81">
        <f t="shared" si="1115"/>
        <v>46798</v>
      </c>
      <c r="J2528" s="82">
        <f t="shared" si="1127"/>
        <v>21</v>
      </c>
      <c r="K2528" s="82">
        <f t="shared" si="1111"/>
        <v>14</v>
      </c>
      <c r="L2528" s="76">
        <f t="shared" si="1116"/>
        <v>1.00286506</v>
      </c>
      <c r="M2528" s="83">
        <f t="shared" si="1113"/>
        <v>1.0043006699999999</v>
      </c>
      <c r="N2528" s="83">
        <f t="shared" ref="N2528:N2537" si="1134">IF(I2528&gt;I2527,N2527*M2528,N2527)</f>
        <v>1.4735044282385505</v>
      </c>
      <c r="O2528" s="76">
        <f t="shared" si="1112"/>
        <v>1.4777260999999999</v>
      </c>
      <c r="P2528" s="76">
        <f t="shared" si="1117"/>
        <v>577.83155345</v>
      </c>
      <c r="Q2528" s="84">
        <f t="shared" si="1131"/>
        <v>0</v>
      </c>
      <c r="R2528" s="86">
        <f t="shared" si="1128"/>
        <v>0</v>
      </c>
      <c r="S2528" s="76">
        <f t="shared" si="1118"/>
        <v>0</v>
      </c>
      <c r="T2528" s="86">
        <f t="shared" si="1129"/>
        <v>8.0657000000000006E-2</v>
      </c>
      <c r="U2528" s="84">
        <f t="shared" si="1110"/>
        <v>14</v>
      </c>
      <c r="V2528" s="84">
        <v>252</v>
      </c>
      <c r="W2528" s="83">
        <f t="shared" si="1119"/>
        <v>1.0043186980000001</v>
      </c>
      <c r="X2528" s="76">
        <f t="shared" si="1120"/>
        <v>2.4954799699999999</v>
      </c>
      <c r="Y2528" s="76">
        <f t="shared" si="1121"/>
        <v>0</v>
      </c>
      <c r="Z2528" s="90" t="str">
        <f t="shared" si="1132"/>
        <v>A+J=</v>
      </c>
      <c r="AA2528" s="81">
        <f t="shared" si="1133"/>
        <v>46798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75">
        <f t="shared" si="1122"/>
        <v>46788</v>
      </c>
      <c r="B2529" s="76">
        <f t="shared" si="1123"/>
        <v>580.62433448000002</v>
      </c>
      <c r="C2529" s="76">
        <f t="shared" si="1130"/>
        <v>391.02750737000002</v>
      </c>
      <c r="D2529" s="77">
        <f t="shared" si="1124"/>
        <v>7245.38</v>
      </c>
      <c r="E2529" s="78">
        <f>IF(K2529=1,VLOOKUP(A2528,[1]Plan1!$G$155:$I$350,3),E2528)</f>
        <v>7276.54</v>
      </c>
      <c r="F2529" s="79">
        <f t="shared" si="1125"/>
        <v>45763</v>
      </c>
      <c r="G2529" s="80">
        <f t="shared" si="1114"/>
        <v>4.3006716003852752E-3</v>
      </c>
      <c r="H2529" s="81">
        <f t="shared" si="1126"/>
        <v>46798</v>
      </c>
      <c r="I2529" s="81">
        <f t="shared" si="1115"/>
        <v>46798</v>
      </c>
      <c r="J2529" s="82">
        <f t="shared" si="1127"/>
        <v>21</v>
      </c>
      <c r="K2529" s="82">
        <f t="shared" si="1111"/>
        <v>15</v>
      </c>
      <c r="L2529" s="76">
        <f t="shared" si="1116"/>
        <v>1.00307002</v>
      </c>
      <c r="M2529" s="83">
        <f t="shared" si="1113"/>
        <v>1.0043006699999999</v>
      </c>
      <c r="N2529" s="83">
        <f t="shared" si="1134"/>
        <v>1.4735044282385505</v>
      </c>
      <c r="O2529" s="76">
        <f t="shared" si="1112"/>
        <v>1.4780281099999999</v>
      </c>
      <c r="P2529" s="76">
        <f t="shared" si="1117"/>
        <v>577.94964766999999</v>
      </c>
      <c r="Q2529" s="84">
        <f t="shared" si="1131"/>
        <v>0</v>
      </c>
      <c r="R2529" s="86">
        <f t="shared" si="1128"/>
        <v>0</v>
      </c>
      <c r="S2529" s="76">
        <f t="shared" si="1118"/>
        <v>0</v>
      </c>
      <c r="T2529" s="86">
        <f t="shared" si="1129"/>
        <v>8.0657000000000006E-2</v>
      </c>
      <c r="U2529" s="84">
        <f t="shared" si="1110"/>
        <v>15</v>
      </c>
      <c r="V2529" s="84">
        <v>252</v>
      </c>
      <c r="W2529" s="83">
        <f t="shared" si="1119"/>
        <v>1.004627889</v>
      </c>
      <c r="X2529" s="76">
        <f t="shared" si="1120"/>
        <v>2.6746868099999999</v>
      </c>
      <c r="Y2529" s="76">
        <f t="shared" si="1121"/>
        <v>0</v>
      </c>
      <c r="Z2529" s="90" t="str">
        <f t="shared" si="1132"/>
        <v>A+J=</v>
      </c>
      <c r="AA2529" s="81">
        <f t="shared" si="1133"/>
        <v>46798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75">
        <f t="shared" si="1122"/>
        <v>46789</v>
      </c>
      <c r="B2530" s="76">
        <f t="shared" si="1123"/>
        <v>580.62433448000002</v>
      </c>
      <c r="C2530" s="76">
        <f t="shared" si="1130"/>
        <v>391.02750737000002</v>
      </c>
      <c r="D2530" s="77">
        <f t="shared" si="1124"/>
        <v>7245.38</v>
      </c>
      <c r="E2530" s="78">
        <f>IF(K2530=1,VLOOKUP(A2529,[1]Plan1!$G$155:$I$350,3),E2529)</f>
        <v>7276.54</v>
      </c>
      <c r="F2530" s="79">
        <f t="shared" si="1125"/>
        <v>45763</v>
      </c>
      <c r="G2530" s="80">
        <f t="shared" si="1114"/>
        <v>4.3006716003852752E-3</v>
      </c>
      <c r="H2530" s="81">
        <f t="shared" si="1126"/>
        <v>46798</v>
      </c>
      <c r="I2530" s="81">
        <f t="shared" si="1115"/>
        <v>46798</v>
      </c>
      <c r="J2530" s="82">
        <f t="shared" si="1127"/>
        <v>21</v>
      </c>
      <c r="K2530" s="82">
        <f t="shared" si="1111"/>
        <v>15</v>
      </c>
      <c r="L2530" s="76">
        <f t="shared" si="1116"/>
        <v>1.00307002</v>
      </c>
      <c r="M2530" s="83">
        <f t="shared" si="1113"/>
        <v>1.0043006699999999</v>
      </c>
      <c r="N2530" s="83">
        <f t="shared" si="1134"/>
        <v>1.4735044282385505</v>
      </c>
      <c r="O2530" s="76">
        <f t="shared" si="1112"/>
        <v>1.4780281099999999</v>
      </c>
      <c r="P2530" s="76">
        <f t="shared" si="1117"/>
        <v>577.94964766999999</v>
      </c>
      <c r="Q2530" s="84">
        <f t="shared" si="1131"/>
        <v>0</v>
      </c>
      <c r="R2530" s="86">
        <f t="shared" si="1128"/>
        <v>0</v>
      </c>
      <c r="S2530" s="76">
        <f t="shared" si="1118"/>
        <v>0</v>
      </c>
      <c r="T2530" s="86">
        <f t="shared" si="1129"/>
        <v>8.0657000000000006E-2</v>
      </c>
      <c r="U2530" s="84">
        <f t="shared" si="1110"/>
        <v>15</v>
      </c>
      <c r="V2530" s="84">
        <v>252</v>
      </c>
      <c r="W2530" s="83">
        <f t="shared" si="1119"/>
        <v>1.004627889</v>
      </c>
      <c r="X2530" s="76">
        <f t="shared" si="1120"/>
        <v>2.6746868099999999</v>
      </c>
      <c r="Y2530" s="76">
        <f t="shared" si="1121"/>
        <v>0</v>
      </c>
      <c r="Z2530" s="90" t="str">
        <f t="shared" si="1132"/>
        <v>A+J=</v>
      </c>
      <c r="AA2530" s="81">
        <f t="shared" si="1133"/>
        <v>46798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75">
        <f t="shared" si="1122"/>
        <v>46790</v>
      </c>
      <c r="B2531" s="76">
        <f t="shared" si="1123"/>
        <v>580.62433448000002</v>
      </c>
      <c r="C2531" s="76">
        <f t="shared" si="1130"/>
        <v>391.02750737000002</v>
      </c>
      <c r="D2531" s="77">
        <f t="shared" si="1124"/>
        <v>7245.38</v>
      </c>
      <c r="E2531" s="78">
        <f>IF(K2531=1,VLOOKUP(A2530,[1]Plan1!$G$155:$I$350,3),E2530)</f>
        <v>7276.54</v>
      </c>
      <c r="F2531" s="79">
        <f t="shared" si="1125"/>
        <v>45763</v>
      </c>
      <c r="G2531" s="80">
        <f t="shared" si="1114"/>
        <v>4.3006716003852752E-3</v>
      </c>
      <c r="H2531" s="81">
        <f t="shared" si="1126"/>
        <v>46798</v>
      </c>
      <c r="I2531" s="81">
        <f t="shared" si="1115"/>
        <v>46798</v>
      </c>
      <c r="J2531" s="82">
        <f t="shared" si="1127"/>
        <v>21</v>
      </c>
      <c r="K2531" s="82">
        <f t="shared" si="1111"/>
        <v>15</v>
      </c>
      <c r="L2531" s="76">
        <f t="shared" si="1116"/>
        <v>1.00307002</v>
      </c>
      <c r="M2531" s="83">
        <f t="shared" si="1113"/>
        <v>1.0043006699999999</v>
      </c>
      <c r="N2531" s="83">
        <f t="shared" si="1134"/>
        <v>1.4735044282385505</v>
      </c>
      <c r="O2531" s="76">
        <f t="shared" si="1112"/>
        <v>1.4780281099999999</v>
      </c>
      <c r="P2531" s="76">
        <f t="shared" si="1117"/>
        <v>577.94964766999999</v>
      </c>
      <c r="Q2531" s="84">
        <f t="shared" si="1131"/>
        <v>0</v>
      </c>
      <c r="R2531" s="86">
        <f t="shared" si="1128"/>
        <v>0</v>
      </c>
      <c r="S2531" s="76">
        <f t="shared" si="1118"/>
        <v>0</v>
      </c>
      <c r="T2531" s="86">
        <f t="shared" si="1129"/>
        <v>8.0657000000000006E-2</v>
      </c>
      <c r="U2531" s="84">
        <f t="shared" si="1110"/>
        <v>15</v>
      </c>
      <c r="V2531" s="84">
        <v>252</v>
      </c>
      <c r="W2531" s="83">
        <f t="shared" si="1119"/>
        <v>1.004627889</v>
      </c>
      <c r="X2531" s="76">
        <f t="shared" si="1120"/>
        <v>2.6746868099999999</v>
      </c>
      <c r="Y2531" s="76">
        <f t="shared" si="1121"/>
        <v>0</v>
      </c>
      <c r="Z2531" s="90" t="str">
        <f t="shared" si="1132"/>
        <v>A+J=</v>
      </c>
      <c r="AA2531" s="81">
        <f t="shared" si="1133"/>
        <v>46798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75">
        <f t="shared" si="1122"/>
        <v>46791</v>
      </c>
      <c r="B2532" s="76">
        <f t="shared" si="1123"/>
        <v>580.92178763999993</v>
      </c>
      <c r="C2532" s="76">
        <f t="shared" si="1130"/>
        <v>391.02750737000002</v>
      </c>
      <c r="D2532" s="77">
        <f t="shared" si="1124"/>
        <v>7245.38</v>
      </c>
      <c r="E2532" s="78">
        <f>IF(K2532=1,VLOOKUP(A2531,[1]Plan1!$G$155:$I$350,3),E2531)</f>
        <v>7276.54</v>
      </c>
      <c r="F2532" s="79">
        <f t="shared" si="1125"/>
        <v>45763</v>
      </c>
      <c r="G2532" s="80">
        <f t="shared" si="1114"/>
        <v>4.3006716003852752E-3</v>
      </c>
      <c r="H2532" s="81">
        <f t="shared" si="1126"/>
        <v>46798</v>
      </c>
      <c r="I2532" s="81">
        <f t="shared" si="1115"/>
        <v>46798</v>
      </c>
      <c r="J2532" s="82">
        <f t="shared" si="1127"/>
        <v>21</v>
      </c>
      <c r="K2532" s="82">
        <f t="shared" si="1111"/>
        <v>16</v>
      </c>
      <c r="L2532" s="76">
        <f t="shared" si="1116"/>
        <v>1.00327502</v>
      </c>
      <c r="M2532" s="83">
        <f t="shared" si="1113"/>
        <v>1.0043006699999999</v>
      </c>
      <c r="N2532" s="83">
        <f t="shared" si="1134"/>
        <v>1.4735044282385505</v>
      </c>
      <c r="O2532" s="76">
        <f t="shared" si="1112"/>
        <v>1.4783301799999999</v>
      </c>
      <c r="P2532" s="76">
        <f t="shared" si="1117"/>
        <v>578.06776534999995</v>
      </c>
      <c r="Q2532" s="84">
        <f t="shared" si="1131"/>
        <v>0</v>
      </c>
      <c r="R2532" s="86">
        <f t="shared" si="1128"/>
        <v>0</v>
      </c>
      <c r="S2532" s="76">
        <f t="shared" si="1118"/>
        <v>0</v>
      </c>
      <c r="T2532" s="86">
        <f t="shared" si="1129"/>
        <v>8.0657000000000006E-2</v>
      </c>
      <c r="U2532" s="84">
        <f t="shared" si="1110"/>
        <v>16</v>
      </c>
      <c r="V2532" s="84">
        <v>252</v>
      </c>
      <c r="W2532" s="83">
        <f t="shared" si="1119"/>
        <v>1.0049371760000001</v>
      </c>
      <c r="X2532" s="76">
        <f t="shared" si="1120"/>
        <v>2.8540222900000001</v>
      </c>
      <c r="Y2532" s="76">
        <f t="shared" si="1121"/>
        <v>0</v>
      </c>
      <c r="Z2532" s="90" t="str">
        <f t="shared" si="1132"/>
        <v>A+J=</v>
      </c>
      <c r="AA2532" s="81">
        <f t="shared" si="1133"/>
        <v>46798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75">
        <f t="shared" si="1122"/>
        <v>46792</v>
      </c>
      <c r="B2533" s="76">
        <f t="shared" si="1123"/>
        <v>581.21939572999997</v>
      </c>
      <c r="C2533" s="76">
        <f t="shared" si="1130"/>
        <v>391.02750737000002</v>
      </c>
      <c r="D2533" s="77">
        <f t="shared" si="1124"/>
        <v>7245.38</v>
      </c>
      <c r="E2533" s="78">
        <f>IF(K2533=1,VLOOKUP(A2532,[1]Plan1!$G$155:$I$350,3),E2532)</f>
        <v>7276.54</v>
      </c>
      <c r="F2533" s="79">
        <f t="shared" si="1125"/>
        <v>45763</v>
      </c>
      <c r="G2533" s="80">
        <f t="shared" si="1114"/>
        <v>4.3006716003852752E-3</v>
      </c>
      <c r="H2533" s="81">
        <f t="shared" si="1126"/>
        <v>46798</v>
      </c>
      <c r="I2533" s="81">
        <f t="shared" si="1115"/>
        <v>46798</v>
      </c>
      <c r="J2533" s="82">
        <f t="shared" si="1127"/>
        <v>21</v>
      </c>
      <c r="K2533" s="82">
        <f t="shared" si="1111"/>
        <v>17</v>
      </c>
      <c r="L2533" s="76">
        <f t="shared" si="1116"/>
        <v>1.0034800699999999</v>
      </c>
      <c r="M2533" s="83">
        <f t="shared" si="1113"/>
        <v>1.0043006699999999</v>
      </c>
      <c r="N2533" s="83">
        <f t="shared" si="1134"/>
        <v>1.4735044282385505</v>
      </c>
      <c r="O2533" s="76">
        <f t="shared" si="1112"/>
        <v>1.47863232</v>
      </c>
      <c r="P2533" s="76">
        <f t="shared" si="1117"/>
        <v>578.18591040000001</v>
      </c>
      <c r="Q2533" s="84">
        <f t="shared" si="1131"/>
        <v>0</v>
      </c>
      <c r="R2533" s="86">
        <f t="shared" si="1128"/>
        <v>0</v>
      </c>
      <c r="S2533" s="76">
        <f t="shared" si="1118"/>
        <v>0</v>
      </c>
      <c r="T2533" s="86">
        <f t="shared" si="1129"/>
        <v>8.0657000000000006E-2</v>
      </c>
      <c r="U2533" s="84">
        <f t="shared" si="1110"/>
        <v>17</v>
      </c>
      <c r="V2533" s="84">
        <v>252</v>
      </c>
      <c r="W2533" s="83">
        <f t="shared" si="1119"/>
        <v>1.005246557</v>
      </c>
      <c r="X2533" s="76">
        <f t="shared" si="1120"/>
        <v>3.03348533</v>
      </c>
      <c r="Y2533" s="76">
        <f t="shared" si="1121"/>
        <v>0</v>
      </c>
      <c r="Z2533" s="90" t="str">
        <f t="shared" si="1132"/>
        <v>A+J=</v>
      </c>
      <c r="AA2533" s="81">
        <f t="shared" si="1133"/>
        <v>46798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75">
        <f t="shared" si="1122"/>
        <v>46793</v>
      </c>
      <c r="B2534" s="76">
        <f t="shared" si="1123"/>
        <v>581.51715209999998</v>
      </c>
      <c r="C2534" s="76">
        <f t="shared" si="1130"/>
        <v>391.02750737000002</v>
      </c>
      <c r="D2534" s="77">
        <f t="shared" si="1124"/>
        <v>7245.38</v>
      </c>
      <c r="E2534" s="78">
        <f>IF(K2534=1,VLOOKUP(A2533,[1]Plan1!$G$155:$I$350,3),E2533)</f>
        <v>7276.54</v>
      </c>
      <c r="F2534" s="79">
        <f t="shared" si="1125"/>
        <v>45763</v>
      </c>
      <c r="G2534" s="80">
        <f t="shared" si="1114"/>
        <v>4.3006716003852752E-3</v>
      </c>
      <c r="H2534" s="81">
        <f t="shared" si="1126"/>
        <v>46798</v>
      </c>
      <c r="I2534" s="81">
        <f t="shared" si="1115"/>
        <v>46798</v>
      </c>
      <c r="J2534" s="82">
        <f t="shared" si="1127"/>
        <v>21</v>
      </c>
      <c r="K2534" s="82">
        <f t="shared" si="1111"/>
        <v>18</v>
      </c>
      <c r="L2534" s="76">
        <f t="shared" si="1116"/>
        <v>1.0036851499999999</v>
      </c>
      <c r="M2534" s="83">
        <f t="shared" si="1113"/>
        <v>1.0043006699999999</v>
      </c>
      <c r="N2534" s="83">
        <f t="shared" si="1134"/>
        <v>1.4735044282385505</v>
      </c>
      <c r="O2534" s="76">
        <f t="shared" si="1112"/>
        <v>1.47893451</v>
      </c>
      <c r="P2534" s="76">
        <f t="shared" si="1117"/>
        <v>578.30407500000001</v>
      </c>
      <c r="Q2534" s="84">
        <f t="shared" si="1131"/>
        <v>0</v>
      </c>
      <c r="R2534" s="86">
        <f t="shared" si="1128"/>
        <v>0</v>
      </c>
      <c r="S2534" s="76">
        <f t="shared" si="1118"/>
        <v>0</v>
      </c>
      <c r="T2534" s="86">
        <f t="shared" si="1129"/>
        <v>8.0657000000000006E-2</v>
      </c>
      <c r="U2534" s="84">
        <f t="shared" ref="U2534:U2567" si="1135">IF(Q2533&gt;0,1,IF(K2534=K2533,U2533,U2533+1))</f>
        <v>18</v>
      </c>
      <c r="V2534" s="84">
        <v>252</v>
      </c>
      <c r="W2534" s="83">
        <f t="shared" si="1119"/>
        <v>1.005556034</v>
      </c>
      <c r="X2534" s="76">
        <f t="shared" si="1120"/>
        <v>3.2130771</v>
      </c>
      <c r="Y2534" s="76">
        <f t="shared" si="1121"/>
        <v>0</v>
      </c>
      <c r="Z2534" s="90" t="str">
        <f t="shared" si="1132"/>
        <v>A+J=</v>
      </c>
      <c r="AA2534" s="81">
        <f t="shared" si="1133"/>
        <v>46798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75">
        <f t="shared" si="1122"/>
        <v>46794</v>
      </c>
      <c r="B2535" s="76">
        <f t="shared" si="1123"/>
        <v>581.81506408999996</v>
      </c>
      <c r="C2535" s="76">
        <f t="shared" si="1130"/>
        <v>391.02750737000002</v>
      </c>
      <c r="D2535" s="77">
        <f t="shared" si="1124"/>
        <v>7245.38</v>
      </c>
      <c r="E2535" s="78">
        <f>IF(K2535=1,VLOOKUP(A2534,[1]Plan1!$G$155:$I$350,3),E2534)</f>
        <v>7276.54</v>
      </c>
      <c r="F2535" s="79">
        <f t="shared" si="1125"/>
        <v>45763</v>
      </c>
      <c r="G2535" s="80">
        <f t="shared" si="1114"/>
        <v>4.3006716003852752E-3</v>
      </c>
      <c r="H2535" s="81">
        <f t="shared" si="1126"/>
        <v>46798</v>
      </c>
      <c r="I2535" s="81">
        <f t="shared" si="1115"/>
        <v>46798</v>
      </c>
      <c r="J2535" s="82">
        <f t="shared" si="1127"/>
        <v>21</v>
      </c>
      <c r="K2535" s="82">
        <f t="shared" si="1111"/>
        <v>19</v>
      </c>
      <c r="L2535" s="76">
        <f t="shared" si="1116"/>
        <v>1.00389028</v>
      </c>
      <c r="M2535" s="83">
        <f t="shared" si="1113"/>
        <v>1.0043006699999999</v>
      </c>
      <c r="N2535" s="83">
        <f t="shared" si="1134"/>
        <v>1.4735044282385505</v>
      </c>
      <c r="O2535" s="76">
        <f t="shared" si="1112"/>
        <v>1.47923677</v>
      </c>
      <c r="P2535" s="76">
        <f t="shared" si="1117"/>
        <v>578.42226698000002</v>
      </c>
      <c r="Q2535" s="84">
        <f t="shared" si="1131"/>
        <v>0</v>
      </c>
      <c r="R2535" s="86">
        <f t="shared" si="1128"/>
        <v>0</v>
      </c>
      <c r="S2535" s="76">
        <f t="shared" si="1118"/>
        <v>0</v>
      </c>
      <c r="T2535" s="86">
        <f t="shared" si="1129"/>
        <v>8.0657000000000006E-2</v>
      </c>
      <c r="U2535" s="84">
        <f t="shared" si="1135"/>
        <v>19</v>
      </c>
      <c r="V2535" s="84">
        <v>252</v>
      </c>
      <c r="W2535" s="83">
        <f t="shared" si="1119"/>
        <v>1.005865606</v>
      </c>
      <c r="X2535" s="76">
        <f t="shared" si="1120"/>
        <v>3.3927971100000001</v>
      </c>
      <c r="Y2535" s="76">
        <f t="shared" si="1121"/>
        <v>0</v>
      </c>
      <c r="Z2535" s="90" t="str">
        <f t="shared" si="1132"/>
        <v>A+J=</v>
      </c>
      <c r="AA2535" s="81">
        <f t="shared" si="1133"/>
        <v>46798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75">
        <f t="shared" si="1122"/>
        <v>46795</v>
      </c>
      <c r="B2536" s="76">
        <f t="shared" si="1123"/>
        <v>582.11312839999994</v>
      </c>
      <c r="C2536" s="76">
        <f t="shared" si="1130"/>
        <v>391.02750737000002</v>
      </c>
      <c r="D2536" s="77">
        <f t="shared" si="1124"/>
        <v>7245.38</v>
      </c>
      <c r="E2536" s="78">
        <f>IF(K2536=1,VLOOKUP(A2535,[1]Plan1!$G$155:$I$350,3),E2535)</f>
        <v>7276.54</v>
      </c>
      <c r="F2536" s="79">
        <f t="shared" si="1125"/>
        <v>45763</v>
      </c>
      <c r="G2536" s="80">
        <f t="shared" si="1114"/>
        <v>4.3006716003852752E-3</v>
      </c>
      <c r="H2536" s="81">
        <f t="shared" si="1126"/>
        <v>46798</v>
      </c>
      <c r="I2536" s="81">
        <f t="shared" si="1115"/>
        <v>46798</v>
      </c>
      <c r="J2536" s="82">
        <f t="shared" si="1127"/>
        <v>21</v>
      </c>
      <c r="K2536" s="82">
        <f t="shared" si="1111"/>
        <v>20</v>
      </c>
      <c r="L2536" s="76">
        <f t="shared" si="1116"/>
        <v>1.0040954499999999</v>
      </c>
      <c r="M2536" s="83">
        <f t="shared" si="1113"/>
        <v>1.0043006699999999</v>
      </c>
      <c r="N2536" s="83">
        <f t="shared" si="1134"/>
        <v>1.4735044282385505</v>
      </c>
      <c r="O2536" s="76">
        <f t="shared" si="1112"/>
        <v>1.4795390900000001</v>
      </c>
      <c r="P2536" s="76">
        <f t="shared" si="1117"/>
        <v>578.54048240999998</v>
      </c>
      <c r="Q2536" s="84">
        <f t="shared" si="1131"/>
        <v>0</v>
      </c>
      <c r="R2536" s="86">
        <f t="shared" si="1128"/>
        <v>0</v>
      </c>
      <c r="S2536" s="76">
        <f t="shared" si="1118"/>
        <v>0</v>
      </c>
      <c r="T2536" s="86">
        <f t="shared" si="1129"/>
        <v>8.0657000000000006E-2</v>
      </c>
      <c r="U2536" s="84">
        <f t="shared" si="1135"/>
        <v>20</v>
      </c>
      <c r="V2536" s="84">
        <v>252</v>
      </c>
      <c r="W2536" s="83">
        <f t="shared" si="1119"/>
        <v>1.0061752740000001</v>
      </c>
      <c r="X2536" s="76">
        <f t="shared" si="1120"/>
        <v>3.5726459899999998</v>
      </c>
      <c r="Y2536" s="76">
        <f t="shared" si="1121"/>
        <v>0</v>
      </c>
      <c r="Z2536" s="90" t="str">
        <f t="shared" si="1132"/>
        <v>A+J=</v>
      </c>
      <c r="AA2536" s="81">
        <f t="shared" si="1133"/>
        <v>46798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75">
        <f t="shared" si="1122"/>
        <v>46796</v>
      </c>
      <c r="B2537" s="76">
        <f t="shared" si="1123"/>
        <v>582.11312839999994</v>
      </c>
      <c r="C2537" s="76">
        <f t="shared" si="1130"/>
        <v>391.02750737000002</v>
      </c>
      <c r="D2537" s="77">
        <f t="shared" si="1124"/>
        <v>7245.38</v>
      </c>
      <c r="E2537" s="78">
        <f>IF(K2537=1,VLOOKUP(A2536,[1]Plan1!$G$155:$I$350,3),E2536)</f>
        <v>7276.54</v>
      </c>
      <c r="F2537" s="79">
        <f t="shared" si="1125"/>
        <v>45763</v>
      </c>
      <c r="G2537" s="80">
        <f t="shared" si="1114"/>
        <v>4.3006716003852752E-3</v>
      </c>
      <c r="H2537" s="81">
        <f t="shared" si="1126"/>
        <v>46798</v>
      </c>
      <c r="I2537" s="81">
        <f t="shared" si="1115"/>
        <v>46798</v>
      </c>
      <c r="J2537" s="82">
        <f t="shared" si="1127"/>
        <v>21</v>
      </c>
      <c r="K2537" s="82">
        <f t="shared" si="1111"/>
        <v>20</v>
      </c>
      <c r="L2537" s="76">
        <f t="shared" si="1116"/>
        <v>1.0040954499999999</v>
      </c>
      <c r="M2537" s="83">
        <f t="shared" si="1113"/>
        <v>1.0043006699999999</v>
      </c>
      <c r="N2537" s="83">
        <f t="shared" si="1134"/>
        <v>1.4735044282385505</v>
      </c>
      <c r="O2537" s="76">
        <f t="shared" si="1112"/>
        <v>1.4795390900000001</v>
      </c>
      <c r="P2537" s="76">
        <f t="shared" si="1117"/>
        <v>578.54048240999998</v>
      </c>
      <c r="Q2537" s="84">
        <f t="shared" si="1131"/>
        <v>0</v>
      </c>
      <c r="R2537" s="86">
        <f t="shared" si="1128"/>
        <v>0</v>
      </c>
      <c r="S2537" s="76">
        <f t="shared" si="1118"/>
        <v>0</v>
      </c>
      <c r="T2537" s="86">
        <f t="shared" si="1129"/>
        <v>8.0657000000000006E-2</v>
      </c>
      <c r="U2537" s="84">
        <f t="shared" si="1135"/>
        <v>20</v>
      </c>
      <c r="V2537" s="84">
        <v>252</v>
      </c>
      <c r="W2537" s="83">
        <f t="shared" si="1119"/>
        <v>1.0061752740000001</v>
      </c>
      <c r="X2537" s="76">
        <f t="shared" si="1120"/>
        <v>3.5726459899999998</v>
      </c>
      <c r="Y2537" s="76">
        <f t="shared" si="1121"/>
        <v>0</v>
      </c>
      <c r="Z2537" s="90" t="str">
        <f t="shared" si="1132"/>
        <v>A+J=</v>
      </c>
      <c r="AA2537" s="81">
        <f t="shared" si="1133"/>
        <v>46798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75">
        <f t="shared" si="1122"/>
        <v>46797</v>
      </c>
      <c r="B2538" s="76">
        <f t="shared" si="1123"/>
        <v>582.11312839999994</v>
      </c>
      <c r="C2538" s="76">
        <f t="shared" si="1130"/>
        <v>391.02750737000002</v>
      </c>
      <c r="D2538" s="77">
        <f t="shared" ref="D2538:D2567" si="1136">IF(E2538=E2537,D2537,E2537)</f>
        <v>7245.38</v>
      </c>
      <c r="E2538" s="78">
        <f>IF(K2538=1,VLOOKUP(A2537,[1]Plan1!$G$155:$I$350,3),E2537)</f>
        <v>7276.54</v>
      </c>
      <c r="F2538" s="79">
        <f t="shared" ref="F2538:F2567" si="1137">IF(D2538=D2537,F2537,A2538)</f>
        <v>45763</v>
      </c>
      <c r="G2538" s="80">
        <f t="shared" ref="G2538:G2567" si="1138">(E2538/D2538)-1</f>
        <v>4.3006716003852752E-3</v>
      </c>
      <c r="H2538" s="81">
        <f t="shared" ref="H2538:H2567" si="1139">IF(DAY(A2538)=15,VLOOKUP(A2538,AH$119:AN$451,4),H2537)</f>
        <v>46798</v>
      </c>
      <c r="I2538" s="81">
        <f t="shared" ref="I2538:I2567" si="1140">IF(A2538&gt;I2537,H2538,I2537)</f>
        <v>46798</v>
      </c>
      <c r="J2538" s="82">
        <f t="shared" si="1127"/>
        <v>21</v>
      </c>
      <c r="K2538" s="82">
        <f t="shared" ref="K2538:K2601" si="1141">(J2538-(NETWORKDAYS(A2538,I2538,AD$165:AD$503)-1))</f>
        <v>20</v>
      </c>
      <c r="L2538" s="76">
        <f t="shared" ref="L2538:L2567" si="1142">TRUNC((E2538/D2538)^TRUNC((K2538/J2538),9),8)</f>
        <v>1.0040954499999999</v>
      </c>
      <c r="M2538" s="83">
        <f t="shared" ref="M2538:M2567" si="1143">IF(I2538&gt;I2537,L2537,M2537)</f>
        <v>1.0043006699999999</v>
      </c>
      <c r="N2538" s="83">
        <f t="shared" ref="N2538:N2567" si="1144">IF(I2538&gt;I2537,N2537*M2538,N2537)</f>
        <v>1.4735044282385505</v>
      </c>
      <c r="O2538" s="76">
        <f t="shared" ref="O2538:O2567" si="1145">TRUNC(TRUNC((L2538*N2538),15),8)</f>
        <v>1.4795390900000001</v>
      </c>
      <c r="P2538" s="76">
        <f t="shared" ref="P2538:P2567" si="1146">TRUNC(C2538*O2538,8)</f>
        <v>578.54048240999998</v>
      </c>
      <c r="Q2538" s="84">
        <f t="shared" si="1131"/>
        <v>0</v>
      </c>
      <c r="R2538" s="86">
        <f t="shared" si="1128"/>
        <v>0</v>
      </c>
      <c r="S2538" s="76">
        <f t="shared" ref="S2538:S2567" si="1147">IF(R2538&gt;0,TRUNC(R2538*P2538,8),0)</f>
        <v>0</v>
      </c>
      <c r="T2538" s="86">
        <f t="shared" si="1129"/>
        <v>8.0657000000000006E-2</v>
      </c>
      <c r="U2538" s="84">
        <f t="shared" si="1135"/>
        <v>20</v>
      </c>
      <c r="V2538" s="84">
        <v>252</v>
      </c>
      <c r="W2538" s="83">
        <f t="shared" ref="W2538:W2567" si="1148">ROUND((1+T2538)^TRUNC((U2538/V2538),9),9)</f>
        <v>1.0061752740000001</v>
      </c>
      <c r="X2538" s="76">
        <f t="shared" ref="X2538:X2567" si="1149">TRUNC((P2538*(W2538-1)),8)</f>
        <v>3.5726459899999998</v>
      </c>
      <c r="Y2538" s="76">
        <f t="shared" ref="Y2538:Y2567" si="1150">IF(Q2538&gt;0,S2538+X2538,0)</f>
        <v>0</v>
      </c>
      <c r="Z2538" s="90" t="str">
        <f t="shared" si="1132"/>
        <v>A+J=</v>
      </c>
      <c r="AA2538" s="81">
        <f t="shared" si="1133"/>
        <v>46798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75">
        <f t="shared" si="1122"/>
        <v>46798</v>
      </c>
      <c r="B2539" s="76">
        <f t="shared" si="1123"/>
        <v>582.41134787999999</v>
      </c>
      <c r="C2539" s="76">
        <f t="shared" si="1130"/>
        <v>391.02750737000002</v>
      </c>
      <c r="D2539" s="77">
        <f t="shared" si="1136"/>
        <v>7245.38</v>
      </c>
      <c r="E2539" s="78">
        <f>IF(K2539=1,VLOOKUP(A2538,[1]Plan1!$G$155:$I$350,3),E2538)</f>
        <v>7276.54</v>
      </c>
      <c r="F2539" s="79">
        <f t="shared" si="1137"/>
        <v>45763</v>
      </c>
      <c r="G2539" s="80">
        <f t="shared" si="1138"/>
        <v>4.3006716003852752E-3</v>
      </c>
      <c r="H2539" s="81">
        <f t="shared" si="1139"/>
        <v>46827</v>
      </c>
      <c r="I2539" s="81">
        <f t="shared" si="1140"/>
        <v>46798</v>
      </c>
      <c r="J2539" s="82">
        <f t="shared" si="1127"/>
        <v>21</v>
      </c>
      <c r="K2539" s="82">
        <f t="shared" si="1141"/>
        <v>21</v>
      </c>
      <c r="L2539" s="76">
        <f t="shared" si="1142"/>
        <v>1.0043006699999999</v>
      </c>
      <c r="M2539" s="83">
        <f t="shared" si="1143"/>
        <v>1.0043006699999999</v>
      </c>
      <c r="N2539" s="83">
        <f t="shared" si="1144"/>
        <v>1.4735044282385505</v>
      </c>
      <c r="O2539" s="76">
        <f t="shared" si="1145"/>
        <v>1.4798414799999999</v>
      </c>
      <c r="P2539" s="76">
        <f t="shared" si="1146"/>
        <v>578.65872521999995</v>
      </c>
      <c r="Q2539" s="84">
        <f t="shared" si="1131"/>
        <v>83</v>
      </c>
      <c r="R2539" s="86">
        <f t="shared" si="1128"/>
        <v>2.1194000000000001E-2</v>
      </c>
      <c r="S2539" s="76">
        <f t="shared" si="1147"/>
        <v>12.264093020000001</v>
      </c>
      <c r="T2539" s="86">
        <f t="shared" si="1129"/>
        <v>8.0657000000000006E-2</v>
      </c>
      <c r="U2539" s="84">
        <f t="shared" si="1135"/>
        <v>21</v>
      </c>
      <c r="V2539" s="84">
        <v>252</v>
      </c>
      <c r="W2539" s="83">
        <f t="shared" si="1148"/>
        <v>1.0064850359999999</v>
      </c>
      <c r="X2539" s="76">
        <f t="shared" si="1149"/>
        <v>3.7526226600000001</v>
      </c>
      <c r="Y2539" s="76">
        <f t="shared" si="1150"/>
        <v>16.016715680000001</v>
      </c>
      <c r="Z2539" s="90" t="str">
        <f t="shared" si="1132"/>
        <v>A+J=</v>
      </c>
      <c r="AA2539" s="81">
        <f t="shared" si="1133"/>
        <v>46798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75">
        <f t="shared" si="1122"/>
        <v>46799</v>
      </c>
      <c r="B2540" s="76">
        <f t="shared" si="1123"/>
        <v>566.69698531999995</v>
      </c>
      <c r="C2540" s="76">
        <f t="shared" si="1130"/>
        <v>382.74007038000002</v>
      </c>
      <c r="D2540" s="77">
        <f t="shared" si="1136"/>
        <v>7245.38</v>
      </c>
      <c r="E2540" s="78">
        <f>IF(K2540=1,VLOOKUP(A2539,[1]Plan1!$G$155:$I$350,3),E2539)</f>
        <v>7276.54</v>
      </c>
      <c r="F2540" s="79">
        <f t="shared" si="1137"/>
        <v>45763</v>
      </c>
      <c r="G2540" s="80">
        <f t="shared" si="1138"/>
        <v>4.3006716003852752E-3</v>
      </c>
      <c r="H2540" s="81">
        <f t="shared" si="1139"/>
        <v>46827</v>
      </c>
      <c r="I2540" s="81">
        <f t="shared" si="1140"/>
        <v>46827</v>
      </c>
      <c r="J2540" s="82">
        <f t="shared" si="1127"/>
        <v>19</v>
      </c>
      <c r="K2540" s="82">
        <f t="shared" si="1141"/>
        <v>1</v>
      </c>
      <c r="L2540" s="76">
        <f t="shared" si="1142"/>
        <v>1.0002258900000001</v>
      </c>
      <c r="M2540" s="83">
        <f t="shared" si="1143"/>
        <v>1.0043006699999999</v>
      </c>
      <c r="N2540" s="83">
        <f t="shared" si="1144"/>
        <v>1.4798414845279431</v>
      </c>
      <c r="O2540" s="76">
        <f t="shared" si="1145"/>
        <v>1.4801757600000001</v>
      </c>
      <c r="P2540" s="76">
        <f t="shared" si="1146"/>
        <v>566.52257454999994</v>
      </c>
      <c r="Q2540" s="84">
        <f t="shared" si="1131"/>
        <v>0</v>
      </c>
      <c r="R2540" s="86">
        <f t="shared" si="1128"/>
        <v>0</v>
      </c>
      <c r="S2540" s="76">
        <f t="shared" si="1147"/>
        <v>0</v>
      </c>
      <c r="T2540" s="86">
        <f t="shared" si="1129"/>
        <v>8.0657000000000006E-2</v>
      </c>
      <c r="U2540" s="84">
        <f t="shared" si="1135"/>
        <v>1</v>
      </c>
      <c r="V2540" s="84">
        <v>252</v>
      </c>
      <c r="W2540" s="83">
        <f t="shared" si="1148"/>
        <v>1.0003078620000001</v>
      </c>
      <c r="X2540" s="76">
        <f t="shared" si="1149"/>
        <v>0.17441076999999999</v>
      </c>
      <c r="Y2540" s="76">
        <f t="shared" si="1150"/>
        <v>0</v>
      </c>
      <c r="Z2540" s="90" t="str">
        <f t="shared" si="1132"/>
        <v>A+J=</v>
      </c>
      <c r="AA2540" s="81">
        <f t="shared" si="1133"/>
        <v>46827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75">
        <f t="shared" si="1122"/>
        <v>46800</v>
      </c>
      <c r="B2541" s="76">
        <f t="shared" si="1123"/>
        <v>566.99950111999999</v>
      </c>
      <c r="C2541" s="76">
        <f t="shared" si="1130"/>
        <v>382.74007038000002</v>
      </c>
      <c r="D2541" s="77">
        <f t="shared" si="1136"/>
        <v>7245.38</v>
      </c>
      <c r="E2541" s="78">
        <f>IF(K2541=1,VLOOKUP(A2540,[1]Plan1!$G$155:$I$350,3),E2540)</f>
        <v>7276.54</v>
      </c>
      <c r="F2541" s="79">
        <f t="shared" si="1137"/>
        <v>45763</v>
      </c>
      <c r="G2541" s="80">
        <f t="shared" si="1138"/>
        <v>4.3006716003852752E-3</v>
      </c>
      <c r="H2541" s="81">
        <f t="shared" si="1139"/>
        <v>46827</v>
      </c>
      <c r="I2541" s="81">
        <f t="shared" si="1140"/>
        <v>46827</v>
      </c>
      <c r="J2541" s="82">
        <f t="shared" si="1127"/>
        <v>19</v>
      </c>
      <c r="K2541" s="82">
        <f t="shared" si="1141"/>
        <v>2</v>
      </c>
      <c r="L2541" s="76">
        <f t="shared" si="1142"/>
        <v>1.00045183</v>
      </c>
      <c r="M2541" s="83">
        <f t="shared" si="1143"/>
        <v>1.0043006699999999</v>
      </c>
      <c r="N2541" s="83">
        <f t="shared" si="1144"/>
        <v>1.4798414845279431</v>
      </c>
      <c r="O2541" s="76">
        <f t="shared" si="1145"/>
        <v>1.4805101199999999</v>
      </c>
      <c r="P2541" s="76">
        <f t="shared" si="1146"/>
        <v>566.65054752000003</v>
      </c>
      <c r="Q2541" s="84">
        <f t="shared" si="1131"/>
        <v>0</v>
      </c>
      <c r="R2541" s="86">
        <f t="shared" si="1128"/>
        <v>0</v>
      </c>
      <c r="S2541" s="76">
        <f t="shared" si="1147"/>
        <v>0</v>
      </c>
      <c r="T2541" s="86">
        <f t="shared" si="1129"/>
        <v>8.0657000000000006E-2</v>
      </c>
      <c r="U2541" s="84">
        <f t="shared" si="1135"/>
        <v>2</v>
      </c>
      <c r="V2541" s="84">
        <v>252</v>
      </c>
      <c r="W2541" s="83">
        <f t="shared" si="1148"/>
        <v>1.000615818</v>
      </c>
      <c r="X2541" s="76">
        <f t="shared" si="1149"/>
        <v>0.34895359999999997</v>
      </c>
      <c r="Y2541" s="76">
        <f t="shared" si="1150"/>
        <v>0</v>
      </c>
      <c r="Z2541" s="90" t="str">
        <f t="shared" si="1132"/>
        <v>A+J=</v>
      </c>
      <c r="AA2541" s="81">
        <f t="shared" si="1133"/>
        <v>46827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75">
        <f t="shared" si="1122"/>
        <v>46801</v>
      </c>
      <c r="B2542" s="76">
        <f t="shared" si="1123"/>
        <v>567.30217640000001</v>
      </c>
      <c r="C2542" s="76">
        <f t="shared" si="1130"/>
        <v>382.74007038000002</v>
      </c>
      <c r="D2542" s="77">
        <f t="shared" si="1136"/>
        <v>7245.38</v>
      </c>
      <c r="E2542" s="78">
        <f>IF(K2542=1,VLOOKUP(A2541,[1]Plan1!$G$155:$I$350,3),E2541)</f>
        <v>7276.54</v>
      </c>
      <c r="F2542" s="79">
        <f t="shared" si="1137"/>
        <v>45763</v>
      </c>
      <c r="G2542" s="80">
        <f t="shared" si="1138"/>
        <v>4.3006716003852752E-3</v>
      </c>
      <c r="H2542" s="81">
        <f t="shared" si="1139"/>
        <v>46827</v>
      </c>
      <c r="I2542" s="81">
        <f t="shared" si="1140"/>
        <v>46827</v>
      </c>
      <c r="J2542" s="82">
        <f t="shared" si="1127"/>
        <v>19</v>
      </c>
      <c r="K2542" s="82">
        <f t="shared" si="1141"/>
        <v>3</v>
      </c>
      <c r="L2542" s="76">
        <f t="shared" si="1142"/>
        <v>1.0006778199999999</v>
      </c>
      <c r="M2542" s="83">
        <f t="shared" si="1143"/>
        <v>1.0043006699999999</v>
      </c>
      <c r="N2542" s="83">
        <f t="shared" si="1144"/>
        <v>1.4798414845279431</v>
      </c>
      <c r="O2542" s="76">
        <f t="shared" si="1145"/>
        <v>1.48084455</v>
      </c>
      <c r="P2542" s="76">
        <f t="shared" si="1146"/>
        <v>566.77854728</v>
      </c>
      <c r="Q2542" s="84">
        <f t="shared" si="1131"/>
        <v>0</v>
      </c>
      <c r="R2542" s="86">
        <f t="shared" si="1128"/>
        <v>0</v>
      </c>
      <c r="S2542" s="76">
        <f t="shared" si="1147"/>
        <v>0</v>
      </c>
      <c r="T2542" s="86">
        <f t="shared" si="1129"/>
        <v>8.0657000000000006E-2</v>
      </c>
      <c r="U2542" s="84">
        <f t="shared" si="1135"/>
        <v>3</v>
      </c>
      <c r="V2542" s="84">
        <v>252</v>
      </c>
      <c r="W2542" s="83">
        <f t="shared" si="1148"/>
        <v>1.000923869</v>
      </c>
      <c r="X2542" s="76">
        <f t="shared" si="1149"/>
        <v>0.52362911999999995</v>
      </c>
      <c r="Y2542" s="76">
        <f t="shared" si="1150"/>
        <v>0</v>
      </c>
      <c r="Z2542" s="90" t="str">
        <f t="shared" si="1132"/>
        <v>A+J=</v>
      </c>
      <c r="AA2542" s="81">
        <f t="shared" si="1133"/>
        <v>46827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75">
        <f t="shared" si="1122"/>
        <v>46802</v>
      </c>
      <c r="B2543" s="76">
        <f t="shared" si="1123"/>
        <v>567.60501506000003</v>
      </c>
      <c r="C2543" s="76">
        <f t="shared" si="1130"/>
        <v>382.74007038000002</v>
      </c>
      <c r="D2543" s="77">
        <f t="shared" si="1136"/>
        <v>7245.38</v>
      </c>
      <c r="E2543" s="78">
        <f>IF(K2543=1,VLOOKUP(A2542,[1]Plan1!$G$155:$I$350,3),E2542)</f>
        <v>7276.54</v>
      </c>
      <c r="F2543" s="79">
        <f t="shared" si="1137"/>
        <v>45763</v>
      </c>
      <c r="G2543" s="80">
        <f t="shared" si="1138"/>
        <v>4.3006716003852752E-3</v>
      </c>
      <c r="H2543" s="81">
        <f t="shared" si="1139"/>
        <v>46827</v>
      </c>
      <c r="I2543" s="81">
        <f t="shared" si="1140"/>
        <v>46827</v>
      </c>
      <c r="J2543" s="82">
        <f t="shared" si="1127"/>
        <v>19</v>
      </c>
      <c r="K2543" s="82">
        <f t="shared" si="1141"/>
        <v>4</v>
      </c>
      <c r="L2543" s="76">
        <f t="shared" si="1142"/>
        <v>1.0009038699999999</v>
      </c>
      <c r="M2543" s="83">
        <f t="shared" si="1143"/>
        <v>1.0043006699999999</v>
      </c>
      <c r="N2543" s="83">
        <f t="shared" si="1144"/>
        <v>1.4798414845279431</v>
      </c>
      <c r="O2543" s="76">
        <f t="shared" si="1145"/>
        <v>1.4811790600000001</v>
      </c>
      <c r="P2543" s="76">
        <f t="shared" si="1146"/>
        <v>566.90657766000004</v>
      </c>
      <c r="Q2543" s="84">
        <f t="shared" si="1131"/>
        <v>0</v>
      </c>
      <c r="R2543" s="86">
        <f t="shared" si="1128"/>
        <v>0</v>
      </c>
      <c r="S2543" s="76">
        <f t="shared" si="1147"/>
        <v>0</v>
      </c>
      <c r="T2543" s="86">
        <f t="shared" si="1129"/>
        <v>8.0657000000000006E-2</v>
      </c>
      <c r="U2543" s="84">
        <f t="shared" si="1135"/>
        <v>4</v>
      </c>
      <c r="V2543" s="84">
        <v>252</v>
      </c>
      <c r="W2543" s="83">
        <f t="shared" si="1148"/>
        <v>1.001232015</v>
      </c>
      <c r="X2543" s="76">
        <f t="shared" si="1149"/>
        <v>0.69843739999999999</v>
      </c>
      <c r="Y2543" s="76">
        <f t="shared" si="1150"/>
        <v>0</v>
      </c>
      <c r="Z2543" s="90" t="str">
        <f t="shared" si="1132"/>
        <v>A+J=</v>
      </c>
      <c r="AA2543" s="81">
        <f t="shared" si="1133"/>
        <v>46827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75">
        <f t="shared" si="1122"/>
        <v>46803</v>
      </c>
      <c r="B2544" s="76">
        <f t="shared" si="1123"/>
        <v>567.60501506000003</v>
      </c>
      <c r="C2544" s="76">
        <f t="shared" si="1130"/>
        <v>382.74007038000002</v>
      </c>
      <c r="D2544" s="77">
        <f t="shared" si="1136"/>
        <v>7245.38</v>
      </c>
      <c r="E2544" s="78">
        <f>IF(K2544=1,VLOOKUP(A2543,[1]Plan1!$G$155:$I$350,3),E2543)</f>
        <v>7276.54</v>
      </c>
      <c r="F2544" s="79">
        <f t="shared" si="1137"/>
        <v>45763</v>
      </c>
      <c r="G2544" s="80">
        <f t="shared" si="1138"/>
        <v>4.3006716003852752E-3</v>
      </c>
      <c r="H2544" s="81">
        <f t="shared" si="1139"/>
        <v>46827</v>
      </c>
      <c r="I2544" s="81">
        <f t="shared" si="1140"/>
        <v>46827</v>
      </c>
      <c r="J2544" s="82">
        <f t="shared" si="1127"/>
        <v>19</v>
      </c>
      <c r="K2544" s="82">
        <f t="shared" si="1141"/>
        <v>4</v>
      </c>
      <c r="L2544" s="76">
        <f t="shared" si="1142"/>
        <v>1.0009038699999999</v>
      </c>
      <c r="M2544" s="83">
        <f t="shared" si="1143"/>
        <v>1.0043006699999999</v>
      </c>
      <c r="N2544" s="83">
        <f t="shared" si="1144"/>
        <v>1.4798414845279431</v>
      </c>
      <c r="O2544" s="76">
        <f t="shared" si="1145"/>
        <v>1.4811790600000001</v>
      </c>
      <c r="P2544" s="76">
        <f t="shared" si="1146"/>
        <v>566.90657766000004</v>
      </c>
      <c r="Q2544" s="84">
        <f t="shared" si="1131"/>
        <v>0</v>
      </c>
      <c r="R2544" s="86">
        <f t="shared" si="1128"/>
        <v>0</v>
      </c>
      <c r="S2544" s="76">
        <f t="shared" si="1147"/>
        <v>0</v>
      </c>
      <c r="T2544" s="86">
        <f t="shared" si="1129"/>
        <v>8.0657000000000006E-2</v>
      </c>
      <c r="U2544" s="84">
        <f t="shared" si="1135"/>
        <v>4</v>
      </c>
      <c r="V2544" s="84">
        <v>252</v>
      </c>
      <c r="W2544" s="83">
        <f t="shared" si="1148"/>
        <v>1.001232015</v>
      </c>
      <c r="X2544" s="76">
        <f t="shared" si="1149"/>
        <v>0.69843739999999999</v>
      </c>
      <c r="Y2544" s="76">
        <f t="shared" si="1150"/>
        <v>0</v>
      </c>
      <c r="Z2544" s="90" t="str">
        <f t="shared" si="1132"/>
        <v>A+J=</v>
      </c>
      <c r="AA2544" s="81">
        <f t="shared" si="1133"/>
        <v>46827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75">
        <f t="shared" si="1122"/>
        <v>46804</v>
      </c>
      <c r="B2545" s="76">
        <f t="shared" si="1123"/>
        <v>567.60501506000003</v>
      </c>
      <c r="C2545" s="76">
        <f t="shared" si="1130"/>
        <v>382.74007038000002</v>
      </c>
      <c r="D2545" s="77">
        <f t="shared" si="1136"/>
        <v>7245.38</v>
      </c>
      <c r="E2545" s="78">
        <f>IF(K2545=1,VLOOKUP(A2544,[1]Plan1!$G$155:$I$350,3),E2544)</f>
        <v>7276.54</v>
      </c>
      <c r="F2545" s="79">
        <f t="shared" si="1137"/>
        <v>45763</v>
      </c>
      <c r="G2545" s="80">
        <f t="shared" si="1138"/>
        <v>4.3006716003852752E-3</v>
      </c>
      <c r="H2545" s="81">
        <f t="shared" si="1139"/>
        <v>46827</v>
      </c>
      <c r="I2545" s="81">
        <f t="shared" si="1140"/>
        <v>46827</v>
      </c>
      <c r="J2545" s="82">
        <f t="shared" si="1127"/>
        <v>19</v>
      </c>
      <c r="K2545" s="82">
        <f t="shared" si="1141"/>
        <v>4</v>
      </c>
      <c r="L2545" s="76">
        <f t="shared" si="1142"/>
        <v>1.0009038699999999</v>
      </c>
      <c r="M2545" s="83">
        <f t="shared" si="1143"/>
        <v>1.0043006699999999</v>
      </c>
      <c r="N2545" s="83">
        <f t="shared" si="1144"/>
        <v>1.4798414845279431</v>
      </c>
      <c r="O2545" s="76">
        <f t="shared" si="1145"/>
        <v>1.4811790600000001</v>
      </c>
      <c r="P2545" s="76">
        <f t="shared" si="1146"/>
        <v>566.90657766000004</v>
      </c>
      <c r="Q2545" s="84">
        <f t="shared" si="1131"/>
        <v>0</v>
      </c>
      <c r="R2545" s="86">
        <f t="shared" si="1128"/>
        <v>0</v>
      </c>
      <c r="S2545" s="76">
        <f t="shared" si="1147"/>
        <v>0</v>
      </c>
      <c r="T2545" s="86">
        <f t="shared" si="1129"/>
        <v>8.0657000000000006E-2</v>
      </c>
      <c r="U2545" s="84">
        <f t="shared" si="1135"/>
        <v>4</v>
      </c>
      <c r="V2545" s="84">
        <v>252</v>
      </c>
      <c r="W2545" s="83">
        <f t="shared" si="1148"/>
        <v>1.001232015</v>
      </c>
      <c r="X2545" s="76">
        <f t="shared" si="1149"/>
        <v>0.69843739999999999</v>
      </c>
      <c r="Y2545" s="76">
        <f t="shared" si="1150"/>
        <v>0</v>
      </c>
      <c r="Z2545" s="90" t="str">
        <f t="shared" si="1132"/>
        <v>A+J=</v>
      </c>
      <c r="AA2545" s="81">
        <f t="shared" si="1133"/>
        <v>46827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75">
        <f t="shared" si="1122"/>
        <v>46805</v>
      </c>
      <c r="B2546" s="76">
        <f t="shared" si="1123"/>
        <v>567.90801333000002</v>
      </c>
      <c r="C2546" s="76">
        <f t="shared" si="1130"/>
        <v>382.74007038000002</v>
      </c>
      <c r="D2546" s="77">
        <f t="shared" si="1136"/>
        <v>7245.38</v>
      </c>
      <c r="E2546" s="78">
        <f>IF(K2546=1,VLOOKUP(A2545,[1]Plan1!$G$155:$I$350,3),E2545)</f>
        <v>7276.54</v>
      </c>
      <c r="F2546" s="79">
        <f t="shared" si="1137"/>
        <v>45763</v>
      </c>
      <c r="G2546" s="80">
        <f t="shared" si="1138"/>
        <v>4.3006716003852752E-3</v>
      </c>
      <c r="H2546" s="81">
        <f t="shared" si="1139"/>
        <v>46827</v>
      </c>
      <c r="I2546" s="81">
        <f t="shared" si="1140"/>
        <v>46827</v>
      </c>
      <c r="J2546" s="82">
        <f t="shared" si="1127"/>
        <v>19</v>
      </c>
      <c r="K2546" s="82">
        <f t="shared" si="1141"/>
        <v>5</v>
      </c>
      <c r="L2546" s="76">
        <f t="shared" si="1142"/>
        <v>1.0011299600000001</v>
      </c>
      <c r="M2546" s="83">
        <f t="shared" si="1143"/>
        <v>1.0043006699999999</v>
      </c>
      <c r="N2546" s="83">
        <f t="shared" si="1144"/>
        <v>1.4798414845279431</v>
      </c>
      <c r="O2546" s="76">
        <f t="shared" si="1145"/>
        <v>1.48151364</v>
      </c>
      <c r="P2546" s="76">
        <f t="shared" si="1146"/>
        <v>567.03463483999997</v>
      </c>
      <c r="Q2546" s="84">
        <f t="shared" si="1131"/>
        <v>0</v>
      </c>
      <c r="R2546" s="86">
        <f t="shared" si="1128"/>
        <v>0</v>
      </c>
      <c r="S2546" s="76">
        <f t="shared" si="1147"/>
        <v>0</v>
      </c>
      <c r="T2546" s="86">
        <f t="shared" si="1129"/>
        <v>8.0657000000000006E-2</v>
      </c>
      <c r="U2546" s="84">
        <f t="shared" si="1135"/>
        <v>5</v>
      </c>
      <c r="V2546" s="84">
        <v>252</v>
      </c>
      <c r="W2546" s="83">
        <f t="shared" si="1148"/>
        <v>1.001540256</v>
      </c>
      <c r="X2546" s="76">
        <f t="shared" si="1149"/>
        <v>0.87337849000000001</v>
      </c>
      <c r="Y2546" s="76">
        <f t="shared" si="1150"/>
        <v>0</v>
      </c>
      <c r="Z2546" s="90" t="str">
        <f t="shared" si="1132"/>
        <v>A+J=</v>
      </c>
      <c r="AA2546" s="81">
        <f t="shared" si="1133"/>
        <v>46827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75">
        <f t="shared" si="1122"/>
        <v>46806</v>
      </c>
      <c r="B2547" s="76">
        <f t="shared" si="1123"/>
        <v>568.21117893000007</v>
      </c>
      <c r="C2547" s="76">
        <f t="shared" si="1130"/>
        <v>382.74007038000002</v>
      </c>
      <c r="D2547" s="77">
        <f t="shared" si="1136"/>
        <v>7245.38</v>
      </c>
      <c r="E2547" s="78">
        <f>IF(K2547=1,VLOOKUP(A2546,[1]Plan1!$G$155:$I$350,3),E2546)</f>
        <v>7276.54</v>
      </c>
      <c r="F2547" s="79">
        <f t="shared" si="1137"/>
        <v>45763</v>
      </c>
      <c r="G2547" s="80">
        <f t="shared" si="1138"/>
        <v>4.3006716003852752E-3</v>
      </c>
      <c r="H2547" s="81">
        <f t="shared" si="1139"/>
        <v>46827</v>
      </c>
      <c r="I2547" s="81">
        <f t="shared" si="1140"/>
        <v>46827</v>
      </c>
      <c r="J2547" s="82">
        <f t="shared" si="1127"/>
        <v>19</v>
      </c>
      <c r="K2547" s="82">
        <f t="shared" si="1141"/>
        <v>6</v>
      </c>
      <c r="L2547" s="76">
        <f t="shared" si="1142"/>
        <v>1.0013561099999999</v>
      </c>
      <c r="M2547" s="83">
        <f t="shared" si="1143"/>
        <v>1.0043006699999999</v>
      </c>
      <c r="N2547" s="83">
        <f t="shared" si="1144"/>
        <v>1.4798414845279431</v>
      </c>
      <c r="O2547" s="76">
        <f t="shared" si="1145"/>
        <v>1.4818483099999999</v>
      </c>
      <c r="P2547" s="76">
        <f t="shared" si="1146"/>
        <v>567.16272646000004</v>
      </c>
      <c r="Q2547" s="84">
        <f t="shared" si="1131"/>
        <v>0</v>
      </c>
      <c r="R2547" s="86">
        <f t="shared" si="1128"/>
        <v>0</v>
      </c>
      <c r="S2547" s="76">
        <f t="shared" si="1147"/>
        <v>0</v>
      </c>
      <c r="T2547" s="86">
        <f t="shared" si="1129"/>
        <v>8.0657000000000006E-2</v>
      </c>
      <c r="U2547" s="84">
        <f t="shared" si="1135"/>
        <v>6</v>
      </c>
      <c r="V2547" s="84">
        <v>252</v>
      </c>
      <c r="W2547" s="83">
        <f t="shared" si="1148"/>
        <v>1.001848592</v>
      </c>
      <c r="X2547" s="76">
        <f t="shared" si="1149"/>
        <v>1.04845247</v>
      </c>
      <c r="Y2547" s="76">
        <f t="shared" si="1150"/>
        <v>0</v>
      </c>
      <c r="Z2547" s="90" t="str">
        <f t="shared" si="1132"/>
        <v>A+J=</v>
      </c>
      <c r="AA2547" s="81">
        <f t="shared" si="1133"/>
        <v>46827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75">
        <f t="shared" si="1122"/>
        <v>46807</v>
      </c>
      <c r="B2548" s="76">
        <f t="shared" si="1123"/>
        <v>568.51450426999997</v>
      </c>
      <c r="C2548" s="76">
        <f t="shared" si="1130"/>
        <v>382.74007038000002</v>
      </c>
      <c r="D2548" s="77">
        <f t="shared" si="1136"/>
        <v>7245.38</v>
      </c>
      <c r="E2548" s="78">
        <f>IF(K2548=1,VLOOKUP(A2547,[1]Plan1!$G$155:$I$350,3),E2547)</f>
        <v>7276.54</v>
      </c>
      <c r="F2548" s="79">
        <f t="shared" si="1137"/>
        <v>45763</v>
      </c>
      <c r="G2548" s="80">
        <f t="shared" si="1138"/>
        <v>4.3006716003852752E-3</v>
      </c>
      <c r="H2548" s="81">
        <f t="shared" si="1139"/>
        <v>46827</v>
      </c>
      <c r="I2548" s="81">
        <f t="shared" si="1140"/>
        <v>46827</v>
      </c>
      <c r="J2548" s="82">
        <f t="shared" si="1127"/>
        <v>19</v>
      </c>
      <c r="K2548" s="82">
        <f t="shared" si="1141"/>
        <v>7</v>
      </c>
      <c r="L2548" s="76">
        <f t="shared" si="1142"/>
        <v>1.0015823100000001</v>
      </c>
      <c r="M2548" s="83">
        <f t="shared" si="1143"/>
        <v>1.0043006699999999</v>
      </c>
      <c r="N2548" s="83">
        <f t="shared" si="1144"/>
        <v>1.4798414845279431</v>
      </c>
      <c r="O2548" s="76">
        <f t="shared" si="1145"/>
        <v>1.4821830499999999</v>
      </c>
      <c r="P2548" s="76">
        <f t="shared" si="1146"/>
        <v>567.29084487</v>
      </c>
      <c r="Q2548" s="84">
        <f t="shared" si="1131"/>
        <v>0</v>
      </c>
      <c r="R2548" s="86">
        <f t="shared" si="1128"/>
        <v>0</v>
      </c>
      <c r="S2548" s="76">
        <f t="shared" si="1147"/>
        <v>0</v>
      </c>
      <c r="T2548" s="86">
        <f t="shared" si="1129"/>
        <v>8.0657000000000006E-2</v>
      </c>
      <c r="U2548" s="84">
        <f t="shared" si="1135"/>
        <v>7</v>
      </c>
      <c r="V2548" s="84">
        <v>252</v>
      </c>
      <c r="W2548" s="83">
        <f t="shared" si="1148"/>
        <v>1.0021570230000001</v>
      </c>
      <c r="X2548" s="76">
        <f t="shared" si="1149"/>
        <v>1.2236594000000001</v>
      </c>
      <c r="Y2548" s="76">
        <f t="shared" si="1150"/>
        <v>0</v>
      </c>
      <c r="Z2548" s="90" t="str">
        <f t="shared" si="1132"/>
        <v>A+J=</v>
      </c>
      <c r="AA2548" s="81">
        <f t="shared" si="1133"/>
        <v>46827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75">
        <f t="shared" si="1122"/>
        <v>46808</v>
      </c>
      <c r="B2549" s="76">
        <f t="shared" si="1123"/>
        <v>568.81798498000001</v>
      </c>
      <c r="C2549" s="76">
        <f t="shared" si="1130"/>
        <v>382.74007038000002</v>
      </c>
      <c r="D2549" s="77">
        <f t="shared" si="1136"/>
        <v>7245.38</v>
      </c>
      <c r="E2549" s="78">
        <f>IF(K2549=1,VLOOKUP(A2548,[1]Plan1!$G$155:$I$350,3),E2548)</f>
        <v>7276.54</v>
      </c>
      <c r="F2549" s="79">
        <f t="shared" si="1137"/>
        <v>45763</v>
      </c>
      <c r="G2549" s="80">
        <f t="shared" si="1138"/>
        <v>4.3006716003852752E-3</v>
      </c>
      <c r="H2549" s="81">
        <f t="shared" si="1139"/>
        <v>46827</v>
      </c>
      <c r="I2549" s="81">
        <f t="shared" si="1140"/>
        <v>46827</v>
      </c>
      <c r="J2549" s="82">
        <f t="shared" si="1127"/>
        <v>19</v>
      </c>
      <c r="K2549" s="82">
        <f t="shared" si="1141"/>
        <v>8</v>
      </c>
      <c r="L2549" s="76">
        <f t="shared" si="1142"/>
        <v>1.00180855</v>
      </c>
      <c r="M2549" s="83">
        <f t="shared" si="1143"/>
        <v>1.0043006699999999</v>
      </c>
      <c r="N2549" s="83">
        <f t="shared" si="1144"/>
        <v>1.4798414845279431</v>
      </c>
      <c r="O2549" s="76">
        <f t="shared" si="1145"/>
        <v>1.48251785</v>
      </c>
      <c r="P2549" s="76">
        <f t="shared" si="1146"/>
        <v>567.41898623999998</v>
      </c>
      <c r="Q2549" s="84">
        <f t="shared" si="1131"/>
        <v>0</v>
      </c>
      <c r="R2549" s="86">
        <f t="shared" si="1128"/>
        <v>0</v>
      </c>
      <c r="S2549" s="76">
        <f t="shared" si="1147"/>
        <v>0</v>
      </c>
      <c r="T2549" s="86">
        <f t="shared" si="1129"/>
        <v>8.0657000000000006E-2</v>
      </c>
      <c r="U2549" s="84">
        <f t="shared" si="1135"/>
        <v>8</v>
      </c>
      <c r="V2549" s="84">
        <v>252</v>
      </c>
      <c r="W2549" s="83">
        <f t="shared" si="1148"/>
        <v>1.002465548</v>
      </c>
      <c r="X2549" s="76">
        <f t="shared" si="1149"/>
        <v>1.3989987399999999</v>
      </c>
      <c r="Y2549" s="76">
        <f t="shared" si="1150"/>
        <v>0</v>
      </c>
      <c r="Z2549" s="90" t="str">
        <f t="shared" si="1132"/>
        <v>A+J=</v>
      </c>
      <c r="AA2549" s="81">
        <f t="shared" si="1133"/>
        <v>46827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75">
        <f t="shared" si="1122"/>
        <v>46809</v>
      </c>
      <c r="B2550" s="76">
        <f t="shared" si="1123"/>
        <v>569.12162997000007</v>
      </c>
      <c r="C2550" s="76">
        <f t="shared" si="1130"/>
        <v>382.74007038000002</v>
      </c>
      <c r="D2550" s="77">
        <f t="shared" si="1136"/>
        <v>7245.38</v>
      </c>
      <c r="E2550" s="78">
        <f>IF(K2550=1,VLOOKUP(A2549,[1]Plan1!$G$155:$I$350,3),E2549)</f>
        <v>7276.54</v>
      </c>
      <c r="F2550" s="79">
        <f t="shared" si="1137"/>
        <v>45763</v>
      </c>
      <c r="G2550" s="80">
        <f t="shared" si="1138"/>
        <v>4.3006716003852752E-3</v>
      </c>
      <c r="H2550" s="81">
        <f t="shared" si="1139"/>
        <v>46827</v>
      </c>
      <c r="I2550" s="81">
        <f t="shared" si="1140"/>
        <v>46827</v>
      </c>
      <c r="J2550" s="82">
        <f t="shared" si="1127"/>
        <v>19</v>
      </c>
      <c r="K2550" s="82">
        <f t="shared" si="1141"/>
        <v>9</v>
      </c>
      <c r="L2550" s="76">
        <f t="shared" si="1142"/>
        <v>1.00203485</v>
      </c>
      <c r="M2550" s="83">
        <f t="shared" si="1143"/>
        <v>1.0043006699999999</v>
      </c>
      <c r="N2550" s="83">
        <f t="shared" si="1144"/>
        <v>1.4798414845279431</v>
      </c>
      <c r="O2550" s="76">
        <f t="shared" si="1145"/>
        <v>1.4828527300000001</v>
      </c>
      <c r="P2550" s="76">
        <f t="shared" si="1146"/>
        <v>567.54715824000004</v>
      </c>
      <c r="Q2550" s="84">
        <f t="shared" si="1131"/>
        <v>0</v>
      </c>
      <c r="R2550" s="86">
        <f t="shared" si="1128"/>
        <v>0</v>
      </c>
      <c r="S2550" s="76">
        <f t="shared" si="1147"/>
        <v>0</v>
      </c>
      <c r="T2550" s="86">
        <f t="shared" si="1129"/>
        <v>8.0657000000000006E-2</v>
      </c>
      <c r="U2550" s="84">
        <f t="shared" si="1135"/>
        <v>9</v>
      </c>
      <c r="V2550" s="84">
        <v>252</v>
      </c>
      <c r="W2550" s="83">
        <f t="shared" si="1148"/>
        <v>1.002774169</v>
      </c>
      <c r="X2550" s="76">
        <f t="shared" si="1149"/>
        <v>1.57447173</v>
      </c>
      <c r="Y2550" s="76">
        <f t="shared" si="1150"/>
        <v>0</v>
      </c>
      <c r="Z2550" s="90" t="str">
        <f t="shared" si="1132"/>
        <v>A+J=</v>
      </c>
      <c r="AA2550" s="81">
        <f t="shared" si="1133"/>
        <v>46827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75">
        <f t="shared" si="1122"/>
        <v>46810</v>
      </c>
      <c r="B2551" s="76">
        <f t="shared" si="1123"/>
        <v>569.12162997000007</v>
      </c>
      <c r="C2551" s="76">
        <f t="shared" si="1130"/>
        <v>382.74007038000002</v>
      </c>
      <c r="D2551" s="77">
        <f t="shared" si="1136"/>
        <v>7245.38</v>
      </c>
      <c r="E2551" s="78">
        <f>IF(K2551=1,VLOOKUP(A2550,[1]Plan1!$G$155:$I$350,3),E2550)</f>
        <v>7276.54</v>
      </c>
      <c r="F2551" s="79">
        <f t="shared" si="1137"/>
        <v>45763</v>
      </c>
      <c r="G2551" s="80">
        <f t="shared" si="1138"/>
        <v>4.3006716003852752E-3</v>
      </c>
      <c r="H2551" s="81">
        <f t="shared" si="1139"/>
        <v>46827</v>
      </c>
      <c r="I2551" s="81">
        <f t="shared" si="1140"/>
        <v>46827</v>
      </c>
      <c r="J2551" s="82">
        <f t="shared" si="1127"/>
        <v>19</v>
      </c>
      <c r="K2551" s="82">
        <f t="shared" si="1141"/>
        <v>9</v>
      </c>
      <c r="L2551" s="76">
        <f t="shared" si="1142"/>
        <v>1.00203485</v>
      </c>
      <c r="M2551" s="83">
        <f t="shared" si="1143"/>
        <v>1.0043006699999999</v>
      </c>
      <c r="N2551" s="83">
        <f t="shared" si="1144"/>
        <v>1.4798414845279431</v>
      </c>
      <c r="O2551" s="76">
        <f t="shared" si="1145"/>
        <v>1.4828527300000001</v>
      </c>
      <c r="P2551" s="76">
        <f t="shared" si="1146"/>
        <v>567.54715824000004</v>
      </c>
      <c r="Q2551" s="84">
        <f t="shared" si="1131"/>
        <v>0</v>
      </c>
      <c r="R2551" s="86">
        <f t="shared" si="1128"/>
        <v>0</v>
      </c>
      <c r="S2551" s="76">
        <f t="shared" si="1147"/>
        <v>0</v>
      </c>
      <c r="T2551" s="86">
        <f t="shared" si="1129"/>
        <v>8.0657000000000006E-2</v>
      </c>
      <c r="U2551" s="84">
        <f t="shared" si="1135"/>
        <v>9</v>
      </c>
      <c r="V2551" s="84">
        <v>252</v>
      </c>
      <c r="W2551" s="83">
        <f t="shared" si="1148"/>
        <v>1.002774169</v>
      </c>
      <c r="X2551" s="76">
        <f t="shared" si="1149"/>
        <v>1.57447173</v>
      </c>
      <c r="Y2551" s="76">
        <f t="shared" si="1150"/>
        <v>0</v>
      </c>
      <c r="Z2551" s="90" t="str">
        <f t="shared" si="1132"/>
        <v>A+J=</v>
      </c>
      <c r="AA2551" s="81">
        <f t="shared" si="1133"/>
        <v>46827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75">
        <f t="shared" si="1122"/>
        <v>46811</v>
      </c>
      <c r="B2552" s="76">
        <f t="shared" si="1123"/>
        <v>569.12162997000007</v>
      </c>
      <c r="C2552" s="76">
        <f t="shared" si="1130"/>
        <v>382.74007038000002</v>
      </c>
      <c r="D2552" s="77">
        <f t="shared" si="1136"/>
        <v>7245.38</v>
      </c>
      <c r="E2552" s="78">
        <f>IF(K2552=1,VLOOKUP(A2551,[1]Plan1!$G$155:$I$350,3),E2551)</f>
        <v>7276.54</v>
      </c>
      <c r="F2552" s="79">
        <f t="shared" si="1137"/>
        <v>45763</v>
      </c>
      <c r="G2552" s="80">
        <f t="shared" si="1138"/>
        <v>4.3006716003852752E-3</v>
      </c>
      <c r="H2552" s="81">
        <f t="shared" si="1139"/>
        <v>46827</v>
      </c>
      <c r="I2552" s="81">
        <f t="shared" si="1140"/>
        <v>46827</v>
      </c>
      <c r="J2552" s="82">
        <f t="shared" si="1127"/>
        <v>19</v>
      </c>
      <c r="K2552" s="82">
        <f t="shared" si="1141"/>
        <v>9</v>
      </c>
      <c r="L2552" s="76">
        <f t="shared" si="1142"/>
        <v>1.00203485</v>
      </c>
      <c r="M2552" s="83">
        <f t="shared" si="1143"/>
        <v>1.0043006699999999</v>
      </c>
      <c r="N2552" s="83">
        <f t="shared" si="1144"/>
        <v>1.4798414845279431</v>
      </c>
      <c r="O2552" s="76">
        <f t="shared" si="1145"/>
        <v>1.4828527300000001</v>
      </c>
      <c r="P2552" s="76">
        <f t="shared" si="1146"/>
        <v>567.54715824000004</v>
      </c>
      <c r="Q2552" s="84">
        <f t="shared" si="1131"/>
        <v>0</v>
      </c>
      <c r="R2552" s="86">
        <f t="shared" si="1128"/>
        <v>0</v>
      </c>
      <c r="S2552" s="76">
        <f t="shared" si="1147"/>
        <v>0</v>
      </c>
      <c r="T2552" s="86">
        <f t="shared" si="1129"/>
        <v>8.0657000000000006E-2</v>
      </c>
      <c r="U2552" s="84">
        <f t="shared" si="1135"/>
        <v>9</v>
      </c>
      <c r="V2552" s="84">
        <v>252</v>
      </c>
      <c r="W2552" s="83">
        <f t="shared" si="1148"/>
        <v>1.002774169</v>
      </c>
      <c r="X2552" s="76">
        <f t="shared" si="1149"/>
        <v>1.57447173</v>
      </c>
      <c r="Y2552" s="76">
        <f t="shared" si="1150"/>
        <v>0</v>
      </c>
      <c r="Z2552" s="90" t="str">
        <f t="shared" si="1132"/>
        <v>A+J=</v>
      </c>
      <c r="AA2552" s="81">
        <f t="shared" si="1133"/>
        <v>46827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75">
        <f t="shared" si="1122"/>
        <v>46812</v>
      </c>
      <c r="B2553" s="76">
        <f t="shared" si="1123"/>
        <v>569.12162997000007</v>
      </c>
      <c r="C2553" s="76">
        <f t="shared" si="1130"/>
        <v>382.74007038000002</v>
      </c>
      <c r="D2553" s="77">
        <f t="shared" si="1136"/>
        <v>7245.38</v>
      </c>
      <c r="E2553" s="78">
        <f>IF(K2553=1,VLOOKUP(A2552,[1]Plan1!$G$155:$I$350,3),E2552)</f>
        <v>7276.54</v>
      </c>
      <c r="F2553" s="79">
        <f t="shared" si="1137"/>
        <v>45763</v>
      </c>
      <c r="G2553" s="80">
        <f t="shared" si="1138"/>
        <v>4.3006716003852752E-3</v>
      </c>
      <c r="H2553" s="81">
        <f t="shared" si="1139"/>
        <v>46827</v>
      </c>
      <c r="I2553" s="81">
        <f t="shared" si="1140"/>
        <v>46827</v>
      </c>
      <c r="J2553" s="82">
        <f t="shared" si="1127"/>
        <v>19</v>
      </c>
      <c r="K2553" s="82">
        <f t="shared" si="1141"/>
        <v>9</v>
      </c>
      <c r="L2553" s="76">
        <f t="shared" si="1142"/>
        <v>1.00203485</v>
      </c>
      <c r="M2553" s="83">
        <f t="shared" si="1143"/>
        <v>1.0043006699999999</v>
      </c>
      <c r="N2553" s="83">
        <f t="shared" si="1144"/>
        <v>1.4798414845279431</v>
      </c>
      <c r="O2553" s="76">
        <f t="shared" si="1145"/>
        <v>1.4828527300000001</v>
      </c>
      <c r="P2553" s="76">
        <f t="shared" si="1146"/>
        <v>567.54715824000004</v>
      </c>
      <c r="Q2553" s="84">
        <f t="shared" si="1131"/>
        <v>0</v>
      </c>
      <c r="R2553" s="86">
        <f t="shared" si="1128"/>
        <v>0</v>
      </c>
      <c r="S2553" s="76">
        <f t="shared" si="1147"/>
        <v>0</v>
      </c>
      <c r="T2553" s="86">
        <f t="shared" si="1129"/>
        <v>8.0657000000000006E-2</v>
      </c>
      <c r="U2553" s="84">
        <f t="shared" si="1135"/>
        <v>9</v>
      </c>
      <c r="V2553" s="84">
        <v>252</v>
      </c>
      <c r="W2553" s="83">
        <f t="shared" si="1148"/>
        <v>1.002774169</v>
      </c>
      <c r="X2553" s="76">
        <f t="shared" si="1149"/>
        <v>1.57447173</v>
      </c>
      <c r="Y2553" s="76">
        <f t="shared" si="1150"/>
        <v>0</v>
      </c>
      <c r="Z2553" s="90" t="str">
        <f t="shared" si="1132"/>
        <v>A+J=</v>
      </c>
      <c r="AA2553" s="81">
        <f t="shared" si="1133"/>
        <v>46827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75">
        <f t="shared" si="1122"/>
        <v>46813</v>
      </c>
      <c r="B2554" s="76">
        <f t="shared" si="1123"/>
        <v>569.12162997000007</v>
      </c>
      <c r="C2554" s="76">
        <f t="shared" si="1130"/>
        <v>382.74007038000002</v>
      </c>
      <c r="D2554" s="77">
        <f t="shared" si="1136"/>
        <v>7245.38</v>
      </c>
      <c r="E2554" s="78">
        <f>IF(K2554=1,VLOOKUP(A2553,[1]Plan1!$G$155:$I$350,3),E2553)</f>
        <v>7276.54</v>
      </c>
      <c r="F2554" s="79">
        <f t="shared" si="1137"/>
        <v>45763</v>
      </c>
      <c r="G2554" s="80">
        <f t="shared" si="1138"/>
        <v>4.3006716003852752E-3</v>
      </c>
      <c r="H2554" s="81">
        <f t="shared" si="1139"/>
        <v>46827</v>
      </c>
      <c r="I2554" s="81">
        <f t="shared" si="1140"/>
        <v>46827</v>
      </c>
      <c r="J2554" s="82">
        <f t="shared" si="1127"/>
        <v>19</v>
      </c>
      <c r="K2554" s="82">
        <f t="shared" si="1141"/>
        <v>9</v>
      </c>
      <c r="L2554" s="76">
        <f t="shared" si="1142"/>
        <v>1.00203485</v>
      </c>
      <c r="M2554" s="83">
        <f t="shared" si="1143"/>
        <v>1.0043006699999999</v>
      </c>
      <c r="N2554" s="83">
        <f t="shared" si="1144"/>
        <v>1.4798414845279431</v>
      </c>
      <c r="O2554" s="76">
        <f t="shared" si="1145"/>
        <v>1.4828527300000001</v>
      </c>
      <c r="P2554" s="76">
        <f t="shared" si="1146"/>
        <v>567.54715824000004</v>
      </c>
      <c r="Q2554" s="84">
        <f t="shared" si="1131"/>
        <v>0</v>
      </c>
      <c r="R2554" s="86">
        <f t="shared" si="1128"/>
        <v>0</v>
      </c>
      <c r="S2554" s="76">
        <f t="shared" si="1147"/>
        <v>0</v>
      </c>
      <c r="T2554" s="86">
        <f t="shared" si="1129"/>
        <v>8.0657000000000006E-2</v>
      </c>
      <c r="U2554" s="84">
        <f t="shared" si="1135"/>
        <v>9</v>
      </c>
      <c r="V2554" s="84">
        <v>252</v>
      </c>
      <c r="W2554" s="83">
        <f t="shared" si="1148"/>
        <v>1.002774169</v>
      </c>
      <c r="X2554" s="76">
        <f t="shared" si="1149"/>
        <v>1.57447173</v>
      </c>
      <c r="Y2554" s="76">
        <f t="shared" si="1150"/>
        <v>0</v>
      </c>
      <c r="Z2554" s="90" t="str">
        <f t="shared" si="1132"/>
        <v>A+J=</v>
      </c>
      <c r="AA2554" s="81">
        <f t="shared" si="1133"/>
        <v>46827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75">
        <f t="shared" si="1122"/>
        <v>46814</v>
      </c>
      <c r="B2555" s="76">
        <f t="shared" si="1123"/>
        <v>569.42544638000004</v>
      </c>
      <c r="C2555" s="76">
        <f t="shared" si="1130"/>
        <v>382.74007038000002</v>
      </c>
      <c r="D2555" s="77">
        <f t="shared" si="1136"/>
        <v>7245.38</v>
      </c>
      <c r="E2555" s="78">
        <f>IF(K2555=1,VLOOKUP(A2554,[1]Plan1!$G$155:$I$350,3),E2554)</f>
        <v>7276.54</v>
      </c>
      <c r="F2555" s="79">
        <f t="shared" si="1137"/>
        <v>45763</v>
      </c>
      <c r="G2555" s="80">
        <f t="shared" si="1138"/>
        <v>4.3006716003852752E-3</v>
      </c>
      <c r="H2555" s="81">
        <f t="shared" si="1139"/>
        <v>46827</v>
      </c>
      <c r="I2555" s="81">
        <f t="shared" si="1140"/>
        <v>46827</v>
      </c>
      <c r="J2555" s="82">
        <f t="shared" si="1127"/>
        <v>19</v>
      </c>
      <c r="K2555" s="82">
        <f t="shared" si="1141"/>
        <v>10</v>
      </c>
      <c r="L2555" s="76">
        <f t="shared" si="1142"/>
        <v>1.0022612099999999</v>
      </c>
      <c r="M2555" s="83">
        <f t="shared" si="1143"/>
        <v>1.0043006699999999</v>
      </c>
      <c r="N2555" s="83">
        <f t="shared" si="1144"/>
        <v>1.4798414845279431</v>
      </c>
      <c r="O2555" s="76">
        <f t="shared" si="1145"/>
        <v>1.4831877099999999</v>
      </c>
      <c r="P2555" s="76">
        <f t="shared" si="1146"/>
        <v>567.67536851</v>
      </c>
      <c r="Q2555" s="84">
        <f t="shared" si="1131"/>
        <v>0</v>
      </c>
      <c r="R2555" s="86">
        <f t="shared" si="1128"/>
        <v>0</v>
      </c>
      <c r="S2555" s="76">
        <f t="shared" si="1147"/>
        <v>0</v>
      </c>
      <c r="T2555" s="86">
        <f t="shared" si="1129"/>
        <v>8.0657000000000006E-2</v>
      </c>
      <c r="U2555" s="84">
        <f t="shared" si="1135"/>
        <v>10</v>
      </c>
      <c r="V2555" s="84">
        <v>252</v>
      </c>
      <c r="W2555" s="83">
        <f t="shared" si="1148"/>
        <v>1.003082885</v>
      </c>
      <c r="X2555" s="76">
        <f t="shared" si="1149"/>
        <v>1.7500778699999999</v>
      </c>
      <c r="Y2555" s="76">
        <f t="shared" si="1150"/>
        <v>0</v>
      </c>
      <c r="Z2555" s="90" t="str">
        <f t="shared" si="1132"/>
        <v>A+J=</v>
      </c>
      <c r="AA2555" s="81">
        <f t="shared" si="1133"/>
        <v>46827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75">
        <f t="shared" si="1122"/>
        <v>46815</v>
      </c>
      <c r="B2556" s="76">
        <f t="shared" si="1123"/>
        <v>569.72941836999996</v>
      </c>
      <c r="C2556" s="76">
        <f t="shared" si="1130"/>
        <v>382.74007038000002</v>
      </c>
      <c r="D2556" s="77">
        <f t="shared" si="1136"/>
        <v>7245.38</v>
      </c>
      <c r="E2556" s="78">
        <f>IF(K2556=1,VLOOKUP(A2555,[1]Plan1!$G$155:$I$350,3),E2555)</f>
        <v>7276.54</v>
      </c>
      <c r="F2556" s="79">
        <f t="shared" si="1137"/>
        <v>45763</v>
      </c>
      <c r="G2556" s="80">
        <f t="shared" si="1138"/>
        <v>4.3006716003852752E-3</v>
      </c>
      <c r="H2556" s="81">
        <f t="shared" si="1139"/>
        <v>46827</v>
      </c>
      <c r="I2556" s="81">
        <f t="shared" si="1140"/>
        <v>46827</v>
      </c>
      <c r="J2556" s="82">
        <f t="shared" si="1127"/>
        <v>19</v>
      </c>
      <c r="K2556" s="82">
        <f t="shared" si="1141"/>
        <v>11</v>
      </c>
      <c r="L2556" s="76">
        <f t="shared" si="1142"/>
        <v>1.00248761</v>
      </c>
      <c r="M2556" s="83">
        <f t="shared" si="1143"/>
        <v>1.0043006699999999</v>
      </c>
      <c r="N2556" s="83">
        <f t="shared" si="1144"/>
        <v>1.4798414845279431</v>
      </c>
      <c r="O2556" s="76">
        <f t="shared" si="1145"/>
        <v>1.4835227499999999</v>
      </c>
      <c r="P2556" s="76">
        <f t="shared" si="1146"/>
        <v>567.80360173999998</v>
      </c>
      <c r="Q2556" s="84">
        <f t="shared" si="1131"/>
        <v>0</v>
      </c>
      <c r="R2556" s="86">
        <f t="shared" si="1128"/>
        <v>0</v>
      </c>
      <c r="S2556" s="76">
        <f t="shared" si="1147"/>
        <v>0</v>
      </c>
      <c r="T2556" s="86">
        <f t="shared" si="1129"/>
        <v>8.0657000000000006E-2</v>
      </c>
      <c r="U2556" s="84">
        <f t="shared" si="1135"/>
        <v>11</v>
      </c>
      <c r="V2556" s="84">
        <v>252</v>
      </c>
      <c r="W2556" s="83">
        <f t="shared" si="1148"/>
        <v>1.0033916949999999</v>
      </c>
      <c r="X2556" s="76">
        <f t="shared" si="1149"/>
        <v>1.9258166299999999</v>
      </c>
      <c r="Y2556" s="76">
        <f t="shared" si="1150"/>
        <v>0</v>
      </c>
      <c r="Z2556" s="90" t="str">
        <f t="shared" si="1132"/>
        <v>A+J=</v>
      </c>
      <c r="AA2556" s="81">
        <f t="shared" si="1133"/>
        <v>46827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75">
        <f t="shared" si="1122"/>
        <v>46816</v>
      </c>
      <c r="B2557" s="76">
        <f t="shared" si="1123"/>
        <v>570.03355097999997</v>
      </c>
      <c r="C2557" s="76">
        <f t="shared" si="1130"/>
        <v>382.74007038000002</v>
      </c>
      <c r="D2557" s="77">
        <f t="shared" si="1136"/>
        <v>7245.38</v>
      </c>
      <c r="E2557" s="78">
        <f>IF(K2557=1,VLOOKUP(A2556,[1]Plan1!$G$155:$I$350,3),E2556)</f>
        <v>7276.54</v>
      </c>
      <c r="F2557" s="79">
        <f t="shared" si="1137"/>
        <v>45763</v>
      </c>
      <c r="G2557" s="80">
        <f t="shared" si="1138"/>
        <v>4.3006716003852752E-3</v>
      </c>
      <c r="H2557" s="81">
        <f t="shared" si="1139"/>
        <v>46827</v>
      </c>
      <c r="I2557" s="81">
        <f t="shared" si="1140"/>
        <v>46827</v>
      </c>
      <c r="J2557" s="82">
        <f t="shared" si="1127"/>
        <v>19</v>
      </c>
      <c r="K2557" s="82">
        <f t="shared" si="1141"/>
        <v>12</v>
      </c>
      <c r="L2557" s="76">
        <f t="shared" si="1142"/>
        <v>1.00271406</v>
      </c>
      <c r="M2557" s="83">
        <f t="shared" si="1143"/>
        <v>1.0043006699999999</v>
      </c>
      <c r="N2557" s="83">
        <f t="shared" si="1144"/>
        <v>1.4798414845279431</v>
      </c>
      <c r="O2557" s="76">
        <f t="shared" si="1145"/>
        <v>1.4838578600000001</v>
      </c>
      <c r="P2557" s="76">
        <f t="shared" si="1146"/>
        <v>567.93186176999995</v>
      </c>
      <c r="Q2557" s="84">
        <f t="shared" si="1131"/>
        <v>0</v>
      </c>
      <c r="R2557" s="86">
        <f t="shared" si="1128"/>
        <v>0</v>
      </c>
      <c r="S2557" s="76">
        <f t="shared" si="1147"/>
        <v>0</v>
      </c>
      <c r="T2557" s="86">
        <f t="shared" si="1129"/>
        <v>8.0657000000000006E-2</v>
      </c>
      <c r="U2557" s="84">
        <f t="shared" si="1135"/>
        <v>12</v>
      </c>
      <c r="V2557" s="84">
        <v>252</v>
      </c>
      <c r="W2557" s="83">
        <f t="shared" si="1148"/>
        <v>1.003700601</v>
      </c>
      <c r="X2557" s="76">
        <f t="shared" si="1149"/>
        <v>2.10168921</v>
      </c>
      <c r="Y2557" s="76">
        <f t="shared" si="1150"/>
        <v>0</v>
      </c>
      <c r="Z2557" s="90" t="str">
        <f t="shared" si="1132"/>
        <v>A+J=</v>
      </c>
      <c r="AA2557" s="81">
        <f t="shared" si="1133"/>
        <v>46827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75">
        <f t="shared" si="1122"/>
        <v>46817</v>
      </c>
      <c r="B2558" s="76">
        <f t="shared" si="1123"/>
        <v>570.03355097999997</v>
      </c>
      <c r="C2558" s="76">
        <f t="shared" si="1130"/>
        <v>382.74007038000002</v>
      </c>
      <c r="D2558" s="77">
        <f t="shared" si="1136"/>
        <v>7245.38</v>
      </c>
      <c r="E2558" s="78">
        <f>IF(K2558=1,VLOOKUP(A2557,[1]Plan1!$G$155:$I$350,3),E2557)</f>
        <v>7276.54</v>
      </c>
      <c r="F2558" s="79">
        <f t="shared" si="1137"/>
        <v>45763</v>
      </c>
      <c r="G2558" s="80">
        <f t="shared" si="1138"/>
        <v>4.3006716003852752E-3</v>
      </c>
      <c r="H2558" s="81">
        <f t="shared" si="1139"/>
        <v>46827</v>
      </c>
      <c r="I2558" s="81">
        <f t="shared" si="1140"/>
        <v>46827</v>
      </c>
      <c r="J2558" s="82">
        <f t="shared" si="1127"/>
        <v>19</v>
      </c>
      <c r="K2558" s="82">
        <f t="shared" si="1141"/>
        <v>12</v>
      </c>
      <c r="L2558" s="76">
        <f t="shared" si="1142"/>
        <v>1.00271406</v>
      </c>
      <c r="M2558" s="83">
        <f t="shared" si="1143"/>
        <v>1.0043006699999999</v>
      </c>
      <c r="N2558" s="83">
        <f t="shared" si="1144"/>
        <v>1.4798414845279431</v>
      </c>
      <c r="O2558" s="76">
        <f t="shared" si="1145"/>
        <v>1.4838578600000001</v>
      </c>
      <c r="P2558" s="76">
        <f t="shared" si="1146"/>
        <v>567.93186176999995</v>
      </c>
      <c r="Q2558" s="84">
        <f t="shared" si="1131"/>
        <v>0</v>
      </c>
      <c r="R2558" s="86">
        <f t="shared" si="1128"/>
        <v>0</v>
      </c>
      <c r="S2558" s="76">
        <f t="shared" si="1147"/>
        <v>0</v>
      </c>
      <c r="T2558" s="86">
        <f t="shared" si="1129"/>
        <v>8.0657000000000006E-2</v>
      </c>
      <c r="U2558" s="84">
        <f t="shared" si="1135"/>
        <v>12</v>
      </c>
      <c r="V2558" s="84">
        <v>252</v>
      </c>
      <c r="W2558" s="83">
        <f t="shared" si="1148"/>
        <v>1.003700601</v>
      </c>
      <c r="X2558" s="76">
        <f t="shared" si="1149"/>
        <v>2.10168921</v>
      </c>
      <c r="Y2558" s="76">
        <f t="shared" si="1150"/>
        <v>0</v>
      </c>
      <c r="Z2558" s="90" t="str">
        <f t="shared" si="1132"/>
        <v>A+J=</v>
      </c>
      <c r="AA2558" s="81">
        <f t="shared" si="1133"/>
        <v>46827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75">
        <f t="shared" si="1122"/>
        <v>46818</v>
      </c>
      <c r="B2559" s="76">
        <f t="shared" si="1123"/>
        <v>570.03355097999997</v>
      </c>
      <c r="C2559" s="76">
        <f t="shared" si="1130"/>
        <v>382.74007038000002</v>
      </c>
      <c r="D2559" s="77">
        <f t="shared" si="1136"/>
        <v>7245.38</v>
      </c>
      <c r="E2559" s="78">
        <f>IF(K2559=1,VLOOKUP(A2558,[1]Plan1!$G$155:$I$350,3),E2558)</f>
        <v>7276.54</v>
      </c>
      <c r="F2559" s="79">
        <f t="shared" si="1137"/>
        <v>45763</v>
      </c>
      <c r="G2559" s="80">
        <f t="shared" si="1138"/>
        <v>4.3006716003852752E-3</v>
      </c>
      <c r="H2559" s="81">
        <f t="shared" si="1139"/>
        <v>46827</v>
      </c>
      <c r="I2559" s="81">
        <f t="shared" si="1140"/>
        <v>46827</v>
      </c>
      <c r="J2559" s="82">
        <f t="shared" si="1127"/>
        <v>19</v>
      </c>
      <c r="K2559" s="82">
        <f t="shared" si="1141"/>
        <v>12</v>
      </c>
      <c r="L2559" s="76">
        <f t="shared" si="1142"/>
        <v>1.00271406</v>
      </c>
      <c r="M2559" s="83">
        <f t="shared" si="1143"/>
        <v>1.0043006699999999</v>
      </c>
      <c r="N2559" s="83">
        <f t="shared" si="1144"/>
        <v>1.4798414845279431</v>
      </c>
      <c r="O2559" s="76">
        <f t="shared" si="1145"/>
        <v>1.4838578600000001</v>
      </c>
      <c r="P2559" s="76">
        <f t="shared" si="1146"/>
        <v>567.93186176999995</v>
      </c>
      <c r="Q2559" s="84">
        <f t="shared" si="1131"/>
        <v>0</v>
      </c>
      <c r="R2559" s="86">
        <f t="shared" si="1128"/>
        <v>0</v>
      </c>
      <c r="S2559" s="76">
        <f t="shared" si="1147"/>
        <v>0</v>
      </c>
      <c r="T2559" s="86">
        <f t="shared" si="1129"/>
        <v>8.0657000000000006E-2</v>
      </c>
      <c r="U2559" s="84">
        <f t="shared" si="1135"/>
        <v>12</v>
      </c>
      <c r="V2559" s="84">
        <v>252</v>
      </c>
      <c r="W2559" s="83">
        <f t="shared" si="1148"/>
        <v>1.003700601</v>
      </c>
      <c r="X2559" s="76">
        <f t="shared" si="1149"/>
        <v>2.10168921</v>
      </c>
      <c r="Y2559" s="76">
        <f t="shared" si="1150"/>
        <v>0</v>
      </c>
      <c r="Z2559" s="90" t="str">
        <f t="shared" si="1132"/>
        <v>A+J=</v>
      </c>
      <c r="AA2559" s="81">
        <f t="shared" si="1133"/>
        <v>46827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75">
        <f t="shared" si="1122"/>
        <v>46819</v>
      </c>
      <c r="B2560" s="76">
        <f t="shared" si="1123"/>
        <v>570.33785136999995</v>
      </c>
      <c r="C2560" s="76">
        <f t="shared" si="1130"/>
        <v>382.74007038000002</v>
      </c>
      <c r="D2560" s="77">
        <f t="shared" si="1136"/>
        <v>7245.38</v>
      </c>
      <c r="E2560" s="78">
        <f>IF(K2560=1,VLOOKUP(A2559,[1]Plan1!$G$155:$I$350,3),E2559)</f>
        <v>7276.54</v>
      </c>
      <c r="F2560" s="79">
        <f t="shared" si="1137"/>
        <v>45763</v>
      </c>
      <c r="G2560" s="80">
        <f t="shared" si="1138"/>
        <v>4.3006716003852752E-3</v>
      </c>
      <c r="H2560" s="81">
        <f t="shared" si="1139"/>
        <v>46827</v>
      </c>
      <c r="I2560" s="81">
        <f t="shared" si="1140"/>
        <v>46827</v>
      </c>
      <c r="J2560" s="82">
        <f t="shared" si="1127"/>
        <v>19</v>
      </c>
      <c r="K2560" s="82">
        <f t="shared" si="1141"/>
        <v>13</v>
      </c>
      <c r="L2560" s="76">
        <f t="shared" si="1142"/>
        <v>1.00294057</v>
      </c>
      <c r="M2560" s="83">
        <f t="shared" si="1143"/>
        <v>1.0043006699999999</v>
      </c>
      <c r="N2560" s="83">
        <f t="shared" si="1144"/>
        <v>1.4798414845279431</v>
      </c>
      <c r="O2560" s="76">
        <f t="shared" si="1145"/>
        <v>1.48419306</v>
      </c>
      <c r="P2560" s="76">
        <f t="shared" si="1146"/>
        <v>568.06015623999997</v>
      </c>
      <c r="Q2560" s="84">
        <f t="shared" si="1131"/>
        <v>0</v>
      </c>
      <c r="R2560" s="86">
        <f t="shared" si="1128"/>
        <v>0</v>
      </c>
      <c r="S2560" s="76">
        <f t="shared" si="1147"/>
        <v>0</v>
      </c>
      <c r="T2560" s="86">
        <f t="shared" si="1129"/>
        <v>8.0657000000000006E-2</v>
      </c>
      <c r="U2560" s="84">
        <f t="shared" si="1135"/>
        <v>13</v>
      </c>
      <c r="V2560" s="84">
        <v>252</v>
      </c>
      <c r="W2560" s="83">
        <f t="shared" si="1148"/>
        <v>1.004009602</v>
      </c>
      <c r="X2560" s="76">
        <f t="shared" si="1149"/>
        <v>2.2776951300000001</v>
      </c>
      <c r="Y2560" s="76">
        <f t="shared" si="1150"/>
        <v>0</v>
      </c>
      <c r="Z2560" s="90" t="str">
        <f t="shared" si="1132"/>
        <v>A+J=</v>
      </c>
      <c r="AA2560" s="81">
        <f t="shared" si="1133"/>
        <v>46827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75">
        <f t="shared" si="1122"/>
        <v>46820</v>
      </c>
      <c r="B2561" s="76">
        <f t="shared" si="1123"/>
        <v>570.64230809000003</v>
      </c>
      <c r="C2561" s="76">
        <f t="shared" si="1130"/>
        <v>382.74007038000002</v>
      </c>
      <c r="D2561" s="77">
        <f t="shared" si="1136"/>
        <v>7245.38</v>
      </c>
      <c r="E2561" s="78">
        <f>IF(K2561=1,VLOOKUP(A2560,[1]Plan1!$G$155:$I$350,3),E2560)</f>
        <v>7276.54</v>
      </c>
      <c r="F2561" s="79">
        <f t="shared" si="1137"/>
        <v>45763</v>
      </c>
      <c r="G2561" s="80">
        <f t="shared" si="1138"/>
        <v>4.3006716003852752E-3</v>
      </c>
      <c r="H2561" s="81">
        <f t="shared" si="1139"/>
        <v>46827</v>
      </c>
      <c r="I2561" s="81">
        <f t="shared" si="1140"/>
        <v>46827</v>
      </c>
      <c r="J2561" s="82">
        <f t="shared" si="1127"/>
        <v>19</v>
      </c>
      <c r="K2561" s="82">
        <f t="shared" si="1141"/>
        <v>14</v>
      </c>
      <c r="L2561" s="76">
        <f t="shared" si="1142"/>
        <v>1.0031671200000001</v>
      </c>
      <c r="M2561" s="83">
        <f t="shared" si="1143"/>
        <v>1.0043006699999999</v>
      </c>
      <c r="N2561" s="83">
        <f t="shared" si="1144"/>
        <v>1.4798414845279431</v>
      </c>
      <c r="O2561" s="76">
        <f t="shared" si="1145"/>
        <v>1.4845283199999999</v>
      </c>
      <c r="P2561" s="76">
        <f t="shared" si="1146"/>
        <v>568.18847367000001</v>
      </c>
      <c r="Q2561" s="84">
        <f t="shared" si="1131"/>
        <v>0</v>
      </c>
      <c r="R2561" s="86">
        <f t="shared" si="1128"/>
        <v>0</v>
      </c>
      <c r="S2561" s="76">
        <f t="shared" si="1147"/>
        <v>0</v>
      </c>
      <c r="T2561" s="86">
        <f t="shared" si="1129"/>
        <v>8.0657000000000006E-2</v>
      </c>
      <c r="U2561" s="84">
        <f t="shared" si="1135"/>
        <v>14</v>
      </c>
      <c r="V2561" s="84">
        <v>252</v>
      </c>
      <c r="W2561" s="83">
        <f t="shared" si="1148"/>
        <v>1.0043186980000001</v>
      </c>
      <c r="X2561" s="76">
        <f t="shared" si="1149"/>
        <v>2.4538344200000002</v>
      </c>
      <c r="Y2561" s="76">
        <f t="shared" si="1150"/>
        <v>0</v>
      </c>
      <c r="Z2561" s="90" t="str">
        <f t="shared" si="1132"/>
        <v>A+J=</v>
      </c>
      <c r="AA2561" s="81">
        <f t="shared" si="1133"/>
        <v>46827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75">
        <f t="shared" si="1122"/>
        <v>46821</v>
      </c>
      <c r="B2562" s="76">
        <f t="shared" si="1123"/>
        <v>570.94692888999998</v>
      </c>
      <c r="C2562" s="76">
        <f t="shared" si="1130"/>
        <v>382.74007038000002</v>
      </c>
      <c r="D2562" s="77">
        <f t="shared" si="1136"/>
        <v>7245.38</v>
      </c>
      <c r="E2562" s="78">
        <f>IF(K2562=1,VLOOKUP(A2561,[1]Plan1!$G$155:$I$350,3),E2561)</f>
        <v>7276.54</v>
      </c>
      <c r="F2562" s="79">
        <f t="shared" si="1137"/>
        <v>45763</v>
      </c>
      <c r="G2562" s="80">
        <f t="shared" si="1138"/>
        <v>4.3006716003852752E-3</v>
      </c>
      <c r="H2562" s="81">
        <f t="shared" si="1139"/>
        <v>46827</v>
      </c>
      <c r="I2562" s="81">
        <f t="shared" si="1140"/>
        <v>46827</v>
      </c>
      <c r="J2562" s="82">
        <f t="shared" si="1127"/>
        <v>19</v>
      </c>
      <c r="K2562" s="82">
        <f t="shared" si="1141"/>
        <v>15</v>
      </c>
      <c r="L2562" s="76">
        <f t="shared" si="1142"/>
        <v>1.00339373</v>
      </c>
      <c r="M2562" s="83">
        <f t="shared" si="1143"/>
        <v>1.0043006699999999</v>
      </c>
      <c r="N2562" s="83">
        <f t="shared" si="1144"/>
        <v>1.4798414845279431</v>
      </c>
      <c r="O2562" s="76">
        <f t="shared" si="1145"/>
        <v>1.48486366</v>
      </c>
      <c r="P2562" s="76">
        <f t="shared" si="1146"/>
        <v>568.31682173000002</v>
      </c>
      <c r="Q2562" s="84">
        <f t="shared" si="1131"/>
        <v>0</v>
      </c>
      <c r="R2562" s="86">
        <f t="shared" si="1128"/>
        <v>0</v>
      </c>
      <c r="S2562" s="76">
        <f t="shared" si="1147"/>
        <v>0</v>
      </c>
      <c r="T2562" s="86">
        <f t="shared" si="1129"/>
        <v>8.0657000000000006E-2</v>
      </c>
      <c r="U2562" s="84">
        <f t="shared" si="1135"/>
        <v>15</v>
      </c>
      <c r="V2562" s="84">
        <v>252</v>
      </c>
      <c r="W2562" s="83">
        <f t="shared" si="1148"/>
        <v>1.004627889</v>
      </c>
      <c r="X2562" s="76">
        <f t="shared" si="1149"/>
        <v>2.6301071600000001</v>
      </c>
      <c r="Y2562" s="76">
        <f t="shared" si="1150"/>
        <v>0</v>
      </c>
      <c r="Z2562" s="90" t="str">
        <f t="shared" si="1132"/>
        <v>A+J=</v>
      </c>
      <c r="AA2562" s="81">
        <f t="shared" si="1133"/>
        <v>46827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75">
        <f t="shared" si="1122"/>
        <v>46822</v>
      </c>
      <c r="B2563" s="76">
        <f t="shared" si="1123"/>
        <v>571.25171439999997</v>
      </c>
      <c r="C2563" s="76">
        <f t="shared" si="1130"/>
        <v>382.74007038000002</v>
      </c>
      <c r="D2563" s="77">
        <f t="shared" si="1136"/>
        <v>7245.38</v>
      </c>
      <c r="E2563" s="78">
        <f>IF(K2563=1,VLOOKUP(A2562,[1]Plan1!$G$155:$I$350,3),E2562)</f>
        <v>7276.54</v>
      </c>
      <c r="F2563" s="79">
        <f t="shared" si="1137"/>
        <v>45763</v>
      </c>
      <c r="G2563" s="80">
        <f t="shared" si="1138"/>
        <v>4.3006716003852752E-3</v>
      </c>
      <c r="H2563" s="81">
        <f t="shared" si="1139"/>
        <v>46827</v>
      </c>
      <c r="I2563" s="81">
        <f t="shared" si="1140"/>
        <v>46827</v>
      </c>
      <c r="J2563" s="82">
        <f t="shared" si="1127"/>
        <v>19</v>
      </c>
      <c r="K2563" s="82">
        <f t="shared" si="1141"/>
        <v>16</v>
      </c>
      <c r="L2563" s="76">
        <f t="shared" si="1142"/>
        <v>1.00362039</v>
      </c>
      <c r="M2563" s="83">
        <f t="shared" si="1143"/>
        <v>1.0043006699999999</v>
      </c>
      <c r="N2563" s="83">
        <f t="shared" si="1144"/>
        <v>1.4798414845279431</v>
      </c>
      <c r="O2563" s="76">
        <f t="shared" si="1145"/>
        <v>1.4851990799999999</v>
      </c>
      <c r="P2563" s="76">
        <f t="shared" si="1146"/>
        <v>568.44520039999998</v>
      </c>
      <c r="Q2563" s="84">
        <f t="shared" si="1131"/>
        <v>0</v>
      </c>
      <c r="R2563" s="86">
        <f t="shared" si="1128"/>
        <v>0</v>
      </c>
      <c r="S2563" s="76">
        <f t="shared" si="1147"/>
        <v>0</v>
      </c>
      <c r="T2563" s="86">
        <f t="shared" si="1129"/>
        <v>8.0657000000000006E-2</v>
      </c>
      <c r="U2563" s="84">
        <f t="shared" si="1135"/>
        <v>16</v>
      </c>
      <c r="V2563" s="84">
        <v>252</v>
      </c>
      <c r="W2563" s="83">
        <f t="shared" si="1148"/>
        <v>1.0049371760000001</v>
      </c>
      <c r="X2563" s="76">
        <f t="shared" si="1149"/>
        <v>2.806514</v>
      </c>
      <c r="Y2563" s="76">
        <f t="shared" si="1150"/>
        <v>0</v>
      </c>
      <c r="Z2563" s="90" t="str">
        <f t="shared" si="1132"/>
        <v>A+J=</v>
      </c>
      <c r="AA2563" s="81">
        <f t="shared" si="1133"/>
        <v>46827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75">
        <f t="shared" si="1122"/>
        <v>46823</v>
      </c>
      <c r="B2564" s="76">
        <f t="shared" si="1123"/>
        <v>571.55665584999997</v>
      </c>
      <c r="C2564" s="76">
        <f t="shared" si="1130"/>
        <v>382.74007038000002</v>
      </c>
      <c r="D2564" s="77">
        <f t="shared" si="1136"/>
        <v>7245.38</v>
      </c>
      <c r="E2564" s="78">
        <f>IF(K2564=1,VLOOKUP(A2563,[1]Plan1!$G$155:$I$350,3),E2563)</f>
        <v>7276.54</v>
      </c>
      <c r="F2564" s="79">
        <f t="shared" si="1137"/>
        <v>45763</v>
      </c>
      <c r="G2564" s="80">
        <f t="shared" si="1138"/>
        <v>4.3006716003852752E-3</v>
      </c>
      <c r="H2564" s="81">
        <f t="shared" si="1139"/>
        <v>46827</v>
      </c>
      <c r="I2564" s="81">
        <f t="shared" si="1140"/>
        <v>46827</v>
      </c>
      <c r="J2564" s="82">
        <f t="shared" si="1127"/>
        <v>19</v>
      </c>
      <c r="K2564" s="82">
        <f t="shared" si="1141"/>
        <v>17</v>
      </c>
      <c r="L2564" s="76">
        <f t="shared" si="1142"/>
        <v>1.0038470900000001</v>
      </c>
      <c r="M2564" s="83">
        <f t="shared" si="1143"/>
        <v>1.0043006699999999</v>
      </c>
      <c r="N2564" s="83">
        <f t="shared" si="1144"/>
        <v>1.4798414845279431</v>
      </c>
      <c r="O2564" s="76">
        <f t="shared" si="1145"/>
        <v>1.4855345600000001</v>
      </c>
      <c r="P2564" s="76">
        <f t="shared" si="1146"/>
        <v>568.57360203999997</v>
      </c>
      <c r="Q2564" s="84">
        <f t="shared" si="1131"/>
        <v>0</v>
      </c>
      <c r="R2564" s="86">
        <f t="shared" si="1128"/>
        <v>0</v>
      </c>
      <c r="S2564" s="76">
        <f t="shared" si="1147"/>
        <v>0</v>
      </c>
      <c r="T2564" s="86">
        <f t="shared" si="1129"/>
        <v>8.0657000000000006E-2</v>
      </c>
      <c r="U2564" s="84">
        <f t="shared" si="1135"/>
        <v>17</v>
      </c>
      <c r="V2564" s="84">
        <v>252</v>
      </c>
      <c r="W2564" s="83">
        <f t="shared" si="1148"/>
        <v>1.005246557</v>
      </c>
      <c r="X2564" s="76">
        <f t="shared" si="1149"/>
        <v>2.9830538099999999</v>
      </c>
      <c r="Y2564" s="76">
        <f t="shared" si="1150"/>
        <v>0</v>
      </c>
      <c r="Z2564" s="90" t="str">
        <f t="shared" si="1132"/>
        <v>A+J=</v>
      </c>
      <c r="AA2564" s="81">
        <f t="shared" si="1133"/>
        <v>46827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75">
        <f t="shared" si="1122"/>
        <v>46824</v>
      </c>
      <c r="B2565" s="76">
        <f t="shared" si="1123"/>
        <v>571.55665584999997</v>
      </c>
      <c r="C2565" s="76">
        <f t="shared" si="1130"/>
        <v>382.74007038000002</v>
      </c>
      <c r="D2565" s="77">
        <f t="shared" si="1136"/>
        <v>7245.38</v>
      </c>
      <c r="E2565" s="78">
        <f>IF(K2565=1,VLOOKUP(A2564,[1]Plan1!$G$155:$I$350,3),E2564)</f>
        <v>7276.54</v>
      </c>
      <c r="F2565" s="79">
        <f t="shared" si="1137"/>
        <v>45763</v>
      </c>
      <c r="G2565" s="80">
        <f t="shared" si="1138"/>
        <v>4.3006716003852752E-3</v>
      </c>
      <c r="H2565" s="81">
        <f t="shared" si="1139"/>
        <v>46827</v>
      </c>
      <c r="I2565" s="81">
        <f t="shared" si="1140"/>
        <v>46827</v>
      </c>
      <c r="J2565" s="82">
        <f t="shared" si="1127"/>
        <v>19</v>
      </c>
      <c r="K2565" s="82">
        <f t="shared" si="1141"/>
        <v>17</v>
      </c>
      <c r="L2565" s="76">
        <f t="shared" si="1142"/>
        <v>1.0038470900000001</v>
      </c>
      <c r="M2565" s="83">
        <f t="shared" si="1143"/>
        <v>1.0043006699999999</v>
      </c>
      <c r="N2565" s="83">
        <f t="shared" si="1144"/>
        <v>1.4798414845279431</v>
      </c>
      <c r="O2565" s="76">
        <f t="shared" si="1145"/>
        <v>1.4855345600000001</v>
      </c>
      <c r="P2565" s="76">
        <f t="shared" si="1146"/>
        <v>568.57360203999997</v>
      </c>
      <c r="Q2565" s="84">
        <f t="shared" si="1131"/>
        <v>0</v>
      </c>
      <c r="R2565" s="86">
        <f t="shared" si="1128"/>
        <v>0</v>
      </c>
      <c r="S2565" s="76">
        <f t="shared" si="1147"/>
        <v>0</v>
      </c>
      <c r="T2565" s="86">
        <f t="shared" si="1129"/>
        <v>8.0657000000000006E-2</v>
      </c>
      <c r="U2565" s="84">
        <f t="shared" si="1135"/>
        <v>17</v>
      </c>
      <c r="V2565" s="84">
        <v>252</v>
      </c>
      <c r="W2565" s="83">
        <f t="shared" si="1148"/>
        <v>1.005246557</v>
      </c>
      <c r="X2565" s="76">
        <f t="shared" si="1149"/>
        <v>2.9830538099999999</v>
      </c>
      <c r="Y2565" s="76">
        <f t="shared" si="1150"/>
        <v>0</v>
      </c>
      <c r="Z2565" s="90" t="str">
        <f t="shared" si="1132"/>
        <v>A+J=</v>
      </c>
      <c r="AA2565" s="81">
        <f t="shared" si="1133"/>
        <v>46827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75">
        <f t="shared" si="1122"/>
        <v>46825</v>
      </c>
      <c r="B2566" s="76">
        <f t="shared" si="1123"/>
        <v>571.55665584999997</v>
      </c>
      <c r="C2566" s="76">
        <f t="shared" si="1130"/>
        <v>382.74007038000002</v>
      </c>
      <c r="D2566" s="77">
        <f t="shared" si="1136"/>
        <v>7245.38</v>
      </c>
      <c r="E2566" s="78">
        <f>IF(K2566=1,VLOOKUP(A2565,[1]Plan1!$G$155:$I$350,3),E2565)</f>
        <v>7276.54</v>
      </c>
      <c r="F2566" s="79">
        <f t="shared" si="1137"/>
        <v>45763</v>
      </c>
      <c r="G2566" s="80">
        <f t="shared" si="1138"/>
        <v>4.3006716003852752E-3</v>
      </c>
      <c r="H2566" s="81">
        <f t="shared" si="1139"/>
        <v>46827</v>
      </c>
      <c r="I2566" s="81">
        <f t="shared" si="1140"/>
        <v>46827</v>
      </c>
      <c r="J2566" s="82">
        <f t="shared" si="1127"/>
        <v>19</v>
      </c>
      <c r="K2566" s="82">
        <f t="shared" si="1141"/>
        <v>17</v>
      </c>
      <c r="L2566" s="76">
        <f t="shared" si="1142"/>
        <v>1.0038470900000001</v>
      </c>
      <c r="M2566" s="83">
        <f t="shared" si="1143"/>
        <v>1.0043006699999999</v>
      </c>
      <c r="N2566" s="83">
        <f t="shared" si="1144"/>
        <v>1.4798414845279431</v>
      </c>
      <c r="O2566" s="76">
        <f t="shared" si="1145"/>
        <v>1.4855345600000001</v>
      </c>
      <c r="P2566" s="76">
        <f t="shared" si="1146"/>
        <v>568.57360203999997</v>
      </c>
      <c r="Q2566" s="84">
        <f t="shared" si="1131"/>
        <v>0</v>
      </c>
      <c r="R2566" s="86">
        <f t="shared" si="1128"/>
        <v>0</v>
      </c>
      <c r="S2566" s="76">
        <f t="shared" si="1147"/>
        <v>0</v>
      </c>
      <c r="T2566" s="86">
        <f t="shared" si="1129"/>
        <v>8.0657000000000006E-2</v>
      </c>
      <c r="U2566" s="84">
        <f t="shared" si="1135"/>
        <v>17</v>
      </c>
      <c r="V2566" s="84">
        <v>252</v>
      </c>
      <c r="W2566" s="83">
        <f t="shared" si="1148"/>
        <v>1.005246557</v>
      </c>
      <c r="X2566" s="76">
        <f t="shared" si="1149"/>
        <v>2.9830538099999999</v>
      </c>
      <c r="Y2566" s="76">
        <f t="shared" si="1150"/>
        <v>0</v>
      </c>
      <c r="Z2566" s="90" t="str">
        <f t="shared" si="1132"/>
        <v>A+J=</v>
      </c>
      <c r="AA2566" s="81">
        <f t="shared" si="1133"/>
        <v>46827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75">
        <f t="shared" si="1122"/>
        <v>46826</v>
      </c>
      <c r="B2567" s="76">
        <f t="shared" si="1123"/>
        <v>571.86177368000006</v>
      </c>
      <c r="C2567" s="76">
        <f t="shared" si="1130"/>
        <v>382.74007038000002</v>
      </c>
      <c r="D2567" s="77">
        <f t="shared" si="1136"/>
        <v>7245.38</v>
      </c>
      <c r="E2567" s="78">
        <f>IF(K2567=1,VLOOKUP(A2566,[1]Plan1!$G$155:$I$350,3),E2566)</f>
        <v>7276.54</v>
      </c>
      <c r="F2567" s="79">
        <f t="shared" si="1137"/>
        <v>45763</v>
      </c>
      <c r="G2567" s="80">
        <f t="shared" si="1138"/>
        <v>4.3006716003852752E-3</v>
      </c>
      <c r="H2567" s="81">
        <f t="shared" si="1139"/>
        <v>46827</v>
      </c>
      <c r="I2567" s="81">
        <f t="shared" si="1140"/>
        <v>46827</v>
      </c>
      <c r="J2567" s="82">
        <f t="shared" si="1127"/>
        <v>19</v>
      </c>
      <c r="K2567" s="82">
        <f t="shared" si="1141"/>
        <v>18</v>
      </c>
      <c r="L2567" s="76">
        <f t="shared" si="1142"/>
        <v>1.0040738600000001</v>
      </c>
      <c r="M2567" s="83">
        <f t="shared" si="1143"/>
        <v>1.0043006699999999</v>
      </c>
      <c r="N2567" s="83">
        <f t="shared" si="1144"/>
        <v>1.4798414845279431</v>
      </c>
      <c r="O2567" s="76">
        <f t="shared" si="1145"/>
        <v>1.48587015</v>
      </c>
      <c r="P2567" s="76">
        <f t="shared" si="1146"/>
        <v>568.70204578000005</v>
      </c>
      <c r="Q2567" s="84">
        <f t="shared" si="1131"/>
        <v>0</v>
      </c>
      <c r="R2567" s="86">
        <f t="shared" si="1128"/>
        <v>0</v>
      </c>
      <c r="S2567" s="76">
        <f t="shared" si="1147"/>
        <v>0</v>
      </c>
      <c r="T2567" s="86">
        <f t="shared" si="1129"/>
        <v>8.0657000000000006E-2</v>
      </c>
      <c r="U2567" s="84">
        <f t="shared" si="1135"/>
        <v>18</v>
      </c>
      <c r="V2567" s="84">
        <v>252</v>
      </c>
      <c r="W2567" s="83">
        <f t="shared" si="1148"/>
        <v>1.005556034</v>
      </c>
      <c r="X2567" s="76">
        <f t="shared" si="1149"/>
        <v>3.1597279</v>
      </c>
      <c r="Y2567" s="76">
        <f t="shared" si="1150"/>
        <v>0</v>
      </c>
      <c r="Z2567" s="90" t="str">
        <f t="shared" si="1132"/>
        <v>A+J=</v>
      </c>
      <c r="AA2567" s="81">
        <f t="shared" si="1133"/>
        <v>46827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75">
        <f t="shared" si="1122"/>
        <v>46827</v>
      </c>
      <c r="B2568" s="76">
        <f t="shared" si="1123"/>
        <v>572.16704429999993</v>
      </c>
      <c r="C2568" s="76">
        <f t="shared" si="1130"/>
        <v>382.74007038000002</v>
      </c>
      <c r="D2568" s="77">
        <f t="shared" ref="D2568:D2631" si="1151">IF(E2568=E2567,D2567,E2567)</f>
        <v>7245.38</v>
      </c>
      <c r="E2568" s="78">
        <f>IF(K2568=1,VLOOKUP(A2567,[1]Plan1!$G$155:$I$350,3),E2567)</f>
        <v>7276.54</v>
      </c>
      <c r="F2568" s="79">
        <f t="shared" ref="F2568:F2631" si="1152">IF(D2568=D2567,F2567,A2568)</f>
        <v>45763</v>
      </c>
      <c r="G2568" s="80">
        <f t="shared" ref="G2568:G2631" si="1153">(E2568/D2568)-1</f>
        <v>4.3006716003852752E-3</v>
      </c>
      <c r="H2568" s="81">
        <f t="shared" ref="H2568:H2631" si="1154">IF(DAY(A2568)=15,VLOOKUP(A2568,AH$119:AN$451,4),H2567)</f>
        <v>46860</v>
      </c>
      <c r="I2568" s="81">
        <f t="shared" ref="I2568:I2631" si="1155">IF(A2568&gt;I2567,H2568,I2567)</f>
        <v>46827</v>
      </c>
      <c r="J2568" s="82">
        <f t="shared" si="1127"/>
        <v>19</v>
      </c>
      <c r="K2568" s="82">
        <f t="shared" si="1141"/>
        <v>19</v>
      </c>
      <c r="L2568" s="76">
        <f t="shared" ref="L2568:L2631" si="1156">TRUNC((E2568/D2568)^TRUNC((K2568/J2568),9),8)</f>
        <v>1.0043006699999999</v>
      </c>
      <c r="M2568" s="83">
        <f t="shared" ref="M2568:M2631" si="1157">IF(I2568&gt;I2567,L2567,M2567)</f>
        <v>1.0043006699999999</v>
      </c>
      <c r="N2568" s="83">
        <f t="shared" ref="N2568:N2631" si="1158">IF(I2568&gt;I2567,N2567*M2568,N2567)</f>
        <v>1.4798414845279431</v>
      </c>
      <c r="O2568" s="76">
        <f t="shared" ref="O2568:O2631" si="1159">TRUNC(TRUNC((L2568*N2568),15),8)</f>
        <v>1.4862057900000001</v>
      </c>
      <c r="P2568" s="76">
        <f t="shared" ref="P2568:P2631" si="1160">TRUNC(C2568*O2568,8)</f>
        <v>568.83050865999996</v>
      </c>
      <c r="Q2568" s="84">
        <f t="shared" si="1131"/>
        <v>84</v>
      </c>
      <c r="R2568" s="86">
        <f t="shared" si="1128"/>
        <v>2.1659000000000001E-2</v>
      </c>
      <c r="S2568" s="76">
        <f t="shared" ref="S2568:S2631" si="1161">IF(R2568&gt;0,TRUNC(R2568*P2568,8),0)</f>
        <v>12.32029998</v>
      </c>
      <c r="T2568" s="86">
        <f t="shared" si="1129"/>
        <v>8.0657000000000006E-2</v>
      </c>
      <c r="U2568" s="84">
        <f t="shared" ref="U2568:U2631" si="1162">IF(Q2567&gt;0,1,IF(K2568=K2567,U2567,U2567+1))</f>
        <v>19</v>
      </c>
      <c r="V2568" s="84">
        <v>252</v>
      </c>
      <c r="W2568" s="83">
        <f t="shared" ref="W2568:W2631" si="1163">ROUND((1+T2568)^TRUNC((U2568/V2568),9),9)</f>
        <v>1.005865606</v>
      </c>
      <c r="X2568" s="76">
        <f t="shared" ref="X2568:X2631" si="1164">TRUNC((P2568*(W2568-1)),8)</f>
        <v>3.3365356400000001</v>
      </c>
      <c r="Y2568" s="76">
        <f t="shared" ref="Y2568:Y2631" si="1165">IF(Q2568&gt;0,S2568+X2568,0)</f>
        <v>15.656835619999999</v>
      </c>
      <c r="Z2568" s="90" t="str">
        <f t="shared" ref="Z2568:Z2631" si="1166">IF($Q2567&gt;0,VLOOKUP($A2567,$AD$11:$AM$115,9),Z2567)</f>
        <v>A+J=</v>
      </c>
      <c r="AA2568" s="81">
        <f t="shared" ref="AA2568:AA2631" si="1167">IF(Q2567&gt;0,VLOOKUP(A2567,$AD$11:$AM$115,10),AA2567)</f>
        <v>46827</v>
      </c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75">
        <f t="shared" si="1122"/>
        <v>46828</v>
      </c>
      <c r="B2569" s="76">
        <f t="shared" si="1123"/>
        <v>556.79013480999993</v>
      </c>
      <c r="C2569" s="76">
        <f t="shared" si="1130"/>
        <v>374.45030320000001</v>
      </c>
      <c r="D2569" s="77">
        <f t="shared" si="1151"/>
        <v>7245.38</v>
      </c>
      <c r="E2569" s="78">
        <f>IF(K2569=1,VLOOKUP(A2568,[1]Plan1!$G$155:$I$350,3),E2568)</f>
        <v>7276.54</v>
      </c>
      <c r="F2569" s="79">
        <f t="shared" si="1152"/>
        <v>45763</v>
      </c>
      <c r="G2569" s="80">
        <f t="shared" si="1153"/>
        <v>4.3006716003852752E-3</v>
      </c>
      <c r="H2569" s="81">
        <f t="shared" si="1154"/>
        <v>46860</v>
      </c>
      <c r="I2569" s="81">
        <f t="shared" si="1155"/>
        <v>46860</v>
      </c>
      <c r="J2569" s="82">
        <f t="shared" si="1127"/>
        <v>22</v>
      </c>
      <c r="K2569" s="82">
        <f t="shared" si="1141"/>
        <v>1</v>
      </c>
      <c r="L2569" s="76">
        <f t="shared" si="1156"/>
        <v>1.0001950799999999</v>
      </c>
      <c r="M2569" s="83">
        <f t="shared" si="1157"/>
        <v>1.0043006699999999</v>
      </c>
      <c r="N2569" s="83">
        <f t="shared" si="1158"/>
        <v>1.4862057944052076</v>
      </c>
      <c r="O2569" s="76">
        <f t="shared" si="1159"/>
        <v>1.48649572</v>
      </c>
      <c r="P2569" s="76">
        <f t="shared" si="1160"/>
        <v>556.61877304999996</v>
      </c>
      <c r="Q2569" s="84">
        <f t="shared" si="1131"/>
        <v>0</v>
      </c>
      <c r="R2569" s="86">
        <f t="shared" si="1128"/>
        <v>0</v>
      </c>
      <c r="S2569" s="76">
        <f t="shared" si="1161"/>
        <v>0</v>
      </c>
      <c r="T2569" s="86">
        <f t="shared" si="1129"/>
        <v>8.0657000000000006E-2</v>
      </c>
      <c r="U2569" s="84">
        <f t="shared" si="1162"/>
        <v>1</v>
      </c>
      <c r="V2569" s="84">
        <v>252</v>
      </c>
      <c r="W2569" s="83">
        <f t="shared" si="1163"/>
        <v>1.0003078620000001</v>
      </c>
      <c r="X2569" s="76">
        <f t="shared" si="1164"/>
        <v>0.17136176</v>
      </c>
      <c r="Y2569" s="76">
        <f t="shared" si="1165"/>
        <v>0</v>
      </c>
      <c r="Z2569" s="90" t="str">
        <f t="shared" si="1166"/>
        <v>A+J=</v>
      </c>
      <c r="AA2569" s="81">
        <f t="shared" si="1167"/>
        <v>46860</v>
      </c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75">
        <f t="shared" si="1122"/>
        <v>46829</v>
      </c>
      <c r="B2570" s="76">
        <f t="shared" si="1123"/>
        <v>557.07020262000003</v>
      </c>
      <c r="C2570" s="76">
        <f t="shared" si="1130"/>
        <v>374.45030320000001</v>
      </c>
      <c r="D2570" s="77">
        <f t="shared" si="1151"/>
        <v>7245.38</v>
      </c>
      <c r="E2570" s="78">
        <f>IF(K2570=1,VLOOKUP(A2569,[1]Plan1!$G$155:$I$350,3),E2569)</f>
        <v>7276.54</v>
      </c>
      <c r="F2570" s="79">
        <f t="shared" si="1152"/>
        <v>45763</v>
      </c>
      <c r="G2570" s="80">
        <f t="shared" si="1153"/>
        <v>4.3006716003852752E-3</v>
      </c>
      <c r="H2570" s="81">
        <f t="shared" si="1154"/>
        <v>46860</v>
      </c>
      <c r="I2570" s="81">
        <f t="shared" si="1155"/>
        <v>46860</v>
      </c>
      <c r="J2570" s="82">
        <f t="shared" si="1127"/>
        <v>22</v>
      </c>
      <c r="K2570" s="82">
        <f t="shared" si="1141"/>
        <v>2</v>
      </c>
      <c r="L2570" s="76">
        <f t="shared" si="1156"/>
        <v>1.0003902</v>
      </c>
      <c r="M2570" s="83">
        <f t="shared" si="1157"/>
        <v>1.0043006699999999</v>
      </c>
      <c r="N2570" s="83">
        <f t="shared" si="1158"/>
        <v>1.4862057944052076</v>
      </c>
      <c r="O2570" s="76">
        <f t="shared" si="1159"/>
        <v>1.4867857099999999</v>
      </c>
      <c r="P2570" s="76">
        <f t="shared" si="1160"/>
        <v>556.72735990000001</v>
      </c>
      <c r="Q2570" s="84">
        <f t="shared" si="1131"/>
        <v>0</v>
      </c>
      <c r="R2570" s="86">
        <f t="shared" si="1128"/>
        <v>0</v>
      </c>
      <c r="S2570" s="76">
        <f t="shared" si="1161"/>
        <v>0</v>
      </c>
      <c r="T2570" s="86">
        <f t="shared" si="1129"/>
        <v>8.0657000000000006E-2</v>
      </c>
      <c r="U2570" s="84">
        <f t="shared" si="1162"/>
        <v>2</v>
      </c>
      <c r="V2570" s="84">
        <v>252</v>
      </c>
      <c r="W2570" s="83">
        <f t="shared" si="1163"/>
        <v>1.000615818</v>
      </c>
      <c r="X2570" s="76">
        <f t="shared" si="1164"/>
        <v>0.34284271999999999</v>
      </c>
      <c r="Y2570" s="76">
        <f t="shared" si="1165"/>
        <v>0</v>
      </c>
      <c r="Z2570" s="90" t="str">
        <f t="shared" si="1166"/>
        <v>A+J=</v>
      </c>
      <c r="AA2570" s="81">
        <f t="shared" si="1167"/>
        <v>46860</v>
      </c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75">
        <f t="shared" si="1122"/>
        <v>46830</v>
      </c>
      <c r="B2571" s="76">
        <f t="shared" si="1123"/>
        <v>557.35040893999997</v>
      </c>
      <c r="C2571" s="76">
        <f t="shared" si="1130"/>
        <v>374.45030320000001</v>
      </c>
      <c r="D2571" s="77">
        <f t="shared" si="1151"/>
        <v>7245.38</v>
      </c>
      <c r="E2571" s="78">
        <f>IF(K2571=1,VLOOKUP(A2570,[1]Plan1!$G$155:$I$350,3),E2570)</f>
        <v>7276.54</v>
      </c>
      <c r="F2571" s="79">
        <f t="shared" si="1152"/>
        <v>45763</v>
      </c>
      <c r="G2571" s="80">
        <f t="shared" si="1153"/>
        <v>4.3006716003852752E-3</v>
      </c>
      <c r="H2571" s="81">
        <f t="shared" si="1154"/>
        <v>46860</v>
      </c>
      <c r="I2571" s="81">
        <f t="shared" si="1155"/>
        <v>46860</v>
      </c>
      <c r="J2571" s="82">
        <f t="shared" si="1127"/>
        <v>22</v>
      </c>
      <c r="K2571" s="82">
        <f t="shared" si="1141"/>
        <v>3</v>
      </c>
      <c r="L2571" s="76">
        <f t="shared" si="1156"/>
        <v>1.0005853600000001</v>
      </c>
      <c r="M2571" s="83">
        <f t="shared" si="1157"/>
        <v>1.0043006699999999</v>
      </c>
      <c r="N2571" s="83">
        <f t="shared" si="1158"/>
        <v>1.4862057944052076</v>
      </c>
      <c r="O2571" s="76">
        <f t="shared" si="1159"/>
        <v>1.48707575</v>
      </c>
      <c r="P2571" s="76">
        <f t="shared" si="1160"/>
        <v>556.83596546000001</v>
      </c>
      <c r="Q2571" s="84">
        <f t="shared" si="1131"/>
        <v>0</v>
      </c>
      <c r="R2571" s="86">
        <f t="shared" si="1128"/>
        <v>0</v>
      </c>
      <c r="S2571" s="76">
        <f t="shared" si="1161"/>
        <v>0</v>
      </c>
      <c r="T2571" s="86">
        <f t="shared" si="1129"/>
        <v>8.0657000000000006E-2</v>
      </c>
      <c r="U2571" s="84">
        <f t="shared" si="1162"/>
        <v>3</v>
      </c>
      <c r="V2571" s="84">
        <v>252</v>
      </c>
      <c r="W2571" s="83">
        <f t="shared" si="1163"/>
        <v>1.000923869</v>
      </c>
      <c r="X2571" s="76">
        <f t="shared" si="1164"/>
        <v>0.51444347999999995</v>
      </c>
      <c r="Y2571" s="76">
        <f t="shared" si="1165"/>
        <v>0</v>
      </c>
      <c r="Z2571" s="90" t="str">
        <f t="shared" si="1166"/>
        <v>A+J=</v>
      </c>
      <c r="AA2571" s="81">
        <f t="shared" si="1167"/>
        <v>46860</v>
      </c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75">
        <f t="shared" ref="A2572:A2635" si="1168">(A2571+1)</f>
        <v>46831</v>
      </c>
      <c r="B2572" s="76">
        <f t="shared" ref="B2572:B2635" si="1169">P2572+X2572</f>
        <v>557.35040893999997</v>
      </c>
      <c r="C2572" s="76">
        <f t="shared" si="1130"/>
        <v>374.45030320000001</v>
      </c>
      <c r="D2572" s="77">
        <f t="shared" si="1151"/>
        <v>7245.38</v>
      </c>
      <c r="E2572" s="78">
        <f>IF(K2572=1,VLOOKUP(A2571,[1]Plan1!$G$155:$I$350,3),E2571)</f>
        <v>7276.54</v>
      </c>
      <c r="F2572" s="79">
        <f t="shared" si="1152"/>
        <v>45763</v>
      </c>
      <c r="G2572" s="80">
        <f t="shared" si="1153"/>
        <v>4.3006716003852752E-3</v>
      </c>
      <c r="H2572" s="81">
        <f t="shared" si="1154"/>
        <v>46860</v>
      </c>
      <c r="I2572" s="81">
        <f t="shared" si="1155"/>
        <v>46860</v>
      </c>
      <c r="J2572" s="82">
        <f t="shared" ref="J2572:J2635" si="1170">IF(I2572=I2571,J2571,NETWORKDAYS(I2571,I2572,$AD$165:$AD$503)-1)</f>
        <v>22</v>
      </c>
      <c r="K2572" s="82">
        <f t="shared" si="1141"/>
        <v>3</v>
      </c>
      <c r="L2572" s="76">
        <f t="shared" si="1156"/>
        <v>1.0005853600000001</v>
      </c>
      <c r="M2572" s="83">
        <f t="shared" si="1157"/>
        <v>1.0043006699999999</v>
      </c>
      <c r="N2572" s="83">
        <f t="shared" si="1158"/>
        <v>1.4862057944052076</v>
      </c>
      <c r="O2572" s="76">
        <f t="shared" si="1159"/>
        <v>1.48707575</v>
      </c>
      <c r="P2572" s="76">
        <f t="shared" si="1160"/>
        <v>556.83596546000001</v>
      </c>
      <c r="Q2572" s="84">
        <f t="shared" si="1131"/>
        <v>0</v>
      </c>
      <c r="R2572" s="86">
        <f t="shared" ref="R2572:R2635" si="1171">IF(Q2572&gt;0,VLOOKUP($A2572,$AD$11:$AI$161,6),0)</f>
        <v>0</v>
      </c>
      <c r="S2572" s="76">
        <f t="shared" si="1161"/>
        <v>0</v>
      </c>
      <c r="T2572" s="86">
        <f t="shared" ref="T2572:T2635" si="1172">(T2571)</f>
        <v>8.0657000000000006E-2</v>
      </c>
      <c r="U2572" s="84">
        <f t="shared" si="1162"/>
        <v>3</v>
      </c>
      <c r="V2572" s="84">
        <v>252</v>
      </c>
      <c r="W2572" s="83">
        <f t="shared" si="1163"/>
        <v>1.000923869</v>
      </c>
      <c r="X2572" s="76">
        <f t="shared" si="1164"/>
        <v>0.51444347999999995</v>
      </c>
      <c r="Y2572" s="76">
        <f t="shared" si="1165"/>
        <v>0</v>
      </c>
      <c r="Z2572" s="90" t="str">
        <f t="shared" si="1166"/>
        <v>A+J=</v>
      </c>
      <c r="AA2572" s="81">
        <f t="shared" si="1167"/>
        <v>46860</v>
      </c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75">
        <f t="shared" si="1168"/>
        <v>46832</v>
      </c>
      <c r="B2573" s="76">
        <f t="shared" si="1169"/>
        <v>557.35040893999997</v>
      </c>
      <c r="C2573" s="76">
        <f t="shared" ref="C2573:C2636" si="1173">TRUNC(IF(Q2572&gt;0,VLOOKUP(A2572,$AD$13:$AE$161,2),C2572),8)</f>
        <v>374.45030320000001</v>
      </c>
      <c r="D2573" s="77">
        <f t="shared" si="1151"/>
        <v>7245.38</v>
      </c>
      <c r="E2573" s="78">
        <f>IF(K2573=1,VLOOKUP(A2572,[1]Plan1!$G$155:$I$350,3),E2572)</f>
        <v>7276.54</v>
      </c>
      <c r="F2573" s="79">
        <f t="shared" si="1152"/>
        <v>45763</v>
      </c>
      <c r="G2573" s="80">
        <f t="shared" si="1153"/>
        <v>4.3006716003852752E-3</v>
      </c>
      <c r="H2573" s="81">
        <f t="shared" si="1154"/>
        <v>46860</v>
      </c>
      <c r="I2573" s="81">
        <f t="shared" si="1155"/>
        <v>46860</v>
      </c>
      <c r="J2573" s="82">
        <f t="shared" si="1170"/>
        <v>22</v>
      </c>
      <c r="K2573" s="82">
        <f t="shared" si="1141"/>
        <v>3</v>
      </c>
      <c r="L2573" s="76">
        <f t="shared" si="1156"/>
        <v>1.0005853600000001</v>
      </c>
      <c r="M2573" s="83">
        <f t="shared" si="1157"/>
        <v>1.0043006699999999</v>
      </c>
      <c r="N2573" s="83">
        <f t="shared" si="1158"/>
        <v>1.4862057944052076</v>
      </c>
      <c r="O2573" s="76">
        <f t="shared" si="1159"/>
        <v>1.48707575</v>
      </c>
      <c r="P2573" s="76">
        <f t="shared" si="1160"/>
        <v>556.83596546000001</v>
      </c>
      <c r="Q2573" s="84">
        <f t="shared" ref="Q2573:Q2636" si="1174">IF(VLOOKUP(A2573,AD$11:AK$161,8)=VLOOKUP(A2572,AD$11:AK$161,8),0,VLOOKUP(A2573,AD$11:AK$161,8))</f>
        <v>0</v>
      </c>
      <c r="R2573" s="86">
        <f t="shared" si="1171"/>
        <v>0</v>
      </c>
      <c r="S2573" s="76">
        <f t="shared" si="1161"/>
        <v>0</v>
      </c>
      <c r="T2573" s="86">
        <f t="shared" si="1172"/>
        <v>8.0657000000000006E-2</v>
      </c>
      <c r="U2573" s="84">
        <f t="shared" si="1162"/>
        <v>3</v>
      </c>
      <c r="V2573" s="84">
        <v>252</v>
      </c>
      <c r="W2573" s="83">
        <f t="shared" si="1163"/>
        <v>1.000923869</v>
      </c>
      <c r="X2573" s="76">
        <f t="shared" si="1164"/>
        <v>0.51444347999999995</v>
      </c>
      <c r="Y2573" s="76">
        <f t="shared" si="1165"/>
        <v>0</v>
      </c>
      <c r="Z2573" s="90" t="str">
        <f t="shared" si="1166"/>
        <v>A+J=</v>
      </c>
      <c r="AA2573" s="81">
        <f t="shared" si="1167"/>
        <v>46860</v>
      </c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75">
        <f t="shared" si="1168"/>
        <v>46833</v>
      </c>
      <c r="B2574" s="76">
        <f t="shared" si="1169"/>
        <v>557.63076133000004</v>
      </c>
      <c r="C2574" s="76">
        <f t="shared" si="1173"/>
        <v>374.45030320000001</v>
      </c>
      <c r="D2574" s="77">
        <f t="shared" si="1151"/>
        <v>7245.38</v>
      </c>
      <c r="E2574" s="78">
        <f>IF(K2574=1,VLOOKUP(A2573,[1]Plan1!$G$155:$I$350,3),E2573)</f>
        <v>7276.54</v>
      </c>
      <c r="F2574" s="79">
        <f t="shared" si="1152"/>
        <v>45763</v>
      </c>
      <c r="G2574" s="80">
        <f t="shared" si="1153"/>
        <v>4.3006716003852752E-3</v>
      </c>
      <c r="H2574" s="81">
        <f t="shared" si="1154"/>
        <v>46860</v>
      </c>
      <c r="I2574" s="81">
        <f t="shared" si="1155"/>
        <v>46860</v>
      </c>
      <c r="J2574" s="82">
        <f t="shared" si="1170"/>
        <v>22</v>
      </c>
      <c r="K2574" s="82">
        <f t="shared" si="1141"/>
        <v>4</v>
      </c>
      <c r="L2574" s="76">
        <f t="shared" si="1156"/>
        <v>1.0007805599999999</v>
      </c>
      <c r="M2574" s="83">
        <f t="shared" si="1157"/>
        <v>1.0043006699999999</v>
      </c>
      <c r="N2574" s="83">
        <f t="shared" si="1158"/>
        <v>1.4862057944052076</v>
      </c>
      <c r="O2574" s="76">
        <f t="shared" si="1159"/>
        <v>1.4873658599999999</v>
      </c>
      <c r="P2574" s="76">
        <f t="shared" si="1160"/>
        <v>556.94459724000001</v>
      </c>
      <c r="Q2574" s="84">
        <f t="shared" si="1174"/>
        <v>0</v>
      </c>
      <c r="R2574" s="86">
        <f t="shared" si="1171"/>
        <v>0</v>
      </c>
      <c r="S2574" s="76">
        <f t="shared" si="1161"/>
        <v>0</v>
      </c>
      <c r="T2574" s="86">
        <f t="shared" si="1172"/>
        <v>8.0657000000000006E-2</v>
      </c>
      <c r="U2574" s="84">
        <f t="shared" si="1162"/>
        <v>4</v>
      </c>
      <c r="V2574" s="84">
        <v>252</v>
      </c>
      <c r="W2574" s="83">
        <f t="shared" si="1163"/>
        <v>1.001232015</v>
      </c>
      <c r="X2574" s="76">
        <f t="shared" si="1164"/>
        <v>0.68616409</v>
      </c>
      <c r="Y2574" s="76">
        <f t="shared" si="1165"/>
        <v>0</v>
      </c>
      <c r="Z2574" s="90" t="str">
        <f t="shared" si="1166"/>
        <v>A+J=</v>
      </c>
      <c r="AA2574" s="81">
        <f t="shared" si="1167"/>
        <v>46860</v>
      </c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75">
        <f t="shared" si="1168"/>
        <v>46834</v>
      </c>
      <c r="B2575" s="76">
        <f t="shared" si="1169"/>
        <v>557.91125609999995</v>
      </c>
      <c r="C2575" s="76">
        <f t="shared" si="1173"/>
        <v>374.45030320000001</v>
      </c>
      <c r="D2575" s="77">
        <f t="shared" si="1151"/>
        <v>7245.38</v>
      </c>
      <c r="E2575" s="78">
        <f>IF(K2575=1,VLOOKUP(A2574,[1]Plan1!$G$155:$I$350,3),E2574)</f>
        <v>7276.54</v>
      </c>
      <c r="F2575" s="79">
        <f t="shared" si="1152"/>
        <v>45763</v>
      </c>
      <c r="G2575" s="80">
        <f t="shared" si="1153"/>
        <v>4.3006716003852752E-3</v>
      </c>
      <c r="H2575" s="81">
        <f t="shared" si="1154"/>
        <v>46860</v>
      </c>
      <c r="I2575" s="81">
        <f t="shared" si="1155"/>
        <v>46860</v>
      </c>
      <c r="J2575" s="82">
        <f t="shared" si="1170"/>
        <v>22</v>
      </c>
      <c r="K2575" s="82">
        <f t="shared" si="1141"/>
        <v>5</v>
      </c>
      <c r="L2575" s="76">
        <f t="shared" si="1156"/>
        <v>1.0009758</v>
      </c>
      <c r="M2575" s="83">
        <f t="shared" si="1157"/>
        <v>1.0043006699999999</v>
      </c>
      <c r="N2575" s="83">
        <f t="shared" si="1158"/>
        <v>1.4862057944052076</v>
      </c>
      <c r="O2575" s="76">
        <f t="shared" si="1159"/>
        <v>1.4876560299999999</v>
      </c>
      <c r="P2575" s="76">
        <f t="shared" si="1160"/>
        <v>557.05325148999998</v>
      </c>
      <c r="Q2575" s="84">
        <f t="shared" si="1174"/>
        <v>0</v>
      </c>
      <c r="R2575" s="86">
        <f t="shared" si="1171"/>
        <v>0</v>
      </c>
      <c r="S2575" s="76">
        <f t="shared" si="1161"/>
        <v>0</v>
      </c>
      <c r="T2575" s="86">
        <f t="shared" si="1172"/>
        <v>8.0657000000000006E-2</v>
      </c>
      <c r="U2575" s="84">
        <f t="shared" si="1162"/>
        <v>5</v>
      </c>
      <c r="V2575" s="84">
        <v>252</v>
      </c>
      <c r="W2575" s="83">
        <f t="shared" si="1163"/>
        <v>1.001540256</v>
      </c>
      <c r="X2575" s="76">
        <f t="shared" si="1164"/>
        <v>0.85800460999999995</v>
      </c>
      <c r="Y2575" s="76">
        <f t="shared" si="1165"/>
        <v>0</v>
      </c>
      <c r="Z2575" s="90" t="str">
        <f t="shared" si="1166"/>
        <v>A+J=</v>
      </c>
      <c r="AA2575" s="81">
        <f t="shared" si="1167"/>
        <v>46860</v>
      </c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75">
        <f t="shared" si="1168"/>
        <v>46835</v>
      </c>
      <c r="B2576" s="76">
        <f t="shared" si="1169"/>
        <v>558.19189328000004</v>
      </c>
      <c r="C2576" s="76">
        <f t="shared" si="1173"/>
        <v>374.45030320000001</v>
      </c>
      <c r="D2576" s="77">
        <f t="shared" si="1151"/>
        <v>7245.38</v>
      </c>
      <c r="E2576" s="78">
        <f>IF(K2576=1,VLOOKUP(A2575,[1]Plan1!$G$155:$I$350,3),E2575)</f>
        <v>7276.54</v>
      </c>
      <c r="F2576" s="79">
        <f t="shared" si="1152"/>
        <v>45763</v>
      </c>
      <c r="G2576" s="80">
        <f t="shared" si="1153"/>
        <v>4.3006716003852752E-3</v>
      </c>
      <c r="H2576" s="81">
        <f t="shared" si="1154"/>
        <v>46860</v>
      </c>
      <c r="I2576" s="81">
        <f t="shared" si="1155"/>
        <v>46860</v>
      </c>
      <c r="J2576" s="82">
        <f t="shared" si="1170"/>
        <v>22</v>
      </c>
      <c r="K2576" s="82">
        <f t="shared" si="1141"/>
        <v>6</v>
      </c>
      <c r="L2576" s="76">
        <f t="shared" si="1156"/>
        <v>1.00117108</v>
      </c>
      <c r="M2576" s="83">
        <f t="shared" si="1157"/>
        <v>1.0043006699999999</v>
      </c>
      <c r="N2576" s="83">
        <f t="shared" si="1158"/>
        <v>1.4862057944052076</v>
      </c>
      <c r="O2576" s="76">
        <f t="shared" si="1159"/>
        <v>1.48794626</v>
      </c>
      <c r="P2576" s="76">
        <f t="shared" si="1160"/>
        <v>557.16192820000003</v>
      </c>
      <c r="Q2576" s="84">
        <f t="shared" si="1174"/>
        <v>0</v>
      </c>
      <c r="R2576" s="86">
        <f t="shared" si="1171"/>
        <v>0</v>
      </c>
      <c r="S2576" s="76">
        <f t="shared" si="1161"/>
        <v>0</v>
      </c>
      <c r="T2576" s="86">
        <f t="shared" si="1172"/>
        <v>8.0657000000000006E-2</v>
      </c>
      <c r="U2576" s="84">
        <f t="shared" si="1162"/>
        <v>6</v>
      </c>
      <c r="V2576" s="84">
        <v>252</v>
      </c>
      <c r="W2576" s="83">
        <f t="shared" si="1163"/>
        <v>1.001848592</v>
      </c>
      <c r="X2576" s="76">
        <f t="shared" si="1164"/>
        <v>1.02996508</v>
      </c>
      <c r="Y2576" s="76">
        <f t="shared" si="1165"/>
        <v>0</v>
      </c>
      <c r="Z2576" s="90" t="str">
        <f t="shared" si="1166"/>
        <v>A+J=</v>
      </c>
      <c r="AA2576" s="81">
        <f t="shared" si="1167"/>
        <v>46860</v>
      </c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75">
        <f t="shared" si="1168"/>
        <v>46836</v>
      </c>
      <c r="B2577" s="76">
        <f t="shared" si="1169"/>
        <v>558.47266543000001</v>
      </c>
      <c r="C2577" s="76">
        <f t="shared" si="1173"/>
        <v>374.45030320000001</v>
      </c>
      <c r="D2577" s="77">
        <f t="shared" si="1151"/>
        <v>7245.38</v>
      </c>
      <c r="E2577" s="78">
        <f>IF(K2577=1,VLOOKUP(A2576,[1]Plan1!$G$155:$I$350,3),E2576)</f>
        <v>7276.54</v>
      </c>
      <c r="F2577" s="79">
        <f t="shared" si="1152"/>
        <v>45763</v>
      </c>
      <c r="G2577" s="80">
        <f t="shared" si="1153"/>
        <v>4.3006716003852752E-3</v>
      </c>
      <c r="H2577" s="81">
        <f t="shared" si="1154"/>
        <v>46860</v>
      </c>
      <c r="I2577" s="81">
        <f t="shared" si="1155"/>
        <v>46860</v>
      </c>
      <c r="J2577" s="82">
        <f t="shared" si="1170"/>
        <v>22</v>
      </c>
      <c r="K2577" s="82">
        <f t="shared" si="1141"/>
        <v>7</v>
      </c>
      <c r="L2577" s="76">
        <f t="shared" si="1156"/>
        <v>1.0013663900000001</v>
      </c>
      <c r="M2577" s="83">
        <f t="shared" si="1157"/>
        <v>1.0043006699999999</v>
      </c>
      <c r="N2577" s="83">
        <f t="shared" si="1158"/>
        <v>1.4862057944052076</v>
      </c>
      <c r="O2577" s="76">
        <f t="shared" si="1159"/>
        <v>1.48823653</v>
      </c>
      <c r="P2577" s="76">
        <f t="shared" si="1160"/>
        <v>557.27061989000003</v>
      </c>
      <c r="Q2577" s="84">
        <f t="shared" si="1174"/>
        <v>0</v>
      </c>
      <c r="R2577" s="86">
        <f t="shared" si="1171"/>
        <v>0</v>
      </c>
      <c r="S2577" s="76">
        <f t="shared" si="1161"/>
        <v>0</v>
      </c>
      <c r="T2577" s="86">
        <f t="shared" si="1172"/>
        <v>8.0657000000000006E-2</v>
      </c>
      <c r="U2577" s="84">
        <f t="shared" si="1162"/>
        <v>7</v>
      </c>
      <c r="V2577" s="84">
        <v>252</v>
      </c>
      <c r="W2577" s="83">
        <f t="shared" si="1163"/>
        <v>1.0021570230000001</v>
      </c>
      <c r="X2577" s="76">
        <f t="shared" si="1164"/>
        <v>1.2020455400000001</v>
      </c>
      <c r="Y2577" s="76">
        <f t="shared" si="1165"/>
        <v>0</v>
      </c>
      <c r="Z2577" s="90" t="str">
        <f t="shared" si="1166"/>
        <v>A+J=</v>
      </c>
      <c r="AA2577" s="81">
        <f t="shared" si="1167"/>
        <v>46860</v>
      </c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75">
        <f t="shared" si="1168"/>
        <v>46837</v>
      </c>
      <c r="B2578" s="76">
        <f t="shared" si="1169"/>
        <v>558.75357954000003</v>
      </c>
      <c r="C2578" s="76">
        <f t="shared" si="1173"/>
        <v>374.45030320000001</v>
      </c>
      <c r="D2578" s="77">
        <f t="shared" si="1151"/>
        <v>7245.38</v>
      </c>
      <c r="E2578" s="78">
        <f>IF(K2578=1,VLOOKUP(A2577,[1]Plan1!$G$155:$I$350,3),E2577)</f>
        <v>7276.54</v>
      </c>
      <c r="F2578" s="79">
        <f t="shared" si="1152"/>
        <v>45763</v>
      </c>
      <c r="G2578" s="80">
        <f t="shared" si="1153"/>
        <v>4.3006716003852752E-3</v>
      </c>
      <c r="H2578" s="81">
        <f t="shared" si="1154"/>
        <v>46860</v>
      </c>
      <c r="I2578" s="81">
        <f t="shared" si="1155"/>
        <v>46860</v>
      </c>
      <c r="J2578" s="82">
        <f t="shared" si="1170"/>
        <v>22</v>
      </c>
      <c r="K2578" s="82">
        <f t="shared" si="1141"/>
        <v>8</v>
      </c>
      <c r="L2578" s="76">
        <f t="shared" si="1156"/>
        <v>1.0015617400000001</v>
      </c>
      <c r="M2578" s="83">
        <f t="shared" si="1157"/>
        <v>1.0043006699999999</v>
      </c>
      <c r="N2578" s="83">
        <f t="shared" si="1158"/>
        <v>1.4862057944052076</v>
      </c>
      <c r="O2578" s="76">
        <f t="shared" si="1159"/>
        <v>1.4885268599999999</v>
      </c>
      <c r="P2578" s="76">
        <f t="shared" si="1160"/>
        <v>557.37933404</v>
      </c>
      <c r="Q2578" s="84">
        <f t="shared" si="1174"/>
        <v>0</v>
      </c>
      <c r="R2578" s="86">
        <f t="shared" si="1171"/>
        <v>0</v>
      </c>
      <c r="S2578" s="76">
        <f t="shared" si="1161"/>
        <v>0</v>
      </c>
      <c r="T2578" s="86">
        <f t="shared" si="1172"/>
        <v>8.0657000000000006E-2</v>
      </c>
      <c r="U2578" s="84">
        <f t="shared" si="1162"/>
        <v>8</v>
      </c>
      <c r="V2578" s="84">
        <v>252</v>
      </c>
      <c r="W2578" s="83">
        <f t="shared" si="1163"/>
        <v>1.002465548</v>
      </c>
      <c r="X2578" s="76">
        <f t="shared" si="1164"/>
        <v>1.3742455</v>
      </c>
      <c r="Y2578" s="76">
        <f t="shared" si="1165"/>
        <v>0</v>
      </c>
      <c r="Z2578" s="90" t="str">
        <f t="shared" si="1166"/>
        <v>A+J=</v>
      </c>
      <c r="AA2578" s="81">
        <f t="shared" si="1167"/>
        <v>46860</v>
      </c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75">
        <f t="shared" si="1168"/>
        <v>46838</v>
      </c>
      <c r="B2579" s="76">
        <f t="shared" si="1169"/>
        <v>558.75357954000003</v>
      </c>
      <c r="C2579" s="76">
        <f t="shared" si="1173"/>
        <v>374.45030320000001</v>
      </c>
      <c r="D2579" s="77">
        <f t="shared" si="1151"/>
        <v>7245.38</v>
      </c>
      <c r="E2579" s="78">
        <f>IF(K2579=1,VLOOKUP(A2578,[1]Plan1!$G$155:$I$350,3),E2578)</f>
        <v>7276.54</v>
      </c>
      <c r="F2579" s="79">
        <f t="shared" si="1152"/>
        <v>45763</v>
      </c>
      <c r="G2579" s="80">
        <f t="shared" si="1153"/>
        <v>4.3006716003852752E-3</v>
      </c>
      <c r="H2579" s="81">
        <f t="shared" si="1154"/>
        <v>46860</v>
      </c>
      <c r="I2579" s="81">
        <f t="shared" si="1155"/>
        <v>46860</v>
      </c>
      <c r="J2579" s="82">
        <f t="shared" si="1170"/>
        <v>22</v>
      </c>
      <c r="K2579" s="82">
        <f t="shared" si="1141"/>
        <v>8</v>
      </c>
      <c r="L2579" s="76">
        <f t="shared" si="1156"/>
        <v>1.0015617400000001</v>
      </c>
      <c r="M2579" s="83">
        <f t="shared" si="1157"/>
        <v>1.0043006699999999</v>
      </c>
      <c r="N2579" s="83">
        <f t="shared" si="1158"/>
        <v>1.4862057944052076</v>
      </c>
      <c r="O2579" s="76">
        <f t="shared" si="1159"/>
        <v>1.4885268599999999</v>
      </c>
      <c r="P2579" s="76">
        <f t="shared" si="1160"/>
        <v>557.37933404</v>
      </c>
      <c r="Q2579" s="84">
        <f t="shared" si="1174"/>
        <v>0</v>
      </c>
      <c r="R2579" s="86">
        <f t="shared" si="1171"/>
        <v>0</v>
      </c>
      <c r="S2579" s="76">
        <f t="shared" si="1161"/>
        <v>0</v>
      </c>
      <c r="T2579" s="86">
        <f t="shared" si="1172"/>
        <v>8.0657000000000006E-2</v>
      </c>
      <c r="U2579" s="84">
        <f t="shared" si="1162"/>
        <v>8</v>
      </c>
      <c r="V2579" s="84">
        <v>252</v>
      </c>
      <c r="W2579" s="83">
        <f t="shared" si="1163"/>
        <v>1.002465548</v>
      </c>
      <c r="X2579" s="76">
        <f t="shared" si="1164"/>
        <v>1.3742455</v>
      </c>
      <c r="Y2579" s="76">
        <f t="shared" si="1165"/>
        <v>0</v>
      </c>
      <c r="Z2579" s="90" t="str">
        <f t="shared" si="1166"/>
        <v>A+J=</v>
      </c>
      <c r="AA2579" s="81">
        <f t="shared" si="1167"/>
        <v>46860</v>
      </c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75">
        <f t="shared" si="1168"/>
        <v>46839</v>
      </c>
      <c r="B2580" s="76">
        <f t="shared" si="1169"/>
        <v>558.75357954000003</v>
      </c>
      <c r="C2580" s="76">
        <f t="shared" si="1173"/>
        <v>374.45030320000001</v>
      </c>
      <c r="D2580" s="77">
        <f t="shared" si="1151"/>
        <v>7245.38</v>
      </c>
      <c r="E2580" s="78">
        <f>IF(K2580=1,VLOOKUP(A2579,[1]Plan1!$G$155:$I$350,3),E2579)</f>
        <v>7276.54</v>
      </c>
      <c r="F2580" s="79">
        <f t="shared" si="1152"/>
        <v>45763</v>
      </c>
      <c r="G2580" s="80">
        <f t="shared" si="1153"/>
        <v>4.3006716003852752E-3</v>
      </c>
      <c r="H2580" s="81">
        <f t="shared" si="1154"/>
        <v>46860</v>
      </c>
      <c r="I2580" s="81">
        <f t="shared" si="1155"/>
        <v>46860</v>
      </c>
      <c r="J2580" s="82">
        <f t="shared" si="1170"/>
        <v>22</v>
      </c>
      <c r="K2580" s="82">
        <f t="shared" si="1141"/>
        <v>8</v>
      </c>
      <c r="L2580" s="76">
        <f t="shared" si="1156"/>
        <v>1.0015617400000001</v>
      </c>
      <c r="M2580" s="83">
        <f t="shared" si="1157"/>
        <v>1.0043006699999999</v>
      </c>
      <c r="N2580" s="83">
        <f t="shared" si="1158"/>
        <v>1.4862057944052076</v>
      </c>
      <c r="O2580" s="76">
        <f t="shared" si="1159"/>
        <v>1.4885268599999999</v>
      </c>
      <c r="P2580" s="76">
        <f t="shared" si="1160"/>
        <v>557.37933404</v>
      </c>
      <c r="Q2580" s="84">
        <f t="shared" si="1174"/>
        <v>0</v>
      </c>
      <c r="R2580" s="86">
        <f t="shared" si="1171"/>
        <v>0</v>
      </c>
      <c r="S2580" s="76">
        <f t="shared" si="1161"/>
        <v>0</v>
      </c>
      <c r="T2580" s="86">
        <f t="shared" si="1172"/>
        <v>8.0657000000000006E-2</v>
      </c>
      <c r="U2580" s="84">
        <f t="shared" si="1162"/>
        <v>8</v>
      </c>
      <c r="V2580" s="84">
        <v>252</v>
      </c>
      <c r="W2580" s="83">
        <f t="shared" si="1163"/>
        <v>1.002465548</v>
      </c>
      <c r="X2580" s="76">
        <f t="shared" si="1164"/>
        <v>1.3742455</v>
      </c>
      <c r="Y2580" s="76">
        <f t="shared" si="1165"/>
        <v>0</v>
      </c>
      <c r="Z2580" s="90" t="str">
        <f t="shared" si="1166"/>
        <v>A+J=</v>
      </c>
      <c r="AA2580" s="81">
        <f t="shared" si="1167"/>
        <v>46860</v>
      </c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75">
        <f t="shared" si="1168"/>
        <v>46840</v>
      </c>
      <c r="B2581" s="76">
        <f t="shared" si="1169"/>
        <v>559.03463678999992</v>
      </c>
      <c r="C2581" s="76">
        <f t="shared" si="1173"/>
        <v>374.45030320000001</v>
      </c>
      <c r="D2581" s="77">
        <f t="shared" si="1151"/>
        <v>7245.38</v>
      </c>
      <c r="E2581" s="78">
        <f>IF(K2581=1,VLOOKUP(A2580,[1]Plan1!$G$155:$I$350,3),E2580)</f>
        <v>7276.54</v>
      </c>
      <c r="F2581" s="79">
        <f t="shared" si="1152"/>
        <v>45763</v>
      </c>
      <c r="G2581" s="80">
        <f t="shared" si="1153"/>
        <v>4.3006716003852752E-3</v>
      </c>
      <c r="H2581" s="81">
        <f t="shared" si="1154"/>
        <v>46860</v>
      </c>
      <c r="I2581" s="81">
        <f t="shared" si="1155"/>
        <v>46860</v>
      </c>
      <c r="J2581" s="82">
        <f t="shared" si="1170"/>
        <v>22</v>
      </c>
      <c r="K2581" s="82">
        <f t="shared" si="1141"/>
        <v>9</v>
      </c>
      <c r="L2581" s="76">
        <f t="shared" si="1156"/>
        <v>1.0017571300000001</v>
      </c>
      <c r="M2581" s="83">
        <f t="shared" si="1157"/>
        <v>1.0043006699999999</v>
      </c>
      <c r="N2581" s="83">
        <f t="shared" si="1158"/>
        <v>1.4862057944052076</v>
      </c>
      <c r="O2581" s="76">
        <f t="shared" si="1159"/>
        <v>1.4888172500000001</v>
      </c>
      <c r="P2581" s="76">
        <f t="shared" si="1160"/>
        <v>557.48807066999996</v>
      </c>
      <c r="Q2581" s="84">
        <f t="shared" si="1174"/>
        <v>0</v>
      </c>
      <c r="R2581" s="86">
        <f t="shared" si="1171"/>
        <v>0</v>
      </c>
      <c r="S2581" s="76">
        <f t="shared" si="1161"/>
        <v>0</v>
      </c>
      <c r="T2581" s="86">
        <f t="shared" si="1172"/>
        <v>8.0657000000000006E-2</v>
      </c>
      <c r="U2581" s="84">
        <f t="shared" si="1162"/>
        <v>9</v>
      </c>
      <c r="V2581" s="84">
        <v>252</v>
      </c>
      <c r="W2581" s="83">
        <f t="shared" si="1163"/>
        <v>1.002774169</v>
      </c>
      <c r="X2581" s="76">
        <f t="shared" si="1164"/>
        <v>1.54656612</v>
      </c>
      <c r="Y2581" s="76">
        <f t="shared" si="1165"/>
        <v>0</v>
      </c>
      <c r="Z2581" s="90" t="str">
        <f t="shared" si="1166"/>
        <v>A+J=</v>
      </c>
      <c r="AA2581" s="81">
        <f t="shared" si="1167"/>
        <v>46860</v>
      </c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75">
        <f t="shared" si="1168"/>
        <v>46841</v>
      </c>
      <c r="B2582" s="76">
        <f t="shared" si="1169"/>
        <v>559.31583665999995</v>
      </c>
      <c r="C2582" s="76">
        <f t="shared" si="1173"/>
        <v>374.45030320000001</v>
      </c>
      <c r="D2582" s="77">
        <f t="shared" si="1151"/>
        <v>7245.38</v>
      </c>
      <c r="E2582" s="78">
        <f>IF(K2582=1,VLOOKUP(A2581,[1]Plan1!$G$155:$I$350,3),E2581)</f>
        <v>7276.54</v>
      </c>
      <c r="F2582" s="79">
        <f t="shared" si="1152"/>
        <v>45763</v>
      </c>
      <c r="G2582" s="80">
        <f t="shared" si="1153"/>
        <v>4.3006716003852752E-3</v>
      </c>
      <c r="H2582" s="81">
        <f t="shared" si="1154"/>
        <v>46860</v>
      </c>
      <c r="I2582" s="81">
        <f t="shared" si="1155"/>
        <v>46860</v>
      </c>
      <c r="J2582" s="82">
        <f t="shared" si="1170"/>
        <v>22</v>
      </c>
      <c r="K2582" s="82">
        <f t="shared" si="1141"/>
        <v>10</v>
      </c>
      <c r="L2582" s="76">
        <f t="shared" si="1156"/>
        <v>1.0019525600000001</v>
      </c>
      <c r="M2582" s="83">
        <f t="shared" si="1157"/>
        <v>1.0043006699999999</v>
      </c>
      <c r="N2582" s="83">
        <f t="shared" si="1158"/>
        <v>1.4862057944052076</v>
      </c>
      <c r="O2582" s="76">
        <f t="shared" si="1159"/>
        <v>1.4891076999999999</v>
      </c>
      <c r="P2582" s="76">
        <f t="shared" si="1160"/>
        <v>557.59682975999999</v>
      </c>
      <c r="Q2582" s="84">
        <f t="shared" si="1174"/>
        <v>0</v>
      </c>
      <c r="R2582" s="86">
        <f t="shared" si="1171"/>
        <v>0</v>
      </c>
      <c r="S2582" s="76">
        <f t="shared" si="1161"/>
        <v>0</v>
      </c>
      <c r="T2582" s="86">
        <f t="shared" si="1172"/>
        <v>8.0657000000000006E-2</v>
      </c>
      <c r="U2582" s="84">
        <f t="shared" si="1162"/>
        <v>10</v>
      </c>
      <c r="V2582" s="84">
        <v>252</v>
      </c>
      <c r="W2582" s="83">
        <f t="shared" si="1163"/>
        <v>1.003082885</v>
      </c>
      <c r="X2582" s="76">
        <f t="shared" si="1164"/>
        <v>1.7190068999999999</v>
      </c>
      <c r="Y2582" s="76">
        <f t="shared" si="1165"/>
        <v>0</v>
      </c>
      <c r="Z2582" s="90" t="str">
        <f t="shared" si="1166"/>
        <v>A+J=</v>
      </c>
      <c r="AA2582" s="81">
        <f t="shared" si="1167"/>
        <v>46860</v>
      </c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75">
        <f t="shared" si="1168"/>
        <v>46842</v>
      </c>
      <c r="B2583" s="76">
        <f t="shared" si="1169"/>
        <v>559.59717112999999</v>
      </c>
      <c r="C2583" s="76">
        <f t="shared" si="1173"/>
        <v>374.45030320000001</v>
      </c>
      <c r="D2583" s="77">
        <f t="shared" si="1151"/>
        <v>7245.38</v>
      </c>
      <c r="E2583" s="78">
        <f>IF(K2583=1,VLOOKUP(A2582,[1]Plan1!$G$155:$I$350,3),E2582)</f>
        <v>7276.54</v>
      </c>
      <c r="F2583" s="79">
        <f t="shared" si="1152"/>
        <v>45763</v>
      </c>
      <c r="G2583" s="80">
        <f t="shared" si="1153"/>
        <v>4.3006716003852752E-3</v>
      </c>
      <c r="H2583" s="81">
        <f t="shared" si="1154"/>
        <v>46860</v>
      </c>
      <c r="I2583" s="81">
        <f t="shared" si="1155"/>
        <v>46860</v>
      </c>
      <c r="J2583" s="82">
        <f t="shared" si="1170"/>
        <v>22</v>
      </c>
      <c r="K2583" s="82">
        <f t="shared" si="1141"/>
        <v>11</v>
      </c>
      <c r="L2583" s="76">
        <f t="shared" si="1156"/>
        <v>1.0021480199999999</v>
      </c>
      <c r="M2583" s="83">
        <f t="shared" si="1157"/>
        <v>1.0043006699999999</v>
      </c>
      <c r="N2583" s="83">
        <f t="shared" si="1158"/>
        <v>1.4862057944052076</v>
      </c>
      <c r="O2583" s="76">
        <f t="shared" si="1159"/>
        <v>1.48939819</v>
      </c>
      <c r="P2583" s="76">
        <f t="shared" si="1160"/>
        <v>557.70560382999997</v>
      </c>
      <c r="Q2583" s="84">
        <f t="shared" si="1174"/>
        <v>0</v>
      </c>
      <c r="R2583" s="86">
        <f t="shared" si="1171"/>
        <v>0</v>
      </c>
      <c r="S2583" s="76">
        <f t="shared" si="1161"/>
        <v>0</v>
      </c>
      <c r="T2583" s="86">
        <f t="shared" si="1172"/>
        <v>8.0657000000000006E-2</v>
      </c>
      <c r="U2583" s="84">
        <f t="shared" si="1162"/>
        <v>11</v>
      </c>
      <c r="V2583" s="84">
        <v>252</v>
      </c>
      <c r="W2583" s="83">
        <f t="shared" si="1163"/>
        <v>1.0033916949999999</v>
      </c>
      <c r="X2583" s="76">
        <f t="shared" si="1164"/>
        <v>1.8915673</v>
      </c>
      <c r="Y2583" s="76">
        <f t="shared" si="1165"/>
        <v>0</v>
      </c>
      <c r="Z2583" s="90" t="str">
        <f t="shared" si="1166"/>
        <v>A+J=</v>
      </c>
      <c r="AA2583" s="81">
        <f t="shared" si="1167"/>
        <v>46860</v>
      </c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75">
        <f t="shared" si="1168"/>
        <v>46843</v>
      </c>
      <c r="B2584" s="76">
        <f t="shared" si="1169"/>
        <v>559.87865639999995</v>
      </c>
      <c r="C2584" s="76">
        <f t="shared" si="1173"/>
        <v>374.45030320000001</v>
      </c>
      <c r="D2584" s="77">
        <f t="shared" si="1151"/>
        <v>7245.38</v>
      </c>
      <c r="E2584" s="78">
        <f>IF(K2584=1,VLOOKUP(A2583,[1]Plan1!$G$155:$I$350,3),E2583)</f>
        <v>7276.54</v>
      </c>
      <c r="F2584" s="79">
        <f t="shared" si="1152"/>
        <v>45763</v>
      </c>
      <c r="G2584" s="80">
        <f t="shared" si="1153"/>
        <v>4.3006716003852752E-3</v>
      </c>
      <c r="H2584" s="81">
        <f t="shared" si="1154"/>
        <v>46860</v>
      </c>
      <c r="I2584" s="81">
        <f t="shared" si="1155"/>
        <v>46860</v>
      </c>
      <c r="J2584" s="82">
        <f t="shared" si="1170"/>
        <v>22</v>
      </c>
      <c r="K2584" s="82">
        <f t="shared" si="1141"/>
        <v>12</v>
      </c>
      <c r="L2584" s="76">
        <f t="shared" si="1156"/>
        <v>1.0023435300000001</v>
      </c>
      <c r="M2584" s="83">
        <f t="shared" si="1157"/>
        <v>1.0043006699999999</v>
      </c>
      <c r="N2584" s="83">
        <f t="shared" si="1158"/>
        <v>1.4862057944052076</v>
      </c>
      <c r="O2584" s="76">
        <f t="shared" si="1159"/>
        <v>1.4896887599999999</v>
      </c>
      <c r="P2584" s="76">
        <f t="shared" si="1160"/>
        <v>557.81440784999995</v>
      </c>
      <c r="Q2584" s="84">
        <f t="shared" si="1174"/>
        <v>0</v>
      </c>
      <c r="R2584" s="86">
        <f t="shared" si="1171"/>
        <v>0</v>
      </c>
      <c r="S2584" s="76">
        <f t="shared" si="1161"/>
        <v>0</v>
      </c>
      <c r="T2584" s="86">
        <f t="shared" si="1172"/>
        <v>8.0657000000000006E-2</v>
      </c>
      <c r="U2584" s="84">
        <f t="shared" si="1162"/>
        <v>12</v>
      </c>
      <c r="V2584" s="84">
        <v>252</v>
      </c>
      <c r="W2584" s="83">
        <f t="shared" si="1163"/>
        <v>1.003700601</v>
      </c>
      <c r="X2584" s="76">
        <f t="shared" si="1164"/>
        <v>2.0642485499999998</v>
      </c>
      <c r="Y2584" s="76">
        <f t="shared" si="1165"/>
        <v>0</v>
      </c>
      <c r="Z2584" s="90" t="str">
        <f t="shared" si="1166"/>
        <v>A+J=</v>
      </c>
      <c r="AA2584" s="81">
        <f t="shared" si="1167"/>
        <v>46860</v>
      </c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75">
        <f t="shared" si="1168"/>
        <v>46844</v>
      </c>
      <c r="B2585" s="76">
        <f t="shared" si="1169"/>
        <v>560.16027693000001</v>
      </c>
      <c r="C2585" s="76">
        <f t="shared" si="1173"/>
        <v>374.45030320000001</v>
      </c>
      <c r="D2585" s="77">
        <f t="shared" si="1151"/>
        <v>7245.38</v>
      </c>
      <c r="E2585" s="78">
        <f>IF(K2585=1,VLOOKUP(A2584,[1]Plan1!$G$155:$I$350,3),E2584)</f>
        <v>7276.54</v>
      </c>
      <c r="F2585" s="79">
        <f t="shared" si="1152"/>
        <v>45763</v>
      </c>
      <c r="G2585" s="80">
        <f t="shared" si="1153"/>
        <v>4.3006716003852752E-3</v>
      </c>
      <c r="H2585" s="81">
        <f t="shared" si="1154"/>
        <v>46860</v>
      </c>
      <c r="I2585" s="81">
        <f t="shared" si="1155"/>
        <v>46860</v>
      </c>
      <c r="J2585" s="82">
        <f t="shared" si="1170"/>
        <v>22</v>
      </c>
      <c r="K2585" s="82">
        <f t="shared" si="1141"/>
        <v>13</v>
      </c>
      <c r="L2585" s="76">
        <f t="shared" si="1156"/>
        <v>1.0025390700000001</v>
      </c>
      <c r="M2585" s="83">
        <f t="shared" si="1157"/>
        <v>1.0043006699999999</v>
      </c>
      <c r="N2585" s="83">
        <f t="shared" si="1158"/>
        <v>1.4862057944052076</v>
      </c>
      <c r="O2585" s="76">
        <f t="shared" si="1159"/>
        <v>1.4899793699999999</v>
      </c>
      <c r="P2585" s="76">
        <f t="shared" si="1160"/>
        <v>557.92322684999999</v>
      </c>
      <c r="Q2585" s="84">
        <f t="shared" si="1174"/>
        <v>0</v>
      </c>
      <c r="R2585" s="86">
        <f t="shared" si="1171"/>
        <v>0</v>
      </c>
      <c r="S2585" s="76">
        <f t="shared" si="1161"/>
        <v>0</v>
      </c>
      <c r="T2585" s="86">
        <f t="shared" si="1172"/>
        <v>8.0657000000000006E-2</v>
      </c>
      <c r="U2585" s="84">
        <f t="shared" si="1162"/>
        <v>13</v>
      </c>
      <c r="V2585" s="84">
        <v>252</v>
      </c>
      <c r="W2585" s="83">
        <f t="shared" si="1163"/>
        <v>1.004009602</v>
      </c>
      <c r="X2585" s="76">
        <f t="shared" si="1164"/>
        <v>2.2370500799999999</v>
      </c>
      <c r="Y2585" s="76">
        <f t="shared" si="1165"/>
        <v>0</v>
      </c>
      <c r="Z2585" s="90" t="str">
        <f t="shared" si="1166"/>
        <v>A+J=</v>
      </c>
      <c r="AA2585" s="81">
        <f t="shared" si="1167"/>
        <v>46860</v>
      </c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75">
        <f t="shared" si="1168"/>
        <v>46845</v>
      </c>
      <c r="B2586" s="76">
        <f t="shared" si="1169"/>
        <v>560.16027693000001</v>
      </c>
      <c r="C2586" s="76">
        <f t="shared" si="1173"/>
        <v>374.45030320000001</v>
      </c>
      <c r="D2586" s="77">
        <f t="shared" si="1151"/>
        <v>7245.38</v>
      </c>
      <c r="E2586" s="78">
        <f>IF(K2586=1,VLOOKUP(A2585,[1]Plan1!$G$155:$I$350,3),E2585)</f>
        <v>7276.54</v>
      </c>
      <c r="F2586" s="79">
        <f t="shared" si="1152"/>
        <v>45763</v>
      </c>
      <c r="G2586" s="80">
        <f t="shared" si="1153"/>
        <v>4.3006716003852752E-3</v>
      </c>
      <c r="H2586" s="81">
        <f t="shared" si="1154"/>
        <v>46860</v>
      </c>
      <c r="I2586" s="81">
        <f t="shared" si="1155"/>
        <v>46860</v>
      </c>
      <c r="J2586" s="82">
        <f t="shared" si="1170"/>
        <v>22</v>
      </c>
      <c r="K2586" s="82">
        <f t="shared" si="1141"/>
        <v>13</v>
      </c>
      <c r="L2586" s="76">
        <f t="shared" si="1156"/>
        <v>1.0025390700000001</v>
      </c>
      <c r="M2586" s="83">
        <f t="shared" si="1157"/>
        <v>1.0043006699999999</v>
      </c>
      <c r="N2586" s="83">
        <f t="shared" si="1158"/>
        <v>1.4862057944052076</v>
      </c>
      <c r="O2586" s="76">
        <f t="shared" si="1159"/>
        <v>1.4899793699999999</v>
      </c>
      <c r="P2586" s="76">
        <f t="shared" si="1160"/>
        <v>557.92322684999999</v>
      </c>
      <c r="Q2586" s="84">
        <f t="shared" si="1174"/>
        <v>0</v>
      </c>
      <c r="R2586" s="86">
        <f t="shared" si="1171"/>
        <v>0</v>
      </c>
      <c r="S2586" s="76">
        <f t="shared" si="1161"/>
        <v>0</v>
      </c>
      <c r="T2586" s="86">
        <f t="shared" si="1172"/>
        <v>8.0657000000000006E-2</v>
      </c>
      <c r="U2586" s="84">
        <f t="shared" si="1162"/>
        <v>13</v>
      </c>
      <c r="V2586" s="84">
        <v>252</v>
      </c>
      <c r="W2586" s="83">
        <f t="shared" si="1163"/>
        <v>1.004009602</v>
      </c>
      <c r="X2586" s="76">
        <f t="shared" si="1164"/>
        <v>2.2370500799999999</v>
      </c>
      <c r="Y2586" s="76">
        <f t="shared" si="1165"/>
        <v>0</v>
      </c>
      <c r="Z2586" s="90" t="str">
        <f t="shared" si="1166"/>
        <v>A+J=</v>
      </c>
      <c r="AA2586" s="81">
        <f t="shared" si="1167"/>
        <v>46860</v>
      </c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75">
        <f t="shared" si="1168"/>
        <v>46846</v>
      </c>
      <c r="B2587" s="76">
        <f t="shared" si="1169"/>
        <v>560.16027693000001</v>
      </c>
      <c r="C2587" s="76">
        <f t="shared" si="1173"/>
        <v>374.45030320000001</v>
      </c>
      <c r="D2587" s="77">
        <f t="shared" si="1151"/>
        <v>7245.38</v>
      </c>
      <c r="E2587" s="78">
        <f>IF(K2587=1,VLOOKUP(A2586,[1]Plan1!$G$155:$I$350,3),E2586)</f>
        <v>7276.54</v>
      </c>
      <c r="F2587" s="79">
        <f t="shared" si="1152"/>
        <v>45763</v>
      </c>
      <c r="G2587" s="80">
        <f t="shared" si="1153"/>
        <v>4.3006716003852752E-3</v>
      </c>
      <c r="H2587" s="81">
        <f t="shared" si="1154"/>
        <v>46860</v>
      </c>
      <c r="I2587" s="81">
        <f t="shared" si="1155"/>
        <v>46860</v>
      </c>
      <c r="J2587" s="82">
        <f t="shared" si="1170"/>
        <v>22</v>
      </c>
      <c r="K2587" s="82">
        <f t="shared" si="1141"/>
        <v>13</v>
      </c>
      <c r="L2587" s="76">
        <f t="shared" si="1156"/>
        <v>1.0025390700000001</v>
      </c>
      <c r="M2587" s="83">
        <f t="shared" si="1157"/>
        <v>1.0043006699999999</v>
      </c>
      <c r="N2587" s="83">
        <f t="shared" si="1158"/>
        <v>1.4862057944052076</v>
      </c>
      <c r="O2587" s="76">
        <f t="shared" si="1159"/>
        <v>1.4899793699999999</v>
      </c>
      <c r="P2587" s="76">
        <f t="shared" si="1160"/>
        <v>557.92322684999999</v>
      </c>
      <c r="Q2587" s="84">
        <f t="shared" si="1174"/>
        <v>0</v>
      </c>
      <c r="R2587" s="86">
        <f t="shared" si="1171"/>
        <v>0</v>
      </c>
      <c r="S2587" s="76">
        <f t="shared" si="1161"/>
        <v>0</v>
      </c>
      <c r="T2587" s="86">
        <f t="shared" si="1172"/>
        <v>8.0657000000000006E-2</v>
      </c>
      <c r="U2587" s="84">
        <f t="shared" si="1162"/>
        <v>13</v>
      </c>
      <c r="V2587" s="84">
        <v>252</v>
      </c>
      <c r="W2587" s="83">
        <f t="shared" si="1163"/>
        <v>1.004009602</v>
      </c>
      <c r="X2587" s="76">
        <f t="shared" si="1164"/>
        <v>2.2370500799999999</v>
      </c>
      <c r="Y2587" s="76">
        <f t="shared" si="1165"/>
        <v>0</v>
      </c>
      <c r="Z2587" s="90" t="str">
        <f t="shared" si="1166"/>
        <v>A+J=</v>
      </c>
      <c r="AA2587" s="81">
        <f t="shared" si="1167"/>
        <v>46860</v>
      </c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75">
        <f t="shared" si="1168"/>
        <v>46847</v>
      </c>
      <c r="B2588" s="76">
        <f t="shared" si="1169"/>
        <v>560.44204029000002</v>
      </c>
      <c r="C2588" s="76">
        <f t="shared" si="1173"/>
        <v>374.45030320000001</v>
      </c>
      <c r="D2588" s="77">
        <f t="shared" si="1151"/>
        <v>7245.38</v>
      </c>
      <c r="E2588" s="78">
        <f>IF(K2588=1,VLOOKUP(A2587,[1]Plan1!$G$155:$I$350,3),E2587)</f>
        <v>7276.54</v>
      </c>
      <c r="F2588" s="79">
        <f t="shared" si="1152"/>
        <v>45763</v>
      </c>
      <c r="G2588" s="80">
        <f t="shared" si="1153"/>
        <v>4.3006716003852752E-3</v>
      </c>
      <c r="H2588" s="81">
        <f t="shared" si="1154"/>
        <v>46860</v>
      </c>
      <c r="I2588" s="81">
        <f t="shared" si="1155"/>
        <v>46860</v>
      </c>
      <c r="J2588" s="82">
        <f t="shared" si="1170"/>
        <v>22</v>
      </c>
      <c r="K2588" s="82">
        <f t="shared" si="1141"/>
        <v>14</v>
      </c>
      <c r="L2588" s="76">
        <f t="shared" si="1156"/>
        <v>1.0027346500000001</v>
      </c>
      <c r="M2588" s="83">
        <f t="shared" si="1157"/>
        <v>1.0043006699999999</v>
      </c>
      <c r="N2588" s="83">
        <f t="shared" si="1158"/>
        <v>1.4862057944052076</v>
      </c>
      <c r="O2588" s="76">
        <f t="shared" si="1159"/>
        <v>1.49027004</v>
      </c>
      <c r="P2588" s="76">
        <f t="shared" si="1160"/>
        <v>558.03206832000001</v>
      </c>
      <c r="Q2588" s="84">
        <f t="shared" si="1174"/>
        <v>0</v>
      </c>
      <c r="R2588" s="86">
        <f t="shared" si="1171"/>
        <v>0</v>
      </c>
      <c r="S2588" s="76">
        <f t="shared" si="1161"/>
        <v>0</v>
      </c>
      <c r="T2588" s="86">
        <f t="shared" si="1172"/>
        <v>8.0657000000000006E-2</v>
      </c>
      <c r="U2588" s="84">
        <f t="shared" si="1162"/>
        <v>14</v>
      </c>
      <c r="V2588" s="84">
        <v>252</v>
      </c>
      <c r="W2588" s="83">
        <f t="shared" si="1163"/>
        <v>1.0043186980000001</v>
      </c>
      <c r="X2588" s="76">
        <f t="shared" si="1164"/>
        <v>2.40997197</v>
      </c>
      <c r="Y2588" s="76">
        <f t="shared" si="1165"/>
        <v>0</v>
      </c>
      <c r="Z2588" s="90" t="str">
        <f t="shared" si="1166"/>
        <v>A+J=</v>
      </c>
      <c r="AA2588" s="81">
        <f t="shared" si="1167"/>
        <v>46860</v>
      </c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75">
        <f t="shared" si="1168"/>
        <v>46848</v>
      </c>
      <c r="B2589" s="76">
        <f t="shared" si="1169"/>
        <v>560.72394654000004</v>
      </c>
      <c r="C2589" s="76">
        <f t="shared" si="1173"/>
        <v>374.45030320000001</v>
      </c>
      <c r="D2589" s="77">
        <f t="shared" si="1151"/>
        <v>7245.38</v>
      </c>
      <c r="E2589" s="78">
        <f>IF(K2589=1,VLOOKUP(A2588,[1]Plan1!$G$155:$I$350,3),E2588)</f>
        <v>7276.54</v>
      </c>
      <c r="F2589" s="79">
        <f t="shared" si="1152"/>
        <v>45763</v>
      </c>
      <c r="G2589" s="80">
        <f t="shared" si="1153"/>
        <v>4.3006716003852752E-3</v>
      </c>
      <c r="H2589" s="81">
        <f t="shared" si="1154"/>
        <v>46860</v>
      </c>
      <c r="I2589" s="81">
        <f t="shared" si="1155"/>
        <v>46860</v>
      </c>
      <c r="J2589" s="82">
        <f t="shared" si="1170"/>
        <v>22</v>
      </c>
      <c r="K2589" s="82">
        <f t="shared" si="1141"/>
        <v>15</v>
      </c>
      <c r="L2589" s="76">
        <f t="shared" si="1156"/>
        <v>1.00293027</v>
      </c>
      <c r="M2589" s="83">
        <f t="shared" si="1157"/>
        <v>1.0043006699999999</v>
      </c>
      <c r="N2589" s="83">
        <f t="shared" si="1158"/>
        <v>1.4862057944052076</v>
      </c>
      <c r="O2589" s="76">
        <f t="shared" si="1159"/>
        <v>1.4905607700000001</v>
      </c>
      <c r="P2589" s="76">
        <f t="shared" si="1160"/>
        <v>558.14093226</v>
      </c>
      <c r="Q2589" s="84">
        <f t="shared" si="1174"/>
        <v>0</v>
      </c>
      <c r="R2589" s="86">
        <f t="shared" si="1171"/>
        <v>0</v>
      </c>
      <c r="S2589" s="76">
        <f t="shared" si="1161"/>
        <v>0</v>
      </c>
      <c r="T2589" s="86">
        <f t="shared" si="1172"/>
        <v>8.0657000000000006E-2</v>
      </c>
      <c r="U2589" s="84">
        <f t="shared" si="1162"/>
        <v>15</v>
      </c>
      <c r="V2589" s="84">
        <v>252</v>
      </c>
      <c r="W2589" s="83">
        <f t="shared" si="1163"/>
        <v>1.004627889</v>
      </c>
      <c r="X2589" s="76">
        <f t="shared" si="1164"/>
        <v>2.58301428</v>
      </c>
      <c r="Y2589" s="76">
        <f t="shared" si="1165"/>
        <v>0</v>
      </c>
      <c r="Z2589" s="90" t="str">
        <f t="shared" si="1166"/>
        <v>A+J=</v>
      </c>
      <c r="AA2589" s="81">
        <f t="shared" si="1167"/>
        <v>46860</v>
      </c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75">
        <f t="shared" si="1168"/>
        <v>46849</v>
      </c>
      <c r="B2590" s="76">
        <f t="shared" si="1169"/>
        <v>561.00599625999996</v>
      </c>
      <c r="C2590" s="76">
        <f t="shared" si="1173"/>
        <v>374.45030320000001</v>
      </c>
      <c r="D2590" s="77">
        <f t="shared" si="1151"/>
        <v>7245.38</v>
      </c>
      <c r="E2590" s="78">
        <f>IF(K2590=1,VLOOKUP(A2589,[1]Plan1!$G$155:$I$350,3),E2589)</f>
        <v>7276.54</v>
      </c>
      <c r="F2590" s="79">
        <f t="shared" si="1152"/>
        <v>45763</v>
      </c>
      <c r="G2590" s="80">
        <f t="shared" si="1153"/>
        <v>4.3006716003852752E-3</v>
      </c>
      <c r="H2590" s="81">
        <f t="shared" si="1154"/>
        <v>46860</v>
      </c>
      <c r="I2590" s="81">
        <f t="shared" si="1155"/>
        <v>46860</v>
      </c>
      <c r="J2590" s="82">
        <f t="shared" si="1170"/>
        <v>22</v>
      </c>
      <c r="K2590" s="82">
        <f t="shared" si="1141"/>
        <v>16</v>
      </c>
      <c r="L2590" s="76">
        <f t="shared" si="1156"/>
        <v>1.0031259299999999</v>
      </c>
      <c r="M2590" s="83">
        <f t="shared" si="1157"/>
        <v>1.0043006699999999</v>
      </c>
      <c r="N2590" s="83">
        <f t="shared" si="1158"/>
        <v>1.4862057944052076</v>
      </c>
      <c r="O2590" s="76">
        <f t="shared" si="1159"/>
        <v>1.4908515600000001</v>
      </c>
      <c r="P2590" s="76">
        <f t="shared" si="1160"/>
        <v>558.24981865999996</v>
      </c>
      <c r="Q2590" s="84">
        <f t="shared" si="1174"/>
        <v>0</v>
      </c>
      <c r="R2590" s="86">
        <f t="shared" si="1171"/>
        <v>0</v>
      </c>
      <c r="S2590" s="76">
        <f t="shared" si="1161"/>
        <v>0</v>
      </c>
      <c r="T2590" s="86">
        <f t="shared" si="1172"/>
        <v>8.0657000000000006E-2</v>
      </c>
      <c r="U2590" s="84">
        <f t="shared" si="1162"/>
        <v>16</v>
      </c>
      <c r="V2590" s="84">
        <v>252</v>
      </c>
      <c r="W2590" s="83">
        <f t="shared" si="1163"/>
        <v>1.0049371760000001</v>
      </c>
      <c r="X2590" s="76">
        <f t="shared" si="1164"/>
        <v>2.7561776</v>
      </c>
      <c r="Y2590" s="76">
        <f t="shared" si="1165"/>
        <v>0</v>
      </c>
      <c r="Z2590" s="90" t="str">
        <f t="shared" si="1166"/>
        <v>A+J=</v>
      </c>
      <c r="AA2590" s="81">
        <f t="shared" si="1167"/>
        <v>46860</v>
      </c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75">
        <f t="shared" si="1168"/>
        <v>46850</v>
      </c>
      <c r="B2591" s="76">
        <f t="shared" si="1169"/>
        <v>561.28818465999996</v>
      </c>
      <c r="C2591" s="76">
        <f t="shared" si="1173"/>
        <v>374.45030320000001</v>
      </c>
      <c r="D2591" s="77">
        <f t="shared" si="1151"/>
        <v>7245.38</v>
      </c>
      <c r="E2591" s="78">
        <f>IF(K2591=1,VLOOKUP(A2590,[1]Plan1!$G$155:$I$350,3),E2590)</f>
        <v>7276.54</v>
      </c>
      <c r="F2591" s="79">
        <f t="shared" si="1152"/>
        <v>45763</v>
      </c>
      <c r="G2591" s="80">
        <f t="shared" si="1153"/>
        <v>4.3006716003852752E-3</v>
      </c>
      <c r="H2591" s="81">
        <f t="shared" si="1154"/>
        <v>46860</v>
      </c>
      <c r="I2591" s="81">
        <f t="shared" si="1155"/>
        <v>46860</v>
      </c>
      <c r="J2591" s="82">
        <f t="shared" si="1170"/>
        <v>22</v>
      </c>
      <c r="K2591" s="82">
        <f t="shared" si="1141"/>
        <v>17</v>
      </c>
      <c r="L2591" s="76">
        <f t="shared" si="1156"/>
        <v>1.0033216199999999</v>
      </c>
      <c r="M2591" s="83">
        <f t="shared" si="1157"/>
        <v>1.0043006699999999</v>
      </c>
      <c r="N2591" s="83">
        <f t="shared" si="1158"/>
        <v>1.4862057944052076</v>
      </c>
      <c r="O2591" s="76">
        <f t="shared" si="1159"/>
        <v>1.4911424</v>
      </c>
      <c r="P2591" s="76">
        <f t="shared" si="1160"/>
        <v>558.35872379</v>
      </c>
      <c r="Q2591" s="84">
        <f t="shared" si="1174"/>
        <v>0</v>
      </c>
      <c r="R2591" s="86">
        <f t="shared" si="1171"/>
        <v>0</v>
      </c>
      <c r="S2591" s="76">
        <f t="shared" si="1161"/>
        <v>0</v>
      </c>
      <c r="T2591" s="86">
        <f t="shared" si="1172"/>
        <v>8.0657000000000006E-2</v>
      </c>
      <c r="U2591" s="84">
        <f t="shared" si="1162"/>
        <v>17</v>
      </c>
      <c r="V2591" s="84">
        <v>252</v>
      </c>
      <c r="W2591" s="83">
        <f t="shared" si="1163"/>
        <v>1.005246557</v>
      </c>
      <c r="X2591" s="76">
        <f t="shared" si="1164"/>
        <v>2.9294608700000002</v>
      </c>
      <c r="Y2591" s="76">
        <f t="shared" si="1165"/>
        <v>0</v>
      </c>
      <c r="Z2591" s="90" t="str">
        <f t="shared" si="1166"/>
        <v>A+J=</v>
      </c>
      <c r="AA2591" s="81">
        <f t="shared" si="1167"/>
        <v>46860</v>
      </c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75">
        <f t="shared" si="1168"/>
        <v>46851</v>
      </c>
      <c r="B2592" s="76">
        <f t="shared" si="1169"/>
        <v>561.57051663000004</v>
      </c>
      <c r="C2592" s="76">
        <f t="shared" si="1173"/>
        <v>374.45030320000001</v>
      </c>
      <c r="D2592" s="77">
        <f t="shared" si="1151"/>
        <v>7245.38</v>
      </c>
      <c r="E2592" s="78">
        <f>IF(K2592=1,VLOOKUP(A2591,[1]Plan1!$G$155:$I$350,3),E2591)</f>
        <v>7276.54</v>
      </c>
      <c r="F2592" s="79">
        <f t="shared" si="1152"/>
        <v>45763</v>
      </c>
      <c r="G2592" s="80">
        <f t="shared" si="1153"/>
        <v>4.3006716003852752E-3</v>
      </c>
      <c r="H2592" s="81">
        <f t="shared" si="1154"/>
        <v>46860</v>
      </c>
      <c r="I2592" s="81">
        <f t="shared" si="1155"/>
        <v>46860</v>
      </c>
      <c r="J2592" s="82">
        <f t="shared" si="1170"/>
        <v>22</v>
      </c>
      <c r="K2592" s="82">
        <f t="shared" si="1141"/>
        <v>18</v>
      </c>
      <c r="L2592" s="76">
        <f t="shared" si="1156"/>
        <v>1.0035173500000001</v>
      </c>
      <c r="M2592" s="83">
        <f t="shared" si="1157"/>
        <v>1.0043006699999999</v>
      </c>
      <c r="N2592" s="83">
        <f t="shared" si="1158"/>
        <v>1.4862057944052076</v>
      </c>
      <c r="O2592" s="76">
        <f t="shared" si="1159"/>
        <v>1.4914333</v>
      </c>
      <c r="P2592" s="76">
        <f t="shared" si="1160"/>
        <v>558.46765138000001</v>
      </c>
      <c r="Q2592" s="84">
        <f t="shared" si="1174"/>
        <v>0</v>
      </c>
      <c r="R2592" s="86">
        <f t="shared" si="1171"/>
        <v>0</v>
      </c>
      <c r="S2592" s="76">
        <f t="shared" si="1161"/>
        <v>0</v>
      </c>
      <c r="T2592" s="86">
        <f t="shared" si="1172"/>
        <v>8.0657000000000006E-2</v>
      </c>
      <c r="U2592" s="84">
        <f t="shared" si="1162"/>
        <v>18</v>
      </c>
      <c r="V2592" s="84">
        <v>252</v>
      </c>
      <c r="W2592" s="83">
        <f t="shared" si="1163"/>
        <v>1.005556034</v>
      </c>
      <c r="X2592" s="76">
        <f t="shared" si="1164"/>
        <v>3.1028652499999998</v>
      </c>
      <c r="Y2592" s="76">
        <f t="shared" si="1165"/>
        <v>0</v>
      </c>
      <c r="Z2592" s="90" t="str">
        <f t="shared" si="1166"/>
        <v>A+J=</v>
      </c>
      <c r="AA2592" s="81">
        <f t="shared" si="1167"/>
        <v>46860</v>
      </c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75">
        <f t="shared" si="1168"/>
        <v>46852</v>
      </c>
      <c r="B2593" s="76">
        <f t="shared" si="1169"/>
        <v>561.57051663000004</v>
      </c>
      <c r="C2593" s="76">
        <f t="shared" si="1173"/>
        <v>374.45030320000001</v>
      </c>
      <c r="D2593" s="77">
        <f t="shared" si="1151"/>
        <v>7245.38</v>
      </c>
      <c r="E2593" s="78">
        <f>IF(K2593=1,VLOOKUP(A2592,[1]Plan1!$G$155:$I$350,3),E2592)</f>
        <v>7276.54</v>
      </c>
      <c r="F2593" s="79">
        <f t="shared" si="1152"/>
        <v>45763</v>
      </c>
      <c r="G2593" s="80">
        <f t="shared" si="1153"/>
        <v>4.3006716003852752E-3</v>
      </c>
      <c r="H2593" s="81">
        <f t="shared" si="1154"/>
        <v>46860</v>
      </c>
      <c r="I2593" s="81">
        <f t="shared" si="1155"/>
        <v>46860</v>
      </c>
      <c r="J2593" s="82">
        <f t="shared" si="1170"/>
        <v>22</v>
      </c>
      <c r="K2593" s="82">
        <f t="shared" si="1141"/>
        <v>18</v>
      </c>
      <c r="L2593" s="76">
        <f t="shared" si="1156"/>
        <v>1.0035173500000001</v>
      </c>
      <c r="M2593" s="83">
        <f t="shared" si="1157"/>
        <v>1.0043006699999999</v>
      </c>
      <c r="N2593" s="83">
        <f t="shared" si="1158"/>
        <v>1.4862057944052076</v>
      </c>
      <c r="O2593" s="76">
        <f t="shared" si="1159"/>
        <v>1.4914333</v>
      </c>
      <c r="P2593" s="76">
        <f t="shared" si="1160"/>
        <v>558.46765138000001</v>
      </c>
      <c r="Q2593" s="84">
        <f t="shared" si="1174"/>
        <v>0</v>
      </c>
      <c r="R2593" s="86">
        <f t="shared" si="1171"/>
        <v>0</v>
      </c>
      <c r="S2593" s="76">
        <f t="shared" si="1161"/>
        <v>0</v>
      </c>
      <c r="T2593" s="86">
        <f t="shared" si="1172"/>
        <v>8.0657000000000006E-2</v>
      </c>
      <c r="U2593" s="84">
        <f t="shared" si="1162"/>
        <v>18</v>
      </c>
      <c r="V2593" s="84">
        <v>252</v>
      </c>
      <c r="W2593" s="83">
        <f t="shared" si="1163"/>
        <v>1.005556034</v>
      </c>
      <c r="X2593" s="76">
        <f t="shared" si="1164"/>
        <v>3.1028652499999998</v>
      </c>
      <c r="Y2593" s="76">
        <f t="shared" si="1165"/>
        <v>0</v>
      </c>
      <c r="Z2593" s="90" t="str">
        <f t="shared" si="1166"/>
        <v>A+J=</v>
      </c>
      <c r="AA2593" s="81">
        <f t="shared" si="1167"/>
        <v>46860</v>
      </c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75">
        <f t="shared" si="1168"/>
        <v>46853</v>
      </c>
      <c r="B2594" s="76">
        <f t="shared" si="1169"/>
        <v>561.57051663000004</v>
      </c>
      <c r="C2594" s="76">
        <f t="shared" si="1173"/>
        <v>374.45030320000001</v>
      </c>
      <c r="D2594" s="77">
        <f t="shared" si="1151"/>
        <v>7245.38</v>
      </c>
      <c r="E2594" s="78">
        <f>IF(K2594=1,VLOOKUP(A2593,[1]Plan1!$G$155:$I$350,3),E2593)</f>
        <v>7276.54</v>
      </c>
      <c r="F2594" s="79">
        <f t="shared" si="1152"/>
        <v>45763</v>
      </c>
      <c r="G2594" s="80">
        <f t="shared" si="1153"/>
        <v>4.3006716003852752E-3</v>
      </c>
      <c r="H2594" s="81">
        <f t="shared" si="1154"/>
        <v>46860</v>
      </c>
      <c r="I2594" s="81">
        <f t="shared" si="1155"/>
        <v>46860</v>
      </c>
      <c r="J2594" s="82">
        <f t="shared" si="1170"/>
        <v>22</v>
      </c>
      <c r="K2594" s="82">
        <f t="shared" si="1141"/>
        <v>18</v>
      </c>
      <c r="L2594" s="76">
        <f t="shared" si="1156"/>
        <v>1.0035173500000001</v>
      </c>
      <c r="M2594" s="83">
        <f t="shared" si="1157"/>
        <v>1.0043006699999999</v>
      </c>
      <c r="N2594" s="83">
        <f t="shared" si="1158"/>
        <v>1.4862057944052076</v>
      </c>
      <c r="O2594" s="76">
        <f t="shared" si="1159"/>
        <v>1.4914333</v>
      </c>
      <c r="P2594" s="76">
        <f t="shared" si="1160"/>
        <v>558.46765138000001</v>
      </c>
      <c r="Q2594" s="84">
        <f t="shared" si="1174"/>
        <v>0</v>
      </c>
      <c r="R2594" s="86">
        <f t="shared" si="1171"/>
        <v>0</v>
      </c>
      <c r="S2594" s="76">
        <f t="shared" si="1161"/>
        <v>0</v>
      </c>
      <c r="T2594" s="86">
        <f t="shared" si="1172"/>
        <v>8.0657000000000006E-2</v>
      </c>
      <c r="U2594" s="84">
        <f t="shared" si="1162"/>
        <v>18</v>
      </c>
      <c r="V2594" s="84">
        <v>252</v>
      </c>
      <c r="W2594" s="83">
        <f t="shared" si="1163"/>
        <v>1.005556034</v>
      </c>
      <c r="X2594" s="76">
        <f t="shared" si="1164"/>
        <v>3.1028652499999998</v>
      </c>
      <c r="Y2594" s="76">
        <f t="shared" si="1165"/>
        <v>0</v>
      </c>
      <c r="Z2594" s="90" t="str">
        <f t="shared" si="1166"/>
        <v>A+J=</v>
      </c>
      <c r="AA2594" s="81">
        <f t="shared" si="1167"/>
        <v>46860</v>
      </c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75">
        <f t="shared" si="1168"/>
        <v>46854</v>
      </c>
      <c r="B2595" s="76">
        <f t="shared" si="1169"/>
        <v>561.85298793999993</v>
      </c>
      <c r="C2595" s="76">
        <f t="shared" si="1173"/>
        <v>374.45030320000001</v>
      </c>
      <c r="D2595" s="77">
        <f t="shared" si="1151"/>
        <v>7245.38</v>
      </c>
      <c r="E2595" s="78">
        <f>IF(K2595=1,VLOOKUP(A2594,[1]Plan1!$G$155:$I$350,3),E2594)</f>
        <v>7276.54</v>
      </c>
      <c r="F2595" s="79">
        <f t="shared" si="1152"/>
        <v>45763</v>
      </c>
      <c r="G2595" s="80">
        <f t="shared" si="1153"/>
        <v>4.3006716003852752E-3</v>
      </c>
      <c r="H2595" s="81">
        <f t="shared" si="1154"/>
        <v>46860</v>
      </c>
      <c r="I2595" s="81">
        <f t="shared" si="1155"/>
        <v>46860</v>
      </c>
      <c r="J2595" s="82">
        <f t="shared" si="1170"/>
        <v>22</v>
      </c>
      <c r="K2595" s="82">
        <f t="shared" si="1141"/>
        <v>19</v>
      </c>
      <c r="L2595" s="76">
        <f t="shared" si="1156"/>
        <v>1.00371312</v>
      </c>
      <c r="M2595" s="83">
        <f t="shared" si="1157"/>
        <v>1.0043006699999999</v>
      </c>
      <c r="N2595" s="83">
        <f t="shared" si="1158"/>
        <v>1.4862057944052076</v>
      </c>
      <c r="O2595" s="76">
        <f t="shared" si="1159"/>
        <v>1.4917242500000001</v>
      </c>
      <c r="P2595" s="76">
        <f t="shared" si="1160"/>
        <v>558.57659769999998</v>
      </c>
      <c r="Q2595" s="84">
        <f t="shared" si="1174"/>
        <v>0</v>
      </c>
      <c r="R2595" s="86">
        <f t="shared" si="1171"/>
        <v>0</v>
      </c>
      <c r="S2595" s="76">
        <f t="shared" si="1161"/>
        <v>0</v>
      </c>
      <c r="T2595" s="86">
        <f t="shared" si="1172"/>
        <v>8.0657000000000006E-2</v>
      </c>
      <c r="U2595" s="84">
        <f t="shared" si="1162"/>
        <v>19</v>
      </c>
      <c r="V2595" s="84">
        <v>252</v>
      </c>
      <c r="W2595" s="83">
        <f t="shared" si="1163"/>
        <v>1.005865606</v>
      </c>
      <c r="X2595" s="76">
        <f t="shared" si="1164"/>
        <v>3.27639024</v>
      </c>
      <c r="Y2595" s="76">
        <f t="shared" si="1165"/>
        <v>0</v>
      </c>
      <c r="Z2595" s="90" t="str">
        <f t="shared" si="1166"/>
        <v>A+J=</v>
      </c>
      <c r="AA2595" s="81">
        <f t="shared" si="1167"/>
        <v>46860</v>
      </c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75">
        <f t="shared" si="1168"/>
        <v>46855</v>
      </c>
      <c r="B2596" s="76">
        <f t="shared" si="1169"/>
        <v>562.13560293</v>
      </c>
      <c r="C2596" s="76">
        <f t="shared" si="1173"/>
        <v>374.45030320000001</v>
      </c>
      <c r="D2596" s="77">
        <f t="shared" si="1151"/>
        <v>7245.38</v>
      </c>
      <c r="E2596" s="78">
        <f>IF(K2596=1,VLOOKUP(A2595,[1]Plan1!$G$155:$I$350,3),E2595)</f>
        <v>7276.54</v>
      </c>
      <c r="F2596" s="79">
        <f t="shared" si="1152"/>
        <v>45763</v>
      </c>
      <c r="G2596" s="80">
        <f t="shared" si="1153"/>
        <v>4.3006716003852752E-3</v>
      </c>
      <c r="H2596" s="81">
        <f t="shared" si="1154"/>
        <v>46860</v>
      </c>
      <c r="I2596" s="81">
        <f t="shared" si="1155"/>
        <v>46860</v>
      </c>
      <c r="J2596" s="82">
        <f t="shared" si="1170"/>
        <v>22</v>
      </c>
      <c r="K2596" s="82">
        <f t="shared" si="1141"/>
        <v>20</v>
      </c>
      <c r="L2596" s="76">
        <f t="shared" si="1156"/>
        <v>1.0039089299999999</v>
      </c>
      <c r="M2596" s="83">
        <f t="shared" si="1157"/>
        <v>1.0043006699999999</v>
      </c>
      <c r="N2596" s="83">
        <f t="shared" si="1158"/>
        <v>1.4862057944052076</v>
      </c>
      <c r="O2596" s="76">
        <f t="shared" si="1159"/>
        <v>1.4920152600000001</v>
      </c>
      <c r="P2596" s="76">
        <f t="shared" si="1160"/>
        <v>558.68556648000003</v>
      </c>
      <c r="Q2596" s="84">
        <f t="shared" si="1174"/>
        <v>0</v>
      </c>
      <c r="R2596" s="86">
        <f t="shared" si="1171"/>
        <v>0</v>
      </c>
      <c r="S2596" s="76">
        <f t="shared" si="1161"/>
        <v>0</v>
      </c>
      <c r="T2596" s="86">
        <f t="shared" si="1172"/>
        <v>8.0657000000000006E-2</v>
      </c>
      <c r="U2596" s="84">
        <f t="shared" si="1162"/>
        <v>20</v>
      </c>
      <c r="V2596" s="84">
        <v>252</v>
      </c>
      <c r="W2596" s="83">
        <f t="shared" si="1163"/>
        <v>1.0061752740000001</v>
      </c>
      <c r="X2596" s="76">
        <f t="shared" si="1164"/>
        <v>3.4500364499999998</v>
      </c>
      <c r="Y2596" s="76">
        <f t="shared" si="1165"/>
        <v>0</v>
      </c>
      <c r="Z2596" s="90" t="str">
        <f t="shared" si="1166"/>
        <v>A+J=</v>
      </c>
      <c r="AA2596" s="81">
        <f t="shared" si="1167"/>
        <v>46860</v>
      </c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75">
        <f t="shared" si="1168"/>
        <v>46856</v>
      </c>
      <c r="B2597" s="76">
        <f t="shared" si="1169"/>
        <v>562.41836432000002</v>
      </c>
      <c r="C2597" s="76">
        <f t="shared" si="1173"/>
        <v>374.45030320000001</v>
      </c>
      <c r="D2597" s="77">
        <f t="shared" si="1151"/>
        <v>7245.38</v>
      </c>
      <c r="E2597" s="78">
        <f>IF(K2597=1,VLOOKUP(A2596,[1]Plan1!$G$155:$I$350,3),E2596)</f>
        <v>7276.54</v>
      </c>
      <c r="F2597" s="79">
        <f t="shared" si="1152"/>
        <v>45763</v>
      </c>
      <c r="G2597" s="80">
        <f t="shared" si="1153"/>
        <v>4.3006716003852752E-3</v>
      </c>
      <c r="H2597" s="81">
        <f t="shared" si="1154"/>
        <v>46860</v>
      </c>
      <c r="I2597" s="81">
        <f t="shared" si="1155"/>
        <v>46860</v>
      </c>
      <c r="J2597" s="82">
        <f t="shared" si="1170"/>
        <v>22</v>
      </c>
      <c r="K2597" s="82">
        <f t="shared" si="1141"/>
        <v>21</v>
      </c>
      <c r="L2597" s="76">
        <f t="shared" si="1156"/>
        <v>1.00410478</v>
      </c>
      <c r="M2597" s="83">
        <f t="shared" si="1157"/>
        <v>1.0043006699999999</v>
      </c>
      <c r="N2597" s="83">
        <f t="shared" si="1158"/>
        <v>1.4862057944052076</v>
      </c>
      <c r="O2597" s="76">
        <f t="shared" si="1159"/>
        <v>1.4923063400000001</v>
      </c>
      <c r="P2597" s="76">
        <f t="shared" si="1160"/>
        <v>558.79456147999997</v>
      </c>
      <c r="Q2597" s="84">
        <f t="shared" si="1174"/>
        <v>0</v>
      </c>
      <c r="R2597" s="86">
        <f t="shared" si="1171"/>
        <v>0</v>
      </c>
      <c r="S2597" s="76">
        <f t="shared" si="1161"/>
        <v>0</v>
      </c>
      <c r="T2597" s="86">
        <f t="shared" si="1172"/>
        <v>8.0657000000000006E-2</v>
      </c>
      <c r="U2597" s="84">
        <f t="shared" si="1162"/>
        <v>21</v>
      </c>
      <c r="V2597" s="84">
        <v>252</v>
      </c>
      <c r="W2597" s="83">
        <f t="shared" si="1163"/>
        <v>1.0064850359999999</v>
      </c>
      <c r="X2597" s="76">
        <f t="shared" si="1164"/>
        <v>3.6238028400000002</v>
      </c>
      <c r="Y2597" s="76">
        <f t="shared" si="1165"/>
        <v>0</v>
      </c>
      <c r="Z2597" s="90" t="str">
        <f t="shared" si="1166"/>
        <v>A+J=</v>
      </c>
      <c r="AA2597" s="81">
        <f t="shared" si="1167"/>
        <v>46860</v>
      </c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75">
        <f t="shared" si="1168"/>
        <v>46857</v>
      </c>
      <c r="B2598" s="76">
        <f t="shared" si="1169"/>
        <v>562.70126628999992</v>
      </c>
      <c r="C2598" s="76">
        <f t="shared" si="1173"/>
        <v>374.45030320000001</v>
      </c>
      <c r="D2598" s="77">
        <f t="shared" si="1151"/>
        <v>7245.38</v>
      </c>
      <c r="E2598" s="78">
        <f>IF(K2598=1,VLOOKUP(A2597,[1]Plan1!$G$155:$I$350,3),E2597)</f>
        <v>7276.54</v>
      </c>
      <c r="F2598" s="79">
        <f t="shared" si="1152"/>
        <v>45763</v>
      </c>
      <c r="G2598" s="80">
        <f t="shared" si="1153"/>
        <v>4.3006716003852752E-3</v>
      </c>
      <c r="H2598" s="81">
        <f t="shared" si="1154"/>
        <v>46860</v>
      </c>
      <c r="I2598" s="81">
        <f t="shared" si="1155"/>
        <v>46860</v>
      </c>
      <c r="J2598" s="82">
        <f t="shared" si="1170"/>
        <v>22</v>
      </c>
      <c r="K2598" s="82">
        <f t="shared" si="1141"/>
        <v>22</v>
      </c>
      <c r="L2598" s="76">
        <f t="shared" si="1156"/>
        <v>1.0043006699999999</v>
      </c>
      <c r="M2598" s="83">
        <f t="shared" si="1157"/>
        <v>1.0043006699999999</v>
      </c>
      <c r="N2598" s="83">
        <f t="shared" si="1158"/>
        <v>1.4862057944052076</v>
      </c>
      <c r="O2598" s="76">
        <f t="shared" si="1159"/>
        <v>1.49259747</v>
      </c>
      <c r="P2598" s="76">
        <f t="shared" si="1160"/>
        <v>558.90357518999997</v>
      </c>
      <c r="Q2598" s="84">
        <f t="shared" si="1174"/>
        <v>0</v>
      </c>
      <c r="R2598" s="86">
        <f t="shared" si="1171"/>
        <v>0</v>
      </c>
      <c r="S2598" s="76">
        <f t="shared" si="1161"/>
        <v>0</v>
      </c>
      <c r="T2598" s="86">
        <f t="shared" si="1172"/>
        <v>8.0657000000000006E-2</v>
      </c>
      <c r="U2598" s="84">
        <f t="shared" si="1162"/>
        <v>22</v>
      </c>
      <c r="V2598" s="84">
        <v>252</v>
      </c>
      <c r="W2598" s="83">
        <f t="shared" si="1163"/>
        <v>1.0067948950000001</v>
      </c>
      <c r="X2598" s="76">
        <f t="shared" si="1164"/>
        <v>3.7976911000000002</v>
      </c>
      <c r="Y2598" s="76">
        <f t="shared" si="1165"/>
        <v>0</v>
      </c>
      <c r="Z2598" s="90" t="str">
        <f t="shared" si="1166"/>
        <v>A+J=</v>
      </c>
      <c r="AA2598" s="81">
        <f t="shared" si="1167"/>
        <v>46860</v>
      </c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75">
        <f t="shared" si="1168"/>
        <v>46858</v>
      </c>
      <c r="B2599" s="76">
        <f t="shared" si="1169"/>
        <v>562.70126628999992</v>
      </c>
      <c r="C2599" s="76">
        <f t="shared" si="1173"/>
        <v>374.45030320000001</v>
      </c>
      <c r="D2599" s="77">
        <f t="shared" si="1151"/>
        <v>7245.38</v>
      </c>
      <c r="E2599" s="78">
        <f>IF(K2599=1,VLOOKUP(A2598,[1]Plan1!$G$155:$I$350,3),E2598)</f>
        <v>7276.54</v>
      </c>
      <c r="F2599" s="79">
        <f t="shared" si="1152"/>
        <v>45763</v>
      </c>
      <c r="G2599" s="80">
        <f t="shared" si="1153"/>
        <v>4.3006716003852752E-3</v>
      </c>
      <c r="H2599" s="81">
        <f t="shared" si="1154"/>
        <v>46888</v>
      </c>
      <c r="I2599" s="81">
        <f t="shared" si="1155"/>
        <v>46860</v>
      </c>
      <c r="J2599" s="82">
        <f t="shared" si="1170"/>
        <v>22</v>
      </c>
      <c r="K2599" s="82">
        <f t="shared" si="1141"/>
        <v>22</v>
      </c>
      <c r="L2599" s="76">
        <f t="shared" si="1156"/>
        <v>1.0043006699999999</v>
      </c>
      <c r="M2599" s="83">
        <f t="shared" si="1157"/>
        <v>1.0043006699999999</v>
      </c>
      <c r="N2599" s="83">
        <f t="shared" si="1158"/>
        <v>1.4862057944052076</v>
      </c>
      <c r="O2599" s="76">
        <f t="shared" si="1159"/>
        <v>1.49259747</v>
      </c>
      <c r="P2599" s="76">
        <f t="shared" si="1160"/>
        <v>558.90357518999997</v>
      </c>
      <c r="Q2599" s="84">
        <f t="shared" si="1174"/>
        <v>0</v>
      </c>
      <c r="R2599" s="86">
        <f t="shared" si="1171"/>
        <v>0</v>
      </c>
      <c r="S2599" s="76">
        <f t="shared" si="1161"/>
        <v>0</v>
      </c>
      <c r="T2599" s="86">
        <f t="shared" si="1172"/>
        <v>8.0657000000000006E-2</v>
      </c>
      <c r="U2599" s="84">
        <f t="shared" si="1162"/>
        <v>22</v>
      </c>
      <c r="V2599" s="84">
        <v>252</v>
      </c>
      <c r="W2599" s="83">
        <f t="shared" si="1163"/>
        <v>1.0067948950000001</v>
      </c>
      <c r="X2599" s="76">
        <f t="shared" si="1164"/>
        <v>3.7976911000000002</v>
      </c>
      <c r="Y2599" s="76">
        <f t="shared" si="1165"/>
        <v>0</v>
      </c>
      <c r="Z2599" s="90" t="str">
        <f t="shared" si="1166"/>
        <v>A+J=</v>
      </c>
      <c r="AA2599" s="81">
        <f t="shared" si="1167"/>
        <v>46860</v>
      </c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75">
        <f t="shared" si="1168"/>
        <v>46859</v>
      </c>
      <c r="B2600" s="76">
        <f t="shared" si="1169"/>
        <v>562.70126628999992</v>
      </c>
      <c r="C2600" s="76">
        <f t="shared" si="1173"/>
        <v>374.45030320000001</v>
      </c>
      <c r="D2600" s="77">
        <f t="shared" si="1151"/>
        <v>7245.38</v>
      </c>
      <c r="E2600" s="78">
        <f>IF(K2600=1,VLOOKUP(A2599,[1]Plan1!$G$155:$I$350,3),E2599)</f>
        <v>7276.54</v>
      </c>
      <c r="F2600" s="79">
        <f t="shared" si="1152"/>
        <v>45763</v>
      </c>
      <c r="G2600" s="80">
        <f t="shared" si="1153"/>
        <v>4.3006716003852752E-3</v>
      </c>
      <c r="H2600" s="81">
        <f t="shared" si="1154"/>
        <v>46888</v>
      </c>
      <c r="I2600" s="81">
        <f t="shared" si="1155"/>
        <v>46860</v>
      </c>
      <c r="J2600" s="82">
        <f t="shared" si="1170"/>
        <v>22</v>
      </c>
      <c r="K2600" s="82">
        <f t="shared" si="1141"/>
        <v>22</v>
      </c>
      <c r="L2600" s="76">
        <f t="shared" si="1156"/>
        <v>1.0043006699999999</v>
      </c>
      <c r="M2600" s="83">
        <f t="shared" si="1157"/>
        <v>1.0043006699999999</v>
      </c>
      <c r="N2600" s="83">
        <f t="shared" si="1158"/>
        <v>1.4862057944052076</v>
      </c>
      <c r="O2600" s="76">
        <f t="shared" si="1159"/>
        <v>1.49259747</v>
      </c>
      <c r="P2600" s="76">
        <f t="shared" si="1160"/>
        <v>558.90357518999997</v>
      </c>
      <c r="Q2600" s="84">
        <f t="shared" si="1174"/>
        <v>0</v>
      </c>
      <c r="R2600" s="86">
        <f t="shared" si="1171"/>
        <v>0</v>
      </c>
      <c r="S2600" s="76">
        <f t="shared" si="1161"/>
        <v>0</v>
      </c>
      <c r="T2600" s="86">
        <f t="shared" si="1172"/>
        <v>8.0657000000000006E-2</v>
      </c>
      <c r="U2600" s="84">
        <f t="shared" si="1162"/>
        <v>22</v>
      </c>
      <c r="V2600" s="84">
        <v>252</v>
      </c>
      <c r="W2600" s="83">
        <f t="shared" si="1163"/>
        <v>1.0067948950000001</v>
      </c>
      <c r="X2600" s="76">
        <f t="shared" si="1164"/>
        <v>3.7976911000000002</v>
      </c>
      <c r="Y2600" s="76">
        <f t="shared" si="1165"/>
        <v>0</v>
      </c>
      <c r="Z2600" s="90" t="str">
        <f t="shared" si="1166"/>
        <v>A+J=</v>
      </c>
      <c r="AA2600" s="81">
        <f t="shared" si="1167"/>
        <v>46860</v>
      </c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75">
        <f t="shared" si="1168"/>
        <v>46860</v>
      </c>
      <c r="B2601" s="76">
        <f t="shared" si="1169"/>
        <v>562.70126628999992</v>
      </c>
      <c r="C2601" s="76">
        <f t="shared" si="1173"/>
        <v>374.45030320000001</v>
      </c>
      <c r="D2601" s="77">
        <f t="shared" si="1151"/>
        <v>7245.38</v>
      </c>
      <c r="E2601" s="78">
        <f>IF(K2601=1,VLOOKUP(A2600,[1]Plan1!$G$155:$I$350,3),E2600)</f>
        <v>7276.54</v>
      </c>
      <c r="F2601" s="79">
        <f t="shared" si="1152"/>
        <v>45763</v>
      </c>
      <c r="G2601" s="80">
        <f t="shared" si="1153"/>
        <v>4.3006716003852752E-3</v>
      </c>
      <c r="H2601" s="81">
        <f t="shared" si="1154"/>
        <v>46888</v>
      </c>
      <c r="I2601" s="81">
        <f t="shared" si="1155"/>
        <v>46860</v>
      </c>
      <c r="J2601" s="82">
        <f t="shared" si="1170"/>
        <v>22</v>
      </c>
      <c r="K2601" s="82">
        <f t="shared" si="1141"/>
        <v>22</v>
      </c>
      <c r="L2601" s="76">
        <f t="shared" si="1156"/>
        <v>1.0043006699999999</v>
      </c>
      <c r="M2601" s="83">
        <f t="shared" si="1157"/>
        <v>1.0043006699999999</v>
      </c>
      <c r="N2601" s="83">
        <f t="shared" si="1158"/>
        <v>1.4862057944052076</v>
      </c>
      <c r="O2601" s="76">
        <f t="shared" si="1159"/>
        <v>1.49259747</v>
      </c>
      <c r="P2601" s="76">
        <f t="shared" si="1160"/>
        <v>558.90357518999997</v>
      </c>
      <c r="Q2601" s="84">
        <f t="shared" si="1174"/>
        <v>85</v>
      </c>
      <c r="R2601" s="86">
        <f t="shared" si="1171"/>
        <v>2.2144E-2</v>
      </c>
      <c r="S2601" s="76">
        <f t="shared" si="1161"/>
        <v>12.376360760000001</v>
      </c>
      <c r="T2601" s="86">
        <f t="shared" si="1172"/>
        <v>8.0657000000000006E-2</v>
      </c>
      <c r="U2601" s="84">
        <f t="shared" si="1162"/>
        <v>22</v>
      </c>
      <c r="V2601" s="84">
        <v>252</v>
      </c>
      <c r="W2601" s="83">
        <f t="shared" si="1163"/>
        <v>1.0067948950000001</v>
      </c>
      <c r="X2601" s="76">
        <f t="shared" si="1164"/>
        <v>3.7976911000000002</v>
      </c>
      <c r="Y2601" s="76">
        <f t="shared" si="1165"/>
        <v>16.174051860000002</v>
      </c>
      <c r="Z2601" s="90" t="str">
        <f t="shared" si="1166"/>
        <v>A+J=</v>
      </c>
      <c r="AA2601" s="81">
        <f t="shared" si="1167"/>
        <v>46860</v>
      </c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75">
        <f t="shared" si="1168"/>
        <v>46861</v>
      </c>
      <c r="B2602" s="76">
        <f t="shared" si="1169"/>
        <v>546.82582531000003</v>
      </c>
      <c r="C2602" s="76">
        <f t="shared" si="1173"/>
        <v>366.15847568999999</v>
      </c>
      <c r="D2602" s="77">
        <f t="shared" si="1151"/>
        <v>7245.38</v>
      </c>
      <c r="E2602" s="78">
        <f>IF(K2602=1,VLOOKUP(A2601,[1]Plan1!$G$155:$I$350,3),E2601)</f>
        <v>7276.54</v>
      </c>
      <c r="F2602" s="79">
        <f t="shared" si="1152"/>
        <v>45763</v>
      </c>
      <c r="G2602" s="80">
        <f t="shared" si="1153"/>
        <v>4.3006716003852752E-3</v>
      </c>
      <c r="H2602" s="81">
        <f t="shared" si="1154"/>
        <v>46888</v>
      </c>
      <c r="I2602" s="81">
        <f t="shared" si="1155"/>
        <v>46888</v>
      </c>
      <c r="J2602" s="82">
        <f t="shared" si="1170"/>
        <v>18</v>
      </c>
      <c r="K2602" s="82">
        <f t="shared" ref="K2602:K2665" si="1175">(J2602-(NETWORKDAYS(A2602,I2602,AD$165:AD$503)-1))</f>
        <v>1</v>
      </c>
      <c r="L2602" s="76">
        <f t="shared" si="1156"/>
        <v>1.00023844</v>
      </c>
      <c r="M2602" s="83">
        <f t="shared" si="1157"/>
        <v>1.0043006699999999</v>
      </c>
      <c r="N2602" s="83">
        <f t="shared" si="1158"/>
        <v>1.4925974750790321</v>
      </c>
      <c r="O2602" s="76">
        <f t="shared" si="1159"/>
        <v>1.4929533699999999</v>
      </c>
      <c r="P2602" s="76">
        <f t="shared" si="1160"/>
        <v>546.65753023000002</v>
      </c>
      <c r="Q2602" s="84">
        <f t="shared" si="1174"/>
        <v>0</v>
      </c>
      <c r="R2602" s="86">
        <f t="shared" si="1171"/>
        <v>0</v>
      </c>
      <c r="S2602" s="76">
        <f t="shared" si="1161"/>
        <v>0</v>
      </c>
      <c r="T2602" s="86">
        <f t="shared" si="1172"/>
        <v>8.0657000000000006E-2</v>
      </c>
      <c r="U2602" s="84">
        <f t="shared" si="1162"/>
        <v>1</v>
      </c>
      <c r="V2602" s="84">
        <v>252</v>
      </c>
      <c r="W2602" s="83">
        <f t="shared" si="1163"/>
        <v>1.0003078620000001</v>
      </c>
      <c r="X2602" s="76">
        <f t="shared" si="1164"/>
        <v>0.16829508000000001</v>
      </c>
      <c r="Y2602" s="76">
        <f t="shared" si="1165"/>
        <v>0</v>
      </c>
      <c r="Z2602" s="90" t="str">
        <f t="shared" si="1166"/>
        <v>A+J=</v>
      </c>
      <c r="AA2602" s="81">
        <f t="shared" si="1167"/>
        <v>46888</v>
      </c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75">
        <f t="shared" si="1168"/>
        <v>46862</v>
      </c>
      <c r="B2603" s="76">
        <f t="shared" si="1169"/>
        <v>547.12459712999998</v>
      </c>
      <c r="C2603" s="76">
        <f t="shared" si="1173"/>
        <v>366.15847568999999</v>
      </c>
      <c r="D2603" s="77">
        <f t="shared" si="1151"/>
        <v>7245.38</v>
      </c>
      <c r="E2603" s="78">
        <f>IF(K2603=1,VLOOKUP(A2602,[1]Plan1!$G$155:$I$350,3),E2602)</f>
        <v>7276.54</v>
      </c>
      <c r="F2603" s="79">
        <f t="shared" si="1152"/>
        <v>45763</v>
      </c>
      <c r="G2603" s="80">
        <f t="shared" si="1153"/>
        <v>4.3006716003852752E-3</v>
      </c>
      <c r="H2603" s="81">
        <f t="shared" si="1154"/>
        <v>46888</v>
      </c>
      <c r="I2603" s="81">
        <f t="shared" si="1155"/>
        <v>46888</v>
      </c>
      <c r="J2603" s="82">
        <f t="shared" si="1170"/>
        <v>18</v>
      </c>
      <c r="K2603" s="82">
        <f t="shared" si="1175"/>
        <v>2</v>
      </c>
      <c r="L2603" s="76">
        <f t="shared" si="1156"/>
        <v>1.00047694</v>
      </c>
      <c r="M2603" s="83">
        <f t="shared" si="1157"/>
        <v>1.0043006699999999</v>
      </c>
      <c r="N2603" s="83">
        <f t="shared" si="1158"/>
        <v>1.4925974750790321</v>
      </c>
      <c r="O2603" s="76">
        <f t="shared" si="1159"/>
        <v>1.4933093500000001</v>
      </c>
      <c r="P2603" s="76">
        <f t="shared" si="1160"/>
        <v>546.78787532000001</v>
      </c>
      <c r="Q2603" s="84">
        <f t="shared" si="1174"/>
        <v>0</v>
      </c>
      <c r="R2603" s="86">
        <f t="shared" si="1171"/>
        <v>0</v>
      </c>
      <c r="S2603" s="76">
        <f t="shared" si="1161"/>
        <v>0</v>
      </c>
      <c r="T2603" s="86">
        <f t="shared" si="1172"/>
        <v>8.0657000000000006E-2</v>
      </c>
      <c r="U2603" s="84">
        <f t="shared" si="1162"/>
        <v>2</v>
      </c>
      <c r="V2603" s="84">
        <v>252</v>
      </c>
      <c r="W2603" s="83">
        <f t="shared" si="1163"/>
        <v>1.000615818</v>
      </c>
      <c r="X2603" s="76">
        <f t="shared" si="1164"/>
        <v>0.33672181000000001</v>
      </c>
      <c r="Y2603" s="76">
        <f t="shared" si="1165"/>
        <v>0</v>
      </c>
      <c r="Z2603" s="90" t="str">
        <f t="shared" si="1166"/>
        <v>A+J=</v>
      </c>
      <c r="AA2603" s="81">
        <f t="shared" si="1167"/>
        <v>46888</v>
      </c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75">
        <f t="shared" si="1168"/>
        <v>46863</v>
      </c>
      <c r="B2604" s="76">
        <f t="shared" si="1169"/>
        <v>547.4235305200001</v>
      </c>
      <c r="C2604" s="76">
        <f t="shared" si="1173"/>
        <v>366.15847568999999</v>
      </c>
      <c r="D2604" s="77">
        <f t="shared" si="1151"/>
        <v>7245.38</v>
      </c>
      <c r="E2604" s="78">
        <f>IF(K2604=1,VLOOKUP(A2603,[1]Plan1!$G$155:$I$350,3),E2603)</f>
        <v>7276.54</v>
      </c>
      <c r="F2604" s="79">
        <f t="shared" si="1152"/>
        <v>45763</v>
      </c>
      <c r="G2604" s="80">
        <f t="shared" si="1153"/>
        <v>4.3006716003852752E-3</v>
      </c>
      <c r="H2604" s="81">
        <f t="shared" si="1154"/>
        <v>46888</v>
      </c>
      <c r="I2604" s="81">
        <f t="shared" si="1155"/>
        <v>46888</v>
      </c>
      <c r="J2604" s="82">
        <f t="shared" si="1170"/>
        <v>18</v>
      </c>
      <c r="K2604" s="82">
        <f t="shared" si="1175"/>
        <v>3</v>
      </c>
      <c r="L2604" s="76">
        <f t="shared" si="1156"/>
        <v>1.0007154899999999</v>
      </c>
      <c r="M2604" s="83">
        <f t="shared" si="1157"/>
        <v>1.0043006699999999</v>
      </c>
      <c r="N2604" s="83">
        <f t="shared" si="1158"/>
        <v>1.4925974750790321</v>
      </c>
      <c r="O2604" s="76">
        <f t="shared" si="1159"/>
        <v>1.49366541</v>
      </c>
      <c r="P2604" s="76">
        <f t="shared" si="1160"/>
        <v>546.91824971000005</v>
      </c>
      <c r="Q2604" s="84">
        <f t="shared" si="1174"/>
        <v>0</v>
      </c>
      <c r="R2604" s="86">
        <f t="shared" si="1171"/>
        <v>0</v>
      </c>
      <c r="S2604" s="76">
        <f t="shared" si="1161"/>
        <v>0</v>
      </c>
      <c r="T2604" s="86">
        <f t="shared" si="1172"/>
        <v>8.0657000000000006E-2</v>
      </c>
      <c r="U2604" s="84">
        <f t="shared" si="1162"/>
        <v>3</v>
      </c>
      <c r="V2604" s="84">
        <v>252</v>
      </c>
      <c r="W2604" s="83">
        <f t="shared" si="1163"/>
        <v>1.000923869</v>
      </c>
      <c r="X2604" s="76">
        <f t="shared" si="1164"/>
        <v>0.50528081000000002</v>
      </c>
      <c r="Y2604" s="76">
        <f t="shared" si="1165"/>
        <v>0</v>
      </c>
      <c r="Z2604" s="90" t="str">
        <f t="shared" si="1166"/>
        <v>A+J=</v>
      </c>
      <c r="AA2604" s="81">
        <f t="shared" si="1167"/>
        <v>46888</v>
      </c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75">
        <f t="shared" si="1168"/>
        <v>46864</v>
      </c>
      <c r="B2605" s="76">
        <f t="shared" si="1169"/>
        <v>547.72263286000009</v>
      </c>
      <c r="C2605" s="76">
        <f t="shared" si="1173"/>
        <v>366.15847568999999</v>
      </c>
      <c r="D2605" s="77">
        <f t="shared" si="1151"/>
        <v>7245.38</v>
      </c>
      <c r="E2605" s="78">
        <f>IF(K2605=1,VLOOKUP(A2604,[1]Plan1!$G$155:$I$350,3),E2604)</f>
        <v>7276.54</v>
      </c>
      <c r="F2605" s="79">
        <f t="shared" si="1152"/>
        <v>45763</v>
      </c>
      <c r="G2605" s="80">
        <f t="shared" si="1153"/>
        <v>4.3006716003852752E-3</v>
      </c>
      <c r="H2605" s="81">
        <f t="shared" si="1154"/>
        <v>46888</v>
      </c>
      <c r="I2605" s="81">
        <f t="shared" si="1155"/>
        <v>46888</v>
      </c>
      <c r="J2605" s="82">
        <f t="shared" si="1170"/>
        <v>18</v>
      </c>
      <c r="K2605" s="82">
        <f t="shared" si="1175"/>
        <v>4</v>
      </c>
      <c r="L2605" s="76">
        <f t="shared" si="1156"/>
        <v>1.0009541099999999</v>
      </c>
      <c r="M2605" s="83">
        <f t="shared" si="1157"/>
        <v>1.0043006699999999</v>
      </c>
      <c r="N2605" s="83">
        <f t="shared" si="1158"/>
        <v>1.4925974750790321</v>
      </c>
      <c r="O2605" s="76">
        <f t="shared" si="1159"/>
        <v>1.4940215699999999</v>
      </c>
      <c r="P2605" s="76">
        <f t="shared" si="1160"/>
        <v>547.04866071000004</v>
      </c>
      <c r="Q2605" s="84">
        <f t="shared" si="1174"/>
        <v>0</v>
      </c>
      <c r="R2605" s="86">
        <f t="shared" si="1171"/>
        <v>0</v>
      </c>
      <c r="S2605" s="76">
        <f t="shared" si="1161"/>
        <v>0</v>
      </c>
      <c r="T2605" s="86">
        <f t="shared" si="1172"/>
        <v>8.0657000000000006E-2</v>
      </c>
      <c r="U2605" s="84">
        <f t="shared" si="1162"/>
        <v>4</v>
      </c>
      <c r="V2605" s="84">
        <v>252</v>
      </c>
      <c r="W2605" s="83">
        <f t="shared" si="1163"/>
        <v>1.001232015</v>
      </c>
      <c r="X2605" s="76">
        <f t="shared" si="1164"/>
        <v>0.67397214999999999</v>
      </c>
      <c r="Y2605" s="76">
        <f t="shared" si="1165"/>
        <v>0</v>
      </c>
      <c r="Z2605" s="90" t="str">
        <f t="shared" si="1166"/>
        <v>A+J=</v>
      </c>
      <c r="AA2605" s="81">
        <f t="shared" si="1167"/>
        <v>46888</v>
      </c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75">
        <f t="shared" si="1168"/>
        <v>46865</v>
      </c>
      <c r="B2606" s="76">
        <f t="shared" si="1169"/>
        <v>547.72263286000009</v>
      </c>
      <c r="C2606" s="76">
        <f t="shared" si="1173"/>
        <v>366.15847568999999</v>
      </c>
      <c r="D2606" s="77">
        <f t="shared" si="1151"/>
        <v>7245.38</v>
      </c>
      <c r="E2606" s="78">
        <f>IF(K2606=1,VLOOKUP(A2605,[1]Plan1!$G$155:$I$350,3),E2605)</f>
        <v>7276.54</v>
      </c>
      <c r="F2606" s="79">
        <f t="shared" si="1152"/>
        <v>45763</v>
      </c>
      <c r="G2606" s="80">
        <f t="shared" si="1153"/>
        <v>4.3006716003852752E-3</v>
      </c>
      <c r="H2606" s="81">
        <f t="shared" si="1154"/>
        <v>46888</v>
      </c>
      <c r="I2606" s="81">
        <f t="shared" si="1155"/>
        <v>46888</v>
      </c>
      <c r="J2606" s="82">
        <f t="shared" si="1170"/>
        <v>18</v>
      </c>
      <c r="K2606" s="82">
        <f t="shared" si="1175"/>
        <v>4</v>
      </c>
      <c r="L2606" s="76">
        <f t="shared" si="1156"/>
        <v>1.0009541099999999</v>
      </c>
      <c r="M2606" s="83">
        <f t="shared" si="1157"/>
        <v>1.0043006699999999</v>
      </c>
      <c r="N2606" s="83">
        <f t="shared" si="1158"/>
        <v>1.4925974750790321</v>
      </c>
      <c r="O2606" s="76">
        <f t="shared" si="1159"/>
        <v>1.4940215699999999</v>
      </c>
      <c r="P2606" s="76">
        <f t="shared" si="1160"/>
        <v>547.04866071000004</v>
      </c>
      <c r="Q2606" s="84">
        <f t="shared" si="1174"/>
        <v>0</v>
      </c>
      <c r="R2606" s="86">
        <f t="shared" si="1171"/>
        <v>0</v>
      </c>
      <c r="S2606" s="76">
        <f t="shared" si="1161"/>
        <v>0</v>
      </c>
      <c r="T2606" s="86">
        <f t="shared" si="1172"/>
        <v>8.0657000000000006E-2</v>
      </c>
      <c r="U2606" s="84">
        <f t="shared" si="1162"/>
        <v>4</v>
      </c>
      <c r="V2606" s="84">
        <v>252</v>
      </c>
      <c r="W2606" s="83">
        <f t="shared" si="1163"/>
        <v>1.001232015</v>
      </c>
      <c r="X2606" s="76">
        <f t="shared" si="1164"/>
        <v>0.67397214999999999</v>
      </c>
      <c r="Y2606" s="76">
        <f t="shared" si="1165"/>
        <v>0</v>
      </c>
      <c r="Z2606" s="90" t="str">
        <f t="shared" si="1166"/>
        <v>A+J=</v>
      </c>
      <c r="AA2606" s="81">
        <f t="shared" si="1167"/>
        <v>46888</v>
      </c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75">
        <f t="shared" si="1168"/>
        <v>46866</v>
      </c>
      <c r="B2607" s="76">
        <f t="shared" si="1169"/>
        <v>547.72263286000009</v>
      </c>
      <c r="C2607" s="76">
        <f t="shared" si="1173"/>
        <v>366.15847568999999</v>
      </c>
      <c r="D2607" s="77">
        <f t="shared" si="1151"/>
        <v>7245.38</v>
      </c>
      <c r="E2607" s="78">
        <f>IF(K2607=1,VLOOKUP(A2606,[1]Plan1!$G$155:$I$350,3),E2606)</f>
        <v>7276.54</v>
      </c>
      <c r="F2607" s="79">
        <f t="shared" si="1152"/>
        <v>45763</v>
      </c>
      <c r="G2607" s="80">
        <f t="shared" si="1153"/>
        <v>4.3006716003852752E-3</v>
      </c>
      <c r="H2607" s="81">
        <f t="shared" si="1154"/>
        <v>46888</v>
      </c>
      <c r="I2607" s="81">
        <f t="shared" si="1155"/>
        <v>46888</v>
      </c>
      <c r="J2607" s="82">
        <f t="shared" si="1170"/>
        <v>18</v>
      </c>
      <c r="K2607" s="82">
        <f t="shared" si="1175"/>
        <v>4</v>
      </c>
      <c r="L2607" s="76">
        <f t="shared" si="1156"/>
        <v>1.0009541099999999</v>
      </c>
      <c r="M2607" s="83">
        <f t="shared" si="1157"/>
        <v>1.0043006699999999</v>
      </c>
      <c r="N2607" s="83">
        <f t="shared" si="1158"/>
        <v>1.4925974750790321</v>
      </c>
      <c r="O2607" s="76">
        <f t="shared" si="1159"/>
        <v>1.4940215699999999</v>
      </c>
      <c r="P2607" s="76">
        <f t="shared" si="1160"/>
        <v>547.04866071000004</v>
      </c>
      <c r="Q2607" s="84">
        <f t="shared" si="1174"/>
        <v>0</v>
      </c>
      <c r="R2607" s="86">
        <f t="shared" si="1171"/>
        <v>0</v>
      </c>
      <c r="S2607" s="76">
        <f t="shared" si="1161"/>
        <v>0</v>
      </c>
      <c r="T2607" s="86">
        <f t="shared" si="1172"/>
        <v>8.0657000000000006E-2</v>
      </c>
      <c r="U2607" s="84">
        <f t="shared" si="1162"/>
        <v>4</v>
      </c>
      <c r="V2607" s="84">
        <v>252</v>
      </c>
      <c r="W2607" s="83">
        <f t="shared" si="1163"/>
        <v>1.001232015</v>
      </c>
      <c r="X2607" s="76">
        <f t="shared" si="1164"/>
        <v>0.67397214999999999</v>
      </c>
      <c r="Y2607" s="76">
        <f t="shared" si="1165"/>
        <v>0</v>
      </c>
      <c r="Z2607" s="90" t="str">
        <f t="shared" si="1166"/>
        <v>A+J=</v>
      </c>
      <c r="AA2607" s="81">
        <f t="shared" si="1167"/>
        <v>46888</v>
      </c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75">
        <f t="shared" si="1168"/>
        <v>46867</v>
      </c>
      <c r="B2608" s="76">
        <f t="shared" si="1169"/>
        <v>547.72263286000009</v>
      </c>
      <c r="C2608" s="76">
        <f t="shared" si="1173"/>
        <v>366.15847568999999</v>
      </c>
      <c r="D2608" s="77">
        <f t="shared" si="1151"/>
        <v>7245.38</v>
      </c>
      <c r="E2608" s="78">
        <f>IF(K2608=1,VLOOKUP(A2607,[1]Plan1!$G$155:$I$350,3),E2607)</f>
        <v>7276.54</v>
      </c>
      <c r="F2608" s="79">
        <f t="shared" si="1152"/>
        <v>45763</v>
      </c>
      <c r="G2608" s="80">
        <f t="shared" si="1153"/>
        <v>4.3006716003852752E-3</v>
      </c>
      <c r="H2608" s="81">
        <f t="shared" si="1154"/>
        <v>46888</v>
      </c>
      <c r="I2608" s="81">
        <f t="shared" si="1155"/>
        <v>46888</v>
      </c>
      <c r="J2608" s="82">
        <f t="shared" si="1170"/>
        <v>18</v>
      </c>
      <c r="K2608" s="82">
        <f t="shared" si="1175"/>
        <v>4</v>
      </c>
      <c r="L2608" s="76">
        <f t="shared" si="1156"/>
        <v>1.0009541099999999</v>
      </c>
      <c r="M2608" s="83">
        <f t="shared" si="1157"/>
        <v>1.0043006699999999</v>
      </c>
      <c r="N2608" s="83">
        <f t="shared" si="1158"/>
        <v>1.4925974750790321</v>
      </c>
      <c r="O2608" s="76">
        <f t="shared" si="1159"/>
        <v>1.4940215699999999</v>
      </c>
      <c r="P2608" s="76">
        <f t="shared" si="1160"/>
        <v>547.04866071000004</v>
      </c>
      <c r="Q2608" s="84">
        <f t="shared" si="1174"/>
        <v>0</v>
      </c>
      <c r="R2608" s="86">
        <f t="shared" si="1171"/>
        <v>0</v>
      </c>
      <c r="S2608" s="76">
        <f t="shared" si="1161"/>
        <v>0</v>
      </c>
      <c r="T2608" s="86">
        <f t="shared" si="1172"/>
        <v>8.0657000000000006E-2</v>
      </c>
      <c r="U2608" s="84">
        <f t="shared" si="1162"/>
        <v>4</v>
      </c>
      <c r="V2608" s="84">
        <v>252</v>
      </c>
      <c r="W2608" s="83">
        <f t="shared" si="1163"/>
        <v>1.001232015</v>
      </c>
      <c r="X2608" s="76">
        <f t="shared" si="1164"/>
        <v>0.67397214999999999</v>
      </c>
      <c r="Y2608" s="76">
        <f t="shared" si="1165"/>
        <v>0</v>
      </c>
      <c r="Z2608" s="90" t="str">
        <f t="shared" si="1166"/>
        <v>A+J=</v>
      </c>
      <c r="AA2608" s="81">
        <f t="shared" si="1167"/>
        <v>46888</v>
      </c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75">
        <f t="shared" si="1168"/>
        <v>46868</v>
      </c>
      <c r="B2609" s="76">
        <f t="shared" si="1169"/>
        <v>548.0218969</v>
      </c>
      <c r="C2609" s="76">
        <f t="shared" si="1173"/>
        <v>366.15847568999999</v>
      </c>
      <c r="D2609" s="77">
        <f t="shared" si="1151"/>
        <v>7245.38</v>
      </c>
      <c r="E2609" s="78">
        <f>IF(K2609=1,VLOOKUP(A2608,[1]Plan1!$G$155:$I$350,3),E2608)</f>
        <v>7276.54</v>
      </c>
      <c r="F2609" s="79">
        <f t="shared" si="1152"/>
        <v>45763</v>
      </c>
      <c r="G2609" s="80">
        <f t="shared" si="1153"/>
        <v>4.3006716003852752E-3</v>
      </c>
      <c r="H2609" s="81">
        <f t="shared" si="1154"/>
        <v>46888</v>
      </c>
      <c r="I2609" s="81">
        <f t="shared" si="1155"/>
        <v>46888</v>
      </c>
      <c r="J2609" s="82">
        <f t="shared" si="1170"/>
        <v>18</v>
      </c>
      <c r="K2609" s="82">
        <f t="shared" si="1175"/>
        <v>5</v>
      </c>
      <c r="L2609" s="76">
        <f t="shared" si="1156"/>
        <v>1.00119278</v>
      </c>
      <c r="M2609" s="83">
        <f t="shared" si="1157"/>
        <v>1.0043006699999999</v>
      </c>
      <c r="N2609" s="83">
        <f t="shared" si="1158"/>
        <v>1.4925974750790321</v>
      </c>
      <c r="O2609" s="76">
        <f t="shared" si="1159"/>
        <v>1.49437781</v>
      </c>
      <c r="P2609" s="76">
        <f t="shared" si="1160"/>
        <v>547.17910100999995</v>
      </c>
      <c r="Q2609" s="84">
        <f t="shared" si="1174"/>
        <v>0</v>
      </c>
      <c r="R2609" s="86">
        <f t="shared" si="1171"/>
        <v>0</v>
      </c>
      <c r="S2609" s="76">
        <f t="shared" si="1161"/>
        <v>0</v>
      </c>
      <c r="T2609" s="86">
        <f t="shared" si="1172"/>
        <v>8.0657000000000006E-2</v>
      </c>
      <c r="U2609" s="84">
        <f t="shared" si="1162"/>
        <v>5</v>
      </c>
      <c r="V2609" s="84">
        <v>252</v>
      </c>
      <c r="W2609" s="83">
        <f t="shared" si="1163"/>
        <v>1.001540256</v>
      </c>
      <c r="X2609" s="76">
        <f t="shared" si="1164"/>
        <v>0.84279588999999999</v>
      </c>
      <c r="Y2609" s="76">
        <f t="shared" si="1165"/>
        <v>0</v>
      </c>
      <c r="Z2609" s="90" t="str">
        <f t="shared" si="1166"/>
        <v>A+J=</v>
      </c>
      <c r="AA2609" s="81">
        <f t="shared" si="1167"/>
        <v>46888</v>
      </c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75">
        <f t="shared" si="1168"/>
        <v>46869</v>
      </c>
      <c r="B2610" s="76">
        <f t="shared" si="1169"/>
        <v>548.32131901999992</v>
      </c>
      <c r="C2610" s="76">
        <f t="shared" si="1173"/>
        <v>366.15847568999999</v>
      </c>
      <c r="D2610" s="77">
        <f t="shared" si="1151"/>
        <v>7245.38</v>
      </c>
      <c r="E2610" s="78">
        <f>IF(K2610=1,VLOOKUP(A2609,[1]Plan1!$G$155:$I$350,3),E2609)</f>
        <v>7276.54</v>
      </c>
      <c r="F2610" s="79">
        <f t="shared" si="1152"/>
        <v>45763</v>
      </c>
      <c r="G2610" s="80">
        <f t="shared" si="1153"/>
        <v>4.3006716003852752E-3</v>
      </c>
      <c r="H2610" s="81">
        <f t="shared" si="1154"/>
        <v>46888</v>
      </c>
      <c r="I2610" s="81">
        <f t="shared" si="1155"/>
        <v>46888</v>
      </c>
      <c r="J2610" s="82">
        <f t="shared" si="1170"/>
        <v>18</v>
      </c>
      <c r="K2610" s="82">
        <f t="shared" si="1175"/>
        <v>6</v>
      </c>
      <c r="L2610" s="76">
        <f t="shared" si="1156"/>
        <v>1.0014315</v>
      </c>
      <c r="M2610" s="83">
        <f t="shared" si="1157"/>
        <v>1.0043006699999999</v>
      </c>
      <c r="N2610" s="83">
        <f t="shared" si="1158"/>
        <v>1.4925974750790321</v>
      </c>
      <c r="O2610" s="76">
        <f t="shared" si="1159"/>
        <v>1.4947341199999999</v>
      </c>
      <c r="P2610" s="76">
        <f t="shared" si="1160"/>
        <v>547.30956693999997</v>
      </c>
      <c r="Q2610" s="84">
        <f t="shared" si="1174"/>
        <v>0</v>
      </c>
      <c r="R2610" s="86">
        <f t="shared" si="1171"/>
        <v>0</v>
      </c>
      <c r="S2610" s="76">
        <f t="shared" si="1161"/>
        <v>0</v>
      </c>
      <c r="T2610" s="86">
        <f t="shared" si="1172"/>
        <v>8.0657000000000006E-2</v>
      </c>
      <c r="U2610" s="84">
        <f t="shared" si="1162"/>
        <v>6</v>
      </c>
      <c r="V2610" s="84">
        <v>252</v>
      </c>
      <c r="W2610" s="83">
        <f t="shared" si="1163"/>
        <v>1.001848592</v>
      </c>
      <c r="X2610" s="76">
        <f t="shared" si="1164"/>
        <v>1.0117520799999999</v>
      </c>
      <c r="Y2610" s="76">
        <f t="shared" si="1165"/>
        <v>0</v>
      </c>
      <c r="Z2610" s="90" t="str">
        <f t="shared" si="1166"/>
        <v>A+J=</v>
      </c>
      <c r="AA2610" s="81">
        <f t="shared" si="1167"/>
        <v>46888</v>
      </c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75">
        <f t="shared" si="1168"/>
        <v>46870</v>
      </c>
      <c r="B2611" s="76">
        <f t="shared" si="1169"/>
        <v>548.62091395999994</v>
      </c>
      <c r="C2611" s="76">
        <f t="shared" si="1173"/>
        <v>366.15847568999999</v>
      </c>
      <c r="D2611" s="77">
        <f t="shared" si="1151"/>
        <v>7245.38</v>
      </c>
      <c r="E2611" s="78">
        <f>IF(K2611=1,VLOOKUP(A2610,[1]Plan1!$G$155:$I$350,3),E2610)</f>
        <v>7276.54</v>
      </c>
      <c r="F2611" s="79">
        <f t="shared" si="1152"/>
        <v>45763</v>
      </c>
      <c r="G2611" s="80">
        <f t="shared" si="1153"/>
        <v>4.3006716003852752E-3</v>
      </c>
      <c r="H2611" s="81">
        <f t="shared" si="1154"/>
        <v>46888</v>
      </c>
      <c r="I2611" s="81">
        <f t="shared" si="1155"/>
        <v>46888</v>
      </c>
      <c r="J2611" s="82">
        <f t="shared" si="1170"/>
        <v>18</v>
      </c>
      <c r="K2611" s="82">
        <f t="shared" si="1175"/>
        <v>7</v>
      </c>
      <c r="L2611" s="76">
        <f t="shared" si="1156"/>
        <v>1.0016702900000001</v>
      </c>
      <c r="M2611" s="83">
        <f t="shared" si="1157"/>
        <v>1.0043006699999999</v>
      </c>
      <c r="N2611" s="83">
        <f t="shared" si="1158"/>
        <v>1.4925974750790321</v>
      </c>
      <c r="O2611" s="76">
        <f t="shared" si="1159"/>
        <v>1.4950905400000001</v>
      </c>
      <c r="P2611" s="76">
        <f t="shared" si="1160"/>
        <v>547.44007313999998</v>
      </c>
      <c r="Q2611" s="84">
        <f t="shared" si="1174"/>
        <v>0</v>
      </c>
      <c r="R2611" s="86">
        <f t="shared" si="1171"/>
        <v>0</v>
      </c>
      <c r="S2611" s="76">
        <f t="shared" si="1161"/>
        <v>0</v>
      </c>
      <c r="T2611" s="86">
        <f t="shared" si="1172"/>
        <v>8.0657000000000006E-2</v>
      </c>
      <c r="U2611" s="84">
        <f t="shared" si="1162"/>
        <v>7</v>
      </c>
      <c r="V2611" s="84">
        <v>252</v>
      </c>
      <c r="W2611" s="83">
        <f t="shared" si="1163"/>
        <v>1.0021570230000001</v>
      </c>
      <c r="X2611" s="76">
        <f t="shared" si="1164"/>
        <v>1.18084082</v>
      </c>
      <c r="Y2611" s="76">
        <f t="shared" si="1165"/>
        <v>0</v>
      </c>
      <c r="Z2611" s="90" t="str">
        <f t="shared" si="1166"/>
        <v>A+J=</v>
      </c>
      <c r="AA2611" s="81">
        <f t="shared" si="1167"/>
        <v>46888</v>
      </c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75">
        <f t="shared" si="1168"/>
        <v>46871</v>
      </c>
      <c r="B2612" s="76">
        <f t="shared" si="1169"/>
        <v>548.92066656999998</v>
      </c>
      <c r="C2612" s="76">
        <f t="shared" si="1173"/>
        <v>366.15847568999999</v>
      </c>
      <c r="D2612" s="77">
        <f t="shared" si="1151"/>
        <v>7245.38</v>
      </c>
      <c r="E2612" s="78">
        <f>IF(K2612=1,VLOOKUP(A2611,[1]Plan1!$G$155:$I$350,3),E2611)</f>
        <v>7276.54</v>
      </c>
      <c r="F2612" s="79">
        <f t="shared" si="1152"/>
        <v>45763</v>
      </c>
      <c r="G2612" s="80">
        <f t="shared" si="1153"/>
        <v>4.3006716003852752E-3</v>
      </c>
      <c r="H2612" s="81">
        <f t="shared" si="1154"/>
        <v>46888</v>
      </c>
      <c r="I2612" s="81">
        <f t="shared" si="1155"/>
        <v>46888</v>
      </c>
      <c r="J2612" s="82">
        <f t="shared" si="1170"/>
        <v>18</v>
      </c>
      <c r="K2612" s="82">
        <f t="shared" si="1175"/>
        <v>8</v>
      </c>
      <c r="L2612" s="76">
        <f t="shared" si="1156"/>
        <v>1.00190913</v>
      </c>
      <c r="M2612" s="83">
        <f t="shared" si="1157"/>
        <v>1.0043006699999999</v>
      </c>
      <c r="N2612" s="83">
        <f t="shared" si="1158"/>
        <v>1.4925974750790321</v>
      </c>
      <c r="O2612" s="76">
        <f t="shared" si="1159"/>
        <v>1.49544703</v>
      </c>
      <c r="P2612" s="76">
        <f t="shared" si="1160"/>
        <v>547.57060496999998</v>
      </c>
      <c r="Q2612" s="84">
        <f t="shared" si="1174"/>
        <v>0</v>
      </c>
      <c r="R2612" s="86">
        <f t="shared" si="1171"/>
        <v>0</v>
      </c>
      <c r="S2612" s="76">
        <f t="shared" si="1161"/>
        <v>0</v>
      </c>
      <c r="T2612" s="86">
        <f t="shared" si="1172"/>
        <v>8.0657000000000006E-2</v>
      </c>
      <c r="U2612" s="84">
        <f t="shared" si="1162"/>
        <v>8</v>
      </c>
      <c r="V2612" s="84">
        <v>252</v>
      </c>
      <c r="W2612" s="83">
        <f t="shared" si="1163"/>
        <v>1.002465548</v>
      </c>
      <c r="X2612" s="76">
        <f t="shared" si="1164"/>
        <v>1.3500616000000001</v>
      </c>
      <c r="Y2612" s="76">
        <f t="shared" si="1165"/>
        <v>0</v>
      </c>
      <c r="Z2612" s="90" t="str">
        <f t="shared" si="1166"/>
        <v>A+J=</v>
      </c>
      <c r="AA2612" s="81">
        <f t="shared" si="1167"/>
        <v>46888</v>
      </c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75">
        <f t="shared" si="1168"/>
        <v>46872</v>
      </c>
      <c r="B2613" s="76">
        <f t="shared" si="1169"/>
        <v>549.22058169000002</v>
      </c>
      <c r="C2613" s="76">
        <f t="shared" si="1173"/>
        <v>366.15847568999999</v>
      </c>
      <c r="D2613" s="77">
        <f t="shared" si="1151"/>
        <v>7245.38</v>
      </c>
      <c r="E2613" s="78">
        <f>IF(K2613=1,VLOOKUP(A2612,[1]Plan1!$G$155:$I$350,3),E2612)</f>
        <v>7276.54</v>
      </c>
      <c r="F2613" s="79">
        <f t="shared" si="1152"/>
        <v>45763</v>
      </c>
      <c r="G2613" s="80">
        <f t="shared" si="1153"/>
        <v>4.3006716003852752E-3</v>
      </c>
      <c r="H2613" s="81">
        <f t="shared" si="1154"/>
        <v>46888</v>
      </c>
      <c r="I2613" s="81">
        <f t="shared" si="1155"/>
        <v>46888</v>
      </c>
      <c r="J2613" s="82">
        <f t="shared" si="1170"/>
        <v>18</v>
      </c>
      <c r="K2613" s="82">
        <f t="shared" si="1175"/>
        <v>9</v>
      </c>
      <c r="L2613" s="76">
        <f t="shared" si="1156"/>
        <v>1.0021480199999999</v>
      </c>
      <c r="M2613" s="83">
        <f t="shared" si="1157"/>
        <v>1.0043006699999999</v>
      </c>
      <c r="N2613" s="83">
        <f t="shared" si="1158"/>
        <v>1.4925974750790321</v>
      </c>
      <c r="O2613" s="76">
        <f t="shared" si="1159"/>
        <v>1.4958035999999999</v>
      </c>
      <c r="P2613" s="76">
        <f t="shared" si="1160"/>
        <v>547.70116610000002</v>
      </c>
      <c r="Q2613" s="84">
        <f t="shared" si="1174"/>
        <v>0</v>
      </c>
      <c r="R2613" s="86">
        <f t="shared" si="1171"/>
        <v>0</v>
      </c>
      <c r="S2613" s="76">
        <f t="shared" si="1161"/>
        <v>0</v>
      </c>
      <c r="T2613" s="86">
        <f t="shared" si="1172"/>
        <v>8.0657000000000006E-2</v>
      </c>
      <c r="U2613" s="84">
        <f t="shared" si="1162"/>
        <v>9</v>
      </c>
      <c r="V2613" s="84">
        <v>252</v>
      </c>
      <c r="W2613" s="83">
        <f t="shared" si="1163"/>
        <v>1.002774169</v>
      </c>
      <c r="X2613" s="76">
        <f t="shared" si="1164"/>
        <v>1.5194155899999999</v>
      </c>
      <c r="Y2613" s="76">
        <f t="shared" si="1165"/>
        <v>0</v>
      </c>
      <c r="Z2613" s="90" t="str">
        <f t="shared" si="1166"/>
        <v>A+J=</v>
      </c>
      <c r="AA2613" s="81">
        <f t="shared" si="1167"/>
        <v>46888</v>
      </c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75">
        <f t="shared" si="1168"/>
        <v>46873</v>
      </c>
      <c r="B2614" s="76">
        <f t="shared" si="1169"/>
        <v>549.22058169000002</v>
      </c>
      <c r="C2614" s="76">
        <f t="shared" si="1173"/>
        <v>366.15847568999999</v>
      </c>
      <c r="D2614" s="77">
        <f t="shared" si="1151"/>
        <v>7245.38</v>
      </c>
      <c r="E2614" s="78">
        <f>IF(K2614=1,VLOOKUP(A2613,[1]Plan1!$G$155:$I$350,3),E2613)</f>
        <v>7276.54</v>
      </c>
      <c r="F2614" s="79">
        <f t="shared" si="1152"/>
        <v>45763</v>
      </c>
      <c r="G2614" s="80">
        <f t="shared" si="1153"/>
        <v>4.3006716003852752E-3</v>
      </c>
      <c r="H2614" s="81">
        <f t="shared" si="1154"/>
        <v>46888</v>
      </c>
      <c r="I2614" s="81">
        <f t="shared" si="1155"/>
        <v>46888</v>
      </c>
      <c r="J2614" s="82">
        <f t="shared" si="1170"/>
        <v>18</v>
      </c>
      <c r="K2614" s="82">
        <f t="shared" si="1175"/>
        <v>9</v>
      </c>
      <c r="L2614" s="76">
        <f t="shared" si="1156"/>
        <v>1.0021480199999999</v>
      </c>
      <c r="M2614" s="83">
        <f t="shared" si="1157"/>
        <v>1.0043006699999999</v>
      </c>
      <c r="N2614" s="83">
        <f t="shared" si="1158"/>
        <v>1.4925974750790321</v>
      </c>
      <c r="O2614" s="76">
        <f t="shared" si="1159"/>
        <v>1.4958035999999999</v>
      </c>
      <c r="P2614" s="76">
        <f t="shared" si="1160"/>
        <v>547.70116610000002</v>
      </c>
      <c r="Q2614" s="84">
        <f t="shared" si="1174"/>
        <v>0</v>
      </c>
      <c r="R2614" s="86">
        <f t="shared" si="1171"/>
        <v>0</v>
      </c>
      <c r="S2614" s="76">
        <f t="shared" si="1161"/>
        <v>0</v>
      </c>
      <c r="T2614" s="86">
        <f t="shared" si="1172"/>
        <v>8.0657000000000006E-2</v>
      </c>
      <c r="U2614" s="84">
        <f t="shared" si="1162"/>
        <v>9</v>
      </c>
      <c r="V2614" s="84">
        <v>252</v>
      </c>
      <c r="W2614" s="83">
        <f t="shared" si="1163"/>
        <v>1.002774169</v>
      </c>
      <c r="X2614" s="76">
        <f t="shared" si="1164"/>
        <v>1.5194155899999999</v>
      </c>
      <c r="Y2614" s="76">
        <f t="shared" si="1165"/>
        <v>0</v>
      </c>
      <c r="Z2614" s="90" t="str">
        <f t="shared" si="1166"/>
        <v>A+J=</v>
      </c>
      <c r="AA2614" s="81">
        <f t="shared" si="1167"/>
        <v>46888</v>
      </c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75">
        <f t="shared" si="1168"/>
        <v>46874</v>
      </c>
      <c r="B2615" s="76">
        <f t="shared" si="1169"/>
        <v>549.22058169000002</v>
      </c>
      <c r="C2615" s="76">
        <f t="shared" si="1173"/>
        <v>366.15847568999999</v>
      </c>
      <c r="D2615" s="77">
        <f t="shared" si="1151"/>
        <v>7245.38</v>
      </c>
      <c r="E2615" s="78">
        <f>IF(K2615=1,VLOOKUP(A2614,[1]Plan1!$G$155:$I$350,3),E2614)</f>
        <v>7276.54</v>
      </c>
      <c r="F2615" s="79">
        <f t="shared" si="1152"/>
        <v>45763</v>
      </c>
      <c r="G2615" s="80">
        <f t="shared" si="1153"/>
        <v>4.3006716003852752E-3</v>
      </c>
      <c r="H2615" s="81">
        <f t="shared" si="1154"/>
        <v>46888</v>
      </c>
      <c r="I2615" s="81">
        <f t="shared" si="1155"/>
        <v>46888</v>
      </c>
      <c r="J2615" s="82">
        <f t="shared" si="1170"/>
        <v>18</v>
      </c>
      <c r="K2615" s="82">
        <f t="shared" si="1175"/>
        <v>9</v>
      </c>
      <c r="L2615" s="76">
        <f t="shared" si="1156"/>
        <v>1.0021480199999999</v>
      </c>
      <c r="M2615" s="83">
        <f t="shared" si="1157"/>
        <v>1.0043006699999999</v>
      </c>
      <c r="N2615" s="83">
        <f t="shared" si="1158"/>
        <v>1.4925974750790321</v>
      </c>
      <c r="O2615" s="76">
        <f t="shared" si="1159"/>
        <v>1.4958035999999999</v>
      </c>
      <c r="P2615" s="76">
        <f t="shared" si="1160"/>
        <v>547.70116610000002</v>
      </c>
      <c r="Q2615" s="84">
        <f t="shared" si="1174"/>
        <v>0</v>
      </c>
      <c r="R2615" s="86">
        <f t="shared" si="1171"/>
        <v>0</v>
      </c>
      <c r="S2615" s="76">
        <f t="shared" si="1161"/>
        <v>0</v>
      </c>
      <c r="T2615" s="86">
        <f t="shared" si="1172"/>
        <v>8.0657000000000006E-2</v>
      </c>
      <c r="U2615" s="84">
        <f t="shared" si="1162"/>
        <v>9</v>
      </c>
      <c r="V2615" s="84">
        <v>252</v>
      </c>
      <c r="W2615" s="83">
        <f t="shared" si="1163"/>
        <v>1.002774169</v>
      </c>
      <c r="X2615" s="76">
        <f t="shared" si="1164"/>
        <v>1.5194155899999999</v>
      </c>
      <c r="Y2615" s="76">
        <f t="shared" si="1165"/>
        <v>0</v>
      </c>
      <c r="Z2615" s="90" t="str">
        <f t="shared" si="1166"/>
        <v>A+J=</v>
      </c>
      <c r="AA2615" s="81">
        <f t="shared" si="1167"/>
        <v>46888</v>
      </c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75">
        <f t="shared" si="1168"/>
        <v>46875</v>
      </c>
      <c r="B2616" s="76">
        <f t="shared" si="1169"/>
        <v>549.22058169000002</v>
      </c>
      <c r="C2616" s="76">
        <f t="shared" si="1173"/>
        <v>366.15847568999999</v>
      </c>
      <c r="D2616" s="77">
        <f t="shared" si="1151"/>
        <v>7245.38</v>
      </c>
      <c r="E2616" s="78">
        <f>IF(K2616=1,VLOOKUP(A2615,[1]Plan1!$G$155:$I$350,3),E2615)</f>
        <v>7276.54</v>
      </c>
      <c r="F2616" s="79">
        <f t="shared" si="1152"/>
        <v>45763</v>
      </c>
      <c r="G2616" s="80">
        <f t="shared" si="1153"/>
        <v>4.3006716003852752E-3</v>
      </c>
      <c r="H2616" s="81">
        <f t="shared" si="1154"/>
        <v>46888</v>
      </c>
      <c r="I2616" s="81">
        <f t="shared" si="1155"/>
        <v>46888</v>
      </c>
      <c r="J2616" s="82">
        <f t="shared" si="1170"/>
        <v>18</v>
      </c>
      <c r="K2616" s="82">
        <f t="shared" si="1175"/>
        <v>9</v>
      </c>
      <c r="L2616" s="76">
        <f t="shared" si="1156"/>
        <v>1.0021480199999999</v>
      </c>
      <c r="M2616" s="83">
        <f t="shared" si="1157"/>
        <v>1.0043006699999999</v>
      </c>
      <c r="N2616" s="83">
        <f t="shared" si="1158"/>
        <v>1.4925974750790321</v>
      </c>
      <c r="O2616" s="76">
        <f t="shared" si="1159"/>
        <v>1.4958035999999999</v>
      </c>
      <c r="P2616" s="76">
        <f t="shared" si="1160"/>
        <v>547.70116610000002</v>
      </c>
      <c r="Q2616" s="84">
        <f t="shared" si="1174"/>
        <v>0</v>
      </c>
      <c r="R2616" s="86">
        <f t="shared" si="1171"/>
        <v>0</v>
      </c>
      <c r="S2616" s="76">
        <f t="shared" si="1161"/>
        <v>0</v>
      </c>
      <c r="T2616" s="86">
        <f t="shared" si="1172"/>
        <v>8.0657000000000006E-2</v>
      </c>
      <c r="U2616" s="84">
        <f t="shared" si="1162"/>
        <v>9</v>
      </c>
      <c r="V2616" s="84">
        <v>252</v>
      </c>
      <c r="W2616" s="83">
        <f t="shared" si="1163"/>
        <v>1.002774169</v>
      </c>
      <c r="X2616" s="76">
        <f t="shared" si="1164"/>
        <v>1.5194155899999999</v>
      </c>
      <c r="Y2616" s="76">
        <f t="shared" si="1165"/>
        <v>0</v>
      </c>
      <c r="Z2616" s="90" t="str">
        <f t="shared" si="1166"/>
        <v>A+J=</v>
      </c>
      <c r="AA2616" s="81">
        <f t="shared" si="1167"/>
        <v>46888</v>
      </c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75">
        <f t="shared" si="1168"/>
        <v>46876</v>
      </c>
      <c r="B2617" s="76">
        <f t="shared" si="1169"/>
        <v>549.52066617000003</v>
      </c>
      <c r="C2617" s="76">
        <f t="shared" si="1173"/>
        <v>366.15847568999999</v>
      </c>
      <c r="D2617" s="77">
        <f t="shared" si="1151"/>
        <v>7245.38</v>
      </c>
      <c r="E2617" s="78">
        <f>IF(K2617=1,VLOOKUP(A2616,[1]Plan1!$G$155:$I$350,3),E2616)</f>
        <v>7276.54</v>
      </c>
      <c r="F2617" s="79">
        <f t="shared" si="1152"/>
        <v>45763</v>
      </c>
      <c r="G2617" s="80">
        <f t="shared" si="1153"/>
        <v>4.3006716003852752E-3</v>
      </c>
      <c r="H2617" s="81">
        <f t="shared" si="1154"/>
        <v>46888</v>
      </c>
      <c r="I2617" s="81">
        <f t="shared" si="1155"/>
        <v>46888</v>
      </c>
      <c r="J2617" s="82">
        <f t="shared" si="1170"/>
        <v>18</v>
      </c>
      <c r="K2617" s="82">
        <f t="shared" si="1175"/>
        <v>10</v>
      </c>
      <c r="L2617" s="76">
        <f t="shared" si="1156"/>
        <v>1.00238698</v>
      </c>
      <c r="M2617" s="83">
        <f t="shared" si="1157"/>
        <v>1.0043006699999999</v>
      </c>
      <c r="N2617" s="83">
        <f t="shared" si="1158"/>
        <v>1.4925974750790321</v>
      </c>
      <c r="O2617" s="76">
        <f t="shared" si="1159"/>
        <v>1.4961602700000001</v>
      </c>
      <c r="P2617" s="76">
        <f t="shared" si="1160"/>
        <v>547.83176385000002</v>
      </c>
      <c r="Q2617" s="84">
        <f t="shared" si="1174"/>
        <v>0</v>
      </c>
      <c r="R2617" s="86">
        <f t="shared" si="1171"/>
        <v>0</v>
      </c>
      <c r="S2617" s="76">
        <f t="shared" si="1161"/>
        <v>0</v>
      </c>
      <c r="T2617" s="86">
        <f t="shared" si="1172"/>
        <v>8.0657000000000006E-2</v>
      </c>
      <c r="U2617" s="84">
        <f t="shared" si="1162"/>
        <v>10</v>
      </c>
      <c r="V2617" s="84">
        <v>252</v>
      </c>
      <c r="W2617" s="83">
        <f t="shared" si="1163"/>
        <v>1.003082885</v>
      </c>
      <c r="X2617" s="76">
        <f t="shared" si="1164"/>
        <v>1.68890232</v>
      </c>
      <c r="Y2617" s="76">
        <f t="shared" si="1165"/>
        <v>0</v>
      </c>
      <c r="Z2617" s="90" t="str">
        <f t="shared" si="1166"/>
        <v>A+J=</v>
      </c>
      <c r="AA2617" s="81">
        <f t="shared" si="1167"/>
        <v>46888</v>
      </c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75">
        <f t="shared" si="1168"/>
        <v>46877</v>
      </c>
      <c r="B2618" s="76">
        <f t="shared" si="1169"/>
        <v>549.82091218000005</v>
      </c>
      <c r="C2618" s="76">
        <f t="shared" si="1173"/>
        <v>366.15847568999999</v>
      </c>
      <c r="D2618" s="77">
        <f t="shared" si="1151"/>
        <v>7245.38</v>
      </c>
      <c r="E2618" s="78">
        <f>IF(K2618=1,VLOOKUP(A2617,[1]Plan1!$G$155:$I$350,3),E2617)</f>
        <v>7276.54</v>
      </c>
      <c r="F2618" s="79">
        <f t="shared" si="1152"/>
        <v>45763</v>
      </c>
      <c r="G2618" s="80">
        <f t="shared" si="1153"/>
        <v>4.3006716003852752E-3</v>
      </c>
      <c r="H2618" s="81">
        <f t="shared" si="1154"/>
        <v>46888</v>
      </c>
      <c r="I2618" s="81">
        <f t="shared" si="1155"/>
        <v>46888</v>
      </c>
      <c r="J2618" s="82">
        <f t="shared" si="1170"/>
        <v>18</v>
      </c>
      <c r="K2618" s="82">
        <f t="shared" si="1175"/>
        <v>11</v>
      </c>
      <c r="L2618" s="76">
        <f t="shared" si="1156"/>
        <v>1.0026259900000001</v>
      </c>
      <c r="M2618" s="83">
        <f t="shared" si="1157"/>
        <v>1.0043006699999999</v>
      </c>
      <c r="N2618" s="83">
        <f t="shared" si="1158"/>
        <v>1.4925974750790321</v>
      </c>
      <c r="O2618" s="76">
        <f t="shared" si="1159"/>
        <v>1.49651702</v>
      </c>
      <c r="P2618" s="76">
        <f t="shared" si="1160"/>
        <v>547.96239088000004</v>
      </c>
      <c r="Q2618" s="84">
        <f t="shared" si="1174"/>
        <v>0</v>
      </c>
      <c r="R2618" s="86">
        <f t="shared" si="1171"/>
        <v>0</v>
      </c>
      <c r="S2618" s="76">
        <f t="shared" si="1161"/>
        <v>0</v>
      </c>
      <c r="T2618" s="86">
        <f t="shared" si="1172"/>
        <v>8.0657000000000006E-2</v>
      </c>
      <c r="U2618" s="84">
        <f t="shared" si="1162"/>
        <v>11</v>
      </c>
      <c r="V2618" s="84">
        <v>252</v>
      </c>
      <c r="W2618" s="83">
        <f t="shared" si="1163"/>
        <v>1.0033916949999999</v>
      </c>
      <c r="X2618" s="76">
        <f t="shared" si="1164"/>
        <v>1.8585213</v>
      </c>
      <c r="Y2618" s="76">
        <f t="shared" si="1165"/>
        <v>0</v>
      </c>
      <c r="Z2618" s="90" t="str">
        <f t="shared" si="1166"/>
        <v>A+J=</v>
      </c>
      <c r="AA2618" s="81">
        <f t="shared" si="1167"/>
        <v>46888</v>
      </c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75">
        <f t="shared" si="1168"/>
        <v>46878</v>
      </c>
      <c r="B2619" s="76">
        <f t="shared" si="1169"/>
        <v>550.12132087999998</v>
      </c>
      <c r="C2619" s="76">
        <f t="shared" si="1173"/>
        <v>366.15847568999999</v>
      </c>
      <c r="D2619" s="77">
        <f t="shared" si="1151"/>
        <v>7245.38</v>
      </c>
      <c r="E2619" s="78">
        <f>IF(K2619=1,VLOOKUP(A2618,[1]Plan1!$G$155:$I$350,3),E2618)</f>
        <v>7276.54</v>
      </c>
      <c r="F2619" s="79">
        <f t="shared" si="1152"/>
        <v>45763</v>
      </c>
      <c r="G2619" s="80">
        <f t="shared" si="1153"/>
        <v>4.3006716003852752E-3</v>
      </c>
      <c r="H2619" s="81">
        <f t="shared" si="1154"/>
        <v>46888</v>
      </c>
      <c r="I2619" s="81">
        <f t="shared" si="1155"/>
        <v>46888</v>
      </c>
      <c r="J2619" s="82">
        <f t="shared" si="1170"/>
        <v>18</v>
      </c>
      <c r="K2619" s="82">
        <f t="shared" si="1175"/>
        <v>12</v>
      </c>
      <c r="L2619" s="76">
        <f t="shared" si="1156"/>
        <v>1.00286506</v>
      </c>
      <c r="M2619" s="83">
        <f t="shared" si="1157"/>
        <v>1.0043006699999999</v>
      </c>
      <c r="N2619" s="83">
        <f t="shared" si="1158"/>
        <v>1.4925974750790321</v>
      </c>
      <c r="O2619" s="76">
        <f t="shared" si="1159"/>
        <v>1.4968738500000001</v>
      </c>
      <c r="P2619" s="76">
        <f t="shared" si="1160"/>
        <v>548.09304721000001</v>
      </c>
      <c r="Q2619" s="84">
        <f t="shared" si="1174"/>
        <v>0</v>
      </c>
      <c r="R2619" s="86">
        <f t="shared" si="1171"/>
        <v>0</v>
      </c>
      <c r="S2619" s="76">
        <f t="shared" si="1161"/>
        <v>0</v>
      </c>
      <c r="T2619" s="86">
        <f t="shared" si="1172"/>
        <v>8.0657000000000006E-2</v>
      </c>
      <c r="U2619" s="84">
        <f t="shared" si="1162"/>
        <v>12</v>
      </c>
      <c r="V2619" s="84">
        <v>252</v>
      </c>
      <c r="W2619" s="83">
        <f t="shared" si="1163"/>
        <v>1.003700601</v>
      </c>
      <c r="X2619" s="76">
        <f t="shared" si="1164"/>
        <v>2.0282736699999999</v>
      </c>
      <c r="Y2619" s="76">
        <f t="shared" si="1165"/>
        <v>0</v>
      </c>
      <c r="Z2619" s="90" t="str">
        <f t="shared" si="1166"/>
        <v>A+J=</v>
      </c>
      <c r="AA2619" s="81">
        <f t="shared" si="1167"/>
        <v>46888</v>
      </c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75">
        <f t="shared" si="1168"/>
        <v>46879</v>
      </c>
      <c r="B2620" s="76">
        <f t="shared" si="1169"/>
        <v>550.42189180000003</v>
      </c>
      <c r="C2620" s="76">
        <f t="shared" si="1173"/>
        <v>366.15847568999999</v>
      </c>
      <c r="D2620" s="77">
        <f t="shared" si="1151"/>
        <v>7245.38</v>
      </c>
      <c r="E2620" s="78">
        <f>IF(K2620=1,VLOOKUP(A2619,[1]Plan1!$G$155:$I$350,3),E2619)</f>
        <v>7276.54</v>
      </c>
      <c r="F2620" s="79">
        <f t="shared" si="1152"/>
        <v>45763</v>
      </c>
      <c r="G2620" s="80">
        <f t="shared" si="1153"/>
        <v>4.3006716003852752E-3</v>
      </c>
      <c r="H2620" s="81">
        <f t="shared" si="1154"/>
        <v>46888</v>
      </c>
      <c r="I2620" s="81">
        <f t="shared" si="1155"/>
        <v>46888</v>
      </c>
      <c r="J2620" s="82">
        <f t="shared" si="1170"/>
        <v>18</v>
      </c>
      <c r="K2620" s="82">
        <f t="shared" si="1175"/>
        <v>13</v>
      </c>
      <c r="L2620" s="76">
        <f t="shared" si="1156"/>
        <v>1.00310418</v>
      </c>
      <c r="M2620" s="83">
        <f t="shared" si="1157"/>
        <v>1.0043006699999999</v>
      </c>
      <c r="N2620" s="83">
        <f t="shared" si="1158"/>
        <v>1.4925974750790321</v>
      </c>
      <c r="O2620" s="76">
        <f t="shared" si="1159"/>
        <v>1.4972307600000001</v>
      </c>
      <c r="P2620" s="76">
        <f t="shared" si="1160"/>
        <v>548.22373283000002</v>
      </c>
      <c r="Q2620" s="84">
        <f t="shared" si="1174"/>
        <v>0</v>
      </c>
      <c r="R2620" s="86">
        <f t="shared" si="1171"/>
        <v>0</v>
      </c>
      <c r="S2620" s="76">
        <f t="shared" si="1161"/>
        <v>0</v>
      </c>
      <c r="T2620" s="86">
        <f t="shared" si="1172"/>
        <v>8.0657000000000006E-2</v>
      </c>
      <c r="U2620" s="84">
        <f t="shared" si="1162"/>
        <v>13</v>
      </c>
      <c r="V2620" s="84">
        <v>252</v>
      </c>
      <c r="W2620" s="83">
        <f t="shared" si="1163"/>
        <v>1.004009602</v>
      </c>
      <c r="X2620" s="76">
        <f t="shared" si="1164"/>
        <v>2.1981589700000002</v>
      </c>
      <c r="Y2620" s="76">
        <f t="shared" si="1165"/>
        <v>0</v>
      </c>
      <c r="Z2620" s="90" t="str">
        <f t="shared" si="1166"/>
        <v>A+J=</v>
      </c>
      <c r="AA2620" s="81">
        <f t="shared" si="1167"/>
        <v>46888</v>
      </c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75">
        <f t="shared" si="1168"/>
        <v>46880</v>
      </c>
      <c r="B2621" s="76">
        <f t="shared" si="1169"/>
        <v>550.42189180000003</v>
      </c>
      <c r="C2621" s="76">
        <f t="shared" si="1173"/>
        <v>366.15847568999999</v>
      </c>
      <c r="D2621" s="77">
        <f t="shared" si="1151"/>
        <v>7245.38</v>
      </c>
      <c r="E2621" s="78">
        <f>IF(K2621=1,VLOOKUP(A2620,[1]Plan1!$G$155:$I$350,3),E2620)</f>
        <v>7276.54</v>
      </c>
      <c r="F2621" s="79">
        <f t="shared" si="1152"/>
        <v>45763</v>
      </c>
      <c r="G2621" s="80">
        <f t="shared" si="1153"/>
        <v>4.3006716003852752E-3</v>
      </c>
      <c r="H2621" s="81">
        <f t="shared" si="1154"/>
        <v>46888</v>
      </c>
      <c r="I2621" s="81">
        <f t="shared" si="1155"/>
        <v>46888</v>
      </c>
      <c r="J2621" s="82">
        <f t="shared" si="1170"/>
        <v>18</v>
      </c>
      <c r="K2621" s="82">
        <f t="shared" si="1175"/>
        <v>13</v>
      </c>
      <c r="L2621" s="76">
        <f t="shared" si="1156"/>
        <v>1.00310418</v>
      </c>
      <c r="M2621" s="83">
        <f t="shared" si="1157"/>
        <v>1.0043006699999999</v>
      </c>
      <c r="N2621" s="83">
        <f t="shared" si="1158"/>
        <v>1.4925974750790321</v>
      </c>
      <c r="O2621" s="76">
        <f t="shared" si="1159"/>
        <v>1.4972307600000001</v>
      </c>
      <c r="P2621" s="76">
        <f t="shared" si="1160"/>
        <v>548.22373283000002</v>
      </c>
      <c r="Q2621" s="84">
        <f t="shared" si="1174"/>
        <v>0</v>
      </c>
      <c r="R2621" s="86">
        <f t="shared" si="1171"/>
        <v>0</v>
      </c>
      <c r="S2621" s="76">
        <f t="shared" si="1161"/>
        <v>0</v>
      </c>
      <c r="T2621" s="86">
        <f t="shared" si="1172"/>
        <v>8.0657000000000006E-2</v>
      </c>
      <c r="U2621" s="84">
        <f t="shared" si="1162"/>
        <v>13</v>
      </c>
      <c r="V2621" s="84">
        <v>252</v>
      </c>
      <c r="W2621" s="83">
        <f t="shared" si="1163"/>
        <v>1.004009602</v>
      </c>
      <c r="X2621" s="76">
        <f t="shared" si="1164"/>
        <v>2.1981589700000002</v>
      </c>
      <c r="Y2621" s="76">
        <f t="shared" si="1165"/>
        <v>0</v>
      </c>
      <c r="Z2621" s="90" t="str">
        <f t="shared" si="1166"/>
        <v>A+J=</v>
      </c>
      <c r="AA2621" s="81">
        <f t="shared" si="1167"/>
        <v>46888</v>
      </c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75">
        <f t="shared" si="1168"/>
        <v>46881</v>
      </c>
      <c r="B2622" s="76">
        <f t="shared" si="1169"/>
        <v>550.42189180000003</v>
      </c>
      <c r="C2622" s="76">
        <f t="shared" si="1173"/>
        <v>366.15847568999999</v>
      </c>
      <c r="D2622" s="77">
        <f t="shared" si="1151"/>
        <v>7245.38</v>
      </c>
      <c r="E2622" s="78">
        <f>IF(K2622=1,VLOOKUP(A2621,[1]Plan1!$G$155:$I$350,3),E2621)</f>
        <v>7276.54</v>
      </c>
      <c r="F2622" s="79">
        <f t="shared" si="1152"/>
        <v>45763</v>
      </c>
      <c r="G2622" s="80">
        <f t="shared" si="1153"/>
        <v>4.3006716003852752E-3</v>
      </c>
      <c r="H2622" s="81">
        <f t="shared" si="1154"/>
        <v>46888</v>
      </c>
      <c r="I2622" s="81">
        <f t="shared" si="1155"/>
        <v>46888</v>
      </c>
      <c r="J2622" s="82">
        <f t="shared" si="1170"/>
        <v>18</v>
      </c>
      <c r="K2622" s="82">
        <f t="shared" si="1175"/>
        <v>13</v>
      </c>
      <c r="L2622" s="76">
        <f t="shared" si="1156"/>
        <v>1.00310418</v>
      </c>
      <c r="M2622" s="83">
        <f t="shared" si="1157"/>
        <v>1.0043006699999999</v>
      </c>
      <c r="N2622" s="83">
        <f t="shared" si="1158"/>
        <v>1.4925974750790321</v>
      </c>
      <c r="O2622" s="76">
        <f t="shared" si="1159"/>
        <v>1.4972307600000001</v>
      </c>
      <c r="P2622" s="76">
        <f t="shared" si="1160"/>
        <v>548.22373283000002</v>
      </c>
      <c r="Q2622" s="84">
        <f t="shared" si="1174"/>
        <v>0</v>
      </c>
      <c r="R2622" s="86">
        <f t="shared" si="1171"/>
        <v>0</v>
      </c>
      <c r="S2622" s="76">
        <f t="shared" si="1161"/>
        <v>0</v>
      </c>
      <c r="T2622" s="86">
        <f t="shared" si="1172"/>
        <v>8.0657000000000006E-2</v>
      </c>
      <c r="U2622" s="84">
        <f t="shared" si="1162"/>
        <v>13</v>
      </c>
      <c r="V2622" s="84">
        <v>252</v>
      </c>
      <c r="W2622" s="83">
        <f t="shared" si="1163"/>
        <v>1.004009602</v>
      </c>
      <c r="X2622" s="76">
        <f t="shared" si="1164"/>
        <v>2.1981589700000002</v>
      </c>
      <c r="Y2622" s="76">
        <f t="shared" si="1165"/>
        <v>0</v>
      </c>
      <c r="Z2622" s="90" t="str">
        <f t="shared" si="1166"/>
        <v>A+J=</v>
      </c>
      <c r="AA2622" s="81">
        <f t="shared" si="1167"/>
        <v>46888</v>
      </c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75">
        <f t="shared" si="1168"/>
        <v>46882</v>
      </c>
      <c r="B2623" s="76">
        <f t="shared" si="1169"/>
        <v>550.72263602999999</v>
      </c>
      <c r="C2623" s="76">
        <f t="shared" si="1173"/>
        <v>366.15847568999999</v>
      </c>
      <c r="D2623" s="77">
        <f t="shared" si="1151"/>
        <v>7245.38</v>
      </c>
      <c r="E2623" s="78">
        <f>IF(K2623=1,VLOOKUP(A2622,[1]Plan1!$G$155:$I$350,3),E2622)</f>
        <v>7276.54</v>
      </c>
      <c r="F2623" s="79">
        <f t="shared" si="1152"/>
        <v>45763</v>
      </c>
      <c r="G2623" s="80">
        <f t="shared" si="1153"/>
        <v>4.3006716003852752E-3</v>
      </c>
      <c r="H2623" s="81">
        <f t="shared" si="1154"/>
        <v>46888</v>
      </c>
      <c r="I2623" s="81">
        <f t="shared" si="1155"/>
        <v>46888</v>
      </c>
      <c r="J2623" s="82">
        <f t="shared" si="1170"/>
        <v>18</v>
      </c>
      <c r="K2623" s="82">
        <f t="shared" si="1175"/>
        <v>14</v>
      </c>
      <c r="L2623" s="76">
        <f t="shared" si="1156"/>
        <v>1.0033433700000001</v>
      </c>
      <c r="M2623" s="83">
        <f t="shared" si="1157"/>
        <v>1.0043006699999999</v>
      </c>
      <c r="N2623" s="83">
        <f t="shared" si="1158"/>
        <v>1.4925974750790321</v>
      </c>
      <c r="O2623" s="76">
        <f t="shared" si="1159"/>
        <v>1.4975877799999999</v>
      </c>
      <c r="P2623" s="76">
        <f t="shared" si="1160"/>
        <v>548.35445873000003</v>
      </c>
      <c r="Q2623" s="84">
        <f t="shared" si="1174"/>
        <v>0</v>
      </c>
      <c r="R2623" s="86">
        <f t="shared" si="1171"/>
        <v>0</v>
      </c>
      <c r="S2623" s="76">
        <f t="shared" si="1161"/>
        <v>0</v>
      </c>
      <c r="T2623" s="86">
        <f t="shared" si="1172"/>
        <v>8.0657000000000006E-2</v>
      </c>
      <c r="U2623" s="84">
        <f t="shared" si="1162"/>
        <v>14</v>
      </c>
      <c r="V2623" s="84">
        <v>252</v>
      </c>
      <c r="W2623" s="83">
        <f t="shared" si="1163"/>
        <v>1.0043186980000001</v>
      </c>
      <c r="X2623" s="76">
        <f t="shared" si="1164"/>
        <v>2.3681773000000002</v>
      </c>
      <c r="Y2623" s="76">
        <f t="shared" si="1165"/>
        <v>0</v>
      </c>
      <c r="Z2623" s="90" t="str">
        <f t="shared" si="1166"/>
        <v>A+J=</v>
      </c>
      <c r="AA2623" s="81">
        <f t="shared" si="1167"/>
        <v>46888</v>
      </c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75">
        <f t="shared" si="1168"/>
        <v>46883</v>
      </c>
      <c r="B2624" s="76">
        <f t="shared" si="1169"/>
        <v>551.02353525000001</v>
      </c>
      <c r="C2624" s="76">
        <f t="shared" si="1173"/>
        <v>366.15847568999999</v>
      </c>
      <c r="D2624" s="77">
        <f t="shared" si="1151"/>
        <v>7245.38</v>
      </c>
      <c r="E2624" s="78">
        <f>IF(K2624=1,VLOOKUP(A2623,[1]Plan1!$G$155:$I$350,3),E2623)</f>
        <v>7276.54</v>
      </c>
      <c r="F2624" s="79">
        <f t="shared" si="1152"/>
        <v>45763</v>
      </c>
      <c r="G2624" s="80">
        <f t="shared" si="1153"/>
        <v>4.3006716003852752E-3</v>
      </c>
      <c r="H2624" s="81">
        <f t="shared" si="1154"/>
        <v>46888</v>
      </c>
      <c r="I2624" s="81">
        <f t="shared" si="1155"/>
        <v>46888</v>
      </c>
      <c r="J2624" s="82">
        <f t="shared" si="1170"/>
        <v>18</v>
      </c>
      <c r="K2624" s="82">
        <f t="shared" si="1175"/>
        <v>15</v>
      </c>
      <c r="L2624" s="76">
        <f t="shared" si="1156"/>
        <v>1.00358261</v>
      </c>
      <c r="M2624" s="83">
        <f t="shared" si="1157"/>
        <v>1.0043006699999999</v>
      </c>
      <c r="N2624" s="83">
        <f t="shared" si="1158"/>
        <v>1.4925974750790321</v>
      </c>
      <c r="O2624" s="76">
        <f t="shared" si="1159"/>
        <v>1.49794486</v>
      </c>
      <c r="P2624" s="76">
        <f t="shared" si="1160"/>
        <v>548.48520659999997</v>
      </c>
      <c r="Q2624" s="84">
        <f t="shared" si="1174"/>
        <v>0</v>
      </c>
      <c r="R2624" s="86">
        <f t="shared" si="1171"/>
        <v>0</v>
      </c>
      <c r="S2624" s="76">
        <f t="shared" si="1161"/>
        <v>0</v>
      </c>
      <c r="T2624" s="86">
        <f t="shared" si="1172"/>
        <v>8.0657000000000006E-2</v>
      </c>
      <c r="U2624" s="84">
        <f t="shared" si="1162"/>
        <v>15</v>
      </c>
      <c r="V2624" s="84">
        <v>252</v>
      </c>
      <c r="W2624" s="83">
        <f t="shared" si="1163"/>
        <v>1.004627889</v>
      </c>
      <c r="X2624" s="76">
        <f t="shared" si="1164"/>
        <v>2.53832865</v>
      </c>
      <c r="Y2624" s="76">
        <f t="shared" si="1165"/>
        <v>0</v>
      </c>
      <c r="Z2624" s="90" t="str">
        <f t="shared" si="1166"/>
        <v>A+J=</v>
      </c>
      <c r="AA2624" s="81">
        <f t="shared" si="1167"/>
        <v>46888</v>
      </c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75">
        <f t="shared" si="1168"/>
        <v>46884</v>
      </c>
      <c r="B2625" s="76">
        <f t="shared" si="1169"/>
        <v>551.3246011</v>
      </c>
      <c r="C2625" s="76">
        <f t="shared" si="1173"/>
        <v>366.15847568999999</v>
      </c>
      <c r="D2625" s="77">
        <f t="shared" si="1151"/>
        <v>7245.38</v>
      </c>
      <c r="E2625" s="78">
        <f>IF(K2625=1,VLOOKUP(A2624,[1]Plan1!$G$155:$I$350,3),E2624)</f>
        <v>7276.54</v>
      </c>
      <c r="F2625" s="79">
        <f t="shared" si="1152"/>
        <v>45763</v>
      </c>
      <c r="G2625" s="80">
        <f t="shared" si="1153"/>
        <v>4.3006716003852752E-3</v>
      </c>
      <c r="H2625" s="81">
        <f t="shared" si="1154"/>
        <v>46888</v>
      </c>
      <c r="I2625" s="81">
        <f t="shared" si="1155"/>
        <v>46888</v>
      </c>
      <c r="J2625" s="82">
        <f t="shared" si="1170"/>
        <v>18</v>
      </c>
      <c r="K2625" s="82">
        <f t="shared" si="1175"/>
        <v>16</v>
      </c>
      <c r="L2625" s="76">
        <f t="shared" si="1156"/>
        <v>1.0038218999999999</v>
      </c>
      <c r="M2625" s="83">
        <f t="shared" si="1157"/>
        <v>1.0043006699999999</v>
      </c>
      <c r="N2625" s="83">
        <f t="shared" si="1158"/>
        <v>1.4925974750790321</v>
      </c>
      <c r="O2625" s="76">
        <f t="shared" si="1159"/>
        <v>1.4983020300000001</v>
      </c>
      <c r="P2625" s="76">
        <f t="shared" si="1160"/>
        <v>548.61598742000001</v>
      </c>
      <c r="Q2625" s="84">
        <f t="shared" si="1174"/>
        <v>0</v>
      </c>
      <c r="R2625" s="86">
        <f t="shared" si="1171"/>
        <v>0</v>
      </c>
      <c r="S2625" s="76">
        <f t="shared" si="1161"/>
        <v>0</v>
      </c>
      <c r="T2625" s="86">
        <f t="shared" si="1172"/>
        <v>8.0657000000000006E-2</v>
      </c>
      <c r="U2625" s="84">
        <f t="shared" si="1162"/>
        <v>16</v>
      </c>
      <c r="V2625" s="84">
        <v>252</v>
      </c>
      <c r="W2625" s="83">
        <f t="shared" si="1163"/>
        <v>1.0049371760000001</v>
      </c>
      <c r="X2625" s="76">
        <f t="shared" si="1164"/>
        <v>2.70861368</v>
      </c>
      <c r="Y2625" s="76">
        <f t="shared" si="1165"/>
        <v>0</v>
      </c>
      <c r="Z2625" s="90" t="str">
        <f t="shared" si="1166"/>
        <v>A+J=</v>
      </c>
      <c r="AA2625" s="81">
        <f t="shared" si="1167"/>
        <v>46888</v>
      </c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75">
        <f t="shared" si="1168"/>
        <v>46885</v>
      </c>
      <c r="B2626" s="76">
        <f t="shared" si="1169"/>
        <v>551.62583625000002</v>
      </c>
      <c r="C2626" s="76">
        <f t="shared" si="1173"/>
        <v>366.15847568999999</v>
      </c>
      <c r="D2626" s="77">
        <f t="shared" si="1151"/>
        <v>7245.38</v>
      </c>
      <c r="E2626" s="78">
        <f>IF(K2626=1,VLOOKUP(A2625,[1]Plan1!$G$155:$I$350,3),E2625)</f>
        <v>7276.54</v>
      </c>
      <c r="F2626" s="79">
        <f t="shared" si="1152"/>
        <v>45763</v>
      </c>
      <c r="G2626" s="80">
        <f t="shared" si="1153"/>
        <v>4.3006716003852752E-3</v>
      </c>
      <c r="H2626" s="81">
        <f t="shared" si="1154"/>
        <v>46888</v>
      </c>
      <c r="I2626" s="81">
        <f t="shared" si="1155"/>
        <v>46888</v>
      </c>
      <c r="J2626" s="82">
        <f t="shared" si="1170"/>
        <v>18</v>
      </c>
      <c r="K2626" s="82">
        <f t="shared" si="1175"/>
        <v>17</v>
      </c>
      <c r="L2626" s="76">
        <f t="shared" si="1156"/>
        <v>1.0040612600000001</v>
      </c>
      <c r="M2626" s="83">
        <f t="shared" si="1157"/>
        <v>1.0043006699999999</v>
      </c>
      <c r="N2626" s="83">
        <f t="shared" si="1158"/>
        <v>1.4925974750790321</v>
      </c>
      <c r="O2626" s="76">
        <f t="shared" si="1159"/>
        <v>1.4986592999999999</v>
      </c>
      <c r="P2626" s="76">
        <f t="shared" si="1160"/>
        <v>548.74680486</v>
      </c>
      <c r="Q2626" s="84">
        <f t="shared" si="1174"/>
        <v>0</v>
      </c>
      <c r="R2626" s="86">
        <f t="shared" si="1171"/>
        <v>0</v>
      </c>
      <c r="S2626" s="76">
        <f t="shared" si="1161"/>
        <v>0</v>
      </c>
      <c r="T2626" s="86">
        <f t="shared" si="1172"/>
        <v>8.0657000000000006E-2</v>
      </c>
      <c r="U2626" s="84">
        <f t="shared" si="1162"/>
        <v>17</v>
      </c>
      <c r="V2626" s="84">
        <v>252</v>
      </c>
      <c r="W2626" s="83">
        <f t="shared" si="1163"/>
        <v>1.005246557</v>
      </c>
      <c r="X2626" s="76">
        <f t="shared" si="1164"/>
        <v>2.8790313900000002</v>
      </c>
      <c r="Y2626" s="76">
        <f t="shared" si="1165"/>
        <v>0</v>
      </c>
      <c r="Z2626" s="90" t="str">
        <f t="shared" si="1166"/>
        <v>A+J=</v>
      </c>
      <c r="AA2626" s="81">
        <f t="shared" si="1167"/>
        <v>46888</v>
      </c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75">
        <f t="shared" si="1168"/>
        <v>46886</v>
      </c>
      <c r="B2627" s="76">
        <f t="shared" si="1169"/>
        <v>551.92723079999996</v>
      </c>
      <c r="C2627" s="76">
        <f t="shared" si="1173"/>
        <v>366.15847568999999</v>
      </c>
      <c r="D2627" s="77">
        <f t="shared" si="1151"/>
        <v>7245.38</v>
      </c>
      <c r="E2627" s="78">
        <f>IF(K2627=1,VLOOKUP(A2626,[1]Plan1!$G$155:$I$350,3),E2626)</f>
        <v>7276.54</v>
      </c>
      <c r="F2627" s="79">
        <f t="shared" si="1152"/>
        <v>45763</v>
      </c>
      <c r="G2627" s="80">
        <f t="shared" si="1153"/>
        <v>4.3006716003852752E-3</v>
      </c>
      <c r="H2627" s="81">
        <f t="shared" si="1154"/>
        <v>46888</v>
      </c>
      <c r="I2627" s="81">
        <f t="shared" si="1155"/>
        <v>46888</v>
      </c>
      <c r="J2627" s="82">
        <f t="shared" si="1170"/>
        <v>18</v>
      </c>
      <c r="K2627" s="82">
        <f t="shared" si="1175"/>
        <v>18</v>
      </c>
      <c r="L2627" s="76">
        <f t="shared" si="1156"/>
        <v>1.0043006699999999</v>
      </c>
      <c r="M2627" s="83">
        <f t="shared" si="1157"/>
        <v>1.0043006699999999</v>
      </c>
      <c r="N2627" s="83">
        <f t="shared" si="1158"/>
        <v>1.4925974750790321</v>
      </c>
      <c r="O2627" s="76">
        <f t="shared" si="1159"/>
        <v>1.49901664</v>
      </c>
      <c r="P2627" s="76">
        <f t="shared" si="1160"/>
        <v>548.87764792999997</v>
      </c>
      <c r="Q2627" s="84">
        <f t="shared" si="1174"/>
        <v>0</v>
      </c>
      <c r="R2627" s="86">
        <f t="shared" si="1171"/>
        <v>0</v>
      </c>
      <c r="S2627" s="76">
        <f t="shared" si="1161"/>
        <v>0</v>
      </c>
      <c r="T2627" s="86">
        <f t="shared" si="1172"/>
        <v>8.0657000000000006E-2</v>
      </c>
      <c r="U2627" s="84">
        <f t="shared" si="1162"/>
        <v>18</v>
      </c>
      <c r="V2627" s="84">
        <v>252</v>
      </c>
      <c r="W2627" s="83">
        <f t="shared" si="1163"/>
        <v>1.005556034</v>
      </c>
      <c r="X2627" s="76">
        <f t="shared" si="1164"/>
        <v>3.0495828700000001</v>
      </c>
      <c r="Y2627" s="76">
        <f t="shared" si="1165"/>
        <v>0</v>
      </c>
      <c r="Z2627" s="90" t="str">
        <f t="shared" si="1166"/>
        <v>A+J=</v>
      </c>
      <c r="AA2627" s="81">
        <f t="shared" si="1167"/>
        <v>46888</v>
      </c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75">
        <f t="shared" si="1168"/>
        <v>46887</v>
      </c>
      <c r="B2628" s="76">
        <f t="shared" si="1169"/>
        <v>551.92723079999996</v>
      </c>
      <c r="C2628" s="76">
        <f t="shared" si="1173"/>
        <v>366.15847568999999</v>
      </c>
      <c r="D2628" s="77">
        <f t="shared" si="1151"/>
        <v>7245.38</v>
      </c>
      <c r="E2628" s="78">
        <f>IF(K2628=1,VLOOKUP(A2627,[1]Plan1!$G$155:$I$350,3),E2627)</f>
        <v>7276.54</v>
      </c>
      <c r="F2628" s="79">
        <f t="shared" si="1152"/>
        <v>45763</v>
      </c>
      <c r="G2628" s="80">
        <f t="shared" si="1153"/>
        <v>4.3006716003852752E-3</v>
      </c>
      <c r="H2628" s="81">
        <f t="shared" si="1154"/>
        <v>46888</v>
      </c>
      <c r="I2628" s="81">
        <f t="shared" si="1155"/>
        <v>46888</v>
      </c>
      <c r="J2628" s="82">
        <f t="shared" si="1170"/>
        <v>18</v>
      </c>
      <c r="K2628" s="82">
        <f t="shared" si="1175"/>
        <v>18</v>
      </c>
      <c r="L2628" s="76">
        <f t="shared" si="1156"/>
        <v>1.0043006699999999</v>
      </c>
      <c r="M2628" s="83">
        <f t="shared" si="1157"/>
        <v>1.0043006699999999</v>
      </c>
      <c r="N2628" s="83">
        <f t="shared" si="1158"/>
        <v>1.4925974750790321</v>
      </c>
      <c r="O2628" s="76">
        <f t="shared" si="1159"/>
        <v>1.49901664</v>
      </c>
      <c r="P2628" s="76">
        <f t="shared" si="1160"/>
        <v>548.87764792999997</v>
      </c>
      <c r="Q2628" s="84">
        <f t="shared" si="1174"/>
        <v>0</v>
      </c>
      <c r="R2628" s="86">
        <f t="shared" si="1171"/>
        <v>0</v>
      </c>
      <c r="S2628" s="76">
        <f t="shared" si="1161"/>
        <v>0</v>
      </c>
      <c r="T2628" s="86">
        <f t="shared" si="1172"/>
        <v>8.0657000000000006E-2</v>
      </c>
      <c r="U2628" s="84">
        <f t="shared" si="1162"/>
        <v>18</v>
      </c>
      <c r="V2628" s="84">
        <v>252</v>
      </c>
      <c r="W2628" s="83">
        <f t="shared" si="1163"/>
        <v>1.005556034</v>
      </c>
      <c r="X2628" s="76">
        <f t="shared" si="1164"/>
        <v>3.0495828700000001</v>
      </c>
      <c r="Y2628" s="76">
        <f t="shared" si="1165"/>
        <v>0</v>
      </c>
      <c r="Z2628" s="90" t="str">
        <f t="shared" si="1166"/>
        <v>A+J=</v>
      </c>
      <c r="AA2628" s="81">
        <f t="shared" si="1167"/>
        <v>46888</v>
      </c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75">
        <f t="shared" si="1168"/>
        <v>46888</v>
      </c>
      <c r="B2629" s="76">
        <f t="shared" si="1169"/>
        <v>551.92723079999996</v>
      </c>
      <c r="C2629" s="76">
        <f t="shared" si="1173"/>
        <v>366.15847568999999</v>
      </c>
      <c r="D2629" s="77">
        <f t="shared" si="1151"/>
        <v>7245.38</v>
      </c>
      <c r="E2629" s="78">
        <f>IF(K2629=1,VLOOKUP(A2628,[1]Plan1!$G$155:$I$350,3),E2628)</f>
        <v>7276.54</v>
      </c>
      <c r="F2629" s="79">
        <f t="shared" si="1152"/>
        <v>45763</v>
      </c>
      <c r="G2629" s="80">
        <f t="shared" si="1153"/>
        <v>4.3006716003852752E-3</v>
      </c>
      <c r="H2629" s="81">
        <f t="shared" si="1154"/>
        <v>46920</v>
      </c>
      <c r="I2629" s="81">
        <f t="shared" si="1155"/>
        <v>46888</v>
      </c>
      <c r="J2629" s="82">
        <f t="shared" si="1170"/>
        <v>18</v>
      </c>
      <c r="K2629" s="82">
        <f t="shared" si="1175"/>
        <v>18</v>
      </c>
      <c r="L2629" s="76">
        <f t="shared" si="1156"/>
        <v>1.0043006699999999</v>
      </c>
      <c r="M2629" s="83">
        <f t="shared" si="1157"/>
        <v>1.0043006699999999</v>
      </c>
      <c r="N2629" s="83">
        <f t="shared" si="1158"/>
        <v>1.4925974750790321</v>
      </c>
      <c r="O2629" s="76">
        <f t="shared" si="1159"/>
        <v>1.49901664</v>
      </c>
      <c r="P2629" s="76">
        <f t="shared" si="1160"/>
        <v>548.87764792999997</v>
      </c>
      <c r="Q2629" s="84">
        <f t="shared" si="1174"/>
        <v>86</v>
      </c>
      <c r="R2629" s="86">
        <f t="shared" si="1171"/>
        <v>2.2651000000000001E-2</v>
      </c>
      <c r="S2629" s="76">
        <f t="shared" si="1161"/>
        <v>12.4326276</v>
      </c>
      <c r="T2629" s="86">
        <f t="shared" si="1172"/>
        <v>8.0657000000000006E-2</v>
      </c>
      <c r="U2629" s="84">
        <f t="shared" si="1162"/>
        <v>18</v>
      </c>
      <c r="V2629" s="84">
        <v>252</v>
      </c>
      <c r="W2629" s="83">
        <f t="shared" si="1163"/>
        <v>1.005556034</v>
      </c>
      <c r="X2629" s="76">
        <f t="shared" si="1164"/>
        <v>3.0495828700000001</v>
      </c>
      <c r="Y2629" s="76">
        <f t="shared" si="1165"/>
        <v>15.48221047</v>
      </c>
      <c r="Z2629" s="90" t="str">
        <f t="shared" si="1166"/>
        <v>A+J=</v>
      </c>
      <c r="AA2629" s="81">
        <f t="shared" si="1167"/>
        <v>46888</v>
      </c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75">
        <f t="shared" si="1168"/>
        <v>46889</v>
      </c>
      <c r="B2630" s="76">
        <f t="shared" si="1169"/>
        <v>536.71030407000001</v>
      </c>
      <c r="C2630" s="76">
        <f t="shared" si="1173"/>
        <v>357.86462005999999</v>
      </c>
      <c r="D2630" s="77">
        <f t="shared" si="1151"/>
        <v>7245.38</v>
      </c>
      <c r="E2630" s="78">
        <f>IF(K2630=1,VLOOKUP(A2629,[1]Plan1!$G$155:$I$350,3),E2629)</f>
        <v>7276.54</v>
      </c>
      <c r="F2630" s="79">
        <f t="shared" si="1152"/>
        <v>45763</v>
      </c>
      <c r="G2630" s="80">
        <f t="shared" si="1153"/>
        <v>4.3006716003852752E-3</v>
      </c>
      <c r="H2630" s="81">
        <f t="shared" si="1154"/>
        <v>46920</v>
      </c>
      <c r="I2630" s="81">
        <f t="shared" si="1155"/>
        <v>46920</v>
      </c>
      <c r="J2630" s="82">
        <f t="shared" si="1170"/>
        <v>23</v>
      </c>
      <c r="K2630" s="82">
        <f t="shared" si="1175"/>
        <v>1</v>
      </c>
      <c r="L2630" s="76">
        <f t="shared" si="1156"/>
        <v>1.0001865999999999</v>
      </c>
      <c r="M2630" s="83">
        <f t="shared" si="1157"/>
        <v>1.0043006699999999</v>
      </c>
      <c r="N2630" s="83">
        <f t="shared" si="1158"/>
        <v>1.49901664426218</v>
      </c>
      <c r="O2630" s="76">
        <f t="shared" si="1159"/>
        <v>1.49929636</v>
      </c>
      <c r="P2630" s="76">
        <f t="shared" si="1160"/>
        <v>536.54512222000005</v>
      </c>
      <c r="Q2630" s="84">
        <f t="shared" si="1174"/>
        <v>0</v>
      </c>
      <c r="R2630" s="86">
        <f t="shared" si="1171"/>
        <v>0</v>
      </c>
      <c r="S2630" s="76">
        <f t="shared" si="1161"/>
        <v>0</v>
      </c>
      <c r="T2630" s="86">
        <f t="shared" si="1172"/>
        <v>8.0657000000000006E-2</v>
      </c>
      <c r="U2630" s="84">
        <f t="shared" si="1162"/>
        <v>1</v>
      </c>
      <c r="V2630" s="84">
        <v>252</v>
      </c>
      <c r="W2630" s="83">
        <f t="shared" si="1163"/>
        <v>1.0003078620000001</v>
      </c>
      <c r="X2630" s="76">
        <f t="shared" si="1164"/>
        <v>0.16518184999999999</v>
      </c>
      <c r="Y2630" s="76">
        <f t="shared" si="1165"/>
        <v>0</v>
      </c>
      <c r="Z2630" s="90" t="str">
        <f t="shared" si="1166"/>
        <v>A+J=</v>
      </c>
      <c r="AA2630" s="81">
        <f t="shared" si="1167"/>
        <v>46920</v>
      </c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75">
        <f t="shared" si="1168"/>
        <v>46890</v>
      </c>
      <c r="B2631" s="76">
        <f t="shared" si="1169"/>
        <v>536.97571421999999</v>
      </c>
      <c r="C2631" s="76">
        <f t="shared" si="1173"/>
        <v>357.86462005999999</v>
      </c>
      <c r="D2631" s="77">
        <f t="shared" si="1151"/>
        <v>7245.38</v>
      </c>
      <c r="E2631" s="78">
        <f>IF(K2631=1,VLOOKUP(A2630,[1]Plan1!$G$155:$I$350,3),E2630)</f>
        <v>7276.54</v>
      </c>
      <c r="F2631" s="79">
        <f t="shared" si="1152"/>
        <v>45763</v>
      </c>
      <c r="G2631" s="80">
        <f t="shared" si="1153"/>
        <v>4.3006716003852752E-3</v>
      </c>
      <c r="H2631" s="81">
        <f t="shared" si="1154"/>
        <v>46920</v>
      </c>
      <c r="I2631" s="81">
        <f t="shared" si="1155"/>
        <v>46920</v>
      </c>
      <c r="J2631" s="82">
        <f t="shared" si="1170"/>
        <v>23</v>
      </c>
      <c r="K2631" s="82">
        <f t="shared" si="1175"/>
        <v>2</v>
      </c>
      <c r="L2631" s="76">
        <f t="shared" si="1156"/>
        <v>1.0003732299999999</v>
      </c>
      <c r="M2631" s="83">
        <f t="shared" si="1157"/>
        <v>1.0043006699999999</v>
      </c>
      <c r="N2631" s="83">
        <f t="shared" si="1158"/>
        <v>1.49901664426218</v>
      </c>
      <c r="O2631" s="76">
        <f t="shared" si="1159"/>
        <v>1.49957612</v>
      </c>
      <c r="P2631" s="76">
        <f t="shared" si="1160"/>
        <v>536.64523842999995</v>
      </c>
      <c r="Q2631" s="84">
        <f t="shared" si="1174"/>
        <v>0</v>
      </c>
      <c r="R2631" s="86">
        <f t="shared" si="1171"/>
        <v>0</v>
      </c>
      <c r="S2631" s="76">
        <f t="shared" si="1161"/>
        <v>0</v>
      </c>
      <c r="T2631" s="86">
        <f t="shared" si="1172"/>
        <v>8.0657000000000006E-2</v>
      </c>
      <c r="U2631" s="84">
        <f t="shared" si="1162"/>
        <v>2</v>
      </c>
      <c r="V2631" s="84">
        <v>252</v>
      </c>
      <c r="W2631" s="83">
        <f t="shared" si="1163"/>
        <v>1.000615818</v>
      </c>
      <c r="X2631" s="76">
        <f t="shared" si="1164"/>
        <v>0.33047578999999999</v>
      </c>
      <c r="Y2631" s="76">
        <f t="shared" si="1165"/>
        <v>0</v>
      </c>
      <c r="Z2631" s="90" t="str">
        <f t="shared" si="1166"/>
        <v>A+J=</v>
      </c>
      <c r="AA2631" s="81">
        <f t="shared" si="1167"/>
        <v>46920</v>
      </c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75">
        <f t="shared" si="1168"/>
        <v>46891</v>
      </c>
      <c r="B2632" s="76">
        <f t="shared" si="1169"/>
        <v>537.24126210000009</v>
      </c>
      <c r="C2632" s="76">
        <f t="shared" si="1173"/>
        <v>357.86462005999999</v>
      </c>
      <c r="D2632" s="77">
        <f t="shared" ref="D2632:D2695" si="1176">IF(E2632=E2631,D2631,E2631)</f>
        <v>7245.38</v>
      </c>
      <c r="E2632" s="78">
        <f>IF(K2632=1,VLOOKUP(A2631,[1]Plan1!$G$155:$I$350,3),E2631)</f>
        <v>7276.54</v>
      </c>
      <c r="F2632" s="79">
        <f t="shared" ref="F2632:F2695" si="1177">IF(D2632=D2631,F2631,A2632)</f>
        <v>45763</v>
      </c>
      <c r="G2632" s="80">
        <f t="shared" ref="G2632:G2695" si="1178">(E2632/D2632)-1</f>
        <v>4.3006716003852752E-3</v>
      </c>
      <c r="H2632" s="81">
        <f t="shared" ref="H2632:H2695" si="1179">IF(DAY(A2632)=15,VLOOKUP(A2632,AH$119:AN$451,4),H2631)</f>
        <v>46920</v>
      </c>
      <c r="I2632" s="81">
        <f t="shared" ref="I2632:I2695" si="1180">IF(A2632&gt;I2631,H2632,I2631)</f>
        <v>46920</v>
      </c>
      <c r="J2632" s="82">
        <f t="shared" si="1170"/>
        <v>23</v>
      </c>
      <c r="K2632" s="82">
        <f t="shared" si="1175"/>
        <v>3</v>
      </c>
      <c r="L2632" s="76">
        <f t="shared" ref="L2632:L2695" si="1181">TRUNC((E2632/D2632)^TRUNC((K2632/J2632),9),8)</f>
        <v>1.00055991</v>
      </c>
      <c r="M2632" s="83">
        <f t="shared" ref="M2632:M2695" si="1182">IF(I2632&gt;I2631,L2631,M2631)</f>
        <v>1.0043006699999999</v>
      </c>
      <c r="N2632" s="83">
        <f t="shared" ref="N2632:N2695" si="1183">IF(I2632&gt;I2631,N2631*M2632,N2631)</f>
        <v>1.49901664426218</v>
      </c>
      <c r="O2632" s="76">
        <f t="shared" ref="O2632:O2695" si="1184">TRUNC(TRUNC((L2632*N2632),15),8)</f>
        <v>1.4998559499999999</v>
      </c>
      <c r="P2632" s="76">
        <f t="shared" ref="P2632:P2695" si="1185">TRUNC(C2632*O2632,8)</f>
        <v>536.74537969000005</v>
      </c>
      <c r="Q2632" s="84">
        <f t="shared" si="1174"/>
        <v>0</v>
      </c>
      <c r="R2632" s="86">
        <f t="shared" si="1171"/>
        <v>0</v>
      </c>
      <c r="S2632" s="76">
        <f t="shared" ref="S2632:S2695" si="1186">IF(R2632&gt;0,TRUNC(R2632*P2632,8),0)</f>
        <v>0</v>
      </c>
      <c r="T2632" s="86">
        <f t="shared" si="1172"/>
        <v>8.0657000000000006E-2</v>
      </c>
      <c r="U2632" s="84">
        <f t="shared" ref="U2632:U2695" si="1187">IF(Q2631&gt;0,1,IF(K2632=K2631,U2631,U2631+1))</f>
        <v>3</v>
      </c>
      <c r="V2632" s="84">
        <v>252</v>
      </c>
      <c r="W2632" s="83">
        <f t="shared" ref="W2632:W2695" si="1188">ROUND((1+T2632)^TRUNC((U2632/V2632),9),9)</f>
        <v>1.000923869</v>
      </c>
      <c r="X2632" s="76">
        <f t="shared" ref="X2632:X2695" si="1189">TRUNC((P2632*(W2632-1)),8)</f>
        <v>0.49588241</v>
      </c>
      <c r="Y2632" s="76">
        <f t="shared" ref="Y2632:Y2695" si="1190">IF(Q2632&gt;0,S2632+X2632,0)</f>
        <v>0</v>
      </c>
      <c r="Z2632" s="90" t="str">
        <f t="shared" ref="Z2632:Z2695" si="1191">IF($Q2631&gt;0,VLOOKUP($A2631,$AD$11:$AM$115,9),Z2631)</f>
        <v>A+J=</v>
      </c>
      <c r="AA2632" s="81">
        <f t="shared" ref="AA2632:AA2695" si="1192">IF(Q2631&gt;0,VLOOKUP(A2631,$AD$11:$AM$115,10),AA2631)</f>
        <v>46920</v>
      </c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75">
        <f t="shared" si="1168"/>
        <v>46892</v>
      </c>
      <c r="B2633" s="76">
        <f t="shared" si="1169"/>
        <v>537.50693701</v>
      </c>
      <c r="C2633" s="76">
        <f t="shared" si="1173"/>
        <v>357.86462005999999</v>
      </c>
      <c r="D2633" s="77">
        <f t="shared" si="1176"/>
        <v>7245.38</v>
      </c>
      <c r="E2633" s="78">
        <f>IF(K2633=1,VLOOKUP(A2632,[1]Plan1!$G$155:$I$350,3),E2632)</f>
        <v>7276.54</v>
      </c>
      <c r="F2633" s="79">
        <f t="shared" si="1177"/>
        <v>45763</v>
      </c>
      <c r="G2633" s="80">
        <f t="shared" si="1178"/>
        <v>4.3006716003852752E-3</v>
      </c>
      <c r="H2633" s="81">
        <f t="shared" si="1179"/>
        <v>46920</v>
      </c>
      <c r="I2633" s="81">
        <f t="shared" si="1180"/>
        <v>46920</v>
      </c>
      <c r="J2633" s="82">
        <f t="shared" si="1170"/>
        <v>23</v>
      </c>
      <c r="K2633" s="82">
        <f t="shared" si="1175"/>
        <v>4</v>
      </c>
      <c r="L2633" s="76">
        <f t="shared" si="1181"/>
        <v>1.00074661</v>
      </c>
      <c r="M2633" s="83">
        <f t="shared" si="1182"/>
        <v>1.0043006699999999</v>
      </c>
      <c r="N2633" s="83">
        <f t="shared" si="1183"/>
        <v>1.49901664426218</v>
      </c>
      <c r="O2633" s="76">
        <f t="shared" si="1184"/>
        <v>1.5001358199999999</v>
      </c>
      <c r="P2633" s="76">
        <f t="shared" si="1185"/>
        <v>536.84553526000002</v>
      </c>
      <c r="Q2633" s="84">
        <f t="shared" si="1174"/>
        <v>0</v>
      </c>
      <c r="R2633" s="86">
        <f t="shared" si="1171"/>
        <v>0</v>
      </c>
      <c r="S2633" s="76">
        <f t="shared" si="1186"/>
        <v>0</v>
      </c>
      <c r="T2633" s="86">
        <f t="shared" si="1172"/>
        <v>8.0657000000000006E-2</v>
      </c>
      <c r="U2633" s="84">
        <f t="shared" si="1187"/>
        <v>4</v>
      </c>
      <c r="V2633" s="84">
        <v>252</v>
      </c>
      <c r="W2633" s="83">
        <f t="shared" si="1188"/>
        <v>1.001232015</v>
      </c>
      <c r="X2633" s="76">
        <f t="shared" si="1189"/>
        <v>0.66140175000000001</v>
      </c>
      <c r="Y2633" s="76">
        <f t="shared" si="1190"/>
        <v>0</v>
      </c>
      <c r="Z2633" s="90" t="str">
        <f t="shared" si="1191"/>
        <v>A+J=</v>
      </c>
      <c r="AA2633" s="81">
        <f t="shared" si="1192"/>
        <v>46920</v>
      </c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75">
        <f t="shared" si="1168"/>
        <v>46893</v>
      </c>
      <c r="B2634" s="76">
        <f t="shared" si="1169"/>
        <v>537.77274614999999</v>
      </c>
      <c r="C2634" s="76">
        <f t="shared" si="1173"/>
        <v>357.86462005999999</v>
      </c>
      <c r="D2634" s="77">
        <f t="shared" si="1176"/>
        <v>7245.38</v>
      </c>
      <c r="E2634" s="78">
        <f>IF(K2634=1,VLOOKUP(A2633,[1]Plan1!$G$155:$I$350,3),E2633)</f>
        <v>7276.54</v>
      </c>
      <c r="F2634" s="79">
        <f t="shared" si="1177"/>
        <v>45763</v>
      </c>
      <c r="G2634" s="80">
        <f t="shared" si="1178"/>
        <v>4.3006716003852752E-3</v>
      </c>
      <c r="H2634" s="81">
        <f t="shared" si="1179"/>
        <v>46920</v>
      </c>
      <c r="I2634" s="81">
        <f t="shared" si="1180"/>
        <v>46920</v>
      </c>
      <c r="J2634" s="82">
        <f t="shared" si="1170"/>
        <v>23</v>
      </c>
      <c r="K2634" s="82">
        <f t="shared" si="1175"/>
        <v>5</v>
      </c>
      <c r="L2634" s="76">
        <f t="shared" si="1181"/>
        <v>1.0009333499999999</v>
      </c>
      <c r="M2634" s="83">
        <f t="shared" si="1182"/>
        <v>1.0043006699999999</v>
      </c>
      <c r="N2634" s="83">
        <f t="shared" si="1183"/>
        <v>1.49901664426218</v>
      </c>
      <c r="O2634" s="76">
        <f t="shared" si="1184"/>
        <v>1.5004157499999999</v>
      </c>
      <c r="P2634" s="76">
        <f t="shared" si="1185"/>
        <v>536.94571229999997</v>
      </c>
      <c r="Q2634" s="84">
        <f t="shared" si="1174"/>
        <v>0</v>
      </c>
      <c r="R2634" s="86">
        <f t="shared" si="1171"/>
        <v>0</v>
      </c>
      <c r="S2634" s="76">
        <f t="shared" si="1186"/>
        <v>0</v>
      </c>
      <c r="T2634" s="86">
        <f t="shared" si="1172"/>
        <v>8.0657000000000006E-2</v>
      </c>
      <c r="U2634" s="84">
        <f t="shared" si="1187"/>
        <v>5</v>
      </c>
      <c r="V2634" s="84">
        <v>252</v>
      </c>
      <c r="W2634" s="83">
        <f t="shared" si="1188"/>
        <v>1.001540256</v>
      </c>
      <c r="X2634" s="76">
        <f t="shared" si="1189"/>
        <v>0.82703384999999996</v>
      </c>
      <c r="Y2634" s="76">
        <f t="shared" si="1190"/>
        <v>0</v>
      </c>
      <c r="Z2634" s="90" t="str">
        <f t="shared" si="1191"/>
        <v>A+J=</v>
      </c>
      <c r="AA2634" s="81">
        <f t="shared" si="1192"/>
        <v>46920</v>
      </c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75">
        <f t="shared" si="1168"/>
        <v>46894</v>
      </c>
      <c r="B2635" s="76">
        <f t="shared" si="1169"/>
        <v>537.77274614999999</v>
      </c>
      <c r="C2635" s="76">
        <f t="shared" si="1173"/>
        <v>357.86462005999999</v>
      </c>
      <c r="D2635" s="77">
        <f t="shared" si="1176"/>
        <v>7245.38</v>
      </c>
      <c r="E2635" s="78">
        <f>IF(K2635=1,VLOOKUP(A2634,[1]Plan1!$G$155:$I$350,3),E2634)</f>
        <v>7276.54</v>
      </c>
      <c r="F2635" s="79">
        <f t="shared" si="1177"/>
        <v>45763</v>
      </c>
      <c r="G2635" s="80">
        <f t="shared" si="1178"/>
        <v>4.3006716003852752E-3</v>
      </c>
      <c r="H2635" s="81">
        <f t="shared" si="1179"/>
        <v>46920</v>
      </c>
      <c r="I2635" s="81">
        <f t="shared" si="1180"/>
        <v>46920</v>
      </c>
      <c r="J2635" s="82">
        <f t="shared" si="1170"/>
        <v>23</v>
      </c>
      <c r="K2635" s="82">
        <f t="shared" si="1175"/>
        <v>5</v>
      </c>
      <c r="L2635" s="76">
        <f t="shared" si="1181"/>
        <v>1.0009333499999999</v>
      </c>
      <c r="M2635" s="83">
        <f t="shared" si="1182"/>
        <v>1.0043006699999999</v>
      </c>
      <c r="N2635" s="83">
        <f t="shared" si="1183"/>
        <v>1.49901664426218</v>
      </c>
      <c r="O2635" s="76">
        <f t="shared" si="1184"/>
        <v>1.5004157499999999</v>
      </c>
      <c r="P2635" s="76">
        <f t="shared" si="1185"/>
        <v>536.94571229999997</v>
      </c>
      <c r="Q2635" s="84">
        <f t="shared" si="1174"/>
        <v>0</v>
      </c>
      <c r="R2635" s="86">
        <f t="shared" si="1171"/>
        <v>0</v>
      </c>
      <c r="S2635" s="76">
        <f t="shared" si="1186"/>
        <v>0</v>
      </c>
      <c r="T2635" s="86">
        <f t="shared" si="1172"/>
        <v>8.0657000000000006E-2</v>
      </c>
      <c r="U2635" s="84">
        <f t="shared" si="1187"/>
        <v>5</v>
      </c>
      <c r="V2635" s="84">
        <v>252</v>
      </c>
      <c r="W2635" s="83">
        <f t="shared" si="1188"/>
        <v>1.001540256</v>
      </c>
      <c r="X2635" s="76">
        <f t="shared" si="1189"/>
        <v>0.82703384999999996</v>
      </c>
      <c r="Y2635" s="76">
        <f t="shared" si="1190"/>
        <v>0</v>
      </c>
      <c r="Z2635" s="90" t="str">
        <f t="shared" si="1191"/>
        <v>A+J=</v>
      </c>
      <c r="AA2635" s="81">
        <f t="shared" si="1192"/>
        <v>46920</v>
      </c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75">
        <f t="shared" ref="A2636:A2699" si="1193">(A2635+1)</f>
        <v>46895</v>
      </c>
      <c r="B2636" s="76">
        <f t="shared" ref="B2636:B2699" si="1194">P2636+X2636</f>
        <v>537.77274614999999</v>
      </c>
      <c r="C2636" s="76">
        <f t="shared" si="1173"/>
        <v>357.86462005999999</v>
      </c>
      <c r="D2636" s="77">
        <f t="shared" si="1176"/>
        <v>7245.38</v>
      </c>
      <c r="E2636" s="78">
        <f>IF(K2636=1,VLOOKUP(A2635,[1]Plan1!$G$155:$I$350,3),E2635)</f>
        <v>7276.54</v>
      </c>
      <c r="F2636" s="79">
        <f t="shared" si="1177"/>
        <v>45763</v>
      </c>
      <c r="G2636" s="80">
        <f t="shared" si="1178"/>
        <v>4.3006716003852752E-3</v>
      </c>
      <c r="H2636" s="81">
        <f t="shared" si="1179"/>
        <v>46920</v>
      </c>
      <c r="I2636" s="81">
        <f t="shared" si="1180"/>
        <v>46920</v>
      </c>
      <c r="J2636" s="82">
        <f t="shared" ref="J2636:J2699" si="1195">IF(I2636=I2635,J2635,NETWORKDAYS(I2635,I2636,$AD$165:$AD$503)-1)</f>
        <v>23</v>
      </c>
      <c r="K2636" s="82">
        <f t="shared" si="1175"/>
        <v>5</v>
      </c>
      <c r="L2636" s="76">
        <f t="shared" si="1181"/>
        <v>1.0009333499999999</v>
      </c>
      <c r="M2636" s="83">
        <f t="shared" si="1182"/>
        <v>1.0043006699999999</v>
      </c>
      <c r="N2636" s="83">
        <f t="shared" si="1183"/>
        <v>1.49901664426218</v>
      </c>
      <c r="O2636" s="76">
        <f t="shared" si="1184"/>
        <v>1.5004157499999999</v>
      </c>
      <c r="P2636" s="76">
        <f t="shared" si="1185"/>
        <v>536.94571229999997</v>
      </c>
      <c r="Q2636" s="84">
        <f t="shared" si="1174"/>
        <v>0</v>
      </c>
      <c r="R2636" s="86">
        <f t="shared" ref="R2636:R2699" si="1196">IF(Q2636&gt;0,VLOOKUP($A2636,$AD$11:$AI$161,6),0)</f>
        <v>0</v>
      </c>
      <c r="S2636" s="76">
        <f t="shared" si="1186"/>
        <v>0</v>
      </c>
      <c r="T2636" s="86">
        <f t="shared" ref="T2636:T2699" si="1197">(T2635)</f>
        <v>8.0657000000000006E-2</v>
      </c>
      <c r="U2636" s="84">
        <f t="shared" si="1187"/>
        <v>5</v>
      </c>
      <c r="V2636" s="84">
        <v>252</v>
      </c>
      <c r="W2636" s="83">
        <f t="shared" si="1188"/>
        <v>1.001540256</v>
      </c>
      <c r="X2636" s="76">
        <f t="shared" si="1189"/>
        <v>0.82703384999999996</v>
      </c>
      <c r="Y2636" s="76">
        <f t="shared" si="1190"/>
        <v>0</v>
      </c>
      <c r="Z2636" s="90" t="str">
        <f t="shared" si="1191"/>
        <v>A+J=</v>
      </c>
      <c r="AA2636" s="81">
        <f t="shared" si="1192"/>
        <v>46920</v>
      </c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75">
        <f t="shared" si="1193"/>
        <v>46896</v>
      </c>
      <c r="B2637" s="76">
        <f t="shared" si="1194"/>
        <v>538.03868599999998</v>
      </c>
      <c r="C2637" s="76">
        <f t="shared" ref="C2637:C2700" si="1198">TRUNC(IF(Q2636&gt;0,VLOOKUP(A2636,$AD$13:$AE$161,2),C2636),8)</f>
        <v>357.86462005999999</v>
      </c>
      <c r="D2637" s="77">
        <f t="shared" si="1176"/>
        <v>7245.38</v>
      </c>
      <c r="E2637" s="78">
        <f>IF(K2637=1,VLOOKUP(A2636,[1]Plan1!$G$155:$I$350,3),E2636)</f>
        <v>7276.54</v>
      </c>
      <c r="F2637" s="79">
        <f t="shared" si="1177"/>
        <v>45763</v>
      </c>
      <c r="G2637" s="80">
        <f t="shared" si="1178"/>
        <v>4.3006716003852752E-3</v>
      </c>
      <c r="H2637" s="81">
        <f t="shared" si="1179"/>
        <v>46920</v>
      </c>
      <c r="I2637" s="81">
        <f t="shared" si="1180"/>
        <v>46920</v>
      </c>
      <c r="J2637" s="82">
        <f t="shared" si="1195"/>
        <v>23</v>
      </c>
      <c r="K2637" s="82">
        <f t="shared" si="1175"/>
        <v>6</v>
      </c>
      <c r="L2637" s="76">
        <f t="shared" si="1181"/>
        <v>1.0011201300000001</v>
      </c>
      <c r="M2637" s="83">
        <f t="shared" si="1182"/>
        <v>1.0043006699999999</v>
      </c>
      <c r="N2637" s="83">
        <f t="shared" si="1183"/>
        <v>1.49901664426218</v>
      </c>
      <c r="O2637" s="76">
        <f t="shared" si="1184"/>
        <v>1.5006957299999999</v>
      </c>
      <c r="P2637" s="76">
        <f t="shared" si="1185"/>
        <v>537.04590724000002</v>
      </c>
      <c r="Q2637" s="84">
        <f t="shared" ref="Q2637:Q2700" si="1199">IF(VLOOKUP(A2637,AD$11:AK$161,8)=VLOOKUP(A2636,AD$11:AK$161,8),0,VLOOKUP(A2637,AD$11:AK$161,8))</f>
        <v>0</v>
      </c>
      <c r="R2637" s="86">
        <f t="shared" si="1196"/>
        <v>0</v>
      </c>
      <c r="S2637" s="76">
        <f t="shared" si="1186"/>
        <v>0</v>
      </c>
      <c r="T2637" s="86">
        <f t="shared" si="1197"/>
        <v>8.0657000000000006E-2</v>
      </c>
      <c r="U2637" s="84">
        <f t="shared" si="1187"/>
        <v>6</v>
      </c>
      <c r="V2637" s="84">
        <v>252</v>
      </c>
      <c r="W2637" s="83">
        <f t="shared" si="1188"/>
        <v>1.001848592</v>
      </c>
      <c r="X2637" s="76">
        <f t="shared" si="1189"/>
        <v>0.99277875999999998</v>
      </c>
      <c r="Y2637" s="76">
        <f t="shared" si="1190"/>
        <v>0</v>
      </c>
      <c r="Z2637" s="90" t="str">
        <f t="shared" si="1191"/>
        <v>A+J=</v>
      </c>
      <c r="AA2637" s="81">
        <f t="shared" si="1192"/>
        <v>46920</v>
      </c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75">
        <f t="shared" si="1193"/>
        <v>46897</v>
      </c>
      <c r="B2638" s="76">
        <f t="shared" si="1194"/>
        <v>538.30475660000002</v>
      </c>
      <c r="C2638" s="76">
        <f t="shared" si="1198"/>
        <v>357.86462005999999</v>
      </c>
      <c r="D2638" s="77">
        <f t="shared" si="1176"/>
        <v>7245.38</v>
      </c>
      <c r="E2638" s="78">
        <f>IF(K2638=1,VLOOKUP(A2637,[1]Plan1!$G$155:$I$350,3),E2637)</f>
        <v>7276.54</v>
      </c>
      <c r="F2638" s="79">
        <f t="shared" si="1177"/>
        <v>45763</v>
      </c>
      <c r="G2638" s="80">
        <f t="shared" si="1178"/>
        <v>4.3006716003852752E-3</v>
      </c>
      <c r="H2638" s="81">
        <f t="shared" si="1179"/>
        <v>46920</v>
      </c>
      <c r="I2638" s="81">
        <f t="shared" si="1180"/>
        <v>46920</v>
      </c>
      <c r="J2638" s="82">
        <f t="shared" si="1195"/>
        <v>23</v>
      </c>
      <c r="K2638" s="82">
        <f t="shared" si="1175"/>
        <v>7</v>
      </c>
      <c r="L2638" s="76">
        <f t="shared" si="1181"/>
        <v>1.0013069400000001</v>
      </c>
      <c r="M2638" s="83">
        <f t="shared" si="1182"/>
        <v>1.0043006699999999</v>
      </c>
      <c r="N2638" s="83">
        <f t="shared" si="1183"/>
        <v>1.49901664426218</v>
      </c>
      <c r="O2638" s="76">
        <f t="shared" si="1184"/>
        <v>1.50097576</v>
      </c>
      <c r="P2638" s="76">
        <f t="shared" si="1185"/>
        <v>537.14612007000005</v>
      </c>
      <c r="Q2638" s="84">
        <f t="shared" si="1199"/>
        <v>0</v>
      </c>
      <c r="R2638" s="86">
        <f t="shared" si="1196"/>
        <v>0</v>
      </c>
      <c r="S2638" s="76">
        <f t="shared" si="1186"/>
        <v>0</v>
      </c>
      <c r="T2638" s="86">
        <f t="shared" si="1197"/>
        <v>8.0657000000000006E-2</v>
      </c>
      <c r="U2638" s="84">
        <f t="shared" si="1187"/>
        <v>7</v>
      </c>
      <c r="V2638" s="84">
        <v>252</v>
      </c>
      <c r="W2638" s="83">
        <f t="shared" si="1188"/>
        <v>1.0021570230000001</v>
      </c>
      <c r="X2638" s="76">
        <f t="shared" si="1189"/>
        <v>1.1586365300000001</v>
      </c>
      <c r="Y2638" s="76">
        <f t="shared" si="1190"/>
        <v>0</v>
      </c>
      <c r="Z2638" s="90" t="str">
        <f t="shared" si="1191"/>
        <v>A+J=</v>
      </c>
      <c r="AA2638" s="81">
        <f t="shared" si="1192"/>
        <v>46920</v>
      </c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75">
        <f t="shared" si="1193"/>
        <v>46898</v>
      </c>
      <c r="B2639" s="76">
        <f t="shared" si="1194"/>
        <v>538.57096462999993</v>
      </c>
      <c r="C2639" s="76">
        <f t="shared" si="1198"/>
        <v>357.86462005999999</v>
      </c>
      <c r="D2639" s="77">
        <f t="shared" si="1176"/>
        <v>7245.38</v>
      </c>
      <c r="E2639" s="78">
        <f>IF(K2639=1,VLOOKUP(A2638,[1]Plan1!$G$155:$I$350,3),E2638)</f>
        <v>7276.54</v>
      </c>
      <c r="F2639" s="79">
        <f t="shared" si="1177"/>
        <v>45763</v>
      </c>
      <c r="G2639" s="80">
        <f t="shared" si="1178"/>
        <v>4.3006716003852752E-3</v>
      </c>
      <c r="H2639" s="81">
        <f t="shared" si="1179"/>
        <v>46920</v>
      </c>
      <c r="I2639" s="81">
        <f t="shared" si="1180"/>
        <v>46920</v>
      </c>
      <c r="J2639" s="82">
        <f t="shared" si="1195"/>
        <v>23</v>
      </c>
      <c r="K2639" s="82">
        <f t="shared" si="1175"/>
        <v>8</v>
      </c>
      <c r="L2639" s="76">
        <f t="shared" si="1181"/>
        <v>1.0014937900000001</v>
      </c>
      <c r="M2639" s="83">
        <f t="shared" si="1182"/>
        <v>1.0043006699999999</v>
      </c>
      <c r="N2639" s="83">
        <f t="shared" si="1183"/>
        <v>1.49901664426218</v>
      </c>
      <c r="O2639" s="76">
        <f t="shared" si="1184"/>
        <v>1.5012558600000001</v>
      </c>
      <c r="P2639" s="76">
        <f t="shared" si="1185"/>
        <v>537.24635794999995</v>
      </c>
      <c r="Q2639" s="84">
        <f t="shared" si="1199"/>
        <v>0</v>
      </c>
      <c r="R2639" s="86">
        <f t="shared" si="1196"/>
        <v>0</v>
      </c>
      <c r="S2639" s="76">
        <f t="shared" si="1186"/>
        <v>0</v>
      </c>
      <c r="T2639" s="86">
        <f t="shared" si="1197"/>
        <v>8.0657000000000006E-2</v>
      </c>
      <c r="U2639" s="84">
        <f t="shared" si="1187"/>
        <v>8</v>
      </c>
      <c r="V2639" s="84">
        <v>252</v>
      </c>
      <c r="W2639" s="83">
        <f t="shared" si="1188"/>
        <v>1.002465548</v>
      </c>
      <c r="X2639" s="76">
        <f t="shared" si="1189"/>
        <v>1.32460668</v>
      </c>
      <c r="Y2639" s="76">
        <f t="shared" si="1190"/>
        <v>0</v>
      </c>
      <c r="Z2639" s="90" t="str">
        <f t="shared" si="1191"/>
        <v>A+J=</v>
      </c>
      <c r="AA2639" s="81">
        <f t="shared" si="1192"/>
        <v>46920</v>
      </c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75">
        <f t="shared" si="1193"/>
        <v>46899</v>
      </c>
      <c r="B2640" s="76">
        <f t="shared" si="1194"/>
        <v>538.83729685000003</v>
      </c>
      <c r="C2640" s="76">
        <f t="shared" si="1198"/>
        <v>357.86462005999999</v>
      </c>
      <c r="D2640" s="77">
        <f t="shared" si="1176"/>
        <v>7245.38</v>
      </c>
      <c r="E2640" s="78">
        <f>IF(K2640=1,VLOOKUP(A2639,[1]Plan1!$G$155:$I$350,3),E2639)</f>
        <v>7276.54</v>
      </c>
      <c r="F2640" s="79">
        <f t="shared" si="1177"/>
        <v>45763</v>
      </c>
      <c r="G2640" s="80">
        <f t="shared" si="1178"/>
        <v>4.3006716003852752E-3</v>
      </c>
      <c r="H2640" s="81">
        <f t="shared" si="1179"/>
        <v>46920</v>
      </c>
      <c r="I2640" s="81">
        <f t="shared" si="1180"/>
        <v>46920</v>
      </c>
      <c r="J2640" s="82">
        <f t="shared" si="1195"/>
        <v>23</v>
      </c>
      <c r="K2640" s="82">
        <f t="shared" si="1175"/>
        <v>9</v>
      </c>
      <c r="L2640" s="76">
        <f t="shared" si="1181"/>
        <v>1.0016806700000001</v>
      </c>
      <c r="M2640" s="83">
        <f t="shared" si="1182"/>
        <v>1.0043006699999999</v>
      </c>
      <c r="N2640" s="83">
        <f t="shared" si="1183"/>
        <v>1.49901664426218</v>
      </c>
      <c r="O2640" s="76">
        <f t="shared" si="1184"/>
        <v>1.50153599</v>
      </c>
      <c r="P2640" s="76">
        <f t="shared" si="1185"/>
        <v>537.34660656000005</v>
      </c>
      <c r="Q2640" s="84">
        <f t="shared" si="1199"/>
        <v>0</v>
      </c>
      <c r="R2640" s="86">
        <f t="shared" si="1196"/>
        <v>0</v>
      </c>
      <c r="S2640" s="76">
        <f t="shared" si="1186"/>
        <v>0</v>
      </c>
      <c r="T2640" s="86">
        <f t="shared" si="1197"/>
        <v>8.0657000000000006E-2</v>
      </c>
      <c r="U2640" s="84">
        <f t="shared" si="1187"/>
        <v>9</v>
      </c>
      <c r="V2640" s="84">
        <v>252</v>
      </c>
      <c r="W2640" s="83">
        <f t="shared" si="1188"/>
        <v>1.002774169</v>
      </c>
      <c r="X2640" s="76">
        <f t="shared" si="1189"/>
        <v>1.4906902900000001</v>
      </c>
      <c r="Y2640" s="76">
        <f t="shared" si="1190"/>
        <v>0</v>
      </c>
      <c r="Z2640" s="90" t="str">
        <f t="shared" si="1191"/>
        <v>A+J=</v>
      </c>
      <c r="AA2640" s="81">
        <f t="shared" si="1192"/>
        <v>46920</v>
      </c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75">
        <f t="shared" si="1193"/>
        <v>46900</v>
      </c>
      <c r="B2641" s="76">
        <f t="shared" si="1194"/>
        <v>539.10375997000006</v>
      </c>
      <c r="C2641" s="76">
        <f t="shared" si="1198"/>
        <v>357.86462005999999</v>
      </c>
      <c r="D2641" s="77">
        <f t="shared" si="1176"/>
        <v>7245.38</v>
      </c>
      <c r="E2641" s="78">
        <f>IF(K2641=1,VLOOKUP(A2640,[1]Plan1!$G$155:$I$350,3),E2640)</f>
        <v>7276.54</v>
      </c>
      <c r="F2641" s="79">
        <f t="shared" si="1177"/>
        <v>45763</v>
      </c>
      <c r="G2641" s="80">
        <f t="shared" si="1178"/>
        <v>4.3006716003852752E-3</v>
      </c>
      <c r="H2641" s="81">
        <f t="shared" si="1179"/>
        <v>46920</v>
      </c>
      <c r="I2641" s="81">
        <f t="shared" si="1180"/>
        <v>46920</v>
      </c>
      <c r="J2641" s="82">
        <f t="shared" si="1195"/>
        <v>23</v>
      </c>
      <c r="K2641" s="82">
        <f t="shared" si="1175"/>
        <v>10</v>
      </c>
      <c r="L2641" s="76">
        <f t="shared" si="1181"/>
        <v>1.0018675800000001</v>
      </c>
      <c r="M2641" s="83">
        <f t="shared" si="1182"/>
        <v>1.0043006699999999</v>
      </c>
      <c r="N2641" s="83">
        <f t="shared" si="1183"/>
        <v>1.49901664426218</v>
      </c>
      <c r="O2641" s="76">
        <f t="shared" si="1184"/>
        <v>1.5018161699999999</v>
      </c>
      <c r="P2641" s="76">
        <f t="shared" si="1185"/>
        <v>537.44687307000004</v>
      </c>
      <c r="Q2641" s="84">
        <f t="shared" si="1199"/>
        <v>0</v>
      </c>
      <c r="R2641" s="86">
        <f t="shared" si="1196"/>
        <v>0</v>
      </c>
      <c r="S2641" s="76">
        <f t="shared" si="1186"/>
        <v>0</v>
      </c>
      <c r="T2641" s="86">
        <f t="shared" si="1197"/>
        <v>8.0657000000000006E-2</v>
      </c>
      <c r="U2641" s="84">
        <f t="shared" si="1187"/>
        <v>10</v>
      </c>
      <c r="V2641" s="84">
        <v>252</v>
      </c>
      <c r="W2641" s="83">
        <f t="shared" si="1188"/>
        <v>1.003082885</v>
      </c>
      <c r="X2641" s="76">
        <f t="shared" si="1189"/>
        <v>1.6568868999999999</v>
      </c>
      <c r="Y2641" s="76">
        <f t="shared" si="1190"/>
        <v>0</v>
      </c>
      <c r="Z2641" s="90" t="str">
        <f t="shared" si="1191"/>
        <v>A+J=</v>
      </c>
      <c r="AA2641" s="81">
        <f t="shared" si="1192"/>
        <v>46920</v>
      </c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75">
        <f t="shared" si="1193"/>
        <v>46901</v>
      </c>
      <c r="B2642" s="76">
        <f t="shared" si="1194"/>
        <v>539.10375997000006</v>
      </c>
      <c r="C2642" s="76">
        <f t="shared" si="1198"/>
        <v>357.86462005999999</v>
      </c>
      <c r="D2642" s="77">
        <f t="shared" si="1176"/>
        <v>7245.38</v>
      </c>
      <c r="E2642" s="78">
        <f>IF(K2642=1,VLOOKUP(A2641,[1]Plan1!$G$155:$I$350,3),E2641)</f>
        <v>7276.54</v>
      </c>
      <c r="F2642" s="79">
        <f t="shared" si="1177"/>
        <v>45763</v>
      </c>
      <c r="G2642" s="80">
        <f t="shared" si="1178"/>
        <v>4.3006716003852752E-3</v>
      </c>
      <c r="H2642" s="81">
        <f t="shared" si="1179"/>
        <v>46920</v>
      </c>
      <c r="I2642" s="81">
        <f t="shared" si="1180"/>
        <v>46920</v>
      </c>
      <c r="J2642" s="82">
        <f t="shared" si="1195"/>
        <v>23</v>
      </c>
      <c r="K2642" s="82">
        <f t="shared" si="1175"/>
        <v>10</v>
      </c>
      <c r="L2642" s="76">
        <f t="shared" si="1181"/>
        <v>1.0018675800000001</v>
      </c>
      <c r="M2642" s="83">
        <f t="shared" si="1182"/>
        <v>1.0043006699999999</v>
      </c>
      <c r="N2642" s="83">
        <f t="shared" si="1183"/>
        <v>1.49901664426218</v>
      </c>
      <c r="O2642" s="76">
        <f t="shared" si="1184"/>
        <v>1.5018161699999999</v>
      </c>
      <c r="P2642" s="76">
        <f t="shared" si="1185"/>
        <v>537.44687307000004</v>
      </c>
      <c r="Q2642" s="84">
        <f t="shared" si="1199"/>
        <v>0</v>
      </c>
      <c r="R2642" s="86">
        <f t="shared" si="1196"/>
        <v>0</v>
      </c>
      <c r="S2642" s="76">
        <f t="shared" si="1186"/>
        <v>0</v>
      </c>
      <c r="T2642" s="86">
        <f t="shared" si="1197"/>
        <v>8.0657000000000006E-2</v>
      </c>
      <c r="U2642" s="84">
        <f t="shared" si="1187"/>
        <v>10</v>
      </c>
      <c r="V2642" s="84">
        <v>252</v>
      </c>
      <c r="W2642" s="83">
        <f t="shared" si="1188"/>
        <v>1.003082885</v>
      </c>
      <c r="X2642" s="76">
        <f t="shared" si="1189"/>
        <v>1.6568868999999999</v>
      </c>
      <c r="Y2642" s="76">
        <f t="shared" si="1190"/>
        <v>0</v>
      </c>
      <c r="Z2642" s="90" t="str">
        <f t="shared" si="1191"/>
        <v>A+J=</v>
      </c>
      <c r="AA2642" s="81">
        <f t="shared" si="1192"/>
        <v>46920</v>
      </c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75">
        <f t="shared" si="1193"/>
        <v>46902</v>
      </c>
      <c r="B2643" s="76">
        <f t="shared" si="1194"/>
        <v>539.10375997000006</v>
      </c>
      <c r="C2643" s="76">
        <f t="shared" si="1198"/>
        <v>357.86462005999999</v>
      </c>
      <c r="D2643" s="77">
        <f t="shared" si="1176"/>
        <v>7245.38</v>
      </c>
      <c r="E2643" s="78">
        <f>IF(K2643=1,VLOOKUP(A2642,[1]Plan1!$G$155:$I$350,3),E2642)</f>
        <v>7276.54</v>
      </c>
      <c r="F2643" s="79">
        <f t="shared" si="1177"/>
        <v>45763</v>
      </c>
      <c r="G2643" s="80">
        <f t="shared" si="1178"/>
        <v>4.3006716003852752E-3</v>
      </c>
      <c r="H2643" s="81">
        <f t="shared" si="1179"/>
        <v>46920</v>
      </c>
      <c r="I2643" s="81">
        <f t="shared" si="1180"/>
        <v>46920</v>
      </c>
      <c r="J2643" s="82">
        <f t="shared" si="1195"/>
        <v>23</v>
      </c>
      <c r="K2643" s="82">
        <f t="shared" si="1175"/>
        <v>10</v>
      </c>
      <c r="L2643" s="76">
        <f t="shared" si="1181"/>
        <v>1.0018675800000001</v>
      </c>
      <c r="M2643" s="83">
        <f t="shared" si="1182"/>
        <v>1.0043006699999999</v>
      </c>
      <c r="N2643" s="83">
        <f t="shared" si="1183"/>
        <v>1.49901664426218</v>
      </c>
      <c r="O2643" s="76">
        <f t="shared" si="1184"/>
        <v>1.5018161699999999</v>
      </c>
      <c r="P2643" s="76">
        <f t="shared" si="1185"/>
        <v>537.44687307000004</v>
      </c>
      <c r="Q2643" s="84">
        <f t="shared" si="1199"/>
        <v>0</v>
      </c>
      <c r="R2643" s="86">
        <f t="shared" si="1196"/>
        <v>0</v>
      </c>
      <c r="S2643" s="76">
        <f t="shared" si="1186"/>
        <v>0</v>
      </c>
      <c r="T2643" s="86">
        <f t="shared" si="1197"/>
        <v>8.0657000000000006E-2</v>
      </c>
      <c r="U2643" s="84">
        <f t="shared" si="1187"/>
        <v>10</v>
      </c>
      <c r="V2643" s="84">
        <v>252</v>
      </c>
      <c r="W2643" s="83">
        <f t="shared" si="1188"/>
        <v>1.003082885</v>
      </c>
      <c r="X2643" s="76">
        <f t="shared" si="1189"/>
        <v>1.6568868999999999</v>
      </c>
      <c r="Y2643" s="76">
        <f t="shared" si="1190"/>
        <v>0</v>
      </c>
      <c r="Z2643" s="90" t="str">
        <f t="shared" si="1191"/>
        <v>A+J=</v>
      </c>
      <c r="AA2643" s="81">
        <f t="shared" si="1192"/>
        <v>46920</v>
      </c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75">
        <f t="shared" si="1193"/>
        <v>46903</v>
      </c>
      <c r="B2644" s="76">
        <f t="shared" si="1194"/>
        <v>539.37036424999997</v>
      </c>
      <c r="C2644" s="76">
        <f t="shared" si="1198"/>
        <v>357.86462005999999</v>
      </c>
      <c r="D2644" s="77">
        <f t="shared" si="1176"/>
        <v>7245.38</v>
      </c>
      <c r="E2644" s="78">
        <f>IF(K2644=1,VLOOKUP(A2643,[1]Plan1!$G$155:$I$350,3),E2643)</f>
        <v>7276.54</v>
      </c>
      <c r="F2644" s="79">
        <f t="shared" si="1177"/>
        <v>45763</v>
      </c>
      <c r="G2644" s="80">
        <f t="shared" si="1178"/>
        <v>4.3006716003852752E-3</v>
      </c>
      <c r="H2644" s="81">
        <f t="shared" si="1179"/>
        <v>46920</v>
      </c>
      <c r="I2644" s="81">
        <f t="shared" si="1180"/>
        <v>46920</v>
      </c>
      <c r="J2644" s="82">
        <f t="shared" si="1195"/>
        <v>23</v>
      </c>
      <c r="K2644" s="82">
        <f t="shared" si="1175"/>
        <v>11</v>
      </c>
      <c r="L2644" s="76">
        <f t="shared" si="1181"/>
        <v>1.00205454</v>
      </c>
      <c r="M2644" s="83">
        <f t="shared" si="1182"/>
        <v>1.0043006699999999</v>
      </c>
      <c r="N2644" s="83">
        <f t="shared" si="1183"/>
        <v>1.49901664426218</v>
      </c>
      <c r="O2644" s="76">
        <f t="shared" si="1184"/>
        <v>1.5020964299999999</v>
      </c>
      <c r="P2644" s="76">
        <f t="shared" si="1185"/>
        <v>537.54716821</v>
      </c>
      <c r="Q2644" s="84">
        <f t="shared" si="1199"/>
        <v>0</v>
      </c>
      <c r="R2644" s="86">
        <f t="shared" si="1196"/>
        <v>0</v>
      </c>
      <c r="S2644" s="76">
        <f t="shared" si="1186"/>
        <v>0</v>
      </c>
      <c r="T2644" s="86">
        <f t="shared" si="1197"/>
        <v>8.0657000000000006E-2</v>
      </c>
      <c r="U2644" s="84">
        <f t="shared" si="1187"/>
        <v>11</v>
      </c>
      <c r="V2644" s="84">
        <v>252</v>
      </c>
      <c r="W2644" s="83">
        <f t="shared" si="1188"/>
        <v>1.0033916949999999</v>
      </c>
      <c r="X2644" s="76">
        <f t="shared" si="1189"/>
        <v>1.82319604</v>
      </c>
      <c r="Y2644" s="76">
        <f t="shared" si="1190"/>
        <v>0</v>
      </c>
      <c r="Z2644" s="90" t="str">
        <f t="shared" si="1191"/>
        <v>A+J=</v>
      </c>
      <c r="AA2644" s="81">
        <f t="shared" si="1192"/>
        <v>46920</v>
      </c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75">
        <f t="shared" si="1193"/>
        <v>46904</v>
      </c>
      <c r="B2645" s="76">
        <f t="shared" si="1194"/>
        <v>539.63709286000005</v>
      </c>
      <c r="C2645" s="76">
        <f t="shared" si="1198"/>
        <v>357.86462005999999</v>
      </c>
      <c r="D2645" s="77">
        <f t="shared" si="1176"/>
        <v>7245.38</v>
      </c>
      <c r="E2645" s="78">
        <f>IF(K2645=1,VLOOKUP(A2644,[1]Plan1!$G$155:$I$350,3),E2644)</f>
        <v>7276.54</v>
      </c>
      <c r="F2645" s="79">
        <f t="shared" si="1177"/>
        <v>45763</v>
      </c>
      <c r="G2645" s="80">
        <f t="shared" si="1178"/>
        <v>4.3006716003852752E-3</v>
      </c>
      <c r="H2645" s="81">
        <f t="shared" si="1179"/>
        <v>46920</v>
      </c>
      <c r="I2645" s="81">
        <f t="shared" si="1180"/>
        <v>46920</v>
      </c>
      <c r="J2645" s="82">
        <f t="shared" si="1195"/>
        <v>23</v>
      </c>
      <c r="K2645" s="82">
        <f t="shared" si="1175"/>
        <v>12</v>
      </c>
      <c r="L2645" s="76">
        <f t="shared" si="1181"/>
        <v>1.0022415200000001</v>
      </c>
      <c r="M2645" s="83">
        <f t="shared" si="1182"/>
        <v>1.0043006699999999</v>
      </c>
      <c r="N2645" s="83">
        <f t="shared" si="1183"/>
        <v>1.49901664426218</v>
      </c>
      <c r="O2645" s="76">
        <f t="shared" si="1184"/>
        <v>1.50237672</v>
      </c>
      <c r="P2645" s="76">
        <f t="shared" si="1185"/>
        <v>537.64747408000005</v>
      </c>
      <c r="Q2645" s="84">
        <f t="shared" si="1199"/>
        <v>0</v>
      </c>
      <c r="R2645" s="86">
        <f t="shared" si="1196"/>
        <v>0</v>
      </c>
      <c r="S2645" s="76">
        <f t="shared" si="1186"/>
        <v>0</v>
      </c>
      <c r="T2645" s="86">
        <f t="shared" si="1197"/>
        <v>8.0657000000000006E-2</v>
      </c>
      <c r="U2645" s="84">
        <f t="shared" si="1187"/>
        <v>12</v>
      </c>
      <c r="V2645" s="84">
        <v>252</v>
      </c>
      <c r="W2645" s="83">
        <f t="shared" si="1188"/>
        <v>1.003700601</v>
      </c>
      <c r="X2645" s="76">
        <f t="shared" si="1189"/>
        <v>1.98961878</v>
      </c>
      <c r="Y2645" s="76">
        <f t="shared" si="1190"/>
        <v>0</v>
      </c>
      <c r="Z2645" s="90" t="str">
        <f t="shared" si="1191"/>
        <v>A+J=</v>
      </c>
      <c r="AA2645" s="81">
        <f t="shared" si="1192"/>
        <v>46920</v>
      </c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75">
        <f t="shared" si="1193"/>
        <v>46905</v>
      </c>
      <c r="B2646" s="76">
        <f t="shared" si="1194"/>
        <v>539.90395248999994</v>
      </c>
      <c r="C2646" s="76">
        <f t="shared" si="1198"/>
        <v>357.86462005999999</v>
      </c>
      <c r="D2646" s="77">
        <f t="shared" si="1176"/>
        <v>7245.38</v>
      </c>
      <c r="E2646" s="78">
        <f>IF(K2646=1,VLOOKUP(A2645,[1]Plan1!$G$155:$I$350,3),E2645)</f>
        <v>7276.54</v>
      </c>
      <c r="F2646" s="79">
        <f t="shared" si="1177"/>
        <v>45763</v>
      </c>
      <c r="G2646" s="80">
        <f t="shared" si="1178"/>
        <v>4.3006716003852752E-3</v>
      </c>
      <c r="H2646" s="81">
        <f t="shared" si="1179"/>
        <v>46920</v>
      </c>
      <c r="I2646" s="81">
        <f t="shared" si="1180"/>
        <v>46920</v>
      </c>
      <c r="J2646" s="82">
        <f t="shared" si="1195"/>
        <v>23</v>
      </c>
      <c r="K2646" s="82">
        <f t="shared" si="1175"/>
        <v>13</v>
      </c>
      <c r="L2646" s="76">
        <f t="shared" si="1181"/>
        <v>1.0024285399999999</v>
      </c>
      <c r="M2646" s="83">
        <f t="shared" si="1182"/>
        <v>1.0043006699999999</v>
      </c>
      <c r="N2646" s="83">
        <f t="shared" si="1183"/>
        <v>1.49901664426218</v>
      </c>
      <c r="O2646" s="76">
        <f t="shared" si="1184"/>
        <v>1.50265706</v>
      </c>
      <c r="P2646" s="76">
        <f t="shared" si="1185"/>
        <v>537.74779784999998</v>
      </c>
      <c r="Q2646" s="84">
        <f t="shared" si="1199"/>
        <v>0</v>
      </c>
      <c r="R2646" s="86">
        <f t="shared" si="1196"/>
        <v>0</v>
      </c>
      <c r="S2646" s="76">
        <f t="shared" si="1186"/>
        <v>0</v>
      </c>
      <c r="T2646" s="86">
        <f t="shared" si="1197"/>
        <v>8.0657000000000006E-2</v>
      </c>
      <c r="U2646" s="84">
        <f t="shared" si="1187"/>
        <v>13</v>
      </c>
      <c r="V2646" s="84">
        <v>252</v>
      </c>
      <c r="W2646" s="83">
        <f t="shared" si="1188"/>
        <v>1.004009602</v>
      </c>
      <c r="X2646" s="76">
        <f t="shared" si="1189"/>
        <v>2.15615464</v>
      </c>
      <c r="Y2646" s="76">
        <f t="shared" si="1190"/>
        <v>0</v>
      </c>
      <c r="Z2646" s="90" t="str">
        <f t="shared" si="1191"/>
        <v>A+J=</v>
      </c>
      <c r="AA2646" s="81">
        <f t="shared" si="1192"/>
        <v>46920</v>
      </c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75">
        <f t="shared" si="1193"/>
        <v>46906</v>
      </c>
      <c r="B2647" s="76">
        <f t="shared" si="1194"/>
        <v>540.17095038000002</v>
      </c>
      <c r="C2647" s="76">
        <f t="shared" si="1198"/>
        <v>357.86462005999999</v>
      </c>
      <c r="D2647" s="77">
        <f t="shared" si="1176"/>
        <v>7245.38</v>
      </c>
      <c r="E2647" s="78">
        <f>IF(K2647=1,VLOOKUP(A2646,[1]Plan1!$G$155:$I$350,3),E2646)</f>
        <v>7276.54</v>
      </c>
      <c r="F2647" s="79">
        <f t="shared" si="1177"/>
        <v>45763</v>
      </c>
      <c r="G2647" s="80">
        <f t="shared" si="1178"/>
        <v>4.3006716003852752E-3</v>
      </c>
      <c r="H2647" s="81">
        <f t="shared" si="1179"/>
        <v>46920</v>
      </c>
      <c r="I2647" s="81">
        <f t="shared" si="1180"/>
        <v>46920</v>
      </c>
      <c r="J2647" s="82">
        <f t="shared" si="1195"/>
        <v>23</v>
      </c>
      <c r="K2647" s="82">
        <f t="shared" si="1175"/>
        <v>14</v>
      </c>
      <c r="L2647" s="76">
        <f t="shared" si="1181"/>
        <v>1.0026155999999999</v>
      </c>
      <c r="M2647" s="83">
        <f t="shared" si="1182"/>
        <v>1.0043006699999999</v>
      </c>
      <c r="N2647" s="83">
        <f t="shared" si="1183"/>
        <v>1.49901664426218</v>
      </c>
      <c r="O2647" s="76">
        <f t="shared" si="1184"/>
        <v>1.50293747</v>
      </c>
      <c r="P2647" s="76">
        <f t="shared" si="1185"/>
        <v>537.84814667000001</v>
      </c>
      <c r="Q2647" s="84">
        <f t="shared" si="1199"/>
        <v>0</v>
      </c>
      <c r="R2647" s="86">
        <f t="shared" si="1196"/>
        <v>0</v>
      </c>
      <c r="S2647" s="76">
        <f t="shared" si="1186"/>
        <v>0</v>
      </c>
      <c r="T2647" s="86">
        <f t="shared" si="1197"/>
        <v>8.0657000000000006E-2</v>
      </c>
      <c r="U2647" s="84">
        <f t="shared" si="1187"/>
        <v>14</v>
      </c>
      <c r="V2647" s="84">
        <v>252</v>
      </c>
      <c r="W2647" s="83">
        <f t="shared" si="1188"/>
        <v>1.0043186980000001</v>
      </c>
      <c r="X2647" s="76">
        <f t="shared" si="1189"/>
        <v>2.3228037100000001</v>
      </c>
      <c r="Y2647" s="76">
        <f t="shared" si="1190"/>
        <v>0</v>
      </c>
      <c r="Z2647" s="90" t="str">
        <f t="shared" si="1191"/>
        <v>A+J=</v>
      </c>
      <c r="AA2647" s="81">
        <f t="shared" si="1192"/>
        <v>46920</v>
      </c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75">
        <f t="shared" si="1193"/>
        <v>46907</v>
      </c>
      <c r="B2648" s="76">
        <f t="shared" si="1194"/>
        <v>540.43807578999997</v>
      </c>
      <c r="C2648" s="76">
        <f t="shared" si="1198"/>
        <v>357.86462005999999</v>
      </c>
      <c r="D2648" s="77">
        <f t="shared" si="1176"/>
        <v>7245.38</v>
      </c>
      <c r="E2648" s="78">
        <f>IF(K2648=1,VLOOKUP(A2647,[1]Plan1!$G$155:$I$350,3),E2647)</f>
        <v>7276.54</v>
      </c>
      <c r="F2648" s="79">
        <f t="shared" si="1177"/>
        <v>45763</v>
      </c>
      <c r="G2648" s="80">
        <f t="shared" si="1178"/>
        <v>4.3006716003852752E-3</v>
      </c>
      <c r="H2648" s="81">
        <f t="shared" si="1179"/>
        <v>46920</v>
      </c>
      <c r="I2648" s="81">
        <f t="shared" si="1180"/>
        <v>46920</v>
      </c>
      <c r="J2648" s="82">
        <f t="shared" si="1195"/>
        <v>23</v>
      </c>
      <c r="K2648" s="82">
        <f t="shared" si="1175"/>
        <v>15</v>
      </c>
      <c r="L2648" s="76">
        <f t="shared" si="1181"/>
        <v>1.00280269</v>
      </c>
      <c r="M2648" s="83">
        <f t="shared" si="1182"/>
        <v>1.0043006699999999</v>
      </c>
      <c r="N2648" s="83">
        <f t="shared" si="1183"/>
        <v>1.49901664426218</v>
      </c>
      <c r="O2648" s="76">
        <f t="shared" si="1184"/>
        <v>1.50321792</v>
      </c>
      <c r="P2648" s="76">
        <f t="shared" si="1185"/>
        <v>537.94850980000001</v>
      </c>
      <c r="Q2648" s="84">
        <f t="shared" si="1199"/>
        <v>0</v>
      </c>
      <c r="R2648" s="86">
        <f t="shared" si="1196"/>
        <v>0</v>
      </c>
      <c r="S2648" s="76">
        <f t="shared" si="1186"/>
        <v>0</v>
      </c>
      <c r="T2648" s="86">
        <f t="shared" si="1197"/>
        <v>8.0657000000000006E-2</v>
      </c>
      <c r="U2648" s="84">
        <f t="shared" si="1187"/>
        <v>15</v>
      </c>
      <c r="V2648" s="84">
        <v>252</v>
      </c>
      <c r="W2648" s="83">
        <f t="shared" si="1188"/>
        <v>1.004627889</v>
      </c>
      <c r="X2648" s="76">
        <f t="shared" si="1189"/>
        <v>2.48956599</v>
      </c>
      <c r="Y2648" s="76">
        <f t="shared" si="1190"/>
        <v>0</v>
      </c>
      <c r="Z2648" s="90" t="str">
        <f t="shared" si="1191"/>
        <v>A+J=</v>
      </c>
      <c r="AA2648" s="81">
        <f t="shared" si="1192"/>
        <v>46920</v>
      </c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75">
        <f t="shared" si="1193"/>
        <v>46908</v>
      </c>
      <c r="B2649" s="76">
        <f t="shared" si="1194"/>
        <v>540.43807578999997</v>
      </c>
      <c r="C2649" s="76">
        <f t="shared" si="1198"/>
        <v>357.86462005999999</v>
      </c>
      <c r="D2649" s="77">
        <f t="shared" si="1176"/>
        <v>7245.38</v>
      </c>
      <c r="E2649" s="78">
        <f>IF(K2649=1,VLOOKUP(A2648,[1]Plan1!$G$155:$I$350,3),E2648)</f>
        <v>7276.54</v>
      </c>
      <c r="F2649" s="79">
        <f t="shared" si="1177"/>
        <v>45763</v>
      </c>
      <c r="G2649" s="80">
        <f t="shared" si="1178"/>
        <v>4.3006716003852752E-3</v>
      </c>
      <c r="H2649" s="81">
        <f t="shared" si="1179"/>
        <v>46920</v>
      </c>
      <c r="I2649" s="81">
        <f t="shared" si="1180"/>
        <v>46920</v>
      </c>
      <c r="J2649" s="82">
        <f t="shared" si="1195"/>
        <v>23</v>
      </c>
      <c r="K2649" s="82">
        <f t="shared" si="1175"/>
        <v>15</v>
      </c>
      <c r="L2649" s="76">
        <f t="shared" si="1181"/>
        <v>1.00280269</v>
      </c>
      <c r="M2649" s="83">
        <f t="shared" si="1182"/>
        <v>1.0043006699999999</v>
      </c>
      <c r="N2649" s="83">
        <f t="shared" si="1183"/>
        <v>1.49901664426218</v>
      </c>
      <c r="O2649" s="76">
        <f t="shared" si="1184"/>
        <v>1.50321792</v>
      </c>
      <c r="P2649" s="76">
        <f t="shared" si="1185"/>
        <v>537.94850980000001</v>
      </c>
      <c r="Q2649" s="84">
        <f t="shared" si="1199"/>
        <v>0</v>
      </c>
      <c r="R2649" s="86">
        <f t="shared" si="1196"/>
        <v>0</v>
      </c>
      <c r="S2649" s="76">
        <f t="shared" si="1186"/>
        <v>0</v>
      </c>
      <c r="T2649" s="86">
        <f t="shared" si="1197"/>
        <v>8.0657000000000006E-2</v>
      </c>
      <c r="U2649" s="84">
        <f t="shared" si="1187"/>
        <v>15</v>
      </c>
      <c r="V2649" s="84">
        <v>252</v>
      </c>
      <c r="W2649" s="83">
        <f t="shared" si="1188"/>
        <v>1.004627889</v>
      </c>
      <c r="X2649" s="76">
        <f t="shared" si="1189"/>
        <v>2.48956599</v>
      </c>
      <c r="Y2649" s="76">
        <f t="shared" si="1190"/>
        <v>0</v>
      </c>
      <c r="Z2649" s="90" t="str">
        <f t="shared" si="1191"/>
        <v>A+J=</v>
      </c>
      <c r="AA2649" s="81">
        <f t="shared" si="1192"/>
        <v>46920</v>
      </c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75">
        <f t="shared" si="1193"/>
        <v>46909</v>
      </c>
      <c r="B2650" s="76">
        <f t="shared" si="1194"/>
        <v>540.43807578999997</v>
      </c>
      <c r="C2650" s="76">
        <f t="shared" si="1198"/>
        <v>357.86462005999999</v>
      </c>
      <c r="D2650" s="77">
        <f t="shared" si="1176"/>
        <v>7245.38</v>
      </c>
      <c r="E2650" s="78">
        <f>IF(K2650=1,VLOOKUP(A2649,[1]Plan1!$G$155:$I$350,3),E2649)</f>
        <v>7276.54</v>
      </c>
      <c r="F2650" s="79">
        <f t="shared" si="1177"/>
        <v>45763</v>
      </c>
      <c r="G2650" s="80">
        <f t="shared" si="1178"/>
        <v>4.3006716003852752E-3</v>
      </c>
      <c r="H2650" s="81">
        <f t="shared" si="1179"/>
        <v>46920</v>
      </c>
      <c r="I2650" s="81">
        <f t="shared" si="1180"/>
        <v>46920</v>
      </c>
      <c r="J2650" s="82">
        <f t="shared" si="1195"/>
        <v>23</v>
      </c>
      <c r="K2650" s="82">
        <f t="shared" si="1175"/>
        <v>15</v>
      </c>
      <c r="L2650" s="76">
        <f t="shared" si="1181"/>
        <v>1.00280269</v>
      </c>
      <c r="M2650" s="83">
        <f t="shared" si="1182"/>
        <v>1.0043006699999999</v>
      </c>
      <c r="N2650" s="83">
        <f t="shared" si="1183"/>
        <v>1.49901664426218</v>
      </c>
      <c r="O2650" s="76">
        <f t="shared" si="1184"/>
        <v>1.50321792</v>
      </c>
      <c r="P2650" s="76">
        <f t="shared" si="1185"/>
        <v>537.94850980000001</v>
      </c>
      <c r="Q2650" s="84">
        <f t="shared" si="1199"/>
        <v>0</v>
      </c>
      <c r="R2650" s="86">
        <f t="shared" si="1196"/>
        <v>0</v>
      </c>
      <c r="S2650" s="76">
        <f t="shared" si="1186"/>
        <v>0</v>
      </c>
      <c r="T2650" s="86">
        <f t="shared" si="1197"/>
        <v>8.0657000000000006E-2</v>
      </c>
      <c r="U2650" s="84">
        <f t="shared" si="1187"/>
        <v>15</v>
      </c>
      <c r="V2650" s="84">
        <v>252</v>
      </c>
      <c r="W2650" s="83">
        <f t="shared" si="1188"/>
        <v>1.004627889</v>
      </c>
      <c r="X2650" s="76">
        <f t="shared" si="1189"/>
        <v>2.48956599</v>
      </c>
      <c r="Y2650" s="76">
        <f t="shared" si="1190"/>
        <v>0</v>
      </c>
      <c r="Z2650" s="90" t="str">
        <f t="shared" si="1191"/>
        <v>A+J=</v>
      </c>
      <c r="AA2650" s="81">
        <f t="shared" si="1192"/>
        <v>46920</v>
      </c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75">
        <f t="shared" si="1193"/>
        <v>46910</v>
      </c>
      <c r="B2651" s="76">
        <f t="shared" si="1194"/>
        <v>540.70532930000002</v>
      </c>
      <c r="C2651" s="76">
        <f t="shared" si="1198"/>
        <v>357.86462005999999</v>
      </c>
      <c r="D2651" s="77">
        <f t="shared" si="1176"/>
        <v>7245.38</v>
      </c>
      <c r="E2651" s="78">
        <f>IF(K2651=1,VLOOKUP(A2650,[1]Plan1!$G$155:$I$350,3),E2650)</f>
        <v>7276.54</v>
      </c>
      <c r="F2651" s="79">
        <f t="shared" si="1177"/>
        <v>45763</v>
      </c>
      <c r="G2651" s="80">
        <f t="shared" si="1178"/>
        <v>4.3006716003852752E-3</v>
      </c>
      <c r="H2651" s="81">
        <f t="shared" si="1179"/>
        <v>46920</v>
      </c>
      <c r="I2651" s="81">
        <f t="shared" si="1180"/>
        <v>46920</v>
      </c>
      <c r="J2651" s="82">
        <f t="shared" si="1195"/>
        <v>23</v>
      </c>
      <c r="K2651" s="82">
        <f t="shared" si="1175"/>
        <v>16</v>
      </c>
      <c r="L2651" s="76">
        <f t="shared" si="1181"/>
        <v>1.0029898100000001</v>
      </c>
      <c r="M2651" s="83">
        <f t="shared" si="1182"/>
        <v>1.0043006699999999</v>
      </c>
      <c r="N2651" s="83">
        <f t="shared" si="1183"/>
        <v>1.49901664426218</v>
      </c>
      <c r="O2651" s="76">
        <f t="shared" si="1184"/>
        <v>1.50349841</v>
      </c>
      <c r="P2651" s="76">
        <f t="shared" si="1185"/>
        <v>538.04888725000001</v>
      </c>
      <c r="Q2651" s="84">
        <f t="shared" si="1199"/>
        <v>0</v>
      </c>
      <c r="R2651" s="86">
        <f t="shared" si="1196"/>
        <v>0</v>
      </c>
      <c r="S2651" s="76">
        <f t="shared" si="1186"/>
        <v>0</v>
      </c>
      <c r="T2651" s="86">
        <f t="shared" si="1197"/>
        <v>8.0657000000000006E-2</v>
      </c>
      <c r="U2651" s="84">
        <f t="shared" si="1187"/>
        <v>16</v>
      </c>
      <c r="V2651" s="84">
        <v>252</v>
      </c>
      <c r="W2651" s="83">
        <f t="shared" si="1188"/>
        <v>1.0049371760000001</v>
      </c>
      <c r="X2651" s="76">
        <f t="shared" si="1189"/>
        <v>2.6564420499999999</v>
      </c>
      <c r="Y2651" s="76">
        <f t="shared" si="1190"/>
        <v>0</v>
      </c>
      <c r="Z2651" s="90" t="str">
        <f t="shared" si="1191"/>
        <v>A+J=</v>
      </c>
      <c r="AA2651" s="81">
        <f t="shared" si="1192"/>
        <v>46920</v>
      </c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75">
        <f t="shared" si="1193"/>
        <v>46911</v>
      </c>
      <c r="B2652" s="76">
        <f t="shared" si="1194"/>
        <v>540.97272066999994</v>
      </c>
      <c r="C2652" s="76">
        <f t="shared" si="1198"/>
        <v>357.86462005999999</v>
      </c>
      <c r="D2652" s="77">
        <f t="shared" si="1176"/>
        <v>7245.38</v>
      </c>
      <c r="E2652" s="78">
        <f>IF(K2652=1,VLOOKUP(A2651,[1]Plan1!$G$155:$I$350,3),E2651)</f>
        <v>7276.54</v>
      </c>
      <c r="F2652" s="79">
        <f t="shared" si="1177"/>
        <v>45763</v>
      </c>
      <c r="G2652" s="80">
        <f t="shared" si="1178"/>
        <v>4.3006716003852752E-3</v>
      </c>
      <c r="H2652" s="81">
        <f t="shared" si="1179"/>
        <v>46920</v>
      </c>
      <c r="I2652" s="81">
        <f t="shared" si="1180"/>
        <v>46920</v>
      </c>
      <c r="J2652" s="82">
        <f t="shared" si="1195"/>
        <v>23</v>
      </c>
      <c r="K2652" s="82">
        <f t="shared" si="1175"/>
        <v>17</v>
      </c>
      <c r="L2652" s="76">
        <f t="shared" si="1181"/>
        <v>1.0031769699999999</v>
      </c>
      <c r="M2652" s="83">
        <f t="shared" si="1182"/>
        <v>1.0043006699999999</v>
      </c>
      <c r="N2652" s="83">
        <f t="shared" si="1183"/>
        <v>1.49901664426218</v>
      </c>
      <c r="O2652" s="76">
        <f t="shared" si="1184"/>
        <v>1.5037789699999999</v>
      </c>
      <c r="P2652" s="76">
        <f t="shared" si="1185"/>
        <v>538.14928974999998</v>
      </c>
      <c r="Q2652" s="84">
        <f t="shared" si="1199"/>
        <v>0</v>
      </c>
      <c r="R2652" s="86">
        <f t="shared" si="1196"/>
        <v>0</v>
      </c>
      <c r="S2652" s="76">
        <f t="shared" si="1186"/>
        <v>0</v>
      </c>
      <c r="T2652" s="86">
        <f t="shared" si="1197"/>
        <v>8.0657000000000006E-2</v>
      </c>
      <c r="U2652" s="84">
        <f t="shared" si="1187"/>
        <v>17</v>
      </c>
      <c r="V2652" s="84">
        <v>252</v>
      </c>
      <c r="W2652" s="83">
        <f t="shared" si="1188"/>
        <v>1.005246557</v>
      </c>
      <c r="X2652" s="76">
        <f t="shared" si="1189"/>
        <v>2.8234309199999998</v>
      </c>
      <c r="Y2652" s="76">
        <f t="shared" si="1190"/>
        <v>0</v>
      </c>
      <c r="Z2652" s="90" t="str">
        <f t="shared" si="1191"/>
        <v>A+J=</v>
      </c>
      <c r="AA2652" s="81">
        <f t="shared" si="1192"/>
        <v>46920</v>
      </c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75">
        <f t="shared" si="1193"/>
        <v>46912</v>
      </c>
      <c r="B2653" s="76">
        <f t="shared" si="1194"/>
        <v>541.24024742000006</v>
      </c>
      <c r="C2653" s="76">
        <f t="shared" si="1198"/>
        <v>357.86462005999999</v>
      </c>
      <c r="D2653" s="77">
        <f t="shared" si="1176"/>
        <v>7245.38</v>
      </c>
      <c r="E2653" s="78">
        <f>IF(K2653=1,VLOOKUP(A2652,[1]Plan1!$G$155:$I$350,3),E2652)</f>
        <v>7276.54</v>
      </c>
      <c r="F2653" s="79">
        <f t="shared" si="1177"/>
        <v>45763</v>
      </c>
      <c r="G2653" s="80">
        <f t="shared" si="1178"/>
        <v>4.3006716003852752E-3</v>
      </c>
      <c r="H2653" s="81">
        <f t="shared" si="1179"/>
        <v>46920</v>
      </c>
      <c r="I2653" s="81">
        <f t="shared" si="1180"/>
        <v>46920</v>
      </c>
      <c r="J2653" s="82">
        <f t="shared" si="1195"/>
        <v>23</v>
      </c>
      <c r="K2653" s="82">
        <f t="shared" si="1175"/>
        <v>18</v>
      </c>
      <c r="L2653" s="76">
        <f t="shared" si="1181"/>
        <v>1.00336417</v>
      </c>
      <c r="M2653" s="83">
        <f t="shared" si="1182"/>
        <v>1.0043006699999999</v>
      </c>
      <c r="N2653" s="83">
        <f t="shared" si="1183"/>
        <v>1.49901664426218</v>
      </c>
      <c r="O2653" s="76">
        <f t="shared" si="1184"/>
        <v>1.50405959</v>
      </c>
      <c r="P2653" s="76">
        <f t="shared" si="1185"/>
        <v>538.24971372000005</v>
      </c>
      <c r="Q2653" s="84">
        <f t="shared" si="1199"/>
        <v>0</v>
      </c>
      <c r="R2653" s="86">
        <f t="shared" si="1196"/>
        <v>0</v>
      </c>
      <c r="S2653" s="76">
        <f t="shared" si="1186"/>
        <v>0</v>
      </c>
      <c r="T2653" s="86">
        <f t="shared" si="1197"/>
        <v>8.0657000000000006E-2</v>
      </c>
      <c r="U2653" s="84">
        <f t="shared" si="1187"/>
        <v>18</v>
      </c>
      <c r="V2653" s="84">
        <v>252</v>
      </c>
      <c r="W2653" s="83">
        <f t="shared" si="1188"/>
        <v>1.005556034</v>
      </c>
      <c r="X2653" s="76">
        <f t="shared" si="1189"/>
        <v>2.9905336999999999</v>
      </c>
      <c r="Y2653" s="76">
        <f t="shared" si="1190"/>
        <v>0</v>
      </c>
      <c r="Z2653" s="90" t="str">
        <f t="shared" si="1191"/>
        <v>A+J=</v>
      </c>
      <c r="AA2653" s="81">
        <f t="shared" si="1192"/>
        <v>46920</v>
      </c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75">
        <f t="shared" si="1193"/>
        <v>46913</v>
      </c>
      <c r="B2654" s="76">
        <f t="shared" si="1194"/>
        <v>541.50790187999996</v>
      </c>
      <c r="C2654" s="76">
        <f t="shared" si="1198"/>
        <v>357.86462005999999</v>
      </c>
      <c r="D2654" s="77">
        <f t="shared" si="1176"/>
        <v>7245.38</v>
      </c>
      <c r="E2654" s="78">
        <f>IF(K2654=1,VLOOKUP(A2653,[1]Plan1!$G$155:$I$350,3),E2653)</f>
        <v>7276.54</v>
      </c>
      <c r="F2654" s="79">
        <f t="shared" si="1177"/>
        <v>45763</v>
      </c>
      <c r="G2654" s="80">
        <f t="shared" si="1178"/>
        <v>4.3006716003852752E-3</v>
      </c>
      <c r="H2654" s="81">
        <f t="shared" si="1179"/>
        <v>46920</v>
      </c>
      <c r="I2654" s="81">
        <f t="shared" si="1180"/>
        <v>46920</v>
      </c>
      <c r="J2654" s="82">
        <f t="shared" si="1195"/>
        <v>23</v>
      </c>
      <c r="K2654" s="82">
        <f t="shared" si="1175"/>
        <v>19</v>
      </c>
      <c r="L2654" s="76">
        <f t="shared" si="1181"/>
        <v>1.0035514000000001</v>
      </c>
      <c r="M2654" s="83">
        <f t="shared" si="1182"/>
        <v>1.0043006699999999</v>
      </c>
      <c r="N2654" s="83">
        <f t="shared" si="1183"/>
        <v>1.49901664426218</v>
      </c>
      <c r="O2654" s="76">
        <f t="shared" si="1184"/>
        <v>1.50434025</v>
      </c>
      <c r="P2654" s="76">
        <f t="shared" si="1185"/>
        <v>538.35015199999998</v>
      </c>
      <c r="Q2654" s="84">
        <f t="shared" si="1199"/>
        <v>0</v>
      </c>
      <c r="R2654" s="86">
        <f t="shared" si="1196"/>
        <v>0</v>
      </c>
      <c r="S2654" s="76">
        <f t="shared" si="1186"/>
        <v>0</v>
      </c>
      <c r="T2654" s="86">
        <f t="shared" si="1197"/>
        <v>8.0657000000000006E-2</v>
      </c>
      <c r="U2654" s="84">
        <f t="shared" si="1187"/>
        <v>19</v>
      </c>
      <c r="V2654" s="84">
        <v>252</v>
      </c>
      <c r="W2654" s="83">
        <f t="shared" si="1188"/>
        <v>1.005865606</v>
      </c>
      <c r="X2654" s="76">
        <f t="shared" si="1189"/>
        <v>3.1577498799999999</v>
      </c>
      <c r="Y2654" s="76">
        <f t="shared" si="1190"/>
        <v>0</v>
      </c>
      <c r="Z2654" s="90" t="str">
        <f t="shared" si="1191"/>
        <v>A+J=</v>
      </c>
      <c r="AA2654" s="81">
        <f t="shared" si="1192"/>
        <v>46920</v>
      </c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75">
        <f t="shared" si="1193"/>
        <v>46914</v>
      </c>
      <c r="B2655" s="76">
        <f t="shared" si="1194"/>
        <v>541.77568460999998</v>
      </c>
      <c r="C2655" s="76">
        <f t="shared" si="1198"/>
        <v>357.86462005999999</v>
      </c>
      <c r="D2655" s="77">
        <f t="shared" si="1176"/>
        <v>7245.38</v>
      </c>
      <c r="E2655" s="78">
        <f>IF(K2655=1,VLOOKUP(A2654,[1]Plan1!$G$155:$I$350,3),E2654)</f>
        <v>7276.54</v>
      </c>
      <c r="F2655" s="79">
        <f t="shared" si="1177"/>
        <v>45763</v>
      </c>
      <c r="G2655" s="80">
        <f t="shared" si="1178"/>
        <v>4.3006716003852752E-3</v>
      </c>
      <c r="H2655" s="81">
        <f t="shared" si="1179"/>
        <v>46920</v>
      </c>
      <c r="I2655" s="81">
        <f t="shared" si="1180"/>
        <v>46920</v>
      </c>
      <c r="J2655" s="82">
        <f t="shared" si="1195"/>
        <v>23</v>
      </c>
      <c r="K2655" s="82">
        <f t="shared" si="1175"/>
        <v>20</v>
      </c>
      <c r="L2655" s="76">
        <f t="shared" si="1181"/>
        <v>1.00373866</v>
      </c>
      <c r="M2655" s="83">
        <f t="shared" si="1182"/>
        <v>1.0043006699999999</v>
      </c>
      <c r="N2655" s="83">
        <f t="shared" si="1183"/>
        <v>1.49901664426218</v>
      </c>
      <c r="O2655" s="76">
        <f t="shared" si="1184"/>
        <v>1.5046209500000001</v>
      </c>
      <c r="P2655" s="76">
        <f t="shared" si="1185"/>
        <v>538.45060460000002</v>
      </c>
      <c r="Q2655" s="84">
        <f t="shared" si="1199"/>
        <v>0</v>
      </c>
      <c r="R2655" s="86">
        <f t="shared" si="1196"/>
        <v>0</v>
      </c>
      <c r="S2655" s="76">
        <f t="shared" si="1186"/>
        <v>0</v>
      </c>
      <c r="T2655" s="86">
        <f t="shared" si="1197"/>
        <v>8.0657000000000006E-2</v>
      </c>
      <c r="U2655" s="84">
        <f t="shared" si="1187"/>
        <v>20</v>
      </c>
      <c r="V2655" s="84">
        <v>252</v>
      </c>
      <c r="W2655" s="83">
        <f t="shared" si="1188"/>
        <v>1.0061752740000001</v>
      </c>
      <c r="X2655" s="76">
        <f t="shared" si="1189"/>
        <v>3.3250800100000002</v>
      </c>
      <c r="Y2655" s="76">
        <f t="shared" si="1190"/>
        <v>0</v>
      </c>
      <c r="Z2655" s="90" t="str">
        <f t="shared" si="1191"/>
        <v>A+J=</v>
      </c>
      <c r="AA2655" s="81">
        <f t="shared" si="1192"/>
        <v>46920</v>
      </c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75">
        <f t="shared" si="1193"/>
        <v>46915</v>
      </c>
      <c r="B2656" s="76">
        <f t="shared" si="1194"/>
        <v>541.77568460999998</v>
      </c>
      <c r="C2656" s="76">
        <f t="shared" si="1198"/>
        <v>357.86462005999999</v>
      </c>
      <c r="D2656" s="77">
        <f t="shared" si="1176"/>
        <v>7245.38</v>
      </c>
      <c r="E2656" s="78">
        <f>IF(K2656=1,VLOOKUP(A2655,[1]Plan1!$G$155:$I$350,3),E2655)</f>
        <v>7276.54</v>
      </c>
      <c r="F2656" s="79">
        <f t="shared" si="1177"/>
        <v>45763</v>
      </c>
      <c r="G2656" s="80">
        <f t="shared" si="1178"/>
        <v>4.3006716003852752E-3</v>
      </c>
      <c r="H2656" s="81">
        <f t="shared" si="1179"/>
        <v>46920</v>
      </c>
      <c r="I2656" s="81">
        <f t="shared" si="1180"/>
        <v>46920</v>
      </c>
      <c r="J2656" s="82">
        <f t="shared" si="1195"/>
        <v>23</v>
      </c>
      <c r="K2656" s="82">
        <f t="shared" si="1175"/>
        <v>20</v>
      </c>
      <c r="L2656" s="76">
        <f t="shared" si="1181"/>
        <v>1.00373866</v>
      </c>
      <c r="M2656" s="83">
        <f t="shared" si="1182"/>
        <v>1.0043006699999999</v>
      </c>
      <c r="N2656" s="83">
        <f t="shared" si="1183"/>
        <v>1.49901664426218</v>
      </c>
      <c r="O2656" s="76">
        <f t="shared" si="1184"/>
        <v>1.5046209500000001</v>
      </c>
      <c r="P2656" s="76">
        <f t="shared" si="1185"/>
        <v>538.45060460000002</v>
      </c>
      <c r="Q2656" s="84">
        <f t="shared" si="1199"/>
        <v>0</v>
      </c>
      <c r="R2656" s="86">
        <f t="shared" si="1196"/>
        <v>0</v>
      </c>
      <c r="S2656" s="76">
        <f t="shared" si="1186"/>
        <v>0</v>
      </c>
      <c r="T2656" s="86">
        <f t="shared" si="1197"/>
        <v>8.0657000000000006E-2</v>
      </c>
      <c r="U2656" s="84">
        <f t="shared" si="1187"/>
        <v>20</v>
      </c>
      <c r="V2656" s="84">
        <v>252</v>
      </c>
      <c r="W2656" s="83">
        <f t="shared" si="1188"/>
        <v>1.0061752740000001</v>
      </c>
      <c r="X2656" s="76">
        <f t="shared" si="1189"/>
        <v>3.3250800100000002</v>
      </c>
      <c r="Y2656" s="76">
        <f t="shared" si="1190"/>
        <v>0</v>
      </c>
      <c r="Z2656" s="90" t="str">
        <f t="shared" si="1191"/>
        <v>A+J=</v>
      </c>
      <c r="AA2656" s="81">
        <f t="shared" si="1192"/>
        <v>46920</v>
      </c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75">
        <f t="shared" si="1193"/>
        <v>46916</v>
      </c>
      <c r="B2657" s="76">
        <f t="shared" si="1194"/>
        <v>541.77568460999998</v>
      </c>
      <c r="C2657" s="76">
        <f t="shared" si="1198"/>
        <v>357.86462005999999</v>
      </c>
      <c r="D2657" s="77">
        <f t="shared" si="1176"/>
        <v>7245.38</v>
      </c>
      <c r="E2657" s="78">
        <f>IF(K2657=1,VLOOKUP(A2656,[1]Plan1!$G$155:$I$350,3),E2656)</f>
        <v>7276.54</v>
      </c>
      <c r="F2657" s="79">
        <f t="shared" si="1177"/>
        <v>45763</v>
      </c>
      <c r="G2657" s="80">
        <f t="shared" si="1178"/>
        <v>4.3006716003852752E-3</v>
      </c>
      <c r="H2657" s="81">
        <f t="shared" si="1179"/>
        <v>46920</v>
      </c>
      <c r="I2657" s="81">
        <f t="shared" si="1180"/>
        <v>46920</v>
      </c>
      <c r="J2657" s="82">
        <f t="shared" si="1195"/>
        <v>23</v>
      </c>
      <c r="K2657" s="82">
        <f t="shared" si="1175"/>
        <v>20</v>
      </c>
      <c r="L2657" s="76">
        <f t="shared" si="1181"/>
        <v>1.00373866</v>
      </c>
      <c r="M2657" s="83">
        <f t="shared" si="1182"/>
        <v>1.0043006699999999</v>
      </c>
      <c r="N2657" s="83">
        <f t="shared" si="1183"/>
        <v>1.49901664426218</v>
      </c>
      <c r="O2657" s="76">
        <f t="shared" si="1184"/>
        <v>1.5046209500000001</v>
      </c>
      <c r="P2657" s="76">
        <f t="shared" si="1185"/>
        <v>538.45060460000002</v>
      </c>
      <c r="Q2657" s="84">
        <f t="shared" si="1199"/>
        <v>0</v>
      </c>
      <c r="R2657" s="86">
        <f t="shared" si="1196"/>
        <v>0</v>
      </c>
      <c r="S2657" s="76">
        <f t="shared" si="1186"/>
        <v>0</v>
      </c>
      <c r="T2657" s="86">
        <f t="shared" si="1197"/>
        <v>8.0657000000000006E-2</v>
      </c>
      <c r="U2657" s="84">
        <f t="shared" si="1187"/>
        <v>20</v>
      </c>
      <c r="V2657" s="84">
        <v>252</v>
      </c>
      <c r="W2657" s="83">
        <f t="shared" si="1188"/>
        <v>1.0061752740000001</v>
      </c>
      <c r="X2657" s="76">
        <f t="shared" si="1189"/>
        <v>3.3250800100000002</v>
      </c>
      <c r="Y2657" s="76">
        <f t="shared" si="1190"/>
        <v>0</v>
      </c>
      <c r="Z2657" s="90" t="str">
        <f t="shared" si="1191"/>
        <v>A+J=</v>
      </c>
      <c r="AA2657" s="81">
        <f t="shared" si="1192"/>
        <v>46920</v>
      </c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75">
        <f t="shared" si="1193"/>
        <v>46917</v>
      </c>
      <c r="B2658" s="76">
        <f t="shared" si="1194"/>
        <v>542.04360540000005</v>
      </c>
      <c r="C2658" s="76">
        <f t="shared" si="1198"/>
        <v>357.86462005999999</v>
      </c>
      <c r="D2658" s="77">
        <f t="shared" si="1176"/>
        <v>7245.38</v>
      </c>
      <c r="E2658" s="78">
        <f>IF(K2658=1,VLOOKUP(A2657,[1]Plan1!$G$155:$I$350,3),E2657)</f>
        <v>7276.54</v>
      </c>
      <c r="F2658" s="79">
        <f t="shared" si="1177"/>
        <v>45763</v>
      </c>
      <c r="G2658" s="80">
        <f t="shared" si="1178"/>
        <v>4.3006716003852752E-3</v>
      </c>
      <c r="H2658" s="81">
        <f t="shared" si="1179"/>
        <v>46920</v>
      </c>
      <c r="I2658" s="81">
        <f t="shared" si="1180"/>
        <v>46920</v>
      </c>
      <c r="J2658" s="82">
        <f t="shared" si="1195"/>
        <v>23</v>
      </c>
      <c r="K2658" s="82">
        <f t="shared" si="1175"/>
        <v>21</v>
      </c>
      <c r="L2658" s="76">
        <f t="shared" si="1181"/>
        <v>1.0039259599999999</v>
      </c>
      <c r="M2658" s="83">
        <f t="shared" si="1182"/>
        <v>1.0043006699999999</v>
      </c>
      <c r="N2658" s="83">
        <f t="shared" si="1183"/>
        <v>1.49901664426218</v>
      </c>
      <c r="O2658" s="76">
        <f t="shared" si="1184"/>
        <v>1.5049017200000001</v>
      </c>
      <c r="P2658" s="76">
        <f t="shared" si="1185"/>
        <v>538.55108225000004</v>
      </c>
      <c r="Q2658" s="84">
        <f t="shared" si="1199"/>
        <v>0</v>
      </c>
      <c r="R2658" s="86">
        <f t="shared" si="1196"/>
        <v>0</v>
      </c>
      <c r="S2658" s="76">
        <f t="shared" si="1186"/>
        <v>0</v>
      </c>
      <c r="T2658" s="86">
        <f t="shared" si="1197"/>
        <v>8.0657000000000006E-2</v>
      </c>
      <c r="U2658" s="84">
        <f t="shared" si="1187"/>
        <v>21</v>
      </c>
      <c r="V2658" s="84">
        <v>252</v>
      </c>
      <c r="W2658" s="83">
        <f t="shared" si="1188"/>
        <v>1.0064850359999999</v>
      </c>
      <c r="X2658" s="76">
        <f t="shared" si="1189"/>
        <v>3.4925231499999998</v>
      </c>
      <c r="Y2658" s="76">
        <f t="shared" si="1190"/>
        <v>0</v>
      </c>
      <c r="Z2658" s="90" t="str">
        <f t="shared" si="1191"/>
        <v>A+J=</v>
      </c>
      <c r="AA2658" s="81">
        <f t="shared" si="1192"/>
        <v>46920</v>
      </c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75">
        <f t="shared" si="1193"/>
        <v>46918</v>
      </c>
      <c r="B2659" s="76">
        <f t="shared" si="1194"/>
        <v>542.31165870000007</v>
      </c>
      <c r="C2659" s="76">
        <f t="shared" si="1198"/>
        <v>357.86462005999999</v>
      </c>
      <c r="D2659" s="77">
        <f t="shared" si="1176"/>
        <v>7245.38</v>
      </c>
      <c r="E2659" s="78">
        <f>IF(K2659=1,VLOOKUP(A2658,[1]Plan1!$G$155:$I$350,3),E2658)</f>
        <v>7276.54</v>
      </c>
      <c r="F2659" s="79">
        <f t="shared" si="1177"/>
        <v>45763</v>
      </c>
      <c r="G2659" s="80">
        <f t="shared" si="1178"/>
        <v>4.3006716003852752E-3</v>
      </c>
      <c r="H2659" s="81">
        <f t="shared" si="1179"/>
        <v>46920</v>
      </c>
      <c r="I2659" s="81">
        <f t="shared" si="1180"/>
        <v>46920</v>
      </c>
      <c r="J2659" s="82">
        <f t="shared" si="1195"/>
        <v>23</v>
      </c>
      <c r="K2659" s="82">
        <f t="shared" si="1175"/>
        <v>22</v>
      </c>
      <c r="L2659" s="76">
        <f t="shared" si="1181"/>
        <v>1.0041133</v>
      </c>
      <c r="M2659" s="83">
        <f t="shared" si="1182"/>
        <v>1.0043006699999999</v>
      </c>
      <c r="N2659" s="83">
        <f t="shared" si="1183"/>
        <v>1.49901664426218</v>
      </c>
      <c r="O2659" s="76">
        <f t="shared" si="1184"/>
        <v>1.5051825400000001</v>
      </c>
      <c r="P2659" s="76">
        <f t="shared" si="1185"/>
        <v>538.65157779000003</v>
      </c>
      <c r="Q2659" s="84">
        <f t="shared" si="1199"/>
        <v>0</v>
      </c>
      <c r="R2659" s="86">
        <f t="shared" si="1196"/>
        <v>0</v>
      </c>
      <c r="S2659" s="76">
        <f t="shared" si="1186"/>
        <v>0</v>
      </c>
      <c r="T2659" s="86">
        <f t="shared" si="1197"/>
        <v>8.0657000000000006E-2</v>
      </c>
      <c r="U2659" s="84">
        <f t="shared" si="1187"/>
        <v>22</v>
      </c>
      <c r="V2659" s="84">
        <v>252</v>
      </c>
      <c r="W2659" s="83">
        <f t="shared" si="1188"/>
        <v>1.0067948950000001</v>
      </c>
      <c r="X2659" s="76">
        <f t="shared" si="1189"/>
        <v>3.66008091</v>
      </c>
      <c r="Y2659" s="76">
        <f t="shared" si="1190"/>
        <v>0</v>
      </c>
      <c r="Z2659" s="90" t="str">
        <f t="shared" si="1191"/>
        <v>A+J=</v>
      </c>
      <c r="AA2659" s="81">
        <f t="shared" si="1192"/>
        <v>46920</v>
      </c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75">
        <f t="shared" si="1193"/>
        <v>46919</v>
      </c>
      <c r="B2660" s="76">
        <f t="shared" si="1194"/>
        <v>542.57984655000007</v>
      </c>
      <c r="C2660" s="76">
        <f t="shared" si="1198"/>
        <v>357.86462005999999</v>
      </c>
      <c r="D2660" s="77">
        <f t="shared" si="1176"/>
        <v>7245.38</v>
      </c>
      <c r="E2660" s="78">
        <f>IF(K2660=1,VLOOKUP(A2659,[1]Plan1!$G$155:$I$350,3),E2659)</f>
        <v>7276.54</v>
      </c>
      <c r="F2660" s="79">
        <f t="shared" si="1177"/>
        <v>45763</v>
      </c>
      <c r="G2660" s="80">
        <f t="shared" si="1178"/>
        <v>4.3006716003852752E-3</v>
      </c>
      <c r="H2660" s="81">
        <f t="shared" si="1179"/>
        <v>46951</v>
      </c>
      <c r="I2660" s="81">
        <f t="shared" si="1180"/>
        <v>46920</v>
      </c>
      <c r="J2660" s="82">
        <f t="shared" si="1195"/>
        <v>23</v>
      </c>
      <c r="K2660" s="82">
        <f t="shared" si="1175"/>
        <v>23</v>
      </c>
      <c r="L2660" s="76">
        <f t="shared" si="1181"/>
        <v>1.0043006699999999</v>
      </c>
      <c r="M2660" s="83">
        <f t="shared" si="1182"/>
        <v>1.0043006699999999</v>
      </c>
      <c r="N2660" s="83">
        <f t="shared" si="1183"/>
        <v>1.49901664426218</v>
      </c>
      <c r="O2660" s="76">
        <f t="shared" si="1184"/>
        <v>1.5054634200000001</v>
      </c>
      <c r="P2660" s="76">
        <f t="shared" si="1185"/>
        <v>538.75209481000002</v>
      </c>
      <c r="Q2660" s="84">
        <f t="shared" si="1199"/>
        <v>0</v>
      </c>
      <c r="R2660" s="86">
        <f t="shared" si="1196"/>
        <v>0</v>
      </c>
      <c r="S2660" s="76">
        <f t="shared" si="1186"/>
        <v>0</v>
      </c>
      <c r="T2660" s="86">
        <f t="shared" si="1197"/>
        <v>8.0657000000000006E-2</v>
      </c>
      <c r="U2660" s="84">
        <f t="shared" si="1187"/>
        <v>23</v>
      </c>
      <c r="V2660" s="84">
        <v>252</v>
      </c>
      <c r="W2660" s="83">
        <f t="shared" si="1188"/>
        <v>1.007104848</v>
      </c>
      <c r="X2660" s="76">
        <f t="shared" si="1189"/>
        <v>3.8277517400000001</v>
      </c>
      <c r="Y2660" s="76">
        <f t="shared" si="1190"/>
        <v>0</v>
      </c>
      <c r="Z2660" s="90" t="str">
        <f t="shared" si="1191"/>
        <v>A+J=</v>
      </c>
      <c r="AA2660" s="81">
        <f t="shared" si="1192"/>
        <v>46920</v>
      </c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75">
        <f t="shared" si="1193"/>
        <v>46920</v>
      </c>
      <c r="B2661" s="76">
        <f t="shared" si="1194"/>
        <v>542.57984655000007</v>
      </c>
      <c r="C2661" s="76">
        <f t="shared" si="1198"/>
        <v>357.86462005999999</v>
      </c>
      <c r="D2661" s="77">
        <f t="shared" si="1176"/>
        <v>7245.38</v>
      </c>
      <c r="E2661" s="78">
        <f>IF(K2661=1,VLOOKUP(A2660,[1]Plan1!$G$155:$I$350,3),E2660)</f>
        <v>7276.54</v>
      </c>
      <c r="F2661" s="79">
        <f t="shared" si="1177"/>
        <v>45763</v>
      </c>
      <c r="G2661" s="80">
        <f t="shared" si="1178"/>
        <v>4.3006716003852752E-3</v>
      </c>
      <c r="H2661" s="81">
        <f t="shared" si="1179"/>
        <v>46951</v>
      </c>
      <c r="I2661" s="81">
        <f t="shared" si="1180"/>
        <v>46920</v>
      </c>
      <c r="J2661" s="82">
        <f t="shared" si="1195"/>
        <v>23</v>
      </c>
      <c r="K2661" s="82">
        <f t="shared" si="1175"/>
        <v>23</v>
      </c>
      <c r="L2661" s="76">
        <f t="shared" si="1181"/>
        <v>1.0043006699999999</v>
      </c>
      <c r="M2661" s="83">
        <f t="shared" si="1182"/>
        <v>1.0043006699999999</v>
      </c>
      <c r="N2661" s="83">
        <f t="shared" si="1183"/>
        <v>1.49901664426218</v>
      </c>
      <c r="O2661" s="76">
        <f t="shared" si="1184"/>
        <v>1.5054634200000001</v>
      </c>
      <c r="P2661" s="76">
        <f t="shared" si="1185"/>
        <v>538.75209481000002</v>
      </c>
      <c r="Q2661" s="84">
        <f t="shared" si="1199"/>
        <v>87</v>
      </c>
      <c r="R2661" s="86">
        <f t="shared" si="1196"/>
        <v>2.3182999999999999E-2</v>
      </c>
      <c r="S2661" s="76">
        <f t="shared" si="1186"/>
        <v>12.489889809999999</v>
      </c>
      <c r="T2661" s="86">
        <f t="shared" si="1197"/>
        <v>8.0657000000000006E-2</v>
      </c>
      <c r="U2661" s="84">
        <f t="shared" si="1187"/>
        <v>23</v>
      </c>
      <c r="V2661" s="84">
        <v>252</v>
      </c>
      <c r="W2661" s="83">
        <f t="shared" si="1188"/>
        <v>1.007104848</v>
      </c>
      <c r="X2661" s="76">
        <f t="shared" si="1189"/>
        <v>3.8277517400000001</v>
      </c>
      <c r="Y2661" s="76">
        <f t="shared" si="1190"/>
        <v>16.317641549999998</v>
      </c>
      <c r="Z2661" s="90" t="str">
        <f t="shared" si="1191"/>
        <v>A+J=</v>
      </c>
      <c r="AA2661" s="81">
        <f t="shared" si="1192"/>
        <v>46920</v>
      </c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75">
        <f t="shared" si="1193"/>
        <v>46921</v>
      </c>
      <c r="B2662" s="76">
        <f t="shared" si="1194"/>
        <v>526.53180591</v>
      </c>
      <c r="C2662" s="76">
        <f t="shared" si="1198"/>
        <v>349.56824458</v>
      </c>
      <c r="D2662" s="77">
        <f t="shared" si="1176"/>
        <v>7245.38</v>
      </c>
      <c r="E2662" s="78">
        <f>IF(K2662=1,VLOOKUP(A2661,[1]Plan1!$G$155:$I$350,3),E2661)</f>
        <v>7276.54</v>
      </c>
      <c r="F2662" s="79">
        <f t="shared" si="1177"/>
        <v>45763</v>
      </c>
      <c r="G2662" s="80">
        <f t="shared" si="1178"/>
        <v>4.3006716003852752E-3</v>
      </c>
      <c r="H2662" s="81">
        <f t="shared" si="1179"/>
        <v>46951</v>
      </c>
      <c r="I2662" s="81">
        <f t="shared" si="1180"/>
        <v>46951</v>
      </c>
      <c r="J2662" s="82">
        <f t="shared" si="1195"/>
        <v>21</v>
      </c>
      <c r="K2662" s="82">
        <f t="shared" si="1175"/>
        <v>1</v>
      </c>
      <c r="L2662" s="76">
        <f t="shared" si="1181"/>
        <v>1.0002043700000001</v>
      </c>
      <c r="M2662" s="83">
        <f t="shared" si="1182"/>
        <v>1.0043006699999999</v>
      </c>
      <c r="N2662" s="83">
        <f t="shared" si="1183"/>
        <v>1.5054634201736588</v>
      </c>
      <c r="O2662" s="76">
        <f t="shared" si="1184"/>
        <v>1.5057710900000001</v>
      </c>
      <c r="P2662" s="76">
        <f t="shared" si="1185"/>
        <v>526.36975667000002</v>
      </c>
      <c r="Q2662" s="84">
        <f t="shared" si="1199"/>
        <v>0</v>
      </c>
      <c r="R2662" s="86">
        <f t="shared" si="1196"/>
        <v>0</v>
      </c>
      <c r="S2662" s="76">
        <f t="shared" si="1186"/>
        <v>0</v>
      </c>
      <c r="T2662" s="86">
        <f t="shared" si="1197"/>
        <v>8.0657000000000006E-2</v>
      </c>
      <c r="U2662" s="84">
        <f t="shared" si="1187"/>
        <v>1</v>
      </c>
      <c r="V2662" s="84">
        <v>252</v>
      </c>
      <c r="W2662" s="83">
        <f t="shared" si="1188"/>
        <v>1.0003078620000001</v>
      </c>
      <c r="X2662" s="76">
        <f t="shared" si="1189"/>
        <v>0.16204924000000001</v>
      </c>
      <c r="Y2662" s="76">
        <f t="shared" si="1190"/>
        <v>0</v>
      </c>
      <c r="Z2662" s="90" t="str">
        <f t="shared" si="1191"/>
        <v>A+J=</v>
      </c>
      <c r="AA2662" s="81">
        <f t="shared" si="1192"/>
        <v>46951</v>
      </c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75">
        <f t="shared" si="1193"/>
        <v>46922</v>
      </c>
      <c r="B2663" s="76">
        <f t="shared" si="1194"/>
        <v>526.53180591</v>
      </c>
      <c r="C2663" s="76">
        <f t="shared" si="1198"/>
        <v>349.56824458</v>
      </c>
      <c r="D2663" s="77">
        <f t="shared" si="1176"/>
        <v>7245.38</v>
      </c>
      <c r="E2663" s="78">
        <f>IF(K2663=1,VLOOKUP(A2662,[1]Plan1!$G$155:$I$350,3),E2662)</f>
        <v>7276.54</v>
      </c>
      <c r="F2663" s="79">
        <f t="shared" si="1177"/>
        <v>45763</v>
      </c>
      <c r="G2663" s="80">
        <f t="shared" si="1178"/>
        <v>4.3006716003852752E-3</v>
      </c>
      <c r="H2663" s="81">
        <f t="shared" si="1179"/>
        <v>46951</v>
      </c>
      <c r="I2663" s="81">
        <f t="shared" si="1180"/>
        <v>46951</v>
      </c>
      <c r="J2663" s="82">
        <f t="shared" si="1195"/>
        <v>21</v>
      </c>
      <c r="K2663" s="82">
        <f t="shared" si="1175"/>
        <v>1</v>
      </c>
      <c r="L2663" s="76">
        <f t="shared" si="1181"/>
        <v>1.0002043700000001</v>
      </c>
      <c r="M2663" s="83">
        <f t="shared" si="1182"/>
        <v>1.0043006699999999</v>
      </c>
      <c r="N2663" s="83">
        <f t="shared" si="1183"/>
        <v>1.5054634201736588</v>
      </c>
      <c r="O2663" s="76">
        <f t="shared" si="1184"/>
        <v>1.5057710900000001</v>
      </c>
      <c r="P2663" s="76">
        <f t="shared" si="1185"/>
        <v>526.36975667000002</v>
      </c>
      <c r="Q2663" s="84">
        <f t="shared" si="1199"/>
        <v>0</v>
      </c>
      <c r="R2663" s="86">
        <f t="shared" si="1196"/>
        <v>0</v>
      </c>
      <c r="S2663" s="76">
        <f t="shared" si="1186"/>
        <v>0</v>
      </c>
      <c r="T2663" s="86">
        <f t="shared" si="1197"/>
        <v>8.0657000000000006E-2</v>
      </c>
      <c r="U2663" s="84">
        <f t="shared" si="1187"/>
        <v>1</v>
      </c>
      <c r="V2663" s="84">
        <v>252</v>
      </c>
      <c r="W2663" s="83">
        <f t="shared" si="1188"/>
        <v>1.0003078620000001</v>
      </c>
      <c r="X2663" s="76">
        <f t="shared" si="1189"/>
        <v>0.16204924000000001</v>
      </c>
      <c r="Y2663" s="76">
        <f t="shared" si="1190"/>
        <v>0</v>
      </c>
      <c r="Z2663" s="90" t="str">
        <f t="shared" si="1191"/>
        <v>A+J=</v>
      </c>
      <c r="AA2663" s="81">
        <f t="shared" si="1192"/>
        <v>46951</v>
      </c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75">
        <f t="shared" si="1193"/>
        <v>46923</v>
      </c>
      <c r="B2664" s="76">
        <f t="shared" si="1194"/>
        <v>526.53180591</v>
      </c>
      <c r="C2664" s="76">
        <f t="shared" si="1198"/>
        <v>349.56824458</v>
      </c>
      <c r="D2664" s="77">
        <f t="shared" si="1176"/>
        <v>7245.38</v>
      </c>
      <c r="E2664" s="78">
        <f>IF(K2664=1,VLOOKUP(A2663,[1]Plan1!$G$155:$I$350,3),E2663)</f>
        <v>7276.54</v>
      </c>
      <c r="F2664" s="79">
        <f t="shared" si="1177"/>
        <v>45763</v>
      </c>
      <c r="G2664" s="80">
        <f t="shared" si="1178"/>
        <v>4.3006716003852752E-3</v>
      </c>
      <c r="H2664" s="81">
        <f t="shared" si="1179"/>
        <v>46951</v>
      </c>
      <c r="I2664" s="81">
        <f t="shared" si="1180"/>
        <v>46951</v>
      </c>
      <c r="J2664" s="82">
        <f t="shared" si="1195"/>
        <v>21</v>
      </c>
      <c r="K2664" s="82">
        <f t="shared" si="1175"/>
        <v>1</v>
      </c>
      <c r="L2664" s="76">
        <f t="shared" si="1181"/>
        <v>1.0002043700000001</v>
      </c>
      <c r="M2664" s="83">
        <f t="shared" si="1182"/>
        <v>1.0043006699999999</v>
      </c>
      <c r="N2664" s="83">
        <f t="shared" si="1183"/>
        <v>1.5054634201736588</v>
      </c>
      <c r="O2664" s="76">
        <f t="shared" si="1184"/>
        <v>1.5057710900000001</v>
      </c>
      <c r="P2664" s="76">
        <f t="shared" si="1185"/>
        <v>526.36975667000002</v>
      </c>
      <c r="Q2664" s="84">
        <f t="shared" si="1199"/>
        <v>0</v>
      </c>
      <c r="R2664" s="86">
        <f t="shared" si="1196"/>
        <v>0</v>
      </c>
      <c r="S2664" s="76">
        <f t="shared" si="1186"/>
        <v>0</v>
      </c>
      <c r="T2664" s="86">
        <f t="shared" si="1197"/>
        <v>8.0657000000000006E-2</v>
      </c>
      <c r="U2664" s="84">
        <f t="shared" si="1187"/>
        <v>1</v>
      </c>
      <c r="V2664" s="84">
        <v>252</v>
      </c>
      <c r="W2664" s="83">
        <f t="shared" si="1188"/>
        <v>1.0003078620000001</v>
      </c>
      <c r="X2664" s="76">
        <f t="shared" si="1189"/>
        <v>0.16204924000000001</v>
      </c>
      <c r="Y2664" s="76">
        <f t="shared" si="1190"/>
        <v>0</v>
      </c>
      <c r="Z2664" s="90" t="str">
        <f t="shared" si="1191"/>
        <v>A+J=</v>
      </c>
      <c r="AA2664" s="81">
        <f t="shared" si="1192"/>
        <v>46951</v>
      </c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75">
        <f t="shared" si="1193"/>
        <v>46924</v>
      </c>
      <c r="B2665" s="76">
        <f t="shared" si="1194"/>
        <v>526.80154701000004</v>
      </c>
      <c r="C2665" s="76">
        <f t="shared" si="1198"/>
        <v>349.56824458</v>
      </c>
      <c r="D2665" s="77">
        <f t="shared" si="1176"/>
        <v>7245.38</v>
      </c>
      <c r="E2665" s="78">
        <f>IF(K2665=1,VLOOKUP(A2664,[1]Plan1!$G$155:$I$350,3),E2664)</f>
        <v>7276.54</v>
      </c>
      <c r="F2665" s="79">
        <f t="shared" si="1177"/>
        <v>45763</v>
      </c>
      <c r="G2665" s="80">
        <f t="shared" si="1178"/>
        <v>4.3006716003852752E-3</v>
      </c>
      <c r="H2665" s="81">
        <f t="shared" si="1179"/>
        <v>46951</v>
      </c>
      <c r="I2665" s="81">
        <f t="shared" si="1180"/>
        <v>46951</v>
      </c>
      <c r="J2665" s="82">
        <f t="shared" si="1195"/>
        <v>21</v>
      </c>
      <c r="K2665" s="82">
        <f t="shared" si="1175"/>
        <v>2</v>
      </c>
      <c r="L2665" s="76">
        <f t="shared" si="1181"/>
        <v>1.00040879</v>
      </c>
      <c r="M2665" s="83">
        <f t="shared" si="1182"/>
        <v>1.0043006699999999</v>
      </c>
      <c r="N2665" s="83">
        <f t="shared" si="1183"/>
        <v>1.5054634201736588</v>
      </c>
      <c r="O2665" s="76">
        <f t="shared" si="1184"/>
        <v>1.5060788300000001</v>
      </c>
      <c r="P2665" s="76">
        <f t="shared" si="1185"/>
        <v>526.4773328</v>
      </c>
      <c r="Q2665" s="84">
        <f t="shared" si="1199"/>
        <v>0</v>
      </c>
      <c r="R2665" s="86">
        <f t="shared" si="1196"/>
        <v>0</v>
      </c>
      <c r="S2665" s="76">
        <f t="shared" si="1186"/>
        <v>0</v>
      </c>
      <c r="T2665" s="86">
        <f t="shared" si="1197"/>
        <v>8.0657000000000006E-2</v>
      </c>
      <c r="U2665" s="84">
        <f t="shared" si="1187"/>
        <v>2</v>
      </c>
      <c r="V2665" s="84">
        <v>252</v>
      </c>
      <c r="W2665" s="83">
        <f t="shared" si="1188"/>
        <v>1.000615818</v>
      </c>
      <c r="X2665" s="76">
        <f t="shared" si="1189"/>
        <v>0.32421421</v>
      </c>
      <c r="Y2665" s="76">
        <f t="shared" si="1190"/>
        <v>0</v>
      </c>
      <c r="Z2665" s="90" t="str">
        <f t="shared" si="1191"/>
        <v>A+J=</v>
      </c>
      <c r="AA2665" s="81">
        <f t="shared" si="1192"/>
        <v>46951</v>
      </c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75">
        <f t="shared" si="1193"/>
        <v>46925</v>
      </c>
      <c r="B2666" s="76">
        <f t="shared" si="1194"/>
        <v>527.07142888999999</v>
      </c>
      <c r="C2666" s="76">
        <f t="shared" si="1198"/>
        <v>349.56824458</v>
      </c>
      <c r="D2666" s="77">
        <f t="shared" si="1176"/>
        <v>7245.38</v>
      </c>
      <c r="E2666" s="78">
        <f>IF(K2666=1,VLOOKUP(A2665,[1]Plan1!$G$155:$I$350,3),E2665)</f>
        <v>7276.54</v>
      </c>
      <c r="F2666" s="79">
        <f t="shared" si="1177"/>
        <v>45763</v>
      </c>
      <c r="G2666" s="80">
        <f t="shared" si="1178"/>
        <v>4.3006716003852752E-3</v>
      </c>
      <c r="H2666" s="81">
        <f t="shared" si="1179"/>
        <v>46951</v>
      </c>
      <c r="I2666" s="81">
        <f t="shared" si="1180"/>
        <v>46951</v>
      </c>
      <c r="J2666" s="82">
        <f t="shared" si="1195"/>
        <v>21</v>
      </c>
      <c r="K2666" s="82">
        <f t="shared" ref="K2666:K2729" si="1200">(J2666-(NETWORKDAYS(A2666,I2666,AD$165:AD$503)-1))</f>
        <v>3</v>
      </c>
      <c r="L2666" s="76">
        <f t="shared" si="1181"/>
        <v>1.00061325</v>
      </c>
      <c r="M2666" s="83">
        <f t="shared" si="1182"/>
        <v>1.0043006699999999</v>
      </c>
      <c r="N2666" s="83">
        <f t="shared" si="1183"/>
        <v>1.5054634201736588</v>
      </c>
      <c r="O2666" s="76">
        <f t="shared" si="1184"/>
        <v>1.5063866400000001</v>
      </c>
      <c r="P2666" s="76">
        <f t="shared" si="1185"/>
        <v>526.58493339999995</v>
      </c>
      <c r="Q2666" s="84">
        <f t="shared" si="1199"/>
        <v>0</v>
      </c>
      <c r="R2666" s="86">
        <f t="shared" si="1196"/>
        <v>0</v>
      </c>
      <c r="S2666" s="76">
        <f t="shared" si="1186"/>
        <v>0</v>
      </c>
      <c r="T2666" s="86">
        <f t="shared" si="1197"/>
        <v>8.0657000000000006E-2</v>
      </c>
      <c r="U2666" s="84">
        <f t="shared" si="1187"/>
        <v>3</v>
      </c>
      <c r="V2666" s="84">
        <v>252</v>
      </c>
      <c r="W2666" s="83">
        <f t="shared" si="1188"/>
        <v>1.000923869</v>
      </c>
      <c r="X2666" s="76">
        <f t="shared" si="1189"/>
        <v>0.48649548999999997</v>
      </c>
      <c r="Y2666" s="76">
        <f t="shared" si="1190"/>
        <v>0</v>
      </c>
      <c r="Z2666" s="90" t="str">
        <f t="shared" si="1191"/>
        <v>A+J=</v>
      </c>
      <c r="AA2666" s="81">
        <f t="shared" si="1192"/>
        <v>46951</v>
      </c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75">
        <f t="shared" si="1193"/>
        <v>46926</v>
      </c>
      <c r="B2667" s="76">
        <f t="shared" si="1194"/>
        <v>527.34144808999997</v>
      </c>
      <c r="C2667" s="76">
        <f t="shared" si="1198"/>
        <v>349.56824458</v>
      </c>
      <c r="D2667" s="77">
        <f t="shared" si="1176"/>
        <v>7245.38</v>
      </c>
      <c r="E2667" s="78">
        <f>IF(K2667=1,VLOOKUP(A2666,[1]Plan1!$G$155:$I$350,3),E2666)</f>
        <v>7276.54</v>
      </c>
      <c r="F2667" s="79">
        <f t="shared" si="1177"/>
        <v>45763</v>
      </c>
      <c r="G2667" s="80">
        <f t="shared" si="1178"/>
        <v>4.3006716003852752E-3</v>
      </c>
      <c r="H2667" s="81">
        <f t="shared" si="1179"/>
        <v>46951</v>
      </c>
      <c r="I2667" s="81">
        <f t="shared" si="1180"/>
        <v>46951</v>
      </c>
      <c r="J2667" s="82">
        <f t="shared" si="1195"/>
        <v>21</v>
      </c>
      <c r="K2667" s="82">
        <f t="shared" si="1200"/>
        <v>4</v>
      </c>
      <c r="L2667" s="76">
        <f t="shared" si="1181"/>
        <v>1.00081775</v>
      </c>
      <c r="M2667" s="83">
        <f t="shared" si="1182"/>
        <v>1.0043006699999999</v>
      </c>
      <c r="N2667" s="83">
        <f t="shared" si="1183"/>
        <v>1.5054634201736588</v>
      </c>
      <c r="O2667" s="76">
        <f t="shared" si="1184"/>
        <v>1.50669451</v>
      </c>
      <c r="P2667" s="76">
        <f t="shared" si="1185"/>
        <v>526.69255496999995</v>
      </c>
      <c r="Q2667" s="84">
        <f t="shared" si="1199"/>
        <v>0</v>
      </c>
      <c r="R2667" s="86">
        <f t="shared" si="1196"/>
        <v>0</v>
      </c>
      <c r="S2667" s="76">
        <f t="shared" si="1186"/>
        <v>0</v>
      </c>
      <c r="T2667" s="86">
        <f t="shared" si="1197"/>
        <v>8.0657000000000006E-2</v>
      </c>
      <c r="U2667" s="84">
        <f t="shared" si="1187"/>
        <v>4</v>
      </c>
      <c r="V2667" s="84">
        <v>252</v>
      </c>
      <c r="W2667" s="83">
        <f t="shared" si="1188"/>
        <v>1.001232015</v>
      </c>
      <c r="X2667" s="76">
        <f t="shared" si="1189"/>
        <v>0.64889311999999999</v>
      </c>
      <c r="Y2667" s="76">
        <f t="shared" si="1190"/>
        <v>0</v>
      </c>
      <c r="Z2667" s="90" t="str">
        <f t="shared" si="1191"/>
        <v>A+J=</v>
      </c>
      <c r="AA2667" s="81">
        <f t="shared" si="1192"/>
        <v>46951</v>
      </c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75">
        <f t="shared" si="1193"/>
        <v>46927</v>
      </c>
      <c r="B2668" s="76">
        <f t="shared" si="1194"/>
        <v>527.61160468000003</v>
      </c>
      <c r="C2668" s="76">
        <f t="shared" si="1198"/>
        <v>349.56824458</v>
      </c>
      <c r="D2668" s="77">
        <f t="shared" si="1176"/>
        <v>7245.38</v>
      </c>
      <c r="E2668" s="78">
        <f>IF(K2668=1,VLOOKUP(A2667,[1]Plan1!$G$155:$I$350,3),E2667)</f>
        <v>7276.54</v>
      </c>
      <c r="F2668" s="79">
        <f t="shared" si="1177"/>
        <v>45763</v>
      </c>
      <c r="G2668" s="80">
        <f t="shared" si="1178"/>
        <v>4.3006716003852752E-3</v>
      </c>
      <c r="H2668" s="81">
        <f t="shared" si="1179"/>
        <v>46951</v>
      </c>
      <c r="I2668" s="81">
        <f t="shared" si="1180"/>
        <v>46951</v>
      </c>
      <c r="J2668" s="82">
        <f t="shared" si="1195"/>
        <v>21</v>
      </c>
      <c r="K2668" s="82">
        <f t="shared" si="1200"/>
        <v>5</v>
      </c>
      <c r="L2668" s="76">
        <f t="shared" si="1181"/>
        <v>1.0010222900000001</v>
      </c>
      <c r="M2668" s="83">
        <f t="shared" si="1182"/>
        <v>1.0043006699999999</v>
      </c>
      <c r="N2668" s="83">
        <f t="shared" si="1183"/>
        <v>1.5054634201736588</v>
      </c>
      <c r="O2668" s="76">
        <f t="shared" si="1184"/>
        <v>1.5070024399999999</v>
      </c>
      <c r="P2668" s="76">
        <f t="shared" si="1185"/>
        <v>526.80019751999998</v>
      </c>
      <c r="Q2668" s="84">
        <f t="shared" si="1199"/>
        <v>0</v>
      </c>
      <c r="R2668" s="86">
        <f t="shared" si="1196"/>
        <v>0</v>
      </c>
      <c r="S2668" s="76">
        <f t="shared" si="1186"/>
        <v>0</v>
      </c>
      <c r="T2668" s="86">
        <f t="shared" si="1197"/>
        <v>8.0657000000000006E-2</v>
      </c>
      <c r="U2668" s="84">
        <f t="shared" si="1187"/>
        <v>5</v>
      </c>
      <c r="V2668" s="84">
        <v>252</v>
      </c>
      <c r="W2668" s="83">
        <f t="shared" si="1188"/>
        <v>1.001540256</v>
      </c>
      <c r="X2668" s="76">
        <f t="shared" si="1189"/>
        <v>0.81140716000000002</v>
      </c>
      <c r="Y2668" s="76">
        <f t="shared" si="1190"/>
        <v>0</v>
      </c>
      <c r="Z2668" s="90" t="str">
        <f t="shared" si="1191"/>
        <v>A+J=</v>
      </c>
      <c r="AA2668" s="81">
        <f t="shared" si="1192"/>
        <v>46951</v>
      </c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75">
        <f t="shared" si="1193"/>
        <v>46928</v>
      </c>
      <c r="B2669" s="76">
        <f t="shared" si="1194"/>
        <v>527.88190220000001</v>
      </c>
      <c r="C2669" s="76">
        <f t="shared" si="1198"/>
        <v>349.56824458</v>
      </c>
      <c r="D2669" s="77">
        <f t="shared" si="1176"/>
        <v>7245.38</v>
      </c>
      <c r="E2669" s="78">
        <f>IF(K2669=1,VLOOKUP(A2668,[1]Plan1!$G$155:$I$350,3),E2668)</f>
        <v>7276.54</v>
      </c>
      <c r="F2669" s="79">
        <f t="shared" si="1177"/>
        <v>45763</v>
      </c>
      <c r="G2669" s="80">
        <f t="shared" si="1178"/>
        <v>4.3006716003852752E-3</v>
      </c>
      <c r="H2669" s="81">
        <f t="shared" si="1179"/>
        <v>46951</v>
      </c>
      <c r="I2669" s="81">
        <f t="shared" si="1180"/>
        <v>46951</v>
      </c>
      <c r="J2669" s="82">
        <f t="shared" si="1195"/>
        <v>21</v>
      </c>
      <c r="K2669" s="82">
        <f t="shared" si="1200"/>
        <v>6</v>
      </c>
      <c r="L2669" s="76">
        <f t="shared" si="1181"/>
        <v>1.0012268799999999</v>
      </c>
      <c r="M2669" s="83">
        <f t="shared" si="1182"/>
        <v>1.0043006699999999</v>
      </c>
      <c r="N2669" s="83">
        <f t="shared" si="1183"/>
        <v>1.5054634201736588</v>
      </c>
      <c r="O2669" s="76">
        <f t="shared" si="1184"/>
        <v>1.5073104399999999</v>
      </c>
      <c r="P2669" s="76">
        <f t="shared" si="1185"/>
        <v>526.90786453999999</v>
      </c>
      <c r="Q2669" s="84">
        <f t="shared" si="1199"/>
        <v>0</v>
      </c>
      <c r="R2669" s="86">
        <f t="shared" si="1196"/>
        <v>0</v>
      </c>
      <c r="S2669" s="76">
        <f t="shared" si="1186"/>
        <v>0</v>
      </c>
      <c r="T2669" s="86">
        <f t="shared" si="1197"/>
        <v>8.0657000000000006E-2</v>
      </c>
      <c r="U2669" s="84">
        <f t="shared" si="1187"/>
        <v>6</v>
      </c>
      <c r="V2669" s="84">
        <v>252</v>
      </c>
      <c r="W2669" s="83">
        <f t="shared" si="1188"/>
        <v>1.001848592</v>
      </c>
      <c r="X2669" s="76">
        <f t="shared" si="1189"/>
        <v>0.97403766000000003</v>
      </c>
      <c r="Y2669" s="76">
        <f t="shared" si="1190"/>
        <v>0</v>
      </c>
      <c r="Z2669" s="90" t="str">
        <f t="shared" si="1191"/>
        <v>A+J=</v>
      </c>
      <c r="AA2669" s="81">
        <f t="shared" si="1192"/>
        <v>46951</v>
      </c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75">
        <f t="shared" si="1193"/>
        <v>46929</v>
      </c>
      <c r="B2670" s="76">
        <f t="shared" si="1194"/>
        <v>527.88190220000001</v>
      </c>
      <c r="C2670" s="76">
        <f t="shared" si="1198"/>
        <v>349.56824458</v>
      </c>
      <c r="D2670" s="77">
        <f t="shared" si="1176"/>
        <v>7245.38</v>
      </c>
      <c r="E2670" s="78">
        <f>IF(K2670=1,VLOOKUP(A2669,[1]Plan1!$G$155:$I$350,3),E2669)</f>
        <v>7276.54</v>
      </c>
      <c r="F2670" s="79">
        <f t="shared" si="1177"/>
        <v>45763</v>
      </c>
      <c r="G2670" s="80">
        <f t="shared" si="1178"/>
        <v>4.3006716003852752E-3</v>
      </c>
      <c r="H2670" s="81">
        <f t="shared" si="1179"/>
        <v>46951</v>
      </c>
      <c r="I2670" s="81">
        <f t="shared" si="1180"/>
        <v>46951</v>
      </c>
      <c r="J2670" s="82">
        <f t="shared" si="1195"/>
        <v>21</v>
      </c>
      <c r="K2670" s="82">
        <f t="shared" si="1200"/>
        <v>6</v>
      </c>
      <c r="L2670" s="76">
        <f t="shared" si="1181"/>
        <v>1.0012268799999999</v>
      </c>
      <c r="M2670" s="83">
        <f t="shared" si="1182"/>
        <v>1.0043006699999999</v>
      </c>
      <c r="N2670" s="83">
        <f t="shared" si="1183"/>
        <v>1.5054634201736588</v>
      </c>
      <c r="O2670" s="76">
        <f t="shared" si="1184"/>
        <v>1.5073104399999999</v>
      </c>
      <c r="P2670" s="76">
        <f t="shared" si="1185"/>
        <v>526.90786453999999</v>
      </c>
      <c r="Q2670" s="84">
        <f t="shared" si="1199"/>
        <v>0</v>
      </c>
      <c r="R2670" s="86">
        <f t="shared" si="1196"/>
        <v>0</v>
      </c>
      <c r="S2670" s="76">
        <f t="shared" si="1186"/>
        <v>0</v>
      </c>
      <c r="T2670" s="86">
        <f t="shared" si="1197"/>
        <v>8.0657000000000006E-2</v>
      </c>
      <c r="U2670" s="84">
        <f t="shared" si="1187"/>
        <v>6</v>
      </c>
      <c r="V2670" s="84">
        <v>252</v>
      </c>
      <c r="W2670" s="83">
        <f t="shared" si="1188"/>
        <v>1.001848592</v>
      </c>
      <c r="X2670" s="76">
        <f t="shared" si="1189"/>
        <v>0.97403766000000003</v>
      </c>
      <c r="Y2670" s="76">
        <f t="shared" si="1190"/>
        <v>0</v>
      </c>
      <c r="Z2670" s="90" t="str">
        <f t="shared" si="1191"/>
        <v>A+J=</v>
      </c>
      <c r="AA2670" s="81">
        <f t="shared" si="1192"/>
        <v>46951</v>
      </c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75">
        <f t="shared" si="1193"/>
        <v>46930</v>
      </c>
      <c r="B2671" s="76">
        <f t="shared" si="1194"/>
        <v>527.88190220000001</v>
      </c>
      <c r="C2671" s="76">
        <f t="shared" si="1198"/>
        <v>349.56824458</v>
      </c>
      <c r="D2671" s="77">
        <f t="shared" si="1176"/>
        <v>7245.38</v>
      </c>
      <c r="E2671" s="78">
        <f>IF(K2671=1,VLOOKUP(A2670,[1]Plan1!$G$155:$I$350,3),E2670)</f>
        <v>7276.54</v>
      </c>
      <c r="F2671" s="79">
        <f t="shared" si="1177"/>
        <v>45763</v>
      </c>
      <c r="G2671" s="80">
        <f t="shared" si="1178"/>
        <v>4.3006716003852752E-3</v>
      </c>
      <c r="H2671" s="81">
        <f t="shared" si="1179"/>
        <v>46951</v>
      </c>
      <c r="I2671" s="81">
        <f t="shared" si="1180"/>
        <v>46951</v>
      </c>
      <c r="J2671" s="82">
        <f t="shared" si="1195"/>
        <v>21</v>
      </c>
      <c r="K2671" s="82">
        <f t="shared" si="1200"/>
        <v>6</v>
      </c>
      <c r="L2671" s="76">
        <f t="shared" si="1181"/>
        <v>1.0012268799999999</v>
      </c>
      <c r="M2671" s="83">
        <f t="shared" si="1182"/>
        <v>1.0043006699999999</v>
      </c>
      <c r="N2671" s="83">
        <f t="shared" si="1183"/>
        <v>1.5054634201736588</v>
      </c>
      <c r="O2671" s="76">
        <f t="shared" si="1184"/>
        <v>1.5073104399999999</v>
      </c>
      <c r="P2671" s="76">
        <f t="shared" si="1185"/>
        <v>526.90786453999999</v>
      </c>
      <c r="Q2671" s="84">
        <f t="shared" si="1199"/>
        <v>0</v>
      </c>
      <c r="R2671" s="86">
        <f t="shared" si="1196"/>
        <v>0</v>
      </c>
      <c r="S2671" s="76">
        <f t="shared" si="1186"/>
        <v>0</v>
      </c>
      <c r="T2671" s="86">
        <f t="shared" si="1197"/>
        <v>8.0657000000000006E-2</v>
      </c>
      <c r="U2671" s="84">
        <f t="shared" si="1187"/>
        <v>6</v>
      </c>
      <c r="V2671" s="84">
        <v>252</v>
      </c>
      <c r="W2671" s="83">
        <f t="shared" si="1188"/>
        <v>1.001848592</v>
      </c>
      <c r="X2671" s="76">
        <f t="shared" si="1189"/>
        <v>0.97403766000000003</v>
      </c>
      <c r="Y2671" s="76">
        <f t="shared" si="1190"/>
        <v>0</v>
      </c>
      <c r="Z2671" s="90" t="str">
        <f t="shared" si="1191"/>
        <v>A+J=</v>
      </c>
      <c r="AA2671" s="81">
        <f t="shared" si="1192"/>
        <v>46951</v>
      </c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75">
        <f t="shared" si="1193"/>
        <v>46931</v>
      </c>
      <c r="B2672" s="76">
        <f t="shared" si="1194"/>
        <v>528.15233369999999</v>
      </c>
      <c r="C2672" s="76">
        <f t="shared" si="1198"/>
        <v>349.56824458</v>
      </c>
      <c r="D2672" s="77">
        <f t="shared" si="1176"/>
        <v>7245.38</v>
      </c>
      <c r="E2672" s="78">
        <f>IF(K2672=1,VLOOKUP(A2671,[1]Plan1!$G$155:$I$350,3),E2671)</f>
        <v>7276.54</v>
      </c>
      <c r="F2672" s="79">
        <f t="shared" si="1177"/>
        <v>45763</v>
      </c>
      <c r="G2672" s="80">
        <f t="shared" si="1178"/>
        <v>4.3006716003852752E-3</v>
      </c>
      <c r="H2672" s="81">
        <f t="shared" si="1179"/>
        <v>46951</v>
      </c>
      <c r="I2672" s="81">
        <f t="shared" si="1180"/>
        <v>46951</v>
      </c>
      <c r="J2672" s="82">
        <f t="shared" si="1195"/>
        <v>21</v>
      </c>
      <c r="K2672" s="82">
        <f t="shared" si="1200"/>
        <v>7</v>
      </c>
      <c r="L2672" s="76">
        <f t="shared" si="1181"/>
        <v>1.0014315</v>
      </c>
      <c r="M2672" s="83">
        <f t="shared" si="1182"/>
        <v>1.0043006699999999</v>
      </c>
      <c r="N2672" s="83">
        <f t="shared" si="1183"/>
        <v>1.5054634201736588</v>
      </c>
      <c r="O2672" s="76">
        <f t="shared" si="1184"/>
        <v>1.50761849</v>
      </c>
      <c r="P2672" s="76">
        <f t="shared" si="1185"/>
        <v>527.01554904</v>
      </c>
      <c r="Q2672" s="84">
        <f t="shared" si="1199"/>
        <v>0</v>
      </c>
      <c r="R2672" s="86">
        <f t="shared" si="1196"/>
        <v>0</v>
      </c>
      <c r="S2672" s="76">
        <f t="shared" si="1186"/>
        <v>0</v>
      </c>
      <c r="T2672" s="86">
        <f t="shared" si="1197"/>
        <v>8.0657000000000006E-2</v>
      </c>
      <c r="U2672" s="84">
        <f t="shared" si="1187"/>
        <v>7</v>
      </c>
      <c r="V2672" s="84">
        <v>252</v>
      </c>
      <c r="W2672" s="83">
        <f t="shared" si="1188"/>
        <v>1.0021570230000001</v>
      </c>
      <c r="X2672" s="76">
        <f t="shared" si="1189"/>
        <v>1.13678466</v>
      </c>
      <c r="Y2672" s="76">
        <f t="shared" si="1190"/>
        <v>0</v>
      </c>
      <c r="Z2672" s="90" t="str">
        <f t="shared" si="1191"/>
        <v>A+J=</v>
      </c>
      <c r="AA2672" s="81">
        <f t="shared" si="1192"/>
        <v>46951</v>
      </c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75">
        <f t="shared" si="1193"/>
        <v>46932</v>
      </c>
      <c r="B2673" s="76">
        <f t="shared" si="1194"/>
        <v>528.4229057</v>
      </c>
      <c r="C2673" s="76">
        <f t="shared" si="1198"/>
        <v>349.56824458</v>
      </c>
      <c r="D2673" s="77">
        <f t="shared" si="1176"/>
        <v>7245.38</v>
      </c>
      <c r="E2673" s="78">
        <f>IF(K2673=1,VLOOKUP(A2672,[1]Plan1!$G$155:$I$350,3),E2672)</f>
        <v>7276.54</v>
      </c>
      <c r="F2673" s="79">
        <f t="shared" si="1177"/>
        <v>45763</v>
      </c>
      <c r="G2673" s="80">
        <f t="shared" si="1178"/>
        <v>4.3006716003852752E-3</v>
      </c>
      <c r="H2673" s="81">
        <f t="shared" si="1179"/>
        <v>46951</v>
      </c>
      <c r="I2673" s="81">
        <f t="shared" si="1180"/>
        <v>46951</v>
      </c>
      <c r="J2673" s="82">
        <f t="shared" si="1195"/>
        <v>21</v>
      </c>
      <c r="K2673" s="82">
        <f t="shared" si="1200"/>
        <v>8</v>
      </c>
      <c r="L2673" s="76">
        <f t="shared" si="1181"/>
        <v>1.00163617</v>
      </c>
      <c r="M2673" s="83">
        <f t="shared" si="1182"/>
        <v>1.0043006699999999</v>
      </c>
      <c r="N2673" s="83">
        <f t="shared" si="1183"/>
        <v>1.5054634201736588</v>
      </c>
      <c r="O2673" s="76">
        <f t="shared" si="1184"/>
        <v>1.5079266099999999</v>
      </c>
      <c r="P2673" s="76">
        <f t="shared" si="1185"/>
        <v>527.12325800999997</v>
      </c>
      <c r="Q2673" s="84">
        <f t="shared" si="1199"/>
        <v>0</v>
      </c>
      <c r="R2673" s="86">
        <f t="shared" si="1196"/>
        <v>0</v>
      </c>
      <c r="S2673" s="76">
        <f t="shared" si="1186"/>
        <v>0</v>
      </c>
      <c r="T2673" s="86">
        <f t="shared" si="1197"/>
        <v>8.0657000000000006E-2</v>
      </c>
      <c r="U2673" s="84">
        <f t="shared" si="1187"/>
        <v>8</v>
      </c>
      <c r="V2673" s="84">
        <v>252</v>
      </c>
      <c r="W2673" s="83">
        <f t="shared" si="1188"/>
        <v>1.002465548</v>
      </c>
      <c r="X2673" s="76">
        <f t="shared" si="1189"/>
        <v>1.29964769</v>
      </c>
      <c r="Y2673" s="76">
        <f t="shared" si="1190"/>
        <v>0</v>
      </c>
      <c r="Z2673" s="90" t="str">
        <f t="shared" si="1191"/>
        <v>A+J=</v>
      </c>
      <c r="AA2673" s="81">
        <f t="shared" si="1192"/>
        <v>46951</v>
      </c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75">
        <f t="shared" si="1193"/>
        <v>46933</v>
      </c>
      <c r="B2674" s="76">
        <f t="shared" si="1194"/>
        <v>528.69361580999998</v>
      </c>
      <c r="C2674" s="76">
        <f t="shared" si="1198"/>
        <v>349.56824458</v>
      </c>
      <c r="D2674" s="77">
        <f t="shared" si="1176"/>
        <v>7245.38</v>
      </c>
      <c r="E2674" s="78">
        <f>IF(K2674=1,VLOOKUP(A2673,[1]Plan1!$G$155:$I$350,3),E2673)</f>
        <v>7276.54</v>
      </c>
      <c r="F2674" s="79">
        <f t="shared" si="1177"/>
        <v>45763</v>
      </c>
      <c r="G2674" s="80">
        <f t="shared" si="1178"/>
        <v>4.3006716003852752E-3</v>
      </c>
      <c r="H2674" s="81">
        <f t="shared" si="1179"/>
        <v>46951</v>
      </c>
      <c r="I2674" s="81">
        <f t="shared" si="1180"/>
        <v>46951</v>
      </c>
      <c r="J2674" s="82">
        <f t="shared" si="1195"/>
        <v>21</v>
      </c>
      <c r="K2674" s="82">
        <f t="shared" si="1200"/>
        <v>9</v>
      </c>
      <c r="L2674" s="76">
        <f t="shared" si="1181"/>
        <v>1.00184088</v>
      </c>
      <c r="M2674" s="83">
        <f t="shared" si="1182"/>
        <v>1.0043006699999999</v>
      </c>
      <c r="N2674" s="83">
        <f t="shared" si="1183"/>
        <v>1.5054634201736588</v>
      </c>
      <c r="O2674" s="76">
        <f t="shared" si="1184"/>
        <v>1.5082347899999999</v>
      </c>
      <c r="P2674" s="76">
        <f t="shared" si="1185"/>
        <v>527.23098794999999</v>
      </c>
      <c r="Q2674" s="84">
        <f t="shared" si="1199"/>
        <v>0</v>
      </c>
      <c r="R2674" s="86">
        <f t="shared" si="1196"/>
        <v>0</v>
      </c>
      <c r="S2674" s="76">
        <f t="shared" si="1186"/>
        <v>0</v>
      </c>
      <c r="T2674" s="86">
        <f t="shared" si="1197"/>
        <v>8.0657000000000006E-2</v>
      </c>
      <c r="U2674" s="84">
        <f t="shared" si="1187"/>
        <v>9</v>
      </c>
      <c r="V2674" s="84">
        <v>252</v>
      </c>
      <c r="W2674" s="83">
        <f t="shared" si="1188"/>
        <v>1.002774169</v>
      </c>
      <c r="X2674" s="76">
        <f t="shared" si="1189"/>
        <v>1.46262786</v>
      </c>
      <c r="Y2674" s="76">
        <f t="shared" si="1190"/>
        <v>0</v>
      </c>
      <c r="Z2674" s="90" t="str">
        <f t="shared" si="1191"/>
        <v>A+J=</v>
      </c>
      <c r="AA2674" s="81">
        <f t="shared" si="1192"/>
        <v>46951</v>
      </c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75">
        <f t="shared" si="1193"/>
        <v>46934</v>
      </c>
      <c r="B2675" s="76">
        <f t="shared" si="1194"/>
        <v>528.96446704999994</v>
      </c>
      <c r="C2675" s="76">
        <f t="shared" si="1198"/>
        <v>349.56824458</v>
      </c>
      <c r="D2675" s="77">
        <f t="shared" si="1176"/>
        <v>7245.38</v>
      </c>
      <c r="E2675" s="78">
        <f>IF(K2675=1,VLOOKUP(A2674,[1]Plan1!$G$155:$I$350,3),E2674)</f>
        <v>7276.54</v>
      </c>
      <c r="F2675" s="79">
        <f t="shared" si="1177"/>
        <v>45763</v>
      </c>
      <c r="G2675" s="80">
        <f t="shared" si="1178"/>
        <v>4.3006716003852752E-3</v>
      </c>
      <c r="H2675" s="81">
        <f t="shared" si="1179"/>
        <v>46951</v>
      </c>
      <c r="I2675" s="81">
        <f t="shared" si="1180"/>
        <v>46951</v>
      </c>
      <c r="J2675" s="82">
        <f t="shared" si="1195"/>
        <v>21</v>
      </c>
      <c r="K2675" s="82">
        <f t="shared" si="1200"/>
        <v>10</v>
      </c>
      <c r="L2675" s="76">
        <f t="shared" si="1181"/>
        <v>1.00204563</v>
      </c>
      <c r="M2675" s="83">
        <f t="shared" si="1182"/>
        <v>1.0043006699999999</v>
      </c>
      <c r="N2675" s="83">
        <f t="shared" si="1183"/>
        <v>1.5054634201736588</v>
      </c>
      <c r="O2675" s="76">
        <f t="shared" si="1184"/>
        <v>1.5085430399999999</v>
      </c>
      <c r="P2675" s="76">
        <f t="shared" si="1185"/>
        <v>527.33874235999997</v>
      </c>
      <c r="Q2675" s="84">
        <f t="shared" si="1199"/>
        <v>0</v>
      </c>
      <c r="R2675" s="86">
        <f t="shared" si="1196"/>
        <v>0</v>
      </c>
      <c r="S2675" s="76">
        <f t="shared" si="1186"/>
        <v>0</v>
      </c>
      <c r="T2675" s="86">
        <f t="shared" si="1197"/>
        <v>8.0657000000000006E-2</v>
      </c>
      <c r="U2675" s="84">
        <f t="shared" si="1187"/>
        <v>10</v>
      </c>
      <c r="V2675" s="84">
        <v>252</v>
      </c>
      <c r="W2675" s="83">
        <f t="shared" si="1188"/>
        <v>1.003082885</v>
      </c>
      <c r="X2675" s="76">
        <f t="shared" si="1189"/>
        <v>1.62572469</v>
      </c>
      <c r="Y2675" s="76">
        <f t="shared" si="1190"/>
        <v>0</v>
      </c>
      <c r="Z2675" s="90" t="str">
        <f t="shared" si="1191"/>
        <v>A+J=</v>
      </c>
      <c r="AA2675" s="81">
        <f t="shared" si="1192"/>
        <v>46951</v>
      </c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75">
        <f t="shared" si="1193"/>
        <v>46935</v>
      </c>
      <c r="B2676" s="76">
        <f t="shared" si="1194"/>
        <v>529.23545896000007</v>
      </c>
      <c r="C2676" s="76">
        <f t="shared" si="1198"/>
        <v>349.56824458</v>
      </c>
      <c r="D2676" s="77">
        <f t="shared" si="1176"/>
        <v>7245.38</v>
      </c>
      <c r="E2676" s="78">
        <f>IF(K2676=1,VLOOKUP(A2675,[1]Plan1!$G$155:$I$350,3),E2675)</f>
        <v>7276.54</v>
      </c>
      <c r="F2676" s="79">
        <f t="shared" si="1177"/>
        <v>45763</v>
      </c>
      <c r="G2676" s="80">
        <f t="shared" si="1178"/>
        <v>4.3006716003852752E-3</v>
      </c>
      <c r="H2676" s="81">
        <f t="shared" si="1179"/>
        <v>46951</v>
      </c>
      <c r="I2676" s="81">
        <f t="shared" si="1180"/>
        <v>46951</v>
      </c>
      <c r="J2676" s="82">
        <f t="shared" si="1195"/>
        <v>21</v>
      </c>
      <c r="K2676" s="82">
        <f t="shared" si="1200"/>
        <v>11</v>
      </c>
      <c r="L2676" s="76">
        <f t="shared" si="1181"/>
        <v>1.0022504299999999</v>
      </c>
      <c r="M2676" s="83">
        <f t="shared" si="1182"/>
        <v>1.0043006699999999</v>
      </c>
      <c r="N2676" s="83">
        <f t="shared" si="1183"/>
        <v>1.5054634201736588</v>
      </c>
      <c r="O2676" s="76">
        <f t="shared" si="1184"/>
        <v>1.50885136</v>
      </c>
      <c r="P2676" s="76">
        <f t="shared" si="1185"/>
        <v>527.44652124000004</v>
      </c>
      <c r="Q2676" s="84">
        <f t="shared" si="1199"/>
        <v>0</v>
      </c>
      <c r="R2676" s="86">
        <f t="shared" si="1196"/>
        <v>0</v>
      </c>
      <c r="S2676" s="76">
        <f t="shared" si="1186"/>
        <v>0</v>
      </c>
      <c r="T2676" s="86">
        <f t="shared" si="1197"/>
        <v>8.0657000000000006E-2</v>
      </c>
      <c r="U2676" s="84">
        <f t="shared" si="1187"/>
        <v>11</v>
      </c>
      <c r="V2676" s="84">
        <v>252</v>
      </c>
      <c r="W2676" s="83">
        <f t="shared" si="1188"/>
        <v>1.0033916949999999</v>
      </c>
      <c r="X2676" s="76">
        <f t="shared" si="1189"/>
        <v>1.7889377200000001</v>
      </c>
      <c r="Y2676" s="76">
        <f t="shared" si="1190"/>
        <v>0</v>
      </c>
      <c r="Z2676" s="90" t="str">
        <f t="shared" si="1191"/>
        <v>A+J=</v>
      </c>
      <c r="AA2676" s="81">
        <f t="shared" si="1192"/>
        <v>46951</v>
      </c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75">
        <f t="shared" si="1193"/>
        <v>46936</v>
      </c>
      <c r="B2677" s="76">
        <f t="shared" si="1194"/>
        <v>529.23545896000007</v>
      </c>
      <c r="C2677" s="76">
        <f t="shared" si="1198"/>
        <v>349.56824458</v>
      </c>
      <c r="D2677" s="77">
        <f t="shared" si="1176"/>
        <v>7245.38</v>
      </c>
      <c r="E2677" s="78">
        <f>IF(K2677=1,VLOOKUP(A2676,[1]Plan1!$G$155:$I$350,3),E2676)</f>
        <v>7276.54</v>
      </c>
      <c r="F2677" s="79">
        <f t="shared" si="1177"/>
        <v>45763</v>
      </c>
      <c r="G2677" s="80">
        <f t="shared" si="1178"/>
        <v>4.3006716003852752E-3</v>
      </c>
      <c r="H2677" s="81">
        <f t="shared" si="1179"/>
        <v>46951</v>
      </c>
      <c r="I2677" s="81">
        <f t="shared" si="1180"/>
        <v>46951</v>
      </c>
      <c r="J2677" s="82">
        <f t="shared" si="1195"/>
        <v>21</v>
      </c>
      <c r="K2677" s="82">
        <f t="shared" si="1200"/>
        <v>11</v>
      </c>
      <c r="L2677" s="76">
        <f t="shared" si="1181"/>
        <v>1.0022504299999999</v>
      </c>
      <c r="M2677" s="83">
        <f t="shared" si="1182"/>
        <v>1.0043006699999999</v>
      </c>
      <c r="N2677" s="83">
        <f t="shared" si="1183"/>
        <v>1.5054634201736588</v>
      </c>
      <c r="O2677" s="76">
        <f t="shared" si="1184"/>
        <v>1.50885136</v>
      </c>
      <c r="P2677" s="76">
        <f t="shared" si="1185"/>
        <v>527.44652124000004</v>
      </c>
      <c r="Q2677" s="84">
        <f t="shared" si="1199"/>
        <v>0</v>
      </c>
      <c r="R2677" s="86">
        <f t="shared" si="1196"/>
        <v>0</v>
      </c>
      <c r="S2677" s="76">
        <f t="shared" si="1186"/>
        <v>0</v>
      </c>
      <c r="T2677" s="86">
        <f t="shared" si="1197"/>
        <v>8.0657000000000006E-2</v>
      </c>
      <c r="U2677" s="84">
        <f t="shared" si="1187"/>
        <v>11</v>
      </c>
      <c r="V2677" s="84">
        <v>252</v>
      </c>
      <c r="W2677" s="83">
        <f t="shared" si="1188"/>
        <v>1.0033916949999999</v>
      </c>
      <c r="X2677" s="76">
        <f t="shared" si="1189"/>
        <v>1.7889377200000001</v>
      </c>
      <c r="Y2677" s="76">
        <f t="shared" si="1190"/>
        <v>0</v>
      </c>
      <c r="Z2677" s="90" t="str">
        <f t="shared" si="1191"/>
        <v>A+J=</v>
      </c>
      <c r="AA2677" s="81">
        <f t="shared" si="1192"/>
        <v>46951</v>
      </c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75">
        <f t="shared" si="1193"/>
        <v>46937</v>
      </c>
      <c r="B2678" s="76">
        <f t="shared" si="1194"/>
        <v>529.23545896000007</v>
      </c>
      <c r="C2678" s="76">
        <f t="shared" si="1198"/>
        <v>349.56824458</v>
      </c>
      <c r="D2678" s="77">
        <f t="shared" si="1176"/>
        <v>7245.38</v>
      </c>
      <c r="E2678" s="78">
        <f>IF(K2678=1,VLOOKUP(A2677,[1]Plan1!$G$155:$I$350,3),E2677)</f>
        <v>7276.54</v>
      </c>
      <c r="F2678" s="79">
        <f t="shared" si="1177"/>
        <v>45763</v>
      </c>
      <c r="G2678" s="80">
        <f t="shared" si="1178"/>
        <v>4.3006716003852752E-3</v>
      </c>
      <c r="H2678" s="81">
        <f t="shared" si="1179"/>
        <v>46951</v>
      </c>
      <c r="I2678" s="81">
        <f t="shared" si="1180"/>
        <v>46951</v>
      </c>
      <c r="J2678" s="82">
        <f t="shared" si="1195"/>
        <v>21</v>
      </c>
      <c r="K2678" s="82">
        <f t="shared" si="1200"/>
        <v>11</v>
      </c>
      <c r="L2678" s="76">
        <f t="shared" si="1181"/>
        <v>1.0022504299999999</v>
      </c>
      <c r="M2678" s="83">
        <f t="shared" si="1182"/>
        <v>1.0043006699999999</v>
      </c>
      <c r="N2678" s="83">
        <f t="shared" si="1183"/>
        <v>1.5054634201736588</v>
      </c>
      <c r="O2678" s="76">
        <f t="shared" si="1184"/>
        <v>1.50885136</v>
      </c>
      <c r="P2678" s="76">
        <f t="shared" si="1185"/>
        <v>527.44652124000004</v>
      </c>
      <c r="Q2678" s="84">
        <f t="shared" si="1199"/>
        <v>0</v>
      </c>
      <c r="R2678" s="86">
        <f t="shared" si="1196"/>
        <v>0</v>
      </c>
      <c r="S2678" s="76">
        <f t="shared" si="1186"/>
        <v>0</v>
      </c>
      <c r="T2678" s="86">
        <f t="shared" si="1197"/>
        <v>8.0657000000000006E-2</v>
      </c>
      <c r="U2678" s="84">
        <f t="shared" si="1187"/>
        <v>11</v>
      </c>
      <c r="V2678" s="84">
        <v>252</v>
      </c>
      <c r="W2678" s="83">
        <f t="shared" si="1188"/>
        <v>1.0033916949999999</v>
      </c>
      <c r="X2678" s="76">
        <f t="shared" si="1189"/>
        <v>1.7889377200000001</v>
      </c>
      <c r="Y2678" s="76">
        <f t="shared" si="1190"/>
        <v>0</v>
      </c>
      <c r="Z2678" s="90" t="str">
        <f t="shared" si="1191"/>
        <v>A+J=</v>
      </c>
      <c r="AA2678" s="81">
        <f t="shared" si="1192"/>
        <v>46951</v>
      </c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75">
        <f t="shared" si="1193"/>
        <v>46938</v>
      </c>
      <c r="B2679" s="76">
        <f t="shared" si="1194"/>
        <v>529.50658212999997</v>
      </c>
      <c r="C2679" s="76">
        <f t="shared" si="1198"/>
        <v>349.56824458</v>
      </c>
      <c r="D2679" s="77">
        <f t="shared" si="1176"/>
        <v>7245.38</v>
      </c>
      <c r="E2679" s="78">
        <f>IF(K2679=1,VLOOKUP(A2678,[1]Plan1!$G$155:$I$350,3),E2678)</f>
        <v>7276.54</v>
      </c>
      <c r="F2679" s="79">
        <f t="shared" si="1177"/>
        <v>45763</v>
      </c>
      <c r="G2679" s="80">
        <f t="shared" si="1178"/>
        <v>4.3006716003852752E-3</v>
      </c>
      <c r="H2679" s="81">
        <f t="shared" si="1179"/>
        <v>46951</v>
      </c>
      <c r="I2679" s="81">
        <f t="shared" si="1180"/>
        <v>46951</v>
      </c>
      <c r="J2679" s="82">
        <f t="shared" si="1195"/>
        <v>21</v>
      </c>
      <c r="K2679" s="82">
        <f t="shared" si="1200"/>
        <v>12</v>
      </c>
      <c r="L2679" s="76">
        <f t="shared" si="1181"/>
        <v>1.0024552600000001</v>
      </c>
      <c r="M2679" s="83">
        <f t="shared" si="1182"/>
        <v>1.0043006699999999</v>
      </c>
      <c r="N2679" s="83">
        <f t="shared" si="1183"/>
        <v>1.5054634201736588</v>
      </c>
      <c r="O2679" s="76">
        <f t="shared" si="1184"/>
        <v>1.50915972</v>
      </c>
      <c r="P2679" s="76">
        <f t="shared" si="1185"/>
        <v>527.55431410999995</v>
      </c>
      <c r="Q2679" s="84">
        <f t="shared" si="1199"/>
        <v>0</v>
      </c>
      <c r="R2679" s="86">
        <f t="shared" si="1196"/>
        <v>0</v>
      </c>
      <c r="S2679" s="76">
        <f t="shared" si="1186"/>
        <v>0</v>
      </c>
      <c r="T2679" s="86">
        <f t="shared" si="1197"/>
        <v>8.0657000000000006E-2</v>
      </c>
      <c r="U2679" s="84">
        <f t="shared" si="1187"/>
        <v>12</v>
      </c>
      <c r="V2679" s="84">
        <v>252</v>
      </c>
      <c r="W2679" s="83">
        <f t="shared" si="1188"/>
        <v>1.003700601</v>
      </c>
      <c r="X2679" s="76">
        <f t="shared" si="1189"/>
        <v>1.95226802</v>
      </c>
      <c r="Y2679" s="76">
        <f t="shared" si="1190"/>
        <v>0</v>
      </c>
      <c r="Z2679" s="90" t="str">
        <f t="shared" si="1191"/>
        <v>A+J=</v>
      </c>
      <c r="AA2679" s="81">
        <f t="shared" si="1192"/>
        <v>46951</v>
      </c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75">
        <f t="shared" si="1193"/>
        <v>46939</v>
      </c>
      <c r="B2680" s="76">
        <f t="shared" si="1194"/>
        <v>529.77785009000002</v>
      </c>
      <c r="C2680" s="76">
        <f t="shared" si="1198"/>
        <v>349.56824458</v>
      </c>
      <c r="D2680" s="77">
        <f t="shared" si="1176"/>
        <v>7245.38</v>
      </c>
      <c r="E2680" s="78">
        <f>IF(K2680=1,VLOOKUP(A2679,[1]Plan1!$G$155:$I$350,3),E2679)</f>
        <v>7276.54</v>
      </c>
      <c r="F2680" s="79">
        <f t="shared" si="1177"/>
        <v>45763</v>
      </c>
      <c r="G2680" s="80">
        <f t="shared" si="1178"/>
        <v>4.3006716003852752E-3</v>
      </c>
      <c r="H2680" s="81">
        <f t="shared" si="1179"/>
        <v>46951</v>
      </c>
      <c r="I2680" s="81">
        <f t="shared" si="1180"/>
        <v>46951</v>
      </c>
      <c r="J2680" s="82">
        <f t="shared" si="1195"/>
        <v>21</v>
      </c>
      <c r="K2680" s="82">
        <f t="shared" si="1200"/>
        <v>13</v>
      </c>
      <c r="L2680" s="76">
        <f t="shared" si="1181"/>
        <v>1.0026601399999999</v>
      </c>
      <c r="M2680" s="83">
        <f t="shared" si="1182"/>
        <v>1.0043006699999999</v>
      </c>
      <c r="N2680" s="83">
        <f t="shared" si="1183"/>
        <v>1.5054634201736588</v>
      </c>
      <c r="O2680" s="76">
        <f t="shared" si="1184"/>
        <v>1.5094681599999999</v>
      </c>
      <c r="P2680" s="76">
        <f t="shared" si="1185"/>
        <v>527.66213493999999</v>
      </c>
      <c r="Q2680" s="84">
        <f t="shared" si="1199"/>
        <v>0</v>
      </c>
      <c r="R2680" s="86">
        <f t="shared" si="1196"/>
        <v>0</v>
      </c>
      <c r="S2680" s="76">
        <f t="shared" si="1186"/>
        <v>0</v>
      </c>
      <c r="T2680" s="86">
        <f t="shared" si="1197"/>
        <v>8.0657000000000006E-2</v>
      </c>
      <c r="U2680" s="84">
        <f t="shared" si="1187"/>
        <v>13</v>
      </c>
      <c r="V2680" s="84">
        <v>252</v>
      </c>
      <c r="W2680" s="83">
        <f t="shared" si="1188"/>
        <v>1.004009602</v>
      </c>
      <c r="X2680" s="76">
        <f t="shared" si="1189"/>
        <v>2.1157151500000002</v>
      </c>
      <c r="Y2680" s="76">
        <f t="shared" si="1190"/>
        <v>0</v>
      </c>
      <c r="Z2680" s="90" t="str">
        <f t="shared" si="1191"/>
        <v>A+J=</v>
      </c>
      <c r="AA2680" s="81">
        <f t="shared" si="1192"/>
        <v>46951</v>
      </c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75">
        <f t="shared" si="1193"/>
        <v>46940</v>
      </c>
      <c r="B2681" s="76">
        <f t="shared" si="1194"/>
        <v>530.04925587999992</v>
      </c>
      <c r="C2681" s="76">
        <f t="shared" si="1198"/>
        <v>349.56824458</v>
      </c>
      <c r="D2681" s="77">
        <f t="shared" si="1176"/>
        <v>7245.38</v>
      </c>
      <c r="E2681" s="78">
        <f>IF(K2681=1,VLOOKUP(A2680,[1]Plan1!$G$155:$I$350,3),E2680)</f>
        <v>7276.54</v>
      </c>
      <c r="F2681" s="79">
        <f t="shared" si="1177"/>
        <v>45763</v>
      </c>
      <c r="G2681" s="80">
        <f t="shared" si="1178"/>
        <v>4.3006716003852752E-3</v>
      </c>
      <c r="H2681" s="81">
        <f t="shared" si="1179"/>
        <v>46951</v>
      </c>
      <c r="I2681" s="81">
        <f t="shared" si="1180"/>
        <v>46951</v>
      </c>
      <c r="J2681" s="82">
        <f t="shared" si="1195"/>
        <v>21</v>
      </c>
      <c r="K2681" s="82">
        <f t="shared" si="1200"/>
        <v>14</v>
      </c>
      <c r="L2681" s="76">
        <f t="shared" si="1181"/>
        <v>1.00286506</v>
      </c>
      <c r="M2681" s="83">
        <f t="shared" si="1182"/>
        <v>1.0043006699999999</v>
      </c>
      <c r="N2681" s="83">
        <f t="shared" si="1183"/>
        <v>1.5054634201736588</v>
      </c>
      <c r="O2681" s="76">
        <f t="shared" si="1184"/>
        <v>1.50977666</v>
      </c>
      <c r="P2681" s="76">
        <f t="shared" si="1185"/>
        <v>527.76997673999995</v>
      </c>
      <c r="Q2681" s="84">
        <f t="shared" si="1199"/>
        <v>0</v>
      </c>
      <c r="R2681" s="86">
        <f t="shared" si="1196"/>
        <v>0</v>
      </c>
      <c r="S2681" s="76">
        <f t="shared" si="1186"/>
        <v>0</v>
      </c>
      <c r="T2681" s="86">
        <f t="shared" si="1197"/>
        <v>8.0657000000000006E-2</v>
      </c>
      <c r="U2681" s="84">
        <f t="shared" si="1187"/>
        <v>14</v>
      </c>
      <c r="V2681" s="84">
        <v>252</v>
      </c>
      <c r="W2681" s="83">
        <f t="shared" si="1188"/>
        <v>1.0043186980000001</v>
      </c>
      <c r="X2681" s="76">
        <f t="shared" si="1189"/>
        <v>2.2792791399999999</v>
      </c>
      <c r="Y2681" s="76">
        <f t="shared" si="1190"/>
        <v>0</v>
      </c>
      <c r="Z2681" s="90" t="str">
        <f t="shared" si="1191"/>
        <v>A+J=</v>
      </c>
      <c r="AA2681" s="81">
        <f t="shared" si="1192"/>
        <v>46951</v>
      </c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75">
        <f t="shared" si="1193"/>
        <v>46941</v>
      </c>
      <c r="B2682" s="76">
        <f t="shared" si="1194"/>
        <v>530.32079955999995</v>
      </c>
      <c r="C2682" s="76">
        <f t="shared" si="1198"/>
        <v>349.56824458</v>
      </c>
      <c r="D2682" s="77">
        <f t="shared" si="1176"/>
        <v>7245.38</v>
      </c>
      <c r="E2682" s="78">
        <f>IF(K2682=1,VLOOKUP(A2681,[1]Plan1!$G$155:$I$350,3),E2681)</f>
        <v>7276.54</v>
      </c>
      <c r="F2682" s="79">
        <f t="shared" si="1177"/>
        <v>45763</v>
      </c>
      <c r="G2682" s="80">
        <f t="shared" si="1178"/>
        <v>4.3006716003852752E-3</v>
      </c>
      <c r="H2682" s="81">
        <f t="shared" si="1179"/>
        <v>46951</v>
      </c>
      <c r="I2682" s="81">
        <f t="shared" si="1180"/>
        <v>46951</v>
      </c>
      <c r="J2682" s="82">
        <f t="shared" si="1195"/>
        <v>21</v>
      </c>
      <c r="K2682" s="82">
        <f t="shared" si="1200"/>
        <v>15</v>
      </c>
      <c r="L2682" s="76">
        <f t="shared" si="1181"/>
        <v>1.00307002</v>
      </c>
      <c r="M2682" s="83">
        <f t="shared" si="1182"/>
        <v>1.0043006699999999</v>
      </c>
      <c r="N2682" s="83">
        <f t="shared" si="1183"/>
        <v>1.5054634201736588</v>
      </c>
      <c r="O2682" s="76">
        <f t="shared" si="1184"/>
        <v>1.5100852199999999</v>
      </c>
      <c r="P2682" s="76">
        <f t="shared" si="1185"/>
        <v>527.87783951999995</v>
      </c>
      <c r="Q2682" s="84">
        <f t="shared" si="1199"/>
        <v>0</v>
      </c>
      <c r="R2682" s="86">
        <f t="shared" si="1196"/>
        <v>0</v>
      </c>
      <c r="S2682" s="76">
        <f t="shared" si="1186"/>
        <v>0</v>
      </c>
      <c r="T2682" s="86">
        <f t="shared" si="1197"/>
        <v>8.0657000000000006E-2</v>
      </c>
      <c r="U2682" s="84">
        <f t="shared" si="1187"/>
        <v>15</v>
      </c>
      <c r="V2682" s="84">
        <v>252</v>
      </c>
      <c r="W2682" s="83">
        <f t="shared" si="1188"/>
        <v>1.004627889</v>
      </c>
      <c r="X2682" s="76">
        <f t="shared" si="1189"/>
        <v>2.44296004</v>
      </c>
      <c r="Y2682" s="76">
        <f t="shared" si="1190"/>
        <v>0</v>
      </c>
      <c r="Z2682" s="90" t="str">
        <f t="shared" si="1191"/>
        <v>A+J=</v>
      </c>
      <c r="AA2682" s="81">
        <f t="shared" si="1192"/>
        <v>46951</v>
      </c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75">
        <f t="shared" si="1193"/>
        <v>46942</v>
      </c>
      <c r="B2683" s="76">
        <f t="shared" si="1194"/>
        <v>530.59248171000002</v>
      </c>
      <c r="C2683" s="76">
        <f t="shared" si="1198"/>
        <v>349.56824458</v>
      </c>
      <c r="D2683" s="77">
        <f t="shared" si="1176"/>
        <v>7245.38</v>
      </c>
      <c r="E2683" s="78">
        <f>IF(K2683=1,VLOOKUP(A2682,[1]Plan1!$G$155:$I$350,3),E2682)</f>
        <v>7276.54</v>
      </c>
      <c r="F2683" s="79">
        <f t="shared" si="1177"/>
        <v>45763</v>
      </c>
      <c r="G2683" s="80">
        <f t="shared" si="1178"/>
        <v>4.3006716003852752E-3</v>
      </c>
      <c r="H2683" s="81">
        <f t="shared" si="1179"/>
        <v>46951</v>
      </c>
      <c r="I2683" s="81">
        <f t="shared" si="1180"/>
        <v>46951</v>
      </c>
      <c r="J2683" s="82">
        <f t="shared" si="1195"/>
        <v>21</v>
      </c>
      <c r="K2683" s="82">
        <f t="shared" si="1200"/>
        <v>16</v>
      </c>
      <c r="L2683" s="76">
        <f t="shared" si="1181"/>
        <v>1.00327502</v>
      </c>
      <c r="M2683" s="83">
        <f t="shared" si="1182"/>
        <v>1.0043006699999999</v>
      </c>
      <c r="N2683" s="83">
        <f t="shared" si="1183"/>
        <v>1.5054634201736588</v>
      </c>
      <c r="O2683" s="76">
        <f t="shared" si="1184"/>
        <v>1.5103938400000001</v>
      </c>
      <c r="P2683" s="76">
        <f t="shared" si="1185"/>
        <v>527.98572326999999</v>
      </c>
      <c r="Q2683" s="84">
        <f t="shared" si="1199"/>
        <v>0</v>
      </c>
      <c r="R2683" s="86">
        <f t="shared" si="1196"/>
        <v>0</v>
      </c>
      <c r="S2683" s="76">
        <f t="shared" si="1186"/>
        <v>0</v>
      </c>
      <c r="T2683" s="86">
        <f t="shared" si="1197"/>
        <v>8.0657000000000006E-2</v>
      </c>
      <c r="U2683" s="84">
        <f t="shared" si="1187"/>
        <v>16</v>
      </c>
      <c r="V2683" s="84">
        <v>252</v>
      </c>
      <c r="W2683" s="83">
        <f t="shared" si="1188"/>
        <v>1.0049371760000001</v>
      </c>
      <c r="X2683" s="76">
        <f t="shared" si="1189"/>
        <v>2.6067584400000001</v>
      </c>
      <c r="Y2683" s="76">
        <f t="shared" si="1190"/>
        <v>0</v>
      </c>
      <c r="Z2683" s="90" t="str">
        <f t="shared" si="1191"/>
        <v>A+J=</v>
      </c>
      <c r="AA2683" s="81">
        <f t="shared" si="1192"/>
        <v>46951</v>
      </c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75">
        <f t="shared" si="1193"/>
        <v>46943</v>
      </c>
      <c r="B2684" s="76">
        <f t="shared" si="1194"/>
        <v>530.59248171000002</v>
      </c>
      <c r="C2684" s="76">
        <f t="shared" si="1198"/>
        <v>349.56824458</v>
      </c>
      <c r="D2684" s="77">
        <f t="shared" si="1176"/>
        <v>7245.38</v>
      </c>
      <c r="E2684" s="78">
        <f>IF(K2684=1,VLOOKUP(A2683,[1]Plan1!$G$155:$I$350,3),E2683)</f>
        <v>7276.54</v>
      </c>
      <c r="F2684" s="79">
        <f t="shared" si="1177"/>
        <v>45763</v>
      </c>
      <c r="G2684" s="80">
        <f t="shared" si="1178"/>
        <v>4.3006716003852752E-3</v>
      </c>
      <c r="H2684" s="81">
        <f t="shared" si="1179"/>
        <v>46951</v>
      </c>
      <c r="I2684" s="81">
        <f t="shared" si="1180"/>
        <v>46951</v>
      </c>
      <c r="J2684" s="82">
        <f t="shared" si="1195"/>
        <v>21</v>
      </c>
      <c r="K2684" s="82">
        <f t="shared" si="1200"/>
        <v>16</v>
      </c>
      <c r="L2684" s="76">
        <f t="shared" si="1181"/>
        <v>1.00327502</v>
      </c>
      <c r="M2684" s="83">
        <f t="shared" si="1182"/>
        <v>1.0043006699999999</v>
      </c>
      <c r="N2684" s="83">
        <f t="shared" si="1183"/>
        <v>1.5054634201736588</v>
      </c>
      <c r="O2684" s="76">
        <f t="shared" si="1184"/>
        <v>1.5103938400000001</v>
      </c>
      <c r="P2684" s="76">
        <f t="shared" si="1185"/>
        <v>527.98572326999999</v>
      </c>
      <c r="Q2684" s="84">
        <f t="shared" si="1199"/>
        <v>0</v>
      </c>
      <c r="R2684" s="86">
        <f t="shared" si="1196"/>
        <v>0</v>
      </c>
      <c r="S2684" s="76">
        <f t="shared" si="1186"/>
        <v>0</v>
      </c>
      <c r="T2684" s="86">
        <f t="shared" si="1197"/>
        <v>8.0657000000000006E-2</v>
      </c>
      <c r="U2684" s="84">
        <f t="shared" si="1187"/>
        <v>16</v>
      </c>
      <c r="V2684" s="84">
        <v>252</v>
      </c>
      <c r="W2684" s="83">
        <f t="shared" si="1188"/>
        <v>1.0049371760000001</v>
      </c>
      <c r="X2684" s="76">
        <f t="shared" si="1189"/>
        <v>2.6067584400000001</v>
      </c>
      <c r="Y2684" s="76">
        <f t="shared" si="1190"/>
        <v>0</v>
      </c>
      <c r="Z2684" s="90" t="str">
        <f t="shared" si="1191"/>
        <v>A+J=</v>
      </c>
      <c r="AA2684" s="81">
        <f t="shared" si="1192"/>
        <v>46951</v>
      </c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75">
        <f t="shared" si="1193"/>
        <v>46944</v>
      </c>
      <c r="B2685" s="76">
        <f t="shared" si="1194"/>
        <v>530.59248171000002</v>
      </c>
      <c r="C2685" s="76">
        <f t="shared" si="1198"/>
        <v>349.56824458</v>
      </c>
      <c r="D2685" s="77">
        <f t="shared" si="1176"/>
        <v>7245.38</v>
      </c>
      <c r="E2685" s="78">
        <f>IF(K2685=1,VLOOKUP(A2684,[1]Plan1!$G$155:$I$350,3),E2684)</f>
        <v>7276.54</v>
      </c>
      <c r="F2685" s="79">
        <f t="shared" si="1177"/>
        <v>45763</v>
      </c>
      <c r="G2685" s="80">
        <f t="shared" si="1178"/>
        <v>4.3006716003852752E-3</v>
      </c>
      <c r="H2685" s="81">
        <f t="shared" si="1179"/>
        <v>46951</v>
      </c>
      <c r="I2685" s="81">
        <f t="shared" si="1180"/>
        <v>46951</v>
      </c>
      <c r="J2685" s="82">
        <f t="shared" si="1195"/>
        <v>21</v>
      </c>
      <c r="K2685" s="82">
        <f t="shared" si="1200"/>
        <v>16</v>
      </c>
      <c r="L2685" s="76">
        <f t="shared" si="1181"/>
        <v>1.00327502</v>
      </c>
      <c r="M2685" s="83">
        <f t="shared" si="1182"/>
        <v>1.0043006699999999</v>
      </c>
      <c r="N2685" s="83">
        <f t="shared" si="1183"/>
        <v>1.5054634201736588</v>
      </c>
      <c r="O2685" s="76">
        <f t="shared" si="1184"/>
        <v>1.5103938400000001</v>
      </c>
      <c r="P2685" s="76">
        <f t="shared" si="1185"/>
        <v>527.98572326999999</v>
      </c>
      <c r="Q2685" s="84">
        <f t="shared" si="1199"/>
        <v>0</v>
      </c>
      <c r="R2685" s="86">
        <f t="shared" si="1196"/>
        <v>0</v>
      </c>
      <c r="S2685" s="76">
        <f t="shared" si="1186"/>
        <v>0</v>
      </c>
      <c r="T2685" s="86">
        <f t="shared" si="1197"/>
        <v>8.0657000000000006E-2</v>
      </c>
      <c r="U2685" s="84">
        <f t="shared" si="1187"/>
        <v>16</v>
      </c>
      <c r="V2685" s="84">
        <v>252</v>
      </c>
      <c r="W2685" s="83">
        <f t="shared" si="1188"/>
        <v>1.0049371760000001</v>
      </c>
      <c r="X2685" s="76">
        <f t="shared" si="1189"/>
        <v>2.6067584400000001</v>
      </c>
      <c r="Y2685" s="76">
        <f t="shared" si="1190"/>
        <v>0</v>
      </c>
      <c r="Z2685" s="90" t="str">
        <f t="shared" si="1191"/>
        <v>A+J=</v>
      </c>
      <c r="AA2685" s="81">
        <f t="shared" si="1192"/>
        <v>46951</v>
      </c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75">
        <f t="shared" si="1193"/>
        <v>46945</v>
      </c>
      <c r="B2686" s="76">
        <f t="shared" si="1194"/>
        <v>530.86430482000003</v>
      </c>
      <c r="C2686" s="76">
        <f t="shared" si="1198"/>
        <v>349.56824458</v>
      </c>
      <c r="D2686" s="77">
        <f t="shared" si="1176"/>
        <v>7245.38</v>
      </c>
      <c r="E2686" s="78">
        <f>IF(K2686=1,VLOOKUP(A2685,[1]Plan1!$G$155:$I$350,3),E2685)</f>
        <v>7276.54</v>
      </c>
      <c r="F2686" s="79">
        <f t="shared" si="1177"/>
        <v>45763</v>
      </c>
      <c r="G2686" s="80">
        <f t="shared" si="1178"/>
        <v>4.3006716003852752E-3</v>
      </c>
      <c r="H2686" s="81">
        <f t="shared" si="1179"/>
        <v>46951</v>
      </c>
      <c r="I2686" s="81">
        <f t="shared" si="1180"/>
        <v>46951</v>
      </c>
      <c r="J2686" s="82">
        <f t="shared" si="1195"/>
        <v>21</v>
      </c>
      <c r="K2686" s="82">
        <f t="shared" si="1200"/>
        <v>17</v>
      </c>
      <c r="L2686" s="76">
        <f t="shared" si="1181"/>
        <v>1.0034800699999999</v>
      </c>
      <c r="M2686" s="83">
        <f t="shared" si="1182"/>
        <v>1.0043006699999999</v>
      </c>
      <c r="N2686" s="83">
        <f t="shared" si="1183"/>
        <v>1.5054634201736588</v>
      </c>
      <c r="O2686" s="76">
        <f t="shared" si="1184"/>
        <v>1.5107025300000001</v>
      </c>
      <c r="P2686" s="76">
        <f t="shared" si="1185"/>
        <v>528.09363149000001</v>
      </c>
      <c r="Q2686" s="84">
        <f t="shared" si="1199"/>
        <v>0</v>
      </c>
      <c r="R2686" s="86">
        <f t="shared" si="1196"/>
        <v>0</v>
      </c>
      <c r="S2686" s="76">
        <f t="shared" si="1186"/>
        <v>0</v>
      </c>
      <c r="T2686" s="86">
        <f t="shared" si="1197"/>
        <v>8.0657000000000006E-2</v>
      </c>
      <c r="U2686" s="84">
        <f t="shared" si="1187"/>
        <v>17</v>
      </c>
      <c r="V2686" s="84">
        <v>252</v>
      </c>
      <c r="W2686" s="83">
        <f t="shared" si="1188"/>
        <v>1.005246557</v>
      </c>
      <c r="X2686" s="76">
        <f t="shared" si="1189"/>
        <v>2.7706733300000002</v>
      </c>
      <c r="Y2686" s="76">
        <f t="shared" si="1190"/>
        <v>0</v>
      </c>
      <c r="Z2686" s="90" t="str">
        <f t="shared" si="1191"/>
        <v>A+J=</v>
      </c>
      <c r="AA2686" s="81">
        <f t="shared" si="1192"/>
        <v>46951</v>
      </c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75">
        <f t="shared" si="1193"/>
        <v>46946</v>
      </c>
      <c r="B2687" s="76">
        <f t="shared" si="1194"/>
        <v>531.13626299999999</v>
      </c>
      <c r="C2687" s="76">
        <f t="shared" si="1198"/>
        <v>349.56824458</v>
      </c>
      <c r="D2687" s="77">
        <f t="shared" si="1176"/>
        <v>7245.38</v>
      </c>
      <c r="E2687" s="78">
        <f>IF(K2687=1,VLOOKUP(A2686,[1]Plan1!$G$155:$I$350,3),E2686)</f>
        <v>7276.54</v>
      </c>
      <c r="F2687" s="79">
        <f t="shared" si="1177"/>
        <v>45763</v>
      </c>
      <c r="G2687" s="80">
        <f t="shared" si="1178"/>
        <v>4.3006716003852752E-3</v>
      </c>
      <c r="H2687" s="81">
        <f t="shared" si="1179"/>
        <v>46951</v>
      </c>
      <c r="I2687" s="81">
        <f t="shared" si="1180"/>
        <v>46951</v>
      </c>
      <c r="J2687" s="82">
        <f t="shared" si="1195"/>
        <v>21</v>
      </c>
      <c r="K2687" s="82">
        <f t="shared" si="1200"/>
        <v>18</v>
      </c>
      <c r="L2687" s="76">
        <f t="shared" si="1181"/>
        <v>1.0036851499999999</v>
      </c>
      <c r="M2687" s="83">
        <f t="shared" si="1182"/>
        <v>1.0043006699999999</v>
      </c>
      <c r="N2687" s="83">
        <f t="shared" si="1183"/>
        <v>1.5054634201736588</v>
      </c>
      <c r="O2687" s="76">
        <f t="shared" si="1184"/>
        <v>1.51101127</v>
      </c>
      <c r="P2687" s="76">
        <f t="shared" si="1185"/>
        <v>528.20155719000002</v>
      </c>
      <c r="Q2687" s="84">
        <f t="shared" si="1199"/>
        <v>0</v>
      </c>
      <c r="R2687" s="86">
        <f t="shared" si="1196"/>
        <v>0</v>
      </c>
      <c r="S2687" s="76">
        <f t="shared" si="1186"/>
        <v>0</v>
      </c>
      <c r="T2687" s="86">
        <f t="shared" si="1197"/>
        <v>8.0657000000000006E-2</v>
      </c>
      <c r="U2687" s="84">
        <f t="shared" si="1187"/>
        <v>18</v>
      </c>
      <c r="V2687" s="84">
        <v>252</v>
      </c>
      <c r="W2687" s="83">
        <f t="shared" si="1188"/>
        <v>1.005556034</v>
      </c>
      <c r="X2687" s="76">
        <f t="shared" si="1189"/>
        <v>2.9347058100000001</v>
      </c>
      <c r="Y2687" s="76">
        <f t="shared" si="1190"/>
        <v>0</v>
      </c>
      <c r="Z2687" s="90" t="str">
        <f t="shared" si="1191"/>
        <v>A+J=</v>
      </c>
      <c r="AA2687" s="81">
        <f t="shared" si="1192"/>
        <v>46951</v>
      </c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75">
        <f t="shared" si="1193"/>
        <v>46947</v>
      </c>
      <c r="B2688" s="76">
        <f t="shared" si="1194"/>
        <v>531.40836628</v>
      </c>
      <c r="C2688" s="76">
        <f t="shared" si="1198"/>
        <v>349.56824458</v>
      </c>
      <c r="D2688" s="77">
        <f t="shared" si="1176"/>
        <v>7245.38</v>
      </c>
      <c r="E2688" s="78">
        <f>IF(K2688=1,VLOOKUP(A2687,[1]Plan1!$G$155:$I$350,3),E2687)</f>
        <v>7276.54</v>
      </c>
      <c r="F2688" s="79">
        <f t="shared" si="1177"/>
        <v>45763</v>
      </c>
      <c r="G2688" s="80">
        <f t="shared" si="1178"/>
        <v>4.3006716003852752E-3</v>
      </c>
      <c r="H2688" s="81">
        <f t="shared" si="1179"/>
        <v>46951</v>
      </c>
      <c r="I2688" s="81">
        <f t="shared" si="1180"/>
        <v>46951</v>
      </c>
      <c r="J2688" s="82">
        <f t="shared" si="1195"/>
        <v>21</v>
      </c>
      <c r="K2688" s="82">
        <f t="shared" si="1200"/>
        <v>19</v>
      </c>
      <c r="L2688" s="76">
        <f t="shared" si="1181"/>
        <v>1.00389028</v>
      </c>
      <c r="M2688" s="83">
        <f t="shared" si="1182"/>
        <v>1.0043006699999999</v>
      </c>
      <c r="N2688" s="83">
        <f t="shared" si="1183"/>
        <v>1.5054634201736588</v>
      </c>
      <c r="O2688" s="76">
        <f t="shared" si="1184"/>
        <v>1.5113200899999999</v>
      </c>
      <c r="P2688" s="76">
        <f t="shared" si="1185"/>
        <v>528.30951085000004</v>
      </c>
      <c r="Q2688" s="84">
        <f t="shared" si="1199"/>
        <v>0</v>
      </c>
      <c r="R2688" s="86">
        <f t="shared" si="1196"/>
        <v>0</v>
      </c>
      <c r="S2688" s="76">
        <f t="shared" si="1186"/>
        <v>0</v>
      </c>
      <c r="T2688" s="86">
        <f t="shared" si="1197"/>
        <v>8.0657000000000006E-2</v>
      </c>
      <c r="U2688" s="84">
        <f t="shared" si="1187"/>
        <v>19</v>
      </c>
      <c r="V2688" s="84">
        <v>252</v>
      </c>
      <c r="W2688" s="83">
        <f t="shared" si="1188"/>
        <v>1.005865606</v>
      </c>
      <c r="X2688" s="76">
        <f t="shared" si="1189"/>
        <v>3.09885543</v>
      </c>
      <c r="Y2688" s="76">
        <f t="shared" si="1190"/>
        <v>0</v>
      </c>
      <c r="Z2688" s="90" t="str">
        <f t="shared" si="1191"/>
        <v>A+J=</v>
      </c>
      <c r="AA2688" s="81">
        <f t="shared" si="1192"/>
        <v>46951</v>
      </c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75">
        <f t="shared" si="1193"/>
        <v>46948</v>
      </c>
      <c r="B2689" s="76">
        <f t="shared" si="1194"/>
        <v>531.68060823999997</v>
      </c>
      <c r="C2689" s="76">
        <f t="shared" si="1198"/>
        <v>349.56824458</v>
      </c>
      <c r="D2689" s="77">
        <f t="shared" si="1176"/>
        <v>7245.38</v>
      </c>
      <c r="E2689" s="78">
        <f>IF(K2689=1,VLOOKUP(A2688,[1]Plan1!$G$155:$I$350,3),E2688)</f>
        <v>7276.54</v>
      </c>
      <c r="F2689" s="79">
        <f t="shared" si="1177"/>
        <v>45763</v>
      </c>
      <c r="G2689" s="80">
        <f t="shared" si="1178"/>
        <v>4.3006716003852752E-3</v>
      </c>
      <c r="H2689" s="81">
        <f t="shared" si="1179"/>
        <v>46951</v>
      </c>
      <c r="I2689" s="81">
        <f t="shared" si="1180"/>
        <v>46951</v>
      </c>
      <c r="J2689" s="82">
        <f t="shared" si="1195"/>
        <v>21</v>
      </c>
      <c r="K2689" s="82">
        <f t="shared" si="1200"/>
        <v>20</v>
      </c>
      <c r="L2689" s="76">
        <f t="shared" si="1181"/>
        <v>1.0040954499999999</v>
      </c>
      <c r="M2689" s="83">
        <f t="shared" si="1182"/>
        <v>1.0043006699999999</v>
      </c>
      <c r="N2689" s="83">
        <f t="shared" si="1183"/>
        <v>1.5054634201736588</v>
      </c>
      <c r="O2689" s="76">
        <f t="shared" si="1184"/>
        <v>1.5116289700000001</v>
      </c>
      <c r="P2689" s="76">
        <f t="shared" si="1185"/>
        <v>528.41748548999999</v>
      </c>
      <c r="Q2689" s="84">
        <f t="shared" si="1199"/>
        <v>0</v>
      </c>
      <c r="R2689" s="86">
        <f t="shared" si="1196"/>
        <v>0</v>
      </c>
      <c r="S2689" s="76">
        <f t="shared" si="1186"/>
        <v>0</v>
      </c>
      <c r="T2689" s="86">
        <f t="shared" si="1197"/>
        <v>8.0657000000000006E-2</v>
      </c>
      <c r="U2689" s="84">
        <f t="shared" si="1187"/>
        <v>20</v>
      </c>
      <c r="V2689" s="84">
        <v>252</v>
      </c>
      <c r="W2689" s="83">
        <f t="shared" si="1188"/>
        <v>1.0061752740000001</v>
      </c>
      <c r="X2689" s="76">
        <f t="shared" si="1189"/>
        <v>3.26312275</v>
      </c>
      <c r="Y2689" s="76">
        <f t="shared" si="1190"/>
        <v>0</v>
      </c>
      <c r="Z2689" s="90" t="str">
        <f t="shared" si="1191"/>
        <v>A+J=</v>
      </c>
      <c r="AA2689" s="81">
        <f t="shared" si="1192"/>
        <v>46951</v>
      </c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75">
        <f t="shared" si="1193"/>
        <v>46949</v>
      </c>
      <c r="B2690" s="76">
        <f t="shared" si="1194"/>
        <v>531.95299139000008</v>
      </c>
      <c r="C2690" s="76">
        <f t="shared" si="1198"/>
        <v>349.56824458</v>
      </c>
      <c r="D2690" s="77">
        <f t="shared" si="1176"/>
        <v>7245.38</v>
      </c>
      <c r="E2690" s="78">
        <f>IF(K2690=1,VLOOKUP(A2689,[1]Plan1!$G$155:$I$350,3),E2689)</f>
        <v>7276.54</v>
      </c>
      <c r="F2690" s="79">
        <f t="shared" si="1177"/>
        <v>45763</v>
      </c>
      <c r="G2690" s="80">
        <f t="shared" si="1178"/>
        <v>4.3006716003852752E-3</v>
      </c>
      <c r="H2690" s="81">
        <f t="shared" si="1179"/>
        <v>46980</v>
      </c>
      <c r="I2690" s="81">
        <f t="shared" si="1180"/>
        <v>46951</v>
      </c>
      <c r="J2690" s="82">
        <f t="shared" si="1195"/>
        <v>21</v>
      </c>
      <c r="K2690" s="82">
        <f t="shared" si="1200"/>
        <v>21</v>
      </c>
      <c r="L2690" s="76">
        <f t="shared" si="1181"/>
        <v>1.0043006699999999</v>
      </c>
      <c r="M2690" s="83">
        <f t="shared" si="1182"/>
        <v>1.0043006699999999</v>
      </c>
      <c r="N2690" s="83">
        <f t="shared" si="1183"/>
        <v>1.5054634201736588</v>
      </c>
      <c r="O2690" s="76">
        <f t="shared" si="1184"/>
        <v>1.51193792</v>
      </c>
      <c r="P2690" s="76">
        <f t="shared" si="1185"/>
        <v>528.52548460000003</v>
      </c>
      <c r="Q2690" s="84">
        <f t="shared" si="1199"/>
        <v>0</v>
      </c>
      <c r="R2690" s="86">
        <f t="shared" si="1196"/>
        <v>0</v>
      </c>
      <c r="S2690" s="76">
        <f t="shared" si="1186"/>
        <v>0</v>
      </c>
      <c r="T2690" s="86">
        <f t="shared" si="1197"/>
        <v>8.0657000000000006E-2</v>
      </c>
      <c r="U2690" s="84">
        <f t="shared" si="1187"/>
        <v>21</v>
      </c>
      <c r="V2690" s="84">
        <v>252</v>
      </c>
      <c r="W2690" s="83">
        <f t="shared" si="1188"/>
        <v>1.0064850359999999</v>
      </c>
      <c r="X2690" s="76">
        <f t="shared" si="1189"/>
        <v>3.4275067899999998</v>
      </c>
      <c r="Y2690" s="76">
        <f t="shared" si="1190"/>
        <v>0</v>
      </c>
      <c r="Z2690" s="90" t="str">
        <f t="shared" si="1191"/>
        <v>A+J=</v>
      </c>
      <c r="AA2690" s="81">
        <f t="shared" si="1192"/>
        <v>46951</v>
      </c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75">
        <f t="shared" si="1193"/>
        <v>46950</v>
      </c>
      <c r="B2691" s="76">
        <f t="shared" si="1194"/>
        <v>531.95299139000008</v>
      </c>
      <c r="C2691" s="76">
        <f t="shared" si="1198"/>
        <v>349.56824458</v>
      </c>
      <c r="D2691" s="77">
        <f t="shared" si="1176"/>
        <v>7245.38</v>
      </c>
      <c r="E2691" s="78">
        <f>IF(K2691=1,VLOOKUP(A2690,[1]Plan1!$G$155:$I$350,3),E2690)</f>
        <v>7276.54</v>
      </c>
      <c r="F2691" s="79">
        <f t="shared" si="1177"/>
        <v>45763</v>
      </c>
      <c r="G2691" s="80">
        <f t="shared" si="1178"/>
        <v>4.3006716003852752E-3</v>
      </c>
      <c r="H2691" s="81">
        <f t="shared" si="1179"/>
        <v>46980</v>
      </c>
      <c r="I2691" s="81">
        <f t="shared" si="1180"/>
        <v>46951</v>
      </c>
      <c r="J2691" s="82">
        <f t="shared" si="1195"/>
        <v>21</v>
      </c>
      <c r="K2691" s="82">
        <f t="shared" si="1200"/>
        <v>21</v>
      </c>
      <c r="L2691" s="76">
        <f t="shared" si="1181"/>
        <v>1.0043006699999999</v>
      </c>
      <c r="M2691" s="83">
        <f t="shared" si="1182"/>
        <v>1.0043006699999999</v>
      </c>
      <c r="N2691" s="83">
        <f t="shared" si="1183"/>
        <v>1.5054634201736588</v>
      </c>
      <c r="O2691" s="76">
        <f t="shared" si="1184"/>
        <v>1.51193792</v>
      </c>
      <c r="P2691" s="76">
        <f t="shared" si="1185"/>
        <v>528.52548460000003</v>
      </c>
      <c r="Q2691" s="84">
        <f t="shared" si="1199"/>
        <v>0</v>
      </c>
      <c r="R2691" s="86">
        <f t="shared" si="1196"/>
        <v>0</v>
      </c>
      <c r="S2691" s="76">
        <f t="shared" si="1186"/>
        <v>0</v>
      </c>
      <c r="T2691" s="86">
        <f t="shared" si="1197"/>
        <v>8.0657000000000006E-2</v>
      </c>
      <c r="U2691" s="84">
        <f t="shared" si="1187"/>
        <v>21</v>
      </c>
      <c r="V2691" s="84">
        <v>252</v>
      </c>
      <c r="W2691" s="83">
        <f t="shared" si="1188"/>
        <v>1.0064850359999999</v>
      </c>
      <c r="X2691" s="76">
        <f t="shared" si="1189"/>
        <v>3.4275067899999998</v>
      </c>
      <c r="Y2691" s="76">
        <f t="shared" si="1190"/>
        <v>0</v>
      </c>
      <c r="Z2691" s="90" t="str">
        <f t="shared" si="1191"/>
        <v>A+J=</v>
      </c>
      <c r="AA2691" s="81">
        <f t="shared" si="1192"/>
        <v>46951</v>
      </c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75">
        <f t="shared" si="1193"/>
        <v>46951</v>
      </c>
      <c r="B2692" s="76">
        <f t="shared" si="1194"/>
        <v>531.95299139000008</v>
      </c>
      <c r="C2692" s="76">
        <f t="shared" si="1198"/>
        <v>349.56824458</v>
      </c>
      <c r="D2692" s="77">
        <f t="shared" si="1176"/>
        <v>7245.38</v>
      </c>
      <c r="E2692" s="78">
        <f>IF(K2692=1,VLOOKUP(A2691,[1]Plan1!$G$155:$I$350,3),E2691)</f>
        <v>7276.54</v>
      </c>
      <c r="F2692" s="79">
        <f t="shared" si="1177"/>
        <v>45763</v>
      </c>
      <c r="G2692" s="80">
        <f t="shared" si="1178"/>
        <v>4.3006716003852752E-3</v>
      </c>
      <c r="H2692" s="81">
        <f t="shared" si="1179"/>
        <v>46980</v>
      </c>
      <c r="I2692" s="81">
        <f t="shared" si="1180"/>
        <v>46951</v>
      </c>
      <c r="J2692" s="82">
        <f t="shared" si="1195"/>
        <v>21</v>
      </c>
      <c r="K2692" s="82">
        <f t="shared" si="1200"/>
        <v>21</v>
      </c>
      <c r="L2692" s="76">
        <f t="shared" si="1181"/>
        <v>1.0043006699999999</v>
      </c>
      <c r="M2692" s="83">
        <f t="shared" si="1182"/>
        <v>1.0043006699999999</v>
      </c>
      <c r="N2692" s="83">
        <f t="shared" si="1183"/>
        <v>1.5054634201736588</v>
      </c>
      <c r="O2692" s="76">
        <f t="shared" si="1184"/>
        <v>1.51193792</v>
      </c>
      <c r="P2692" s="76">
        <f t="shared" si="1185"/>
        <v>528.52548460000003</v>
      </c>
      <c r="Q2692" s="84">
        <f t="shared" si="1199"/>
        <v>88</v>
      </c>
      <c r="R2692" s="86">
        <f t="shared" si="1196"/>
        <v>2.3740000000000001E-2</v>
      </c>
      <c r="S2692" s="76">
        <f t="shared" si="1186"/>
        <v>12.547195</v>
      </c>
      <c r="T2692" s="86">
        <f t="shared" si="1197"/>
        <v>8.0657000000000006E-2</v>
      </c>
      <c r="U2692" s="84">
        <f t="shared" si="1187"/>
        <v>21</v>
      </c>
      <c r="V2692" s="84">
        <v>252</v>
      </c>
      <c r="W2692" s="83">
        <f t="shared" si="1188"/>
        <v>1.0064850359999999</v>
      </c>
      <c r="X2692" s="76">
        <f t="shared" si="1189"/>
        <v>3.4275067899999998</v>
      </c>
      <c r="Y2692" s="76">
        <f t="shared" si="1190"/>
        <v>15.974701790000001</v>
      </c>
      <c r="Z2692" s="90" t="str">
        <f t="shared" si="1191"/>
        <v>A+J=</v>
      </c>
      <c r="AA2692" s="81">
        <f t="shared" si="1192"/>
        <v>46951</v>
      </c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75">
        <f t="shared" si="1193"/>
        <v>46952</v>
      </c>
      <c r="B2693" s="76">
        <f t="shared" si="1194"/>
        <v>516.2426210399999</v>
      </c>
      <c r="C2693" s="76">
        <f t="shared" si="1198"/>
        <v>341.26949445999998</v>
      </c>
      <c r="D2693" s="77">
        <f t="shared" si="1176"/>
        <v>7245.38</v>
      </c>
      <c r="E2693" s="78">
        <f>IF(K2693=1,VLOOKUP(A2692,[1]Plan1!$G$155:$I$350,3),E2692)</f>
        <v>7276.54</v>
      </c>
      <c r="F2693" s="79">
        <f t="shared" si="1177"/>
        <v>45763</v>
      </c>
      <c r="G2693" s="80">
        <f t="shared" si="1178"/>
        <v>4.3006716003852752E-3</v>
      </c>
      <c r="H2693" s="81">
        <f t="shared" si="1179"/>
        <v>46980</v>
      </c>
      <c r="I2693" s="81">
        <f t="shared" si="1180"/>
        <v>46980</v>
      </c>
      <c r="J2693" s="82">
        <f t="shared" si="1195"/>
        <v>21</v>
      </c>
      <c r="K2693" s="82">
        <f t="shared" si="1200"/>
        <v>1</v>
      </c>
      <c r="L2693" s="76">
        <f t="shared" si="1181"/>
        <v>1.0002043700000001</v>
      </c>
      <c r="M2693" s="83">
        <f t="shared" si="1182"/>
        <v>1.0043006699999999</v>
      </c>
      <c r="N2693" s="83">
        <f t="shared" si="1183"/>
        <v>1.5119379215408968</v>
      </c>
      <c r="O2693" s="76">
        <f t="shared" si="1184"/>
        <v>1.51224691</v>
      </c>
      <c r="P2693" s="76">
        <f t="shared" si="1185"/>
        <v>516.08373846999996</v>
      </c>
      <c r="Q2693" s="84">
        <f t="shared" si="1199"/>
        <v>0</v>
      </c>
      <c r="R2693" s="86">
        <f t="shared" si="1196"/>
        <v>0</v>
      </c>
      <c r="S2693" s="76">
        <f t="shared" si="1186"/>
        <v>0</v>
      </c>
      <c r="T2693" s="86">
        <f t="shared" si="1197"/>
        <v>8.0657000000000006E-2</v>
      </c>
      <c r="U2693" s="84">
        <f t="shared" si="1187"/>
        <v>1</v>
      </c>
      <c r="V2693" s="84">
        <v>252</v>
      </c>
      <c r="W2693" s="83">
        <f t="shared" si="1188"/>
        <v>1.0003078620000001</v>
      </c>
      <c r="X2693" s="76">
        <f t="shared" si="1189"/>
        <v>0.15888257</v>
      </c>
      <c r="Y2693" s="76">
        <f t="shared" si="1190"/>
        <v>0</v>
      </c>
      <c r="Z2693" s="90" t="str">
        <f t="shared" si="1191"/>
        <v>A+J=</v>
      </c>
      <c r="AA2693" s="81">
        <f t="shared" si="1192"/>
        <v>46980</v>
      </c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75">
        <f t="shared" si="1193"/>
        <v>46953</v>
      </c>
      <c r="B2694" s="76">
        <f t="shared" si="1194"/>
        <v>516.50709323000001</v>
      </c>
      <c r="C2694" s="76">
        <f t="shared" si="1198"/>
        <v>341.26949445999998</v>
      </c>
      <c r="D2694" s="77">
        <f t="shared" si="1176"/>
        <v>7245.38</v>
      </c>
      <c r="E2694" s="78">
        <f>IF(K2694=1,VLOOKUP(A2693,[1]Plan1!$G$155:$I$350,3),E2693)</f>
        <v>7276.54</v>
      </c>
      <c r="F2694" s="79">
        <f t="shared" si="1177"/>
        <v>45763</v>
      </c>
      <c r="G2694" s="80">
        <f t="shared" si="1178"/>
        <v>4.3006716003852752E-3</v>
      </c>
      <c r="H2694" s="81">
        <f t="shared" si="1179"/>
        <v>46980</v>
      </c>
      <c r="I2694" s="81">
        <f t="shared" si="1180"/>
        <v>46980</v>
      </c>
      <c r="J2694" s="82">
        <f t="shared" si="1195"/>
        <v>21</v>
      </c>
      <c r="K2694" s="82">
        <f t="shared" si="1200"/>
        <v>2</v>
      </c>
      <c r="L2694" s="76">
        <f t="shared" si="1181"/>
        <v>1.00040879</v>
      </c>
      <c r="M2694" s="83">
        <f t="shared" si="1182"/>
        <v>1.0043006699999999</v>
      </c>
      <c r="N2694" s="83">
        <f t="shared" si="1183"/>
        <v>1.5119379215408968</v>
      </c>
      <c r="O2694" s="76">
        <f t="shared" si="1184"/>
        <v>1.5125559799999999</v>
      </c>
      <c r="P2694" s="76">
        <f t="shared" si="1185"/>
        <v>516.18921463000004</v>
      </c>
      <c r="Q2694" s="84">
        <f t="shared" si="1199"/>
        <v>0</v>
      </c>
      <c r="R2694" s="86">
        <f t="shared" si="1196"/>
        <v>0</v>
      </c>
      <c r="S2694" s="76">
        <f t="shared" si="1186"/>
        <v>0</v>
      </c>
      <c r="T2694" s="86">
        <f t="shared" si="1197"/>
        <v>8.0657000000000006E-2</v>
      </c>
      <c r="U2694" s="84">
        <f t="shared" si="1187"/>
        <v>2</v>
      </c>
      <c r="V2694" s="84">
        <v>252</v>
      </c>
      <c r="W2694" s="83">
        <f t="shared" si="1188"/>
        <v>1.000615818</v>
      </c>
      <c r="X2694" s="76">
        <f t="shared" si="1189"/>
        <v>0.31787860000000001</v>
      </c>
      <c r="Y2694" s="76">
        <f t="shared" si="1190"/>
        <v>0</v>
      </c>
      <c r="Z2694" s="90" t="str">
        <f t="shared" si="1191"/>
        <v>A+J=</v>
      </c>
      <c r="AA2694" s="81">
        <f t="shared" si="1192"/>
        <v>46980</v>
      </c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75">
        <f t="shared" si="1193"/>
        <v>46954</v>
      </c>
      <c r="B2695" s="76">
        <f t="shared" si="1194"/>
        <v>516.77169993999996</v>
      </c>
      <c r="C2695" s="76">
        <f t="shared" si="1198"/>
        <v>341.26949445999998</v>
      </c>
      <c r="D2695" s="77">
        <f t="shared" si="1176"/>
        <v>7245.38</v>
      </c>
      <c r="E2695" s="78">
        <f>IF(K2695=1,VLOOKUP(A2694,[1]Plan1!$G$155:$I$350,3),E2694)</f>
        <v>7276.54</v>
      </c>
      <c r="F2695" s="79">
        <f t="shared" si="1177"/>
        <v>45763</v>
      </c>
      <c r="G2695" s="80">
        <f t="shared" si="1178"/>
        <v>4.3006716003852752E-3</v>
      </c>
      <c r="H2695" s="81">
        <f t="shared" si="1179"/>
        <v>46980</v>
      </c>
      <c r="I2695" s="81">
        <f t="shared" si="1180"/>
        <v>46980</v>
      </c>
      <c r="J2695" s="82">
        <f t="shared" si="1195"/>
        <v>21</v>
      </c>
      <c r="K2695" s="82">
        <f t="shared" si="1200"/>
        <v>3</v>
      </c>
      <c r="L2695" s="76">
        <f t="shared" si="1181"/>
        <v>1.00061325</v>
      </c>
      <c r="M2695" s="83">
        <f t="shared" si="1182"/>
        <v>1.0043006699999999</v>
      </c>
      <c r="N2695" s="83">
        <f t="shared" si="1183"/>
        <v>1.5119379215408968</v>
      </c>
      <c r="O2695" s="76">
        <f t="shared" si="1184"/>
        <v>1.5128651099999999</v>
      </c>
      <c r="P2695" s="76">
        <f t="shared" si="1185"/>
        <v>516.29471126999999</v>
      </c>
      <c r="Q2695" s="84">
        <f t="shared" si="1199"/>
        <v>0</v>
      </c>
      <c r="R2695" s="86">
        <f t="shared" si="1196"/>
        <v>0</v>
      </c>
      <c r="S2695" s="76">
        <f t="shared" si="1186"/>
        <v>0</v>
      </c>
      <c r="T2695" s="86">
        <f t="shared" si="1197"/>
        <v>8.0657000000000006E-2</v>
      </c>
      <c r="U2695" s="84">
        <f t="shared" si="1187"/>
        <v>3</v>
      </c>
      <c r="V2695" s="84">
        <v>252</v>
      </c>
      <c r="W2695" s="83">
        <f t="shared" si="1188"/>
        <v>1.000923869</v>
      </c>
      <c r="X2695" s="76">
        <f t="shared" si="1189"/>
        <v>0.47698867</v>
      </c>
      <c r="Y2695" s="76">
        <f t="shared" si="1190"/>
        <v>0</v>
      </c>
      <c r="Z2695" s="90" t="str">
        <f t="shared" si="1191"/>
        <v>A+J=</v>
      </c>
      <c r="AA2695" s="81">
        <f t="shared" si="1192"/>
        <v>46980</v>
      </c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75">
        <f t="shared" si="1193"/>
        <v>46955</v>
      </c>
      <c r="B2696" s="76">
        <f t="shared" si="1194"/>
        <v>517.03644121000002</v>
      </c>
      <c r="C2696" s="76">
        <f t="shared" si="1198"/>
        <v>341.26949445999998</v>
      </c>
      <c r="D2696" s="77">
        <f t="shared" ref="D2696:D2759" si="1201">IF(E2696=E2695,D2695,E2695)</f>
        <v>7245.38</v>
      </c>
      <c r="E2696" s="78">
        <f>IF(K2696=1,VLOOKUP(A2695,[1]Plan1!$G$155:$I$350,3),E2695)</f>
        <v>7276.54</v>
      </c>
      <c r="F2696" s="79">
        <f t="shared" ref="F2696:F2759" si="1202">IF(D2696=D2695,F2695,A2696)</f>
        <v>45763</v>
      </c>
      <c r="G2696" s="80">
        <f t="shared" ref="G2696:G2759" si="1203">(E2696/D2696)-1</f>
        <v>4.3006716003852752E-3</v>
      </c>
      <c r="H2696" s="81">
        <f t="shared" ref="H2696:H2759" si="1204">IF(DAY(A2696)=15,VLOOKUP(A2696,AH$119:AN$451,4),H2695)</f>
        <v>46980</v>
      </c>
      <c r="I2696" s="81">
        <f t="shared" ref="I2696:I2759" si="1205">IF(A2696&gt;I2695,H2696,I2695)</f>
        <v>46980</v>
      </c>
      <c r="J2696" s="82">
        <f t="shared" si="1195"/>
        <v>21</v>
      </c>
      <c r="K2696" s="82">
        <f t="shared" si="1200"/>
        <v>4</v>
      </c>
      <c r="L2696" s="76">
        <f t="shared" ref="L2696:L2759" si="1206">TRUNC((E2696/D2696)^TRUNC((K2696/J2696),9),8)</f>
        <v>1.00081775</v>
      </c>
      <c r="M2696" s="83">
        <f t="shared" ref="M2696:M2759" si="1207">IF(I2696&gt;I2695,L2695,M2695)</f>
        <v>1.0043006699999999</v>
      </c>
      <c r="N2696" s="83">
        <f t="shared" ref="N2696:N2759" si="1208">IF(I2696&gt;I2695,N2695*M2696,N2695)</f>
        <v>1.5119379215408968</v>
      </c>
      <c r="O2696" s="76">
        <f t="shared" ref="O2696:O2759" si="1209">TRUNC(TRUNC((L2696*N2696),15),8)</f>
        <v>1.5131743</v>
      </c>
      <c r="P2696" s="76">
        <f t="shared" ref="P2696:P2759" si="1210">TRUNC(C2696*O2696,8)</f>
        <v>516.40022839000005</v>
      </c>
      <c r="Q2696" s="84">
        <f t="shared" si="1199"/>
        <v>0</v>
      </c>
      <c r="R2696" s="86">
        <f t="shared" si="1196"/>
        <v>0</v>
      </c>
      <c r="S2696" s="76">
        <f t="shared" ref="S2696:S2759" si="1211">IF(R2696&gt;0,TRUNC(R2696*P2696,8),0)</f>
        <v>0</v>
      </c>
      <c r="T2696" s="86">
        <f t="shared" si="1197"/>
        <v>8.0657000000000006E-2</v>
      </c>
      <c r="U2696" s="84">
        <f t="shared" ref="U2696:U2759" si="1212">IF(Q2695&gt;0,1,IF(K2696=K2695,U2695,U2695+1))</f>
        <v>4</v>
      </c>
      <c r="V2696" s="84">
        <v>252</v>
      </c>
      <c r="W2696" s="83">
        <f t="shared" ref="W2696:W2759" si="1213">ROUND((1+T2696)^TRUNC((U2696/V2696),9),9)</f>
        <v>1.001232015</v>
      </c>
      <c r="X2696" s="76">
        <f t="shared" ref="X2696:X2759" si="1214">TRUNC((P2696*(W2696-1)),8)</f>
        <v>0.63621282000000001</v>
      </c>
      <c r="Y2696" s="76">
        <f t="shared" ref="Y2696:Y2759" si="1215">IF(Q2696&gt;0,S2696+X2696,0)</f>
        <v>0</v>
      </c>
      <c r="Z2696" s="90" t="str">
        <f t="shared" ref="Z2696:Z2759" si="1216">IF($Q2695&gt;0,VLOOKUP($A2695,$AD$11:$AM$115,9),Z2695)</f>
        <v>A+J=</v>
      </c>
      <c r="AA2696" s="81">
        <f t="shared" ref="AA2696:AA2759" si="1217">IF(Q2695&gt;0,VLOOKUP(A2695,$AD$11:$AM$115,10),AA2695)</f>
        <v>46980</v>
      </c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75">
        <f t="shared" si="1193"/>
        <v>46956</v>
      </c>
      <c r="B2697" s="76">
        <f t="shared" si="1194"/>
        <v>517.30132049999997</v>
      </c>
      <c r="C2697" s="76">
        <f t="shared" si="1198"/>
        <v>341.26949445999998</v>
      </c>
      <c r="D2697" s="77">
        <f t="shared" si="1201"/>
        <v>7245.38</v>
      </c>
      <c r="E2697" s="78">
        <f>IF(K2697=1,VLOOKUP(A2696,[1]Plan1!$G$155:$I$350,3),E2696)</f>
        <v>7276.54</v>
      </c>
      <c r="F2697" s="79">
        <f t="shared" si="1202"/>
        <v>45763</v>
      </c>
      <c r="G2697" s="80">
        <f t="shared" si="1203"/>
        <v>4.3006716003852752E-3</v>
      </c>
      <c r="H2697" s="81">
        <f t="shared" si="1204"/>
        <v>46980</v>
      </c>
      <c r="I2697" s="81">
        <f t="shared" si="1205"/>
        <v>46980</v>
      </c>
      <c r="J2697" s="82">
        <f t="shared" si="1195"/>
        <v>21</v>
      </c>
      <c r="K2697" s="82">
        <f t="shared" si="1200"/>
        <v>5</v>
      </c>
      <c r="L2697" s="76">
        <f t="shared" si="1206"/>
        <v>1.0010222900000001</v>
      </c>
      <c r="M2697" s="83">
        <f t="shared" si="1207"/>
        <v>1.0043006699999999</v>
      </c>
      <c r="N2697" s="83">
        <f t="shared" si="1208"/>
        <v>1.5119379215408968</v>
      </c>
      <c r="O2697" s="76">
        <f t="shared" si="1209"/>
        <v>1.5134835600000001</v>
      </c>
      <c r="P2697" s="76">
        <f t="shared" si="1210"/>
        <v>516.50576938999995</v>
      </c>
      <c r="Q2697" s="84">
        <f t="shared" si="1199"/>
        <v>0</v>
      </c>
      <c r="R2697" s="86">
        <f t="shared" si="1196"/>
        <v>0</v>
      </c>
      <c r="S2697" s="76">
        <f t="shared" si="1211"/>
        <v>0</v>
      </c>
      <c r="T2697" s="86">
        <f t="shared" si="1197"/>
        <v>8.0657000000000006E-2</v>
      </c>
      <c r="U2697" s="84">
        <f t="shared" si="1212"/>
        <v>5</v>
      </c>
      <c r="V2697" s="84">
        <v>252</v>
      </c>
      <c r="W2697" s="83">
        <f t="shared" si="1213"/>
        <v>1.001540256</v>
      </c>
      <c r="X2697" s="76">
        <f t="shared" si="1214"/>
        <v>0.79555111000000001</v>
      </c>
      <c r="Y2697" s="76">
        <f t="shared" si="1215"/>
        <v>0</v>
      </c>
      <c r="Z2697" s="90" t="str">
        <f t="shared" si="1216"/>
        <v>A+J=</v>
      </c>
      <c r="AA2697" s="81">
        <f t="shared" si="1217"/>
        <v>46980</v>
      </c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75">
        <f t="shared" si="1193"/>
        <v>46957</v>
      </c>
      <c r="B2698" s="76">
        <f t="shared" si="1194"/>
        <v>517.30132049999997</v>
      </c>
      <c r="C2698" s="76">
        <f t="shared" si="1198"/>
        <v>341.26949445999998</v>
      </c>
      <c r="D2698" s="77">
        <f t="shared" si="1201"/>
        <v>7245.38</v>
      </c>
      <c r="E2698" s="78">
        <f>IF(K2698=1,VLOOKUP(A2697,[1]Plan1!$G$155:$I$350,3),E2697)</f>
        <v>7276.54</v>
      </c>
      <c r="F2698" s="79">
        <f t="shared" si="1202"/>
        <v>45763</v>
      </c>
      <c r="G2698" s="80">
        <f t="shared" si="1203"/>
        <v>4.3006716003852752E-3</v>
      </c>
      <c r="H2698" s="81">
        <f t="shared" si="1204"/>
        <v>46980</v>
      </c>
      <c r="I2698" s="81">
        <f t="shared" si="1205"/>
        <v>46980</v>
      </c>
      <c r="J2698" s="82">
        <f t="shared" si="1195"/>
        <v>21</v>
      </c>
      <c r="K2698" s="82">
        <f t="shared" si="1200"/>
        <v>5</v>
      </c>
      <c r="L2698" s="76">
        <f t="shared" si="1206"/>
        <v>1.0010222900000001</v>
      </c>
      <c r="M2698" s="83">
        <f t="shared" si="1207"/>
        <v>1.0043006699999999</v>
      </c>
      <c r="N2698" s="83">
        <f t="shared" si="1208"/>
        <v>1.5119379215408968</v>
      </c>
      <c r="O2698" s="76">
        <f t="shared" si="1209"/>
        <v>1.5134835600000001</v>
      </c>
      <c r="P2698" s="76">
        <f t="shared" si="1210"/>
        <v>516.50576938999995</v>
      </c>
      <c r="Q2698" s="84">
        <f t="shared" si="1199"/>
        <v>0</v>
      </c>
      <c r="R2698" s="86">
        <f t="shared" si="1196"/>
        <v>0</v>
      </c>
      <c r="S2698" s="76">
        <f t="shared" si="1211"/>
        <v>0</v>
      </c>
      <c r="T2698" s="86">
        <f t="shared" si="1197"/>
        <v>8.0657000000000006E-2</v>
      </c>
      <c r="U2698" s="84">
        <f t="shared" si="1212"/>
        <v>5</v>
      </c>
      <c r="V2698" s="84">
        <v>252</v>
      </c>
      <c r="W2698" s="83">
        <f t="shared" si="1213"/>
        <v>1.001540256</v>
      </c>
      <c r="X2698" s="76">
        <f t="shared" si="1214"/>
        <v>0.79555111000000001</v>
      </c>
      <c r="Y2698" s="76">
        <f t="shared" si="1215"/>
        <v>0</v>
      </c>
      <c r="Z2698" s="90" t="str">
        <f t="shared" si="1216"/>
        <v>A+J=</v>
      </c>
      <c r="AA2698" s="81">
        <f t="shared" si="1217"/>
        <v>46980</v>
      </c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75">
        <f t="shared" si="1193"/>
        <v>46958</v>
      </c>
      <c r="B2699" s="76">
        <f t="shared" si="1194"/>
        <v>517.30132049999997</v>
      </c>
      <c r="C2699" s="76">
        <f t="shared" si="1198"/>
        <v>341.26949445999998</v>
      </c>
      <c r="D2699" s="77">
        <f t="shared" si="1201"/>
        <v>7245.38</v>
      </c>
      <c r="E2699" s="78">
        <f>IF(K2699=1,VLOOKUP(A2698,[1]Plan1!$G$155:$I$350,3),E2698)</f>
        <v>7276.54</v>
      </c>
      <c r="F2699" s="79">
        <f t="shared" si="1202"/>
        <v>45763</v>
      </c>
      <c r="G2699" s="80">
        <f t="shared" si="1203"/>
        <v>4.3006716003852752E-3</v>
      </c>
      <c r="H2699" s="81">
        <f t="shared" si="1204"/>
        <v>46980</v>
      </c>
      <c r="I2699" s="81">
        <f t="shared" si="1205"/>
        <v>46980</v>
      </c>
      <c r="J2699" s="82">
        <f t="shared" si="1195"/>
        <v>21</v>
      </c>
      <c r="K2699" s="82">
        <f t="shared" si="1200"/>
        <v>5</v>
      </c>
      <c r="L2699" s="76">
        <f t="shared" si="1206"/>
        <v>1.0010222900000001</v>
      </c>
      <c r="M2699" s="83">
        <f t="shared" si="1207"/>
        <v>1.0043006699999999</v>
      </c>
      <c r="N2699" s="83">
        <f t="shared" si="1208"/>
        <v>1.5119379215408968</v>
      </c>
      <c r="O2699" s="76">
        <f t="shared" si="1209"/>
        <v>1.5134835600000001</v>
      </c>
      <c r="P2699" s="76">
        <f t="shared" si="1210"/>
        <v>516.50576938999995</v>
      </c>
      <c r="Q2699" s="84">
        <f t="shared" si="1199"/>
        <v>0</v>
      </c>
      <c r="R2699" s="86">
        <f t="shared" si="1196"/>
        <v>0</v>
      </c>
      <c r="S2699" s="76">
        <f t="shared" si="1211"/>
        <v>0</v>
      </c>
      <c r="T2699" s="86">
        <f t="shared" si="1197"/>
        <v>8.0657000000000006E-2</v>
      </c>
      <c r="U2699" s="84">
        <f t="shared" si="1212"/>
        <v>5</v>
      </c>
      <c r="V2699" s="84">
        <v>252</v>
      </c>
      <c r="W2699" s="83">
        <f t="shared" si="1213"/>
        <v>1.001540256</v>
      </c>
      <c r="X2699" s="76">
        <f t="shared" si="1214"/>
        <v>0.79555111000000001</v>
      </c>
      <c r="Y2699" s="76">
        <f t="shared" si="1215"/>
        <v>0</v>
      </c>
      <c r="Z2699" s="90" t="str">
        <f t="shared" si="1216"/>
        <v>A+J=</v>
      </c>
      <c r="AA2699" s="81">
        <f t="shared" si="1217"/>
        <v>46980</v>
      </c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75">
        <f t="shared" ref="A2700:A2763" si="1218">(A2699+1)</f>
        <v>46959</v>
      </c>
      <c r="B2700" s="76">
        <f t="shared" ref="B2700:B2763" si="1219">P2700+X2700</f>
        <v>517.56633443999999</v>
      </c>
      <c r="C2700" s="76">
        <f t="shared" si="1198"/>
        <v>341.26949445999998</v>
      </c>
      <c r="D2700" s="77">
        <f t="shared" si="1201"/>
        <v>7245.38</v>
      </c>
      <c r="E2700" s="78">
        <f>IF(K2700=1,VLOOKUP(A2699,[1]Plan1!$G$155:$I$350,3),E2699)</f>
        <v>7276.54</v>
      </c>
      <c r="F2700" s="79">
        <f t="shared" si="1202"/>
        <v>45763</v>
      </c>
      <c r="G2700" s="80">
        <f t="shared" si="1203"/>
        <v>4.3006716003852752E-3</v>
      </c>
      <c r="H2700" s="81">
        <f t="shared" si="1204"/>
        <v>46980</v>
      </c>
      <c r="I2700" s="81">
        <f t="shared" si="1205"/>
        <v>46980</v>
      </c>
      <c r="J2700" s="82">
        <f t="shared" ref="J2700:J2763" si="1220">IF(I2700=I2699,J2699,NETWORKDAYS(I2699,I2700,$AD$165:$AD$503)-1)</f>
        <v>21</v>
      </c>
      <c r="K2700" s="82">
        <f t="shared" si="1200"/>
        <v>6</v>
      </c>
      <c r="L2700" s="76">
        <f t="shared" si="1206"/>
        <v>1.0012268799999999</v>
      </c>
      <c r="M2700" s="83">
        <f t="shared" si="1207"/>
        <v>1.0043006699999999</v>
      </c>
      <c r="N2700" s="83">
        <f t="shared" si="1208"/>
        <v>1.5119379215408968</v>
      </c>
      <c r="O2700" s="76">
        <f t="shared" si="1209"/>
        <v>1.51379288</v>
      </c>
      <c r="P2700" s="76">
        <f t="shared" si="1210"/>
        <v>516.61133086999996</v>
      </c>
      <c r="Q2700" s="84">
        <f t="shared" si="1199"/>
        <v>0</v>
      </c>
      <c r="R2700" s="86">
        <f t="shared" ref="R2700:R2763" si="1221">IF(Q2700&gt;0,VLOOKUP($A2700,$AD$11:$AI$161,6),0)</f>
        <v>0</v>
      </c>
      <c r="S2700" s="76">
        <f t="shared" si="1211"/>
        <v>0</v>
      </c>
      <c r="T2700" s="86">
        <f t="shared" ref="T2700:T2763" si="1222">(T2699)</f>
        <v>8.0657000000000006E-2</v>
      </c>
      <c r="U2700" s="84">
        <f t="shared" si="1212"/>
        <v>6</v>
      </c>
      <c r="V2700" s="84">
        <v>252</v>
      </c>
      <c r="W2700" s="83">
        <f t="shared" si="1213"/>
        <v>1.001848592</v>
      </c>
      <c r="X2700" s="76">
        <f t="shared" si="1214"/>
        <v>0.95500357000000002</v>
      </c>
      <c r="Y2700" s="76">
        <f t="shared" si="1215"/>
        <v>0</v>
      </c>
      <c r="Z2700" s="90" t="str">
        <f t="shared" si="1216"/>
        <v>A+J=</v>
      </c>
      <c r="AA2700" s="81">
        <f t="shared" si="1217"/>
        <v>46980</v>
      </c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75">
        <f t="shared" si="1218"/>
        <v>46960</v>
      </c>
      <c r="B2701" s="76">
        <f t="shared" si="1219"/>
        <v>517.83148309000001</v>
      </c>
      <c r="C2701" s="76">
        <f t="shared" ref="C2701:C2764" si="1223">TRUNC(IF(Q2700&gt;0,VLOOKUP(A2700,$AD$13:$AE$161,2),C2700),8)</f>
        <v>341.26949445999998</v>
      </c>
      <c r="D2701" s="77">
        <f t="shared" si="1201"/>
        <v>7245.38</v>
      </c>
      <c r="E2701" s="78">
        <f>IF(K2701=1,VLOOKUP(A2700,[1]Plan1!$G$155:$I$350,3),E2700)</f>
        <v>7276.54</v>
      </c>
      <c r="F2701" s="79">
        <f t="shared" si="1202"/>
        <v>45763</v>
      </c>
      <c r="G2701" s="80">
        <f t="shared" si="1203"/>
        <v>4.3006716003852752E-3</v>
      </c>
      <c r="H2701" s="81">
        <f t="shared" si="1204"/>
        <v>46980</v>
      </c>
      <c r="I2701" s="81">
        <f t="shared" si="1205"/>
        <v>46980</v>
      </c>
      <c r="J2701" s="82">
        <f t="shared" si="1220"/>
        <v>21</v>
      </c>
      <c r="K2701" s="82">
        <f t="shared" si="1200"/>
        <v>7</v>
      </c>
      <c r="L2701" s="76">
        <f t="shared" si="1206"/>
        <v>1.0014315</v>
      </c>
      <c r="M2701" s="83">
        <f t="shared" si="1207"/>
        <v>1.0043006699999999</v>
      </c>
      <c r="N2701" s="83">
        <f t="shared" si="1208"/>
        <v>1.5119379215408968</v>
      </c>
      <c r="O2701" s="76">
        <f t="shared" si="1209"/>
        <v>1.51410226</v>
      </c>
      <c r="P2701" s="76">
        <f t="shared" si="1210"/>
        <v>516.71691282999996</v>
      </c>
      <c r="Q2701" s="84">
        <f t="shared" ref="Q2701:Q2764" si="1224">IF(VLOOKUP(A2701,AD$11:AK$161,8)=VLOOKUP(A2700,AD$11:AK$161,8),0,VLOOKUP(A2701,AD$11:AK$161,8))</f>
        <v>0</v>
      </c>
      <c r="R2701" s="86">
        <f t="shared" si="1221"/>
        <v>0</v>
      </c>
      <c r="S2701" s="76">
        <f t="shared" si="1211"/>
        <v>0</v>
      </c>
      <c r="T2701" s="86">
        <f t="shared" si="1222"/>
        <v>8.0657000000000006E-2</v>
      </c>
      <c r="U2701" s="84">
        <f t="shared" si="1212"/>
        <v>7</v>
      </c>
      <c r="V2701" s="84">
        <v>252</v>
      </c>
      <c r="W2701" s="83">
        <f t="shared" si="1213"/>
        <v>1.0021570230000001</v>
      </c>
      <c r="X2701" s="76">
        <f t="shared" si="1214"/>
        <v>1.11457026</v>
      </c>
      <c r="Y2701" s="76">
        <f t="shared" si="1215"/>
        <v>0</v>
      </c>
      <c r="Z2701" s="90" t="str">
        <f t="shared" si="1216"/>
        <v>A+J=</v>
      </c>
      <c r="AA2701" s="81">
        <f t="shared" si="1217"/>
        <v>46980</v>
      </c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75">
        <f t="shared" si="1218"/>
        <v>46961</v>
      </c>
      <c r="B2702" s="76">
        <f t="shared" si="1219"/>
        <v>518.09676597000009</v>
      </c>
      <c r="C2702" s="76">
        <f t="shared" si="1223"/>
        <v>341.26949445999998</v>
      </c>
      <c r="D2702" s="77">
        <f t="shared" si="1201"/>
        <v>7245.38</v>
      </c>
      <c r="E2702" s="78">
        <f>IF(K2702=1,VLOOKUP(A2701,[1]Plan1!$G$155:$I$350,3),E2701)</f>
        <v>7276.54</v>
      </c>
      <c r="F2702" s="79">
        <f t="shared" si="1202"/>
        <v>45763</v>
      </c>
      <c r="G2702" s="80">
        <f t="shared" si="1203"/>
        <v>4.3006716003852752E-3</v>
      </c>
      <c r="H2702" s="81">
        <f t="shared" si="1204"/>
        <v>46980</v>
      </c>
      <c r="I2702" s="81">
        <f t="shared" si="1205"/>
        <v>46980</v>
      </c>
      <c r="J2702" s="82">
        <f t="shared" si="1220"/>
        <v>21</v>
      </c>
      <c r="K2702" s="82">
        <f t="shared" si="1200"/>
        <v>8</v>
      </c>
      <c r="L2702" s="76">
        <f t="shared" si="1206"/>
        <v>1.00163617</v>
      </c>
      <c r="M2702" s="83">
        <f t="shared" si="1207"/>
        <v>1.0043006699999999</v>
      </c>
      <c r="N2702" s="83">
        <f t="shared" si="1208"/>
        <v>1.5119379215408968</v>
      </c>
      <c r="O2702" s="76">
        <f t="shared" si="1209"/>
        <v>1.5144116999999999</v>
      </c>
      <c r="P2702" s="76">
        <f t="shared" si="1210"/>
        <v>516.82251526000005</v>
      </c>
      <c r="Q2702" s="84">
        <f t="shared" si="1224"/>
        <v>0</v>
      </c>
      <c r="R2702" s="86">
        <f t="shared" si="1221"/>
        <v>0</v>
      </c>
      <c r="S2702" s="76">
        <f t="shared" si="1211"/>
        <v>0</v>
      </c>
      <c r="T2702" s="86">
        <f t="shared" si="1222"/>
        <v>8.0657000000000006E-2</v>
      </c>
      <c r="U2702" s="84">
        <f t="shared" si="1212"/>
        <v>8</v>
      </c>
      <c r="V2702" s="84">
        <v>252</v>
      </c>
      <c r="W2702" s="83">
        <f t="shared" si="1213"/>
        <v>1.002465548</v>
      </c>
      <c r="X2702" s="76">
        <f t="shared" si="1214"/>
        <v>1.27425071</v>
      </c>
      <c r="Y2702" s="76">
        <f t="shared" si="1215"/>
        <v>0</v>
      </c>
      <c r="Z2702" s="90" t="str">
        <f t="shared" si="1216"/>
        <v>A+J=</v>
      </c>
      <c r="AA2702" s="81">
        <f t="shared" si="1217"/>
        <v>46980</v>
      </c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75">
        <f t="shared" si="1218"/>
        <v>46962</v>
      </c>
      <c r="B2703" s="76">
        <f t="shared" si="1219"/>
        <v>518.36218759999997</v>
      </c>
      <c r="C2703" s="76">
        <f t="shared" si="1223"/>
        <v>341.26949445999998</v>
      </c>
      <c r="D2703" s="77">
        <f t="shared" si="1201"/>
        <v>7245.38</v>
      </c>
      <c r="E2703" s="78">
        <f>IF(K2703=1,VLOOKUP(A2702,[1]Plan1!$G$155:$I$350,3),E2702)</f>
        <v>7276.54</v>
      </c>
      <c r="F2703" s="79">
        <f t="shared" si="1202"/>
        <v>45763</v>
      </c>
      <c r="G2703" s="80">
        <f t="shared" si="1203"/>
        <v>4.3006716003852752E-3</v>
      </c>
      <c r="H2703" s="81">
        <f t="shared" si="1204"/>
        <v>46980</v>
      </c>
      <c r="I2703" s="81">
        <f t="shared" si="1205"/>
        <v>46980</v>
      </c>
      <c r="J2703" s="82">
        <f t="shared" si="1220"/>
        <v>21</v>
      </c>
      <c r="K2703" s="82">
        <f t="shared" si="1200"/>
        <v>9</v>
      </c>
      <c r="L2703" s="76">
        <f t="shared" si="1206"/>
        <v>1.00184088</v>
      </c>
      <c r="M2703" s="83">
        <f t="shared" si="1207"/>
        <v>1.0043006699999999</v>
      </c>
      <c r="N2703" s="83">
        <f t="shared" si="1208"/>
        <v>1.5119379215408968</v>
      </c>
      <c r="O2703" s="76">
        <f t="shared" si="1209"/>
        <v>1.51472121</v>
      </c>
      <c r="P2703" s="76">
        <f t="shared" si="1210"/>
        <v>516.92814157999999</v>
      </c>
      <c r="Q2703" s="84">
        <f t="shared" si="1224"/>
        <v>0</v>
      </c>
      <c r="R2703" s="86">
        <f t="shared" si="1221"/>
        <v>0</v>
      </c>
      <c r="S2703" s="76">
        <f t="shared" si="1211"/>
        <v>0</v>
      </c>
      <c r="T2703" s="86">
        <f t="shared" si="1222"/>
        <v>8.0657000000000006E-2</v>
      </c>
      <c r="U2703" s="84">
        <f t="shared" si="1212"/>
        <v>9</v>
      </c>
      <c r="V2703" s="84">
        <v>252</v>
      </c>
      <c r="W2703" s="83">
        <f t="shared" si="1213"/>
        <v>1.002774169</v>
      </c>
      <c r="X2703" s="76">
        <f t="shared" si="1214"/>
        <v>1.43404602</v>
      </c>
      <c r="Y2703" s="76">
        <f t="shared" si="1215"/>
        <v>0</v>
      </c>
      <c r="Z2703" s="90" t="str">
        <f t="shared" si="1216"/>
        <v>A+J=</v>
      </c>
      <c r="AA2703" s="81">
        <f t="shared" si="1217"/>
        <v>46980</v>
      </c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75">
        <f t="shared" si="1218"/>
        <v>46963</v>
      </c>
      <c r="B2704" s="76">
        <f t="shared" si="1219"/>
        <v>518.62774409000008</v>
      </c>
      <c r="C2704" s="76">
        <f t="shared" si="1223"/>
        <v>341.26949445999998</v>
      </c>
      <c r="D2704" s="77">
        <f t="shared" si="1201"/>
        <v>7245.38</v>
      </c>
      <c r="E2704" s="78">
        <f>IF(K2704=1,VLOOKUP(A2703,[1]Plan1!$G$155:$I$350,3),E2703)</f>
        <v>7276.54</v>
      </c>
      <c r="F2704" s="79">
        <f t="shared" si="1202"/>
        <v>45763</v>
      </c>
      <c r="G2704" s="80">
        <f t="shared" si="1203"/>
        <v>4.3006716003852752E-3</v>
      </c>
      <c r="H2704" s="81">
        <f t="shared" si="1204"/>
        <v>46980</v>
      </c>
      <c r="I2704" s="81">
        <f t="shared" si="1205"/>
        <v>46980</v>
      </c>
      <c r="J2704" s="82">
        <f t="shared" si="1220"/>
        <v>21</v>
      </c>
      <c r="K2704" s="82">
        <f t="shared" si="1200"/>
        <v>10</v>
      </c>
      <c r="L2704" s="76">
        <f t="shared" si="1206"/>
        <v>1.00204563</v>
      </c>
      <c r="M2704" s="83">
        <f t="shared" si="1207"/>
        <v>1.0043006699999999</v>
      </c>
      <c r="N2704" s="83">
        <f t="shared" si="1208"/>
        <v>1.5119379215408968</v>
      </c>
      <c r="O2704" s="76">
        <f t="shared" si="1209"/>
        <v>1.51503078</v>
      </c>
      <c r="P2704" s="76">
        <f t="shared" si="1210"/>
        <v>517.03378838000003</v>
      </c>
      <c r="Q2704" s="84">
        <f t="shared" si="1224"/>
        <v>0</v>
      </c>
      <c r="R2704" s="86">
        <f t="shared" si="1221"/>
        <v>0</v>
      </c>
      <c r="S2704" s="76">
        <f t="shared" si="1211"/>
        <v>0</v>
      </c>
      <c r="T2704" s="86">
        <f t="shared" si="1222"/>
        <v>8.0657000000000006E-2</v>
      </c>
      <c r="U2704" s="84">
        <f t="shared" si="1212"/>
        <v>10</v>
      </c>
      <c r="V2704" s="84">
        <v>252</v>
      </c>
      <c r="W2704" s="83">
        <f t="shared" si="1213"/>
        <v>1.003082885</v>
      </c>
      <c r="X2704" s="76">
        <f t="shared" si="1214"/>
        <v>1.5939557099999999</v>
      </c>
      <c r="Y2704" s="76">
        <f t="shared" si="1215"/>
        <v>0</v>
      </c>
      <c r="Z2704" s="90" t="str">
        <f t="shared" si="1216"/>
        <v>A+J=</v>
      </c>
      <c r="AA2704" s="81">
        <f t="shared" si="1217"/>
        <v>46980</v>
      </c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75">
        <f t="shared" si="1218"/>
        <v>46964</v>
      </c>
      <c r="B2705" s="76">
        <f t="shared" si="1219"/>
        <v>518.62774409000008</v>
      </c>
      <c r="C2705" s="76">
        <f t="shared" si="1223"/>
        <v>341.26949445999998</v>
      </c>
      <c r="D2705" s="77">
        <f t="shared" si="1201"/>
        <v>7245.38</v>
      </c>
      <c r="E2705" s="78">
        <f>IF(K2705=1,VLOOKUP(A2704,[1]Plan1!$G$155:$I$350,3),E2704)</f>
        <v>7276.54</v>
      </c>
      <c r="F2705" s="79">
        <f t="shared" si="1202"/>
        <v>45763</v>
      </c>
      <c r="G2705" s="80">
        <f t="shared" si="1203"/>
        <v>4.3006716003852752E-3</v>
      </c>
      <c r="H2705" s="81">
        <f t="shared" si="1204"/>
        <v>46980</v>
      </c>
      <c r="I2705" s="81">
        <f t="shared" si="1205"/>
        <v>46980</v>
      </c>
      <c r="J2705" s="82">
        <f t="shared" si="1220"/>
        <v>21</v>
      </c>
      <c r="K2705" s="82">
        <f t="shared" si="1200"/>
        <v>10</v>
      </c>
      <c r="L2705" s="76">
        <f t="shared" si="1206"/>
        <v>1.00204563</v>
      </c>
      <c r="M2705" s="83">
        <f t="shared" si="1207"/>
        <v>1.0043006699999999</v>
      </c>
      <c r="N2705" s="83">
        <f t="shared" si="1208"/>
        <v>1.5119379215408968</v>
      </c>
      <c r="O2705" s="76">
        <f t="shared" si="1209"/>
        <v>1.51503078</v>
      </c>
      <c r="P2705" s="76">
        <f t="shared" si="1210"/>
        <v>517.03378838000003</v>
      </c>
      <c r="Q2705" s="84">
        <f t="shared" si="1224"/>
        <v>0</v>
      </c>
      <c r="R2705" s="86">
        <f t="shared" si="1221"/>
        <v>0</v>
      </c>
      <c r="S2705" s="76">
        <f t="shared" si="1211"/>
        <v>0</v>
      </c>
      <c r="T2705" s="86">
        <f t="shared" si="1222"/>
        <v>8.0657000000000006E-2</v>
      </c>
      <c r="U2705" s="84">
        <f t="shared" si="1212"/>
        <v>10</v>
      </c>
      <c r="V2705" s="84">
        <v>252</v>
      </c>
      <c r="W2705" s="83">
        <f t="shared" si="1213"/>
        <v>1.003082885</v>
      </c>
      <c r="X2705" s="76">
        <f t="shared" si="1214"/>
        <v>1.5939557099999999</v>
      </c>
      <c r="Y2705" s="76">
        <f t="shared" si="1215"/>
        <v>0</v>
      </c>
      <c r="Z2705" s="90" t="str">
        <f t="shared" si="1216"/>
        <v>A+J=</v>
      </c>
      <c r="AA2705" s="81">
        <f t="shared" si="1217"/>
        <v>46980</v>
      </c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75">
        <f t="shared" si="1218"/>
        <v>46965</v>
      </c>
      <c r="B2706" s="76">
        <f t="shared" si="1219"/>
        <v>518.62774409000008</v>
      </c>
      <c r="C2706" s="76">
        <f t="shared" si="1223"/>
        <v>341.26949445999998</v>
      </c>
      <c r="D2706" s="77">
        <f t="shared" si="1201"/>
        <v>7245.38</v>
      </c>
      <c r="E2706" s="78">
        <f>IF(K2706=1,VLOOKUP(A2705,[1]Plan1!$G$155:$I$350,3),E2705)</f>
        <v>7276.54</v>
      </c>
      <c r="F2706" s="79">
        <f t="shared" si="1202"/>
        <v>45763</v>
      </c>
      <c r="G2706" s="80">
        <f t="shared" si="1203"/>
        <v>4.3006716003852752E-3</v>
      </c>
      <c r="H2706" s="81">
        <f t="shared" si="1204"/>
        <v>46980</v>
      </c>
      <c r="I2706" s="81">
        <f t="shared" si="1205"/>
        <v>46980</v>
      </c>
      <c r="J2706" s="82">
        <f t="shared" si="1220"/>
        <v>21</v>
      </c>
      <c r="K2706" s="82">
        <f t="shared" si="1200"/>
        <v>10</v>
      </c>
      <c r="L2706" s="76">
        <f t="shared" si="1206"/>
        <v>1.00204563</v>
      </c>
      <c r="M2706" s="83">
        <f t="shared" si="1207"/>
        <v>1.0043006699999999</v>
      </c>
      <c r="N2706" s="83">
        <f t="shared" si="1208"/>
        <v>1.5119379215408968</v>
      </c>
      <c r="O2706" s="76">
        <f t="shared" si="1209"/>
        <v>1.51503078</v>
      </c>
      <c r="P2706" s="76">
        <f t="shared" si="1210"/>
        <v>517.03378838000003</v>
      </c>
      <c r="Q2706" s="84">
        <f t="shared" si="1224"/>
        <v>0</v>
      </c>
      <c r="R2706" s="86">
        <f t="shared" si="1221"/>
        <v>0</v>
      </c>
      <c r="S2706" s="76">
        <f t="shared" si="1211"/>
        <v>0</v>
      </c>
      <c r="T2706" s="86">
        <f t="shared" si="1222"/>
        <v>8.0657000000000006E-2</v>
      </c>
      <c r="U2706" s="84">
        <f t="shared" si="1212"/>
        <v>10</v>
      </c>
      <c r="V2706" s="84">
        <v>252</v>
      </c>
      <c r="W2706" s="83">
        <f t="shared" si="1213"/>
        <v>1.003082885</v>
      </c>
      <c r="X2706" s="76">
        <f t="shared" si="1214"/>
        <v>1.5939557099999999</v>
      </c>
      <c r="Y2706" s="76">
        <f t="shared" si="1215"/>
        <v>0</v>
      </c>
      <c r="Z2706" s="90" t="str">
        <f t="shared" si="1216"/>
        <v>A+J=</v>
      </c>
      <c r="AA2706" s="81">
        <f t="shared" si="1217"/>
        <v>46980</v>
      </c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75">
        <f t="shared" si="1218"/>
        <v>46966</v>
      </c>
      <c r="B2707" s="76">
        <f t="shared" si="1219"/>
        <v>518.89344180000001</v>
      </c>
      <c r="C2707" s="76">
        <f t="shared" si="1223"/>
        <v>341.26949445999998</v>
      </c>
      <c r="D2707" s="77">
        <f t="shared" si="1201"/>
        <v>7245.38</v>
      </c>
      <c r="E2707" s="78">
        <f>IF(K2707=1,VLOOKUP(A2706,[1]Plan1!$G$155:$I$350,3),E2706)</f>
        <v>7276.54</v>
      </c>
      <c r="F2707" s="79">
        <f t="shared" si="1202"/>
        <v>45763</v>
      </c>
      <c r="G2707" s="80">
        <f t="shared" si="1203"/>
        <v>4.3006716003852752E-3</v>
      </c>
      <c r="H2707" s="81">
        <f t="shared" si="1204"/>
        <v>46980</v>
      </c>
      <c r="I2707" s="81">
        <f t="shared" si="1205"/>
        <v>46980</v>
      </c>
      <c r="J2707" s="82">
        <f t="shared" si="1220"/>
        <v>21</v>
      </c>
      <c r="K2707" s="82">
        <f t="shared" si="1200"/>
        <v>11</v>
      </c>
      <c r="L2707" s="76">
        <f t="shared" si="1206"/>
        <v>1.0022504299999999</v>
      </c>
      <c r="M2707" s="83">
        <f t="shared" si="1207"/>
        <v>1.0043006699999999</v>
      </c>
      <c r="N2707" s="83">
        <f t="shared" si="1208"/>
        <v>1.5119379215408968</v>
      </c>
      <c r="O2707" s="76">
        <f t="shared" si="1209"/>
        <v>1.51534043</v>
      </c>
      <c r="P2707" s="76">
        <f t="shared" si="1210"/>
        <v>517.13946248000002</v>
      </c>
      <c r="Q2707" s="84">
        <f t="shared" si="1224"/>
        <v>0</v>
      </c>
      <c r="R2707" s="86">
        <f t="shared" si="1221"/>
        <v>0</v>
      </c>
      <c r="S2707" s="76">
        <f t="shared" si="1211"/>
        <v>0</v>
      </c>
      <c r="T2707" s="86">
        <f t="shared" si="1222"/>
        <v>8.0657000000000006E-2</v>
      </c>
      <c r="U2707" s="84">
        <f t="shared" si="1212"/>
        <v>11</v>
      </c>
      <c r="V2707" s="84">
        <v>252</v>
      </c>
      <c r="W2707" s="83">
        <f t="shared" si="1213"/>
        <v>1.0033916949999999</v>
      </c>
      <c r="X2707" s="76">
        <f t="shared" si="1214"/>
        <v>1.75397932</v>
      </c>
      <c r="Y2707" s="76">
        <f t="shared" si="1215"/>
        <v>0</v>
      </c>
      <c r="Z2707" s="90" t="str">
        <f t="shared" si="1216"/>
        <v>A+J=</v>
      </c>
      <c r="AA2707" s="81">
        <f t="shared" si="1217"/>
        <v>46980</v>
      </c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75">
        <f t="shared" si="1218"/>
        <v>46967</v>
      </c>
      <c r="B2708" s="76">
        <f t="shared" si="1219"/>
        <v>519.15926815</v>
      </c>
      <c r="C2708" s="76">
        <f t="shared" si="1223"/>
        <v>341.26949445999998</v>
      </c>
      <c r="D2708" s="77">
        <f t="shared" si="1201"/>
        <v>7245.38</v>
      </c>
      <c r="E2708" s="78">
        <f>IF(K2708=1,VLOOKUP(A2707,[1]Plan1!$G$155:$I$350,3),E2707)</f>
        <v>7276.54</v>
      </c>
      <c r="F2708" s="79">
        <f t="shared" si="1202"/>
        <v>45763</v>
      </c>
      <c r="G2708" s="80">
        <f t="shared" si="1203"/>
        <v>4.3006716003852752E-3</v>
      </c>
      <c r="H2708" s="81">
        <f t="shared" si="1204"/>
        <v>46980</v>
      </c>
      <c r="I2708" s="81">
        <f t="shared" si="1205"/>
        <v>46980</v>
      </c>
      <c r="J2708" s="82">
        <f t="shared" si="1220"/>
        <v>21</v>
      </c>
      <c r="K2708" s="82">
        <f t="shared" si="1200"/>
        <v>12</v>
      </c>
      <c r="L2708" s="76">
        <f t="shared" si="1206"/>
        <v>1.0024552600000001</v>
      </c>
      <c r="M2708" s="83">
        <f t="shared" si="1207"/>
        <v>1.0043006699999999</v>
      </c>
      <c r="N2708" s="83">
        <f t="shared" si="1208"/>
        <v>1.5119379215408968</v>
      </c>
      <c r="O2708" s="76">
        <f t="shared" si="1209"/>
        <v>1.5156501200000001</v>
      </c>
      <c r="P2708" s="76">
        <f t="shared" si="1210"/>
        <v>517.24515023000004</v>
      </c>
      <c r="Q2708" s="84">
        <f t="shared" si="1224"/>
        <v>0</v>
      </c>
      <c r="R2708" s="86">
        <f t="shared" si="1221"/>
        <v>0</v>
      </c>
      <c r="S2708" s="76">
        <f t="shared" si="1211"/>
        <v>0</v>
      </c>
      <c r="T2708" s="86">
        <f t="shared" si="1222"/>
        <v>8.0657000000000006E-2</v>
      </c>
      <c r="U2708" s="84">
        <f t="shared" si="1212"/>
        <v>12</v>
      </c>
      <c r="V2708" s="84">
        <v>252</v>
      </c>
      <c r="W2708" s="83">
        <f t="shared" si="1213"/>
        <v>1.003700601</v>
      </c>
      <c r="X2708" s="76">
        <f t="shared" si="1214"/>
        <v>1.91411792</v>
      </c>
      <c r="Y2708" s="76">
        <f t="shared" si="1215"/>
        <v>0</v>
      </c>
      <c r="Z2708" s="90" t="str">
        <f t="shared" si="1216"/>
        <v>A+J=</v>
      </c>
      <c r="AA2708" s="81">
        <f t="shared" si="1217"/>
        <v>46980</v>
      </c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75">
        <f t="shared" si="1218"/>
        <v>46968</v>
      </c>
      <c r="B2709" s="76">
        <f t="shared" si="1219"/>
        <v>519.42523290999998</v>
      </c>
      <c r="C2709" s="76">
        <f t="shared" si="1223"/>
        <v>341.26949445999998</v>
      </c>
      <c r="D2709" s="77">
        <f t="shared" si="1201"/>
        <v>7245.38</v>
      </c>
      <c r="E2709" s="78">
        <f>IF(K2709=1,VLOOKUP(A2708,[1]Plan1!$G$155:$I$350,3),E2708)</f>
        <v>7276.54</v>
      </c>
      <c r="F2709" s="79">
        <f t="shared" si="1202"/>
        <v>45763</v>
      </c>
      <c r="G2709" s="80">
        <f t="shared" si="1203"/>
        <v>4.3006716003852752E-3</v>
      </c>
      <c r="H2709" s="81">
        <f t="shared" si="1204"/>
        <v>46980</v>
      </c>
      <c r="I2709" s="81">
        <f t="shared" si="1205"/>
        <v>46980</v>
      </c>
      <c r="J2709" s="82">
        <f t="shared" si="1220"/>
        <v>21</v>
      </c>
      <c r="K2709" s="82">
        <f t="shared" si="1200"/>
        <v>13</v>
      </c>
      <c r="L2709" s="76">
        <f t="shared" si="1206"/>
        <v>1.0026601399999999</v>
      </c>
      <c r="M2709" s="83">
        <f t="shared" si="1207"/>
        <v>1.0043006699999999</v>
      </c>
      <c r="N2709" s="83">
        <f t="shared" si="1208"/>
        <v>1.5119379215408968</v>
      </c>
      <c r="O2709" s="76">
        <f t="shared" si="1209"/>
        <v>1.51595988</v>
      </c>
      <c r="P2709" s="76">
        <f t="shared" si="1210"/>
        <v>517.35086186000001</v>
      </c>
      <c r="Q2709" s="84">
        <f t="shared" si="1224"/>
        <v>0</v>
      </c>
      <c r="R2709" s="86">
        <f t="shared" si="1221"/>
        <v>0</v>
      </c>
      <c r="S2709" s="76">
        <f t="shared" si="1211"/>
        <v>0</v>
      </c>
      <c r="T2709" s="86">
        <f t="shared" si="1222"/>
        <v>8.0657000000000006E-2</v>
      </c>
      <c r="U2709" s="84">
        <f t="shared" si="1212"/>
        <v>13</v>
      </c>
      <c r="V2709" s="84">
        <v>252</v>
      </c>
      <c r="W2709" s="83">
        <f t="shared" si="1213"/>
        <v>1.004009602</v>
      </c>
      <c r="X2709" s="76">
        <f t="shared" si="1214"/>
        <v>2.0743710499999999</v>
      </c>
      <c r="Y2709" s="76">
        <f t="shared" si="1215"/>
        <v>0</v>
      </c>
      <c r="Z2709" s="90" t="str">
        <f t="shared" si="1216"/>
        <v>A+J=</v>
      </c>
      <c r="AA2709" s="81">
        <f t="shared" si="1217"/>
        <v>46980</v>
      </c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75">
        <f t="shared" si="1218"/>
        <v>46969</v>
      </c>
      <c r="B2710" s="76">
        <f t="shared" si="1219"/>
        <v>519.69133615999999</v>
      </c>
      <c r="C2710" s="76">
        <f t="shared" si="1223"/>
        <v>341.26949445999998</v>
      </c>
      <c r="D2710" s="77">
        <f t="shared" si="1201"/>
        <v>7245.38</v>
      </c>
      <c r="E2710" s="78">
        <f>IF(K2710=1,VLOOKUP(A2709,[1]Plan1!$G$155:$I$350,3),E2709)</f>
        <v>7276.54</v>
      </c>
      <c r="F2710" s="79">
        <f t="shared" si="1202"/>
        <v>45763</v>
      </c>
      <c r="G2710" s="80">
        <f t="shared" si="1203"/>
        <v>4.3006716003852752E-3</v>
      </c>
      <c r="H2710" s="81">
        <f t="shared" si="1204"/>
        <v>46980</v>
      </c>
      <c r="I2710" s="81">
        <f t="shared" si="1205"/>
        <v>46980</v>
      </c>
      <c r="J2710" s="82">
        <f t="shared" si="1220"/>
        <v>21</v>
      </c>
      <c r="K2710" s="82">
        <f t="shared" si="1200"/>
        <v>14</v>
      </c>
      <c r="L2710" s="76">
        <f t="shared" si="1206"/>
        <v>1.00286506</v>
      </c>
      <c r="M2710" s="83">
        <f t="shared" si="1207"/>
        <v>1.0043006699999999</v>
      </c>
      <c r="N2710" s="83">
        <f t="shared" si="1208"/>
        <v>1.5119379215408968</v>
      </c>
      <c r="O2710" s="76">
        <f t="shared" si="1209"/>
        <v>1.51626971</v>
      </c>
      <c r="P2710" s="76">
        <f t="shared" si="1210"/>
        <v>517.45659738999996</v>
      </c>
      <c r="Q2710" s="84">
        <f t="shared" si="1224"/>
        <v>0</v>
      </c>
      <c r="R2710" s="86">
        <f t="shared" si="1221"/>
        <v>0</v>
      </c>
      <c r="S2710" s="76">
        <f t="shared" si="1211"/>
        <v>0</v>
      </c>
      <c r="T2710" s="86">
        <f t="shared" si="1222"/>
        <v>8.0657000000000006E-2</v>
      </c>
      <c r="U2710" s="84">
        <f t="shared" si="1212"/>
        <v>14</v>
      </c>
      <c r="V2710" s="84">
        <v>252</v>
      </c>
      <c r="W2710" s="83">
        <f t="shared" si="1213"/>
        <v>1.0043186980000001</v>
      </c>
      <c r="X2710" s="76">
        <f t="shared" si="1214"/>
        <v>2.2347387699999999</v>
      </c>
      <c r="Y2710" s="76">
        <f t="shared" si="1215"/>
        <v>0</v>
      </c>
      <c r="Z2710" s="90" t="str">
        <f t="shared" si="1216"/>
        <v>A+J=</v>
      </c>
      <c r="AA2710" s="81">
        <f t="shared" si="1217"/>
        <v>46980</v>
      </c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75">
        <f t="shared" si="1218"/>
        <v>46970</v>
      </c>
      <c r="B2711" s="76">
        <f t="shared" si="1219"/>
        <v>519.95757451999998</v>
      </c>
      <c r="C2711" s="76">
        <f t="shared" si="1223"/>
        <v>341.26949445999998</v>
      </c>
      <c r="D2711" s="77">
        <f t="shared" si="1201"/>
        <v>7245.38</v>
      </c>
      <c r="E2711" s="78">
        <f>IF(K2711=1,VLOOKUP(A2710,[1]Plan1!$G$155:$I$350,3),E2710)</f>
        <v>7276.54</v>
      </c>
      <c r="F2711" s="79">
        <f t="shared" si="1202"/>
        <v>45763</v>
      </c>
      <c r="G2711" s="80">
        <f t="shared" si="1203"/>
        <v>4.3006716003852752E-3</v>
      </c>
      <c r="H2711" s="81">
        <f t="shared" si="1204"/>
        <v>46980</v>
      </c>
      <c r="I2711" s="81">
        <f t="shared" si="1205"/>
        <v>46980</v>
      </c>
      <c r="J2711" s="82">
        <f t="shared" si="1220"/>
        <v>21</v>
      </c>
      <c r="K2711" s="82">
        <f t="shared" si="1200"/>
        <v>15</v>
      </c>
      <c r="L2711" s="76">
        <f t="shared" si="1206"/>
        <v>1.00307002</v>
      </c>
      <c r="M2711" s="83">
        <f t="shared" si="1207"/>
        <v>1.0043006699999999</v>
      </c>
      <c r="N2711" s="83">
        <f t="shared" si="1208"/>
        <v>1.5119379215408968</v>
      </c>
      <c r="O2711" s="76">
        <f t="shared" si="1209"/>
        <v>1.5165796</v>
      </c>
      <c r="P2711" s="76">
        <f t="shared" si="1210"/>
        <v>517.56235340000001</v>
      </c>
      <c r="Q2711" s="84">
        <f t="shared" si="1224"/>
        <v>0</v>
      </c>
      <c r="R2711" s="86">
        <f t="shared" si="1221"/>
        <v>0</v>
      </c>
      <c r="S2711" s="76">
        <f t="shared" si="1211"/>
        <v>0</v>
      </c>
      <c r="T2711" s="86">
        <f t="shared" si="1222"/>
        <v>8.0657000000000006E-2</v>
      </c>
      <c r="U2711" s="84">
        <f t="shared" si="1212"/>
        <v>15</v>
      </c>
      <c r="V2711" s="84">
        <v>252</v>
      </c>
      <c r="W2711" s="83">
        <f t="shared" si="1213"/>
        <v>1.004627889</v>
      </c>
      <c r="X2711" s="76">
        <f t="shared" si="1214"/>
        <v>2.39522112</v>
      </c>
      <c r="Y2711" s="76">
        <f t="shared" si="1215"/>
        <v>0</v>
      </c>
      <c r="Z2711" s="90" t="str">
        <f t="shared" si="1216"/>
        <v>A+J=</v>
      </c>
      <c r="AA2711" s="81">
        <f t="shared" si="1217"/>
        <v>46980</v>
      </c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75">
        <f t="shared" si="1218"/>
        <v>46971</v>
      </c>
      <c r="B2712" s="76">
        <f t="shared" si="1219"/>
        <v>519.95757451999998</v>
      </c>
      <c r="C2712" s="76">
        <f t="shared" si="1223"/>
        <v>341.26949445999998</v>
      </c>
      <c r="D2712" s="77">
        <f t="shared" si="1201"/>
        <v>7245.38</v>
      </c>
      <c r="E2712" s="78">
        <f>IF(K2712=1,VLOOKUP(A2711,[1]Plan1!$G$155:$I$350,3),E2711)</f>
        <v>7276.54</v>
      </c>
      <c r="F2712" s="79">
        <f t="shared" si="1202"/>
        <v>45763</v>
      </c>
      <c r="G2712" s="80">
        <f t="shared" si="1203"/>
        <v>4.3006716003852752E-3</v>
      </c>
      <c r="H2712" s="81">
        <f t="shared" si="1204"/>
        <v>46980</v>
      </c>
      <c r="I2712" s="81">
        <f t="shared" si="1205"/>
        <v>46980</v>
      </c>
      <c r="J2712" s="82">
        <f t="shared" si="1220"/>
        <v>21</v>
      </c>
      <c r="K2712" s="82">
        <f t="shared" si="1200"/>
        <v>15</v>
      </c>
      <c r="L2712" s="76">
        <f t="shared" si="1206"/>
        <v>1.00307002</v>
      </c>
      <c r="M2712" s="83">
        <f t="shared" si="1207"/>
        <v>1.0043006699999999</v>
      </c>
      <c r="N2712" s="83">
        <f t="shared" si="1208"/>
        <v>1.5119379215408968</v>
      </c>
      <c r="O2712" s="76">
        <f t="shared" si="1209"/>
        <v>1.5165796</v>
      </c>
      <c r="P2712" s="76">
        <f t="shared" si="1210"/>
        <v>517.56235340000001</v>
      </c>
      <c r="Q2712" s="84">
        <f t="shared" si="1224"/>
        <v>0</v>
      </c>
      <c r="R2712" s="86">
        <f t="shared" si="1221"/>
        <v>0</v>
      </c>
      <c r="S2712" s="76">
        <f t="shared" si="1211"/>
        <v>0</v>
      </c>
      <c r="T2712" s="86">
        <f t="shared" si="1222"/>
        <v>8.0657000000000006E-2</v>
      </c>
      <c r="U2712" s="84">
        <f t="shared" si="1212"/>
        <v>15</v>
      </c>
      <c r="V2712" s="84">
        <v>252</v>
      </c>
      <c r="W2712" s="83">
        <f t="shared" si="1213"/>
        <v>1.004627889</v>
      </c>
      <c r="X2712" s="76">
        <f t="shared" si="1214"/>
        <v>2.39522112</v>
      </c>
      <c r="Y2712" s="76">
        <f t="shared" si="1215"/>
        <v>0</v>
      </c>
      <c r="Z2712" s="90" t="str">
        <f t="shared" si="1216"/>
        <v>A+J=</v>
      </c>
      <c r="AA2712" s="81">
        <f t="shared" si="1217"/>
        <v>46980</v>
      </c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75">
        <f t="shared" si="1218"/>
        <v>46972</v>
      </c>
      <c r="B2713" s="76">
        <f t="shared" si="1219"/>
        <v>519.95757451999998</v>
      </c>
      <c r="C2713" s="76">
        <f t="shared" si="1223"/>
        <v>341.26949445999998</v>
      </c>
      <c r="D2713" s="77">
        <f t="shared" si="1201"/>
        <v>7245.38</v>
      </c>
      <c r="E2713" s="78">
        <f>IF(K2713=1,VLOOKUP(A2712,[1]Plan1!$G$155:$I$350,3),E2712)</f>
        <v>7276.54</v>
      </c>
      <c r="F2713" s="79">
        <f t="shared" si="1202"/>
        <v>45763</v>
      </c>
      <c r="G2713" s="80">
        <f t="shared" si="1203"/>
        <v>4.3006716003852752E-3</v>
      </c>
      <c r="H2713" s="81">
        <f t="shared" si="1204"/>
        <v>46980</v>
      </c>
      <c r="I2713" s="81">
        <f t="shared" si="1205"/>
        <v>46980</v>
      </c>
      <c r="J2713" s="82">
        <f t="shared" si="1220"/>
        <v>21</v>
      </c>
      <c r="K2713" s="82">
        <f t="shared" si="1200"/>
        <v>15</v>
      </c>
      <c r="L2713" s="76">
        <f t="shared" si="1206"/>
        <v>1.00307002</v>
      </c>
      <c r="M2713" s="83">
        <f t="shared" si="1207"/>
        <v>1.0043006699999999</v>
      </c>
      <c r="N2713" s="83">
        <f t="shared" si="1208"/>
        <v>1.5119379215408968</v>
      </c>
      <c r="O2713" s="76">
        <f t="shared" si="1209"/>
        <v>1.5165796</v>
      </c>
      <c r="P2713" s="76">
        <f t="shared" si="1210"/>
        <v>517.56235340000001</v>
      </c>
      <c r="Q2713" s="84">
        <f t="shared" si="1224"/>
        <v>0</v>
      </c>
      <c r="R2713" s="86">
        <f t="shared" si="1221"/>
        <v>0</v>
      </c>
      <c r="S2713" s="76">
        <f t="shared" si="1211"/>
        <v>0</v>
      </c>
      <c r="T2713" s="86">
        <f t="shared" si="1222"/>
        <v>8.0657000000000006E-2</v>
      </c>
      <c r="U2713" s="84">
        <f t="shared" si="1212"/>
        <v>15</v>
      </c>
      <c r="V2713" s="84">
        <v>252</v>
      </c>
      <c r="W2713" s="83">
        <f t="shared" si="1213"/>
        <v>1.004627889</v>
      </c>
      <c r="X2713" s="76">
        <f t="shared" si="1214"/>
        <v>2.39522112</v>
      </c>
      <c r="Y2713" s="76">
        <f t="shared" si="1215"/>
        <v>0</v>
      </c>
      <c r="Z2713" s="90" t="str">
        <f t="shared" si="1216"/>
        <v>A+J=</v>
      </c>
      <c r="AA2713" s="81">
        <f t="shared" si="1217"/>
        <v>46980</v>
      </c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75">
        <f t="shared" si="1218"/>
        <v>46973</v>
      </c>
      <c r="B2714" s="76">
        <f t="shared" si="1219"/>
        <v>520.22394510000004</v>
      </c>
      <c r="C2714" s="76">
        <f t="shared" si="1223"/>
        <v>341.26949445999998</v>
      </c>
      <c r="D2714" s="77">
        <f t="shared" si="1201"/>
        <v>7245.38</v>
      </c>
      <c r="E2714" s="78">
        <f>IF(K2714=1,VLOOKUP(A2713,[1]Plan1!$G$155:$I$350,3),E2713)</f>
        <v>7276.54</v>
      </c>
      <c r="F2714" s="79">
        <f t="shared" si="1202"/>
        <v>45763</v>
      </c>
      <c r="G2714" s="80">
        <f t="shared" si="1203"/>
        <v>4.3006716003852752E-3</v>
      </c>
      <c r="H2714" s="81">
        <f t="shared" si="1204"/>
        <v>46980</v>
      </c>
      <c r="I2714" s="81">
        <f t="shared" si="1205"/>
        <v>46980</v>
      </c>
      <c r="J2714" s="82">
        <f t="shared" si="1220"/>
        <v>21</v>
      </c>
      <c r="K2714" s="82">
        <f t="shared" si="1200"/>
        <v>16</v>
      </c>
      <c r="L2714" s="76">
        <f t="shared" si="1206"/>
        <v>1.00327502</v>
      </c>
      <c r="M2714" s="83">
        <f t="shared" si="1207"/>
        <v>1.0043006699999999</v>
      </c>
      <c r="N2714" s="83">
        <f t="shared" si="1208"/>
        <v>1.5119379215408968</v>
      </c>
      <c r="O2714" s="76">
        <f t="shared" si="1209"/>
        <v>1.51688954</v>
      </c>
      <c r="P2714" s="76">
        <f t="shared" si="1210"/>
        <v>517.66812646000005</v>
      </c>
      <c r="Q2714" s="84">
        <f t="shared" si="1224"/>
        <v>0</v>
      </c>
      <c r="R2714" s="86">
        <f t="shared" si="1221"/>
        <v>0</v>
      </c>
      <c r="S2714" s="76">
        <f t="shared" si="1211"/>
        <v>0</v>
      </c>
      <c r="T2714" s="86">
        <f t="shared" si="1222"/>
        <v>8.0657000000000006E-2</v>
      </c>
      <c r="U2714" s="84">
        <f t="shared" si="1212"/>
        <v>16</v>
      </c>
      <c r="V2714" s="84">
        <v>252</v>
      </c>
      <c r="W2714" s="83">
        <f t="shared" si="1213"/>
        <v>1.0049371760000001</v>
      </c>
      <c r="X2714" s="76">
        <f t="shared" si="1214"/>
        <v>2.55581864</v>
      </c>
      <c r="Y2714" s="76">
        <f t="shared" si="1215"/>
        <v>0</v>
      </c>
      <c r="Z2714" s="90" t="str">
        <f t="shared" si="1216"/>
        <v>A+J=</v>
      </c>
      <c r="AA2714" s="81">
        <f t="shared" si="1217"/>
        <v>46980</v>
      </c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75">
        <f t="shared" si="1218"/>
        <v>46974</v>
      </c>
      <c r="B2715" s="76">
        <f t="shared" si="1219"/>
        <v>520.49046067000006</v>
      </c>
      <c r="C2715" s="76">
        <f t="shared" si="1223"/>
        <v>341.26949445999998</v>
      </c>
      <c r="D2715" s="77">
        <f t="shared" si="1201"/>
        <v>7245.38</v>
      </c>
      <c r="E2715" s="78">
        <f>IF(K2715=1,VLOOKUP(A2714,[1]Plan1!$G$155:$I$350,3),E2714)</f>
        <v>7276.54</v>
      </c>
      <c r="F2715" s="79">
        <f t="shared" si="1202"/>
        <v>45763</v>
      </c>
      <c r="G2715" s="80">
        <f t="shared" si="1203"/>
        <v>4.3006716003852752E-3</v>
      </c>
      <c r="H2715" s="81">
        <f t="shared" si="1204"/>
        <v>46980</v>
      </c>
      <c r="I2715" s="81">
        <f t="shared" si="1205"/>
        <v>46980</v>
      </c>
      <c r="J2715" s="82">
        <f t="shared" si="1220"/>
        <v>21</v>
      </c>
      <c r="K2715" s="82">
        <f t="shared" si="1200"/>
        <v>17</v>
      </c>
      <c r="L2715" s="76">
        <f t="shared" si="1206"/>
        <v>1.0034800699999999</v>
      </c>
      <c r="M2715" s="83">
        <f t="shared" si="1207"/>
        <v>1.0043006699999999</v>
      </c>
      <c r="N2715" s="83">
        <f t="shared" si="1208"/>
        <v>1.5119379215408968</v>
      </c>
      <c r="O2715" s="76">
        <f t="shared" si="1209"/>
        <v>1.5171995700000001</v>
      </c>
      <c r="P2715" s="76">
        <f t="shared" si="1210"/>
        <v>517.77393024000003</v>
      </c>
      <c r="Q2715" s="84">
        <f t="shared" si="1224"/>
        <v>0</v>
      </c>
      <c r="R2715" s="86">
        <f t="shared" si="1221"/>
        <v>0</v>
      </c>
      <c r="S2715" s="76">
        <f t="shared" si="1211"/>
        <v>0</v>
      </c>
      <c r="T2715" s="86">
        <f t="shared" si="1222"/>
        <v>8.0657000000000006E-2</v>
      </c>
      <c r="U2715" s="84">
        <f t="shared" si="1212"/>
        <v>17</v>
      </c>
      <c r="V2715" s="84">
        <v>252</v>
      </c>
      <c r="W2715" s="83">
        <f t="shared" si="1213"/>
        <v>1.005246557</v>
      </c>
      <c r="X2715" s="76">
        <f t="shared" si="1214"/>
        <v>2.7165304300000002</v>
      </c>
      <c r="Y2715" s="76">
        <f t="shared" si="1215"/>
        <v>0</v>
      </c>
      <c r="Z2715" s="90" t="str">
        <f t="shared" si="1216"/>
        <v>A+J=</v>
      </c>
      <c r="AA2715" s="81">
        <f t="shared" si="1217"/>
        <v>46980</v>
      </c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75">
        <f t="shared" si="1218"/>
        <v>46975</v>
      </c>
      <c r="B2716" s="76">
        <f t="shared" si="1219"/>
        <v>520.75710172000004</v>
      </c>
      <c r="C2716" s="76">
        <f t="shared" si="1223"/>
        <v>341.26949445999998</v>
      </c>
      <c r="D2716" s="77">
        <f t="shared" si="1201"/>
        <v>7245.38</v>
      </c>
      <c r="E2716" s="78">
        <f>IF(K2716=1,VLOOKUP(A2715,[1]Plan1!$G$155:$I$350,3),E2715)</f>
        <v>7276.54</v>
      </c>
      <c r="F2716" s="79">
        <f t="shared" si="1202"/>
        <v>45763</v>
      </c>
      <c r="G2716" s="80">
        <f t="shared" si="1203"/>
        <v>4.3006716003852752E-3</v>
      </c>
      <c r="H2716" s="81">
        <f t="shared" si="1204"/>
        <v>46980</v>
      </c>
      <c r="I2716" s="81">
        <f t="shared" si="1205"/>
        <v>46980</v>
      </c>
      <c r="J2716" s="82">
        <f t="shared" si="1220"/>
        <v>21</v>
      </c>
      <c r="K2716" s="82">
        <f t="shared" si="1200"/>
        <v>18</v>
      </c>
      <c r="L2716" s="76">
        <f t="shared" si="1206"/>
        <v>1.0036851499999999</v>
      </c>
      <c r="M2716" s="83">
        <f t="shared" si="1207"/>
        <v>1.0043006699999999</v>
      </c>
      <c r="N2716" s="83">
        <f t="shared" si="1208"/>
        <v>1.5119379215408968</v>
      </c>
      <c r="O2716" s="76">
        <f t="shared" si="1209"/>
        <v>1.5175096299999999</v>
      </c>
      <c r="P2716" s="76">
        <f t="shared" si="1210"/>
        <v>517.87974426000005</v>
      </c>
      <c r="Q2716" s="84">
        <f t="shared" si="1224"/>
        <v>0</v>
      </c>
      <c r="R2716" s="86">
        <f t="shared" si="1221"/>
        <v>0</v>
      </c>
      <c r="S2716" s="76">
        <f t="shared" si="1211"/>
        <v>0</v>
      </c>
      <c r="T2716" s="86">
        <f t="shared" si="1222"/>
        <v>8.0657000000000006E-2</v>
      </c>
      <c r="U2716" s="84">
        <f t="shared" si="1212"/>
        <v>18</v>
      </c>
      <c r="V2716" s="84">
        <v>252</v>
      </c>
      <c r="W2716" s="83">
        <f t="shared" si="1213"/>
        <v>1.005556034</v>
      </c>
      <c r="X2716" s="76">
        <f t="shared" si="1214"/>
        <v>2.8773574599999998</v>
      </c>
      <c r="Y2716" s="76">
        <f t="shared" si="1215"/>
        <v>0</v>
      </c>
      <c r="Z2716" s="90" t="str">
        <f t="shared" si="1216"/>
        <v>A+J=</v>
      </c>
      <c r="AA2716" s="81">
        <f t="shared" si="1217"/>
        <v>46980</v>
      </c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75">
        <f t="shared" si="1218"/>
        <v>46976</v>
      </c>
      <c r="B2717" s="76">
        <f t="shared" si="1219"/>
        <v>521.02388837000001</v>
      </c>
      <c r="C2717" s="76">
        <f t="shared" si="1223"/>
        <v>341.26949445999998</v>
      </c>
      <c r="D2717" s="77">
        <f t="shared" si="1201"/>
        <v>7245.38</v>
      </c>
      <c r="E2717" s="78">
        <f>IF(K2717=1,VLOOKUP(A2716,[1]Plan1!$G$155:$I$350,3),E2716)</f>
        <v>7276.54</v>
      </c>
      <c r="F2717" s="79">
        <f t="shared" si="1202"/>
        <v>45763</v>
      </c>
      <c r="G2717" s="80">
        <f t="shared" si="1203"/>
        <v>4.3006716003852752E-3</v>
      </c>
      <c r="H2717" s="81">
        <f t="shared" si="1204"/>
        <v>46980</v>
      </c>
      <c r="I2717" s="81">
        <f t="shared" si="1205"/>
        <v>46980</v>
      </c>
      <c r="J2717" s="82">
        <f t="shared" si="1220"/>
        <v>21</v>
      </c>
      <c r="K2717" s="82">
        <f t="shared" si="1200"/>
        <v>19</v>
      </c>
      <c r="L2717" s="76">
        <f t="shared" si="1206"/>
        <v>1.00389028</v>
      </c>
      <c r="M2717" s="83">
        <f t="shared" si="1207"/>
        <v>1.0043006699999999</v>
      </c>
      <c r="N2717" s="83">
        <f t="shared" si="1208"/>
        <v>1.5119379215408968</v>
      </c>
      <c r="O2717" s="76">
        <f t="shared" si="1209"/>
        <v>1.51781978</v>
      </c>
      <c r="P2717" s="76">
        <f t="shared" si="1210"/>
        <v>517.985589</v>
      </c>
      <c r="Q2717" s="84">
        <f t="shared" si="1224"/>
        <v>0</v>
      </c>
      <c r="R2717" s="86">
        <f t="shared" si="1221"/>
        <v>0</v>
      </c>
      <c r="S2717" s="76">
        <f t="shared" si="1211"/>
        <v>0</v>
      </c>
      <c r="T2717" s="86">
        <f t="shared" si="1222"/>
        <v>8.0657000000000006E-2</v>
      </c>
      <c r="U2717" s="84">
        <f t="shared" si="1212"/>
        <v>19</v>
      </c>
      <c r="V2717" s="84">
        <v>252</v>
      </c>
      <c r="W2717" s="83">
        <f t="shared" si="1213"/>
        <v>1.005865606</v>
      </c>
      <c r="X2717" s="76">
        <f t="shared" si="1214"/>
        <v>3.0382993699999998</v>
      </c>
      <c r="Y2717" s="76">
        <f t="shared" si="1215"/>
        <v>0</v>
      </c>
      <c r="Z2717" s="90" t="str">
        <f t="shared" si="1216"/>
        <v>A+J=</v>
      </c>
      <c r="AA2717" s="81">
        <f t="shared" si="1217"/>
        <v>46980</v>
      </c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75">
        <f t="shared" si="1218"/>
        <v>46977</v>
      </c>
      <c r="B2718" s="76">
        <f t="shared" si="1219"/>
        <v>521.29080744999999</v>
      </c>
      <c r="C2718" s="76">
        <f t="shared" si="1223"/>
        <v>341.26949445999998</v>
      </c>
      <c r="D2718" s="77">
        <f t="shared" si="1201"/>
        <v>7245.38</v>
      </c>
      <c r="E2718" s="78">
        <f>IF(K2718=1,VLOOKUP(A2717,[1]Plan1!$G$155:$I$350,3),E2717)</f>
        <v>7276.54</v>
      </c>
      <c r="F2718" s="79">
        <f t="shared" si="1202"/>
        <v>45763</v>
      </c>
      <c r="G2718" s="80">
        <f t="shared" si="1203"/>
        <v>4.3006716003852752E-3</v>
      </c>
      <c r="H2718" s="81">
        <f t="shared" si="1204"/>
        <v>46980</v>
      </c>
      <c r="I2718" s="81">
        <f t="shared" si="1205"/>
        <v>46980</v>
      </c>
      <c r="J2718" s="82">
        <f t="shared" si="1220"/>
        <v>21</v>
      </c>
      <c r="K2718" s="82">
        <f t="shared" si="1200"/>
        <v>20</v>
      </c>
      <c r="L2718" s="76">
        <f t="shared" si="1206"/>
        <v>1.0040954499999999</v>
      </c>
      <c r="M2718" s="83">
        <f t="shared" si="1207"/>
        <v>1.0043006699999999</v>
      </c>
      <c r="N2718" s="83">
        <f t="shared" si="1208"/>
        <v>1.5119379215408968</v>
      </c>
      <c r="O2718" s="76">
        <f t="shared" si="1209"/>
        <v>1.5181299800000001</v>
      </c>
      <c r="P2718" s="76">
        <f t="shared" si="1210"/>
        <v>518.09145078999995</v>
      </c>
      <c r="Q2718" s="84">
        <f t="shared" si="1224"/>
        <v>0</v>
      </c>
      <c r="R2718" s="86">
        <f t="shared" si="1221"/>
        <v>0</v>
      </c>
      <c r="S2718" s="76">
        <f t="shared" si="1211"/>
        <v>0</v>
      </c>
      <c r="T2718" s="86">
        <f t="shared" si="1222"/>
        <v>8.0657000000000006E-2</v>
      </c>
      <c r="U2718" s="84">
        <f t="shared" si="1212"/>
        <v>20</v>
      </c>
      <c r="V2718" s="84">
        <v>252</v>
      </c>
      <c r="W2718" s="83">
        <f t="shared" si="1213"/>
        <v>1.0061752740000001</v>
      </c>
      <c r="X2718" s="76">
        <f t="shared" si="1214"/>
        <v>3.1993566599999999</v>
      </c>
      <c r="Y2718" s="76">
        <f t="shared" si="1215"/>
        <v>0</v>
      </c>
      <c r="Z2718" s="90" t="str">
        <f t="shared" si="1216"/>
        <v>A+J=</v>
      </c>
      <c r="AA2718" s="81">
        <f t="shared" si="1217"/>
        <v>46980</v>
      </c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75">
        <f t="shared" si="1218"/>
        <v>46978</v>
      </c>
      <c r="B2719" s="76">
        <f t="shared" si="1219"/>
        <v>521.29080744999999</v>
      </c>
      <c r="C2719" s="76">
        <f t="shared" si="1223"/>
        <v>341.26949445999998</v>
      </c>
      <c r="D2719" s="77">
        <f t="shared" si="1201"/>
        <v>7245.38</v>
      </c>
      <c r="E2719" s="78">
        <f>IF(K2719=1,VLOOKUP(A2718,[1]Plan1!$G$155:$I$350,3),E2718)</f>
        <v>7276.54</v>
      </c>
      <c r="F2719" s="79">
        <f t="shared" si="1202"/>
        <v>45763</v>
      </c>
      <c r="G2719" s="80">
        <f t="shared" si="1203"/>
        <v>4.3006716003852752E-3</v>
      </c>
      <c r="H2719" s="81">
        <f t="shared" si="1204"/>
        <v>46980</v>
      </c>
      <c r="I2719" s="81">
        <f t="shared" si="1205"/>
        <v>46980</v>
      </c>
      <c r="J2719" s="82">
        <f t="shared" si="1220"/>
        <v>21</v>
      </c>
      <c r="K2719" s="82">
        <f t="shared" si="1200"/>
        <v>20</v>
      </c>
      <c r="L2719" s="76">
        <f t="shared" si="1206"/>
        <v>1.0040954499999999</v>
      </c>
      <c r="M2719" s="83">
        <f t="shared" si="1207"/>
        <v>1.0043006699999999</v>
      </c>
      <c r="N2719" s="83">
        <f t="shared" si="1208"/>
        <v>1.5119379215408968</v>
      </c>
      <c r="O2719" s="76">
        <f t="shared" si="1209"/>
        <v>1.5181299800000001</v>
      </c>
      <c r="P2719" s="76">
        <f t="shared" si="1210"/>
        <v>518.09145078999995</v>
      </c>
      <c r="Q2719" s="84">
        <f t="shared" si="1224"/>
        <v>0</v>
      </c>
      <c r="R2719" s="86">
        <f t="shared" si="1221"/>
        <v>0</v>
      </c>
      <c r="S2719" s="76">
        <f t="shared" si="1211"/>
        <v>0</v>
      </c>
      <c r="T2719" s="86">
        <f t="shared" si="1222"/>
        <v>8.0657000000000006E-2</v>
      </c>
      <c r="U2719" s="84">
        <f t="shared" si="1212"/>
        <v>20</v>
      </c>
      <c r="V2719" s="84">
        <v>252</v>
      </c>
      <c r="W2719" s="83">
        <f t="shared" si="1213"/>
        <v>1.0061752740000001</v>
      </c>
      <c r="X2719" s="76">
        <f t="shared" si="1214"/>
        <v>3.1993566599999999</v>
      </c>
      <c r="Y2719" s="76">
        <f t="shared" si="1215"/>
        <v>0</v>
      </c>
      <c r="Z2719" s="90" t="str">
        <f t="shared" si="1216"/>
        <v>A+J=</v>
      </c>
      <c r="AA2719" s="81">
        <f t="shared" si="1217"/>
        <v>46980</v>
      </c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75">
        <f t="shared" si="1218"/>
        <v>46979</v>
      </c>
      <c r="B2720" s="76">
        <f t="shared" si="1219"/>
        <v>521.29080744999999</v>
      </c>
      <c r="C2720" s="76">
        <f t="shared" si="1223"/>
        <v>341.26949445999998</v>
      </c>
      <c r="D2720" s="77">
        <f t="shared" si="1201"/>
        <v>7245.38</v>
      </c>
      <c r="E2720" s="78">
        <f>IF(K2720=1,VLOOKUP(A2719,[1]Plan1!$G$155:$I$350,3),E2719)</f>
        <v>7276.54</v>
      </c>
      <c r="F2720" s="79">
        <f t="shared" si="1202"/>
        <v>45763</v>
      </c>
      <c r="G2720" s="80">
        <f t="shared" si="1203"/>
        <v>4.3006716003852752E-3</v>
      </c>
      <c r="H2720" s="81">
        <f t="shared" si="1204"/>
        <v>46980</v>
      </c>
      <c r="I2720" s="81">
        <f t="shared" si="1205"/>
        <v>46980</v>
      </c>
      <c r="J2720" s="82">
        <f t="shared" si="1220"/>
        <v>21</v>
      </c>
      <c r="K2720" s="82">
        <f t="shared" si="1200"/>
        <v>20</v>
      </c>
      <c r="L2720" s="76">
        <f t="shared" si="1206"/>
        <v>1.0040954499999999</v>
      </c>
      <c r="M2720" s="83">
        <f t="shared" si="1207"/>
        <v>1.0043006699999999</v>
      </c>
      <c r="N2720" s="83">
        <f t="shared" si="1208"/>
        <v>1.5119379215408968</v>
      </c>
      <c r="O2720" s="76">
        <f t="shared" si="1209"/>
        <v>1.5181299800000001</v>
      </c>
      <c r="P2720" s="76">
        <f t="shared" si="1210"/>
        <v>518.09145078999995</v>
      </c>
      <c r="Q2720" s="84">
        <f t="shared" si="1224"/>
        <v>0</v>
      </c>
      <c r="R2720" s="86">
        <f t="shared" si="1221"/>
        <v>0</v>
      </c>
      <c r="S2720" s="76">
        <f t="shared" si="1211"/>
        <v>0</v>
      </c>
      <c r="T2720" s="86">
        <f t="shared" si="1222"/>
        <v>8.0657000000000006E-2</v>
      </c>
      <c r="U2720" s="84">
        <f t="shared" si="1212"/>
        <v>20</v>
      </c>
      <c r="V2720" s="84">
        <v>252</v>
      </c>
      <c r="W2720" s="83">
        <f t="shared" si="1213"/>
        <v>1.0061752740000001</v>
      </c>
      <c r="X2720" s="76">
        <f t="shared" si="1214"/>
        <v>3.1993566599999999</v>
      </c>
      <c r="Y2720" s="76">
        <f t="shared" si="1215"/>
        <v>0</v>
      </c>
      <c r="Z2720" s="90" t="str">
        <f t="shared" si="1216"/>
        <v>A+J=</v>
      </c>
      <c r="AA2720" s="81">
        <f t="shared" si="1217"/>
        <v>46980</v>
      </c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75">
        <f t="shared" si="1218"/>
        <v>46980</v>
      </c>
      <c r="B2721" s="76">
        <f t="shared" si="1219"/>
        <v>521.55786828999999</v>
      </c>
      <c r="C2721" s="76">
        <f t="shared" si="1223"/>
        <v>341.26949445999998</v>
      </c>
      <c r="D2721" s="77">
        <f t="shared" si="1201"/>
        <v>7245.38</v>
      </c>
      <c r="E2721" s="78">
        <f>IF(K2721=1,VLOOKUP(A2720,[1]Plan1!$G$155:$I$350,3),E2720)</f>
        <v>7276.54</v>
      </c>
      <c r="F2721" s="79">
        <f t="shared" si="1202"/>
        <v>45763</v>
      </c>
      <c r="G2721" s="80">
        <f t="shared" si="1203"/>
        <v>4.3006716003852752E-3</v>
      </c>
      <c r="H2721" s="81">
        <f t="shared" si="1204"/>
        <v>47011</v>
      </c>
      <c r="I2721" s="81">
        <f t="shared" si="1205"/>
        <v>46980</v>
      </c>
      <c r="J2721" s="82">
        <f t="shared" si="1220"/>
        <v>21</v>
      </c>
      <c r="K2721" s="82">
        <f t="shared" si="1200"/>
        <v>21</v>
      </c>
      <c r="L2721" s="76">
        <f t="shared" si="1206"/>
        <v>1.0043006699999999</v>
      </c>
      <c r="M2721" s="83">
        <f t="shared" si="1207"/>
        <v>1.0043006699999999</v>
      </c>
      <c r="N2721" s="83">
        <f t="shared" si="1208"/>
        <v>1.5119379215408968</v>
      </c>
      <c r="O2721" s="76">
        <f t="shared" si="1209"/>
        <v>1.51844026</v>
      </c>
      <c r="P2721" s="76">
        <f t="shared" si="1210"/>
        <v>518.19733988999997</v>
      </c>
      <c r="Q2721" s="84">
        <f t="shared" si="1224"/>
        <v>89</v>
      </c>
      <c r="R2721" s="86">
        <f t="shared" si="1221"/>
        <v>2.4323999999999998E-2</v>
      </c>
      <c r="S2721" s="76">
        <f t="shared" si="1211"/>
        <v>12.604632090000001</v>
      </c>
      <c r="T2721" s="86">
        <f t="shared" si="1222"/>
        <v>8.0657000000000006E-2</v>
      </c>
      <c r="U2721" s="84">
        <f t="shared" si="1212"/>
        <v>21</v>
      </c>
      <c r="V2721" s="84">
        <v>252</v>
      </c>
      <c r="W2721" s="83">
        <f t="shared" si="1213"/>
        <v>1.0064850359999999</v>
      </c>
      <c r="X2721" s="76">
        <f t="shared" si="1214"/>
        <v>3.3605284000000002</v>
      </c>
      <c r="Y2721" s="76">
        <f t="shared" si="1215"/>
        <v>15.965160490000001</v>
      </c>
      <c r="Z2721" s="90" t="str">
        <f t="shared" si="1216"/>
        <v>A+J=</v>
      </c>
      <c r="AA2721" s="81">
        <f t="shared" si="1217"/>
        <v>46980</v>
      </c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75">
        <f t="shared" si="1218"/>
        <v>46981</v>
      </c>
      <c r="B2722" s="76">
        <f t="shared" si="1219"/>
        <v>505.84702285999998</v>
      </c>
      <c r="C2722" s="76">
        <f t="shared" si="1223"/>
        <v>332.96845528</v>
      </c>
      <c r="D2722" s="77">
        <f t="shared" si="1201"/>
        <v>7245.38</v>
      </c>
      <c r="E2722" s="78">
        <f>IF(K2722=1,VLOOKUP(A2721,[1]Plan1!$G$155:$I$350,3),E2721)</f>
        <v>7276.54</v>
      </c>
      <c r="F2722" s="79">
        <f t="shared" si="1202"/>
        <v>45763</v>
      </c>
      <c r="G2722" s="80">
        <f t="shared" si="1203"/>
        <v>4.3006716003852752E-3</v>
      </c>
      <c r="H2722" s="81">
        <f t="shared" si="1204"/>
        <v>47011</v>
      </c>
      <c r="I2722" s="81">
        <f t="shared" si="1205"/>
        <v>47011</v>
      </c>
      <c r="J2722" s="82">
        <f t="shared" si="1220"/>
        <v>22</v>
      </c>
      <c r="K2722" s="82">
        <f t="shared" si="1200"/>
        <v>1</v>
      </c>
      <c r="L2722" s="76">
        <f t="shared" si="1206"/>
        <v>1.0001950799999999</v>
      </c>
      <c r="M2722" s="83">
        <f t="shared" si="1207"/>
        <v>1.0043006699999999</v>
      </c>
      <c r="N2722" s="83">
        <f t="shared" si="1208"/>
        <v>1.51844026760193</v>
      </c>
      <c r="O2722" s="76">
        <f t="shared" si="1209"/>
        <v>1.5187364800000001</v>
      </c>
      <c r="P2722" s="76">
        <f t="shared" si="1210"/>
        <v>505.69133971999997</v>
      </c>
      <c r="Q2722" s="84">
        <f t="shared" si="1224"/>
        <v>0</v>
      </c>
      <c r="R2722" s="86">
        <f t="shared" si="1221"/>
        <v>0</v>
      </c>
      <c r="S2722" s="76">
        <f t="shared" si="1211"/>
        <v>0</v>
      </c>
      <c r="T2722" s="86">
        <f t="shared" si="1222"/>
        <v>8.0657000000000006E-2</v>
      </c>
      <c r="U2722" s="84">
        <f t="shared" si="1212"/>
        <v>1</v>
      </c>
      <c r="V2722" s="84">
        <v>252</v>
      </c>
      <c r="W2722" s="83">
        <f t="shared" si="1213"/>
        <v>1.0003078620000001</v>
      </c>
      <c r="X2722" s="76">
        <f t="shared" si="1214"/>
        <v>0.15568314</v>
      </c>
      <c r="Y2722" s="76">
        <f t="shared" si="1215"/>
        <v>0</v>
      </c>
      <c r="Z2722" s="90" t="str">
        <f t="shared" si="1216"/>
        <v>A+J=</v>
      </c>
      <c r="AA2722" s="81">
        <f t="shared" si="1217"/>
        <v>47011</v>
      </c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75">
        <f t="shared" si="1218"/>
        <v>46982</v>
      </c>
      <c r="B2723" s="76">
        <f t="shared" si="1219"/>
        <v>506.10146619</v>
      </c>
      <c r="C2723" s="76">
        <f t="shared" si="1223"/>
        <v>332.96845528</v>
      </c>
      <c r="D2723" s="77">
        <f t="shared" si="1201"/>
        <v>7245.38</v>
      </c>
      <c r="E2723" s="78">
        <f>IF(K2723=1,VLOOKUP(A2722,[1]Plan1!$G$155:$I$350,3),E2722)</f>
        <v>7276.54</v>
      </c>
      <c r="F2723" s="79">
        <f t="shared" si="1202"/>
        <v>45763</v>
      </c>
      <c r="G2723" s="80">
        <f t="shared" si="1203"/>
        <v>4.3006716003852752E-3</v>
      </c>
      <c r="H2723" s="81">
        <f t="shared" si="1204"/>
        <v>47011</v>
      </c>
      <c r="I2723" s="81">
        <f t="shared" si="1205"/>
        <v>47011</v>
      </c>
      <c r="J2723" s="82">
        <f t="shared" si="1220"/>
        <v>22</v>
      </c>
      <c r="K2723" s="82">
        <f t="shared" si="1200"/>
        <v>2</v>
      </c>
      <c r="L2723" s="76">
        <f t="shared" si="1206"/>
        <v>1.0003902</v>
      </c>
      <c r="M2723" s="83">
        <f t="shared" si="1207"/>
        <v>1.0043006699999999</v>
      </c>
      <c r="N2723" s="83">
        <f t="shared" si="1208"/>
        <v>1.51844026760193</v>
      </c>
      <c r="O2723" s="76">
        <f t="shared" si="1209"/>
        <v>1.51903276</v>
      </c>
      <c r="P2723" s="76">
        <f t="shared" si="1210"/>
        <v>505.78999161000002</v>
      </c>
      <c r="Q2723" s="84">
        <f t="shared" si="1224"/>
        <v>0</v>
      </c>
      <c r="R2723" s="86">
        <f t="shared" si="1221"/>
        <v>0</v>
      </c>
      <c r="S2723" s="76">
        <f t="shared" si="1211"/>
        <v>0</v>
      </c>
      <c r="T2723" s="86">
        <f t="shared" si="1222"/>
        <v>8.0657000000000006E-2</v>
      </c>
      <c r="U2723" s="84">
        <f t="shared" si="1212"/>
        <v>2</v>
      </c>
      <c r="V2723" s="84">
        <v>252</v>
      </c>
      <c r="W2723" s="83">
        <f t="shared" si="1213"/>
        <v>1.000615818</v>
      </c>
      <c r="X2723" s="76">
        <f t="shared" si="1214"/>
        <v>0.31147458</v>
      </c>
      <c r="Y2723" s="76">
        <f t="shared" si="1215"/>
        <v>0</v>
      </c>
      <c r="Z2723" s="90" t="str">
        <f t="shared" si="1216"/>
        <v>A+J=</v>
      </c>
      <c r="AA2723" s="81">
        <f t="shared" si="1217"/>
        <v>47011</v>
      </c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75">
        <f t="shared" si="1218"/>
        <v>46983</v>
      </c>
      <c r="B2724" s="76">
        <f t="shared" si="1219"/>
        <v>506.35603832999999</v>
      </c>
      <c r="C2724" s="76">
        <f t="shared" si="1223"/>
        <v>332.96845528</v>
      </c>
      <c r="D2724" s="77">
        <f t="shared" si="1201"/>
        <v>7245.38</v>
      </c>
      <c r="E2724" s="78">
        <f>IF(K2724=1,VLOOKUP(A2723,[1]Plan1!$G$155:$I$350,3),E2723)</f>
        <v>7276.54</v>
      </c>
      <c r="F2724" s="79">
        <f t="shared" si="1202"/>
        <v>45763</v>
      </c>
      <c r="G2724" s="80">
        <f t="shared" si="1203"/>
        <v>4.3006716003852752E-3</v>
      </c>
      <c r="H2724" s="81">
        <f t="shared" si="1204"/>
        <v>47011</v>
      </c>
      <c r="I2724" s="81">
        <f t="shared" si="1205"/>
        <v>47011</v>
      </c>
      <c r="J2724" s="82">
        <f t="shared" si="1220"/>
        <v>22</v>
      </c>
      <c r="K2724" s="82">
        <f t="shared" si="1200"/>
        <v>3</v>
      </c>
      <c r="L2724" s="76">
        <f t="shared" si="1206"/>
        <v>1.0005853600000001</v>
      </c>
      <c r="M2724" s="83">
        <f t="shared" si="1207"/>
        <v>1.0043006699999999</v>
      </c>
      <c r="N2724" s="83">
        <f t="shared" si="1208"/>
        <v>1.51844026760193</v>
      </c>
      <c r="O2724" s="76">
        <f t="shared" si="1209"/>
        <v>1.5193291</v>
      </c>
      <c r="P2724" s="76">
        <f t="shared" si="1210"/>
        <v>505.88866347999999</v>
      </c>
      <c r="Q2724" s="84">
        <f t="shared" si="1224"/>
        <v>0</v>
      </c>
      <c r="R2724" s="86">
        <f t="shared" si="1221"/>
        <v>0</v>
      </c>
      <c r="S2724" s="76">
        <f t="shared" si="1211"/>
        <v>0</v>
      </c>
      <c r="T2724" s="86">
        <f t="shared" si="1222"/>
        <v>8.0657000000000006E-2</v>
      </c>
      <c r="U2724" s="84">
        <f t="shared" si="1212"/>
        <v>3</v>
      </c>
      <c r="V2724" s="84">
        <v>252</v>
      </c>
      <c r="W2724" s="83">
        <f t="shared" si="1213"/>
        <v>1.000923869</v>
      </c>
      <c r="X2724" s="76">
        <f t="shared" si="1214"/>
        <v>0.46737485000000001</v>
      </c>
      <c r="Y2724" s="76">
        <f t="shared" si="1215"/>
        <v>0</v>
      </c>
      <c r="Z2724" s="90" t="str">
        <f t="shared" si="1216"/>
        <v>A+J=</v>
      </c>
      <c r="AA2724" s="81">
        <f t="shared" si="1217"/>
        <v>47011</v>
      </c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75">
        <f t="shared" si="1218"/>
        <v>46984</v>
      </c>
      <c r="B2725" s="76">
        <f t="shared" si="1219"/>
        <v>506.61073934000001</v>
      </c>
      <c r="C2725" s="76">
        <f t="shared" si="1223"/>
        <v>332.96845528</v>
      </c>
      <c r="D2725" s="77">
        <f t="shared" si="1201"/>
        <v>7245.38</v>
      </c>
      <c r="E2725" s="78">
        <f>IF(K2725=1,VLOOKUP(A2724,[1]Plan1!$G$155:$I$350,3),E2724)</f>
        <v>7276.54</v>
      </c>
      <c r="F2725" s="79">
        <f t="shared" si="1202"/>
        <v>45763</v>
      </c>
      <c r="G2725" s="80">
        <f t="shared" si="1203"/>
        <v>4.3006716003852752E-3</v>
      </c>
      <c r="H2725" s="81">
        <f t="shared" si="1204"/>
        <v>47011</v>
      </c>
      <c r="I2725" s="81">
        <f t="shared" si="1205"/>
        <v>47011</v>
      </c>
      <c r="J2725" s="82">
        <f t="shared" si="1220"/>
        <v>22</v>
      </c>
      <c r="K2725" s="82">
        <f t="shared" si="1200"/>
        <v>4</v>
      </c>
      <c r="L2725" s="76">
        <f t="shared" si="1206"/>
        <v>1.0007805599999999</v>
      </c>
      <c r="M2725" s="83">
        <f t="shared" si="1207"/>
        <v>1.0043006699999999</v>
      </c>
      <c r="N2725" s="83">
        <f t="shared" si="1208"/>
        <v>1.51844026760193</v>
      </c>
      <c r="O2725" s="76">
        <f t="shared" si="1209"/>
        <v>1.5196255000000001</v>
      </c>
      <c r="P2725" s="76">
        <f t="shared" si="1210"/>
        <v>505.98735533000001</v>
      </c>
      <c r="Q2725" s="84">
        <f t="shared" si="1224"/>
        <v>0</v>
      </c>
      <c r="R2725" s="86">
        <f t="shared" si="1221"/>
        <v>0</v>
      </c>
      <c r="S2725" s="76">
        <f t="shared" si="1211"/>
        <v>0</v>
      </c>
      <c r="T2725" s="86">
        <f t="shared" si="1222"/>
        <v>8.0657000000000006E-2</v>
      </c>
      <c r="U2725" s="84">
        <f t="shared" si="1212"/>
        <v>4</v>
      </c>
      <c r="V2725" s="84">
        <v>252</v>
      </c>
      <c r="W2725" s="83">
        <f t="shared" si="1213"/>
        <v>1.001232015</v>
      </c>
      <c r="X2725" s="76">
        <f t="shared" si="1214"/>
        <v>0.62338400999999999</v>
      </c>
      <c r="Y2725" s="76">
        <f t="shared" si="1215"/>
        <v>0</v>
      </c>
      <c r="Z2725" s="90" t="str">
        <f t="shared" si="1216"/>
        <v>A+J=</v>
      </c>
      <c r="AA2725" s="81">
        <f t="shared" si="1217"/>
        <v>47011</v>
      </c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75">
        <f t="shared" si="1218"/>
        <v>46985</v>
      </c>
      <c r="B2726" s="76">
        <f t="shared" si="1219"/>
        <v>506.61073934000001</v>
      </c>
      <c r="C2726" s="76">
        <f t="shared" si="1223"/>
        <v>332.96845528</v>
      </c>
      <c r="D2726" s="77">
        <f t="shared" si="1201"/>
        <v>7245.38</v>
      </c>
      <c r="E2726" s="78">
        <f>IF(K2726=1,VLOOKUP(A2725,[1]Plan1!$G$155:$I$350,3),E2725)</f>
        <v>7276.54</v>
      </c>
      <c r="F2726" s="79">
        <f t="shared" si="1202"/>
        <v>45763</v>
      </c>
      <c r="G2726" s="80">
        <f t="shared" si="1203"/>
        <v>4.3006716003852752E-3</v>
      </c>
      <c r="H2726" s="81">
        <f t="shared" si="1204"/>
        <v>47011</v>
      </c>
      <c r="I2726" s="81">
        <f t="shared" si="1205"/>
        <v>47011</v>
      </c>
      <c r="J2726" s="82">
        <f t="shared" si="1220"/>
        <v>22</v>
      </c>
      <c r="K2726" s="82">
        <f t="shared" si="1200"/>
        <v>4</v>
      </c>
      <c r="L2726" s="76">
        <f t="shared" si="1206"/>
        <v>1.0007805599999999</v>
      </c>
      <c r="M2726" s="83">
        <f t="shared" si="1207"/>
        <v>1.0043006699999999</v>
      </c>
      <c r="N2726" s="83">
        <f t="shared" si="1208"/>
        <v>1.51844026760193</v>
      </c>
      <c r="O2726" s="76">
        <f t="shared" si="1209"/>
        <v>1.5196255000000001</v>
      </c>
      <c r="P2726" s="76">
        <f t="shared" si="1210"/>
        <v>505.98735533000001</v>
      </c>
      <c r="Q2726" s="84">
        <f t="shared" si="1224"/>
        <v>0</v>
      </c>
      <c r="R2726" s="86">
        <f t="shared" si="1221"/>
        <v>0</v>
      </c>
      <c r="S2726" s="76">
        <f t="shared" si="1211"/>
        <v>0</v>
      </c>
      <c r="T2726" s="86">
        <f t="shared" si="1222"/>
        <v>8.0657000000000006E-2</v>
      </c>
      <c r="U2726" s="84">
        <f t="shared" si="1212"/>
        <v>4</v>
      </c>
      <c r="V2726" s="84">
        <v>252</v>
      </c>
      <c r="W2726" s="83">
        <f t="shared" si="1213"/>
        <v>1.001232015</v>
      </c>
      <c r="X2726" s="76">
        <f t="shared" si="1214"/>
        <v>0.62338400999999999</v>
      </c>
      <c r="Y2726" s="76">
        <f t="shared" si="1215"/>
        <v>0</v>
      </c>
      <c r="Z2726" s="90" t="str">
        <f t="shared" si="1216"/>
        <v>A+J=</v>
      </c>
      <c r="AA2726" s="81">
        <f t="shared" si="1217"/>
        <v>47011</v>
      </c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75">
        <f t="shared" si="1218"/>
        <v>46986</v>
      </c>
      <c r="B2727" s="76">
        <f t="shared" si="1219"/>
        <v>506.61073934000001</v>
      </c>
      <c r="C2727" s="76">
        <f t="shared" si="1223"/>
        <v>332.96845528</v>
      </c>
      <c r="D2727" s="77">
        <f t="shared" si="1201"/>
        <v>7245.38</v>
      </c>
      <c r="E2727" s="78">
        <f>IF(K2727=1,VLOOKUP(A2726,[1]Plan1!$G$155:$I$350,3),E2726)</f>
        <v>7276.54</v>
      </c>
      <c r="F2727" s="79">
        <f t="shared" si="1202"/>
        <v>45763</v>
      </c>
      <c r="G2727" s="80">
        <f t="shared" si="1203"/>
        <v>4.3006716003852752E-3</v>
      </c>
      <c r="H2727" s="81">
        <f t="shared" si="1204"/>
        <v>47011</v>
      </c>
      <c r="I2727" s="81">
        <f t="shared" si="1205"/>
        <v>47011</v>
      </c>
      <c r="J2727" s="82">
        <f t="shared" si="1220"/>
        <v>22</v>
      </c>
      <c r="K2727" s="82">
        <f t="shared" si="1200"/>
        <v>4</v>
      </c>
      <c r="L2727" s="76">
        <f t="shared" si="1206"/>
        <v>1.0007805599999999</v>
      </c>
      <c r="M2727" s="83">
        <f t="shared" si="1207"/>
        <v>1.0043006699999999</v>
      </c>
      <c r="N2727" s="83">
        <f t="shared" si="1208"/>
        <v>1.51844026760193</v>
      </c>
      <c r="O2727" s="76">
        <f t="shared" si="1209"/>
        <v>1.5196255000000001</v>
      </c>
      <c r="P2727" s="76">
        <f t="shared" si="1210"/>
        <v>505.98735533000001</v>
      </c>
      <c r="Q2727" s="84">
        <f t="shared" si="1224"/>
        <v>0</v>
      </c>
      <c r="R2727" s="86">
        <f t="shared" si="1221"/>
        <v>0</v>
      </c>
      <c r="S2727" s="76">
        <f t="shared" si="1211"/>
        <v>0</v>
      </c>
      <c r="T2727" s="86">
        <f t="shared" si="1222"/>
        <v>8.0657000000000006E-2</v>
      </c>
      <c r="U2727" s="84">
        <f t="shared" si="1212"/>
        <v>4</v>
      </c>
      <c r="V2727" s="84">
        <v>252</v>
      </c>
      <c r="W2727" s="83">
        <f t="shared" si="1213"/>
        <v>1.001232015</v>
      </c>
      <c r="X2727" s="76">
        <f t="shared" si="1214"/>
        <v>0.62338400999999999</v>
      </c>
      <c r="Y2727" s="76">
        <f t="shared" si="1215"/>
        <v>0</v>
      </c>
      <c r="Z2727" s="90" t="str">
        <f t="shared" si="1216"/>
        <v>A+J=</v>
      </c>
      <c r="AA2727" s="81">
        <f t="shared" si="1217"/>
        <v>47011</v>
      </c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75">
        <f t="shared" si="1218"/>
        <v>46987</v>
      </c>
      <c r="B2728" s="76">
        <f t="shared" si="1219"/>
        <v>506.86556926000003</v>
      </c>
      <c r="C2728" s="76">
        <f t="shared" si="1223"/>
        <v>332.96845528</v>
      </c>
      <c r="D2728" s="77">
        <f t="shared" si="1201"/>
        <v>7245.38</v>
      </c>
      <c r="E2728" s="78">
        <f>IF(K2728=1,VLOOKUP(A2727,[1]Plan1!$G$155:$I$350,3),E2727)</f>
        <v>7276.54</v>
      </c>
      <c r="F2728" s="79">
        <f t="shared" si="1202"/>
        <v>45763</v>
      </c>
      <c r="G2728" s="80">
        <f t="shared" si="1203"/>
        <v>4.3006716003852752E-3</v>
      </c>
      <c r="H2728" s="81">
        <f t="shared" si="1204"/>
        <v>47011</v>
      </c>
      <c r="I2728" s="81">
        <f t="shared" si="1205"/>
        <v>47011</v>
      </c>
      <c r="J2728" s="82">
        <f t="shared" si="1220"/>
        <v>22</v>
      </c>
      <c r="K2728" s="82">
        <f t="shared" si="1200"/>
        <v>5</v>
      </c>
      <c r="L2728" s="76">
        <f t="shared" si="1206"/>
        <v>1.0009758</v>
      </c>
      <c r="M2728" s="83">
        <f t="shared" si="1207"/>
        <v>1.0043006699999999</v>
      </c>
      <c r="N2728" s="83">
        <f t="shared" si="1208"/>
        <v>1.51844026760193</v>
      </c>
      <c r="O2728" s="76">
        <f t="shared" si="1209"/>
        <v>1.51992196</v>
      </c>
      <c r="P2728" s="76">
        <f t="shared" si="1210"/>
        <v>506.08606716000003</v>
      </c>
      <c r="Q2728" s="84">
        <f t="shared" si="1224"/>
        <v>0</v>
      </c>
      <c r="R2728" s="86">
        <f t="shared" si="1221"/>
        <v>0</v>
      </c>
      <c r="S2728" s="76">
        <f t="shared" si="1211"/>
        <v>0</v>
      </c>
      <c r="T2728" s="86">
        <f t="shared" si="1222"/>
        <v>8.0657000000000006E-2</v>
      </c>
      <c r="U2728" s="84">
        <f t="shared" si="1212"/>
        <v>5</v>
      </c>
      <c r="V2728" s="84">
        <v>252</v>
      </c>
      <c r="W2728" s="83">
        <f t="shared" si="1213"/>
        <v>1.001540256</v>
      </c>
      <c r="X2728" s="76">
        <f t="shared" si="1214"/>
        <v>0.77950209999999998</v>
      </c>
      <c r="Y2728" s="76">
        <f t="shared" si="1215"/>
        <v>0</v>
      </c>
      <c r="Z2728" s="90" t="str">
        <f t="shared" si="1216"/>
        <v>A+J=</v>
      </c>
      <c r="AA2728" s="81">
        <f t="shared" si="1217"/>
        <v>47011</v>
      </c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75">
        <f t="shared" si="1218"/>
        <v>46988</v>
      </c>
      <c r="B2729" s="76">
        <f t="shared" si="1219"/>
        <v>507.12052812999997</v>
      </c>
      <c r="C2729" s="76">
        <f t="shared" si="1223"/>
        <v>332.96845528</v>
      </c>
      <c r="D2729" s="77">
        <f t="shared" si="1201"/>
        <v>7245.38</v>
      </c>
      <c r="E2729" s="78">
        <f>IF(K2729=1,VLOOKUP(A2728,[1]Plan1!$G$155:$I$350,3),E2728)</f>
        <v>7276.54</v>
      </c>
      <c r="F2729" s="79">
        <f t="shared" si="1202"/>
        <v>45763</v>
      </c>
      <c r="G2729" s="80">
        <f t="shared" si="1203"/>
        <v>4.3006716003852752E-3</v>
      </c>
      <c r="H2729" s="81">
        <f t="shared" si="1204"/>
        <v>47011</v>
      </c>
      <c r="I2729" s="81">
        <f t="shared" si="1205"/>
        <v>47011</v>
      </c>
      <c r="J2729" s="82">
        <f t="shared" si="1220"/>
        <v>22</v>
      </c>
      <c r="K2729" s="82">
        <f t="shared" si="1200"/>
        <v>6</v>
      </c>
      <c r="L2729" s="76">
        <f t="shared" si="1206"/>
        <v>1.00117108</v>
      </c>
      <c r="M2729" s="83">
        <f t="shared" si="1207"/>
        <v>1.0043006699999999</v>
      </c>
      <c r="N2729" s="83">
        <f t="shared" si="1208"/>
        <v>1.51844026760193</v>
      </c>
      <c r="O2729" s="76">
        <f t="shared" si="1209"/>
        <v>1.52021848</v>
      </c>
      <c r="P2729" s="76">
        <f t="shared" si="1210"/>
        <v>506.18479896999997</v>
      </c>
      <c r="Q2729" s="84">
        <f t="shared" si="1224"/>
        <v>0</v>
      </c>
      <c r="R2729" s="86">
        <f t="shared" si="1221"/>
        <v>0</v>
      </c>
      <c r="S2729" s="76">
        <f t="shared" si="1211"/>
        <v>0</v>
      </c>
      <c r="T2729" s="86">
        <f t="shared" si="1222"/>
        <v>8.0657000000000006E-2</v>
      </c>
      <c r="U2729" s="84">
        <f t="shared" si="1212"/>
        <v>6</v>
      </c>
      <c r="V2729" s="84">
        <v>252</v>
      </c>
      <c r="W2729" s="83">
        <f t="shared" si="1213"/>
        <v>1.001848592</v>
      </c>
      <c r="X2729" s="76">
        <f t="shared" si="1214"/>
        <v>0.93572915999999995</v>
      </c>
      <c r="Y2729" s="76">
        <f t="shared" si="1215"/>
        <v>0</v>
      </c>
      <c r="Z2729" s="90" t="str">
        <f t="shared" si="1216"/>
        <v>A+J=</v>
      </c>
      <c r="AA2729" s="81">
        <f t="shared" si="1217"/>
        <v>47011</v>
      </c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75">
        <f t="shared" si="1218"/>
        <v>46989</v>
      </c>
      <c r="B2730" s="76">
        <f t="shared" si="1219"/>
        <v>507.37560933000003</v>
      </c>
      <c r="C2730" s="76">
        <f t="shared" si="1223"/>
        <v>332.96845528</v>
      </c>
      <c r="D2730" s="77">
        <f t="shared" si="1201"/>
        <v>7245.38</v>
      </c>
      <c r="E2730" s="78">
        <f>IF(K2730=1,VLOOKUP(A2729,[1]Plan1!$G$155:$I$350,3),E2729)</f>
        <v>7276.54</v>
      </c>
      <c r="F2730" s="79">
        <f t="shared" si="1202"/>
        <v>45763</v>
      </c>
      <c r="G2730" s="80">
        <f t="shared" si="1203"/>
        <v>4.3006716003852752E-3</v>
      </c>
      <c r="H2730" s="81">
        <f t="shared" si="1204"/>
        <v>47011</v>
      </c>
      <c r="I2730" s="81">
        <f t="shared" si="1205"/>
        <v>47011</v>
      </c>
      <c r="J2730" s="82">
        <f t="shared" si="1220"/>
        <v>22</v>
      </c>
      <c r="K2730" s="82">
        <f t="shared" ref="K2730:K2793" si="1225">(J2730-(NETWORKDAYS(A2730,I2730,AD$165:AD$503)-1))</f>
        <v>7</v>
      </c>
      <c r="L2730" s="76">
        <f t="shared" si="1206"/>
        <v>1.0013663900000001</v>
      </c>
      <c r="M2730" s="83">
        <f t="shared" si="1207"/>
        <v>1.0043006699999999</v>
      </c>
      <c r="N2730" s="83">
        <f t="shared" si="1208"/>
        <v>1.51844026760193</v>
      </c>
      <c r="O2730" s="76">
        <f t="shared" si="1209"/>
        <v>1.52051504</v>
      </c>
      <c r="P2730" s="76">
        <f t="shared" si="1210"/>
        <v>506.28354409000002</v>
      </c>
      <c r="Q2730" s="84">
        <f t="shared" si="1224"/>
        <v>0</v>
      </c>
      <c r="R2730" s="86">
        <f t="shared" si="1221"/>
        <v>0</v>
      </c>
      <c r="S2730" s="76">
        <f t="shared" si="1211"/>
        <v>0</v>
      </c>
      <c r="T2730" s="86">
        <f t="shared" si="1222"/>
        <v>8.0657000000000006E-2</v>
      </c>
      <c r="U2730" s="84">
        <f t="shared" si="1212"/>
        <v>7</v>
      </c>
      <c r="V2730" s="84">
        <v>252</v>
      </c>
      <c r="W2730" s="83">
        <f t="shared" si="1213"/>
        <v>1.0021570230000001</v>
      </c>
      <c r="X2730" s="76">
        <f t="shared" si="1214"/>
        <v>1.0920652399999999</v>
      </c>
      <c r="Y2730" s="76">
        <f t="shared" si="1215"/>
        <v>0</v>
      </c>
      <c r="Z2730" s="90" t="str">
        <f t="shared" si="1216"/>
        <v>A+J=</v>
      </c>
      <c r="AA2730" s="81">
        <f t="shared" si="1217"/>
        <v>47011</v>
      </c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75">
        <f t="shared" si="1218"/>
        <v>46990</v>
      </c>
      <c r="B2731" s="76">
        <f t="shared" si="1219"/>
        <v>507.63082241999996</v>
      </c>
      <c r="C2731" s="76">
        <f t="shared" si="1223"/>
        <v>332.96845528</v>
      </c>
      <c r="D2731" s="77">
        <f t="shared" si="1201"/>
        <v>7245.38</v>
      </c>
      <c r="E2731" s="78">
        <f>IF(K2731=1,VLOOKUP(A2730,[1]Plan1!$G$155:$I$350,3),E2730)</f>
        <v>7276.54</v>
      </c>
      <c r="F2731" s="79">
        <f t="shared" si="1202"/>
        <v>45763</v>
      </c>
      <c r="G2731" s="80">
        <f t="shared" si="1203"/>
        <v>4.3006716003852752E-3</v>
      </c>
      <c r="H2731" s="81">
        <f t="shared" si="1204"/>
        <v>47011</v>
      </c>
      <c r="I2731" s="81">
        <f t="shared" si="1205"/>
        <v>47011</v>
      </c>
      <c r="J2731" s="82">
        <f t="shared" si="1220"/>
        <v>22</v>
      </c>
      <c r="K2731" s="82">
        <f t="shared" si="1225"/>
        <v>8</v>
      </c>
      <c r="L2731" s="76">
        <f t="shared" si="1206"/>
        <v>1.0015617400000001</v>
      </c>
      <c r="M2731" s="83">
        <f t="shared" si="1207"/>
        <v>1.0043006699999999</v>
      </c>
      <c r="N2731" s="83">
        <f t="shared" si="1208"/>
        <v>1.51844026760193</v>
      </c>
      <c r="O2731" s="76">
        <f t="shared" si="1209"/>
        <v>1.5208116700000001</v>
      </c>
      <c r="P2731" s="76">
        <f t="shared" si="1210"/>
        <v>506.38231252999998</v>
      </c>
      <c r="Q2731" s="84">
        <f t="shared" si="1224"/>
        <v>0</v>
      </c>
      <c r="R2731" s="86">
        <f t="shared" si="1221"/>
        <v>0</v>
      </c>
      <c r="S2731" s="76">
        <f t="shared" si="1211"/>
        <v>0</v>
      </c>
      <c r="T2731" s="86">
        <f t="shared" si="1222"/>
        <v>8.0657000000000006E-2</v>
      </c>
      <c r="U2731" s="84">
        <f t="shared" si="1212"/>
        <v>8</v>
      </c>
      <c r="V2731" s="84">
        <v>252</v>
      </c>
      <c r="W2731" s="83">
        <f t="shared" si="1213"/>
        <v>1.002465548</v>
      </c>
      <c r="X2731" s="76">
        <f t="shared" si="1214"/>
        <v>1.24850989</v>
      </c>
      <c r="Y2731" s="76">
        <f t="shared" si="1215"/>
        <v>0</v>
      </c>
      <c r="Z2731" s="90" t="str">
        <f t="shared" si="1216"/>
        <v>A+J=</v>
      </c>
      <c r="AA2731" s="81">
        <f t="shared" si="1217"/>
        <v>47011</v>
      </c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75">
        <f t="shared" si="1218"/>
        <v>46991</v>
      </c>
      <c r="B2732" s="76">
        <f t="shared" si="1219"/>
        <v>507.88616509999997</v>
      </c>
      <c r="C2732" s="76">
        <f t="shared" si="1223"/>
        <v>332.96845528</v>
      </c>
      <c r="D2732" s="77">
        <f t="shared" si="1201"/>
        <v>7245.38</v>
      </c>
      <c r="E2732" s="78">
        <f>IF(K2732=1,VLOOKUP(A2731,[1]Plan1!$G$155:$I$350,3),E2731)</f>
        <v>7276.54</v>
      </c>
      <c r="F2732" s="79">
        <f t="shared" si="1202"/>
        <v>45763</v>
      </c>
      <c r="G2732" s="80">
        <f t="shared" si="1203"/>
        <v>4.3006716003852752E-3</v>
      </c>
      <c r="H2732" s="81">
        <f t="shared" si="1204"/>
        <v>47011</v>
      </c>
      <c r="I2732" s="81">
        <f t="shared" si="1205"/>
        <v>47011</v>
      </c>
      <c r="J2732" s="82">
        <f t="shared" si="1220"/>
        <v>22</v>
      </c>
      <c r="K2732" s="82">
        <f t="shared" si="1225"/>
        <v>9</v>
      </c>
      <c r="L2732" s="76">
        <f t="shared" si="1206"/>
        <v>1.0017571300000001</v>
      </c>
      <c r="M2732" s="83">
        <f t="shared" si="1207"/>
        <v>1.0043006699999999</v>
      </c>
      <c r="N2732" s="83">
        <f t="shared" si="1208"/>
        <v>1.51844026760193</v>
      </c>
      <c r="O2732" s="76">
        <f t="shared" si="1209"/>
        <v>1.5211083599999999</v>
      </c>
      <c r="P2732" s="76">
        <f t="shared" si="1210"/>
        <v>506.48110093999998</v>
      </c>
      <c r="Q2732" s="84">
        <f t="shared" si="1224"/>
        <v>0</v>
      </c>
      <c r="R2732" s="86">
        <f t="shared" si="1221"/>
        <v>0</v>
      </c>
      <c r="S2732" s="76">
        <f t="shared" si="1211"/>
        <v>0</v>
      </c>
      <c r="T2732" s="86">
        <f t="shared" si="1222"/>
        <v>8.0657000000000006E-2</v>
      </c>
      <c r="U2732" s="84">
        <f t="shared" si="1212"/>
        <v>9</v>
      </c>
      <c r="V2732" s="84">
        <v>252</v>
      </c>
      <c r="W2732" s="83">
        <f t="shared" si="1213"/>
        <v>1.002774169</v>
      </c>
      <c r="X2732" s="76">
        <f t="shared" si="1214"/>
        <v>1.40506416</v>
      </c>
      <c r="Y2732" s="76">
        <f t="shared" si="1215"/>
        <v>0</v>
      </c>
      <c r="Z2732" s="90" t="str">
        <f t="shared" si="1216"/>
        <v>A+J=</v>
      </c>
      <c r="AA2732" s="81">
        <f t="shared" si="1217"/>
        <v>47011</v>
      </c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75">
        <f t="shared" si="1218"/>
        <v>46992</v>
      </c>
      <c r="B2733" s="76">
        <f t="shared" si="1219"/>
        <v>507.88616509999997</v>
      </c>
      <c r="C2733" s="76">
        <f t="shared" si="1223"/>
        <v>332.96845528</v>
      </c>
      <c r="D2733" s="77">
        <f t="shared" si="1201"/>
        <v>7245.38</v>
      </c>
      <c r="E2733" s="78">
        <f>IF(K2733=1,VLOOKUP(A2732,[1]Plan1!$G$155:$I$350,3),E2732)</f>
        <v>7276.54</v>
      </c>
      <c r="F2733" s="79">
        <f t="shared" si="1202"/>
        <v>45763</v>
      </c>
      <c r="G2733" s="80">
        <f t="shared" si="1203"/>
        <v>4.3006716003852752E-3</v>
      </c>
      <c r="H2733" s="81">
        <f t="shared" si="1204"/>
        <v>47011</v>
      </c>
      <c r="I2733" s="81">
        <f t="shared" si="1205"/>
        <v>47011</v>
      </c>
      <c r="J2733" s="82">
        <f t="shared" si="1220"/>
        <v>22</v>
      </c>
      <c r="K2733" s="82">
        <f t="shared" si="1225"/>
        <v>9</v>
      </c>
      <c r="L2733" s="76">
        <f t="shared" si="1206"/>
        <v>1.0017571300000001</v>
      </c>
      <c r="M2733" s="83">
        <f t="shared" si="1207"/>
        <v>1.0043006699999999</v>
      </c>
      <c r="N2733" s="83">
        <f t="shared" si="1208"/>
        <v>1.51844026760193</v>
      </c>
      <c r="O2733" s="76">
        <f t="shared" si="1209"/>
        <v>1.5211083599999999</v>
      </c>
      <c r="P2733" s="76">
        <f t="shared" si="1210"/>
        <v>506.48110093999998</v>
      </c>
      <c r="Q2733" s="84">
        <f t="shared" si="1224"/>
        <v>0</v>
      </c>
      <c r="R2733" s="86">
        <f t="shared" si="1221"/>
        <v>0</v>
      </c>
      <c r="S2733" s="76">
        <f t="shared" si="1211"/>
        <v>0</v>
      </c>
      <c r="T2733" s="86">
        <f t="shared" si="1222"/>
        <v>8.0657000000000006E-2</v>
      </c>
      <c r="U2733" s="84">
        <f t="shared" si="1212"/>
        <v>9</v>
      </c>
      <c r="V2733" s="84">
        <v>252</v>
      </c>
      <c r="W2733" s="83">
        <f t="shared" si="1213"/>
        <v>1.002774169</v>
      </c>
      <c r="X2733" s="76">
        <f t="shared" si="1214"/>
        <v>1.40506416</v>
      </c>
      <c r="Y2733" s="76">
        <f t="shared" si="1215"/>
        <v>0</v>
      </c>
      <c r="Z2733" s="90" t="str">
        <f t="shared" si="1216"/>
        <v>A+J=</v>
      </c>
      <c r="AA2733" s="81">
        <f t="shared" si="1217"/>
        <v>47011</v>
      </c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75">
        <f t="shared" si="1218"/>
        <v>46993</v>
      </c>
      <c r="B2734" s="76">
        <f t="shared" si="1219"/>
        <v>507.88616509999997</v>
      </c>
      <c r="C2734" s="76">
        <f t="shared" si="1223"/>
        <v>332.96845528</v>
      </c>
      <c r="D2734" s="77">
        <f t="shared" si="1201"/>
        <v>7245.38</v>
      </c>
      <c r="E2734" s="78">
        <f>IF(K2734=1,VLOOKUP(A2733,[1]Plan1!$G$155:$I$350,3),E2733)</f>
        <v>7276.54</v>
      </c>
      <c r="F2734" s="79">
        <f t="shared" si="1202"/>
        <v>45763</v>
      </c>
      <c r="G2734" s="80">
        <f t="shared" si="1203"/>
        <v>4.3006716003852752E-3</v>
      </c>
      <c r="H2734" s="81">
        <f t="shared" si="1204"/>
        <v>47011</v>
      </c>
      <c r="I2734" s="81">
        <f t="shared" si="1205"/>
        <v>47011</v>
      </c>
      <c r="J2734" s="82">
        <f t="shared" si="1220"/>
        <v>22</v>
      </c>
      <c r="K2734" s="82">
        <f t="shared" si="1225"/>
        <v>9</v>
      </c>
      <c r="L2734" s="76">
        <f t="shared" si="1206"/>
        <v>1.0017571300000001</v>
      </c>
      <c r="M2734" s="83">
        <f t="shared" si="1207"/>
        <v>1.0043006699999999</v>
      </c>
      <c r="N2734" s="83">
        <f t="shared" si="1208"/>
        <v>1.51844026760193</v>
      </c>
      <c r="O2734" s="76">
        <f t="shared" si="1209"/>
        <v>1.5211083599999999</v>
      </c>
      <c r="P2734" s="76">
        <f t="shared" si="1210"/>
        <v>506.48110093999998</v>
      </c>
      <c r="Q2734" s="84">
        <f t="shared" si="1224"/>
        <v>0</v>
      </c>
      <c r="R2734" s="86">
        <f t="shared" si="1221"/>
        <v>0</v>
      </c>
      <c r="S2734" s="76">
        <f t="shared" si="1211"/>
        <v>0</v>
      </c>
      <c r="T2734" s="86">
        <f t="shared" si="1222"/>
        <v>8.0657000000000006E-2</v>
      </c>
      <c r="U2734" s="84">
        <f t="shared" si="1212"/>
        <v>9</v>
      </c>
      <c r="V2734" s="84">
        <v>252</v>
      </c>
      <c r="W2734" s="83">
        <f t="shared" si="1213"/>
        <v>1.002774169</v>
      </c>
      <c r="X2734" s="76">
        <f t="shared" si="1214"/>
        <v>1.40506416</v>
      </c>
      <c r="Y2734" s="76">
        <f t="shared" si="1215"/>
        <v>0</v>
      </c>
      <c r="Z2734" s="90" t="str">
        <f t="shared" si="1216"/>
        <v>A+J=</v>
      </c>
      <c r="AA2734" s="81">
        <f t="shared" si="1217"/>
        <v>47011</v>
      </c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75">
        <f t="shared" si="1218"/>
        <v>46994</v>
      </c>
      <c r="B2735" s="76">
        <f t="shared" si="1219"/>
        <v>508.14163693</v>
      </c>
      <c r="C2735" s="76">
        <f t="shared" si="1223"/>
        <v>332.96845528</v>
      </c>
      <c r="D2735" s="77">
        <f t="shared" si="1201"/>
        <v>7245.38</v>
      </c>
      <c r="E2735" s="78">
        <f>IF(K2735=1,VLOOKUP(A2734,[1]Plan1!$G$155:$I$350,3),E2734)</f>
        <v>7276.54</v>
      </c>
      <c r="F2735" s="79">
        <f t="shared" si="1202"/>
        <v>45763</v>
      </c>
      <c r="G2735" s="80">
        <f t="shared" si="1203"/>
        <v>4.3006716003852752E-3</v>
      </c>
      <c r="H2735" s="81">
        <f t="shared" si="1204"/>
        <v>47011</v>
      </c>
      <c r="I2735" s="81">
        <f t="shared" si="1205"/>
        <v>47011</v>
      </c>
      <c r="J2735" s="82">
        <f t="shared" si="1220"/>
        <v>22</v>
      </c>
      <c r="K2735" s="82">
        <f t="shared" si="1225"/>
        <v>10</v>
      </c>
      <c r="L2735" s="76">
        <f t="shared" si="1206"/>
        <v>1.0019525600000001</v>
      </c>
      <c r="M2735" s="83">
        <f t="shared" si="1207"/>
        <v>1.0043006699999999</v>
      </c>
      <c r="N2735" s="83">
        <f t="shared" si="1208"/>
        <v>1.51844026760193</v>
      </c>
      <c r="O2735" s="76">
        <f t="shared" si="1209"/>
        <v>1.5214051099999999</v>
      </c>
      <c r="P2735" s="76">
        <f t="shared" si="1210"/>
        <v>506.57990933000002</v>
      </c>
      <c r="Q2735" s="84">
        <f t="shared" si="1224"/>
        <v>0</v>
      </c>
      <c r="R2735" s="86">
        <f t="shared" si="1221"/>
        <v>0</v>
      </c>
      <c r="S2735" s="76">
        <f t="shared" si="1211"/>
        <v>0</v>
      </c>
      <c r="T2735" s="86">
        <f t="shared" si="1222"/>
        <v>8.0657000000000006E-2</v>
      </c>
      <c r="U2735" s="84">
        <f t="shared" si="1212"/>
        <v>10</v>
      </c>
      <c r="V2735" s="84">
        <v>252</v>
      </c>
      <c r="W2735" s="83">
        <f t="shared" si="1213"/>
        <v>1.003082885</v>
      </c>
      <c r="X2735" s="76">
        <f t="shared" si="1214"/>
        <v>1.5617276</v>
      </c>
      <c r="Y2735" s="76">
        <f t="shared" si="1215"/>
        <v>0</v>
      </c>
      <c r="Z2735" s="90" t="str">
        <f t="shared" si="1216"/>
        <v>A+J=</v>
      </c>
      <c r="AA2735" s="81">
        <f t="shared" si="1217"/>
        <v>47011</v>
      </c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75">
        <f t="shared" si="1218"/>
        <v>46995</v>
      </c>
      <c r="B2736" s="76">
        <f t="shared" si="1219"/>
        <v>508.39723074</v>
      </c>
      <c r="C2736" s="76">
        <f t="shared" si="1223"/>
        <v>332.96845528</v>
      </c>
      <c r="D2736" s="77">
        <f t="shared" si="1201"/>
        <v>7245.38</v>
      </c>
      <c r="E2736" s="78">
        <f>IF(K2736=1,VLOOKUP(A2735,[1]Plan1!$G$155:$I$350,3),E2735)</f>
        <v>7276.54</v>
      </c>
      <c r="F2736" s="79">
        <f t="shared" si="1202"/>
        <v>45763</v>
      </c>
      <c r="G2736" s="80">
        <f t="shared" si="1203"/>
        <v>4.3006716003852752E-3</v>
      </c>
      <c r="H2736" s="81">
        <f t="shared" si="1204"/>
        <v>47011</v>
      </c>
      <c r="I2736" s="81">
        <f t="shared" si="1205"/>
        <v>47011</v>
      </c>
      <c r="J2736" s="82">
        <f t="shared" si="1220"/>
        <v>22</v>
      </c>
      <c r="K2736" s="82">
        <f t="shared" si="1225"/>
        <v>11</v>
      </c>
      <c r="L2736" s="76">
        <f t="shared" si="1206"/>
        <v>1.0021480199999999</v>
      </c>
      <c r="M2736" s="83">
        <f t="shared" si="1207"/>
        <v>1.0043006699999999</v>
      </c>
      <c r="N2736" s="83">
        <f t="shared" si="1208"/>
        <v>1.51844026760193</v>
      </c>
      <c r="O2736" s="76">
        <f t="shared" si="1209"/>
        <v>1.5217019000000001</v>
      </c>
      <c r="P2736" s="76">
        <f t="shared" si="1210"/>
        <v>506.67873102999999</v>
      </c>
      <c r="Q2736" s="84">
        <f t="shared" si="1224"/>
        <v>0</v>
      </c>
      <c r="R2736" s="86">
        <f t="shared" si="1221"/>
        <v>0</v>
      </c>
      <c r="S2736" s="76">
        <f t="shared" si="1211"/>
        <v>0</v>
      </c>
      <c r="T2736" s="86">
        <f t="shared" si="1222"/>
        <v>8.0657000000000006E-2</v>
      </c>
      <c r="U2736" s="84">
        <f t="shared" si="1212"/>
        <v>11</v>
      </c>
      <c r="V2736" s="84">
        <v>252</v>
      </c>
      <c r="W2736" s="83">
        <f t="shared" si="1213"/>
        <v>1.0033916949999999</v>
      </c>
      <c r="X2736" s="76">
        <f t="shared" si="1214"/>
        <v>1.7184997099999999</v>
      </c>
      <c r="Y2736" s="76">
        <f t="shared" si="1215"/>
        <v>0</v>
      </c>
      <c r="Z2736" s="90" t="str">
        <f t="shared" si="1216"/>
        <v>A+J=</v>
      </c>
      <c r="AA2736" s="81">
        <f t="shared" si="1217"/>
        <v>47011</v>
      </c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75">
        <f t="shared" si="1218"/>
        <v>46996</v>
      </c>
      <c r="B2737" s="76">
        <f t="shared" si="1219"/>
        <v>508.65296099</v>
      </c>
      <c r="C2737" s="76">
        <f t="shared" si="1223"/>
        <v>332.96845528</v>
      </c>
      <c r="D2737" s="77">
        <f t="shared" si="1201"/>
        <v>7245.38</v>
      </c>
      <c r="E2737" s="78">
        <f>IF(K2737=1,VLOOKUP(A2736,[1]Plan1!$G$155:$I$350,3),E2736)</f>
        <v>7276.54</v>
      </c>
      <c r="F2737" s="79">
        <f t="shared" si="1202"/>
        <v>45763</v>
      </c>
      <c r="G2737" s="80">
        <f t="shared" si="1203"/>
        <v>4.3006716003852752E-3</v>
      </c>
      <c r="H2737" s="81">
        <f t="shared" si="1204"/>
        <v>47011</v>
      </c>
      <c r="I2737" s="81">
        <f t="shared" si="1205"/>
        <v>47011</v>
      </c>
      <c r="J2737" s="82">
        <f t="shared" si="1220"/>
        <v>22</v>
      </c>
      <c r="K2737" s="82">
        <f t="shared" si="1225"/>
        <v>12</v>
      </c>
      <c r="L2737" s="76">
        <f t="shared" si="1206"/>
        <v>1.0023435300000001</v>
      </c>
      <c r="M2737" s="83">
        <f t="shared" si="1207"/>
        <v>1.0043006699999999</v>
      </c>
      <c r="N2737" s="83">
        <f t="shared" si="1208"/>
        <v>1.51844026760193</v>
      </c>
      <c r="O2737" s="76">
        <f t="shared" si="1209"/>
        <v>1.5219987699999999</v>
      </c>
      <c r="P2737" s="76">
        <f t="shared" si="1210"/>
        <v>506.77757938000002</v>
      </c>
      <c r="Q2737" s="84">
        <f t="shared" si="1224"/>
        <v>0</v>
      </c>
      <c r="R2737" s="86">
        <f t="shared" si="1221"/>
        <v>0</v>
      </c>
      <c r="S2737" s="76">
        <f t="shared" si="1211"/>
        <v>0</v>
      </c>
      <c r="T2737" s="86">
        <f t="shared" si="1222"/>
        <v>8.0657000000000006E-2</v>
      </c>
      <c r="U2737" s="84">
        <f t="shared" si="1212"/>
        <v>12</v>
      </c>
      <c r="V2737" s="84">
        <v>252</v>
      </c>
      <c r="W2737" s="83">
        <f t="shared" si="1213"/>
        <v>1.003700601</v>
      </c>
      <c r="X2737" s="76">
        <f t="shared" si="1214"/>
        <v>1.87538161</v>
      </c>
      <c r="Y2737" s="76">
        <f t="shared" si="1215"/>
        <v>0</v>
      </c>
      <c r="Z2737" s="90" t="str">
        <f t="shared" si="1216"/>
        <v>A+J=</v>
      </c>
      <c r="AA2737" s="81">
        <f t="shared" si="1217"/>
        <v>47011</v>
      </c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75">
        <f t="shared" si="1218"/>
        <v>46997</v>
      </c>
      <c r="B2738" s="76">
        <f t="shared" si="1219"/>
        <v>508.90881717000002</v>
      </c>
      <c r="C2738" s="76">
        <f t="shared" si="1223"/>
        <v>332.96845528</v>
      </c>
      <c r="D2738" s="77">
        <f t="shared" si="1201"/>
        <v>7245.38</v>
      </c>
      <c r="E2738" s="78">
        <f>IF(K2738=1,VLOOKUP(A2737,[1]Plan1!$G$155:$I$350,3),E2737)</f>
        <v>7276.54</v>
      </c>
      <c r="F2738" s="79">
        <f t="shared" si="1202"/>
        <v>45763</v>
      </c>
      <c r="G2738" s="80">
        <f t="shared" si="1203"/>
        <v>4.3006716003852752E-3</v>
      </c>
      <c r="H2738" s="81">
        <f t="shared" si="1204"/>
        <v>47011</v>
      </c>
      <c r="I2738" s="81">
        <f t="shared" si="1205"/>
        <v>47011</v>
      </c>
      <c r="J2738" s="82">
        <f t="shared" si="1220"/>
        <v>22</v>
      </c>
      <c r="K2738" s="82">
        <f t="shared" si="1225"/>
        <v>13</v>
      </c>
      <c r="L2738" s="76">
        <f t="shared" si="1206"/>
        <v>1.0025390700000001</v>
      </c>
      <c r="M2738" s="83">
        <f t="shared" si="1207"/>
        <v>1.0043006699999999</v>
      </c>
      <c r="N2738" s="83">
        <f t="shared" si="1208"/>
        <v>1.51844026760193</v>
      </c>
      <c r="O2738" s="76">
        <f t="shared" si="1209"/>
        <v>1.52229569</v>
      </c>
      <c r="P2738" s="76">
        <f t="shared" si="1210"/>
        <v>506.87644437</v>
      </c>
      <c r="Q2738" s="84">
        <f t="shared" si="1224"/>
        <v>0</v>
      </c>
      <c r="R2738" s="86">
        <f t="shared" si="1221"/>
        <v>0</v>
      </c>
      <c r="S2738" s="76">
        <f t="shared" si="1211"/>
        <v>0</v>
      </c>
      <c r="T2738" s="86">
        <f t="shared" si="1222"/>
        <v>8.0657000000000006E-2</v>
      </c>
      <c r="U2738" s="84">
        <f t="shared" si="1212"/>
        <v>13</v>
      </c>
      <c r="V2738" s="84">
        <v>252</v>
      </c>
      <c r="W2738" s="83">
        <f t="shared" si="1213"/>
        <v>1.004009602</v>
      </c>
      <c r="X2738" s="76">
        <f t="shared" si="1214"/>
        <v>2.0323728000000001</v>
      </c>
      <c r="Y2738" s="76">
        <f t="shared" si="1215"/>
        <v>0</v>
      </c>
      <c r="Z2738" s="90" t="str">
        <f t="shared" si="1216"/>
        <v>A+J=</v>
      </c>
      <c r="AA2738" s="81">
        <f t="shared" si="1217"/>
        <v>47011</v>
      </c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75">
        <f t="shared" si="1218"/>
        <v>46998</v>
      </c>
      <c r="B2739" s="76">
        <f t="shared" si="1219"/>
        <v>509.16480268999999</v>
      </c>
      <c r="C2739" s="76">
        <f t="shared" si="1223"/>
        <v>332.96845528</v>
      </c>
      <c r="D2739" s="77">
        <f t="shared" si="1201"/>
        <v>7245.38</v>
      </c>
      <c r="E2739" s="78">
        <f>IF(K2739=1,VLOOKUP(A2738,[1]Plan1!$G$155:$I$350,3),E2738)</f>
        <v>7276.54</v>
      </c>
      <c r="F2739" s="79">
        <f t="shared" si="1202"/>
        <v>45763</v>
      </c>
      <c r="G2739" s="80">
        <f t="shared" si="1203"/>
        <v>4.3006716003852752E-3</v>
      </c>
      <c r="H2739" s="81">
        <f t="shared" si="1204"/>
        <v>47011</v>
      </c>
      <c r="I2739" s="81">
        <f t="shared" si="1205"/>
        <v>47011</v>
      </c>
      <c r="J2739" s="82">
        <f t="shared" si="1220"/>
        <v>22</v>
      </c>
      <c r="K2739" s="82">
        <f t="shared" si="1225"/>
        <v>14</v>
      </c>
      <c r="L2739" s="76">
        <f t="shared" si="1206"/>
        <v>1.0027346500000001</v>
      </c>
      <c r="M2739" s="83">
        <f t="shared" si="1207"/>
        <v>1.0043006699999999</v>
      </c>
      <c r="N2739" s="83">
        <f t="shared" si="1208"/>
        <v>1.51844026760193</v>
      </c>
      <c r="O2739" s="76">
        <f t="shared" si="1209"/>
        <v>1.5225926700000001</v>
      </c>
      <c r="P2739" s="76">
        <f t="shared" si="1210"/>
        <v>506.97532934999998</v>
      </c>
      <c r="Q2739" s="84">
        <f t="shared" si="1224"/>
        <v>0</v>
      </c>
      <c r="R2739" s="86">
        <f t="shared" si="1221"/>
        <v>0</v>
      </c>
      <c r="S2739" s="76">
        <f t="shared" si="1211"/>
        <v>0</v>
      </c>
      <c r="T2739" s="86">
        <f t="shared" si="1222"/>
        <v>8.0657000000000006E-2</v>
      </c>
      <c r="U2739" s="84">
        <f t="shared" si="1212"/>
        <v>14</v>
      </c>
      <c r="V2739" s="84">
        <v>252</v>
      </c>
      <c r="W2739" s="83">
        <f t="shared" si="1213"/>
        <v>1.0043186980000001</v>
      </c>
      <c r="X2739" s="76">
        <f t="shared" si="1214"/>
        <v>2.1894733400000002</v>
      </c>
      <c r="Y2739" s="76">
        <f t="shared" si="1215"/>
        <v>0</v>
      </c>
      <c r="Z2739" s="90" t="str">
        <f t="shared" si="1216"/>
        <v>A+J=</v>
      </c>
      <c r="AA2739" s="81">
        <f t="shared" si="1217"/>
        <v>47011</v>
      </c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75">
        <f t="shared" si="1218"/>
        <v>46999</v>
      </c>
      <c r="B2740" s="76">
        <f t="shared" si="1219"/>
        <v>509.16480268999999</v>
      </c>
      <c r="C2740" s="76">
        <f t="shared" si="1223"/>
        <v>332.96845528</v>
      </c>
      <c r="D2740" s="77">
        <f t="shared" si="1201"/>
        <v>7245.38</v>
      </c>
      <c r="E2740" s="78">
        <f>IF(K2740=1,VLOOKUP(A2739,[1]Plan1!$G$155:$I$350,3),E2739)</f>
        <v>7276.54</v>
      </c>
      <c r="F2740" s="79">
        <f t="shared" si="1202"/>
        <v>45763</v>
      </c>
      <c r="G2740" s="80">
        <f t="shared" si="1203"/>
        <v>4.3006716003852752E-3</v>
      </c>
      <c r="H2740" s="81">
        <f t="shared" si="1204"/>
        <v>47011</v>
      </c>
      <c r="I2740" s="81">
        <f t="shared" si="1205"/>
        <v>47011</v>
      </c>
      <c r="J2740" s="82">
        <f t="shared" si="1220"/>
        <v>22</v>
      </c>
      <c r="K2740" s="82">
        <f t="shared" si="1225"/>
        <v>14</v>
      </c>
      <c r="L2740" s="76">
        <f t="shared" si="1206"/>
        <v>1.0027346500000001</v>
      </c>
      <c r="M2740" s="83">
        <f t="shared" si="1207"/>
        <v>1.0043006699999999</v>
      </c>
      <c r="N2740" s="83">
        <f t="shared" si="1208"/>
        <v>1.51844026760193</v>
      </c>
      <c r="O2740" s="76">
        <f t="shared" si="1209"/>
        <v>1.5225926700000001</v>
      </c>
      <c r="P2740" s="76">
        <f t="shared" si="1210"/>
        <v>506.97532934999998</v>
      </c>
      <c r="Q2740" s="84">
        <f t="shared" si="1224"/>
        <v>0</v>
      </c>
      <c r="R2740" s="86">
        <f t="shared" si="1221"/>
        <v>0</v>
      </c>
      <c r="S2740" s="76">
        <f t="shared" si="1211"/>
        <v>0</v>
      </c>
      <c r="T2740" s="86">
        <f t="shared" si="1222"/>
        <v>8.0657000000000006E-2</v>
      </c>
      <c r="U2740" s="84">
        <f t="shared" si="1212"/>
        <v>14</v>
      </c>
      <c r="V2740" s="84">
        <v>252</v>
      </c>
      <c r="W2740" s="83">
        <f t="shared" si="1213"/>
        <v>1.0043186980000001</v>
      </c>
      <c r="X2740" s="76">
        <f t="shared" si="1214"/>
        <v>2.1894733400000002</v>
      </c>
      <c r="Y2740" s="76">
        <f t="shared" si="1215"/>
        <v>0</v>
      </c>
      <c r="Z2740" s="90" t="str">
        <f t="shared" si="1216"/>
        <v>A+J=</v>
      </c>
      <c r="AA2740" s="81">
        <f t="shared" si="1217"/>
        <v>47011</v>
      </c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75">
        <f t="shared" si="1218"/>
        <v>47000</v>
      </c>
      <c r="B2741" s="76">
        <f t="shared" si="1219"/>
        <v>509.16480268999999</v>
      </c>
      <c r="C2741" s="76">
        <f t="shared" si="1223"/>
        <v>332.96845528</v>
      </c>
      <c r="D2741" s="77">
        <f t="shared" si="1201"/>
        <v>7245.38</v>
      </c>
      <c r="E2741" s="78">
        <f>IF(K2741=1,VLOOKUP(A2740,[1]Plan1!$G$155:$I$350,3),E2740)</f>
        <v>7276.54</v>
      </c>
      <c r="F2741" s="79">
        <f t="shared" si="1202"/>
        <v>45763</v>
      </c>
      <c r="G2741" s="80">
        <f t="shared" si="1203"/>
        <v>4.3006716003852752E-3</v>
      </c>
      <c r="H2741" s="81">
        <f t="shared" si="1204"/>
        <v>47011</v>
      </c>
      <c r="I2741" s="81">
        <f t="shared" si="1205"/>
        <v>47011</v>
      </c>
      <c r="J2741" s="82">
        <f t="shared" si="1220"/>
        <v>22</v>
      </c>
      <c r="K2741" s="82">
        <f t="shared" si="1225"/>
        <v>14</v>
      </c>
      <c r="L2741" s="76">
        <f t="shared" si="1206"/>
        <v>1.0027346500000001</v>
      </c>
      <c r="M2741" s="83">
        <f t="shared" si="1207"/>
        <v>1.0043006699999999</v>
      </c>
      <c r="N2741" s="83">
        <f t="shared" si="1208"/>
        <v>1.51844026760193</v>
      </c>
      <c r="O2741" s="76">
        <f t="shared" si="1209"/>
        <v>1.5225926700000001</v>
      </c>
      <c r="P2741" s="76">
        <f t="shared" si="1210"/>
        <v>506.97532934999998</v>
      </c>
      <c r="Q2741" s="84">
        <f t="shared" si="1224"/>
        <v>0</v>
      </c>
      <c r="R2741" s="86">
        <f t="shared" si="1221"/>
        <v>0</v>
      </c>
      <c r="S2741" s="76">
        <f t="shared" si="1211"/>
        <v>0</v>
      </c>
      <c r="T2741" s="86">
        <f t="shared" si="1222"/>
        <v>8.0657000000000006E-2</v>
      </c>
      <c r="U2741" s="84">
        <f t="shared" si="1212"/>
        <v>14</v>
      </c>
      <c r="V2741" s="84">
        <v>252</v>
      </c>
      <c r="W2741" s="83">
        <f t="shared" si="1213"/>
        <v>1.0043186980000001</v>
      </c>
      <c r="X2741" s="76">
        <f t="shared" si="1214"/>
        <v>2.1894733400000002</v>
      </c>
      <c r="Y2741" s="76">
        <f t="shared" si="1215"/>
        <v>0</v>
      </c>
      <c r="Z2741" s="90" t="str">
        <f t="shared" si="1216"/>
        <v>A+J=</v>
      </c>
      <c r="AA2741" s="81">
        <f t="shared" si="1217"/>
        <v>47011</v>
      </c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75">
        <f t="shared" si="1218"/>
        <v>47001</v>
      </c>
      <c r="B2742" s="76">
        <f t="shared" si="1219"/>
        <v>509.42091421999999</v>
      </c>
      <c r="C2742" s="76">
        <f t="shared" si="1223"/>
        <v>332.96845528</v>
      </c>
      <c r="D2742" s="77">
        <f t="shared" si="1201"/>
        <v>7245.38</v>
      </c>
      <c r="E2742" s="78">
        <f>IF(K2742=1,VLOOKUP(A2741,[1]Plan1!$G$155:$I$350,3),E2741)</f>
        <v>7276.54</v>
      </c>
      <c r="F2742" s="79">
        <f t="shared" si="1202"/>
        <v>45763</v>
      </c>
      <c r="G2742" s="80">
        <f t="shared" si="1203"/>
        <v>4.3006716003852752E-3</v>
      </c>
      <c r="H2742" s="81">
        <f t="shared" si="1204"/>
        <v>47011</v>
      </c>
      <c r="I2742" s="81">
        <f t="shared" si="1205"/>
        <v>47011</v>
      </c>
      <c r="J2742" s="82">
        <f t="shared" si="1220"/>
        <v>22</v>
      </c>
      <c r="K2742" s="82">
        <f t="shared" si="1225"/>
        <v>15</v>
      </c>
      <c r="L2742" s="76">
        <f t="shared" si="1206"/>
        <v>1.00293027</v>
      </c>
      <c r="M2742" s="83">
        <f t="shared" si="1207"/>
        <v>1.0043006699999999</v>
      </c>
      <c r="N2742" s="83">
        <f t="shared" si="1208"/>
        <v>1.51844026760193</v>
      </c>
      <c r="O2742" s="76">
        <f t="shared" si="1209"/>
        <v>1.5228896999999999</v>
      </c>
      <c r="P2742" s="76">
        <f t="shared" si="1210"/>
        <v>507.07423096999997</v>
      </c>
      <c r="Q2742" s="84">
        <f t="shared" si="1224"/>
        <v>0</v>
      </c>
      <c r="R2742" s="86">
        <f t="shared" si="1221"/>
        <v>0</v>
      </c>
      <c r="S2742" s="76">
        <f t="shared" si="1211"/>
        <v>0</v>
      </c>
      <c r="T2742" s="86">
        <f t="shared" si="1222"/>
        <v>8.0657000000000006E-2</v>
      </c>
      <c r="U2742" s="84">
        <f t="shared" si="1212"/>
        <v>15</v>
      </c>
      <c r="V2742" s="84">
        <v>252</v>
      </c>
      <c r="W2742" s="83">
        <f t="shared" si="1213"/>
        <v>1.004627889</v>
      </c>
      <c r="X2742" s="76">
        <f t="shared" si="1214"/>
        <v>2.3466832499999999</v>
      </c>
      <c r="Y2742" s="76">
        <f t="shared" si="1215"/>
        <v>0</v>
      </c>
      <c r="Z2742" s="90" t="str">
        <f t="shared" si="1216"/>
        <v>A+J=</v>
      </c>
      <c r="AA2742" s="81">
        <f t="shared" si="1217"/>
        <v>47011</v>
      </c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75">
        <f t="shared" si="1218"/>
        <v>47002</v>
      </c>
      <c r="B2743" s="76">
        <f t="shared" si="1219"/>
        <v>509.67715901999998</v>
      </c>
      <c r="C2743" s="76">
        <f t="shared" si="1223"/>
        <v>332.96845528</v>
      </c>
      <c r="D2743" s="77">
        <f t="shared" si="1201"/>
        <v>7245.38</v>
      </c>
      <c r="E2743" s="78">
        <f>IF(K2743=1,VLOOKUP(A2742,[1]Plan1!$G$155:$I$350,3),E2742)</f>
        <v>7276.54</v>
      </c>
      <c r="F2743" s="79">
        <f t="shared" si="1202"/>
        <v>45763</v>
      </c>
      <c r="G2743" s="80">
        <f t="shared" si="1203"/>
        <v>4.3006716003852752E-3</v>
      </c>
      <c r="H2743" s="81">
        <f t="shared" si="1204"/>
        <v>47011</v>
      </c>
      <c r="I2743" s="81">
        <f t="shared" si="1205"/>
        <v>47011</v>
      </c>
      <c r="J2743" s="82">
        <f t="shared" si="1220"/>
        <v>22</v>
      </c>
      <c r="K2743" s="82">
        <f t="shared" si="1225"/>
        <v>16</v>
      </c>
      <c r="L2743" s="76">
        <f t="shared" si="1206"/>
        <v>1.0031259299999999</v>
      </c>
      <c r="M2743" s="83">
        <f t="shared" si="1207"/>
        <v>1.0043006699999999</v>
      </c>
      <c r="N2743" s="83">
        <f t="shared" si="1208"/>
        <v>1.51844026760193</v>
      </c>
      <c r="O2743" s="76">
        <f t="shared" si="1209"/>
        <v>1.5231868</v>
      </c>
      <c r="P2743" s="76">
        <f t="shared" si="1210"/>
        <v>507.17315588999998</v>
      </c>
      <c r="Q2743" s="84">
        <f t="shared" si="1224"/>
        <v>0</v>
      </c>
      <c r="R2743" s="86">
        <f t="shared" si="1221"/>
        <v>0</v>
      </c>
      <c r="S2743" s="76">
        <f t="shared" si="1211"/>
        <v>0</v>
      </c>
      <c r="T2743" s="86">
        <f t="shared" si="1222"/>
        <v>8.0657000000000006E-2</v>
      </c>
      <c r="U2743" s="84">
        <f t="shared" si="1212"/>
        <v>16</v>
      </c>
      <c r="V2743" s="84">
        <v>252</v>
      </c>
      <c r="W2743" s="83">
        <f t="shared" si="1213"/>
        <v>1.0049371760000001</v>
      </c>
      <c r="X2743" s="76">
        <f t="shared" si="1214"/>
        <v>2.5040031300000001</v>
      </c>
      <c r="Y2743" s="76">
        <f t="shared" si="1215"/>
        <v>0</v>
      </c>
      <c r="Z2743" s="90" t="str">
        <f t="shared" si="1216"/>
        <v>A+J=</v>
      </c>
      <c r="AA2743" s="81">
        <f t="shared" si="1217"/>
        <v>47011</v>
      </c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75">
        <f t="shared" si="1218"/>
        <v>47003</v>
      </c>
      <c r="B2744" s="76">
        <f t="shared" si="1219"/>
        <v>509.93352608999999</v>
      </c>
      <c r="C2744" s="76">
        <f t="shared" si="1223"/>
        <v>332.96845528</v>
      </c>
      <c r="D2744" s="77">
        <f t="shared" si="1201"/>
        <v>7245.38</v>
      </c>
      <c r="E2744" s="78">
        <f>IF(K2744=1,VLOOKUP(A2743,[1]Plan1!$G$155:$I$350,3),E2743)</f>
        <v>7276.54</v>
      </c>
      <c r="F2744" s="79">
        <f t="shared" si="1202"/>
        <v>45763</v>
      </c>
      <c r="G2744" s="80">
        <f t="shared" si="1203"/>
        <v>4.3006716003852752E-3</v>
      </c>
      <c r="H2744" s="81">
        <f t="shared" si="1204"/>
        <v>47011</v>
      </c>
      <c r="I2744" s="81">
        <f t="shared" si="1205"/>
        <v>47011</v>
      </c>
      <c r="J2744" s="82">
        <f t="shared" si="1220"/>
        <v>22</v>
      </c>
      <c r="K2744" s="82">
        <f t="shared" si="1225"/>
        <v>17</v>
      </c>
      <c r="L2744" s="76">
        <f t="shared" si="1206"/>
        <v>1.0033216199999999</v>
      </c>
      <c r="M2744" s="83">
        <f t="shared" si="1207"/>
        <v>1.0043006699999999</v>
      </c>
      <c r="N2744" s="83">
        <f t="shared" si="1208"/>
        <v>1.51844026760193</v>
      </c>
      <c r="O2744" s="76">
        <f t="shared" si="1209"/>
        <v>1.52348394</v>
      </c>
      <c r="P2744" s="76">
        <f t="shared" si="1210"/>
        <v>507.27209413999998</v>
      </c>
      <c r="Q2744" s="84">
        <f t="shared" si="1224"/>
        <v>0</v>
      </c>
      <c r="R2744" s="86">
        <f t="shared" si="1221"/>
        <v>0</v>
      </c>
      <c r="S2744" s="76">
        <f t="shared" si="1211"/>
        <v>0</v>
      </c>
      <c r="T2744" s="86">
        <f t="shared" si="1222"/>
        <v>8.0657000000000006E-2</v>
      </c>
      <c r="U2744" s="84">
        <f t="shared" si="1212"/>
        <v>17</v>
      </c>
      <c r="V2744" s="84">
        <v>252</v>
      </c>
      <c r="W2744" s="83">
        <f t="shared" si="1213"/>
        <v>1.005246557</v>
      </c>
      <c r="X2744" s="76">
        <f t="shared" si="1214"/>
        <v>2.6614319499999999</v>
      </c>
      <c r="Y2744" s="76">
        <f t="shared" si="1215"/>
        <v>0</v>
      </c>
      <c r="Z2744" s="90" t="str">
        <f t="shared" si="1216"/>
        <v>A+J=</v>
      </c>
      <c r="AA2744" s="81">
        <f t="shared" si="1217"/>
        <v>47011</v>
      </c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75">
        <f t="shared" si="1218"/>
        <v>47004</v>
      </c>
      <c r="B2745" s="76">
        <f t="shared" si="1219"/>
        <v>509.93352608999999</v>
      </c>
      <c r="C2745" s="76">
        <f t="shared" si="1223"/>
        <v>332.96845528</v>
      </c>
      <c r="D2745" s="77">
        <f t="shared" si="1201"/>
        <v>7245.38</v>
      </c>
      <c r="E2745" s="78">
        <f>IF(K2745=1,VLOOKUP(A2744,[1]Plan1!$G$155:$I$350,3),E2744)</f>
        <v>7276.54</v>
      </c>
      <c r="F2745" s="79">
        <f t="shared" si="1202"/>
        <v>45763</v>
      </c>
      <c r="G2745" s="80">
        <f t="shared" si="1203"/>
        <v>4.3006716003852752E-3</v>
      </c>
      <c r="H2745" s="81">
        <f t="shared" si="1204"/>
        <v>47011</v>
      </c>
      <c r="I2745" s="81">
        <f t="shared" si="1205"/>
        <v>47011</v>
      </c>
      <c r="J2745" s="82">
        <f t="shared" si="1220"/>
        <v>22</v>
      </c>
      <c r="K2745" s="82">
        <f t="shared" si="1225"/>
        <v>17</v>
      </c>
      <c r="L2745" s="76">
        <f t="shared" si="1206"/>
        <v>1.0033216199999999</v>
      </c>
      <c r="M2745" s="83">
        <f t="shared" si="1207"/>
        <v>1.0043006699999999</v>
      </c>
      <c r="N2745" s="83">
        <f t="shared" si="1208"/>
        <v>1.51844026760193</v>
      </c>
      <c r="O2745" s="76">
        <f t="shared" si="1209"/>
        <v>1.52348394</v>
      </c>
      <c r="P2745" s="76">
        <f t="shared" si="1210"/>
        <v>507.27209413999998</v>
      </c>
      <c r="Q2745" s="84">
        <f t="shared" si="1224"/>
        <v>0</v>
      </c>
      <c r="R2745" s="86">
        <f t="shared" si="1221"/>
        <v>0</v>
      </c>
      <c r="S2745" s="76">
        <f t="shared" si="1211"/>
        <v>0</v>
      </c>
      <c r="T2745" s="86">
        <f t="shared" si="1222"/>
        <v>8.0657000000000006E-2</v>
      </c>
      <c r="U2745" s="84">
        <f t="shared" si="1212"/>
        <v>17</v>
      </c>
      <c r="V2745" s="84">
        <v>252</v>
      </c>
      <c r="W2745" s="83">
        <f t="shared" si="1213"/>
        <v>1.005246557</v>
      </c>
      <c r="X2745" s="76">
        <f t="shared" si="1214"/>
        <v>2.6614319499999999</v>
      </c>
      <c r="Y2745" s="76">
        <f t="shared" si="1215"/>
        <v>0</v>
      </c>
      <c r="Z2745" s="90" t="str">
        <f t="shared" si="1216"/>
        <v>A+J=</v>
      </c>
      <c r="AA2745" s="81">
        <f t="shared" si="1217"/>
        <v>47011</v>
      </c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75">
        <f t="shared" si="1218"/>
        <v>47005</v>
      </c>
      <c r="B2746" s="76">
        <f t="shared" si="1219"/>
        <v>510.19002653000001</v>
      </c>
      <c r="C2746" s="76">
        <f t="shared" si="1223"/>
        <v>332.96845528</v>
      </c>
      <c r="D2746" s="77">
        <f t="shared" si="1201"/>
        <v>7245.38</v>
      </c>
      <c r="E2746" s="78">
        <f>IF(K2746=1,VLOOKUP(A2745,[1]Plan1!$G$155:$I$350,3),E2745)</f>
        <v>7276.54</v>
      </c>
      <c r="F2746" s="79">
        <f t="shared" si="1202"/>
        <v>45763</v>
      </c>
      <c r="G2746" s="80">
        <f t="shared" si="1203"/>
        <v>4.3006716003852752E-3</v>
      </c>
      <c r="H2746" s="81">
        <f t="shared" si="1204"/>
        <v>47011</v>
      </c>
      <c r="I2746" s="81">
        <f t="shared" si="1205"/>
        <v>47011</v>
      </c>
      <c r="J2746" s="82">
        <f t="shared" si="1220"/>
        <v>22</v>
      </c>
      <c r="K2746" s="82">
        <f t="shared" si="1225"/>
        <v>18</v>
      </c>
      <c r="L2746" s="76">
        <f t="shared" si="1206"/>
        <v>1.0035173500000001</v>
      </c>
      <c r="M2746" s="83">
        <f t="shared" si="1207"/>
        <v>1.0043006699999999</v>
      </c>
      <c r="N2746" s="83">
        <f t="shared" si="1208"/>
        <v>1.51844026760193</v>
      </c>
      <c r="O2746" s="76">
        <f t="shared" si="1209"/>
        <v>1.52378115</v>
      </c>
      <c r="P2746" s="76">
        <f t="shared" si="1210"/>
        <v>507.3710557</v>
      </c>
      <c r="Q2746" s="84">
        <f t="shared" si="1224"/>
        <v>0</v>
      </c>
      <c r="R2746" s="86">
        <f t="shared" si="1221"/>
        <v>0</v>
      </c>
      <c r="S2746" s="76">
        <f t="shared" si="1211"/>
        <v>0</v>
      </c>
      <c r="T2746" s="86">
        <f t="shared" si="1222"/>
        <v>8.0657000000000006E-2</v>
      </c>
      <c r="U2746" s="84">
        <f t="shared" si="1212"/>
        <v>18</v>
      </c>
      <c r="V2746" s="84">
        <v>252</v>
      </c>
      <c r="W2746" s="83">
        <f t="shared" si="1213"/>
        <v>1.005556034</v>
      </c>
      <c r="X2746" s="76">
        <f t="shared" si="1214"/>
        <v>2.81897083</v>
      </c>
      <c r="Y2746" s="76">
        <f t="shared" si="1215"/>
        <v>0</v>
      </c>
      <c r="Z2746" s="90" t="str">
        <f t="shared" si="1216"/>
        <v>A+J=</v>
      </c>
      <c r="AA2746" s="81">
        <f t="shared" si="1217"/>
        <v>47011</v>
      </c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75">
        <f t="shared" si="1218"/>
        <v>47006</v>
      </c>
      <c r="B2747" s="76">
        <f t="shared" si="1219"/>
        <v>510.19002653000001</v>
      </c>
      <c r="C2747" s="76">
        <f t="shared" si="1223"/>
        <v>332.96845528</v>
      </c>
      <c r="D2747" s="77">
        <f t="shared" si="1201"/>
        <v>7245.38</v>
      </c>
      <c r="E2747" s="78">
        <f>IF(K2747=1,VLOOKUP(A2746,[1]Plan1!$G$155:$I$350,3),E2746)</f>
        <v>7276.54</v>
      </c>
      <c r="F2747" s="79">
        <f t="shared" si="1202"/>
        <v>45763</v>
      </c>
      <c r="G2747" s="80">
        <f t="shared" si="1203"/>
        <v>4.3006716003852752E-3</v>
      </c>
      <c r="H2747" s="81">
        <f t="shared" si="1204"/>
        <v>47011</v>
      </c>
      <c r="I2747" s="81">
        <f t="shared" si="1205"/>
        <v>47011</v>
      </c>
      <c r="J2747" s="82">
        <f t="shared" si="1220"/>
        <v>22</v>
      </c>
      <c r="K2747" s="82">
        <f t="shared" si="1225"/>
        <v>18</v>
      </c>
      <c r="L2747" s="76">
        <f t="shared" si="1206"/>
        <v>1.0035173500000001</v>
      </c>
      <c r="M2747" s="83">
        <f t="shared" si="1207"/>
        <v>1.0043006699999999</v>
      </c>
      <c r="N2747" s="83">
        <f t="shared" si="1208"/>
        <v>1.51844026760193</v>
      </c>
      <c r="O2747" s="76">
        <f t="shared" si="1209"/>
        <v>1.52378115</v>
      </c>
      <c r="P2747" s="76">
        <f t="shared" si="1210"/>
        <v>507.3710557</v>
      </c>
      <c r="Q2747" s="84">
        <f t="shared" si="1224"/>
        <v>0</v>
      </c>
      <c r="R2747" s="86">
        <f t="shared" si="1221"/>
        <v>0</v>
      </c>
      <c r="S2747" s="76">
        <f t="shared" si="1211"/>
        <v>0</v>
      </c>
      <c r="T2747" s="86">
        <f t="shared" si="1222"/>
        <v>8.0657000000000006E-2</v>
      </c>
      <c r="U2747" s="84">
        <f t="shared" si="1212"/>
        <v>18</v>
      </c>
      <c r="V2747" s="84">
        <v>252</v>
      </c>
      <c r="W2747" s="83">
        <f t="shared" si="1213"/>
        <v>1.005556034</v>
      </c>
      <c r="X2747" s="76">
        <f t="shared" si="1214"/>
        <v>2.81897083</v>
      </c>
      <c r="Y2747" s="76">
        <f t="shared" si="1215"/>
        <v>0</v>
      </c>
      <c r="Z2747" s="90" t="str">
        <f t="shared" si="1216"/>
        <v>A+J=</v>
      </c>
      <c r="AA2747" s="81">
        <f t="shared" si="1217"/>
        <v>47011</v>
      </c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75">
        <f t="shared" si="1218"/>
        <v>47007</v>
      </c>
      <c r="B2748" s="76">
        <f t="shared" si="1219"/>
        <v>510.19002653000001</v>
      </c>
      <c r="C2748" s="76">
        <f t="shared" si="1223"/>
        <v>332.96845528</v>
      </c>
      <c r="D2748" s="77">
        <f t="shared" si="1201"/>
        <v>7245.38</v>
      </c>
      <c r="E2748" s="78">
        <f>IF(K2748=1,VLOOKUP(A2747,[1]Plan1!$G$155:$I$350,3),E2747)</f>
        <v>7276.54</v>
      </c>
      <c r="F2748" s="79">
        <f t="shared" si="1202"/>
        <v>45763</v>
      </c>
      <c r="G2748" s="80">
        <f t="shared" si="1203"/>
        <v>4.3006716003852752E-3</v>
      </c>
      <c r="H2748" s="81">
        <f t="shared" si="1204"/>
        <v>47011</v>
      </c>
      <c r="I2748" s="81">
        <f t="shared" si="1205"/>
        <v>47011</v>
      </c>
      <c r="J2748" s="82">
        <f t="shared" si="1220"/>
        <v>22</v>
      </c>
      <c r="K2748" s="82">
        <f t="shared" si="1225"/>
        <v>18</v>
      </c>
      <c r="L2748" s="76">
        <f t="shared" si="1206"/>
        <v>1.0035173500000001</v>
      </c>
      <c r="M2748" s="83">
        <f t="shared" si="1207"/>
        <v>1.0043006699999999</v>
      </c>
      <c r="N2748" s="83">
        <f t="shared" si="1208"/>
        <v>1.51844026760193</v>
      </c>
      <c r="O2748" s="76">
        <f t="shared" si="1209"/>
        <v>1.52378115</v>
      </c>
      <c r="P2748" s="76">
        <f t="shared" si="1210"/>
        <v>507.3710557</v>
      </c>
      <c r="Q2748" s="84">
        <f t="shared" si="1224"/>
        <v>0</v>
      </c>
      <c r="R2748" s="86">
        <f t="shared" si="1221"/>
        <v>0</v>
      </c>
      <c r="S2748" s="76">
        <f t="shared" si="1211"/>
        <v>0</v>
      </c>
      <c r="T2748" s="86">
        <f t="shared" si="1222"/>
        <v>8.0657000000000006E-2</v>
      </c>
      <c r="U2748" s="84">
        <f t="shared" si="1212"/>
        <v>18</v>
      </c>
      <c r="V2748" s="84">
        <v>252</v>
      </c>
      <c r="W2748" s="83">
        <f t="shared" si="1213"/>
        <v>1.005556034</v>
      </c>
      <c r="X2748" s="76">
        <f t="shared" si="1214"/>
        <v>2.81897083</v>
      </c>
      <c r="Y2748" s="76">
        <f t="shared" si="1215"/>
        <v>0</v>
      </c>
      <c r="Z2748" s="90" t="str">
        <f t="shared" si="1216"/>
        <v>A+J=</v>
      </c>
      <c r="AA2748" s="81">
        <f t="shared" si="1217"/>
        <v>47011</v>
      </c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75">
        <f t="shared" si="1218"/>
        <v>47008</v>
      </c>
      <c r="B2749" s="76">
        <f t="shared" si="1219"/>
        <v>510.44665316999999</v>
      </c>
      <c r="C2749" s="76">
        <f t="shared" si="1223"/>
        <v>332.96845528</v>
      </c>
      <c r="D2749" s="77">
        <f t="shared" si="1201"/>
        <v>7245.38</v>
      </c>
      <c r="E2749" s="78">
        <f>IF(K2749=1,VLOOKUP(A2748,[1]Plan1!$G$155:$I$350,3),E2748)</f>
        <v>7276.54</v>
      </c>
      <c r="F2749" s="79">
        <f t="shared" si="1202"/>
        <v>45763</v>
      </c>
      <c r="G2749" s="80">
        <f t="shared" si="1203"/>
        <v>4.3006716003852752E-3</v>
      </c>
      <c r="H2749" s="81">
        <f t="shared" si="1204"/>
        <v>47011</v>
      </c>
      <c r="I2749" s="81">
        <f t="shared" si="1205"/>
        <v>47011</v>
      </c>
      <c r="J2749" s="82">
        <f t="shared" si="1220"/>
        <v>22</v>
      </c>
      <c r="K2749" s="82">
        <f t="shared" si="1225"/>
        <v>19</v>
      </c>
      <c r="L2749" s="76">
        <f t="shared" si="1206"/>
        <v>1.00371312</v>
      </c>
      <c r="M2749" s="83">
        <f t="shared" si="1207"/>
        <v>1.0043006699999999</v>
      </c>
      <c r="N2749" s="83">
        <f t="shared" si="1208"/>
        <v>1.51844026760193</v>
      </c>
      <c r="O2749" s="76">
        <f t="shared" si="1209"/>
        <v>1.52407841</v>
      </c>
      <c r="P2749" s="76">
        <f t="shared" si="1210"/>
        <v>507.47003389999998</v>
      </c>
      <c r="Q2749" s="84">
        <f t="shared" si="1224"/>
        <v>0</v>
      </c>
      <c r="R2749" s="86">
        <f t="shared" si="1221"/>
        <v>0</v>
      </c>
      <c r="S2749" s="76">
        <f t="shared" si="1211"/>
        <v>0</v>
      </c>
      <c r="T2749" s="86">
        <f t="shared" si="1222"/>
        <v>8.0657000000000006E-2</v>
      </c>
      <c r="U2749" s="84">
        <f t="shared" si="1212"/>
        <v>19</v>
      </c>
      <c r="V2749" s="84">
        <v>252</v>
      </c>
      <c r="W2749" s="83">
        <f t="shared" si="1213"/>
        <v>1.005865606</v>
      </c>
      <c r="X2749" s="76">
        <f t="shared" si="1214"/>
        <v>2.97661927</v>
      </c>
      <c r="Y2749" s="76">
        <f t="shared" si="1215"/>
        <v>0</v>
      </c>
      <c r="Z2749" s="90" t="str">
        <f t="shared" si="1216"/>
        <v>A+J=</v>
      </c>
      <c r="AA2749" s="81">
        <f t="shared" si="1217"/>
        <v>47011</v>
      </c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75">
        <f t="shared" si="1218"/>
        <v>47009</v>
      </c>
      <c r="B2750" s="76">
        <f t="shared" si="1219"/>
        <v>510.70341327</v>
      </c>
      <c r="C2750" s="76">
        <f t="shared" si="1223"/>
        <v>332.96845528</v>
      </c>
      <c r="D2750" s="77">
        <f t="shared" si="1201"/>
        <v>7245.38</v>
      </c>
      <c r="E2750" s="78">
        <f>IF(K2750=1,VLOOKUP(A2749,[1]Plan1!$G$155:$I$350,3),E2749)</f>
        <v>7276.54</v>
      </c>
      <c r="F2750" s="79">
        <f t="shared" si="1202"/>
        <v>45763</v>
      </c>
      <c r="G2750" s="80">
        <f t="shared" si="1203"/>
        <v>4.3006716003852752E-3</v>
      </c>
      <c r="H2750" s="81">
        <f t="shared" si="1204"/>
        <v>47011</v>
      </c>
      <c r="I2750" s="81">
        <f t="shared" si="1205"/>
        <v>47011</v>
      </c>
      <c r="J2750" s="82">
        <f t="shared" si="1220"/>
        <v>22</v>
      </c>
      <c r="K2750" s="82">
        <f t="shared" si="1225"/>
        <v>20</v>
      </c>
      <c r="L2750" s="76">
        <f t="shared" si="1206"/>
        <v>1.0039089299999999</v>
      </c>
      <c r="M2750" s="83">
        <f t="shared" si="1207"/>
        <v>1.0043006699999999</v>
      </c>
      <c r="N2750" s="83">
        <f t="shared" si="1208"/>
        <v>1.51844026760193</v>
      </c>
      <c r="O2750" s="76">
        <f t="shared" si="1209"/>
        <v>1.52437574</v>
      </c>
      <c r="P2750" s="76">
        <f t="shared" si="1210"/>
        <v>507.56903541000003</v>
      </c>
      <c r="Q2750" s="84">
        <f t="shared" si="1224"/>
        <v>0</v>
      </c>
      <c r="R2750" s="86">
        <f t="shared" si="1221"/>
        <v>0</v>
      </c>
      <c r="S2750" s="76">
        <f t="shared" si="1211"/>
        <v>0</v>
      </c>
      <c r="T2750" s="86">
        <f t="shared" si="1222"/>
        <v>8.0657000000000006E-2</v>
      </c>
      <c r="U2750" s="84">
        <f t="shared" si="1212"/>
        <v>20</v>
      </c>
      <c r="V2750" s="84">
        <v>252</v>
      </c>
      <c r="W2750" s="83">
        <f t="shared" si="1213"/>
        <v>1.0061752740000001</v>
      </c>
      <c r="X2750" s="76">
        <f t="shared" si="1214"/>
        <v>3.1343778599999998</v>
      </c>
      <c r="Y2750" s="76">
        <f t="shared" si="1215"/>
        <v>0</v>
      </c>
      <c r="Z2750" s="90" t="str">
        <f t="shared" si="1216"/>
        <v>A+J=</v>
      </c>
      <c r="AA2750" s="81">
        <f t="shared" si="1217"/>
        <v>47011</v>
      </c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75">
        <f t="shared" si="1218"/>
        <v>47010</v>
      </c>
      <c r="B2751" s="76">
        <f t="shared" si="1219"/>
        <v>510.96030252000003</v>
      </c>
      <c r="C2751" s="76">
        <f t="shared" si="1223"/>
        <v>332.96845528</v>
      </c>
      <c r="D2751" s="77">
        <f t="shared" si="1201"/>
        <v>7245.38</v>
      </c>
      <c r="E2751" s="78">
        <f>IF(K2751=1,VLOOKUP(A2750,[1]Plan1!$G$155:$I$350,3),E2750)</f>
        <v>7276.54</v>
      </c>
      <c r="F2751" s="79">
        <f t="shared" si="1202"/>
        <v>45763</v>
      </c>
      <c r="G2751" s="80">
        <f t="shared" si="1203"/>
        <v>4.3006716003852752E-3</v>
      </c>
      <c r="H2751" s="81">
        <f t="shared" si="1204"/>
        <v>47011</v>
      </c>
      <c r="I2751" s="81">
        <f t="shared" si="1205"/>
        <v>47011</v>
      </c>
      <c r="J2751" s="82">
        <f t="shared" si="1220"/>
        <v>22</v>
      </c>
      <c r="K2751" s="82">
        <f t="shared" si="1225"/>
        <v>21</v>
      </c>
      <c r="L2751" s="76">
        <f t="shared" si="1206"/>
        <v>1.00410478</v>
      </c>
      <c r="M2751" s="83">
        <f t="shared" si="1207"/>
        <v>1.0043006699999999</v>
      </c>
      <c r="N2751" s="83">
        <f t="shared" si="1208"/>
        <v>1.51844026760193</v>
      </c>
      <c r="O2751" s="76">
        <f t="shared" si="1209"/>
        <v>1.52467313</v>
      </c>
      <c r="P2751" s="76">
        <f t="shared" si="1210"/>
        <v>507.66805690000001</v>
      </c>
      <c r="Q2751" s="84">
        <f t="shared" si="1224"/>
        <v>0</v>
      </c>
      <c r="R2751" s="86">
        <f t="shared" si="1221"/>
        <v>0</v>
      </c>
      <c r="S2751" s="76">
        <f t="shared" si="1211"/>
        <v>0</v>
      </c>
      <c r="T2751" s="86">
        <f t="shared" si="1222"/>
        <v>8.0657000000000006E-2</v>
      </c>
      <c r="U2751" s="84">
        <f t="shared" si="1212"/>
        <v>21</v>
      </c>
      <c r="V2751" s="84">
        <v>252</v>
      </c>
      <c r="W2751" s="83">
        <f t="shared" si="1213"/>
        <v>1.0064850359999999</v>
      </c>
      <c r="X2751" s="76">
        <f t="shared" si="1214"/>
        <v>3.2922456200000001</v>
      </c>
      <c r="Y2751" s="76">
        <f t="shared" si="1215"/>
        <v>0</v>
      </c>
      <c r="Z2751" s="90" t="str">
        <f t="shared" si="1216"/>
        <v>A+J=</v>
      </c>
      <c r="AA2751" s="81">
        <f t="shared" si="1217"/>
        <v>47011</v>
      </c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75">
        <f t="shared" si="1218"/>
        <v>47011</v>
      </c>
      <c r="B2752" s="76">
        <f t="shared" si="1219"/>
        <v>511.21731913000002</v>
      </c>
      <c r="C2752" s="76">
        <f t="shared" si="1223"/>
        <v>332.96845528</v>
      </c>
      <c r="D2752" s="77">
        <f t="shared" si="1201"/>
        <v>7245.38</v>
      </c>
      <c r="E2752" s="78">
        <f>IF(K2752=1,VLOOKUP(A2751,[1]Plan1!$G$155:$I$350,3),E2751)</f>
        <v>7276.54</v>
      </c>
      <c r="F2752" s="79">
        <f t="shared" si="1202"/>
        <v>45763</v>
      </c>
      <c r="G2752" s="80">
        <f t="shared" si="1203"/>
        <v>4.3006716003852752E-3</v>
      </c>
      <c r="H2752" s="81">
        <f t="shared" si="1204"/>
        <v>47042</v>
      </c>
      <c r="I2752" s="81">
        <f t="shared" si="1205"/>
        <v>47011</v>
      </c>
      <c r="J2752" s="82">
        <f t="shared" si="1220"/>
        <v>22</v>
      </c>
      <c r="K2752" s="82">
        <f t="shared" si="1225"/>
        <v>22</v>
      </c>
      <c r="L2752" s="76">
        <f t="shared" si="1206"/>
        <v>1.0043006699999999</v>
      </c>
      <c r="M2752" s="83">
        <f t="shared" si="1207"/>
        <v>1.0043006699999999</v>
      </c>
      <c r="N2752" s="83">
        <f t="shared" si="1208"/>
        <v>1.51844026760193</v>
      </c>
      <c r="O2752" s="76">
        <f t="shared" si="1209"/>
        <v>1.52497057</v>
      </c>
      <c r="P2752" s="76">
        <f t="shared" si="1210"/>
        <v>507.76709504000002</v>
      </c>
      <c r="Q2752" s="84">
        <f t="shared" si="1224"/>
        <v>90</v>
      </c>
      <c r="R2752" s="86">
        <f t="shared" si="1221"/>
        <v>2.4938999999999999E-2</v>
      </c>
      <c r="S2752" s="76">
        <f t="shared" si="1211"/>
        <v>12.663203579999999</v>
      </c>
      <c r="T2752" s="86">
        <f t="shared" si="1222"/>
        <v>8.0657000000000006E-2</v>
      </c>
      <c r="U2752" s="84">
        <f t="shared" si="1212"/>
        <v>22</v>
      </c>
      <c r="V2752" s="84">
        <v>252</v>
      </c>
      <c r="W2752" s="83">
        <f t="shared" si="1213"/>
        <v>1.0067948950000001</v>
      </c>
      <c r="X2752" s="76">
        <f t="shared" si="1214"/>
        <v>3.4502240899999999</v>
      </c>
      <c r="Y2752" s="76">
        <f t="shared" si="1215"/>
        <v>16.11342767</v>
      </c>
      <c r="Z2752" s="90" t="str">
        <f t="shared" si="1216"/>
        <v>A+J=</v>
      </c>
      <c r="AA2752" s="81">
        <f t="shared" si="1217"/>
        <v>47011</v>
      </c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75">
        <f t="shared" si="1218"/>
        <v>47012</v>
      </c>
      <c r="B2753" s="76">
        <f t="shared" si="1219"/>
        <v>495.36259431999997</v>
      </c>
      <c r="C2753" s="76">
        <f t="shared" si="1223"/>
        <v>324.66455497999999</v>
      </c>
      <c r="D2753" s="77">
        <f t="shared" si="1201"/>
        <v>7245.38</v>
      </c>
      <c r="E2753" s="78">
        <f>IF(K2753=1,VLOOKUP(A2752,[1]Plan1!$G$155:$I$350,3),E2752)</f>
        <v>7276.54</v>
      </c>
      <c r="F2753" s="79">
        <f t="shared" si="1202"/>
        <v>45763</v>
      </c>
      <c r="G2753" s="80">
        <f t="shared" si="1203"/>
        <v>4.3006716003852752E-3</v>
      </c>
      <c r="H2753" s="81">
        <f t="shared" si="1204"/>
        <v>47042</v>
      </c>
      <c r="I2753" s="81">
        <f t="shared" si="1205"/>
        <v>47042</v>
      </c>
      <c r="J2753" s="82">
        <f t="shared" si="1220"/>
        <v>20</v>
      </c>
      <c r="K2753" s="82">
        <f t="shared" si="1225"/>
        <v>1</v>
      </c>
      <c r="L2753" s="76">
        <f t="shared" si="1206"/>
        <v>1.0002145899999999</v>
      </c>
      <c r="M2753" s="83">
        <f t="shared" si="1207"/>
        <v>1.0043006699999999</v>
      </c>
      <c r="N2753" s="83">
        <f t="shared" si="1208"/>
        <v>1.5249705781075973</v>
      </c>
      <c r="O2753" s="76">
        <f t="shared" si="1209"/>
        <v>1.52529782</v>
      </c>
      <c r="P2753" s="76">
        <f t="shared" si="1210"/>
        <v>495.21013793999998</v>
      </c>
      <c r="Q2753" s="84">
        <f t="shared" si="1224"/>
        <v>0</v>
      </c>
      <c r="R2753" s="86">
        <f t="shared" si="1221"/>
        <v>0</v>
      </c>
      <c r="S2753" s="76">
        <f t="shared" si="1211"/>
        <v>0</v>
      </c>
      <c r="T2753" s="86">
        <f t="shared" si="1222"/>
        <v>8.0657000000000006E-2</v>
      </c>
      <c r="U2753" s="84">
        <f t="shared" si="1212"/>
        <v>1</v>
      </c>
      <c r="V2753" s="84">
        <v>252</v>
      </c>
      <c r="W2753" s="83">
        <f t="shared" si="1213"/>
        <v>1.0003078620000001</v>
      </c>
      <c r="X2753" s="76">
        <f t="shared" si="1214"/>
        <v>0.15245638</v>
      </c>
      <c r="Y2753" s="76">
        <f t="shared" si="1215"/>
        <v>0</v>
      </c>
      <c r="Z2753" s="90" t="str">
        <f t="shared" si="1216"/>
        <v>A+J=</v>
      </c>
      <c r="AA2753" s="81">
        <f t="shared" si="1217"/>
        <v>47042</v>
      </c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75">
        <f t="shared" si="1218"/>
        <v>47013</v>
      </c>
      <c r="B2754" s="76">
        <f t="shared" si="1219"/>
        <v>495.36259431999997</v>
      </c>
      <c r="C2754" s="76">
        <f t="shared" si="1223"/>
        <v>324.66455497999999</v>
      </c>
      <c r="D2754" s="77">
        <f t="shared" si="1201"/>
        <v>7245.38</v>
      </c>
      <c r="E2754" s="78">
        <f>IF(K2754=1,VLOOKUP(A2753,[1]Plan1!$G$155:$I$350,3),E2753)</f>
        <v>7276.54</v>
      </c>
      <c r="F2754" s="79">
        <f t="shared" si="1202"/>
        <v>45763</v>
      </c>
      <c r="G2754" s="80">
        <f t="shared" si="1203"/>
        <v>4.3006716003852752E-3</v>
      </c>
      <c r="H2754" s="81">
        <f t="shared" si="1204"/>
        <v>47042</v>
      </c>
      <c r="I2754" s="81">
        <f t="shared" si="1205"/>
        <v>47042</v>
      </c>
      <c r="J2754" s="82">
        <f t="shared" si="1220"/>
        <v>20</v>
      </c>
      <c r="K2754" s="82">
        <f t="shared" si="1225"/>
        <v>1</v>
      </c>
      <c r="L2754" s="76">
        <f t="shared" si="1206"/>
        <v>1.0002145899999999</v>
      </c>
      <c r="M2754" s="83">
        <f t="shared" si="1207"/>
        <v>1.0043006699999999</v>
      </c>
      <c r="N2754" s="83">
        <f t="shared" si="1208"/>
        <v>1.5249705781075973</v>
      </c>
      <c r="O2754" s="76">
        <f t="shared" si="1209"/>
        <v>1.52529782</v>
      </c>
      <c r="P2754" s="76">
        <f t="shared" si="1210"/>
        <v>495.21013793999998</v>
      </c>
      <c r="Q2754" s="84">
        <f t="shared" si="1224"/>
        <v>0</v>
      </c>
      <c r="R2754" s="86">
        <f t="shared" si="1221"/>
        <v>0</v>
      </c>
      <c r="S2754" s="76">
        <f t="shared" si="1211"/>
        <v>0</v>
      </c>
      <c r="T2754" s="86">
        <f t="shared" si="1222"/>
        <v>8.0657000000000006E-2</v>
      </c>
      <c r="U2754" s="84">
        <f t="shared" si="1212"/>
        <v>1</v>
      </c>
      <c r="V2754" s="84">
        <v>252</v>
      </c>
      <c r="W2754" s="83">
        <f t="shared" si="1213"/>
        <v>1.0003078620000001</v>
      </c>
      <c r="X2754" s="76">
        <f t="shared" si="1214"/>
        <v>0.15245638</v>
      </c>
      <c r="Y2754" s="76">
        <f t="shared" si="1215"/>
        <v>0</v>
      </c>
      <c r="Z2754" s="90" t="str">
        <f t="shared" si="1216"/>
        <v>A+J=</v>
      </c>
      <c r="AA2754" s="81">
        <f t="shared" si="1217"/>
        <v>47042</v>
      </c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75">
        <f t="shared" si="1218"/>
        <v>47014</v>
      </c>
      <c r="B2755" s="76">
        <f t="shared" si="1219"/>
        <v>495.36259431999997</v>
      </c>
      <c r="C2755" s="76">
        <f t="shared" si="1223"/>
        <v>324.66455497999999</v>
      </c>
      <c r="D2755" s="77">
        <f t="shared" si="1201"/>
        <v>7245.38</v>
      </c>
      <c r="E2755" s="78">
        <f>IF(K2755=1,VLOOKUP(A2754,[1]Plan1!$G$155:$I$350,3),E2754)</f>
        <v>7276.54</v>
      </c>
      <c r="F2755" s="79">
        <f t="shared" si="1202"/>
        <v>45763</v>
      </c>
      <c r="G2755" s="80">
        <f t="shared" si="1203"/>
        <v>4.3006716003852752E-3</v>
      </c>
      <c r="H2755" s="81">
        <f t="shared" si="1204"/>
        <v>47042</v>
      </c>
      <c r="I2755" s="81">
        <f t="shared" si="1205"/>
        <v>47042</v>
      </c>
      <c r="J2755" s="82">
        <f t="shared" si="1220"/>
        <v>20</v>
      </c>
      <c r="K2755" s="82">
        <f t="shared" si="1225"/>
        <v>1</v>
      </c>
      <c r="L2755" s="76">
        <f t="shared" si="1206"/>
        <v>1.0002145899999999</v>
      </c>
      <c r="M2755" s="83">
        <f t="shared" si="1207"/>
        <v>1.0043006699999999</v>
      </c>
      <c r="N2755" s="83">
        <f t="shared" si="1208"/>
        <v>1.5249705781075973</v>
      </c>
      <c r="O2755" s="76">
        <f t="shared" si="1209"/>
        <v>1.52529782</v>
      </c>
      <c r="P2755" s="76">
        <f t="shared" si="1210"/>
        <v>495.21013793999998</v>
      </c>
      <c r="Q2755" s="84">
        <f t="shared" si="1224"/>
        <v>0</v>
      </c>
      <c r="R2755" s="86">
        <f t="shared" si="1221"/>
        <v>0</v>
      </c>
      <c r="S2755" s="76">
        <f t="shared" si="1211"/>
        <v>0</v>
      </c>
      <c r="T2755" s="86">
        <f t="shared" si="1222"/>
        <v>8.0657000000000006E-2</v>
      </c>
      <c r="U2755" s="84">
        <f t="shared" si="1212"/>
        <v>1</v>
      </c>
      <c r="V2755" s="84">
        <v>252</v>
      </c>
      <c r="W2755" s="83">
        <f t="shared" si="1213"/>
        <v>1.0003078620000001</v>
      </c>
      <c r="X2755" s="76">
        <f t="shared" si="1214"/>
        <v>0.15245638</v>
      </c>
      <c r="Y2755" s="76">
        <f t="shared" si="1215"/>
        <v>0</v>
      </c>
      <c r="Z2755" s="90" t="str">
        <f t="shared" si="1216"/>
        <v>A+J=</v>
      </c>
      <c r="AA2755" s="81">
        <f t="shared" si="1217"/>
        <v>47042</v>
      </c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75">
        <f t="shared" si="1218"/>
        <v>47015</v>
      </c>
      <c r="B2756" s="76">
        <f t="shared" si="1219"/>
        <v>495.62143189</v>
      </c>
      <c r="C2756" s="76">
        <f t="shared" si="1223"/>
        <v>324.66455497999999</v>
      </c>
      <c r="D2756" s="77">
        <f t="shared" si="1201"/>
        <v>7245.38</v>
      </c>
      <c r="E2756" s="78">
        <f>IF(K2756=1,VLOOKUP(A2755,[1]Plan1!$G$155:$I$350,3),E2755)</f>
        <v>7276.54</v>
      </c>
      <c r="F2756" s="79">
        <f t="shared" si="1202"/>
        <v>45763</v>
      </c>
      <c r="G2756" s="80">
        <f t="shared" si="1203"/>
        <v>4.3006716003852752E-3</v>
      </c>
      <c r="H2756" s="81">
        <f t="shared" si="1204"/>
        <v>47042</v>
      </c>
      <c r="I2756" s="81">
        <f t="shared" si="1205"/>
        <v>47042</v>
      </c>
      <c r="J2756" s="82">
        <f t="shared" si="1220"/>
        <v>20</v>
      </c>
      <c r="K2756" s="82">
        <f t="shared" si="1225"/>
        <v>2</v>
      </c>
      <c r="L2756" s="76">
        <f t="shared" si="1206"/>
        <v>1.0004292299999999</v>
      </c>
      <c r="M2756" s="83">
        <f t="shared" si="1207"/>
        <v>1.0043006699999999</v>
      </c>
      <c r="N2756" s="83">
        <f t="shared" si="1208"/>
        <v>1.5249705781075973</v>
      </c>
      <c r="O2756" s="76">
        <f t="shared" si="1209"/>
        <v>1.52562514</v>
      </c>
      <c r="P2756" s="76">
        <f t="shared" si="1210"/>
        <v>495.31640714000002</v>
      </c>
      <c r="Q2756" s="84">
        <f t="shared" si="1224"/>
        <v>0</v>
      </c>
      <c r="R2756" s="86">
        <f t="shared" si="1221"/>
        <v>0</v>
      </c>
      <c r="S2756" s="76">
        <f t="shared" si="1211"/>
        <v>0</v>
      </c>
      <c r="T2756" s="86">
        <f t="shared" si="1222"/>
        <v>8.0657000000000006E-2</v>
      </c>
      <c r="U2756" s="84">
        <f t="shared" si="1212"/>
        <v>2</v>
      </c>
      <c r="V2756" s="84">
        <v>252</v>
      </c>
      <c r="W2756" s="83">
        <f t="shared" si="1213"/>
        <v>1.000615818</v>
      </c>
      <c r="X2756" s="76">
        <f t="shared" si="1214"/>
        <v>0.30502475000000001</v>
      </c>
      <c r="Y2756" s="76">
        <f t="shared" si="1215"/>
        <v>0</v>
      </c>
      <c r="Z2756" s="90" t="str">
        <f t="shared" si="1216"/>
        <v>A+J=</v>
      </c>
      <c r="AA2756" s="81">
        <f t="shared" si="1217"/>
        <v>47042</v>
      </c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75">
        <f t="shared" si="1218"/>
        <v>47016</v>
      </c>
      <c r="B2757" s="76">
        <f t="shared" si="1219"/>
        <v>495.88040474000002</v>
      </c>
      <c r="C2757" s="76">
        <f t="shared" si="1223"/>
        <v>324.66455497999999</v>
      </c>
      <c r="D2757" s="77">
        <f t="shared" si="1201"/>
        <v>7245.38</v>
      </c>
      <c r="E2757" s="78">
        <f>IF(K2757=1,VLOOKUP(A2756,[1]Plan1!$G$155:$I$350,3),E2756)</f>
        <v>7276.54</v>
      </c>
      <c r="F2757" s="79">
        <f t="shared" si="1202"/>
        <v>45763</v>
      </c>
      <c r="G2757" s="80">
        <f t="shared" si="1203"/>
        <v>4.3006716003852752E-3</v>
      </c>
      <c r="H2757" s="81">
        <f t="shared" si="1204"/>
        <v>47042</v>
      </c>
      <c r="I2757" s="81">
        <f t="shared" si="1205"/>
        <v>47042</v>
      </c>
      <c r="J2757" s="82">
        <f t="shared" si="1220"/>
        <v>20</v>
      </c>
      <c r="K2757" s="82">
        <f t="shared" si="1225"/>
        <v>3</v>
      </c>
      <c r="L2757" s="76">
        <f t="shared" si="1206"/>
        <v>1.0006439199999999</v>
      </c>
      <c r="M2757" s="83">
        <f t="shared" si="1207"/>
        <v>1.0043006699999999</v>
      </c>
      <c r="N2757" s="83">
        <f t="shared" si="1208"/>
        <v>1.5249705781075973</v>
      </c>
      <c r="O2757" s="76">
        <f t="shared" si="1209"/>
        <v>1.5259525300000001</v>
      </c>
      <c r="P2757" s="76">
        <f t="shared" si="1210"/>
        <v>495.42269907000002</v>
      </c>
      <c r="Q2757" s="84">
        <f t="shared" si="1224"/>
        <v>0</v>
      </c>
      <c r="R2757" s="86">
        <f t="shared" si="1221"/>
        <v>0</v>
      </c>
      <c r="S2757" s="76">
        <f t="shared" si="1211"/>
        <v>0</v>
      </c>
      <c r="T2757" s="86">
        <f t="shared" si="1222"/>
        <v>8.0657000000000006E-2</v>
      </c>
      <c r="U2757" s="84">
        <f t="shared" si="1212"/>
        <v>3</v>
      </c>
      <c r="V2757" s="84">
        <v>252</v>
      </c>
      <c r="W2757" s="83">
        <f t="shared" si="1213"/>
        <v>1.000923869</v>
      </c>
      <c r="X2757" s="76">
        <f t="shared" si="1214"/>
        <v>0.45770567000000001</v>
      </c>
      <c r="Y2757" s="76">
        <f t="shared" si="1215"/>
        <v>0</v>
      </c>
      <c r="Z2757" s="90" t="str">
        <f t="shared" si="1216"/>
        <v>A+J=</v>
      </c>
      <c r="AA2757" s="81">
        <f t="shared" si="1217"/>
        <v>47042</v>
      </c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75">
        <f t="shared" si="1218"/>
        <v>47017</v>
      </c>
      <c r="B2758" s="76">
        <f t="shared" si="1219"/>
        <v>496.13951289000005</v>
      </c>
      <c r="C2758" s="76">
        <f t="shared" si="1223"/>
        <v>324.66455497999999</v>
      </c>
      <c r="D2758" s="77">
        <f t="shared" si="1201"/>
        <v>7245.38</v>
      </c>
      <c r="E2758" s="78">
        <f>IF(K2758=1,VLOOKUP(A2757,[1]Plan1!$G$155:$I$350,3),E2757)</f>
        <v>7276.54</v>
      </c>
      <c r="F2758" s="79">
        <f t="shared" si="1202"/>
        <v>45763</v>
      </c>
      <c r="G2758" s="80">
        <f t="shared" si="1203"/>
        <v>4.3006716003852752E-3</v>
      </c>
      <c r="H2758" s="81">
        <f t="shared" si="1204"/>
        <v>47042</v>
      </c>
      <c r="I2758" s="81">
        <f t="shared" si="1205"/>
        <v>47042</v>
      </c>
      <c r="J2758" s="82">
        <f t="shared" si="1220"/>
        <v>20</v>
      </c>
      <c r="K2758" s="82">
        <f t="shared" si="1225"/>
        <v>4</v>
      </c>
      <c r="L2758" s="76">
        <f t="shared" si="1206"/>
        <v>1.0008586500000001</v>
      </c>
      <c r="M2758" s="83">
        <f t="shared" si="1207"/>
        <v>1.0043006699999999</v>
      </c>
      <c r="N2758" s="83">
        <f t="shared" si="1208"/>
        <v>1.5249705781075973</v>
      </c>
      <c r="O2758" s="76">
        <f t="shared" si="1209"/>
        <v>1.5262799899999999</v>
      </c>
      <c r="P2758" s="76">
        <f t="shared" si="1210"/>
        <v>495.52901372000002</v>
      </c>
      <c r="Q2758" s="84">
        <f t="shared" si="1224"/>
        <v>0</v>
      </c>
      <c r="R2758" s="86">
        <f t="shared" si="1221"/>
        <v>0</v>
      </c>
      <c r="S2758" s="76">
        <f t="shared" si="1211"/>
        <v>0</v>
      </c>
      <c r="T2758" s="86">
        <f t="shared" si="1222"/>
        <v>8.0657000000000006E-2</v>
      </c>
      <c r="U2758" s="84">
        <f t="shared" si="1212"/>
        <v>4</v>
      </c>
      <c r="V2758" s="84">
        <v>252</v>
      </c>
      <c r="W2758" s="83">
        <f t="shared" si="1213"/>
        <v>1.001232015</v>
      </c>
      <c r="X2758" s="76">
        <f t="shared" si="1214"/>
        <v>0.61049916999999998</v>
      </c>
      <c r="Y2758" s="76">
        <f t="shared" si="1215"/>
        <v>0</v>
      </c>
      <c r="Z2758" s="90" t="str">
        <f t="shared" si="1216"/>
        <v>A+J=</v>
      </c>
      <c r="AA2758" s="81">
        <f t="shared" si="1217"/>
        <v>47042</v>
      </c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75">
        <f t="shared" si="1218"/>
        <v>47018</v>
      </c>
      <c r="B2759" s="76">
        <f t="shared" si="1219"/>
        <v>496.39875641999998</v>
      </c>
      <c r="C2759" s="76">
        <f t="shared" si="1223"/>
        <v>324.66455497999999</v>
      </c>
      <c r="D2759" s="77">
        <f t="shared" si="1201"/>
        <v>7245.38</v>
      </c>
      <c r="E2759" s="78">
        <f>IF(K2759=1,VLOOKUP(A2758,[1]Plan1!$G$155:$I$350,3),E2758)</f>
        <v>7276.54</v>
      </c>
      <c r="F2759" s="79">
        <f t="shared" si="1202"/>
        <v>45763</v>
      </c>
      <c r="G2759" s="80">
        <f t="shared" si="1203"/>
        <v>4.3006716003852752E-3</v>
      </c>
      <c r="H2759" s="81">
        <f t="shared" si="1204"/>
        <v>47042</v>
      </c>
      <c r="I2759" s="81">
        <f t="shared" si="1205"/>
        <v>47042</v>
      </c>
      <c r="J2759" s="82">
        <f t="shared" si="1220"/>
        <v>20</v>
      </c>
      <c r="K2759" s="82">
        <f t="shared" si="1225"/>
        <v>5</v>
      </c>
      <c r="L2759" s="76">
        <f t="shared" si="1206"/>
        <v>1.0010734299999999</v>
      </c>
      <c r="M2759" s="83">
        <f t="shared" si="1207"/>
        <v>1.0043006699999999</v>
      </c>
      <c r="N2759" s="83">
        <f t="shared" si="1208"/>
        <v>1.5249705781075973</v>
      </c>
      <c r="O2759" s="76">
        <f t="shared" si="1209"/>
        <v>1.52660752</v>
      </c>
      <c r="P2759" s="76">
        <f t="shared" si="1210"/>
        <v>495.63535109999998</v>
      </c>
      <c r="Q2759" s="84">
        <f t="shared" si="1224"/>
        <v>0</v>
      </c>
      <c r="R2759" s="86">
        <f t="shared" si="1221"/>
        <v>0</v>
      </c>
      <c r="S2759" s="76">
        <f t="shared" si="1211"/>
        <v>0</v>
      </c>
      <c r="T2759" s="86">
        <f t="shared" si="1222"/>
        <v>8.0657000000000006E-2</v>
      </c>
      <c r="U2759" s="84">
        <f t="shared" si="1212"/>
        <v>5</v>
      </c>
      <c r="V2759" s="84">
        <v>252</v>
      </c>
      <c r="W2759" s="83">
        <f t="shared" si="1213"/>
        <v>1.001540256</v>
      </c>
      <c r="X2759" s="76">
        <f t="shared" si="1214"/>
        <v>0.76340532000000005</v>
      </c>
      <c r="Y2759" s="76">
        <f t="shared" si="1215"/>
        <v>0</v>
      </c>
      <c r="Z2759" s="90" t="str">
        <f t="shared" si="1216"/>
        <v>A+J=</v>
      </c>
      <c r="AA2759" s="81">
        <f t="shared" si="1217"/>
        <v>47042</v>
      </c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75">
        <f t="shared" si="1218"/>
        <v>47019</v>
      </c>
      <c r="B2760" s="76">
        <f t="shared" si="1219"/>
        <v>496.65813862000005</v>
      </c>
      <c r="C2760" s="76">
        <f t="shared" si="1223"/>
        <v>324.66455497999999</v>
      </c>
      <c r="D2760" s="77">
        <f t="shared" ref="D2760:D2823" si="1226">IF(E2760=E2759,D2759,E2759)</f>
        <v>7245.38</v>
      </c>
      <c r="E2760" s="78">
        <f>IF(K2760=1,VLOOKUP(A2759,[1]Plan1!$G$155:$I$350,3),E2759)</f>
        <v>7276.54</v>
      </c>
      <c r="F2760" s="79">
        <f t="shared" ref="F2760:F2823" si="1227">IF(D2760=D2759,F2759,A2760)</f>
        <v>45763</v>
      </c>
      <c r="G2760" s="80">
        <f t="shared" ref="G2760:G2823" si="1228">(E2760/D2760)-1</f>
        <v>4.3006716003852752E-3</v>
      </c>
      <c r="H2760" s="81">
        <f t="shared" ref="H2760:H2823" si="1229">IF(DAY(A2760)=15,VLOOKUP(A2760,AH$119:AN$451,4),H2759)</f>
        <v>47042</v>
      </c>
      <c r="I2760" s="81">
        <f t="shared" ref="I2760:I2823" si="1230">IF(A2760&gt;I2759,H2760,I2759)</f>
        <v>47042</v>
      </c>
      <c r="J2760" s="82">
        <f t="shared" si="1220"/>
        <v>20</v>
      </c>
      <c r="K2760" s="82">
        <f t="shared" si="1225"/>
        <v>6</v>
      </c>
      <c r="L2760" s="76">
        <f t="shared" ref="L2760:L2823" si="1231">TRUNC((E2760/D2760)^TRUNC((K2760/J2760),9),8)</f>
        <v>1.0012882599999999</v>
      </c>
      <c r="M2760" s="83">
        <f t="shared" ref="M2760:M2823" si="1232">IF(I2760&gt;I2759,L2759,M2759)</f>
        <v>1.0043006699999999</v>
      </c>
      <c r="N2760" s="83">
        <f t="shared" ref="N2760:N2823" si="1233">IF(I2760&gt;I2759,N2759*M2760,N2759)</f>
        <v>1.5249705781075973</v>
      </c>
      <c r="O2760" s="76">
        <f t="shared" ref="O2760:O2823" si="1234">TRUNC(TRUNC((L2760*N2760),15),8)</f>
        <v>1.52693513</v>
      </c>
      <c r="P2760" s="76">
        <f t="shared" ref="P2760:P2823" si="1235">TRUNC(C2760*O2760,8)</f>
        <v>495.74171446000003</v>
      </c>
      <c r="Q2760" s="84">
        <f t="shared" si="1224"/>
        <v>0</v>
      </c>
      <c r="R2760" s="86">
        <f t="shared" si="1221"/>
        <v>0</v>
      </c>
      <c r="S2760" s="76">
        <f t="shared" ref="S2760:S2823" si="1236">IF(R2760&gt;0,TRUNC(R2760*P2760,8),0)</f>
        <v>0</v>
      </c>
      <c r="T2760" s="86">
        <f t="shared" si="1222"/>
        <v>8.0657000000000006E-2</v>
      </c>
      <c r="U2760" s="84">
        <f t="shared" ref="U2760:U2823" si="1237">IF(Q2759&gt;0,1,IF(K2760=K2759,U2759,U2759+1))</f>
        <v>6</v>
      </c>
      <c r="V2760" s="84">
        <v>252</v>
      </c>
      <c r="W2760" s="83">
        <f t="shared" ref="W2760:W2823" si="1238">ROUND((1+T2760)^TRUNC((U2760/V2760),9),9)</f>
        <v>1.001848592</v>
      </c>
      <c r="X2760" s="76">
        <f t="shared" ref="X2760:X2823" si="1239">TRUNC((P2760*(W2760-1)),8)</f>
        <v>0.91642416000000004</v>
      </c>
      <c r="Y2760" s="76">
        <f t="shared" ref="Y2760:Y2823" si="1240">IF(Q2760&gt;0,S2760+X2760,0)</f>
        <v>0</v>
      </c>
      <c r="Z2760" s="90" t="str">
        <f t="shared" ref="Z2760:Z2823" si="1241">IF($Q2759&gt;0,VLOOKUP($A2759,$AD$11:$AM$115,9),Z2759)</f>
        <v>A+J=</v>
      </c>
      <c r="AA2760" s="81">
        <f t="shared" ref="AA2760:AA2823" si="1242">IF(Q2759&gt;0,VLOOKUP(A2759,$AD$11:$AM$115,10),AA2759)</f>
        <v>47042</v>
      </c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75">
        <f t="shared" si="1218"/>
        <v>47020</v>
      </c>
      <c r="B2761" s="76">
        <f t="shared" si="1219"/>
        <v>496.65813862000005</v>
      </c>
      <c r="C2761" s="76">
        <f t="shared" si="1223"/>
        <v>324.66455497999999</v>
      </c>
      <c r="D2761" s="77">
        <f t="shared" si="1226"/>
        <v>7245.38</v>
      </c>
      <c r="E2761" s="78">
        <f>IF(K2761=1,VLOOKUP(A2760,[1]Plan1!$G$155:$I$350,3),E2760)</f>
        <v>7276.54</v>
      </c>
      <c r="F2761" s="79">
        <f t="shared" si="1227"/>
        <v>45763</v>
      </c>
      <c r="G2761" s="80">
        <f t="shared" si="1228"/>
        <v>4.3006716003852752E-3</v>
      </c>
      <c r="H2761" s="81">
        <f t="shared" si="1229"/>
        <v>47042</v>
      </c>
      <c r="I2761" s="81">
        <f t="shared" si="1230"/>
        <v>47042</v>
      </c>
      <c r="J2761" s="82">
        <f t="shared" si="1220"/>
        <v>20</v>
      </c>
      <c r="K2761" s="82">
        <f t="shared" si="1225"/>
        <v>6</v>
      </c>
      <c r="L2761" s="76">
        <f t="shared" si="1231"/>
        <v>1.0012882599999999</v>
      </c>
      <c r="M2761" s="83">
        <f t="shared" si="1232"/>
        <v>1.0043006699999999</v>
      </c>
      <c r="N2761" s="83">
        <f t="shared" si="1233"/>
        <v>1.5249705781075973</v>
      </c>
      <c r="O2761" s="76">
        <f t="shared" si="1234"/>
        <v>1.52693513</v>
      </c>
      <c r="P2761" s="76">
        <f t="shared" si="1235"/>
        <v>495.74171446000003</v>
      </c>
      <c r="Q2761" s="84">
        <f t="shared" si="1224"/>
        <v>0</v>
      </c>
      <c r="R2761" s="86">
        <f t="shared" si="1221"/>
        <v>0</v>
      </c>
      <c r="S2761" s="76">
        <f t="shared" si="1236"/>
        <v>0</v>
      </c>
      <c r="T2761" s="86">
        <f t="shared" si="1222"/>
        <v>8.0657000000000006E-2</v>
      </c>
      <c r="U2761" s="84">
        <f t="shared" si="1237"/>
        <v>6</v>
      </c>
      <c r="V2761" s="84">
        <v>252</v>
      </c>
      <c r="W2761" s="83">
        <f t="shared" si="1238"/>
        <v>1.001848592</v>
      </c>
      <c r="X2761" s="76">
        <f t="shared" si="1239"/>
        <v>0.91642416000000004</v>
      </c>
      <c r="Y2761" s="76">
        <f t="shared" si="1240"/>
        <v>0</v>
      </c>
      <c r="Z2761" s="90" t="str">
        <f t="shared" si="1241"/>
        <v>A+J=</v>
      </c>
      <c r="AA2761" s="81">
        <f t="shared" si="1242"/>
        <v>47042</v>
      </c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75">
        <f t="shared" si="1218"/>
        <v>47021</v>
      </c>
      <c r="B2762" s="76">
        <f t="shared" si="1219"/>
        <v>496.65813862000005</v>
      </c>
      <c r="C2762" s="76">
        <f t="shared" si="1223"/>
        <v>324.66455497999999</v>
      </c>
      <c r="D2762" s="77">
        <f t="shared" si="1226"/>
        <v>7245.38</v>
      </c>
      <c r="E2762" s="78">
        <f>IF(K2762=1,VLOOKUP(A2761,[1]Plan1!$G$155:$I$350,3),E2761)</f>
        <v>7276.54</v>
      </c>
      <c r="F2762" s="79">
        <f t="shared" si="1227"/>
        <v>45763</v>
      </c>
      <c r="G2762" s="80">
        <f t="shared" si="1228"/>
        <v>4.3006716003852752E-3</v>
      </c>
      <c r="H2762" s="81">
        <f t="shared" si="1229"/>
        <v>47042</v>
      </c>
      <c r="I2762" s="81">
        <f t="shared" si="1230"/>
        <v>47042</v>
      </c>
      <c r="J2762" s="82">
        <f t="shared" si="1220"/>
        <v>20</v>
      </c>
      <c r="K2762" s="82">
        <f t="shared" si="1225"/>
        <v>6</v>
      </c>
      <c r="L2762" s="76">
        <f t="shared" si="1231"/>
        <v>1.0012882599999999</v>
      </c>
      <c r="M2762" s="83">
        <f t="shared" si="1232"/>
        <v>1.0043006699999999</v>
      </c>
      <c r="N2762" s="83">
        <f t="shared" si="1233"/>
        <v>1.5249705781075973</v>
      </c>
      <c r="O2762" s="76">
        <f t="shared" si="1234"/>
        <v>1.52693513</v>
      </c>
      <c r="P2762" s="76">
        <f t="shared" si="1235"/>
        <v>495.74171446000003</v>
      </c>
      <c r="Q2762" s="84">
        <f t="shared" si="1224"/>
        <v>0</v>
      </c>
      <c r="R2762" s="86">
        <f t="shared" si="1221"/>
        <v>0</v>
      </c>
      <c r="S2762" s="76">
        <f t="shared" si="1236"/>
        <v>0</v>
      </c>
      <c r="T2762" s="86">
        <f t="shared" si="1222"/>
        <v>8.0657000000000006E-2</v>
      </c>
      <c r="U2762" s="84">
        <f t="shared" si="1237"/>
        <v>6</v>
      </c>
      <c r="V2762" s="84">
        <v>252</v>
      </c>
      <c r="W2762" s="83">
        <f t="shared" si="1238"/>
        <v>1.001848592</v>
      </c>
      <c r="X2762" s="76">
        <f t="shared" si="1239"/>
        <v>0.91642416000000004</v>
      </c>
      <c r="Y2762" s="76">
        <f t="shared" si="1240"/>
        <v>0</v>
      </c>
      <c r="Z2762" s="90" t="str">
        <f t="shared" si="1241"/>
        <v>A+J=</v>
      </c>
      <c r="AA2762" s="81">
        <f t="shared" si="1242"/>
        <v>47042</v>
      </c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75">
        <f t="shared" si="1218"/>
        <v>47022</v>
      </c>
      <c r="B2763" s="76">
        <f t="shared" si="1219"/>
        <v>496.91765304</v>
      </c>
      <c r="C2763" s="76">
        <f t="shared" si="1223"/>
        <v>324.66455497999999</v>
      </c>
      <c r="D2763" s="77">
        <f t="shared" si="1226"/>
        <v>7245.38</v>
      </c>
      <c r="E2763" s="78">
        <f>IF(K2763=1,VLOOKUP(A2762,[1]Plan1!$G$155:$I$350,3),E2762)</f>
        <v>7276.54</v>
      </c>
      <c r="F2763" s="79">
        <f t="shared" si="1227"/>
        <v>45763</v>
      </c>
      <c r="G2763" s="80">
        <f t="shared" si="1228"/>
        <v>4.3006716003852752E-3</v>
      </c>
      <c r="H2763" s="81">
        <f t="shared" si="1229"/>
        <v>47042</v>
      </c>
      <c r="I2763" s="81">
        <f t="shared" si="1230"/>
        <v>47042</v>
      </c>
      <c r="J2763" s="82">
        <f t="shared" si="1220"/>
        <v>20</v>
      </c>
      <c r="K2763" s="82">
        <f t="shared" si="1225"/>
        <v>7</v>
      </c>
      <c r="L2763" s="76">
        <f t="shared" si="1231"/>
        <v>1.0015031299999999</v>
      </c>
      <c r="M2763" s="83">
        <f t="shared" si="1232"/>
        <v>1.0043006699999999</v>
      </c>
      <c r="N2763" s="83">
        <f t="shared" si="1233"/>
        <v>1.5249705781075973</v>
      </c>
      <c r="O2763" s="76">
        <f t="shared" si="1234"/>
        <v>1.5272627999999999</v>
      </c>
      <c r="P2763" s="76">
        <f t="shared" si="1235"/>
        <v>495.84809729</v>
      </c>
      <c r="Q2763" s="84">
        <f t="shared" si="1224"/>
        <v>0</v>
      </c>
      <c r="R2763" s="86">
        <f t="shared" si="1221"/>
        <v>0</v>
      </c>
      <c r="S2763" s="76">
        <f t="shared" si="1236"/>
        <v>0</v>
      </c>
      <c r="T2763" s="86">
        <f t="shared" si="1222"/>
        <v>8.0657000000000006E-2</v>
      </c>
      <c r="U2763" s="84">
        <f t="shared" si="1237"/>
        <v>7</v>
      </c>
      <c r="V2763" s="84">
        <v>252</v>
      </c>
      <c r="W2763" s="83">
        <f t="shared" si="1238"/>
        <v>1.0021570230000001</v>
      </c>
      <c r="X2763" s="76">
        <f t="shared" si="1239"/>
        <v>1.0695557499999999</v>
      </c>
      <c r="Y2763" s="76">
        <f t="shared" si="1240"/>
        <v>0</v>
      </c>
      <c r="Z2763" s="90" t="str">
        <f t="shared" si="1241"/>
        <v>A+J=</v>
      </c>
      <c r="AA2763" s="81">
        <f t="shared" si="1242"/>
        <v>47042</v>
      </c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75">
        <f t="shared" ref="A2764:A2827" si="1243">(A2763+1)</f>
        <v>47023</v>
      </c>
      <c r="B2764" s="76">
        <f t="shared" ref="B2764:B2827" si="1244">P2764+X2764</f>
        <v>497.17730574000001</v>
      </c>
      <c r="C2764" s="76">
        <f t="shared" si="1223"/>
        <v>324.66455497999999</v>
      </c>
      <c r="D2764" s="77">
        <f t="shared" si="1226"/>
        <v>7245.38</v>
      </c>
      <c r="E2764" s="78">
        <f>IF(K2764=1,VLOOKUP(A2763,[1]Plan1!$G$155:$I$350,3),E2763)</f>
        <v>7276.54</v>
      </c>
      <c r="F2764" s="79">
        <f t="shared" si="1227"/>
        <v>45763</v>
      </c>
      <c r="G2764" s="80">
        <f t="shared" si="1228"/>
        <v>4.3006716003852752E-3</v>
      </c>
      <c r="H2764" s="81">
        <f t="shared" si="1229"/>
        <v>47042</v>
      </c>
      <c r="I2764" s="81">
        <f t="shared" si="1230"/>
        <v>47042</v>
      </c>
      <c r="J2764" s="82">
        <f t="shared" ref="J2764:J2827" si="1245">IF(I2764=I2763,J2763,NETWORKDAYS(I2763,I2764,$AD$165:$AD$503)-1)</f>
        <v>20</v>
      </c>
      <c r="K2764" s="82">
        <f t="shared" si="1225"/>
        <v>8</v>
      </c>
      <c r="L2764" s="76">
        <f t="shared" si="1231"/>
        <v>1.00171805</v>
      </c>
      <c r="M2764" s="83">
        <f t="shared" si="1232"/>
        <v>1.0043006699999999</v>
      </c>
      <c r="N2764" s="83">
        <f t="shared" si="1233"/>
        <v>1.5249705781075973</v>
      </c>
      <c r="O2764" s="76">
        <f t="shared" si="1234"/>
        <v>1.52759055</v>
      </c>
      <c r="P2764" s="76">
        <f t="shared" si="1235"/>
        <v>495.9545061</v>
      </c>
      <c r="Q2764" s="84">
        <f t="shared" si="1224"/>
        <v>0</v>
      </c>
      <c r="R2764" s="86">
        <f t="shared" ref="R2764:R2827" si="1246">IF(Q2764&gt;0,VLOOKUP($A2764,$AD$11:$AI$161,6),0)</f>
        <v>0</v>
      </c>
      <c r="S2764" s="76">
        <f t="shared" si="1236"/>
        <v>0</v>
      </c>
      <c r="T2764" s="86">
        <f t="shared" ref="T2764:T2827" si="1247">(T2763)</f>
        <v>8.0657000000000006E-2</v>
      </c>
      <c r="U2764" s="84">
        <f t="shared" si="1237"/>
        <v>8</v>
      </c>
      <c r="V2764" s="84">
        <v>252</v>
      </c>
      <c r="W2764" s="83">
        <f t="shared" si="1238"/>
        <v>1.002465548</v>
      </c>
      <c r="X2764" s="76">
        <f t="shared" si="1239"/>
        <v>1.2227996400000001</v>
      </c>
      <c r="Y2764" s="76">
        <f t="shared" si="1240"/>
        <v>0</v>
      </c>
      <c r="Z2764" s="90" t="str">
        <f t="shared" si="1241"/>
        <v>A+J=</v>
      </c>
      <c r="AA2764" s="81">
        <f t="shared" si="1242"/>
        <v>47042</v>
      </c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75">
        <f t="shared" si="1243"/>
        <v>47024</v>
      </c>
      <c r="B2765" s="76">
        <f t="shared" si="1244"/>
        <v>497.43709124999998</v>
      </c>
      <c r="C2765" s="76">
        <f t="shared" ref="C2765:C2828" si="1248">TRUNC(IF(Q2764&gt;0,VLOOKUP(A2764,$AD$13:$AE$161,2),C2764),8)</f>
        <v>324.66455497999999</v>
      </c>
      <c r="D2765" s="77">
        <f t="shared" si="1226"/>
        <v>7245.38</v>
      </c>
      <c r="E2765" s="78">
        <f>IF(K2765=1,VLOOKUP(A2764,[1]Plan1!$G$155:$I$350,3),E2764)</f>
        <v>7276.54</v>
      </c>
      <c r="F2765" s="79">
        <f t="shared" si="1227"/>
        <v>45763</v>
      </c>
      <c r="G2765" s="80">
        <f t="shared" si="1228"/>
        <v>4.3006716003852752E-3</v>
      </c>
      <c r="H2765" s="81">
        <f t="shared" si="1229"/>
        <v>47042</v>
      </c>
      <c r="I2765" s="81">
        <f t="shared" si="1230"/>
        <v>47042</v>
      </c>
      <c r="J2765" s="82">
        <f t="shared" si="1245"/>
        <v>20</v>
      </c>
      <c r="K2765" s="82">
        <f t="shared" si="1225"/>
        <v>9</v>
      </c>
      <c r="L2765" s="76">
        <f t="shared" si="1231"/>
        <v>1.0019330099999999</v>
      </c>
      <c r="M2765" s="83">
        <f t="shared" si="1232"/>
        <v>1.0043006699999999</v>
      </c>
      <c r="N2765" s="83">
        <f t="shared" si="1233"/>
        <v>1.5249705781075973</v>
      </c>
      <c r="O2765" s="76">
        <f t="shared" si="1234"/>
        <v>1.5279183599999999</v>
      </c>
      <c r="P2765" s="76">
        <f t="shared" si="1235"/>
        <v>496.06093439</v>
      </c>
      <c r="Q2765" s="84">
        <f t="shared" ref="Q2765:Q2828" si="1249">IF(VLOOKUP(A2765,AD$11:AK$161,8)=VLOOKUP(A2764,AD$11:AK$161,8),0,VLOOKUP(A2765,AD$11:AK$161,8))</f>
        <v>0</v>
      </c>
      <c r="R2765" s="86">
        <f t="shared" si="1246"/>
        <v>0</v>
      </c>
      <c r="S2765" s="76">
        <f t="shared" si="1236"/>
        <v>0</v>
      </c>
      <c r="T2765" s="86">
        <f t="shared" si="1247"/>
        <v>8.0657000000000006E-2</v>
      </c>
      <c r="U2765" s="84">
        <f t="shared" si="1237"/>
        <v>9</v>
      </c>
      <c r="V2765" s="84">
        <v>252</v>
      </c>
      <c r="W2765" s="83">
        <f t="shared" si="1238"/>
        <v>1.002774169</v>
      </c>
      <c r="X2765" s="76">
        <f t="shared" si="1239"/>
        <v>1.37615686</v>
      </c>
      <c r="Y2765" s="76">
        <f t="shared" si="1240"/>
        <v>0</v>
      </c>
      <c r="Z2765" s="90" t="str">
        <f t="shared" si="1241"/>
        <v>A+J=</v>
      </c>
      <c r="AA2765" s="81">
        <f t="shared" si="1242"/>
        <v>47042</v>
      </c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75">
        <f t="shared" si="1243"/>
        <v>47025</v>
      </c>
      <c r="B2766" s="76">
        <f t="shared" si="1244"/>
        <v>497.69701237999999</v>
      </c>
      <c r="C2766" s="76">
        <f t="shared" si="1248"/>
        <v>324.66455497999999</v>
      </c>
      <c r="D2766" s="77">
        <f t="shared" si="1226"/>
        <v>7245.38</v>
      </c>
      <c r="E2766" s="78">
        <f>IF(K2766=1,VLOOKUP(A2765,[1]Plan1!$G$155:$I$350,3),E2765)</f>
        <v>7276.54</v>
      </c>
      <c r="F2766" s="79">
        <f t="shared" si="1227"/>
        <v>45763</v>
      </c>
      <c r="G2766" s="80">
        <f t="shared" si="1228"/>
        <v>4.3006716003852752E-3</v>
      </c>
      <c r="H2766" s="81">
        <f t="shared" si="1229"/>
        <v>47042</v>
      </c>
      <c r="I2766" s="81">
        <f t="shared" si="1230"/>
        <v>47042</v>
      </c>
      <c r="J2766" s="82">
        <f t="shared" si="1245"/>
        <v>20</v>
      </c>
      <c r="K2766" s="82">
        <f t="shared" si="1225"/>
        <v>10</v>
      </c>
      <c r="L2766" s="76">
        <f t="shared" si="1231"/>
        <v>1.0021480199999999</v>
      </c>
      <c r="M2766" s="83">
        <f t="shared" si="1232"/>
        <v>1.0043006699999999</v>
      </c>
      <c r="N2766" s="83">
        <f t="shared" si="1233"/>
        <v>1.5249705781075973</v>
      </c>
      <c r="O2766" s="76">
        <f t="shared" si="1234"/>
        <v>1.5282462400000001</v>
      </c>
      <c r="P2766" s="76">
        <f t="shared" si="1235"/>
        <v>496.1673854</v>
      </c>
      <c r="Q2766" s="84">
        <f t="shared" si="1249"/>
        <v>0</v>
      </c>
      <c r="R2766" s="86">
        <f t="shared" si="1246"/>
        <v>0</v>
      </c>
      <c r="S2766" s="76">
        <f t="shared" si="1236"/>
        <v>0</v>
      </c>
      <c r="T2766" s="86">
        <f t="shared" si="1247"/>
        <v>8.0657000000000006E-2</v>
      </c>
      <c r="U2766" s="84">
        <f t="shared" si="1237"/>
        <v>10</v>
      </c>
      <c r="V2766" s="84">
        <v>252</v>
      </c>
      <c r="W2766" s="83">
        <f t="shared" si="1238"/>
        <v>1.003082885</v>
      </c>
      <c r="X2766" s="76">
        <f t="shared" si="1239"/>
        <v>1.52962698</v>
      </c>
      <c r="Y2766" s="76">
        <f t="shared" si="1240"/>
        <v>0</v>
      </c>
      <c r="Z2766" s="90" t="str">
        <f t="shared" si="1241"/>
        <v>A+J=</v>
      </c>
      <c r="AA2766" s="81">
        <f t="shared" si="1242"/>
        <v>47042</v>
      </c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75">
        <f t="shared" si="1243"/>
        <v>47026</v>
      </c>
      <c r="B2767" s="76">
        <f t="shared" si="1244"/>
        <v>497.95707195999995</v>
      </c>
      <c r="C2767" s="76">
        <f t="shared" si="1248"/>
        <v>324.66455497999999</v>
      </c>
      <c r="D2767" s="77">
        <f t="shared" si="1226"/>
        <v>7245.38</v>
      </c>
      <c r="E2767" s="78">
        <f>IF(K2767=1,VLOOKUP(A2766,[1]Plan1!$G$155:$I$350,3),E2766)</f>
        <v>7276.54</v>
      </c>
      <c r="F2767" s="79">
        <f t="shared" si="1227"/>
        <v>45763</v>
      </c>
      <c r="G2767" s="80">
        <f t="shared" si="1228"/>
        <v>4.3006716003852752E-3</v>
      </c>
      <c r="H2767" s="81">
        <f t="shared" si="1229"/>
        <v>47042</v>
      </c>
      <c r="I2767" s="81">
        <f t="shared" si="1230"/>
        <v>47042</v>
      </c>
      <c r="J2767" s="82">
        <f t="shared" si="1245"/>
        <v>20</v>
      </c>
      <c r="K2767" s="82">
        <f t="shared" si="1225"/>
        <v>11</v>
      </c>
      <c r="L2767" s="76">
        <f t="shared" si="1231"/>
        <v>1.0023630800000001</v>
      </c>
      <c r="M2767" s="83">
        <f t="shared" si="1232"/>
        <v>1.0043006699999999</v>
      </c>
      <c r="N2767" s="83">
        <f t="shared" si="1233"/>
        <v>1.5249705781075973</v>
      </c>
      <c r="O2767" s="76">
        <f t="shared" si="1234"/>
        <v>1.5285742</v>
      </c>
      <c r="P2767" s="76">
        <f t="shared" si="1235"/>
        <v>496.27386238999998</v>
      </c>
      <c r="Q2767" s="84">
        <f t="shared" si="1249"/>
        <v>0</v>
      </c>
      <c r="R2767" s="86">
        <f t="shared" si="1246"/>
        <v>0</v>
      </c>
      <c r="S2767" s="76">
        <f t="shared" si="1236"/>
        <v>0</v>
      </c>
      <c r="T2767" s="86">
        <f t="shared" si="1247"/>
        <v>8.0657000000000006E-2</v>
      </c>
      <c r="U2767" s="84">
        <f t="shared" si="1237"/>
        <v>11</v>
      </c>
      <c r="V2767" s="84">
        <v>252</v>
      </c>
      <c r="W2767" s="83">
        <f t="shared" si="1238"/>
        <v>1.0033916949999999</v>
      </c>
      <c r="X2767" s="76">
        <f t="shared" si="1239"/>
        <v>1.68320957</v>
      </c>
      <c r="Y2767" s="76">
        <f t="shared" si="1240"/>
        <v>0</v>
      </c>
      <c r="Z2767" s="90" t="str">
        <f t="shared" si="1241"/>
        <v>A+J=</v>
      </c>
      <c r="AA2767" s="81">
        <f t="shared" si="1242"/>
        <v>47042</v>
      </c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75">
        <f t="shared" si="1243"/>
        <v>47027</v>
      </c>
      <c r="B2768" s="76">
        <f t="shared" si="1244"/>
        <v>497.95707195999995</v>
      </c>
      <c r="C2768" s="76">
        <f t="shared" si="1248"/>
        <v>324.66455497999999</v>
      </c>
      <c r="D2768" s="77">
        <f t="shared" si="1226"/>
        <v>7245.38</v>
      </c>
      <c r="E2768" s="78">
        <f>IF(K2768=1,VLOOKUP(A2767,[1]Plan1!$G$155:$I$350,3),E2767)</f>
        <v>7276.54</v>
      </c>
      <c r="F2768" s="79">
        <f t="shared" si="1227"/>
        <v>45763</v>
      </c>
      <c r="G2768" s="80">
        <f t="shared" si="1228"/>
        <v>4.3006716003852752E-3</v>
      </c>
      <c r="H2768" s="81">
        <f t="shared" si="1229"/>
        <v>47042</v>
      </c>
      <c r="I2768" s="81">
        <f t="shared" si="1230"/>
        <v>47042</v>
      </c>
      <c r="J2768" s="82">
        <f t="shared" si="1245"/>
        <v>20</v>
      </c>
      <c r="K2768" s="82">
        <f t="shared" si="1225"/>
        <v>11</v>
      </c>
      <c r="L2768" s="76">
        <f t="shared" si="1231"/>
        <v>1.0023630800000001</v>
      </c>
      <c r="M2768" s="83">
        <f t="shared" si="1232"/>
        <v>1.0043006699999999</v>
      </c>
      <c r="N2768" s="83">
        <f t="shared" si="1233"/>
        <v>1.5249705781075973</v>
      </c>
      <c r="O2768" s="76">
        <f t="shared" si="1234"/>
        <v>1.5285742</v>
      </c>
      <c r="P2768" s="76">
        <f t="shared" si="1235"/>
        <v>496.27386238999998</v>
      </c>
      <c r="Q2768" s="84">
        <f t="shared" si="1249"/>
        <v>0</v>
      </c>
      <c r="R2768" s="86">
        <f t="shared" si="1246"/>
        <v>0</v>
      </c>
      <c r="S2768" s="76">
        <f t="shared" si="1236"/>
        <v>0</v>
      </c>
      <c r="T2768" s="86">
        <f t="shared" si="1247"/>
        <v>8.0657000000000006E-2</v>
      </c>
      <c r="U2768" s="84">
        <f t="shared" si="1237"/>
        <v>11</v>
      </c>
      <c r="V2768" s="84">
        <v>252</v>
      </c>
      <c r="W2768" s="83">
        <f t="shared" si="1238"/>
        <v>1.0033916949999999</v>
      </c>
      <c r="X2768" s="76">
        <f t="shared" si="1239"/>
        <v>1.68320957</v>
      </c>
      <c r="Y2768" s="76">
        <f t="shared" si="1240"/>
        <v>0</v>
      </c>
      <c r="Z2768" s="90" t="str">
        <f t="shared" si="1241"/>
        <v>A+J=</v>
      </c>
      <c r="AA2768" s="81">
        <f t="shared" si="1242"/>
        <v>47042</v>
      </c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75">
        <f t="shared" si="1243"/>
        <v>47028</v>
      </c>
      <c r="B2769" s="76">
        <f t="shared" si="1244"/>
        <v>497.95707195999995</v>
      </c>
      <c r="C2769" s="76">
        <f t="shared" si="1248"/>
        <v>324.66455497999999</v>
      </c>
      <c r="D2769" s="77">
        <f t="shared" si="1226"/>
        <v>7245.38</v>
      </c>
      <c r="E2769" s="78">
        <f>IF(K2769=1,VLOOKUP(A2768,[1]Plan1!$G$155:$I$350,3),E2768)</f>
        <v>7276.54</v>
      </c>
      <c r="F2769" s="79">
        <f t="shared" si="1227"/>
        <v>45763</v>
      </c>
      <c r="G2769" s="80">
        <f t="shared" si="1228"/>
        <v>4.3006716003852752E-3</v>
      </c>
      <c r="H2769" s="81">
        <f t="shared" si="1229"/>
        <v>47042</v>
      </c>
      <c r="I2769" s="81">
        <f t="shared" si="1230"/>
        <v>47042</v>
      </c>
      <c r="J2769" s="82">
        <f t="shared" si="1245"/>
        <v>20</v>
      </c>
      <c r="K2769" s="82">
        <f t="shared" si="1225"/>
        <v>11</v>
      </c>
      <c r="L2769" s="76">
        <f t="shared" si="1231"/>
        <v>1.0023630800000001</v>
      </c>
      <c r="M2769" s="83">
        <f t="shared" si="1232"/>
        <v>1.0043006699999999</v>
      </c>
      <c r="N2769" s="83">
        <f t="shared" si="1233"/>
        <v>1.5249705781075973</v>
      </c>
      <c r="O2769" s="76">
        <f t="shared" si="1234"/>
        <v>1.5285742</v>
      </c>
      <c r="P2769" s="76">
        <f t="shared" si="1235"/>
        <v>496.27386238999998</v>
      </c>
      <c r="Q2769" s="84">
        <f t="shared" si="1249"/>
        <v>0</v>
      </c>
      <c r="R2769" s="86">
        <f t="shared" si="1246"/>
        <v>0</v>
      </c>
      <c r="S2769" s="76">
        <f t="shared" si="1236"/>
        <v>0</v>
      </c>
      <c r="T2769" s="86">
        <f t="shared" si="1247"/>
        <v>8.0657000000000006E-2</v>
      </c>
      <c r="U2769" s="84">
        <f t="shared" si="1237"/>
        <v>11</v>
      </c>
      <c r="V2769" s="84">
        <v>252</v>
      </c>
      <c r="W2769" s="83">
        <f t="shared" si="1238"/>
        <v>1.0033916949999999</v>
      </c>
      <c r="X2769" s="76">
        <f t="shared" si="1239"/>
        <v>1.68320957</v>
      </c>
      <c r="Y2769" s="76">
        <f t="shared" si="1240"/>
        <v>0</v>
      </c>
      <c r="Z2769" s="90" t="str">
        <f t="shared" si="1241"/>
        <v>A+J=</v>
      </c>
      <c r="AA2769" s="81">
        <f t="shared" si="1242"/>
        <v>47042</v>
      </c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75">
        <f t="shared" si="1243"/>
        <v>47029</v>
      </c>
      <c r="B2770" s="76">
        <f t="shared" si="1244"/>
        <v>498.21726451000001</v>
      </c>
      <c r="C2770" s="76">
        <f t="shared" si="1248"/>
        <v>324.66455497999999</v>
      </c>
      <c r="D2770" s="77">
        <f t="shared" si="1226"/>
        <v>7245.38</v>
      </c>
      <c r="E2770" s="78">
        <f>IF(K2770=1,VLOOKUP(A2769,[1]Plan1!$G$155:$I$350,3),E2769)</f>
        <v>7276.54</v>
      </c>
      <c r="F2770" s="79">
        <f t="shared" si="1227"/>
        <v>45763</v>
      </c>
      <c r="G2770" s="80">
        <f t="shared" si="1228"/>
        <v>4.3006716003852752E-3</v>
      </c>
      <c r="H2770" s="81">
        <f t="shared" si="1229"/>
        <v>47042</v>
      </c>
      <c r="I2770" s="81">
        <f t="shared" si="1230"/>
        <v>47042</v>
      </c>
      <c r="J2770" s="82">
        <f t="shared" si="1245"/>
        <v>20</v>
      </c>
      <c r="K2770" s="82">
        <f t="shared" si="1225"/>
        <v>12</v>
      </c>
      <c r="L2770" s="76">
        <f t="shared" si="1231"/>
        <v>1.00257818</v>
      </c>
      <c r="M2770" s="83">
        <f t="shared" si="1232"/>
        <v>1.0043006699999999</v>
      </c>
      <c r="N2770" s="83">
        <f t="shared" si="1233"/>
        <v>1.5249705781075973</v>
      </c>
      <c r="O2770" s="76">
        <f t="shared" si="1234"/>
        <v>1.52890222</v>
      </c>
      <c r="P2770" s="76">
        <f t="shared" si="1235"/>
        <v>496.38035886</v>
      </c>
      <c r="Q2770" s="84">
        <f t="shared" si="1249"/>
        <v>0</v>
      </c>
      <c r="R2770" s="86">
        <f t="shared" si="1246"/>
        <v>0</v>
      </c>
      <c r="S2770" s="76">
        <f t="shared" si="1236"/>
        <v>0</v>
      </c>
      <c r="T2770" s="86">
        <f t="shared" si="1247"/>
        <v>8.0657000000000006E-2</v>
      </c>
      <c r="U2770" s="84">
        <f t="shared" si="1237"/>
        <v>12</v>
      </c>
      <c r="V2770" s="84">
        <v>252</v>
      </c>
      <c r="W2770" s="83">
        <f t="shared" si="1238"/>
        <v>1.003700601</v>
      </c>
      <c r="X2770" s="76">
        <f t="shared" si="1239"/>
        <v>1.8369056500000001</v>
      </c>
      <c r="Y2770" s="76">
        <f t="shared" si="1240"/>
        <v>0</v>
      </c>
      <c r="Z2770" s="90" t="str">
        <f t="shared" si="1241"/>
        <v>A+J=</v>
      </c>
      <c r="AA2770" s="81">
        <f t="shared" si="1242"/>
        <v>47042</v>
      </c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75">
        <f t="shared" si="1243"/>
        <v>47030</v>
      </c>
      <c r="B2771" s="76">
        <f t="shared" si="1244"/>
        <v>498.47759609000002</v>
      </c>
      <c r="C2771" s="76">
        <f t="shared" si="1248"/>
        <v>324.66455497999999</v>
      </c>
      <c r="D2771" s="77">
        <f t="shared" si="1226"/>
        <v>7245.38</v>
      </c>
      <c r="E2771" s="78">
        <f>IF(K2771=1,VLOOKUP(A2770,[1]Plan1!$G$155:$I$350,3),E2770)</f>
        <v>7276.54</v>
      </c>
      <c r="F2771" s="79">
        <f t="shared" si="1227"/>
        <v>45763</v>
      </c>
      <c r="G2771" s="80">
        <f t="shared" si="1228"/>
        <v>4.3006716003852752E-3</v>
      </c>
      <c r="H2771" s="81">
        <f t="shared" si="1229"/>
        <v>47042</v>
      </c>
      <c r="I2771" s="81">
        <f t="shared" si="1230"/>
        <v>47042</v>
      </c>
      <c r="J2771" s="82">
        <f t="shared" si="1245"/>
        <v>20</v>
      </c>
      <c r="K2771" s="82">
        <f t="shared" si="1225"/>
        <v>13</v>
      </c>
      <c r="L2771" s="76">
        <f t="shared" si="1231"/>
        <v>1.00279333</v>
      </c>
      <c r="M2771" s="83">
        <f t="shared" si="1232"/>
        <v>1.0043006699999999</v>
      </c>
      <c r="N2771" s="83">
        <f t="shared" si="1233"/>
        <v>1.5249705781075973</v>
      </c>
      <c r="O2771" s="76">
        <f t="shared" si="1234"/>
        <v>1.5292303199999999</v>
      </c>
      <c r="P2771" s="76">
        <f t="shared" si="1235"/>
        <v>496.48688129999999</v>
      </c>
      <c r="Q2771" s="84">
        <f t="shared" si="1249"/>
        <v>0</v>
      </c>
      <c r="R2771" s="86">
        <f t="shared" si="1246"/>
        <v>0</v>
      </c>
      <c r="S2771" s="76">
        <f t="shared" si="1236"/>
        <v>0</v>
      </c>
      <c r="T2771" s="86">
        <f t="shared" si="1247"/>
        <v>8.0657000000000006E-2</v>
      </c>
      <c r="U2771" s="84">
        <f t="shared" si="1237"/>
        <v>13</v>
      </c>
      <c r="V2771" s="84">
        <v>252</v>
      </c>
      <c r="W2771" s="83">
        <f t="shared" si="1238"/>
        <v>1.004009602</v>
      </c>
      <c r="X2771" s="76">
        <f t="shared" si="1239"/>
        <v>1.99071479</v>
      </c>
      <c r="Y2771" s="76">
        <f t="shared" si="1240"/>
        <v>0</v>
      </c>
      <c r="Z2771" s="90" t="str">
        <f t="shared" si="1241"/>
        <v>A+J=</v>
      </c>
      <c r="AA2771" s="81">
        <f t="shared" si="1242"/>
        <v>47042</v>
      </c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75">
        <f t="shared" si="1243"/>
        <v>47031</v>
      </c>
      <c r="B2772" s="76">
        <f t="shared" si="1244"/>
        <v>498.73806350000001</v>
      </c>
      <c r="C2772" s="76">
        <f t="shared" si="1248"/>
        <v>324.66455497999999</v>
      </c>
      <c r="D2772" s="77">
        <f t="shared" si="1226"/>
        <v>7245.38</v>
      </c>
      <c r="E2772" s="78">
        <f>IF(K2772=1,VLOOKUP(A2771,[1]Plan1!$G$155:$I$350,3),E2771)</f>
        <v>7276.54</v>
      </c>
      <c r="F2772" s="79">
        <f t="shared" si="1227"/>
        <v>45763</v>
      </c>
      <c r="G2772" s="80">
        <f t="shared" si="1228"/>
        <v>4.3006716003852752E-3</v>
      </c>
      <c r="H2772" s="81">
        <f t="shared" si="1229"/>
        <v>47042</v>
      </c>
      <c r="I2772" s="81">
        <f t="shared" si="1230"/>
        <v>47042</v>
      </c>
      <c r="J2772" s="82">
        <f t="shared" si="1245"/>
        <v>20</v>
      </c>
      <c r="K2772" s="82">
        <f t="shared" si="1225"/>
        <v>14</v>
      </c>
      <c r="L2772" s="76">
        <f t="shared" si="1231"/>
        <v>1.00300853</v>
      </c>
      <c r="M2772" s="83">
        <f t="shared" si="1232"/>
        <v>1.0043006699999999</v>
      </c>
      <c r="N2772" s="83">
        <f t="shared" si="1233"/>
        <v>1.5249705781075973</v>
      </c>
      <c r="O2772" s="76">
        <f t="shared" si="1234"/>
        <v>1.5295584900000001</v>
      </c>
      <c r="P2772" s="76">
        <f t="shared" si="1235"/>
        <v>496.59342647</v>
      </c>
      <c r="Q2772" s="84">
        <f t="shared" si="1249"/>
        <v>0</v>
      </c>
      <c r="R2772" s="86">
        <f t="shared" si="1246"/>
        <v>0</v>
      </c>
      <c r="S2772" s="76">
        <f t="shared" si="1236"/>
        <v>0</v>
      </c>
      <c r="T2772" s="86">
        <f t="shared" si="1247"/>
        <v>8.0657000000000006E-2</v>
      </c>
      <c r="U2772" s="84">
        <f t="shared" si="1237"/>
        <v>14</v>
      </c>
      <c r="V2772" s="84">
        <v>252</v>
      </c>
      <c r="W2772" s="83">
        <f t="shared" si="1238"/>
        <v>1.0043186980000001</v>
      </c>
      <c r="X2772" s="76">
        <f t="shared" si="1239"/>
        <v>2.1446370300000002</v>
      </c>
      <c r="Y2772" s="76">
        <f t="shared" si="1240"/>
        <v>0</v>
      </c>
      <c r="Z2772" s="90" t="str">
        <f t="shared" si="1241"/>
        <v>A+J=</v>
      </c>
      <c r="AA2772" s="81">
        <f t="shared" si="1242"/>
        <v>47042</v>
      </c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75">
        <f t="shared" si="1243"/>
        <v>47032</v>
      </c>
      <c r="B2773" s="76">
        <f t="shared" si="1244"/>
        <v>498.99866680000002</v>
      </c>
      <c r="C2773" s="76">
        <f t="shared" si="1248"/>
        <v>324.66455497999999</v>
      </c>
      <c r="D2773" s="77">
        <f t="shared" si="1226"/>
        <v>7245.38</v>
      </c>
      <c r="E2773" s="78">
        <f>IF(K2773=1,VLOOKUP(A2772,[1]Plan1!$G$155:$I$350,3),E2772)</f>
        <v>7276.54</v>
      </c>
      <c r="F2773" s="79">
        <f t="shared" si="1227"/>
        <v>45763</v>
      </c>
      <c r="G2773" s="80">
        <f t="shared" si="1228"/>
        <v>4.3006716003852752E-3</v>
      </c>
      <c r="H2773" s="81">
        <f t="shared" si="1229"/>
        <v>47042</v>
      </c>
      <c r="I2773" s="81">
        <f t="shared" si="1230"/>
        <v>47042</v>
      </c>
      <c r="J2773" s="82">
        <f t="shared" si="1245"/>
        <v>20</v>
      </c>
      <c r="K2773" s="82">
        <f t="shared" si="1225"/>
        <v>15</v>
      </c>
      <c r="L2773" s="76">
        <f t="shared" si="1231"/>
        <v>1.00322377</v>
      </c>
      <c r="M2773" s="83">
        <f t="shared" si="1232"/>
        <v>1.0043006699999999</v>
      </c>
      <c r="N2773" s="83">
        <f t="shared" si="1233"/>
        <v>1.5249705781075973</v>
      </c>
      <c r="O2773" s="76">
        <f t="shared" si="1234"/>
        <v>1.5298867300000001</v>
      </c>
      <c r="P2773" s="76">
        <f t="shared" si="1235"/>
        <v>496.69999436000001</v>
      </c>
      <c r="Q2773" s="84">
        <f t="shared" si="1249"/>
        <v>0</v>
      </c>
      <c r="R2773" s="86">
        <f t="shared" si="1246"/>
        <v>0</v>
      </c>
      <c r="S2773" s="76">
        <f t="shared" si="1236"/>
        <v>0</v>
      </c>
      <c r="T2773" s="86">
        <f t="shared" si="1247"/>
        <v>8.0657000000000006E-2</v>
      </c>
      <c r="U2773" s="84">
        <f t="shared" si="1237"/>
        <v>15</v>
      </c>
      <c r="V2773" s="84">
        <v>252</v>
      </c>
      <c r="W2773" s="83">
        <f t="shared" si="1238"/>
        <v>1.004627889</v>
      </c>
      <c r="X2773" s="76">
        <f t="shared" si="1239"/>
        <v>2.2986724399999998</v>
      </c>
      <c r="Y2773" s="76">
        <f t="shared" si="1240"/>
        <v>0</v>
      </c>
      <c r="Z2773" s="90" t="str">
        <f t="shared" si="1241"/>
        <v>A+J=</v>
      </c>
      <c r="AA2773" s="81">
        <f t="shared" si="1242"/>
        <v>47042</v>
      </c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75">
        <f t="shared" si="1243"/>
        <v>47033</v>
      </c>
      <c r="B2774" s="76">
        <f t="shared" si="1244"/>
        <v>499.25940652000003</v>
      </c>
      <c r="C2774" s="76">
        <f t="shared" si="1248"/>
        <v>324.66455497999999</v>
      </c>
      <c r="D2774" s="77">
        <f t="shared" si="1226"/>
        <v>7245.38</v>
      </c>
      <c r="E2774" s="78">
        <f>IF(K2774=1,VLOOKUP(A2773,[1]Plan1!$G$155:$I$350,3),E2773)</f>
        <v>7276.54</v>
      </c>
      <c r="F2774" s="79">
        <f t="shared" si="1227"/>
        <v>45763</v>
      </c>
      <c r="G2774" s="80">
        <f t="shared" si="1228"/>
        <v>4.3006716003852752E-3</v>
      </c>
      <c r="H2774" s="81">
        <f t="shared" si="1229"/>
        <v>47042</v>
      </c>
      <c r="I2774" s="81">
        <f t="shared" si="1230"/>
        <v>47042</v>
      </c>
      <c r="J2774" s="82">
        <f t="shared" si="1245"/>
        <v>20</v>
      </c>
      <c r="K2774" s="82">
        <f t="shared" si="1225"/>
        <v>16</v>
      </c>
      <c r="L2774" s="76">
        <f t="shared" si="1231"/>
        <v>1.00343906</v>
      </c>
      <c r="M2774" s="83">
        <f t="shared" si="1232"/>
        <v>1.0043006699999999</v>
      </c>
      <c r="N2774" s="83">
        <f t="shared" si="1233"/>
        <v>1.5249705781075973</v>
      </c>
      <c r="O2774" s="76">
        <f t="shared" si="1234"/>
        <v>1.5302150400000001</v>
      </c>
      <c r="P2774" s="76">
        <f t="shared" si="1235"/>
        <v>496.80658498000003</v>
      </c>
      <c r="Q2774" s="84">
        <f t="shared" si="1249"/>
        <v>0</v>
      </c>
      <c r="R2774" s="86">
        <f t="shared" si="1246"/>
        <v>0</v>
      </c>
      <c r="S2774" s="76">
        <f t="shared" si="1236"/>
        <v>0</v>
      </c>
      <c r="T2774" s="86">
        <f t="shared" si="1247"/>
        <v>8.0657000000000006E-2</v>
      </c>
      <c r="U2774" s="84">
        <f t="shared" si="1237"/>
        <v>16</v>
      </c>
      <c r="V2774" s="84">
        <v>252</v>
      </c>
      <c r="W2774" s="83">
        <f t="shared" si="1238"/>
        <v>1.0049371760000001</v>
      </c>
      <c r="X2774" s="76">
        <f t="shared" si="1239"/>
        <v>2.45282154</v>
      </c>
      <c r="Y2774" s="76">
        <f t="shared" si="1240"/>
        <v>0</v>
      </c>
      <c r="Z2774" s="90" t="str">
        <f t="shared" si="1241"/>
        <v>A+J=</v>
      </c>
      <c r="AA2774" s="81">
        <f t="shared" si="1242"/>
        <v>47042</v>
      </c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75">
        <f t="shared" si="1243"/>
        <v>47034</v>
      </c>
      <c r="B2775" s="76">
        <f t="shared" si="1244"/>
        <v>499.25940652000003</v>
      </c>
      <c r="C2775" s="76">
        <f t="shared" si="1248"/>
        <v>324.66455497999999</v>
      </c>
      <c r="D2775" s="77">
        <f t="shared" si="1226"/>
        <v>7245.38</v>
      </c>
      <c r="E2775" s="78">
        <f>IF(K2775=1,VLOOKUP(A2774,[1]Plan1!$G$155:$I$350,3),E2774)</f>
        <v>7276.54</v>
      </c>
      <c r="F2775" s="79">
        <f t="shared" si="1227"/>
        <v>45763</v>
      </c>
      <c r="G2775" s="80">
        <f t="shared" si="1228"/>
        <v>4.3006716003852752E-3</v>
      </c>
      <c r="H2775" s="81">
        <f t="shared" si="1229"/>
        <v>47042</v>
      </c>
      <c r="I2775" s="81">
        <f t="shared" si="1230"/>
        <v>47042</v>
      </c>
      <c r="J2775" s="82">
        <f t="shared" si="1245"/>
        <v>20</v>
      </c>
      <c r="K2775" s="82">
        <f t="shared" si="1225"/>
        <v>16</v>
      </c>
      <c r="L2775" s="76">
        <f t="shared" si="1231"/>
        <v>1.00343906</v>
      </c>
      <c r="M2775" s="83">
        <f t="shared" si="1232"/>
        <v>1.0043006699999999</v>
      </c>
      <c r="N2775" s="83">
        <f t="shared" si="1233"/>
        <v>1.5249705781075973</v>
      </c>
      <c r="O2775" s="76">
        <f t="shared" si="1234"/>
        <v>1.5302150400000001</v>
      </c>
      <c r="P2775" s="76">
        <f t="shared" si="1235"/>
        <v>496.80658498000003</v>
      </c>
      <c r="Q2775" s="84">
        <f t="shared" si="1249"/>
        <v>0</v>
      </c>
      <c r="R2775" s="86">
        <f t="shared" si="1246"/>
        <v>0</v>
      </c>
      <c r="S2775" s="76">
        <f t="shared" si="1236"/>
        <v>0</v>
      </c>
      <c r="T2775" s="86">
        <f t="shared" si="1247"/>
        <v>8.0657000000000006E-2</v>
      </c>
      <c r="U2775" s="84">
        <f t="shared" si="1237"/>
        <v>16</v>
      </c>
      <c r="V2775" s="84">
        <v>252</v>
      </c>
      <c r="W2775" s="83">
        <f t="shared" si="1238"/>
        <v>1.0049371760000001</v>
      </c>
      <c r="X2775" s="76">
        <f t="shared" si="1239"/>
        <v>2.45282154</v>
      </c>
      <c r="Y2775" s="76">
        <f t="shared" si="1240"/>
        <v>0</v>
      </c>
      <c r="Z2775" s="90" t="str">
        <f t="shared" si="1241"/>
        <v>A+J=</v>
      </c>
      <c r="AA2775" s="81">
        <f t="shared" si="1242"/>
        <v>47042</v>
      </c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75">
        <f t="shared" si="1243"/>
        <v>47035</v>
      </c>
      <c r="B2776" s="76">
        <f t="shared" si="1244"/>
        <v>499.25940652000003</v>
      </c>
      <c r="C2776" s="76">
        <f t="shared" si="1248"/>
        <v>324.66455497999999</v>
      </c>
      <c r="D2776" s="77">
        <f t="shared" si="1226"/>
        <v>7245.38</v>
      </c>
      <c r="E2776" s="78">
        <f>IF(K2776=1,VLOOKUP(A2775,[1]Plan1!$G$155:$I$350,3),E2775)</f>
        <v>7276.54</v>
      </c>
      <c r="F2776" s="79">
        <f t="shared" si="1227"/>
        <v>45763</v>
      </c>
      <c r="G2776" s="80">
        <f t="shared" si="1228"/>
        <v>4.3006716003852752E-3</v>
      </c>
      <c r="H2776" s="81">
        <f t="shared" si="1229"/>
        <v>47042</v>
      </c>
      <c r="I2776" s="81">
        <f t="shared" si="1230"/>
        <v>47042</v>
      </c>
      <c r="J2776" s="82">
        <f t="shared" si="1245"/>
        <v>20</v>
      </c>
      <c r="K2776" s="82">
        <f t="shared" si="1225"/>
        <v>16</v>
      </c>
      <c r="L2776" s="76">
        <f t="shared" si="1231"/>
        <v>1.00343906</v>
      </c>
      <c r="M2776" s="83">
        <f t="shared" si="1232"/>
        <v>1.0043006699999999</v>
      </c>
      <c r="N2776" s="83">
        <f t="shared" si="1233"/>
        <v>1.5249705781075973</v>
      </c>
      <c r="O2776" s="76">
        <f t="shared" si="1234"/>
        <v>1.5302150400000001</v>
      </c>
      <c r="P2776" s="76">
        <f t="shared" si="1235"/>
        <v>496.80658498000003</v>
      </c>
      <c r="Q2776" s="84">
        <f t="shared" si="1249"/>
        <v>0</v>
      </c>
      <c r="R2776" s="86">
        <f t="shared" si="1246"/>
        <v>0</v>
      </c>
      <c r="S2776" s="76">
        <f t="shared" si="1236"/>
        <v>0</v>
      </c>
      <c r="T2776" s="86">
        <f t="shared" si="1247"/>
        <v>8.0657000000000006E-2</v>
      </c>
      <c r="U2776" s="84">
        <f t="shared" si="1237"/>
        <v>16</v>
      </c>
      <c r="V2776" s="84">
        <v>252</v>
      </c>
      <c r="W2776" s="83">
        <f t="shared" si="1238"/>
        <v>1.0049371760000001</v>
      </c>
      <c r="X2776" s="76">
        <f t="shared" si="1239"/>
        <v>2.45282154</v>
      </c>
      <c r="Y2776" s="76">
        <f t="shared" si="1240"/>
        <v>0</v>
      </c>
      <c r="Z2776" s="90" t="str">
        <f t="shared" si="1241"/>
        <v>A+J=</v>
      </c>
      <c r="AA2776" s="81">
        <f t="shared" si="1242"/>
        <v>47042</v>
      </c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75">
        <f t="shared" si="1243"/>
        <v>47036</v>
      </c>
      <c r="B2777" s="76">
        <f t="shared" si="1244"/>
        <v>499.52027848</v>
      </c>
      <c r="C2777" s="76">
        <f t="shared" si="1248"/>
        <v>324.66455497999999</v>
      </c>
      <c r="D2777" s="77">
        <f t="shared" si="1226"/>
        <v>7245.38</v>
      </c>
      <c r="E2777" s="78">
        <f>IF(K2777=1,VLOOKUP(A2776,[1]Plan1!$G$155:$I$350,3),E2776)</f>
        <v>7276.54</v>
      </c>
      <c r="F2777" s="79">
        <f t="shared" si="1227"/>
        <v>45763</v>
      </c>
      <c r="G2777" s="80">
        <f t="shared" si="1228"/>
        <v>4.3006716003852752E-3</v>
      </c>
      <c r="H2777" s="81">
        <f t="shared" si="1229"/>
        <v>47042</v>
      </c>
      <c r="I2777" s="81">
        <f t="shared" si="1230"/>
        <v>47042</v>
      </c>
      <c r="J2777" s="82">
        <f t="shared" si="1245"/>
        <v>20</v>
      </c>
      <c r="K2777" s="82">
        <f t="shared" si="1225"/>
        <v>17</v>
      </c>
      <c r="L2777" s="76">
        <f t="shared" si="1231"/>
        <v>1.0036543899999999</v>
      </c>
      <c r="M2777" s="83">
        <f t="shared" si="1232"/>
        <v>1.0043006699999999</v>
      </c>
      <c r="N2777" s="83">
        <f t="shared" si="1233"/>
        <v>1.5249705781075973</v>
      </c>
      <c r="O2777" s="76">
        <f t="shared" si="1234"/>
        <v>1.5305434099999999</v>
      </c>
      <c r="P2777" s="76">
        <f t="shared" si="1235"/>
        <v>496.91319507999998</v>
      </c>
      <c r="Q2777" s="84">
        <f t="shared" si="1249"/>
        <v>0</v>
      </c>
      <c r="R2777" s="86">
        <f t="shared" si="1246"/>
        <v>0</v>
      </c>
      <c r="S2777" s="76">
        <f t="shared" si="1236"/>
        <v>0</v>
      </c>
      <c r="T2777" s="86">
        <f t="shared" si="1247"/>
        <v>8.0657000000000006E-2</v>
      </c>
      <c r="U2777" s="84">
        <f t="shared" si="1237"/>
        <v>17</v>
      </c>
      <c r="V2777" s="84">
        <v>252</v>
      </c>
      <c r="W2777" s="83">
        <f t="shared" si="1238"/>
        <v>1.005246557</v>
      </c>
      <c r="X2777" s="76">
        <f t="shared" si="1239"/>
        <v>2.6070834000000001</v>
      </c>
      <c r="Y2777" s="76">
        <f t="shared" si="1240"/>
        <v>0</v>
      </c>
      <c r="Z2777" s="90" t="str">
        <f t="shared" si="1241"/>
        <v>A+J=</v>
      </c>
      <c r="AA2777" s="81">
        <f t="shared" si="1242"/>
        <v>47042</v>
      </c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75">
        <f t="shared" si="1243"/>
        <v>47037</v>
      </c>
      <c r="B2778" s="76">
        <f t="shared" si="1244"/>
        <v>499.78129023000002</v>
      </c>
      <c r="C2778" s="76">
        <f t="shared" si="1248"/>
        <v>324.66455497999999</v>
      </c>
      <c r="D2778" s="77">
        <f t="shared" si="1226"/>
        <v>7245.38</v>
      </c>
      <c r="E2778" s="78">
        <f>IF(K2778=1,VLOOKUP(A2777,[1]Plan1!$G$155:$I$350,3),E2777)</f>
        <v>7276.54</v>
      </c>
      <c r="F2778" s="79">
        <f t="shared" si="1227"/>
        <v>45763</v>
      </c>
      <c r="G2778" s="80">
        <f t="shared" si="1228"/>
        <v>4.3006716003852752E-3</v>
      </c>
      <c r="H2778" s="81">
        <f t="shared" si="1229"/>
        <v>47042</v>
      </c>
      <c r="I2778" s="81">
        <f t="shared" si="1230"/>
        <v>47042</v>
      </c>
      <c r="J2778" s="82">
        <f t="shared" si="1245"/>
        <v>20</v>
      </c>
      <c r="K2778" s="82">
        <f t="shared" si="1225"/>
        <v>18</v>
      </c>
      <c r="L2778" s="76">
        <f t="shared" si="1231"/>
        <v>1.0038697700000001</v>
      </c>
      <c r="M2778" s="83">
        <f t="shared" si="1232"/>
        <v>1.0043006699999999</v>
      </c>
      <c r="N2778" s="83">
        <f t="shared" si="1233"/>
        <v>1.5249705781075973</v>
      </c>
      <c r="O2778" s="76">
        <f t="shared" si="1234"/>
        <v>1.53087186</v>
      </c>
      <c r="P2778" s="76">
        <f t="shared" si="1235"/>
        <v>497.01983115000002</v>
      </c>
      <c r="Q2778" s="84">
        <f t="shared" si="1249"/>
        <v>0</v>
      </c>
      <c r="R2778" s="86">
        <f t="shared" si="1246"/>
        <v>0</v>
      </c>
      <c r="S2778" s="76">
        <f t="shared" si="1236"/>
        <v>0</v>
      </c>
      <c r="T2778" s="86">
        <f t="shared" si="1247"/>
        <v>8.0657000000000006E-2</v>
      </c>
      <c r="U2778" s="84">
        <f t="shared" si="1237"/>
        <v>18</v>
      </c>
      <c r="V2778" s="84">
        <v>252</v>
      </c>
      <c r="W2778" s="83">
        <f t="shared" si="1238"/>
        <v>1.005556034</v>
      </c>
      <c r="X2778" s="76">
        <f t="shared" si="1239"/>
        <v>2.7614590799999998</v>
      </c>
      <c r="Y2778" s="76">
        <f t="shared" si="1240"/>
        <v>0</v>
      </c>
      <c r="Z2778" s="90" t="str">
        <f t="shared" si="1241"/>
        <v>A+J=</v>
      </c>
      <c r="AA2778" s="81">
        <f t="shared" si="1242"/>
        <v>47042</v>
      </c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75">
        <f t="shared" si="1243"/>
        <v>47038</v>
      </c>
      <c r="B2779" s="76">
        <f t="shared" si="1244"/>
        <v>500.04243480999997</v>
      </c>
      <c r="C2779" s="76">
        <f t="shared" si="1248"/>
        <v>324.66455497999999</v>
      </c>
      <c r="D2779" s="77">
        <f t="shared" si="1226"/>
        <v>7245.38</v>
      </c>
      <c r="E2779" s="78">
        <f>IF(K2779=1,VLOOKUP(A2778,[1]Plan1!$G$155:$I$350,3),E2778)</f>
        <v>7276.54</v>
      </c>
      <c r="F2779" s="79">
        <f t="shared" si="1227"/>
        <v>45763</v>
      </c>
      <c r="G2779" s="80">
        <f t="shared" si="1228"/>
        <v>4.3006716003852752E-3</v>
      </c>
      <c r="H2779" s="81">
        <f t="shared" si="1229"/>
        <v>47042</v>
      </c>
      <c r="I2779" s="81">
        <f t="shared" si="1230"/>
        <v>47042</v>
      </c>
      <c r="J2779" s="82">
        <f t="shared" si="1245"/>
        <v>20</v>
      </c>
      <c r="K2779" s="82">
        <f t="shared" si="1225"/>
        <v>19</v>
      </c>
      <c r="L2779" s="76">
        <f t="shared" si="1231"/>
        <v>1.0040851900000001</v>
      </c>
      <c r="M2779" s="83">
        <f t="shared" si="1232"/>
        <v>1.0043006699999999</v>
      </c>
      <c r="N2779" s="83">
        <f t="shared" si="1233"/>
        <v>1.5249705781075973</v>
      </c>
      <c r="O2779" s="76">
        <f t="shared" si="1234"/>
        <v>1.5312003700000001</v>
      </c>
      <c r="P2779" s="76">
        <f t="shared" si="1235"/>
        <v>497.12648670999999</v>
      </c>
      <c r="Q2779" s="84">
        <f t="shared" si="1249"/>
        <v>0</v>
      </c>
      <c r="R2779" s="86">
        <f t="shared" si="1246"/>
        <v>0</v>
      </c>
      <c r="S2779" s="76">
        <f t="shared" si="1236"/>
        <v>0</v>
      </c>
      <c r="T2779" s="86">
        <f t="shared" si="1247"/>
        <v>8.0657000000000006E-2</v>
      </c>
      <c r="U2779" s="84">
        <f t="shared" si="1237"/>
        <v>19</v>
      </c>
      <c r="V2779" s="84">
        <v>252</v>
      </c>
      <c r="W2779" s="83">
        <f t="shared" si="1238"/>
        <v>1.005865606</v>
      </c>
      <c r="X2779" s="76">
        <f t="shared" si="1239"/>
        <v>2.9159481</v>
      </c>
      <c r="Y2779" s="76">
        <f t="shared" si="1240"/>
        <v>0</v>
      </c>
      <c r="Z2779" s="90" t="str">
        <f t="shared" si="1241"/>
        <v>A+J=</v>
      </c>
      <c r="AA2779" s="81">
        <f t="shared" si="1242"/>
        <v>47042</v>
      </c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75">
        <f t="shared" si="1243"/>
        <v>47039</v>
      </c>
      <c r="B2780" s="76">
        <f t="shared" si="1244"/>
        <v>500.04243480999997</v>
      </c>
      <c r="C2780" s="76">
        <f t="shared" si="1248"/>
        <v>324.66455497999999</v>
      </c>
      <c r="D2780" s="77">
        <f t="shared" si="1226"/>
        <v>7245.38</v>
      </c>
      <c r="E2780" s="78">
        <f>IF(K2780=1,VLOOKUP(A2779,[1]Plan1!$G$155:$I$350,3),E2779)</f>
        <v>7276.54</v>
      </c>
      <c r="F2780" s="79">
        <f t="shared" si="1227"/>
        <v>45763</v>
      </c>
      <c r="G2780" s="80">
        <f t="shared" si="1228"/>
        <v>4.3006716003852752E-3</v>
      </c>
      <c r="H2780" s="81">
        <f t="shared" si="1229"/>
        <v>47042</v>
      </c>
      <c r="I2780" s="81">
        <f t="shared" si="1230"/>
        <v>47042</v>
      </c>
      <c r="J2780" s="82">
        <f t="shared" si="1245"/>
        <v>20</v>
      </c>
      <c r="K2780" s="82">
        <f t="shared" si="1225"/>
        <v>19</v>
      </c>
      <c r="L2780" s="76">
        <f t="shared" si="1231"/>
        <v>1.0040851900000001</v>
      </c>
      <c r="M2780" s="83">
        <f t="shared" si="1232"/>
        <v>1.0043006699999999</v>
      </c>
      <c r="N2780" s="83">
        <f t="shared" si="1233"/>
        <v>1.5249705781075973</v>
      </c>
      <c r="O2780" s="76">
        <f t="shared" si="1234"/>
        <v>1.5312003700000001</v>
      </c>
      <c r="P2780" s="76">
        <f t="shared" si="1235"/>
        <v>497.12648670999999</v>
      </c>
      <c r="Q2780" s="84">
        <f t="shared" si="1249"/>
        <v>0</v>
      </c>
      <c r="R2780" s="86">
        <f t="shared" si="1246"/>
        <v>0</v>
      </c>
      <c r="S2780" s="76">
        <f t="shared" si="1236"/>
        <v>0</v>
      </c>
      <c r="T2780" s="86">
        <f t="shared" si="1247"/>
        <v>8.0657000000000006E-2</v>
      </c>
      <c r="U2780" s="84">
        <f t="shared" si="1237"/>
        <v>19</v>
      </c>
      <c r="V2780" s="84">
        <v>252</v>
      </c>
      <c r="W2780" s="83">
        <f t="shared" si="1238"/>
        <v>1.005865606</v>
      </c>
      <c r="X2780" s="76">
        <f t="shared" si="1239"/>
        <v>2.9159481</v>
      </c>
      <c r="Y2780" s="76">
        <f t="shared" si="1240"/>
        <v>0</v>
      </c>
      <c r="Z2780" s="90" t="str">
        <f t="shared" si="1241"/>
        <v>A+J=</v>
      </c>
      <c r="AA2780" s="81">
        <f t="shared" si="1242"/>
        <v>47042</v>
      </c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75">
        <f t="shared" si="1243"/>
        <v>47040</v>
      </c>
      <c r="B2781" s="76">
        <f t="shared" si="1244"/>
        <v>500.30372255000003</v>
      </c>
      <c r="C2781" s="76">
        <f t="shared" si="1248"/>
        <v>324.66455497999999</v>
      </c>
      <c r="D2781" s="77">
        <f t="shared" si="1226"/>
        <v>7245.38</v>
      </c>
      <c r="E2781" s="78">
        <f>IF(K2781=1,VLOOKUP(A2780,[1]Plan1!$G$155:$I$350,3),E2780)</f>
        <v>7276.54</v>
      </c>
      <c r="F2781" s="79">
        <f t="shared" si="1227"/>
        <v>45763</v>
      </c>
      <c r="G2781" s="80">
        <f t="shared" si="1228"/>
        <v>4.3006716003852752E-3</v>
      </c>
      <c r="H2781" s="81">
        <f t="shared" si="1229"/>
        <v>47042</v>
      </c>
      <c r="I2781" s="81">
        <f t="shared" si="1230"/>
        <v>47042</v>
      </c>
      <c r="J2781" s="82">
        <f t="shared" si="1245"/>
        <v>20</v>
      </c>
      <c r="K2781" s="82">
        <f t="shared" si="1225"/>
        <v>20</v>
      </c>
      <c r="L2781" s="76">
        <f t="shared" si="1231"/>
        <v>1.0043006699999999</v>
      </c>
      <c r="M2781" s="83">
        <f t="shared" si="1232"/>
        <v>1.0043006699999999</v>
      </c>
      <c r="N2781" s="83">
        <f t="shared" si="1233"/>
        <v>1.5249705781075973</v>
      </c>
      <c r="O2781" s="76">
        <f t="shared" si="1234"/>
        <v>1.5315289700000001</v>
      </c>
      <c r="P2781" s="76">
        <f t="shared" si="1235"/>
        <v>497.23317148000001</v>
      </c>
      <c r="Q2781" s="84">
        <f t="shared" si="1249"/>
        <v>0</v>
      </c>
      <c r="R2781" s="86">
        <f t="shared" si="1246"/>
        <v>0</v>
      </c>
      <c r="S2781" s="76">
        <f t="shared" si="1236"/>
        <v>0</v>
      </c>
      <c r="T2781" s="86">
        <f t="shared" si="1247"/>
        <v>8.0657000000000006E-2</v>
      </c>
      <c r="U2781" s="84">
        <f t="shared" si="1237"/>
        <v>20</v>
      </c>
      <c r="V2781" s="84">
        <v>252</v>
      </c>
      <c r="W2781" s="83">
        <f t="shared" si="1238"/>
        <v>1.0061752740000001</v>
      </c>
      <c r="X2781" s="76">
        <f t="shared" si="1239"/>
        <v>3.07055107</v>
      </c>
      <c r="Y2781" s="76">
        <f t="shared" si="1240"/>
        <v>0</v>
      </c>
      <c r="Z2781" s="90" t="str">
        <f t="shared" si="1241"/>
        <v>A+J=</v>
      </c>
      <c r="AA2781" s="81">
        <f t="shared" si="1242"/>
        <v>47042</v>
      </c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75">
        <f t="shared" si="1243"/>
        <v>47041</v>
      </c>
      <c r="B2782" s="76">
        <f t="shared" si="1244"/>
        <v>500.30372255000003</v>
      </c>
      <c r="C2782" s="76">
        <f t="shared" si="1248"/>
        <v>324.66455497999999</v>
      </c>
      <c r="D2782" s="77">
        <f t="shared" si="1226"/>
        <v>7245.38</v>
      </c>
      <c r="E2782" s="78">
        <f>IF(K2782=1,VLOOKUP(A2781,[1]Plan1!$G$155:$I$350,3),E2781)</f>
        <v>7276.54</v>
      </c>
      <c r="F2782" s="79">
        <f t="shared" si="1227"/>
        <v>45763</v>
      </c>
      <c r="G2782" s="80">
        <f t="shared" si="1228"/>
        <v>4.3006716003852752E-3</v>
      </c>
      <c r="H2782" s="81">
        <f t="shared" si="1229"/>
        <v>47073</v>
      </c>
      <c r="I2782" s="81">
        <f t="shared" si="1230"/>
        <v>47042</v>
      </c>
      <c r="J2782" s="82">
        <f t="shared" si="1245"/>
        <v>20</v>
      </c>
      <c r="K2782" s="82">
        <f t="shared" si="1225"/>
        <v>20</v>
      </c>
      <c r="L2782" s="76">
        <f t="shared" si="1231"/>
        <v>1.0043006699999999</v>
      </c>
      <c r="M2782" s="83">
        <f t="shared" si="1232"/>
        <v>1.0043006699999999</v>
      </c>
      <c r="N2782" s="83">
        <f t="shared" si="1233"/>
        <v>1.5249705781075973</v>
      </c>
      <c r="O2782" s="76">
        <f t="shared" si="1234"/>
        <v>1.5315289700000001</v>
      </c>
      <c r="P2782" s="76">
        <f t="shared" si="1235"/>
        <v>497.23317148000001</v>
      </c>
      <c r="Q2782" s="84">
        <f t="shared" si="1249"/>
        <v>0</v>
      </c>
      <c r="R2782" s="86">
        <f t="shared" si="1246"/>
        <v>0</v>
      </c>
      <c r="S2782" s="76">
        <f t="shared" si="1236"/>
        <v>0</v>
      </c>
      <c r="T2782" s="86">
        <f t="shared" si="1247"/>
        <v>8.0657000000000006E-2</v>
      </c>
      <c r="U2782" s="84">
        <f t="shared" si="1237"/>
        <v>20</v>
      </c>
      <c r="V2782" s="84">
        <v>252</v>
      </c>
      <c r="W2782" s="83">
        <f t="shared" si="1238"/>
        <v>1.0061752740000001</v>
      </c>
      <c r="X2782" s="76">
        <f t="shared" si="1239"/>
        <v>3.07055107</v>
      </c>
      <c r="Y2782" s="76">
        <f t="shared" si="1240"/>
        <v>0</v>
      </c>
      <c r="Z2782" s="90" t="str">
        <f t="shared" si="1241"/>
        <v>A+J=</v>
      </c>
      <c r="AA2782" s="81">
        <f t="shared" si="1242"/>
        <v>47042</v>
      </c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75">
        <f t="shared" si="1243"/>
        <v>47042</v>
      </c>
      <c r="B2783" s="76">
        <f t="shared" si="1244"/>
        <v>500.30372255000003</v>
      </c>
      <c r="C2783" s="76">
        <f t="shared" si="1248"/>
        <v>324.66455497999999</v>
      </c>
      <c r="D2783" s="77">
        <f t="shared" si="1226"/>
        <v>7245.38</v>
      </c>
      <c r="E2783" s="78">
        <f>IF(K2783=1,VLOOKUP(A2782,[1]Plan1!$G$155:$I$350,3),E2782)</f>
        <v>7276.54</v>
      </c>
      <c r="F2783" s="79">
        <f t="shared" si="1227"/>
        <v>45763</v>
      </c>
      <c r="G2783" s="80">
        <f t="shared" si="1228"/>
        <v>4.3006716003852752E-3</v>
      </c>
      <c r="H2783" s="81">
        <f t="shared" si="1229"/>
        <v>47073</v>
      </c>
      <c r="I2783" s="81">
        <f t="shared" si="1230"/>
        <v>47042</v>
      </c>
      <c r="J2783" s="82">
        <f t="shared" si="1245"/>
        <v>20</v>
      </c>
      <c r="K2783" s="82">
        <f t="shared" si="1225"/>
        <v>20</v>
      </c>
      <c r="L2783" s="76">
        <f t="shared" si="1231"/>
        <v>1.0043006699999999</v>
      </c>
      <c r="M2783" s="83">
        <f t="shared" si="1232"/>
        <v>1.0043006699999999</v>
      </c>
      <c r="N2783" s="83">
        <f t="shared" si="1233"/>
        <v>1.5249705781075973</v>
      </c>
      <c r="O2783" s="76">
        <f t="shared" si="1234"/>
        <v>1.5315289700000001</v>
      </c>
      <c r="P2783" s="76">
        <f t="shared" si="1235"/>
        <v>497.23317148000001</v>
      </c>
      <c r="Q2783" s="84">
        <f t="shared" si="1249"/>
        <v>91</v>
      </c>
      <c r="R2783" s="86">
        <f t="shared" si="1246"/>
        <v>2.674E-2</v>
      </c>
      <c r="S2783" s="76">
        <f t="shared" si="1236"/>
        <v>13.296015000000001</v>
      </c>
      <c r="T2783" s="86">
        <f t="shared" si="1247"/>
        <v>8.0657000000000006E-2</v>
      </c>
      <c r="U2783" s="84">
        <f t="shared" si="1237"/>
        <v>20</v>
      </c>
      <c r="V2783" s="84">
        <v>252</v>
      </c>
      <c r="W2783" s="83">
        <f t="shared" si="1238"/>
        <v>1.0061752740000001</v>
      </c>
      <c r="X2783" s="76">
        <f t="shared" si="1239"/>
        <v>3.07055107</v>
      </c>
      <c r="Y2783" s="76">
        <f t="shared" si="1240"/>
        <v>16.366566070000001</v>
      </c>
      <c r="Z2783" s="90" t="str">
        <f t="shared" si="1241"/>
        <v>A+J=</v>
      </c>
      <c r="AA2783" s="81">
        <f t="shared" si="1242"/>
        <v>47042</v>
      </c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75">
        <f t="shared" si="1243"/>
        <v>47043</v>
      </c>
      <c r="B2784" s="76">
        <f t="shared" si="1244"/>
        <v>484.18507546000001</v>
      </c>
      <c r="C2784" s="76">
        <f t="shared" si="1248"/>
        <v>315.98302477999999</v>
      </c>
      <c r="D2784" s="77">
        <f t="shared" si="1226"/>
        <v>7245.38</v>
      </c>
      <c r="E2784" s="78">
        <f>IF(K2784=1,VLOOKUP(A2783,[1]Plan1!$G$155:$I$350,3),E2783)</f>
        <v>7276.54</v>
      </c>
      <c r="F2784" s="79">
        <f t="shared" si="1227"/>
        <v>45763</v>
      </c>
      <c r="G2784" s="80">
        <f t="shared" si="1228"/>
        <v>4.3006716003852752E-3</v>
      </c>
      <c r="H2784" s="81">
        <f t="shared" si="1229"/>
        <v>47073</v>
      </c>
      <c r="I2784" s="81">
        <f t="shared" si="1230"/>
        <v>47073</v>
      </c>
      <c r="J2784" s="82">
        <f t="shared" si="1245"/>
        <v>21</v>
      </c>
      <c r="K2784" s="82">
        <f t="shared" si="1225"/>
        <v>1</v>
      </c>
      <c r="L2784" s="76">
        <f t="shared" si="1231"/>
        <v>1.0002043700000001</v>
      </c>
      <c r="M2784" s="83">
        <f t="shared" si="1232"/>
        <v>1.0043006699999999</v>
      </c>
      <c r="N2784" s="83">
        <f t="shared" si="1233"/>
        <v>1.5315289733237472</v>
      </c>
      <c r="O2784" s="76">
        <f t="shared" si="1234"/>
        <v>1.5318419700000001</v>
      </c>
      <c r="P2784" s="76">
        <f t="shared" si="1235"/>
        <v>484.03605915999998</v>
      </c>
      <c r="Q2784" s="84">
        <f t="shared" si="1249"/>
        <v>0</v>
      </c>
      <c r="R2784" s="86">
        <f t="shared" si="1246"/>
        <v>0</v>
      </c>
      <c r="S2784" s="76">
        <f t="shared" si="1236"/>
        <v>0</v>
      </c>
      <c r="T2784" s="86">
        <f t="shared" si="1247"/>
        <v>8.0657000000000006E-2</v>
      </c>
      <c r="U2784" s="84">
        <f t="shared" si="1237"/>
        <v>1</v>
      </c>
      <c r="V2784" s="84">
        <v>252</v>
      </c>
      <c r="W2784" s="83">
        <f t="shared" si="1238"/>
        <v>1.0003078620000001</v>
      </c>
      <c r="X2784" s="76">
        <f t="shared" si="1239"/>
        <v>0.14901629999999999</v>
      </c>
      <c r="Y2784" s="76">
        <f t="shared" si="1240"/>
        <v>0</v>
      </c>
      <c r="Z2784" s="90" t="str">
        <f t="shared" si="1241"/>
        <v>A+J=</v>
      </c>
      <c r="AA2784" s="81">
        <f t="shared" si="1242"/>
        <v>47073</v>
      </c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75">
        <f t="shared" si="1243"/>
        <v>47044</v>
      </c>
      <c r="B2785" s="76">
        <f t="shared" si="1244"/>
        <v>484.43312300000002</v>
      </c>
      <c r="C2785" s="76">
        <f t="shared" si="1248"/>
        <v>315.98302477999999</v>
      </c>
      <c r="D2785" s="77">
        <f t="shared" si="1226"/>
        <v>7245.38</v>
      </c>
      <c r="E2785" s="78">
        <f>IF(K2785=1,VLOOKUP(A2784,[1]Plan1!$G$155:$I$350,3),E2784)</f>
        <v>7276.54</v>
      </c>
      <c r="F2785" s="79">
        <f t="shared" si="1227"/>
        <v>45763</v>
      </c>
      <c r="G2785" s="80">
        <f t="shared" si="1228"/>
        <v>4.3006716003852752E-3</v>
      </c>
      <c r="H2785" s="81">
        <f t="shared" si="1229"/>
        <v>47073</v>
      </c>
      <c r="I2785" s="81">
        <f t="shared" si="1230"/>
        <v>47073</v>
      </c>
      <c r="J2785" s="82">
        <f t="shared" si="1245"/>
        <v>21</v>
      </c>
      <c r="K2785" s="82">
        <f t="shared" si="1225"/>
        <v>2</v>
      </c>
      <c r="L2785" s="76">
        <f t="shared" si="1231"/>
        <v>1.00040879</v>
      </c>
      <c r="M2785" s="83">
        <f t="shared" si="1232"/>
        <v>1.0043006699999999</v>
      </c>
      <c r="N2785" s="83">
        <f t="shared" si="1233"/>
        <v>1.5315289733237472</v>
      </c>
      <c r="O2785" s="76">
        <f t="shared" si="1234"/>
        <v>1.5321550399999999</v>
      </c>
      <c r="P2785" s="76">
        <f t="shared" si="1235"/>
        <v>484.13498397000001</v>
      </c>
      <c r="Q2785" s="84">
        <f t="shared" si="1249"/>
        <v>0</v>
      </c>
      <c r="R2785" s="86">
        <f t="shared" si="1246"/>
        <v>0</v>
      </c>
      <c r="S2785" s="76">
        <f t="shared" si="1236"/>
        <v>0</v>
      </c>
      <c r="T2785" s="86">
        <f t="shared" si="1247"/>
        <v>8.0657000000000006E-2</v>
      </c>
      <c r="U2785" s="84">
        <f t="shared" si="1237"/>
        <v>2</v>
      </c>
      <c r="V2785" s="84">
        <v>252</v>
      </c>
      <c r="W2785" s="83">
        <f t="shared" si="1238"/>
        <v>1.000615818</v>
      </c>
      <c r="X2785" s="76">
        <f t="shared" si="1239"/>
        <v>0.29813903000000003</v>
      </c>
      <c r="Y2785" s="76">
        <f t="shared" si="1240"/>
        <v>0</v>
      </c>
      <c r="Z2785" s="90" t="str">
        <f t="shared" si="1241"/>
        <v>A+J=</v>
      </c>
      <c r="AA2785" s="81">
        <f t="shared" si="1242"/>
        <v>47073</v>
      </c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75">
        <f t="shared" si="1243"/>
        <v>47045</v>
      </c>
      <c r="B2786" s="76">
        <f t="shared" si="1244"/>
        <v>484.68129959999999</v>
      </c>
      <c r="C2786" s="76">
        <f t="shared" si="1248"/>
        <v>315.98302477999999</v>
      </c>
      <c r="D2786" s="77">
        <f t="shared" si="1226"/>
        <v>7245.38</v>
      </c>
      <c r="E2786" s="78">
        <f>IF(K2786=1,VLOOKUP(A2785,[1]Plan1!$G$155:$I$350,3),E2785)</f>
        <v>7276.54</v>
      </c>
      <c r="F2786" s="79">
        <f t="shared" si="1227"/>
        <v>45763</v>
      </c>
      <c r="G2786" s="80">
        <f t="shared" si="1228"/>
        <v>4.3006716003852752E-3</v>
      </c>
      <c r="H2786" s="81">
        <f t="shared" si="1229"/>
        <v>47073</v>
      </c>
      <c r="I2786" s="81">
        <f t="shared" si="1230"/>
        <v>47073</v>
      </c>
      <c r="J2786" s="82">
        <f t="shared" si="1245"/>
        <v>21</v>
      </c>
      <c r="K2786" s="82">
        <f t="shared" si="1225"/>
        <v>3</v>
      </c>
      <c r="L2786" s="76">
        <f t="shared" si="1231"/>
        <v>1.00061325</v>
      </c>
      <c r="M2786" s="83">
        <f t="shared" si="1232"/>
        <v>1.0043006699999999</v>
      </c>
      <c r="N2786" s="83">
        <f t="shared" si="1233"/>
        <v>1.5315289733237472</v>
      </c>
      <c r="O2786" s="76">
        <f t="shared" si="1234"/>
        <v>1.53246818</v>
      </c>
      <c r="P2786" s="76">
        <f t="shared" si="1235"/>
        <v>484.23393089000001</v>
      </c>
      <c r="Q2786" s="84">
        <f t="shared" si="1249"/>
        <v>0</v>
      </c>
      <c r="R2786" s="86">
        <f t="shared" si="1246"/>
        <v>0</v>
      </c>
      <c r="S2786" s="76">
        <f t="shared" si="1236"/>
        <v>0</v>
      </c>
      <c r="T2786" s="86">
        <f t="shared" si="1247"/>
        <v>8.0657000000000006E-2</v>
      </c>
      <c r="U2786" s="84">
        <f t="shared" si="1237"/>
        <v>3</v>
      </c>
      <c r="V2786" s="84">
        <v>252</v>
      </c>
      <c r="W2786" s="83">
        <f t="shared" si="1238"/>
        <v>1.000923869</v>
      </c>
      <c r="X2786" s="76">
        <f t="shared" si="1239"/>
        <v>0.44736871</v>
      </c>
      <c r="Y2786" s="76">
        <f t="shared" si="1240"/>
        <v>0</v>
      </c>
      <c r="Z2786" s="90" t="str">
        <f t="shared" si="1241"/>
        <v>A+J=</v>
      </c>
      <c r="AA2786" s="81">
        <f t="shared" si="1242"/>
        <v>47073</v>
      </c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75">
        <f t="shared" si="1243"/>
        <v>47046</v>
      </c>
      <c r="B2787" s="76">
        <f t="shared" si="1244"/>
        <v>484.92960216</v>
      </c>
      <c r="C2787" s="76">
        <f t="shared" si="1248"/>
        <v>315.98302477999999</v>
      </c>
      <c r="D2787" s="77">
        <f t="shared" si="1226"/>
        <v>7245.38</v>
      </c>
      <c r="E2787" s="78">
        <f>IF(K2787=1,VLOOKUP(A2786,[1]Plan1!$G$155:$I$350,3),E2786)</f>
        <v>7276.54</v>
      </c>
      <c r="F2787" s="79">
        <f t="shared" si="1227"/>
        <v>45763</v>
      </c>
      <c r="G2787" s="80">
        <f t="shared" si="1228"/>
        <v>4.3006716003852752E-3</v>
      </c>
      <c r="H2787" s="81">
        <f t="shared" si="1229"/>
        <v>47073</v>
      </c>
      <c r="I2787" s="81">
        <f t="shared" si="1230"/>
        <v>47073</v>
      </c>
      <c r="J2787" s="82">
        <f t="shared" si="1245"/>
        <v>21</v>
      </c>
      <c r="K2787" s="82">
        <f t="shared" si="1225"/>
        <v>4</v>
      </c>
      <c r="L2787" s="76">
        <f t="shared" si="1231"/>
        <v>1.00081775</v>
      </c>
      <c r="M2787" s="83">
        <f t="shared" si="1232"/>
        <v>1.0043006699999999</v>
      </c>
      <c r="N2787" s="83">
        <f t="shared" si="1233"/>
        <v>1.5315289733237472</v>
      </c>
      <c r="O2787" s="76">
        <f t="shared" si="1234"/>
        <v>1.5327813800000001</v>
      </c>
      <c r="P2787" s="76">
        <f t="shared" si="1235"/>
        <v>484.33289676999999</v>
      </c>
      <c r="Q2787" s="84">
        <f t="shared" si="1249"/>
        <v>0</v>
      </c>
      <c r="R2787" s="86">
        <f t="shared" si="1246"/>
        <v>0</v>
      </c>
      <c r="S2787" s="76">
        <f t="shared" si="1236"/>
        <v>0</v>
      </c>
      <c r="T2787" s="86">
        <f t="shared" si="1247"/>
        <v>8.0657000000000006E-2</v>
      </c>
      <c r="U2787" s="84">
        <f t="shared" si="1237"/>
        <v>4</v>
      </c>
      <c r="V2787" s="84">
        <v>252</v>
      </c>
      <c r="W2787" s="83">
        <f t="shared" si="1238"/>
        <v>1.001232015</v>
      </c>
      <c r="X2787" s="76">
        <f t="shared" si="1239"/>
        <v>0.59670539</v>
      </c>
      <c r="Y2787" s="76">
        <f t="shared" si="1240"/>
        <v>0</v>
      </c>
      <c r="Z2787" s="90" t="str">
        <f t="shared" si="1241"/>
        <v>A+J=</v>
      </c>
      <c r="AA2787" s="81">
        <f t="shared" si="1242"/>
        <v>47073</v>
      </c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75">
        <f t="shared" si="1243"/>
        <v>47047</v>
      </c>
      <c r="B2788" s="76">
        <f t="shared" si="1244"/>
        <v>485.17803072999999</v>
      </c>
      <c r="C2788" s="76">
        <f t="shared" si="1248"/>
        <v>315.98302477999999</v>
      </c>
      <c r="D2788" s="77">
        <f t="shared" si="1226"/>
        <v>7245.38</v>
      </c>
      <c r="E2788" s="78">
        <f>IF(K2788=1,VLOOKUP(A2787,[1]Plan1!$G$155:$I$350,3),E2787)</f>
        <v>7276.54</v>
      </c>
      <c r="F2788" s="79">
        <f t="shared" si="1227"/>
        <v>45763</v>
      </c>
      <c r="G2788" s="80">
        <f t="shared" si="1228"/>
        <v>4.3006716003852752E-3</v>
      </c>
      <c r="H2788" s="81">
        <f t="shared" si="1229"/>
        <v>47073</v>
      </c>
      <c r="I2788" s="81">
        <f t="shared" si="1230"/>
        <v>47073</v>
      </c>
      <c r="J2788" s="82">
        <f t="shared" si="1245"/>
        <v>21</v>
      </c>
      <c r="K2788" s="82">
        <f t="shared" si="1225"/>
        <v>5</v>
      </c>
      <c r="L2788" s="76">
        <f t="shared" si="1231"/>
        <v>1.0010222900000001</v>
      </c>
      <c r="M2788" s="83">
        <f t="shared" si="1232"/>
        <v>1.0043006699999999</v>
      </c>
      <c r="N2788" s="83">
        <f t="shared" si="1233"/>
        <v>1.5315289733237472</v>
      </c>
      <c r="O2788" s="76">
        <f t="shared" si="1234"/>
        <v>1.5330946400000001</v>
      </c>
      <c r="P2788" s="76">
        <f t="shared" si="1235"/>
        <v>484.43188162000001</v>
      </c>
      <c r="Q2788" s="84">
        <f t="shared" si="1249"/>
        <v>0</v>
      </c>
      <c r="R2788" s="86">
        <f t="shared" si="1246"/>
        <v>0</v>
      </c>
      <c r="S2788" s="76">
        <f t="shared" si="1236"/>
        <v>0</v>
      </c>
      <c r="T2788" s="86">
        <f t="shared" si="1247"/>
        <v>8.0657000000000006E-2</v>
      </c>
      <c r="U2788" s="84">
        <f t="shared" si="1237"/>
        <v>5</v>
      </c>
      <c r="V2788" s="84">
        <v>252</v>
      </c>
      <c r="W2788" s="83">
        <f t="shared" si="1238"/>
        <v>1.001540256</v>
      </c>
      <c r="X2788" s="76">
        <f t="shared" si="1239"/>
        <v>0.74614910999999995</v>
      </c>
      <c r="Y2788" s="76">
        <f t="shared" si="1240"/>
        <v>0</v>
      </c>
      <c r="Z2788" s="90" t="str">
        <f t="shared" si="1241"/>
        <v>A+J=</v>
      </c>
      <c r="AA2788" s="81">
        <f t="shared" si="1242"/>
        <v>47073</v>
      </c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75">
        <f t="shared" si="1243"/>
        <v>47048</v>
      </c>
      <c r="B2789" s="76">
        <f t="shared" si="1244"/>
        <v>485.17803072999999</v>
      </c>
      <c r="C2789" s="76">
        <f t="shared" si="1248"/>
        <v>315.98302477999999</v>
      </c>
      <c r="D2789" s="77">
        <f t="shared" si="1226"/>
        <v>7245.38</v>
      </c>
      <c r="E2789" s="78">
        <f>IF(K2789=1,VLOOKUP(A2788,[1]Plan1!$G$155:$I$350,3),E2788)</f>
        <v>7276.54</v>
      </c>
      <c r="F2789" s="79">
        <f t="shared" si="1227"/>
        <v>45763</v>
      </c>
      <c r="G2789" s="80">
        <f t="shared" si="1228"/>
        <v>4.3006716003852752E-3</v>
      </c>
      <c r="H2789" s="81">
        <f t="shared" si="1229"/>
        <v>47073</v>
      </c>
      <c r="I2789" s="81">
        <f t="shared" si="1230"/>
        <v>47073</v>
      </c>
      <c r="J2789" s="82">
        <f t="shared" si="1245"/>
        <v>21</v>
      </c>
      <c r="K2789" s="82">
        <f t="shared" si="1225"/>
        <v>5</v>
      </c>
      <c r="L2789" s="76">
        <f t="shared" si="1231"/>
        <v>1.0010222900000001</v>
      </c>
      <c r="M2789" s="83">
        <f t="shared" si="1232"/>
        <v>1.0043006699999999</v>
      </c>
      <c r="N2789" s="83">
        <f t="shared" si="1233"/>
        <v>1.5315289733237472</v>
      </c>
      <c r="O2789" s="76">
        <f t="shared" si="1234"/>
        <v>1.5330946400000001</v>
      </c>
      <c r="P2789" s="76">
        <f t="shared" si="1235"/>
        <v>484.43188162000001</v>
      </c>
      <c r="Q2789" s="84">
        <f t="shared" si="1249"/>
        <v>0</v>
      </c>
      <c r="R2789" s="86">
        <f t="shared" si="1246"/>
        <v>0</v>
      </c>
      <c r="S2789" s="76">
        <f t="shared" si="1236"/>
        <v>0</v>
      </c>
      <c r="T2789" s="86">
        <f t="shared" si="1247"/>
        <v>8.0657000000000006E-2</v>
      </c>
      <c r="U2789" s="84">
        <f t="shared" si="1237"/>
        <v>5</v>
      </c>
      <c r="V2789" s="84">
        <v>252</v>
      </c>
      <c r="W2789" s="83">
        <f t="shared" si="1238"/>
        <v>1.001540256</v>
      </c>
      <c r="X2789" s="76">
        <f t="shared" si="1239"/>
        <v>0.74614910999999995</v>
      </c>
      <c r="Y2789" s="76">
        <f t="shared" si="1240"/>
        <v>0</v>
      </c>
      <c r="Z2789" s="90" t="str">
        <f t="shared" si="1241"/>
        <v>A+J=</v>
      </c>
      <c r="AA2789" s="81">
        <f t="shared" si="1242"/>
        <v>47073</v>
      </c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75">
        <f t="shared" si="1243"/>
        <v>47049</v>
      </c>
      <c r="B2790" s="76">
        <f t="shared" si="1244"/>
        <v>485.17803072999999</v>
      </c>
      <c r="C2790" s="76">
        <f t="shared" si="1248"/>
        <v>315.98302477999999</v>
      </c>
      <c r="D2790" s="77">
        <f t="shared" si="1226"/>
        <v>7245.38</v>
      </c>
      <c r="E2790" s="78">
        <f>IF(K2790=1,VLOOKUP(A2789,[1]Plan1!$G$155:$I$350,3),E2789)</f>
        <v>7276.54</v>
      </c>
      <c r="F2790" s="79">
        <f t="shared" si="1227"/>
        <v>45763</v>
      </c>
      <c r="G2790" s="80">
        <f t="shared" si="1228"/>
        <v>4.3006716003852752E-3</v>
      </c>
      <c r="H2790" s="81">
        <f t="shared" si="1229"/>
        <v>47073</v>
      </c>
      <c r="I2790" s="81">
        <f t="shared" si="1230"/>
        <v>47073</v>
      </c>
      <c r="J2790" s="82">
        <f t="shared" si="1245"/>
        <v>21</v>
      </c>
      <c r="K2790" s="82">
        <f t="shared" si="1225"/>
        <v>5</v>
      </c>
      <c r="L2790" s="76">
        <f t="shared" si="1231"/>
        <v>1.0010222900000001</v>
      </c>
      <c r="M2790" s="83">
        <f t="shared" si="1232"/>
        <v>1.0043006699999999</v>
      </c>
      <c r="N2790" s="83">
        <f t="shared" si="1233"/>
        <v>1.5315289733237472</v>
      </c>
      <c r="O2790" s="76">
        <f t="shared" si="1234"/>
        <v>1.5330946400000001</v>
      </c>
      <c r="P2790" s="76">
        <f t="shared" si="1235"/>
        <v>484.43188162000001</v>
      </c>
      <c r="Q2790" s="84">
        <f t="shared" si="1249"/>
        <v>0</v>
      </c>
      <c r="R2790" s="86">
        <f t="shared" si="1246"/>
        <v>0</v>
      </c>
      <c r="S2790" s="76">
        <f t="shared" si="1236"/>
        <v>0</v>
      </c>
      <c r="T2790" s="86">
        <f t="shared" si="1247"/>
        <v>8.0657000000000006E-2</v>
      </c>
      <c r="U2790" s="84">
        <f t="shared" si="1237"/>
        <v>5</v>
      </c>
      <c r="V2790" s="84">
        <v>252</v>
      </c>
      <c r="W2790" s="83">
        <f t="shared" si="1238"/>
        <v>1.001540256</v>
      </c>
      <c r="X2790" s="76">
        <f t="shared" si="1239"/>
        <v>0.74614910999999995</v>
      </c>
      <c r="Y2790" s="76">
        <f t="shared" si="1240"/>
        <v>0</v>
      </c>
      <c r="Z2790" s="90" t="str">
        <f t="shared" si="1241"/>
        <v>A+J=</v>
      </c>
      <c r="AA2790" s="81">
        <f t="shared" si="1242"/>
        <v>47073</v>
      </c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75">
        <f t="shared" si="1243"/>
        <v>47050</v>
      </c>
      <c r="B2791" s="76">
        <f t="shared" si="1244"/>
        <v>485.42658850000004</v>
      </c>
      <c r="C2791" s="76">
        <f t="shared" si="1248"/>
        <v>315.98302477999999</v>
      </c>
      <c r="D2791" s="77">
        <f t="shared" si="1226"/>
        <v>7245.38</v>
      </c>
      <c r="E2791" s="78">
        <f>IF(K2791=1,VLOOKUP(A2790,[1]Plan1!$G$155:$I$350,3),E2790)</f>
        <v>7276.54</v>
      </c>
      <c r="F2791" s="79">
        <f t="shared" si="1227"/>
        <v>45763</v>
      </c>
      <c r="G2791" s="80">
        <f t="shared" si="1228"/>
        <v>4.3006716003852752E-3</v>
      </c>
      <c r="H2791" s="81">
        <f t="shared" si="1229"/>
        <v>47073</v>
      </c>
      <c r="I2791" s="81">
        <f t="shared" si="1230"/>
        <v>47073</v>
      </c>
      <c r="J2791" s="82">
        <f t="shared" si="1245"/>
        <v>21</v>
      </c>
      <c r="K2791" s="82">
        <f t="shared" si="1225"/>
        <v>6</v>
      </c>
      <c r="L2791" s="76">
        <f t="shared" si="1231"/>
        <v>1.0012268799999999</v>
      </c>
      <c r="M2791" s="83">
        <f t="shared" si="1232"/>
        <v>1.0043006699999999</v>
      </c>
      <c r="N2791" s="83">
        <f t="shared" si="1233"/>
        <v>1.5315289733237472</v>
      </c>
      <c r="O2791" s="76">
        <f t="shared" si="1234"/>
        <v>1.5334079700000001</v>
      </c>
      <c r="P2791" s="76">
        <f t="shared" si="1235"/>
        <v>484.53088858000001</v>
      </c>
      <c r="Q2791" s="84">
        <f t="shared" si="1249"/>
        <v>0</v>
      </c>
      <c r="R2791" s="86">
        <f t="shared" si="1246"/>
        <v>0</v>
      </c>
      <c r="S2791" s="76">
        <f t="shared" si="1236"/>
        <v>0</v>
      </c>
      <c r="T2791" s="86">
        <f t="shared" si="1247"/>
        <v>8.0657000000000006E-2</v>
      </c>
      <c r="U2791" s="84">
        <f t="shared" si="1237"/>
        <v>6</v>
      </c>
      <c r="V2791" s="84">
        <v>252</v>
      </c>
      <c r="W2791" s="83">
        <f t="shared" si="1238"/>
        <v>1.001848592</v>
      </c>
      <c r="X2791" s="76">
        <f t="shared" si="1239"/>
        <v>0.89569991999999998</v>
      </c>
      <c r="Y2791" s="76">
        <f t="shared" si="1240"/>
        <v>0</v>
      </c>
      <c r="Z2791" s="90" t="str">
        <f t="shared" si="1241"/>
        <v>A+J=</v>
      </c>
      <c r="AA2791" s="81">
        <f t="shared" si="1242"/>
        <v>47073</v>
      </c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75">
        <f t="shared" si="1243"/>
        <v>47051</v>
      </c>
      <c r="B2792" s="76">
        <f t="shared" si="1244"/>
        <v>485.6752692</v>
      </c>
      <c r="C2792" s="76">
        <f t="shared" si="1248"/>
        <v>315.98302477999999</v>
      </c>
      <c r="D2792" s="77">
        <f t="shared" si="1226"/>
        <v>7245.38</v>
      </c>
      <c r="E2792" s="78">
        <f>IF(K2792=1,VLOOKUP(A2791,[1]Plan1!$G$155:$I$350,3),E2791)</f>
        <v>7276.54</v>
      </c>
      <c r="F2792" s="79">
        <f t="shared" si="1227"/>
        <v>45763</v>
      </c>
      <c r="G2792" s="80">
        <f t="shared" si="1228"/>
        <v>4.3006716003852752E-3</v>
      </c>
      <c r="H2792" s="81">
        <f t="shared" si="1229"/>
        <v>47073</v>
      </c>
      <c r="I2792" s="81">
        <f t="shared" si="1230"/>
        <v>47073</v>
      </c>
      <c r="J2792" s="82">
        <f t="shared" si="1245"/>
        <v>21</v>
      </c>
      <c r="K2792" s="82">
        <f t="shared" si="1225"/>
        <v>7</v>
      </c>
      <c r="L2792" s="76">
        <f t="shared" si="1231"/>
        <v>1.0014315</v>
      </c>
      <c r="M2792" s="83">
        <f t="shared" si="1232"/>
        <v>1.0043006699999999</v>
      </c>
      <c r="N2792" s="83">
        <f t="shared" si="1233"/>
        <v>1.5315289733237472</v>
      </c>
      <c r="O2792" s="76">
        <f t="shared" si="1234"/>
        <v>1.53372135</v>
      </c>
      <c r="P2792" s="76">
        <f t="shared" si="1235"/>
        <v>484.62991133999998</v>
      </c>
      <c r="Q2792" s="84">
        <f t="shared" si="1249"/>
        <v>0</v>
      </c>
      <c r="R2792" s="86">
        <f t="shared" si="1246"/>
        <v>0</v>
      </c>
      <c r="S2792" s="76">
        <f t="shared" si="1236"/>
        <v>0</v>
      </c>
      <c r="T2792" s="86">
        <f t="shared" si="1247"/>
        <v>8.0657000000000006E-2</v>
      </c>
      <c r="U2792" s="84">
        <f t="shared" si="1237"/>
        <v>7</v>
      </c>
      <c r="V2792" s="84">
        <v>252</v>
      </c>
      <c r="W2792" s="83">
        <f t="shared" si="1238"/>
        <v>1.0021570230000001</v>
      </c>
      <c r="X2792" s="76">
        <f t="shared" si="1239"/>
        <v>1.04535786</v>
      </c>
      <c r="Y2792" s="76">
        <f t="shared" si="1240"/>
        <v>0</v>
      </c>
      <c r="Z2792" s="90" t="str">
        <f t="shared" si="1241"/>
        <v>A+J=</v>
      </c>
      <c r="AA2792" s="81">
        <f t="shared" si="1242"/>
        <v>47073</v>
      </c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75">
        <f t="shared" si="1243"/>
        <v>47052</v>
      </c>
      <c r="B2793" s="76">
        <f t="shared" si="1244"/>
        <v>485.92408188999997</v>
      </c>
      <c r="C2793" s="76">
        <f t="shared" si="1248"/>
        <v>315.98302477999999</v>
      </c>
      <c r="D2793" s="77">
        <f t="shared" si="1226"/>
        <v>7245.38</v>
      </c>
      <c r="E2793" s="78">
        <f>IF(K2793=1,VLOOKUP(A2792,[1]Plan1!$G$155:$I$350,3),E2792)</f>
        <v>7276.54</v>
      </c>
      <c r="F2793" s="79">
        <f t="shared" si="1227"/>
        <v>45763</v>
      </c>
      <c r="G2793" s="80">
        <f t="shared" si="1228"/>
        <v>4.3006716003852752E-3</v>
      </c>
      <c r="H2793" s="81">
        <f t="shared" si="1229"/>
        <v>47073</v>
      </c>
      <c r="I2793" s="81">
        <f t="shared" si="1230"/>
        <v>47073</v>
      </c>
      <c r="J2793" s="82">
        <f t="shared" si="1245"/>
        <v>21</v>
      </c>
      <c r="K2793" s="82">
        <f t="shared" si="1225"/>
        <v>8</v>
      </c>
      <c r="L2793" s="76">
        <f t="shared" si="1231"/>
        <v>1.00163617</v>
      </c>
      <c r="M2793" s="83">
        <f t="shared" si="1232"/>
        <v>1.0043006699999999</v>
      </c>
      <c r="N2793" s="83">
        <f t="shared" si="1233"/>
        <v>1.5315289733237472</v>
      </c>
      <c r="O2793" s="76">
        <f t="shared" si="1234"/>
        <v>1.5340348100000001</v>
      </c>
      <c r="P2793" s="76">
        <f t="shared" si="1235"/>
        <v>484.72895937999999</v>
      </c>
      <c r="Q2793" s="84">
        <f t="shared" si="1249"/>
        <v>0</v>
      </c>
      <c r="R2793" s="86">
        <f t="shared" si="1246"/>
        <v>0</v>
      </c>
      <c r="S2793" s="76">
        <f t="shared" si="1236"/>
        <v>0</v>
      </c>
      <c r="T2793" s="86">
        <f t="shared" si="1247"/>
        <v>8.0657000000000006E-2</v>
      </c>
      <c r="U2793" s="84">
        <f t="shared" si="1237"/>
        <v>8</v>
      </c>
      <c r="V2793" s="84">
        <v>252</v>
      </c>
      <c r="W2793" s="83">
        <f t="shared" si="1238"/>
        <v>1.002465548</v>
      </c>
      <c r="X2793" s="76">
        <f t="shared" si="1239"/>
        <v>1.19512251</v>
      </c>
      <c r="Y2793" s="76">
        <f t="shared" si="1240"/>
        <v>0</v>
      </c>
      <c r="Z2793" s="90" t="str">
        <f t="shared" si="1241"/>
        <v>A+J=</v>
      </c>
      <c r="AA2793" s="81">
        <f t="shared" si="1242"/>
        <v>47073</v>
      </c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75">
        <f t="shared" si="1243"/>
        <v>47053</v>
      </c>
      <c r="B2794" s="76">
        <f t="shared" si="1244"/>
        <v>486.17302124999998</v>
      </c>
      <c r="C2794" s="76">
        <f t="shared" si="1248"/>
        <v>315.98302477999999</v>
      </c>
      <c r="D2794" s="77">
        <f t="shared" si="1226"/>
        <v>7245.38</v>
      </c>
      <c r="E2794" s="78">
        <f>IF(K2794=1,VLOOKUP(A2793,[1]Plan1!$G$155:$I$350,3),E2793)</f>
        <v>7276.54</v>
      </c>
      <c r="F2794" s="79">
        <f t="shared" si="1227"/>
        <v>45763</v>
      </c>
      <c r="G2794" s="80">
        <f t="shared" si="1228"/>
        <v>4.3006716003852752E-3</v>
      </c>
      <c r="H2794" s="81">
        <f t="shared" si="1229"/>
        <v>47073</v>
      </c>
      <c r="I2794" s="81">
        <f t="shared" si="1230"/>
        <v>47073</v>
      </c>
      <c r="J2794" s="82">
        <f t="shared" si="1245"/>
        <v>21</v>
      </c>
      <c r="K2794" s="82">
        <f t="shared" ref="K2794:K2857" si="1250">(J2794-(NETWORKDAYS(A2794,I2794,AD$165:AD$503)-1))</f>
        <v>9</v>
      </c>
      <c r="L2794" s="76">
        <f t="shared" si="1231"/>
        <v>1.00184088</v>
      </c>
      <c r="M2794" s="83">
        <f t="shared" si="1232"/>
        <v>1.0043006699999999</v>
      </c>
      <c r="N2794" s="83">
        <f t="shared" si="1233"/>
        <v>1.5315289733237472</v>
      </c>
      <c r="O2794" s="76">
        <f t="shared" si="1234"/>
        <v>1.53434833</v>
      </c>
      <c r="P2794" s="76">
        <f t="shared" si="1235"/>
        <v>484.82802636999998</v>
      </c>
      <c r="Q2794" s="84">
        <f t="shared" si="1249"/>
        <v>0</v>
      </c>
      <c r="R2794" s="86">
        <f t="shared" si="1246"/>
        <v>0</v>
      </c>
      <c r="S2794" s="76">
        <f t="shared" si="1236"/>
        <v>0</v>
      </c>
      <c r="T2794" s="86">
        <f t="shared" si="1247"/>
        <v>8.0657000000000006E-2</v>
      </c>
      <c r="U2794" s="84">
        <f t="shared" si="1237"/>
        <v>9</v>
      </c>
      <c r="V2794" s="84">
        <v>252</v>
      </c>
      <c r="W2794" s="83">
        <f t="shared" si="1238"/>
        <v>1.002774169</v>
      </c>
      <c r="X2794" s="76">
        <f t="shared" si="1239"/>
        <v>1.34499488</v>
      </c>
      <c r="Y2794" s="76">
        <f t="shared" si="1240"/>
        <v>0</v>
      </c>
      <c r="Z2794" s="90" t="str">
        <f t="shared" si="1241"/>
        <v>A+J=</v>
      </c>
      <c r="AA2794" s="81">
        <f t="shared" si="1242"/>
        <v>47073</v>
      </c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75">
        <f t="shared" si="1243"/>
        <v>47054</v>
      </c>
      <c r="B2795" s="76">
        <f t="shared" si="1244"/>
        <v>486.42208685000003</v>
      </c>
      <c r="C2795" s="76">
        <f t="shared" si="1248"/>
        <v>315.98302477999999</v>
      </c>
      <c r="D2795" s="77">
        <f t="shared" si="1226"/>
        <v>7245.38</v>
      </c>
      <c r="E2795" s="78">
        <f>IF(K2795=1,VLOOKUP(A2794,[1]Plan1!$G$155:$I$350,3),E2794)</f>
        <v>7276.54</v>
      </c>
      <c r="F2795" s="79">
        <f t="shared" si="1227"/>
        <v>45763</v>
      </c>
      <c r="G2795" s="80">
        <f t="shared" si="1228"/>
        <v>4.3006716003852752E-3</v>
      </c>
      <c r="H2795" s="81">
        <f t="shared" si="1229"/>
        <v>47073</v>
      </c>
      <c r="I2795" s="81">
        <f t="shared" si="1230"/>
        <v>47073</v>
      </c>
      <c r="J2795" s="82">
        <f t="shared" si="1245"/>
        <v>21</v>
      </c>
      <c r="K2795" s="82">
        <f t="shared" si="1250"/>
        <v>10</v>
      </c>
      <c r="L2795" s="76">
        <f t="shared" si="1231"/>
        <v>1.00204563</v>
      </c>
      <c r="M2795" s="83">
        <f t="shared" si="1232"/>
        <v>1.0043006699999999</v>
      </c>
      <c r="N2795" s="83">
        <f t="shared" si="1233"/>
        <v>1.5315289733237472</v>
      </c>
      <c r="O2795" s="76">
        <f t="shared" si="1234"/>
        <v>1.5346619100000001</v>
      </c>
      <c r="P2795" s="76">
        <f t="shared" si="1235"/>
        <v>484.92711233</v>
      </c>
      <c r="Q2795" s="84">
        <f t="shared" si="1249"/>
        <v>0</v>
      </c>
      <c r="R2795" s="86">
        <f t="shared" si="1246"/>
        <v>0</v>
      </c>
      <c r="S2795" s="76">
        <f t="shared" si="1236"/>
        <v>0</v>
      </c>
      <c r="T2795" s="86">
        <f t="shared" si="1247"/>
        <v>8.0657000000000006E-2</v>
      </c>
      <c r="U2795" s="84">
        <f t="shared" si="1237"/>
        <v>10</v>
      </c>
      <c r="V2795" s="84">
        <v>252</v>
      </c>
      <c r="W2795" s="83">
        <f t="shared" si="1238"/>
        <v>1.003082885</v>
      </c>
      <c r="X2795" s="76">
        <f t="shared" si="1239"/>
        <v>1.49497452</v>
      </c>
      <c r="Y2795" s="76">
        <f t="shared" si="1240"/>
        <v>0</v>
      </c>
      <c r="Z2795" s="90" t="str">
        <f t="shared" si="1241"/>
        <v>A+J=</v>
      </c>
      <c r="AA2795" s="81">
        <f t="shared" si="1242"/>
        <v>47073</v>
      </c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75">
        <f t="shared" si="1243"/>
        <v>47055</v>
      </c>
      <c r="B2796" s="76">
        <f t="shared" si="1244"/>
        <v>486.42208685000003</v>
      </c>
      <c r="C2796" s="76">
        <f t="shared" si="1248"/>
        <v>315.98302477999999</v>
      </c>
      <c r="D2796" s="77">
        <f t="shared" si="1226"/>
        <v>7245.38</v>
      </c>
      <c r="E2796" s="78">
        <f>IF(K2796=1,VLOOKUP(A2795,[1]Plan1!$G$155:$I$350,3),E2795)</f>
        <v>7276.54</v>
      </c>
      <c r="F2796" s="79">
        <f t="shared" si="1227"/>
        <v>45763</v>
      </c>
      <c r="G2796" s="80">
        <f t="shared" si="1228"/>
        <v>4.3006716003852752E-3</v>
      </c>
      <c r="H2796" s="81">
        <f t="shared" si="1229"/>
        <v>47073</v>
      </c>
      <c r="I2796" s="81">
        <f t="shared" si="1230"/>
        <v>47073</v>
      </c>
      <c r="J2796" s="82">
        <f t="shared" si="1245"/>
        <v>21</v>
      </c>
      <c r="K2796" s="82">
        <f t="shared" si="1250"/>
        <v>10</v>
      </c>
      <c r="L2796" s="76">
        <f t="shared" si="1231"/>
        <v>1.00204563</v>
      </c>
      <c r="M2796" s="83">
        <f t="shared" si="1232"/>
        <v>1.0043006699999999</v>
      </c>
      <c r="N2796" s="83">
        <f t="shared" si="1233"/>
        <v>1.5315289733237472</v>
      </c>
      <c r="O2796" s="76">
        <f t="shared" si="1234"/>
        <v>1.5346619100000001</v>
      </c>
      <c r="P2796" s="76">
        <f t="shared" si="1235"/>
        <v>484.92711233</v>
      </c>
      <c r="Q2796" s="84">
        <f t="shared" si="1249"/>
        <v>0</v>
      </c>
      <c r="R2796" s="86">
        <f t="shared" si="1246"/>
        <v>0</v>
      </c>
      <c r="S2796" s="76">
        <f t="shared" si="1236"/>
        <v>0</v>
      </c>
      <c r="T2796" s="86">
        <f t="shared" si="1247"/>
        <v>8.0657000000000006E-2</v>
      </c>
      <c r="U2796" s="84">
        <f t="shared" si="1237"/>
        <v>10</v>
      </c>
      <c r="V2796" s="84">
        <v>252</v>
      </c>
      <c r="W2796" s="83">
        <f t="shared" si="1238"/>
        <v>1.003082885</v>
      </c>
      <c r="X2796" s="76">
        <f t="shared" si="1239"/>
        <v>1.49497452</v>
      </c>
      <c r="Y2796" s="76">
        <f t="shared" si="1240"/>
        <v>0</v>
      </c>
      <c r="Z2796" s="90" t="str">
        <f t="shared" si="1241"/>
        <v>A+J=</v>
      </c>
      <c r="AA2796" s="81">
        <f t="shared" si="1242"/>
        <v>47073</v>
      </c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75">
        <f t="shared" si="1243"/>
        <v>47056</v>
      </c>
      <c r="B2797" s="76">
        <f t="shared" si="1244"/>
        <v>486.42208685000003</v>
      </c>
      <c r="C2797" s="76">
        <f t="shared" si="1248"/>
        <v>315.98302477999999</v>
      </c>
      <c r="D2797" s="77">
        <f t="shared" si="1226"/>
        <v>7245.38</v>
      </c>
      <c r="E2797" s="78">
        <f>IF(K2797=1,VLOOKUP(A2796,[1]Plan1!$G$155:$I$350,3),E2796)</f>
        <v>7276.54</v>
      </c>
      <c r="F2797" s="79">
        <f t="shared" si="1227"/>
        <v>45763</v>
      </c>
      <c r="G2797" s="80">
        <f t="shared" si="1228"/>
        <v>4.3006716003852752E-3</v>
      </c>
      <c r="H2797" s="81">
        <f t="shared" si="1229"/>
        <v>47073</v>
      </c>
      <c r="I2797" s="81">
        <f t="shared" si="1230"/>
        <v>47073</v>
      </c>
      <c r="J2797" s="82">
        <f t="shared" si="1245"/>
        <v>21</v>
      </c>
      <c r="K2797" s="82">
        <f t="shared" si="1250"/>
        <v>10</v>
      </c>
      <c r="L2797" s="76">
        <f t="shared" si="1231"/>
        <v>1.00204563</v>
      </c>
      <c r="M2797" s="83">
        <f t="shared" si="1232"/>
        <v>1.0043006699999999</v>
      </c>
      <c r="N2797" s="83">
        <f t="shared" si="1233"/>
        <v>1.5315289733237472</v>
      </c>
      <c r="O2797" s="76">
        <f t="shared" si="1234"/>
        <v>1.5346619100000001</v>
      </c>
      <c r="P2797" s="76">
        <f t="shared" si="1235"/>
        <v>484.92711233</v>
      </c>
      <c r="Q2797" s="84">
        <f t="shared" si="1249"/>
        <v>0</v>
      </c>
      <c r="R2797" s="86">
        <f t="shared" si="1246"/>
        <v>0</v>
      </c>
      <c r="S2797" s="76">
        <f t="shared" si="1236"/>
        <v>0</v>
      </c>
      <c r="T2797" s="86">
        <f t="shared" si="1247"/>
        <v>8.0657000000000006E-2</v>
      </c>
      <c r="U2797" s="84">
        <f t="shared" si="1237"/>
        <v>10</v>
      </c>
      <c r="V2797" s="84">
        <v>252</v>
      </c>
      <c r="W2797" s="83">
        <f t="shared" si="1238"/>
        <v>1.003082885</v>
      </c>
      <c r="X2797" s="76">
        <f t="shared" si="1239"/>
        <v>1.49497452</v>
      </c>
      <c r="Y2797" s="76">
        <f t="shared" si="1240"/>
        <v>0</v>
      </c>
      <c r="Z2797" s="90" t="str">
        <f t="shared" si="1241"/>
        <v>A+J=</v>
      </c>
      <c r="AA2797" s="81">
        <f t="shared" si="1242"/>
        <v>47073</v>
      </c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75">
        <f t="shared" si="1243"/>
        <v>47057</v>
      </c>
      <c r="B2798" s="76">
        <f t="shared" si="1244"/>
        <v>486.67128458000002</v>
      </c>
      <c r="C2798" s="76">
        <f t="shared" si="1248"/>
        <v>315.98302477999999</v>
      </c>
      <c r="D2798" s="77">
        <f t="shared" si="1226"/>
        <v>7245.38</v>
      </c>
      <c r="E2798" s="78">
        <f>IF(K2798=1,VLOOKUP(A2797,[1]Plan1!$G$155:$I$350,3),E2797)</f>
        <v>7276.54</v>
      </c>
      <c r="F2798" s="79">
        <f t="shared" si="1227"/>
        <v>45763</v>
      </c>
      <c r="G2798" s="80">
        <f t="shared" si="1228"/>
        <v>4.3006716003852752E-3</v>
      </c>
      <c r="H2798" s="81">
        <f t="shared" si="1229"/>
        <v>47073</v>
      </c>
      <c r="I2798" s="81">
        <f t="shared" si="1230"/>
        <v>47073</v>
      </c>
      <c r="J2798" s="82">
        <f t="shared" si="1245"/>
        <v>21</v>
      </c>
      <c r="K2798" s="82">
        <f t="shared" si="1250"/>
        <v>11</v>
      </c>
      <c r="L2798" s="76">
        <f t="shared" si="1231"/>
        <v>1.0022504299999999</v>
      </c>
      <c r="M2798" s="83">
        <f t="shared" si="1232"/>
        <v>1.0043006699999999</v>
      </c>
      <c r="N2798" s="83">
        <f t="shared" si="1233"/>
        <v>1.5315289733237472</v>
      </c>
      <c r="O2798" s="76">
        <f t="shared" si="1234"/>
        <v>1.5349755700000001</v>
      </c>
      <c r="P2798" s="76">
        <f t="shared" si="1235"/>
        <v>485.02622357000001</v>
      </c>
      <c r="Q2798" s="84">
        <f t="shared" si="1249"/>
        <v>0</v>
      </c>
      <c r="R2798" s="86">
        <f t="shared" si="1246"/>
        <v>0</v>
      </c>
      <c r="S2798" s="76">
        <f t="shared" si="1236"/>
        <v>0</v>
      </c>
      <c r="T2798" s="86">
        <f t="shared" si="1247"/>
        <v>8.0657000000000006E-2</v>
      </c>
      <c r="U2798" s="84">
        <f t="shared" si="1237"/>
        <v>11</v>
      </c>
      <c r="V2798" s="84">
        <v>252</v>
      </c>
      <c r="W2798" s="83">
        <f t="shared" si="1238"/>
        <v>1.0033916949999999</v>
      </c>
      <c r="X2798" s="76">
        <f t="shared" si="1239"/>
        <v>1.64506101</v>
      </c>
      <c r="Y2798" s="76">
        <f t="shared" si="1240"/>
        <v>0</v>
      </c>
      <c r="Z2798" s="90" t="str">
        <f t="shared" si="1241"/>
        <v>A+J=</v>
      </c>
      <c r="AA2798" s="81">
        <f t="shared" si="1242"/>
        <v>47073</v>
      </c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75">
        <f t="shared" si="1243"/>
        <v>47058</v>
      </c>
      <c r="B2799" s="76">
        <f t="shared" si="1244"/>
        <v>486.92060277999997</v>
      </c>
      <c r="C2799" s="76">
        <f t="shared" si="1248"/>
        <v>315.98302477999999</v>
      </c>
      <c r="D2799" s="77">
        <f t="shared" si="1226"/>
        <v>7245.38</v>
      </c>
      <c r="E2799" s="78">
        <f>IF(K2799=1,VLOOKUP(A2798,[1]Plan1!$G$155:$I$350,3),E2798)</f>
        <v>7276.54</v>
      </c>
      <c r="F2799" s="79">
        <f t="shared" si="1227"/>
        <v>45763</v>
      </c>
      <c r="G2799" s="80">
        <f t="shared" si="1228"/>
        <v>4.3006716003852752E-3</v>
      </c>
      <c r="H2799" s="81">
        <f t="shared" si="1229"/>
        <v>47073</v>
      </c>
      <c r="I2799" s="81">
        <f t="shared" si="1230"/>
        <v>47073</v>
      </c>
      <c r="J2799" s="82">
        <f t="shared" si="1245"/>
        <v>21</v>
      </c>
      <c r="K2799" s="82">
        <f t="shared" si="1250"/>
        <v>12</v>
      </c>
      <c r="L2799" s="76">
        <f t="shared" si="1231"/>
        <v>1.0024552600000001</v>
      </c>
      <c r="M2799" s="83">
        <f t="shared" si="1232"/>
        <v>1.0043006699999999</v>
      </c>
      <c r="N2799" s="83">
        <f t="shared" si="1233"/>
        <v>1.5315289733237472</v>
      </c>
      <c r="O2799" s="76">
        <f t="shared" si="1234"/>
        <v>1.53528927</v>
      </c>
      <c r="P2799" s="76">
        <f t="shared" si="1235"/>
        <v>485.12534743999998</v>
      </c>
      <c r="Q2799" s="84">
        <f t="shared" si="1249"/>
        <v>0</v>
      </c>
      <c r="R2799" s="86">
        <f t="shared" si="1246"/>
        <v>0</v>
      </c>
      <c r="S2799" s="76">
        <f t="shared" si="1236"/>
        <v>0</v>
      </c>
      <c r="T2799" s="86">
        <f t="shared" si="1247"/>
        <v>8.0657000000000006E-2</v>
      </c>
      <c r="U2799" s="84">
        <f t="shared" si="1237"/>
        <v>12</v>
      </c>
      <c r="V2799" s="84">
        <v>252</v>
      </c>
      <c r="W2799" s="83">
        <f t="shared" si="1238"/>
        <v>1.003700601</v>
      </c>
      <c r="X2799" s="76">
        <f t="shared" si="1239"/>
        <v>1.79525534</v>
      </c>
      <c r="Y2799" s="76">
        <f t="shared" si="1240"/>
        <v>0</v>
      </c>
      <c r="Z2799" s="90" t="str">
        <f t="shared" si="1241"/>
        <v>A+J=</v>
      </c>
      <c r="AA2799" s="81">
        <f t="shared" si="1242"/>
        <v>47073</v>
      </c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75">
        <f t="shared" si="1243"/>
        <v>47059</v>
      </c>
      <c r="B2800" s="76">
        <f t="shared" si="1244"/>
        <v>487.17005370999999</v>
      </c>
      <c r="C2800" s="76">
        <f t="shared" si="1248"/>
        <v>315.98302477999999</v>
      </c>
      <c r="D2800" s="77">
        <f t="shared" si="1226"/>
        <v>7245.38</v>
      </c>
      <c r="E2800" s="78">
        <f>IF(K2800=1,VLOOKUP(A2799,[1]Plan1!$G$155:$I$350,3),E2799)</f>
        <v>7276.54</v>
      </c>
      <c r="F2800" s="79">
        <f t="shared" si="1227"/>
        <v>45763</v>
      </c>
      <c r="G2800" s="80">
        <f t="shared" si="1228"/>
        <v>4.3006716003852752E-3</v>
      </c>
      <c r="H2800" s="81">
        <f t="shared" si="1229"/>
        <v>47073</v>
      </c>
      <c r="I2800" s="81">
        <f t="shared" si="1230"/>
        <v>47073</v>
      </c>
      <c r="J2800" s="82">
        <f t="shared" si="1245"/>
        <v>21</v>
      </c>
      <c r="K2800" s="82">
        <f t="shared" si="1250"/>
        <v>13</v>
      </c>
      <c r="L2800" s="76">
        <f t="shared" si="1231"/>
        <v>1.0026601399999999</v>
      </c>
      <c r="M2800" s="83">
        <f t="shared" si="1232"/>
        <v>1.0043006699999999</v>
      </c>
      <c r="N2800" s="83">
        <f t="shared" si="1233"/>
        <v>1.5315289733237472</v>
      </c>
      <c r="O2800" s="76">
        <f t="shared" si="1234"/>
        <v>1.53560305</v>
      </c>
      <c r="P2800" s="76">
        <f t="shared" si="1235"/>
        <v>485.22449660000001</v>
      </c>
      <c r="Q2800" s="84">
        <f t="shared" si="1249"/>
        <v>0</v>
      </c>
      <c r="R2800" s="86">
        <f t="shared" si="1246"/>
        <v>0</v>
      </c>
      <c r="S2800" s="76">
        <f t="shared" si="1236"/>
        <v>0</v>
      </c>
      <c r="T2800" s="86">
        <f t="shared" si="1247"/>
        <v>8.0657000000000006E-2</v>
      </c>
      <c r="U2800" s="84">
        <f t="shared" si="1237"/>
        <v>13</v>
      </c>
      <c r="V2800" s="84">
        <v>252</v>
      </c>
      <c r="W2800" s="83">
        <f t="shared" si="1238"/>
        <v>1.004009602</v>
      </c>
      <c r="X2800" s="76">
        <f t="shared" si="1239"/>
        <v>1.94555711</v>
      </c>
      <c r="Y2800" s="76">
        <f t="shared" si="1240"/>
        <v>0</v>
      </c>
      <c r="Z2800" s="90" t="str">
        <f t="shared" si="1241"/>
        <v>A+J=</v>
      </c>
      <c r="AA2800" s="81">
        <f t="shared" si="1242"/>
        <v>47073</v>
      </c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75">
        <f t="shared" si="1243"/>
        <v>47060</v>
      </c>
      <c r="B2801" s="76">
        <f t="shared" si="1244"/>
        <v>487.17005370999999</v>
      </c>
      <c r="C2801" s="76">
        <f t="shared" si="1248"/>
        <v>315.98302477999999</v>
      </c>
      <c r="D2801" s="77">
        <f t="shared" si="1226"/>
        <v>7245.38</v>
      </c>
      <c r="E2801" s="78">
        <f>IF(K2801=1,VLOOKUP(A2800,[1]Plan1!$G$155:$I$350,3),E2800)</f>
        <v>7276.54</v>
      </c>
      <c r="F2801" s="79">
        <f t="shared" si="1227"/>
        <v>45763</v>
      </c>
      <c r="G2801" s="80">
        <f t="shared" si="1228"/>
        <v>4.3006716003852752E-3</v>
      </c>
      <c r="H2801" s="81">
        <f t="shared" si="1229"/>
        <v>47073</v>
      </c>
      <c r="I2801" s="81">
        <f t="shared" si="1230"/>
        <v>47073</v>
      </c>
      <c r="J2801" s="82">
        <f t="shared" si="1245"/>
        <v>21</v>
      </c>
      <c r="K2801" s="82">
        <f t="shared" si="1250"/>
        <v>13</v>
      </c>
      <c r="L2801" s="76">
        <f t="shared" si="1231"/>
        <v>1.0026601399999999</v>
      </c>
      <c r="M2801" s="83">
        <f t="shared" si="1232"/>
        <v>1.0043006699999999</v>
      </c>
      <c r="N2801" s="83">
        <f t="shared" si="1233"/>
        <v>1.5315289733237472</v>
      </c>
      <c r="O2801" s="76">
        <f t="shared" si="1234"/>
        <v>1.53560305</v>
      </c>
      <c r="P2801" s="76">
        <f t="shared" si="1235"/>
        <v>485.22449660000001</v>
      </c>
      <c r="Q2801" s="84">
        <f t="shared" si="1249"/>
        <v>0</v>
      </c>
      <c r="R2801" s="86">
        <f t="shared" si="1246"/>
        <v>0</v>
      </c>
      <c r="S2801" s="76">
        <f t="shared" si="1236"/>
        <v>0</v>
      </c>
      <c r="T2801" s="86">
        <f t="shared" si="1247"/>
        <v>8.0657000000000006E-2</v>
      </c>
      <c r="U2801" s="84">
        <f t="shared" si="1237"/>
        <v>13</v>
      </c>
      <c r="V2801" s="84">
        <v>252</v>
      </c>
      <c r="W2801" s="83">
        <f t="shared" si="1238"/>
        <v>1.004009602</v>
      </c>
      <c r="X2801" s="76">
        <f t="shared" si="1239"/>
        <v>1.94555711</v>
      </c>
      <c r="Y2801" s="76">
        <f t="shared" si="1240"/>
        <v>0</v>
      </c>
      <c r="Z2801" s="90" t="str">
        <f t="shared" si="1241"/>
        <v>A+J=</v>
      </c>
      <c r="AA2801" s="81">
        <f t="shared" si="1242"/>
        <v>47073</v>
      </c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75">
        <f t="shared" si="1243"/>
        <v>47061</v>
      </c>
      <c r="B2802" s="76">
        <f t="shared" si="1244"/>
        <v>487.41963105000002</v>
      </c>
      <c r="C2802" s="76">
        <f t="shared" si="1248"/>
        <v>315.98302477999999</v>
      </c>
      <c r="D2802" s="77">
        <f t="shared" si="1226"/>
        <v>7245.38</v>
      </c>
      <c r="E2802" s="78">
        <f>IF(K2802=1,VLOOKUP(A2801,[1]Plan1!$G$155:$I$350,3),E2801)</f>
        <v>7276.54</v>
      </c>
      <c r="F2802" s="79">
        <f t="shared" si="1227"/>
        <v>45763</v>
      </c>
      <c r="G2802" s="80">
        <f t="shared" si="1228"/>
        <v>4.3006716003852752E-3</v>
      </c>
      <c r="H2802" s="81">
        <f t="shared" si="1229"/>
        <v>47073</v>
      </c>
      <c r="I2802" s="81">
        <f t="shared" si="1230"/>
        <v>47073</v>
      </c>
      <c r="J2802" s="82">
        <f t="shared" si="1245"/>
        <v>21</v>
      </c>
      <c r="K2802" s="82">
        <f t="shared" si="1250"/>
        <v>14</v>
      </c>
      <c r="L2802" s="76">
        <f t="shared" si="1231"/>
        <v>1.00286506</v>
      </c>
      <c r="M2802" s="83">
        <f t="shared" si="1232"/>
        <v>1.0043006699999999</v>
      </c>
      <c r="N2802" s="83">
        <f t="shared" si="1233"/>
        <v>1.5315289733237472</v>
      </c>
      <c r="O2802" s="76">
        <f t="shared" si="1234"/>
        <v>1.53591689</v>
      </c>
      <c r="P2802" s="76">
        <f t="shared" si="1235"/>
        <v>485.32366471</v>
      </c>
      <c r="Q2802" s="84">
        <f t="shared" si="1249"/>
        <v>0</v>
      </c>
      <c r="R2802" s="86">
        <f t="shared" si="1246"/>
        <v>0</v>
      </c>
      <c r="S2802" s="76">
        <f t="shared" si="1236"/>
        <v>0</v>
      </c>
      <c r="T2802" s="86">
        <f t="shared" si="1247"/>
        <v>8.0657000000000006E-2</v>
      </c>
      <c r="U2802" s="84">
        <f t="shared" si="1237"/>
        <v>14</v>
      </c>
      <c r="V2802" s="84">
        <v>252</v>
      </c>
      <c r="W2802" s="83">
        <f t="shared" si="1238"/>
        <v>1.0043186980000001</v>
      </c>
      <c r="X2802" s="76">
        <f t="shared" si="1239"/>
        <v>2.0959663399999999</v>
      </c>
      <c r="Y2802" s="76">
        <f t="shared" si="1240"/>
        <v>0</v>
      </c>
      <c r="Z2802" s="90" t="str">
        <f t="shared" si="1241"/>
        <v>A+J=</v>
      </c>
      <c r="AA2802" s="81">
        <f t="shared" si="1242"/>
        <v>47073</v>
      </c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75">
        <f t="shared" si="1243"/>
        <v>47062</v>
      </c>
      <c r="B2803" s="76">
        <f t="shared" si="1244"/>
        <v>487.41963105000002</v>
      </c>
      <c r="C2803" s="76">
        <f t="shared" si="1248"/>
        <v>315.98302477999999</v>
      </c>
      <c r="D2803" s="77">
        <f t="shared" si="1226"/>
        <v>7245.38</v>
      </c>
      <c r="E2803" s="78">
        <f>IF(K2803=1,VLOOKUP(A2802,[1]Plan1!$G$155:$I$350,3),E2802)</f>
        <v>7276.54</v>
      </c>
      <c r="F2803" s="79">
        <f t="shared" si="1227"/>
        <v>45763</v>
      </c>
      <c r="G2803" s="80">
        <f t="shared" si="1228"/>
        <v>4.3006716003852752E-3</v>
      </c>
      <c r="H2803" s="81">
        <f t="shared" si="1229"/>
        <v>47073</v>
      </c>
      <c r="I2803" s="81">
        <f t="shared" si="1230"/>
        <v>47073</v>
      </c>
      <c r="J2803" s="82">
        <f t="shared" si="1245"/>
        <v>21</v>
      </c>
      <c r="K2803" s="82">
        <f t="shared" si="1250"/>
        <v>14</v>
      </c>
      <c r="L2803" s="76">
        <f t="shared" si="1231"/>
        <v>1.00286506</v>
      </c>
      <c r="M2803" s="83">
        <f t="shared" si="1232"/>
        <v>1.0043006699999999</v>
      </c>
      <c r="N2803" s="83">
        <f t="shared" si="1233"/>
        <v>1.5315289733237472</v>
      </c>
      <c r="O2803" s="76">
        <f t="shared" si="1234"/>
        <v>1.53591689</v>
      </c>
      <c r="P2803" s="76">
        <f t="shared" si="1235"/>
        <v>485.32366471</v>
      </c>
      <c r="Q2803" s="84">
        <f t="shared" si="1249"/>
        <v>0</v>
      </c>
      <c r="R2803" s="86">
        <f t="shared" si="1246"/>
        <v>0</v>
      </c>
      <c r="S2803" s="76">
        <f t="shared" si="1236"/>
        <v>0</v>
      </c>
      <c r="T2803" s="86">
        <f t="shared" si="1247"/>
        <v>8.0657000000000006E-2</v>
      </c>
      <c r="U2803" s="84">
        <f t="shared" si="1237"/>
        <v>14</v>
      </c>
      <c r="V2803" s="84">
        <v>252</v>
      </c>
      <c r="W2803" s="83">
        <f t="shared" si="1238"/>
        <v>1.0043186980000001</v>
      </c>
      <c r="X2803" s="76">
        <f t="shared" si="1239"/>
        <v>2.0959663399999999</v>
      </c>
      <c r="Y2803" s="76">
        <f t="shared" si="1240"/>
        <v>0</v>
      </c>
      <c r="Z2803" s="90" t="str">
        <f t="shared" si="1241"/>
        <v>A+J=</v>
      </c>
      <c r="AA2803" s="81">
        <f t="shared" si="1242"/>
        <v>47073</v>
      </c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75">
        <f t="shared" si="1243"/>
        <v>47063</v>
      </c>
      <c r="B2804" s="76">
        <f t="shared" si="1244"/>
        <v>487.41963105000002</v>
      </c>
      <c r="C2804" s="76">
        <f t="shared" si="1248"/>
        <v>315.98302477999999</v>
      </c>
      <c r="D2804" s="77">
        <f t="shared" si="1226"/>
        <v>7245.38</v>
      </c>
      <c r="E2804" s="78">
        <f>IF(K2804=1,VLOOKUP(A2803,[1]Plan1!$G$155:$I$350,3),E2803)</f>
        <v>7276.54</v>
      </c>
      <c r="F2804" s="79">
        <f t="shared" si="1227"/>
        <v>45763</v>
      </c>
      <c r="G2804" s="80">
        <f t="shared" si="1228"/>
        <v>4.3006716003852752E-3</v>
      </c>
      <c r="H2804" s="81">
        <f t="shared" si="1229"/>
        <v>47073</v>
      </c>
      <c r="I2804" s="81">
        <f t="shared" si="1230"/>
        <v>47073</v>
      </c>
      <c r="J2804" s="82">
        <f t="shared" si="1245"/>
        <v>21</v>
      </c>
      <c r="K2804" s="82">
        <f t="shared" si="1250"/>
        <v>14</v>
      </c>
      <c r="L2804" s="76">
        <f t="shared" si="1231"/>
        <v>1.00286506</v>
      </c>
      <c r="M2804" s="83">
        <f t="shared" si="1232"/>
        <v>1.0043006699999999</v>
      </c>
      <c r="N2804" s="83">
        <f t="shared" si="1233"/>
        <v>1.5315289733237472</v>
      </c>
      <c r="O2804" s="76">
        <f t="shared" si="1234"/>
        <v>1.53591689</v>
      </c>
      <c r="P2804" s="76">
        <f t="shared" si="1235"/>
        <v>485.32366471</v>
      </c>
      <c r="Q2804" s="84">
        <f t="shared" si="1249"/>
        <v>0</v>
      </c>
      <c r="R2804" s="86">
        <f t="shared" si="1246"/>
        <v>0</v>
      </c>
      <c r="S2804" s="76">
        <f t="shared" si="1236"/>
        <v>0</v>
      </c>
      <c r="T2804" s="86">
        <f t="shared" si="1247"/>
        <v>8.0657000000000006E-2</v>
      </c>
      <c r="U2804" s="84">
        <f t="shared" si="1237"/>
        <v>14</v>
      </c>
      <c r="V2804" s="84">
        <v>252</v>
      </c>
      <c r="W2804" s="83">
        <f t="shared" si="1238"/>
        <v>1.0043186980000001</v>
      </c>
      <c r="X2804" s="76">
        <f t="shared" si="1239"/>
        <v>2.0959663399999999</v>
      </c>
      <c r="Y2804" s="76">
        <f t="shared" si="1240"/>
        <v>0</v>
      </c>
      <c r="Z2804" s="90" t="str">
        <f t="shared" si="1241"/>
        <v>A+J=</v>
      </c>
      <c r="AA2804" s="81">
        <f t="shared" si="1242"/>
        <v>47073</v>
      </c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75">
        <f t="shared" si="1243"/>
        <v>47064</v>
      </c>
      <c r="B2805" s="76">
        <f t="shared" si="1244"/>
        <v>487.66933484999998</v>
      </c>
      <c r="C2805" s="76">
        <f t="shared" si="1248"/>
        <v>315.98302477999999</v>
      </c>
      <c r="D2805" s="77">
        <f t="shared" si="1226"/>
        <v>7245.38</v>
      </c>
      <c r="E2805" s="78">
        <f>IF(K2805=1,VLOOKUP(A2804,[1]Plan1!$G$155:$I$350,3),E2804)</f>
        <v>7276.54</v>
      </c>
      <c r="F2805" s="79">
        <f t="shared" si="1227"/>
        <v>45763</v>
      </c>
      <c r="G2805" s="80">
        <f t="shared" si="1228"/>
        <v>4.3006716003852752E-3</v>
      </c>
      <c r="H2805" s="81">
        <f t="shared" si="1229"/>
        <v>47073</v>
      </c>
      <c r="I2805" s="81">
        <f t="shared" si="1230"/>
        <v>47073</v>
      </c>
      <c r="J2805" s="82">
        <f t="shared" si="1245"/>
        <v>21</v>
      </c>
      <c r="K2805" s="82">
        <f t="shared" si="1250"/>
        <v>15</v>
      </c>
      <c r="L2805" s="76">
        <f t="shared" si="1231"/>
        <v>1.00307002</v>
      </c>
      <c r="M2805" s="83">
        <f t="shared" si="1232"/>
        <v>1.0043006699999999</v>
      </c>
      <c r="N2805" s="83">
        <f t="shared" si="1233"/>
        <v>1.5315289733237472</v>
      </c>
      <c r="O2805" s="76">
        <f t="shared" si="1234"/>
        <v>1.5362307900000001</v>
      </c>
      <c r="P2805" s="76">
        <f t="shared" si="1235"/>
        <v>485.42285177999997</v>
      </c>
      <c r="Q2805" s="84">
        <f t="shared" si="1249"/>
        <v>0</v>
      </c>
      <c r="R2805" s="86">
        <f t="shared" si="1246"/>
        <v>0</v>
      </c>
      <c r="S2805" s="76">
        <f t="shared" si="1236"/>
        <v>0</v>
      </c>
      <c r="T2805" s="86">
        <f t="shared" si="1247"/>
        <v>8.0657000000000006E-2</v>
      </c>
      <c r="U2805" s="84">
        <f t="shared" si="1237"/>
        <v>15</v>
      </c>
      <c r="V2805" s="84">
        <v>252</v>
      </c>
      <c r="W2805" s="83">
        <f t="shared" si="1238"/>
        <v>1.004627889</v>
      </c>
      <c r="X2805" s="76">
        <f t="shared" si="1239"/>
        <v>2.24648307</v>
      </c>
      <c r="Y2805" s="76">
        <f t="shared" si="1240"/>
        <v>0</v>
      </c>
      <c r="Z2805" s="90" t="str">
        <f t="shared" si="1241"/>
        <v>A+J=</v>
      </c>
      <c r="AA2805" s="81">
        <f t="shared" si="1242"/>
        <v>47073</v>
      </c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75">
        <f t="shared" si="1243"/>
        <v>47065</v>
      </c>
      <c r="B2806" s="76">
        <f t="shared" si="1244"/>
        <v>487.91916882999999</v>
      </c>
      <c r="C2806" s="76">
        <f t="shared" si="1248"/>
        <v>315.98302477999999</v>
      </c>
      <c r="D2806" s="77">
        <f t="shared" si="1226"/>
        <v>7245.38</v>
      </c>
      <c r="E2806" s="78">
        <f>IF(K2806=1,VLOOKUP(A2805,[1]Plan1!$G$155:$I$350,3),E2805)</f>
        <v>7276.54</v>
      </c>
      <c r="F2806" s="79">
        <f t="shared" si="1227"/>
        <v>45763</v>
      </c>
      <c r="G2806" s="80">
        <f t="shared" si="1228"/>
        <v>4.3006716003852752E-3</v>
      </c>
      <c r="H2806" s="81">
        <f t="shared" si="1229"/>
        <v>47073</v>
      </c>
      <c r="I2806" s="81">
        <f t="shared" si="1230"/>
        <v>47073</v>
      </c>
      <c r="J2806" s="82">
        <f t="shared" si="1245"/>
        <v>21</v>
      </c>
      <c r="K2806" s="82">
        <f t="shared" si="1250"/>
        <v>16</v>
      </c>
      <c r="L2806" s="76">
        <f t="shared" si="1231"/>
        <v>1.00327502</v>
      </c>
      <c r="M2806" s="83">
        <f t="shared" si="1232"/>
        <v>1.0043006699999999</v>
      </c>
      <c r="N2806" s="83">
        <f t="shared" si="1233"/>
        <v>1.5315289733237472</v>
      </c>
      <c r="O2806" s="76">
        <f t="shared" si="1234"/>
        <v>1.53654476</v>
      </c>
      <c r="P2806" s="76">
        <f t="shared" si="1235"/>
        <v>485.52206096999998</v>
      </c>
      <c r="Q2806" s="84">
        <f t="shared" si="1249"/>
        <v>0</v>
      </c>
      <c r="R2806" s="86">
        <f t="shared" si="1246"/>
        <v>0</v>
      </c>
      <c r="S2806" s="76">
        <f t="shared" si="1236"/>
        <v>0</v>
      </c>
      <c r="T2806" s="86">
        <f t="shared" si="1247"/>
        <v>8.0657000000000006E-2</v>
      </c>
      <c r="U2806" s="84">
        <f t="shared" si="1237"/>
        <v>16</v>
      </c>
      <c r="V2806" s="84">
        <v>252</v>
      </c>
      <c r="W2806" s="83">
        <f t="shared" si="1238"/>
        <v>1.0049371760000001</v>
      </c>
      <c r="X2806" s="76">
        <f t="shared" si="1239"/>
        <v>2.3971078600000002</v>
      </c>
      <c r="Y2806" s="76">
        <f t="shared" si="1240"/>
        <v>0</v>
      </c>
      <c r="Z2806" s="90" t="str">
        <f t="shared" si="1241"/>
        <v>A+J=</v>
      </c>
      <c r="AA2806" s="81">
        <f t="shared" si="1242"/>
        <v>47073</v>
      </c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75">
        <f t="shared" si="1243"/>
        <v>47066</v>
      </c>
      <c r="B2807" s="76">
        <f t="shared" si="1244"/>
        <v>488.16913206999999</v>
      </c>
      <c r="C2807" s="76">
        <f t="shared" si="1248"/>
        <v>315.98302477999999</v>
      </c>
      <c r="D2807" s="77">
        <f t="shared" si="1226"/>
        <v>7245.38</v>
      </c>
      <c r="E2807" s="78">
        <f>IF(K2807=1,VLOOKUP(A2806,[1]Plan1!$G$155:$I$350,3),E2806)</f>
        <v>7276.54</v>
      </c>
      <c r="F2807" s="79">
        <f t="shared" si="1227"/>
        <v>45763</v>
      </c>
      <c r="G2807" s="80">
        <f t="shared" si="1228"/>
        <v>4.3006716003852752E-3</v>
      </c>
      <c r="H2807" s="81">
        <f t="shared" si="1229"/>
        <v>47073</v>
      </c>
      <c r="I2807" s="81">
        <f t="shared" si="1230"/>
        <v>47073</v>
      </c>
      <c r="J2807" s="82">
        <f t="shared" si="1245"/>
        <v>21</v>
      </c>
      <c r="K2807" s="82">
        <f t="shared" si="1250"/>
        <v>17</v>
      </c>
      <c r="L2807" s="76">
        <f t="shared" si="1231"/>
        <v>1.0034800699999999</v>
      </c>
      <c r="M2807" s="83">
        <f t="shared" si="1232"/>
        <v>1.0043006699999999</v>
      </c>
      <c r="N2807" s="83">
        <f t="shared" si="1233"/>
        <v>1.5315289733237472</v>
      </c>
      <c r="O2807" s="76">
        <f t="shared" si="1234"/>
        <v>1.5368588000000001</v>
      </c>
      <c r="P2807" s="76">
        <f t="shared" si="1235"/>
        <v>485.62129227999998</v>
      </c>
      <c r="Q2807" s="84">
        <f t="shared" si="1249"/>
        <v>0</v>
      </c>
      <c r="R2807" s="86">
        <f t="shared" si="1246"/>
        <v>0</v>
      </c>
      <c r="S2807" s="76">
        <f t="shared" si="1236"/>
        <v>0</v>
      </c>
      <c r="T2807" s="86">
        <f t="shared" si="1247"/>
        <v>8.0657000000000006E-2</v>
      </c>
      <c r="U2807" s="84">
        <f t="shared" si="1237"/>
        <v>17</v>
      </c>
      <c r="V2807" s="84">
        <v>252</v>
      </c>
      <c r="W2807" s="83">
        <f t="shared" si="1238"/>
        <v>1.005246557</v>
      </c>
      <c r="X2807" s="76">
        <f t="shared" si="1239"/>
        <v>2.5478397899999998</v>
      </c>
      <c r="Y2807" s="76">
        <f t="shared" si="1240"/>
        <v>0</v>
      </c>
      <c r="Z2807" s="90" t="str">
        <f t="shared" si="1241"/>
        <v>A+J=</v>
      </c>
      <c r="AA2807" s="81">
        <f t="shared" si="1242"/>
        <v>47073</v>
      </c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75">
        <f t="shared" si="1243"/>
        <v>47067</v>
      </c>
      <c r="B2808" s="76">
        <f t="shared" si="1244"/>
        <v>488.41921603999998</v>
      </c>
      <c r="C2808" s="76">
        <f t="shared" si="1248"/>
        <v>315.98302477999999</v>
      </c>
      <c r="D2808" s="77">
        <f t="shared" si="1226"/>
        <v>7245.38</v>
      </c>
      <c r="E2808" s="78">
        <f>IF(K2808=1,VLOOKUP(A2807,[1]Plan1!$G$155:$I$350,3),E2807)</f>
        <v>7276.54</v>
      </c>
      <c r="F2808" s="79">
        <f t="shared" si="1227"/>
        <v>45763</v>
      </c>
      <c r="G2808" s="80">
        <f t="shared" si="1228"/>
        <v>4.3006716003852752E-3</v>
      </c>
      <c r="H2808" s="81">
        <f t="shared" si="1229"/>
        <v>47073</v>
      </c>
      <c r="I2808" s="81">
        <f t="shared" si="1230"/>
        <v>47073</v>
      </c>
      <c r="J2808" s="82">
        <f t="shared" si="1245"/>
        <v>21</v>
      </c>
      <c r="K2808" s="82">
        <f t="shared" si="1250"/>
        <v>18</v>
      </c>
      <c r="L2808" s="76">
        <f t="shared" si="1231"/>
        <v>1.0036851499999999</v>
      </c>
      <c r="M2808" s="83">
        <f t="shared" si="1232"/>
        <v>1.0043006699999999</v>
      </c>
      <c r="N2808" s="83">
        <f t="shared" si="1233"/>
        <v>1.5315289733237472</v>
      </c>
      <c r="O2808" s="76">
        <f t="shared" si="1234"/>
        <v>1.53717288</v>
      </c>
      <c r="P2808" s="76">
        <f t="shared" si="1235"/>
        <v>485.72053622999999</v>
      </c>
      <c r="Q2808" s="84">
        <f t="shared" si="1249"/>
        <v>0</v>
      </c>
      <c r="R2808" s="86">
        <f t="shared" si="1246"/>
        <v>0</v>
      </c>
      <c r="S2808" s="76">
        <f t="shared" si="1236"/>
        <v>0</v>
      </c>
      <c r="T2808" s="86">
        <f t="shared" si="1247"/>
        <v>8.0657000000000006E-2</v>
      </c>
      <c r="U2808" s="84">
        <f t="shared" si="1237"/>
        <v>18</v>
      </c>
      <c r="V2808" s="84">
        <v>252</v>
      </c>
      <c r="W2808" s="83">
        <f t="shared" si="1238"/>
        <v>1.005556034</v>
      </c>
      <c r="X2808" s="76">
        <f t="shared" si="1239"/>
        <v>2.6986798099999998</v>
      </c>
      <c r="Y2808" s="76">
        <f t="shared" si="1240"/>
        <v>0</v>
      </c>
      <c r="Z2808" s="90" t="str">
        <f t="shared" si="1241"/>
        <v>A+J=</v>
      </c>
      <c r="AA2808" s="81">
        <f t="shared" si="1242"/>
        <v>47073</v>
      </c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75">
        <f t="shared" si="1243"/>
        <v>47068</v>
      </c>
      <c r="B2809" s="76">
        <f t="shared" si="1244"/>
        <v>488.66943300999998</v>
      </c>
      <c r="C2809" s="76">
        <f t="shared" si="1248"/>
        <v>315.98302477999999</v>
      </c>
      <c r="D2809" s="77">
        <f t="shared" si="1226"/>
        <v>7245.38</v>
      </c>
      <c r="E2809" s="78">
        <f>IF(K2809=1,VLOOKUP(A2808,[1]Plan1!$G$155:$I$350,3),E2808)</f>
        <v>7276.54</v>
      </c>
      <c r="F2809" s="79">
        <f t="shared" si="1227"/>
        <v>45763</v>
      </c>
      <c r="G2809" s="80">
        <f t="shared" si="1228"/>
        <v>4.3006716003852752E-3</v>
      </c>
      <c r="H2809" s="81">
        <f t="shared" si="1229"/>
        <v>47073</v>
      </c>
      <c r="I2809" s="81">
        <f t="shared" si="1230"/>
        <v>47073</v>
      </c>
      <c r="J2809" s="82">
        <f t="shared" si="1245"/>
        <v>21</v>
      </c>
      <c r="K2809" s="82">
        <f t="shared" si="1250"/>
        <v>19</v>
      </c>
      <c r="L2809" s="76">
        <f t="shared" si="1231"/>
        <v>1.00389028</v>
      </c>
      <c r="M2809" s="83">
        <f t="shared" si="1232"/>
        <v>1.0043006699999999</v>
      </c>
      <c r="N2809" s="83">
        <f t="shared" si="1233"/>
        <v>1.5315289733237472</v>
      </c>
      <c r="O2809" s="76">
        <f t="shared" si="1234"/>
        <v>1.53748704</v>
      </c>
      <c r="P2809" s="76">
        <f t="shared" si="1235"/>
        <v>485.81980544999999</v>
      </c>
      <c r="Q2809" s="84">
        <f t="shared" si="1249"/>
        <v>0</v>
      </c>
      <c r="R2809" s="86">
        <f t="shared" si="1246"/>
        <v>0</v>
      </c>
      <c r="S2809" s="76">
        <f t="shared" si="1236"/>
        <v>0</v>
      </c>
      <c r="T2809" s="86">
        <f t="shared" si="1247"/>
        <v>8.0657000000000006E-2</v>
      </c>
      <c r="U2809" s="84">
        <f t="shared" si="1237"/>
        <v>19</v>
      </c>
      <c r="V2809" s="84">
        <v>252</v>
      </c>
      <c r="W2809" s="83">
        <f t="shared" si="1238"/>
        <v>1.005865606</v>
      </c>
      <c r="X2809" s="76">
        <f t="shared" si="1239"/>
        <v>2.8496275600000001</v>
      </c>
      <c r="Y2809" s="76">
        <f t="shared" si="1240"/>
        <v>0</v>
      </c>
      <c r="Z2809" s="90" t="str">
        <f t="shared" si="1241"/>
        <v>A+J=</v>
      </c>
      <c r="AA2809" s="81">
        <f t="shared" si="1242"/>
        <v>47073</v>
      </c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75">
        <f t="shared" si="1243"/>
        <v>47069</v>
      </c>
      <c r="B2810" s="76">
        <f t="shared" si="1244"/>
        <v>488.66943300999998</v>
      </c>
      <c r="C2810" s="76">
        <f t="shared" si="1248"/>
        <v>315.98302477999999</v>
      </c>
      <c r="D2810" s="77">
        <f t="shared" si="1226"/>
        <v>7245.38</v>
      </c>
      <c r="E2810" s="78">
        <f>IF(K2810=1,VLOOKUP(A2809,[1]Plan1!$G$155:$I$350,3),E2809)</f>
        <v>7276.54</v>
      </c>
      <c r="F2810" s="79">
        <f t="shared" si="1227"/>
        <v>45763</v>
      </c>
      <c r="G2810" s="80">
        <f t="shared" si="1228"/>
        <v>4.3006716003852752E-3</v>
      </c>
      <c r="H2810" s="81">
        <f t="shared" si="1229"/>
        <v>47073</v>
      </c>
      <c r="I2810" s="81">
        <f t="shared" si="1230"/>
        <v>47073</v>
      </c>
      <c r="J2810" s="82">
        <f t="shared" si="1245"/>
        <v>21</v>
      </c>
      <c r="K2810" s="82">
        <f t="shared" si="1250"/>
        <v>19</v>
      </c>
      <c r="L2810" s="76">
        <f t="shared" si="1231"/>
        <v>1.00389028</v>
      </c>
      <c r="M2810" s="83">
        <f t="shared" si="1232"/>
        <v>1.0043006699999999</v>
      </c>
      <c r="N2810" s="83">
        <f t="shared" si="1233"/>
        <v>1.5315289733237472</v>
      </c>
      <c r="O2810" s="76">
        <f t="shared" si="1234"/>
        <v>1.53748704</v>
      </c>
      <c r="P2810" s="76">
        <f t="shared" si="1235"/>
        <v>485.81980544999999</v>
      </c>
      <c r="Q2810" s="84">
        <f t="shared" si="1249"/>
        <v>0</v>
      </c>
      <c r="R2810" s="86">
        <f t="shared" si="1246"/>
        <v>0</v>
      </c>
      <c r="S2810" s="76">
        <f t="shared" si="1236"/>
        <v>0</v>
      </c>
      <c r="T2810" s="86">
        <f t="shared" si="1247"/>
        <v>8.0657000000000006E-2</v>
      </c>
      <c r="U2810" s="84">
        <f t="shared" si="1237"/>
        <v>19</v>
      </c>
      <c r="V2810" s="84">
        <v>252</v>
      </c>
      <c r="W2810" s="83">
        <f t="shared" si="1238"/>
        <v>1.005865606</v>
      </c>
      <c r="X2810" s="76">
        <f t="shared" si="1239"/>
        <v>2.8496275600000001</v>
      </c>
      <c r="Y2810" s="76">
        <f t="shared" si="1240"/>
        <v>0</v>
      </c>
      <c r="Z2810" s="90" t="str">
        <f t="shared" si="1241"/>
        <v>A+J=</v>
      </c>
      <c r="AA2810" s="81">
        <f t="shared" si="1242"/>
        <v>47073</v>
      </c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75">
        <f t="shared" si="1243"/>
        <v>47070</v>
      </c>
      <c r="B2811" s="76">
        <f t="shared" si="1244"/>
        <v>488.66943300999998</v>
      </c>
      <c r="C2811" s="76">
        <f t="shared" si="1248"/>
        <v>315.98302477999999</v>
      </c>
      <c r="D2811" s="77">
        <f t="shared" si="1226"/>
        <v>7245.38</v>
      </c>
      <c r="E2811" s="78">
        <f>IF(K2811=1,VLOOKUP(A2810,[1]Plan1!$G$155:$I$350,3),E2810)</f>
        <v>7276.54</v>
      </c>
      <c r="F2811" s="79">
        <f t="shared" si="1227"/>
        <v>45763</v>
      </c>
      <c r="G2811" s="80">
        <f t="shared" si="1228"/>
        <v>4.3006716003852752E-3</v>
      </c>
      <c r="H2811" s="81">
        <f t="shared" si="1229"/>
        <v>47073</v>
      </c>
      <c r="I2811" s="81">
        <f t="shared" si="1230"/>
        <v>47073</v>
      </c>
      <c r="J2811" s="82">
        <f t="shared" si="1245"/>
        <v>21</v>
      </c>
      <c r="K2811" s="82">
        <f t="shared" si="1250"/>
        <v>19</v>
      </c>
      <c r="L2811" s="76">
        <f t="shared" si="1231"/>
        <v>1.00389028</v>
      </c>
      <c r="M2811" s="83">
        <f t="shared" si="1232"/>
        <v>1.0043006699999999</v>
      </c>
      <c r="N2811" s="83">
        <f t="shared" si="1233"/>
        <v>1.5315289733237472</v>
      </c>
      <c r="O2811" s="76">
        <f t="shared" si="1234"/>
        <v>1.53748704</v>
      </c>
      <c r="P2811" s="76">
        <f t="shared" si="1235"/>
        <v>485.81980544999999</v>
      </c>
      <c r="Q2811" s="84">
        <f t="shared" si="1249"/>
        <v>0</v>
      </c>
      <c r="R2811" s="86">
        <f t="shared" si="1246"/>
        <v>0</v>
      </c>
      <c r="S2811" s="76">
        <f t="shared" si="1236"/>
        <v>0</v>
      </c>
      <c r="T2811" s="86">
        <f t="shared" si="1247"/>
        <v>8.0657000000000006E-2</v>
      </c>
      <c r="U2811" s="84">
        <f t="shared" si="1237"/>
        <v>19</v>
      </c>
      <c r="V2811" s="84">
        <v>252</v>
      </c>
      <c r="W2811" s="83">
        <f t="shared" si="1238"/>
        <v>1.005865606</v>
      </c>
      <c r="X2811" s="76">
        <f t="shared" si="1239"/>
        <v>2.8496275600000001</v>
      </c>
      <c r="Y2811" s="76">
        <f t="shared" si="1240"/>
        <v>0</v>
      </c>
      <c r="Z2811" s="90" t="str">
        <f t="shared" si="1241"/>
        <v>A+J=</v>
      </c>
      <c r="AA2811" s="81">
        <f t="shared" si="1242"/>
        <v>47073</v>
      </c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75">
        <f t="shared" si="1243"/>
        <v>47071</v>
      </c>
      <c r="B2812" s="76">
        <f t="shared" si="1244"/>
        <v>488.91978036</v>
      </c>
      <c r="C2812" s="76">
        <f t="shared" si="1248"/>
        <v>315.98302477999999</v>
      </c>
      <c r="D2812" s="77">
        <f t="shared" si="1226"/>
        <v>7245.38</v>
      </c>
      <c r="E2812" s="78">
        <f>IF(K2812=1,VLOOKUP(A2811,[1]Plan1!$G$155:$I$350,3),E2811)</f>
        <v>7276.54</v>
      </c>
      <c r="F2812" s="79">
        <f t="shared" si="1227"/>
        <v>45763</v>
      </c>
      <c r="G2812" s="80">
        <f t="shared" si="1228"/>
        <v>4.3006716003852752E-3</v>
      </c>
      <c r="H2812" s="81">
        <f t="shared" si="1229"/>
        <v>47073</v>
      </c>
      <c r="I2812" s="81">
        <f t="shared" si="1230"/>
        <v>47073</v>
      </c>
      <c r="J2812" s="82">
        <f t="shared" si="1245"/>
        <v>21</v>
      </c>
      <c r="K2812" s="82">
        <f t="shared" si="1250"/>
        <v>20</v>
      </c>
      <c r="L2812" s="76">
        <f t="shared" si="1231"/>
        <v>1.0040954499999999</v>
      </c>
      <c r="M2812" s="83">
        <f t="shared" si="1232"/>
        <v>1.0043006699999999</v>
      </c>
      <c r="N2812" s="83">
        <f t="shared" si="1233"/>
        <v>1.5315289733237472</v>
      </c>
      <c r="O2812" s="76">
        <f t="shared" si="1234"/>
        <v>1.5378012700000001</v>
      </c>
      <c r="P2812" s="76">
        <f t="shared" si="1235"/>
        <v>485.91909679999998</v>
      </c>
      <c r="Q2812" s="84">
        <f t="shared" si="1249"/>
        <v>0</v>
      </c>
      <c r="R2812" s="86">
        <f t="shared" si="1246"/>
        <v>0</v>
      </c>
      <c r="S2812" s="76">
        <f t="shared" si="1236"/>
        <v>0</v>
      </c>
      <c r="T2812" s="86">
        <f t="shared" si="1247"/>
        <v>8.0657000000000006E-2</v>
      </c>
      <c r="U2812" s="84">
        <f t="shared" si="1237"/>
        <v>20</v>
      </c>
      <c r="V2812" s="84">
        <v>252</v>
      </c>
      <c r="W2812" s="83">
        <f t="shared" si="1238"/>
        <v>1.0061752740000001</v>
      </c>
      <c r="X2812" s="76">
        <f t="shared" si="1239"/>
        <v>3.0006835600000001</v>
      </c>
      <c r="Y2812" s="76">
        <f t="shared" si="1240"/>
        <v>0</v>
      </c>
      <c r="Z2812" s="90" t="str">
        <f t="shared" si="1241"/>
        <v>A+J=</v>
      </c>
      <c r="AA2812" s="81">
        <f t="shared" si="1242"/>
        <v>47073</v>
      </c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75">
        <f t="shared" si="1243"/>
        <v>47072</v>
      </c>
      <c r="B2813" s="76">
        <f t="shared" si="1244"/>
        <v>489.17025713999999</v>
      </c>
      <c r="C2813" s="76">
        <f t="shared" si="1248"/>
        <v>315.98302477999999</v>
      </c>
      <c r="D2813" s="77">
        <f t="shared" si="1226"/>
        <v>7245.38</v>
      </c>
      <c r="E2813" s="78">
        <f>IF(K2813=1,VLOOKUP(A2812,[1]Plan1!$G$155:$I$350,3),E2812)</f>
        <v>7276.54</v>
      </c>
      <c r="F2813" s="79">
        <f t="shared" si="1227"/>
        <v>45763</v>
      </c>
      <c r="G2813" s="80">
        <f t="shared" si="1228"/>
        <v>4.3006716003852752E-3</v>
      </c>
      <c r="H2813" s="81">
        <f t="shared" si="1229"/>
        <v>47102</v>
      </c>
      <c r="I2813" s="81">
        <f t="shared" si="1230"/>
        <v>47073</v>
      </c>
      <c r="J2813" s="82">
        <f t="shared" si="1245"/>
        <v>21</v>
      </c>
      <c r="K2813" s="82">
        <f t="shared" si="1250"/>
        <v>21</v>
      </c>
      <c r="L2813" s="76">
        <f t="shared" si="1231"/>
        <v>1.0043006699999999</v>
      </c>
      <c r="M2813" s="83">
        <f t="shared" si="1232"/>
        <v>1.0043006699999999</v>
      </c>
      <c r="N2813" s="83">
        <f t="shared" si="1233"/>
        <v>1.5315289733237472</v>
      </c>
      <c r="O2813" s="76">
        <f t="shared" si="1234"/>
        <v>1.53811557</v>
      </c>
      <c r="P2813" s="76">
        <f t="shared" si="1235"/>
        <v>486.01841026</v>
      </c>
      <c r="Q2813" s="84">
        <f t="shared" si="1249"/>
        <v>0</v>
      </c>
      <c r="R2813" s="86">
        <f t="shared" si="1246"/>
        <v>0</v>
      </c>
      <c r="S2813" s="76">
        <f t="shared" si="1236"/>
        <v>0</v>
      </c>
      <c r="T2813" s="86">
        <f t="shared" si="1247"/>
        <v>8.0657000000000006E-2</v>
      </c>
      <c r="U2813" s="84">
        <f t="shared" si="1237"/>
        <v>21</v>
      </c>
      <c r="V2813" s="84">
        <v>252</v>
      </c>
      <c r="W2813" s="83">
        <f t="shared" si="1238"/>
        <v>1.0064850359999999</v>
      </c>
      <c r="X2813" s="76">
        <f t="shared" si="1239"/>
        <v>3.1518468799999999</v>
      </c>
      <c r="Y2813" s="76">
        <f t="shared" si="1240"/>
        <v>0</v>
      </c>
      <c r="Z2813" s="90" t="str">
        <f t="shared" si="1241"/>
        <v>A+J=</v>
      </c>
      <c r="AA2813" s="81">
        <f t="shared" si="1242"/>
        <v>47073</v>
      </c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75">
        <f t="shared" si="1243"/>
        <v>47073</v>
      </c>
      <c r="B2814" s="76">
        <f t="shared" si="1244"/>
        <v>489.17025713999999</v>
      </c>
      <c r="C2814" s="76">
        <f t="shared" si="1248"/>
        <v>315.98302477999999</v>
      </c>
      <c r="D2814" s="77">
        <f t="shared" si="1226"/>
        <v>7245.38</v>
      </c>
      <c r="E2814" s="78">
        <f>IF(K2814=1,VLOOKUP(A2813,[1]Plan1!$G$155:$I$350,3),E2813)</f>
        <v>7276.54</v>
      </c>
      <c r="F2814" s="79">
        <f t="shared" si="1227"/>
        <v>45763</v>
      </c>
      <c r="G2814" s="80">
        <f t="shared" si="1228"/>
        <v>4.3006716003852752E-3</v>
      </c>
      <c r="H2814" s="81">
        <f t="shared" si="1229"/>
        <v>47102</v>
      </c>
      <c r="I2814" s="81">
        <f t="shared" si="1230"/>
        <v>47073</v>
      </c>
      <c r="J2814" s="82">
        <f t="shared" si="1245"/>
        <v>21</v>
      </c>
      <c r="K2814" s="82">
        <f t="shared" si="1250"/>
        <v>21</v>
      </c>
      <c r="L2814" s="76">
        <f t="shared" si="1231"/>
        <v>1.0043006699999999</v>
      </c>
      <c r="M2814" s="83">
        <f t="shared" si="1232"/>
        <v>1.0043006699999999</v>
      </c>
      <c r="N2814" s="83">
        <f t="shared" si="1233"/>
        <v>1.5315289733237472</v>
      </c>
      <c r="O2814" s="76">
        <f t="shared" si="1234"/>
        <v>1.53811557</v>
      </c>
      <c r="P2814" s="76">
        <f t="shared" si="1235"/>
        <v>486.01841026</v>
      </c>
      <c r="Q2814" s="84">
        <f t="shared" si="1249"/>
        <v>92</v>
      </c>
      <c r="R2814" s="86">
        <f t="shared" si="1246"/>
        <v>2.7484999999999999E-2</v>
      </c>
      <c r="S2814" s="76">
        <f t="shared" si="1236"/>
        <v>13.358216000000001</v>
      </c>
      <c r="T2814" s="86">
        <f t="shared" si="1247"/>
        <v>8.0657000000000006E-2</v>
      </c>
      <c r="U2814" s="84">
        <f t="shared" si="1237"/>
        <v>21</v>
      </c>
      <c r="V2814" s="84">
        <v>252</v>
      </c>
      <c r="W2814" s="83">
        <f t="shared" si="1238"/>
        <v>1.0064850359999999</v>
      </c>
      <c r="X2814" s="76">
        <f t="shared" si="1239"/>
        <v>3.1518468799999999</v>
      </c>
      <c r="Y2814" s="76">
        <f t="shared" si="1240"/>
        <v>16.51006288</v>
      </c>
      <c r="Z2814" s="90" t="str">
        <f t="shared" si="1241"/>
        <v>A+J=</v>
      </c>
      <c r="AA2814" s="81">
        <f t="shared" si="1242"/>
        <v>47073</v>
      </c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75">
        <f t="shared" si="1243"/>
        <v>47074</v>
      </c>
      <c r="B2815" s="76">
        <f t="shared" si="1244"/>
        <v>472.90716644999998</v>
      </c>
      <c r="C2815" s="76">
        <f t="shared" si="1248"/>
        <v>307.29823134999998</v>
      </c>
      <c r="D2815" s="77">
        <f t="shared" si="1226"/>
        <v>7245.38</v>
      </c>
      <c r="E2815" s="78">
        <f>IF(K2815=1,VLOOKUP(A2814,[1]Plan1!$G$155:$I$350,3),E2814)</f>
        <v>7276.54</v>
      </c>
      <c r="F2815" s="79">
        <f t="shared" si="1227"/>
        <v>45763</v>
      </c>
      <c r="G2815" s="80">
        <f t="shared" si="1228"/>
        <v>4.3006716003852752E-3</v>
      </c>
      <c r="H2815" s="81">
        <f t="shared" si="1229"/>
        <v>47102</v>
      </c>
      <c r="I2815" s="81">
        <f t="shared" si="1230"/>
        <v>47102</v>
      </c>
      <c r="J2815" s="82">
        <f t="shared" si="1245"/>
        <v>20</v>
      </c>
      <c r="K2815" s="82">
        <f t="shared" si="1250"/>
        <v>1</v>
      </c>
      <c r="L2815" s="76">
        <f t="shared" si="1231"/>
        <v>1.0002145899999999</v>
      </c>
      <c r="M2815" s="83">
        <f t="shared" si="1232"/>
        <v>1.0043006699999999</v>
      </c>
      <c r="N2815" s="83">
        <f t="shared" si="1233"/>
        <v>1.5381155740334513</v>
      </c>
      <c r="O2815" s="76">
        <f t="shared" si="1234"/>
        <v>1.53844563</v>
      </c>
      <c r="P2815" s="76">
        <f t="shared" si="1235"/>
        <v>472.76162111999997</v>
      </c>
      <c r="Q2815" s="84">
        <f t="shared" si="1249"/>
        <v>0</v>
      </c>
      <c r="R2815" s="86">
        <f t="shared" si="1246"/>
        <v>0</v>
      </c>
      <c r="S2815" s="76">
        <f t="shared" si="1236"/>
        <v>0</v>
      </c>
      <c r="T2815" s="86">
        <f t="shared" si="1247"/>
        <v>8.0657000000000006E-2</v>
      </c>
      <c r="U2815" s="84">
        <f t="shared" si="1237"/>
        <v>1</v>
      </c>
      <c r="V2815" s="84">
        <v>252</v>
      </c>
      <c r="W2815" s="83">
        <f t="shared" si="1238"/>
        <v>1.0003078620000001</v>
      </c>
      <c r="X2815" s="76">
        <f t="shared" si="1239"/>
        <v>0.14554533</v>
      </c>
      <c r="Y2815" s="76">
        <f t="shared" si="1240"/>
        <v>0</v>
      </c>
      <c r="Z2815" s="90" t="str">
        <f t="shared" si="1241"/>
        <v>A+J=</v>
      </c>
      <c r="AA2815" s="81">
        <f t="shared" si="1242"/>
        <v>47102</v>
      </c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75">
        <f t="shared" si="1243"/>
        <v>47075</v>
      </c>
      <c r="B2816" s="76">
        <f t="shared" si="1244"/>
        <v>473.15427015</v>
      </c>
      <c r="C2816" s="76">
        <f t="shared" si="1248"/>
        <v>307.29823134999998</v>
      </c>
      <c r="D2816" s="77">
        <f t="shared" si="1226"/>
        <v>7245.38</v>
      </c>
      <c r="E2816" s="78">
        <f>IF(K2816=1,VLOOKUP(A2815,[1]Plan1!$G$155:$I$350,3),E2815)</f>
        <v>7276.54</v>
      </c>
      <c r="F2816" s="79">
        <f t="shared" si="1227"/>
        <v>45763</v>
      </c>
      <c r="G2816" s="80">
        <f t="shared" si="1228"/>
        <v>4.3006716003852752E-3</v>
      </c>
      <c r="H2816" s="81">
        <f t="shared" si="1229"/>
        <v>47102</v>
      </c>
      <c r="I2816" s="81">
        <f t="shared" si="1230"/>
        <v>47102</v>
      </c>
      <c r="J2816" s="82">
        <f t="shared" si="1245"/>
        <v>20</v>
      </c>
      <c r="K2816" s="82">
        <f t="shared" si="1250"/>
        <v>2</v>
      </c>
      <c r="L2816" s="76">
        <f t="shared" si="1231"/>
        <v>1.0004292299999999</v>
      </c>
      <c r="M2816" s="83">
        <f t="shared" si="1232"/>
        <v>1.0043006699999999</v>
      </c>
      <c r="N2816" s="83">
        <f t="shared" si="1233"/>
        <v>1.5381155740334513</v>
      </c>
      <c r="O2816" s="76">
        <f t="shared" si="1234"/>
        <v>1.53877577</v>
      </c>
      <c r="P2816" s="76">
        <f t="shared" si="1235"/>
        <v>472.86307255999998</v>
      </c>
      <c r="Q2816" s="84">
        <f t="shared" si="1249"/>
        <v>0</v>
      </c>
      <c r="R2816" s="86">
        <f t="shared" si="1246"/>
        <v>0</v>
      </c>
      <c r="S2816" s="76">
        <f t="shared" si="1236"/>
        <v>0</v>
      </c>
      <c r="T2816" s="86">
        <f t="shared" si="1247"/>
        <v>8.0657000000000006E-2</v>
      </c>
      <c r="U2816" s="84">
        <f t="shared" si="1237"/>
        <v>2</v>
      </c>
      <c r="V2816" s="84">
        <v>252</v>
      </c>
      <c r="W2816" s="83">
        <f t="shared" si="1238"/>
        <v>1.000615818</v>
      </c>
      <c r="X2816" s="76">
        <f t="shared" si="1239"/>
        <v>0.29119759000000001</v>
      </c>
      <c r="Y2816" s="76">
        <f t="shared" si="1240"/>
        <v>0</v>
      </c>
      <c r="Z2816" s="90" t="str">
        <f t="shared" si="1241"/>
        <v>A+J=</v>
      </c>
      <c r="AA2816" s="81">
        <f t="shared" si="1242"/>
        <v>47102</v>
      </c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75">
        <f t="shared" si="1243"/>
        <v>47076</v>
      </c>
      <c r="B2817" s="76">
        <f t="shared" si="1244"/>
        <v>473.15427015</v>
      </c>
      <c r="C2817" s="76">
        <f t="shared" si="1248"/>
        <v>307.29823134999998</v>
      </c>
      <c r="D2817" s="77">
        <f t="shared" si="1226"/>
        <v>7245.38</v>
      </c>
      <c r="E2817" s="78">
        <f>IF(K2817=1,VLOOKUP(A2816,[1]Plan1!$G$155:$I$350,3),E2816)</f>
        <v>7276.54</v>
      </c>
      <c r="F2817" s="79">
        <f t="shared" si="1227"/>
        <v>45763</v>
      </c>
      <c r="G2817" s="80">
        <f t="shared" si="1228"/>
        <v>4.3006716003852752E-3</v>
      </c>
      <c r="H2817" s="81">
        <f t="shared" si="1229"/>
        <v>47102</v>
      </c>
      <c r="I2817" s="81">
        <f t="shared" si="1230"/>
        <v>47102</v>
      </c>
      <c r="J2817" s="82">
        <f t="shared" si="1245"/>
        <v>20</v>
      </c>
      <c r="K2817" s="82">
        <f t="shared" si="1250"/>
        <v>2</v>
      </c>
      <c r="L2817" s="76">
        <f t="shared" si="1231"/>
        <v>1.0004292299999999</v>
      </c>
      <c r="M2817" s="83">
        <f t="shared" si="1232"/>
        <v>1.0043006699999999</v>
      </c>
      <c r="N2817" s="83">
        <f t="shared" si="1233"/>
        <v>1.5381155740334513</v>
      </c>
      <c r="O2817" s="76">
        <f t="shared" si="1234"/>
        <v>1.53877577</v>
      </c>
      <c r="P2817" s="76">
        <f t="shared" si="1235"/>
        <v>472.86307255999998</v>
      </c>
      <c r="Q2817" s="84">
        <f t="shared" si="1249"/>
        <v>0</v>
      </c>
      <c r="R2817" s="86">
        <f t="shared" si="1246"/>
        <v>0</v>
      </c>
      <c r="S2817" s="76">
        <f t="shared" si="1236"/>
        <v>0</v>
      </c>
      <c r="T2817" s="86">
        <f t="shared" si="1247"/>
        <v>8.0657000000000006E-2</v>
      </c>
      <c r="U2817" s="84">
        <f t="shared" si="1237"/>
        <v>2</v>
      </c>
      <c r="V2817" s="84">
        <v>252</v>
      </c>
      <c r="W2817" s="83">
        <f t="shared" si="1238"/>
        <v>1.000615818</v>
      </c>
      <c r="X2817" s="76">
        <f t="shared" si="1239"/>
        <v>0.29119759000000001</v>
      </c>
      <c r="Y2817" s="76">
        <f t="shared" si="1240"/>
        <v>0</v>
      </c>
      <c r="Z2817" s="90" t="str">
        <f t="shared" si="1241"/>
        <v>A+J=</v>
      </c>
      <c r="AA2817" s="81">
        <f t="shared" si="1242"/>
        <v>47102</v>
      </c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75">
        <f t="shared" si="1243"/>
        <v>47077</v>
      </c>
      <c r="B2818" s="76">
        <f t="shared" si="1244"/>
        <v>473.15427015</v>
      </c>
      <c r="C2818" s="76">
        <f t="shared" si="1248"/>
        <v>307.29823134999998</v>
      </c>
      <c r="D2818" s="77">
        <f t="shared" si="1226"/>
        <v>7245.38</v>
      </c>
      <c r="E2818" s="78">
        <f>IF(K2818=1,VLOOKUP(A2817,[1]Plan1!$G$155:$I$350,3),E2817)</f>
        <v>7276.54</v>
      </c>
      <c r="F2818" s="79">
        <f t="shared" si="1227"/>
        <v>45763</v>
      </c>
      <c r="G2818" s="80">
        <f t="shared" si="1228"/>
        <v>4.3006716003852752E-3</v>
      </c>
      <c r="H2818" s="81">
        <f t="shared" si="1229"/>
        <v>47102</v>
      </c>
      <c r="I2818" s="81">
        <f t="shared" si="1230"/>
        <v>47102</v>
      </c>
      <c r="J2818" s="82">
        <f t="shared" si="1245"/>
        <v>20</v>
      </c>
      <c r="K2818" s="82">
        <f t="shared" si="1250"/>
        <v>2</v>
      </c>
      <c r="L2818" s="76">
        <f t="shared" si="1231"/>
        <v>1.0004292299999999</v>
      </c>
      <c r="M2818" s="83">
        <f t="shared" si="1232"/>
        <v>1.0043006699999999</v>
      </c>
      <c r="N2818" s="83">
        <f t="shared" si="1233"/>
        <v>1.5381155740334513</v>
      </c>
      <c r="O2818" s="76">
        <f t="shared" si="1234"/>
        <v>1.53877577</v>
      </c>
      <c r="P2818" s="76">
        <f t="shared" si="1235"/>
        <v>472.86307255999998</v>
      </c>
      <c r="Q2818" s="84">
        <f t="shared" si="1249"/>
        <v>0</v>
      </c>
      <c r="R2818" s="86">
        <f t="shared" si="1246"/>
        <v>0</v>
      </c>
      <c r="S2818" s="76">
        <f t="shared" si="1236"/>
        <v>0</v>
      </c>
      <c r="T2818" s="86">
        <f t="shared" si="1247"/>
        <v>8.0657000000000006E-2</v>
      </c>
      <c r="U2818" s="84">
        <f t="shared" si="1237"/>
        <v>2</v>
      </c>
      <c r="V2818" s="84">
        <v>252</v>
      </c>
      <c r="W2818" s="83">
        <f t="shared" si="1238"/>
        <v>1.000615818</v>
      </c>
      <c r="X2818" s="76">
        <f t="shared" si="1239"/>
        <v>0.29119759000000001</v>
      </c>
      <c r="Y2818" s="76">
        <f t="shared" si="1240"/>
        <v>0</v>
      </c>
      <c r="Z2818" s="90" t="str">
        <f t="shared" si="1241"/>
        <v>A+J=</v>
      </c>
      <c r="AA2818" s="81">
        <f t="shared" si="1242"/>
        <v>47102</v>
      </c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75">
        <f t="shared" si="1243"/>
        <v>47078</v>
      </c>
      <c r="B2819" s="76">
        <f t="shared" si="1244"/>
        <v>473.15427015</v>
      </c>
      <c r="C2819" s="76">
        <f t="shared" si="1248"/>
        <v>307.29823134999998</v>
      </c>
      <c r="D2819" s="77">
        <f t="shared" si="1226"/>
        <v>7245.38</v>
      </c>
      <c r="E2819" s="78">
        <f>IF(K2819=1,VLOOKUP(A2818,[1]Plan1!$G$155:$I$350,3),E2818)</f>
        <v>7276.54</v>
      </c>
      <c r="F2819" s="79">
        <f t="shared" si="1227"/>
        <v>45763</v>
      </c>
      <c r="G2819" s="80">
        <f t="shared" si="1228"/>
        <v>4.3006716003852752E-3</v>
      </c>
      <c r="H2819" s="81">
        <f t="shared" si="1229"/>
        <v>47102</v>
      </c>
      <c r="I2819" s="81">
        <f t="shared" si="1230"/>
        <v>47102</v>
      </c>
      <c r="J2819" s="82">
        <f t="shared" si="1245"/>
        <v>20</v>
      </c>
      <c r="K2819" s="82">
        <f t="shared" si="1250"/>
        <v>2</v>
      </c>
      <c r="L2819" s="76">
        <f t="shared" si="1231"/>
        <v>1.0004292299999999</v>
      </c>
      <c r="M2819" s="83">
        <f t="shared" si="1232"/>
        <v>1.0043006699999999</v>
      </c>
      <c r="N2819" s="83">
        <f t="shared" si="1233"/>
        <v>1.5381155740334513</v>
      </c>
      <c r="O2819" s="76">
        <f t="shared" si="1234"/>
        <v>1.53877577</v>
      </c>
      <c r="P2819" s="76">
        <f t="shared" si="1235"/>
        <v>472.86307255999998</v>
      </c>
      <c r="Q2819" s="84">
        <f t="shared" si="1249"/>
        <v>0</v>
      </c>
      <c r="R2819" s="86">
        <f t="shared" si="1246"/>
        <v>0</v>
      </c>
      <c r="S2819" s="76">
        <f t="shared" si="1236"/>
        <v>0</v>
      </c>
      <c r="T2819" s="86">
        <f t="shared" si="1247"/>
        <v>8.0657000000000006E-2</v>
      </c>
      <c r="U2819" s="84">
        <f t="shared" si="1237"/>
        <v>2</v>
      </c>
      <c r="V2819" s="84">
        <v>252</v>
      </c>
      <c r="W2819" s="83">
        <f t="shared" si="1238"/>
        <v>1.000615818</v>
      </c>
      <c r="X2819" s="76">
        <f t="shared" si="1239"/>
        <v>0.29119759000000001</v>
      </c>
      <c r="Y2819" s="76">
        <f t="shared" si="1240"/>
        <v>0</v>
      </c>
      <c r="Z2819" s="90" t="str">
        <f t="shared" si="1241"/>
        <v>A+J=</v>
      </c>
      <c r="AA2819" s="81">
        <f t="shared" si="1242"/>
        <v>47102</v>
      </c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75">
        <f t="shared" si="1243"/>
        <v>47079</v>
      </c>
      <c r="B2820" s="76">
        <f t="shared" si="1244"/>
        <v>473.40150585999999</v>
      </c>
      <c r="C2820" s="76">
        <f t="shared" si="1248"/>
        <v>307.29823134999998</v>
      </c>
      <c r="D2820" s="77">
        <f t="shared" si="1226"/>
        <v>7245.38</v>
      </c>
      <c r="E2820" s="78">
        <f>IF(K2820=1,VLOOKUP(A2819,[1]Plan1!$G$155:$I$350,3),E2819)</f>
        <v>7276.54</v>
      </c>
      <c r="F2820" s="79">
        <f t="shared" si="1227"/>
        <v>45763</v>
      </c>
      <c r="G2820" s="80">
        <f t="shared" si="1228"/>
        <v>4.3006716003852752E-3</v>
      </c>
      <c r="H2820" s="81">
        <f t="shared" si="1229"/>
        <v>47102</v>
      </c>
      <c r="I2820" s="81">
        <f t="shared" si="1230"/>
        <v>47102</v>
      </c>
      <c r="J2820" s="82">
        <f t="shared" si="1245"/>
        <v>20</v>
      </c>
      <c r="K2820" s="82">
        <f t="shared" si="1250"/>
        <v>3</v>
      </c>
      <c r="L2820" s="76">
        <f t="shared" si="1231"/>
        <v>1.0006439199999999</v>
      </c>
      <c r="M2820" s="83">
        <f t="shared" si="1232"/>
        <v>1.0043006699999999</v>
      </c>
      <c r="N2820" s="83">
        <f t="shared" si="1233"/>
        <v>1.5381155740334513</v>
      </c>
      <c r="O2820" s="76">
        <f t="shared" si="1234"/>
        <v>1.5391059899999999</v>
      </c>
      <c r="P2820" s="76">
        <f t="shared" si="1235"/>
        <v>472.96454857999998</v>
      </c>
      <c r="Q2820" s="84">
        <f t="shared" si="1249"/>
        <v>0</v>
      </c>
      <c r="R2820" s="86">
        <f t="shared" si="1246"/>
        <v>0</v>
      </c>
      <c r="S2820" s="76">
        <f t="shared" si="1236"/>
        <v>0</v>
      </c>
      <c r="T2820" s="86">
        <f t="shared" si="1247"/>
        <v>8.0657000000000006E-2</v>
      </c>
      <c r="U2820" s="84">
        <f t="shared" si="1237"/>
        <v>3</v>
      </c>
      <c r="V2820" s="84">
        <v>252</v>
      </c>
      <c r="W2820" s="83">
        <f t="shared" si="1238"/>
        <v>1.000923869</v>
      </c>
      <c r="X2820" s="76">
        <f t="shared" si="1239"/>
        <v>0.43695728</v>
      </c>
      <c r="Y2820" s="76">
        <f t="shared" si="1240"/>
        <v>0</v>
      </c>
      <c r="Z2820" s="90" t="str">
        <f t="shared" si="1241"/>
        <v>A+J=</v>
      </c>
      <c r="AA2820" s="81">
        <f t="shared" si="1242"/>
        <v>47102</v>
      </c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75">
        <f t="shared" si="1243"/>
        <v>47080</v>
      </c>
      <c r="B2821" s="76">
        <f t="shared" si="1244"/>
        <v>473.64886749999999</v>
      </c>
      <c r="C2821" s="76">
        <f t="shared" si="1248"/>
        <v>307.29823134999998</v>
      </c>
      <c r="D2821" s="77">
        <f t="shared" si="1226"/>
        <v>7245.38</v>
      </c>
      <c r="E2821" s="78">
        <f>IF(K2821=1,VLOOKUP(A2820,[1]Plan1!$G$155:$I$350,3),E2820)</f>
        <v>7276.54</v>
      </c>
      <c r="F2821" s="79">
        <f t="shared" si="1227"/>
        <v>45763</v>
      </c>
      <c r="G2821" s="80">
        <f t="shared" si="1228"/>
        <v>4.3006716003852752E-3</v>
      </c>
      <c r="H2821" s="81">
        <f t="shared" si="1229"/>
        <v>47102</v>
      </c>
      <c r="I2821" s="81">
        <f t="shared" si="1230"/>
        <v>47102</v>
      </c>
      <c r="J2821" s="82">
        <f t="shared" si="1245"/>
        <v>20</v>
      </c>
      <c r="K2821" s="82">
        <f t="shared" si="1250"/>
        <v>4</v>
      </c>
      <c r="L2821" s="76">
        <f t="shared" si="1231"/>
        <v>1.0008586500000001</v>
      </c>
      <c r="M2821" s="83">
        <f t="shared" si="1232"/>
        <v>1.0043006699999999</v>
      </c>
      <c r="N2821" s="83">
        <f t="shared" si="1233"/>
        <v>1.5381155740334513</v>
      </c>
      <c r="O2821" s="76">
        <f t="shared" si="1234"/>
        <v>1.5394362699999999</v>
      </c>
      <c r="P2821" s="76">
        <f t="shared" si="1235"/>
        <v>473.06604304000001</v>
      </c>
      <c r="Q2821" s="84">
        <f t="shared" si="1249"/>
        <v>0</v>
      </c>
      <c r="R2821" s="86">
        <f t="shared" si="1246"/>
        <v>0</v>
      </c>
      <c r="S2821" s="76">
        <f t="shared" si="1236"/>
        <v>0</v>
      </c>
      <c r="T2821" s="86">
        <f t="shared" si="1247"/>
        <v>8.0657000000000006E-2</v>
      </c>
      <c r="U2821" s="84">
        <f t="shared" si="1237"/>
        <v>4</v>
      </c>
      <c r="V2821" s="84">
        <v>252</v>
      </c>
      <c r="W2821" s="83">
        <f t="shared" si="1238"/>
        <v>1.001232015</v>
      </c>
      <c r="X2821" s="76">
        <f t="shared" si="1239"/>
        <v>0.58282445999999999</v>
      </c>
      <c r="Y2821" s="76">
        <f t="shared" si="1240"/>
        <v>0</v>
      </c>
      <c r="Z2821" s="90" t="str">
        <f t="shared" si="1241"/>
        <v>A+J=</v>
      </c>
      <c r="AA2821" s="81">
        <f t="shared" si="1242"/>
        <v>47102</v>
      </c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75">
        <f t="shared" si="1243"/>
        <v>47081</v>
      </c>
      <c r="B2822" s="76">
        <f t="shared" si="1244"/>
        <v>473.89636125999999</v>
      </c>
      <c r="C2822" s="76">
        <f t="shared" si="1248"/>
        <v>307.29823134999998</v>
      </c>
      <c r="D2822" s="77">
        <f t="shared" si="1226"/>
        <v>7245.38</v>
      </c>
      <c r="E2822" s="78">
        <f>IF(K2822=1,VLOOKUP(A2821,[1]Plan1!$G$155:$I$350,3),E2821)</f>
        <v>7276.54</v>
      </c>
      <c r="F2822" s="79">
        <f t="shared" si="1227"/>
        <v>45763</v>
      </c>
      <c r="G2822" s="80">
        <f t="shared" si="1228"/>
        <v>4.3006716003852752E-3</v>
      </c>
      <c r="H2822" s="81">
        <f t="shared" si="1229"/>
        <v>47102</v>
      </c>
      <c r="I2822" s="81">
        <f t="shared" si="1230"/>
        <v>47102</v>
      </c>
      <c r="J2822" s="82">
        <f t="shared" si="1245"/>
        <v>20</v>
      </c>
      <c r="K2822" s="82">
        <f t="shared" si="1250"/>
        <v>5</v>
      </c>
      <c r="L2822" s="76">
        <f t="shared" si="1231"/>
        <v>1.0010734299999999</v>
      </c>
      <c r="M2822" s="83">
        <f t="shared" si="1232"/>
        <v>1.0043006699999999</v>
      </c>
      <c r="N2822" s="83">
        <f t="shared" si="1233"/>
        <v>1.5381155740334513</v>
      </c>
      <c r="O2822" s="76">
        <f t="shared" si="1234"/>
        <v>1.5397666299999999</v>
      </c>
      <c r="P2822" s="76">
        <f t="shared" si="1235"/>
        <v>473.16756208999999</v>
      </c>
      <c r="Q2822" s="84">
        <f t="shared" si="1249"/>
        <v>0</v>
      </c>
      <c r="R2822" s="86">
        <f t="shared" si="1246"/>
        <v>0</v>
      </c>
      <c r="S2822" s="76">
        <f t="shared" si="1236"/>
        <v>0</v>
      </c>
      <c r="T2822" s="86">
        <f t="shared" si="1247"/>
        <v>8.0657000000000006E-2</v>
      </c>
      <c r="U2822" s="84">
        <f t="shared" si="1237"/>
        <v>5</v>
      </c>
      <c r="V2822" s="84">
        <v>252</v>
      </c>
      <c r="W2822" s="83">
        <f t="shared" si="1238"/>
        <v>1.001540256</v>
      </c>
      <c r="X2822" s="76">
        <f t="shared" si="1239"/>
        <v>0.72879917000000005</v>
      </c>
      <c r="Y2822" s="76">
        <f t="shared" si="1240"/>
        <v>0</v>
      </c>
      <c r="Z2822" s="90" t="str">
        <f t="shared" si="1241"/>
        <v>A+J=</v>
      </c>
      <c r="AA2822" s="81">
        <f t="shared" si="1242"/>
        <v>47102</v>
      </c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75">
        <f t="shared" si="1243"/>
        <v>47082</v>
      </c>
      <c r="B2823" s="76">
        <f t="shared" si="1244"/>
        <v>474.14398411000002</v>
      </c>
      <c r="C2823" s="76">
        <f t="shared" si="1248"/>
        <v>307.29823134999998</v>
      </c>
      <c r="D2823" s="77">
        <f t="shared" si="1226"/>
        <v>7245.38</v>
      </c>
      <c r="E2823" s="78">
        <f>IF(K2823=1,VLOOKUP(A2822,[1]Plan1!$G$155:$I$350,3),E2822)</f>
        <v>7276.54</v>
      </c>
      <c r="F2823" s="79">
        <f t="shared" si="1227"/>
        <v>45763</v>
      </c>
      <c r="G2823" s="80">
        <f t="shared" si="1228"/>
        <v>4.3006716003852752E-3</v>
      </c>
      <c r="H2823" s="81">
        <f t="shared" si="1229"/>
        <v>47102</v>
      </c>
      <c r="I2823" s="81">
        <f t="shared" si="1230"/>
        <v>47102</v>
      </c>
      <c r="J2823" s="82">
        <f t="shared" si="1245"/>
        <v>20</v>
      </c>
      <c r="K2823" s="82">
        <f t="shared" si="1250"/>
        <v>6</v>
      </c>
      <c r="L2823" s="76">
        <f t="shared" si="1231"/>
        <v>1.0012882599999999</v>
      </c>
      <c r="M2823" s="83">
        <f t="shared" si="1232"/>
        <v>1.0043006699999999</v>
      </c>
      <c r="N2823" s="83">
        <f t="shared" si="1233"/>
        <v>1.5381155740334513</v>
      </c>
      <c r="O2823" s="76">
        <f t="shared" si="1234"/>
        <v>1.5400970599999999</v>
      </c>
      <c r="P2823" s="76">
        <f t="shared" si="1235"/>
        <v>473.26910264000003</v>
      </c>
      <c r="Q2823" s="84">
        <f t="shared" si="1249"/>
        <v>0</v>
      </c>
      <c r="R2823" s="86">
        <f t="shared" si="1246"/>
        <v>0</v>
      </c>
      <c r="S2823" s="76">
        <f t="shared" si="1236"/>
        <v>0</v>
      </c>
      <c r="T2823" s="86">
        <f t="shared" si="1247"/>
        <v>8.0657000000000006E-2</v>
      </c>
      <c r="U2823" s="84">
        <f t="shared" si="1237"/>
        <v>6</v>
      </c>
      <c r="V2823" s="84">
        <v>252</v>
      </c>
      <c r="W2823" s="83">
        <f t="shared" si="1238"/>
        <v>1.001848592</v>
      </c>
      <c r="X2823" s="76">
        <f t="shared" si="1239"/>
        <v>0.87488147000000005</v>
      </c>
      <c r="Y2823" s="76">
        <f t="shared" si="1240"/>
        <v>0</v>
      </c>
      <c r="Z2823" s="90" t="str">
        <f t="shared" si="1241"/>
        <v>A+J=</v>
      </c>
      <c r="AA2823" s="81">
        <f t="shared" si="1242"/>
        <v>47102</v>
      </c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75">
        <f t="shared" si="1243"/>
        <v>47083</v>
      </c>
      <c r="B2824" s="76">
        <f t="shared" si="1244"/>
        <v>474.14398411000002</v>
      </c>
      <c r="C2824" s="76">
        <f t="shared" si="1248"/>
        <v>307.29823134999998</v>
      </c>
      <c r="D2824" s="77">
        <f t="shared" ref="D2824:D2887" si="1251">IF(E2824=E2823,D2823,E2823)</f>
        <v>7245.38</v>
      </c>
      <c r="E2824" s="78">
        <f>IF(K2824=1,VLOOKUP(A2823,[1]Plan1!$G$155:$I$350,3),E2823)</f>
        <v>7276.54</v>
      </c>
      <c r="F2824" s="79">
        <f t="shared" ref="F2824:F2887" si="1252">IF(D2824=D2823,F2823,A2824)</f>
        <v>45763</v>
      </c>
      <c r="G2824" s="80">
        <f t="shared" ref="G2824:G2887" si="1253">(E2824/D2824)-1</f>
        <v>4.3006716003852752E-3</v>
      </c>
      <c r="H2824" s="81">
        <f t="shared" ref="H2824:H2887" si="1254">IF(DAY(A2824)=15,VLOOKUP(A2824,AH$119:AN$451,4),H2823)</f>
        <v>47102</v>
      </c>
      <c r="I2824" s="81">
        <f t="shared" ref="I2824:I2887" si="1255">IF(A2824&gt;I2823,H2824,I2823)</f>
        <v>47102</v>
      </c>
      <c r="J2824" s="82">
        <f t="shared" si="1245"/>
        <v>20</v>
      </c>
      <c r="K2824" s="82">
        <f t="shared" si="1250"/>
        <v>6</v>
      </c>
      <c r="L2824" s="76">
        <f t="shared" ref="L2824:L2887" si="1256">TRUNC((E2824/D2824)^TRUNC((K2824/J2824),9),8)</f>
        <v>1.0012882599999999</v>
      </c>
      <c r="M2824" s="83">
        <f t="shared" ref="M2824:M2887" si="1257">IF(I2824&gt;I2823,L2823,M2823)</f>
        <v>1.0043006699999999</v>
      </c>
      <c r="N2824" s="83">
        <f t="shared" ref="N2824:N2887" si="1258">IF(I2824&gt;I2823,N2823*M2824,N2823)</f>
        <v>1.5381155740334513</v>
      </c>
      <c r="O2824" s="76">
        <f t="shared" ref="O2824:O2887" si="1259">TRUNC(TRUNC((L2824*N2824),15),8)</f>
        <v>1.5400970599999999</v>
      </c>
      <c r="P2824" s="76">
        <f t="shared" ref="P2824:P2887" si="1260">TRUNC(C2824*O2824,8)</f>
        <v>473.26910264000003</v>
      </c>
      <c r="Q2824" s="84">
        <f t="shared" si="1249"/>
        <v>0</v>
      </c>
      <c r="R2824" s="86">
        <f t="shared" si="1246"/>
        <v>0</v>
      </c>
      <c r="S2824" s="76">
        <f t="shared" ref="S2824:S2887" si="1261">IF(R2824&gt;0,TRUNC(R2824*P2824,8),0)</f>
        <v>0</v>
      </c>
      <c r="T2824" s="86">
        <f t="shared" si="1247"/>
        <v>8.0657000000000006E-2</v>
      </c>
      <c r="U2824" s="84">
        <f t="shared" ref="U2824:U2887" si="1262">IF(Q2823&gt;0,1,IF(K2824=K2823,U2823,U2823+1))</f>
        <v>6</v>
      </c>
      <c r="V2824" s="84">
        <v>252</v>
      </c>
      <c r="W2824" s="83">
        <f t="shared" ref="W2824:W2887" si="1263">ROUND((1+T2824)^TRUNC((U2824/V2824),9),9)</f>
        <v>1.001848592</v>
      </c>
      <c r="X2824" s="76">
        <f t="shared" ref="X2824:X2887" si="1264">TRUNC((P2824*(W2824-1)),8)</f>
        <v>0.87488147000000005</v>
      </c>
      <c r="Y2824" s="76">
        <f t="shared" ref="Y2824:Y2887" si="1265">IF(Q2824&gt;0,S2824+X2824,0)</f>
        <v>0</v>
      </c>
      <c r="Z2824" s="90" t="str">
        <f t="shared" ref="Z2824:Z2887" si="1266">IF($Q2823&gt;0,VLOOKUP($A2823,$AD$11:$AM$115,9),Z2823)</f>
        <v>A+J=</v>
      </c>
      <c r="AA2824" s="81">
        <f t="shared" ref="AA2824:AA2887" si="1267">IF(Q2823&gt;0,VLOOKUP(A2823,$AD$11:$AM$115,10),AA2823)</f>
        <v>47102</v>
      </c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75">
        <f t="shared" si="1243"/>
        <v>47084</v>
      </c>
      <c r="B2825" s="76">
        <f t="shared" si="1244"/>
        <v>474.14398411000002</v>
      </c>
      <c r="C2825" s="76">
        <f t="shared" si="1248"/>
        <v>307.29823134999998</v>
      </c>
      <c r="D2825" s="77">
        <f t="shared" si="1251"/>
        <v>7245.38</v>
      </c>
      <c r="E2825" s="78">
        <f>IF(K2825=1,VLOOKUP(A2824,[1]Plan1!$G$155:$I$350,3),E2824)</f>
        <v>7276.54</v>
      </c>
      <c r="F2825" s="79">
        <f t="shared" si="1252"/>
        <v>45763</v>
      </c>
      <c r="G2825" s="80">
        <f t="shared" si="1253"/>
        <v>4.3006716003852752E-3</v>
      </c>
      <c r="H2825" s="81">
        <f t="shared" si="1254"/>
        <v>47102</v>
      </c>
      <c r="I2825" s="81">
        <f t="shared" si="1255"/>
        <v>47102</v>
      </c>
      <c r="J2825" s="82">
        <f t="shared" si="1245"/>
        <v>20</v>
      </c>
      <c r="K2825" s="82">
        <f t="shared" si="1250"/>
        <v>6</v>
      </c>
      <c r="L2825" s="76">
        <f t="shared" si="1256"/>
        <v>1.0012882599999999</v>
      </c>
      <c r="M2825" s="83">
        <f t="shared" si="1257"/>
        <v>1.0043006699999999</v>
      </c>
      <c r="N2825" s="83">
        <f t="shared" si="1258"/>
        <v>1.5381155740334513</v>
      </c>
      <c r="O2825" s="76">
        <f t="shared" si="1259"/>
        <v>1.5400970599999999</v>
      </c>
      <c r="P2825" s="76">
        <f t="shared" si="1260"/>
        <v>473.26910264000003</v>
      </c>
      <c r="Q2825" s="84">
        <f t="shared" si="1249"/>
        <v>0</v>
      </c>
      <c r="R2825" s="86">
        <f t="shared" si="1246"/>
        <v>0</v>
      </c>
      <c r="S2825" s="76">
        <f t="shared" si="1261"/>
        <v>0</v>
      </c>
      <c r="T2825" s="86">
        <f t="shared" si="1247"/>
        <v>8.0657000000000006E-2</v>
      </c>
      <c r="U2825" s="84">
        <f t="shared" si="1262"/>
        <v>6</v>
      </c>
      <c r="V2825" s="84">
        <v>252</v>
      </c>
      <c r="W2825" s="83">
        <f t="shared" si="1263"/>
        <v>1.001848592</v>
      </c>
      <c r="X2825" s="76">
        <f t="shared" si="1264"/>
        <v>0.87488147000000005</v>
      </c>
      <c r="Y2825" s="76">
        <f t="shared" si="1265"/>
        <v>0</v>
      </c>
      <c r="Z2825" s="90" t="str">
        <f t="shared" si="1266"/>
        <v>A+J=</v>
      </c>
      <c r="AA2825" s="81">
        <f t="shared" si="1267"/>
        <v>47102</v>
      </c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75">
        <f t="shared" si="1243"/>
        <v>47085</v>
      </c>
      <c r="B2826" s="76">
        <f t="shared" si="1244"/>
        <v>474.39173612000002</v>
      </c>
      <c r="C2826" s="76">
        <f t="shared" si="1248"/>
        <v>307.29823134999998</v>
      </c>
      <c r="D2826" s="77">
        <f t="shared" si="1251"/>
        <v>7245.38</v>
      </c>
      <c r="E2826" s="78">
        <f>IF(K2826=1,VLOOKUP(A2825,[1]Plan1!$G$155:$I$350,3),E2825)</f>
        <v>7276.54</v>
      </c>
      <c r="F2826" s="79">
        <f t="shared" si="1252"/>
        <v>45763</v>
      </c>
      <c r="G2826" s="80">
        <f t="shared" si="1253"/>
        <v>4.3006716003852752E-3</v>
      </c>
      <c r="H2826" s="81">
        <f t="shared" si="1254"/>
        <v>47102</v>
      </c>
      <c r="I2826" s="81">
        <f t="shared" si="1255"/>
        <v>47102</v>
      </c>
      <c r="J2826" s="82">
        <f t="shared" si="1245"/>
        <v>20</v>
      </c>
      <c r="K2826" s="82">
        <f t="shared" si="1250"/>
        <v>7</v>
      </c>
      <c r="L2826" s="76">
        <f t="shared" si="1256"/>
        <v>1.0015031299999999</v>
      </c>
      <c r="M2826" s="83">
        <f t="shared" si="1257"/>
        <v>1.0043006699999999</v>
      </c>
      <c r="N2826" s="83">
        <f t="shared" si="1258"/>
        <v>1.5381155740334513</v>
      </c>
      <c r="O2826" s="76">
        <f t="shared" si="1259"/>
        <v>1.5404275599999999</v>
      </c>
      <c r="P2826" s="76">
        <f t="shared" si="1260"/>
        <v>473.37066471000003</v>
      </c>
      <c r="Q2826" s="84">
        <f t="shared" si="1249"/>
        <v>0</v>
      </c>
      <c r="R2826" s="86">
        <f t="shared" si="1246"/>
        <v>0</v>
      </c>
      <c r="S2826" s="76">
        <f t="shared" si="1261"/>
        <v>0</v>
      </c>
      <c r="T2826" s="86">
        <f t="shared" si="1247"/>
        <v>8.0657000000000006E-2</v>
      </c>
      <c r="U2826" s="84">
        <f t="shared" si="1262"/>
        <v>7</v>
      </c>
      <c r="V2826" s="84">
        <v>252</v>
      </c>
      <c r="W2826" s="83">
        <f t="shared" si="1263"/>
        <v>1.0021570230000001</v>
      </c>
      <c r="X2826" s="76">
        <f t="shared" si="1264"/>
        <v>1.02107141</v>
      </c>
      <c r="Y2826" s="76">
        <f t="shared" si="1265"/>
        <v>0</v>
      </c>
      <c r="Z2826" s="90" t="str">
        <f t="shared" si="1266"/>
        <v>A+J=</v>
      </c>
      <c r="AA2826" s="81">
        <f t="shared" si="1267"/>
        <v>47102</v>
      </c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75">
        <f t="shared" si="1243"/>
        <v>47086</v>
      </c>
      <c r="B2827" s="76">
        <f t="shared" si="1244"/>
        <v>474.63961682999997</v>
      </c>
      <c r="C2827" s="76">
        <f t="shared" si="1248"/>
        <v>307.29823134999998</v>
      </c>
      <c r="D2827" s="77">
        <f t="shared" si="1251"/>
        <v>7245.38</v>
      </c>
      <c r="E2827" s="78">
        <f>IF(K2827=1,VLOOKUP(A2826,[1]Plan1!$G$155:$I$350,3),E2826)</f>
        <v>7276.54</v>
      </c>
      <c r="F2827" s="79">
        <f t="shared" si="1252"/>
        <v>45763</v>
      </c>
      <c r="G2827" s="80">
        <f t="shared" si="1253"/>
        <v>4.3006716003852752E-3</v>
      </c>
      <c r="H2827" s="81">
        <f t="shared" si="1254"/>
        <v>47102</v>
      </c>
      <c r="I2827" s="81">
        <f t="shared" si="1255"/>
        <v>47102</v>
      </c>
      <c r="J2827" s="82">
        <f t="shared" si="1245"/>
        <v>20</v>
      </c>
      <c r="K2827" s="82">
        <f t="shared" si="1250"/>
        <v>8</v>
      </c>
      <c r="L2827" s="76">
        <f t="shared" si="1256"/>
        <v>1.00171805</v>
      </c>
      <c r="M2827" s="83">
        <f t="shared" si="1257"/>
        <v>1.0043006699999999</v>
      </c>
      <c r="N2827" s="83">
        <f t="shared" si="1258"/>
        <v>1.5381155740334513</v>
      </c>
      <c r="O2827" s="76">
        <f t="shared" si="1259"/>
        <v>1.5407581299999999</v>
      </c>
      <c r="P2827" s="76">
        <f t="shared" si="1260"/>
        <v>473.47224827999997</v>
      </c>
      <c r="Q2827" s="84">
        <f t="shared" si="1249"/>
        <v>0</v>
      </c>
      <c r="R2827" s="86">
        <f t="shared" si="1246"/>
        <v>0</v>
      </c>
      <c r="S2827" s="76">
        <f t="shared" si="1261"/>
        <v>0</v>
      </c>
      <c r="T2827" s="86">
        <f t="shared" si="1247"/>
        <v>8.0657000000000006E-2</v>
      </c>
      <c r="U2827" s="84">
        <f t="shared" si="1262"/>
        <v>8</v>
      </c>
      <c r="V2827" s="84">
        <v>252</v>
      </c>
      <c r="W2827" s="83">
        <f t="shared" si="1263"/>
        <v>1.002465548</v>
      </c>
      <c r="X2827" s="76">
        <f t="shared" si="1264"/>
        <v>1.1673685499999999</v>
      </c>
      <c r="Y2827" s="76">
        <f t="shared" si="1265"/>
        <v>0</v>
      </c>
      <c r="Z2827" s="90" t="str">
        <f t="shared" si="1266"/>
        <v>A+J=</v>
      </c>
      <c r="AA2827" s="81">
        <f t="shared" si="1267"/>
        <v>47102</v>
      </c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75">
        <f t="shared" ref="A2828:A2891" si="1268">(A2827+1)</f>
        <v>47087</v>
      </c>
      <c r="B2828" s="76">
        <f t="shared" ref="B2828:B2891" si="1269">P2828+X2828</f>
        <v>474.88762419</v>
      </c>
      <c r="C2828" s="76">
        <f t="shared" si="1248"/>
        <v>307.29823134999998</v>
      </c>
      <c r="D2828" s="77">
        <f t="shared" si="1251"/>
        <v>7245.38</v>
      </c>
      <c r="E2828" s="78">
        <f>IF(K2828=1,VLOOKUP(A2827,[1]Plan1!$G$155:$I$350,3),E2827)</f>
        <v>7276.54</v>
      </c>
      <c r="F2828" s="79">
        <f t="shared" si="1252"/>
        <v>45763</v>
      </c>
      <c r="G2828" s="80">
        <f t="shared" si="1253"/>
        <v>4.3006716003852752E-3</v>
      </c>
      <c r="H2828" s="81">
        <f t="shared" si="1254"/>
        <v>47102</v>
      </c>
      <c r="I2828" s="81">
        <f t="shared" si="1255"/>
        <v>47102</v>
      </c>
      <c r="J2828" s="82">
        <f t="shared" ref="J2828:J2891" si="1270">IF(I2828=I2827,J2827,NETWORKDAYS(I2827,I2828,$AD$165:$AD$503)-1)</f>
        <v>20</v>
      </c>
      <c r="K2828" s="82">
        <f t="shared" si="1250"/>
        <v>9</v>
      </c>
      <c r="L2828" s="76">
        <f t="shared" si="1256"/>
        <v>1.0019330099999999</v>
      </c>
      <c r="M2828" s="83">
        <f t="shared" si="1257"/>
        <v>1.0043006699999999</v>
      </c>
      <c r="N2828" s="83">
        <f t="shared" si="1258"/>
        <v>1.5381155740334513</v>
      </c>
      <c r="O2828" s="76">
        <f t="shared" si="1259"/>
        <v>1.5410887600000001</v>
      </c>
      <c r="P2828" s="76">
        <f t="shared" si="1260"/>
        <v>473.5738503</v>
      </c>
      <c r="Q2828" s="84">
        <f t="shared" si="1249"/>
        <v>0</v>
      </c>
      <c r="R2828" s="86">
        <f t="shared" ref="R2828:R2891" si="1271">IF(Q2828&gt;0,VLOOKUP($A2828,$AD$11:$AI$161,6),0)</f>
        <v>0</v>
      </c>
      <c r="S2828" s="76">
        <f t="shared" si="1261"/>
        <v>0</v>
      </c>
      <c r="T2828" s="86">
        <f t="shared" ref="T2828:T2891" si="1272">(T2827)</f>
        <v>8.0657000000000006E-2</v>
      </c>
      <c r="U2828" s="84">
        <f t="shared" si="1262"/>
        <v>9</v>
      </c>
      <c r="V2828" s="84">
        <v>252</v>
      </c>
      <c r="W2828" s="83">
        <f t="shared" si="1263"/>
        <v>1.002774169</v>
      </c>
      <c r="X2828" s="76">
        <f t="shared" si="1264"/>
        <v>1.31377389</v>
      </c>
      <c r="Y2828" s="76">
        <f t="shared" si="1265"/>
        <v>0</v>
      </c>
      <c r="Z2828" s="90" t="str">
        <f t="shared" si="1266"/>
        <v>A+J=</v>
      </c>
      <c r="AA2828" s="81">
        <f t="shared" si="1267"/>
        <v>47102</v>
      </c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75">
        <f t="shared" si="1268"/>
        <v>47088</v>
      </c>
      <c r="B2829" s="76">
        <f t="shared" si="1269"/>
        <v>475.13576391000004</v>
      </c>
      <c r="C2829" s="76">
        <f t="shared" ref="C2829:C2892" si="1273">TRUNC(IF(Q2828&gt;0,VLOOKUP(A2828,$AD$13:$AE$161,2),C2828),8)</f>
        <v>307.29823134999998</v>
      </c>
      <c r="D2829" s="77">
        <f t="shared" si="1251"/>
        <v>7245.38</v>
      </c>
      <c r="E2829" s="78">
        <f>IF(K2829=1,VLOOKUP(A2828,[1]Plan1!$G$155:$I$350,3),E2828)</f>
        <v>7276.54</v>
      </c>
      <c r="F2829" s="79">
        <f t="shared" si="1252"/>
        <v>45763</v>
      </c>
      <c r="G2829" s="80">
        <f t="shared" si="1253"/>
        <v>4.3006716003852752E-3</v>
      </c>
      <c r="H2829" s="81">
        <f t="shared" si="1254"/>
        <v>47102</v>
      </c>
      <c r="I2829" s="81">
        <f t="shared" si="1255"/>
        <v>47102</v>
      </c>
      <c r="J2829" s="82">
        <f t="shared" si="1270"/>
        <v>20</v>
      </c>
      <c r="K2829" s="82">
        <f t="shared" si="1250"/>
        <v>10</v>
      </c>
      <c r="L2829" s="76">
        <f t="shared" si="1256"/>
        <v>1.0021480199999999</v>
      </c>
      <c r="M2829" s="83">
        <f t="shared" si="1257"/>
        <v>1.0043006699999999</v>
      </c>
      <c r="N2829" s="83">
        <f t="shared" si="1258"/>
        <v>1.5381155740334513</v>
      </c>
      <c r="O2829" s="76">
        <f t="shared" si="1259"/>
        <v>1.5414194699999999</v>
      </c>
      <c r="P2829" s="76">
        <f t="shared" si="1260"/>
        <v>473.67547689000003</v>
      </c>
      <c r="Q2829" s="84">
        <f t="shared" ref="Q2829:Q2892" si="1274">IF(VLOOKUP(A2829,AD$11:AK$161,8)=VLOOKUP(A2828,AD$11:AK$161,8),0,VLOOKUP(A2829,AD$11:AK$161,8))</f>
        <v>0</v>
      </c>
      <c r="R2829" s="86">
        <f t="shared" si="1271"/>
        <v>0</v>
      </c>
      <c r="S2829" s="76">
        <f t="shared" si="1261"/>
        <v>0</v>
      </c>
      <c r="T2829" s="86">
        <f t="shared" si="1272"/>
        <v>8.0657000000000006E-2</v>
      </c>
      <c r="U2829" s="84">
        <f t="shared" si="1262"/>
        <v>10</v>
      </c>
      <c r="V2829" s="84">
        <v>252</v>
      </c>
      <c r="W2829" s="83">
        <f t="shared" si="1263"/>
        <v>1.003082885</v>
      </c>
      <c r="X2829" s="76">
        <f t="shared" si="1264"/>
        <v>1.46028702</v>
      </c>
      <c r="Y2829" s="76">
        <f t="shared" si="1265"/>
        <v>0</v>
      </c>
      <c r="Z2829" s="90" t="str">
        <f t="shared" si="1266"/>
        <v>A+J=</v>
      </c>
      <c r="AA2829" s="81">
        <f t="shared" si="1267"/>
        <v>47102</v>
      </c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75">
        <f t="shared" si="1268"/>
        <v>47089</v>
      </c>
      <c r="B2830" s="76">
        <f t="shared" si="1269"/>
        <v>475.38403559</v>
      </c>
      <c r="C2830" s="76">
        <f t="shared" si="1273"/>
        <v>307.29823134999998</v>
      </c>
      <c r="D2830" s="77">
        <f t="shared" si="1251"/>
        <v>7245.38</v>
      </c>
      <c r="E2830" s="78">
        <f>IF(K2830=1,VLOOKUP(A2829,[1]Plan1!$G$155:$I$350,3),E2829)</f>
        <v>7276.54</v>
      </c>
      <c r="F2830" s="79">
        <f t="shared" si="1252"/>
        <v>45763</v>
      </c>
      <c r="G2830" s="80">
        <f t="shared" si="1253"/>
        <v>4.3006716003852752E-3</v>
      </c>
      <c r="H2830" s="81">
        <f t="shared" si="1254"/>
        <v>47102</v>
      </c>
      <c r="I2830" s="81">
        <f t="shared" si="1255"/>
        <v>47102</v>
      </c>
      <c r="J2830" s="82">
        <f t="shared" si="1270"/>
        <v>20</v>
      </c>
      <c r="K2830" s="82">
        <f t="shared" si="1250"/>
        <v>11</v>
      </c>
      <c r="L2830" s="76">
        <f t="shared" si="1256"/>
        <v>1.0023630800000001</v>
      </c>
      <c r="M2830" s="83">
        <f t="shared" si="1257"/>
        <v>1.0043006699999999</v>
      </c>
      <c r="N2830" s="83">
        <f t="shared" si="1258"/>
        <v>1.5381155740334513</v>
      </c>
      <c r="O2830" s="76">
        <f t="shared" si="1259"/>
        <v>1.5417502599999999</v>
      </c>
      <c r="P2830" s="76">
        <f t="shared" si="1260"/>
        <v>473.77712808000001</v>
      </c>
      <c r="Q2830" s="84">
        <f t="shared" si="1274"/>
        <v>0</v>
      </c>
      <c r="R2830" s="86">
        <f t="shared" si="1271"/>
        <v>0</v>
      </c>
      <c r="S2830" s="76">
        <f t="shared" si="1261"/>
        <v>0</v>
      </c>
      <c r="T2830" s="86">
        <f t="shared" si="1272"/>
        <v>8.0657000000000006E-2</v>
      </c>
      <c r="U2830" s="84">
        <f t="shared" si="1262"/>
        <v>11</v>
      </c>
      <c r="V2830" s="84">
        <v>252</v>
      </c>
      <c r="W2830" s="83">
        <f t="shared" si="1263"/>
        <v>1.0033916949999999</v>
      </c>
      <c r="X2830" s="76">
        <f t="shared" si="1264"/>
        <v>1.6069075100000001</v>
      </c>
      <c r="Y2830" s="76">
        <f t="shared" si="1265"/>
        <v>0</v>
      </c>
      <c r="Z2830" s="90" t="str">
        <f t="shared" si="1266"/>
        <v>A+J=</v>
      </c>
      <c r="AA2830" s="81">
        <f t="shared" si="1267"/>
        <v>47102</v>
      </c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75">
        <f t="shared" si="1268"/>
        <v>47090</v>
      </c>
      <c r="B2831" s="76">
        <f t="shared" si="1269"/>
        <v>475.38403559</v>
      </c>
      <c r="C2831" s="76">
        <f t="shared" si="1273"/>
        <v>307.29823134999998</v>
      </c>
      <c r="D2831" s="77">
        <f t="shared" si="1251"/>
        <v>7245.38</v>
      </c>
      <c r="E2831" s="78">
        <f>IF(K2831=1,VLOOKUP(A2830,[1]Plan1!$G$155:$I$350,3),E2830)</f>
        <v>7276.54</v>
      </c>
      <c r="F2831" s="79">
        <f t="shared" si="1252"/>
        <v>45763</v>
      </c>
      <c r="G2831" s="80">
        <f t="shared" si="1253"/>
        <v>4.3006716003852752E-3</v>
      </c>
      <c r="H2831" s="81">
        <f t="shared" si="1254"/>
        <v>47102</v>
      </c>
      <c r="I2831" s="81">
        <f t="shared" si="1255"/>
        <v>47102</v>
      </c>
      <c r="J2831" s="82">
        <f t="shared" si="1270"/>
        <v>20</v>
      </c>
      <c r="K2831" s="82">
        <f t="shared" si="1250"/>
        <v>11</v>
      </c>
      <c r="L2831" s="76">
        <f t="shared" si="1256"/>
        <v>1.0023630800000001</v>
      </c>
      <c r="M2831" s="83">
        <f t="shared" si="1257"/>
        <v>1.0043006699999999</v>
      </c>
      <c r="N2831" s="83">
        <f t="shared" si="1258"/>
        <v>1.5381155740334513</v>
      </c>
      <c r="O2831" s="76">
        <f t="shared" si="1259"/>
        <v>1.5417502599999999</v>
      </c>
      <c r="P2831" s="76">
        <f t="shared" si="1260"/>
        <v>473.77712808000001</v>
      </c>
      <c r="Q2831" s="84">
        <f t="shared" si="1274"/>
        <v>0</v>
      </c>
      <c r="R2831" s="86">
        <f t="shared" si="1271"/>
        <v>0</v>
      </c>
      <c r="S2831" s="76">
        <f t="shared" si="1261"/>
        <v>0</v>
      </c>
      <c r="T2831" s="86">
        <f t="shared" si="1272"/>
        <v>8.0657000000000006E-2</v>
      </c>
      <c r="U2831" s="84">
        <f t="shared" si="1262"/>
        <v>11</v>
      </c>
      <c r="V2831" s="84">
        <v>252</v>
      </c>
      <c r="W2831" s="83">
        <f t="shared" si="1263"/>
        <v>1.0033916949999999</v>
      </c>
      <c r="X2831" s="76">
        <f t="shared" si="1264"/>
        <v>1.6069075100000001</v>
      </c>
      <c r="Y2831" s="76">
        <f t="shared" si="1265"/>
        <v>0</v>
      </c>
      <c r="Z2831" s="90" t="str">
        <f t="shared" si="1266"/>
        <v>A+J=</v>
      </c>
      <c r="AA2831" s="81">
        <f t="shared" si="1267"/>
        <v>47102</v>
      </c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75">
        <f t="shared" si="1268"/>
        <v>47091</v>
      </c>
      <c r="B2832" s="76">
        <f t="shared" si="1269"/>
        <v>475.38403559</v>
      </c>
      <c r="C2832" s="76">
        <f t="shared" si="1273"/>
        <v>307.29823134999998</v>
      </c>
      <c r="D2832" s="77">
        <f t="shared" si="1251"/>
        <v>7245.38</v>
      </c>
      <c r="E2832" s="78">
        <f>IF(K2832=1,VLOOKUP(A2831,[1]Plan1!$G$155:$I$350,3),E2831)</f>
        <v>7276.54</v>
      </c>
      <c r="F2832" s="79">
        <f t="shared" si="1252"/>
        <v>45763</v>
      </c>
      <c r="G2832" s="80">
        <f t="shared" si="1253"/>
        <v>4.3006716003852752E-3</v>
      </c>
      <c r="H2832" s="81">
        <f t="shared" si="1254"/>
        <v>47102</v>
      </c>
      <c r="I2832" s="81">
        <f t="shared" si="1255"/>
        <v>47102</v>
      </c>
      <c r="J2832" s="82">
        <f t="shared" si="1270"/>
        <v>20</v>
      </c>
      <c r="K2832" s="82">
        <f t="shared" si="1250"/>
        <v>11</v>
      </c>
      <c r="L2832" s="76">
        <f t="shared" si="1256"/>
        <v>1.0023630800000001</v>
      </c>
      <c r="M2832" s="83">
        <f t="shared" si="1257"/>
        <v>1.0043006699999999</v>
      </c>
      <c r="N2832" s="83">
        <f t="shared" si="1258"/>
        <v>1.5381155740334513</v>
      </c>
      <c r="O2832" s="76">
        <f t="shared" si="1259"/>
        <v>1.5417502599999999</v>
      </c>
      <c r="P2832" s="76">
        <f t="shared" si="1260"/>
        <v>473.77712808000001</v>
      </c>
      <c r="Q2832" s="84">
        <f t="shared" si="1274"/>
        <v>0</v>
      </c>
      <c r="R2832" s="86">
        <f t="shared" si="1271"/>
        <v>0</v>
      </c>
      <c r="S2832" s="76">
        <f t="shared" si="1261"/>
        <v>0</v>
      </c>
      <c r="T2832" s="86">
        <f t="shared" si="1272"/>
        <v>8.0657000000000006E-2</v>
      </c>
      <c r="U2832" s="84">
        <f t="shared" si="1262"/>
        <v>11</v>
      </c>
      <c r="V2832" s="84">
        <v>252</v>
      </c>
      <c r="W2832" s="83">
        <f t="shared" si="1263"/>
        <v>1.0033916949999999</v>
      </c>
      <c r="X2832" s="76">
        <f t="shared" si="1264"/>
        <v>1.6069075100000001</v>
      </c>
      <c r="Y2832" s="76">
        <f t="shared" si="1265"/>
        <v>0</v>
      </c>
      <c r="Z2832" s="90" t="str">
        <f t="shared" si="1266"/>
        <v>A+J=</v>
      </c>
      <c r="AA2832" s="81">
        <f t="shared" si="1267"/>
        <v>47102</v>
      </c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75">
        <f t="shared" si="1268"/>
        <v>47092</v>
      </c>
      <c r="B2833" s="76">
        <f t="shared" si="1269"/>
        <v>475.63243405000003</v>
      </c>
      <c r="C2833" s="76">
        <f t="shared" si="1273"/>
        <v>307.29823134999998</v>
      </c>
      <c r="D2833" s="77">
        <f t="shared" si="1251"/>
        <v>7245.38</v>
      </c>
      <c r="E2833" s="78">
        <f>IF(K2833=1,VLOOKUP(A2832,[1]Plan1!$G$155:$I$350,3),E2832)</f>
        <v>7276.54</v>
      </c>
      <c r="F2833" s="79">
        <f t="shared" si="1252"/>
        <v>45763</v>
      </c>
      <c r="G2833" s="80">
        <f t="shared" si="1253"/>
        <v>4.3006716003852752E-3</v>
      </c>
      <c r="H2833" s="81">
        <f t="shared" si="1254"/>
        <v>47102</v>
      </c>
      <c r="I2833" s="81">
        <f t="shared" si="1255"/>
        <v>47102</v>
      </c>
      <c r="J2833" s="82">
        <f t="shared" si="1270"/>
        <v>20</v>
      </c>
      <c r="K2833" s="82">
        <f t="shared" si="1250"/>
        <v>12</v>
      </c>
      <c r="L2833" s="76">
        <f t="shared" si="1256"/>
        <v>1.00257818</v>
      </c>
      <c r="M2833" s="83">
        <f t="shared" si="1257"/>
        <v>1.0043006699999999</v>
      </c>
      <c r="N2833" s="83">
        <f t="shared" si="1258"/>
        <v>1.5381155740334513</v>
      </c>
      <c r="O2833" s="76">
        <f t="shared" si="1259"/>
        <v>1.54208111</v>
      </c>
      <c r="P2833" s="76">
        <f t="shared" si="1260"/>
        <v>473.87879770000001</v>
      </c>
      <c r="Q2833" s="84">
        <f t="shared" si="1274"/>
        <v>0</v>
      </c>
      <c r="R2833" s="86">
        <f t="shared" si="1271"/>
        <v>0</v>
      </c>
      <c r="S2833" s="76">
        <f t="shared" si="1261"/>
        <v>0</v>
      </c>
      <c r="T2833" s="86">
        <f t="shared" si="1272"/>
        <v>8.0657000000000006E-2</v>
      </c>
      <c r="U2833" s="84">
        <f t="shared" si="1262"/>
        <v>12</v>
      </c>
      <c r="V2833" s="84">
        <v>252</v>
      </c>
      <c r="W2833" s="83">
        <f t="shared" si="1263"/>
        <v>1.003700601</v>
      </c>
      <c r="X2833" s="76">
        <f t="shared" si="1264"/>
        <v>1.7536363500000001</v>
      </c>
      <c r="Y2833" s="76">
        <f t="shared" si="1265"/>
        <v>0</v>
      </c>
      <c r="Z2833" s="90" t="str">
        <f t="shared" si="1266"/>
        <v>A+J=</v>
      </c>
      <c r="AA2833" s="81">
        <f t="shared" si="1267"/>
        <v>47102</v>
      </c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75">
        <f t="shared" si="1268"/>
        <v>47093</v>
      </c>
      <c r="B2834" s="76">
        <f t="shared" si="1269"/>
        <v>475.88096194000002</v>
      </c>
      <c r="C2834" s="76">
        <f t="shared" si="1273"/>
        <v>307.29823134999998</v>
      </c>
      <c r="D2834" s="77">
        <f t="shared" si="1251"/>
        <v>7245.38</v>
      </c>
      <c r="E2834" s="78">
        <f>IF(K2834=1,VLOOKUP(A2833,[1]Plan1!$G$155:$I$350,3),E2833)</f>
        <v>7276.54</v>
      </c>
      <c r="F2834" s="79">
        <f t="shared" si="1252"/>
        <v>45763</v>
      </c>
      <c r="G2834" s="80">
        <f t="shared" si="1253"/>
        <v>4.3006716003852752E-3</v>
      </c>
      <c r="H2834" s="81">
        <f t="shared" si="1254"/>
        <v>47102</v>
      </c>
      <c r="I2834" s="81">
        <f t="shared" si="1255"/>
        <v>47102</v>
      </c>
      <c r="J2834" s="82">
        <f t="shared" si="1270"/>
        <v>20</v>
      </c>
      <c r="K2834" s="82">
        <f t="shared" si="1250"/>
        <v>13</v>
      </c>
      <c r="L2834" s="76">
        <f t="shared" si="1256"/>
        <v>1.00279333</v>
      </c>
      <c r="M2834" s="83">
        <f t="shared" si="1257"/>
        <v>1.0043006699999999</v>
      </c>
      <c r="N2834" s="83">
        <f t="shared" si="1258"/>
        <v>1.5381155740334513</v>
      </c>
      <c r="O2834" s="76">
        <f t="shared" si="1259"/>
        <v>1.5424120299999999</v>
      </c>
      <c r="P2834" s="76">
        <f t="shared" si="1260"/>
        <v>473.98048883000001</v>
      </c>
      <c r="Q2834" s="84">
        <f t="shared" si="1274"/>
        <v>0</v>
      </c>
      <c r="R2834" s="86">
        <f t="shared" si="1271"/>
        <v>0</v>
      </c>
      <c r="S2834" s="76">
        <f t="shared" si="1261"/>
        <v>0</v>
      </c>
      <c r="T2834" s="86">
        <f t="shared" si="1272"/>
        <v>8.0657000000000006E-2</v>
      </c>
      <c r="U2834" s="84">
        <f t="shared" si="1262"/>
        <v>13</v>
      </c>
      <c r="V2834" s="84">
        <v>252</v>
      </c>
      <c r="W2834" s="83">
        <f t="shared" si="1263"/>
        <v>1.004009602</v>
      </c>
      <c r="X2834" s="76">
        <f t="shared" si="1264"/>
        <v>1.9004731100000001</v>
      </c>
      <c r="Y2834" s="76">
        <f t="shared" si="1265"/>
        <v>0</v>
      </c>
      <c r="Z2834" s="90" t="str">
        <f t="shared" si="1266"/>
        <v>A+J=</v>
      </c>
      <c r="AA2834" s="81">
        <f t="shared" si="1267"/>
        <v>47102</v>
      </c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75">
        <f t="shared" si="1268"/>
        <v>47094</v>
      </c>
      <c r="B2835" s="76">
        <f t="shared" si="1269"/>
        <v>476.12962549000002</v>
      </c>
      <c r="C2835" s="76">
        <f t="shared" si="1273"/>
        <v>307.29823134999998</v>
      </c>
      <c r="D2835" s="77">
        <f t="shared" si="1251"/>
        <v>7245.38</v>
      </c>
      <c r="E2835" s="78">
        <f>IF(K2835=1,VLOOKUP(A2834,[1]Plan1!$G$155:$I$350,3),E2834)</f>
        <v>7276.54</v>
      </c>
      <c r="F2835" s="79">
        <f t="shared" si="1252"/>
        <v>45763</v>
      </c>
      <c r="G2835" s="80">
        <f t="shared" si="1253"/>
        <v>4.3006716003852752E-3</v>
      </c>
      <c r="H2835" s="81">
        <f t="shared" si="1254"/>
        <v>47102</v>
      </c>
      <c r="I2835" s="81">
        <f t="shared" si="1255"/>
        <v>47102</v>
      </c>
      <c r="J2835" s="82">
        <f t="shared" si="1270"/>
        <v>20</v>
      </c>
      <c r="K2835" s="82">
        <f t="shared" si="1250"/>
        <v>14</v>
      </c>
      <c r="L2835" s="76">
        <f t="shared" si="1256"/>
        <v>1.00300853</v>
      </c>
      <c r="M2835" s="83">
        <f t="shared" si="1257"/>
        <v>1.0043006699999999</v>
      </c>
      <c r="N2835" s="83">
        <f t="shared" si="1258"/>
        <v>1.5381155740334513</v>
      </c>
      <c r="O2835" s="76">
        <f t="shared" si="1259"/>
        <v>1.54274304</v>
      </c>
      <c r="P2835" s="76">
        <f t="shared" si="1260"/>
        <v>474.08220761000001</v>
      </c>
      <c r="Q2835" s="84">
        <f t="shared" si="1274"/>
        <v>0</v>
      </c>
      <c r="R2835" s="86">
        <f t="shared" si="1271"/>
        <v>0</v>
      </c>
      <c r="S2835" s="76">
        <f t="shared" si="1261"/>
        <v>0</v>
      </c>
      <c r="T2835" s="86">
        <f t="shared" si="1272"/>
        <v>8.0657000000000006E-2</v>
      </c>
      <c r="U2835" s="84">
        <f t="shared" si="1262"/>
        <v>14</v>
      </c>
      <c r="V2835" s="84">
        <v>252</v>
      </c>
      <c r="W2835" s="83">
        <f t="shared" si="1263"/>
        <v>1.0043186980000001</v>
      </c>
      <c r="X2835" s="76">
        <f t="shared" si="1264"/>
        <v>2.0474178799999998</v>
      </c>
      <c r="Y2835" s="76">
        <f t="shared" si="1265"/>
        <v>0</v>
      </c>
      <c r="Z2835" s="90" t="str">
        <f t="shared" si="1266"/>
        <v>A+J=</v>
      </c>
      <c r="AA2835" s="81">
        <f t="shared" si="1267"/>
        <v>47102</v>
      </c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75">
        <f t="shared" si="1268"/>
        <v>47095</v>
      </c>
      <c r="B2836" s="76">
        <f t="shared" si="1269"/>
        <v>476.37841241000001</v>
      </c>
      <c r="C2836" s="76">
        <f t="shared" si="1273"/>
        <v>307.29823134999998</v>
      </c>
      <c r="D2836" s="77">
        <f t="shared" si="1251"/>
        <v>7245.38</v>
      </c>
      <c r="E2836" s="78">
        <f>IF(K2836=1,VLOOKUP(A2835,[1]Plan1!$G$155:$I$350,3),E2835)</f>
        <v>7276.54</v>
      </c>
      <c r="F2836" s="79">
        <f t="shared" si="1252"/>
        <v>45763</v>
      </c>
      <c r="G2836" s="80">
        <f t="shared" si="1253"/>
        <v>4.3006716003852752E-3</v>
      </c>
      <c r="H2836" s="81">
        <f t="shared" si="1254"/>
        <v>47102</v>
      </c>
      <c r="I2836" s="81">
        <f t="shared" si="1255"/>
        <v>47102</v>
      </c>
      <c r="J2836" s="82">
        <f t="shared" si="1270"/>
        <v>20</v>
      </c>
      <c r="K2836" s="82">
        <f t="shared" si="1250"/>
        <v>15</v>
      </c>
      <c r="L2836" s="76">
        <f t="shared" si="1256"/>
        <v>1.00322377</v>
      </c>
      <c r="M2836" s="83">
        <f t="shared" si="1257"/>
        <v>1.0043006699999999</v>
      </c>
      <c r="N2836" s="83">
        <f t="shared" si="1258"/>
        <v>1.5381155740334513</v>
      </c>
      <c r="O2836" s="76">
        <f t="shared" si="1259"/>
        <v>1.5430740999999999</v>
      </c>
      <c r="P2836" s="76">
        <f t="shared" si="1260"/>
        <v>474.18394176999999</v>
      </c>
      <c r="Q2836" s="84">
        <f t="shared" si="1274"/>
        <v>0</v>
      </c>
      <c r="R2836" s="86">
        <f t="shared" si="1271"/>
        <v>0</v>
      </c>
      <c r="S2836" s="76">
        <f t="shared" si="1261"/>
        <v>0</v>
      </c>
      <c r="T2836" s="86">
        <f t="shared" si="1272"/>
        <v>8.0657000000000006E-2</v>
      </c>
      <c r="U2836" s="84">
        <f t="shared" si="1262"/>
        <v>15</v>
      </c>
      <c r="V2836" s="84">
        <v>252</v>
      </c>
      <c r="W2836" s="83">
        <f t="shared" si="1263"/>
        <v>1.004627889</v>
      </c>
      <c r="X2836" s="76">
        <f t="shared" si="1264"/>
        <v>2.19447064</v>
      </c>
      <c r="Y2836" s="76">
        <f t="shared" si="1265"/>
        <v>0</v>
      </c>
      <c r="Z2836" s="90" t="str">
        <f t="shared" si="1266"/>
        <v>A+J=</v>
      </c>
      <c r="AA2836" s="81">
        <f t="shared" si="1267"/>
        <v>47102</v>
      </c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75">
        <f t="shared" si="1268"/>
        <v>47096</v>
      </c>
      <c r="B2837" s="76">
        <f t="shared" si="1269"/>
        <v>476.62733247</v>
      </c>
      <c r="C2837" s="76">
        <f t="shared" si="1273"/>
        <v>307.29823134999998</v>
      </c>
      <c r="D2837" s="77">
        <f t="shared" si="1251"/>
        <v>7245.38</v>
      </c>
      <c r="E2837" s="78">
        <f>IF(K2837=1,VLOOKUP(A2836,[1]Plan1!$G$155:$I$350,3),E2836)</f>
        <v>7276.54</v>
      </c>
      <c r="F2837" s="79">
        <f t="shared" si="1252"/>
        <v>45763</v>
      </c>
      <c r="G2837" s="80">
        <f t="shared" si="1253"/>
        <v>4.3006716003852752E-3</v>
      </c>
      <c r="H2837" s="81">
        <f t="shared" si="1254"/>
        <v>47102</v>
      </c>
      <c r="I2837" s="81">
        <f t="shared" si="1255"/>
        <v>47102</v>
      </c>
      <c r="J2837" s="82">
        <f t="shared" si="1270"/>
        <v>20</v>
      </c>
      <c r="K2837" s="82">
        <f t="shared" si="1250"/>
        <v>16</v>
      </c>
      <c r="L2837" s="76">
        <f t="shared" si="1256"/>
        <v>1.00343906</v>
      </c>
      <c r="M2837" s="83">
        <f t="shared" si="1257"/>
        <v>1.0043006699999999</v>
      </c>
      <c r="N2837" s="83">
        <f t="shared" si="1258"/>
        <v>1.5381155740334513</v>
      </c>
      <c r="O2837" s="76">
        <f t="shared" si="1259"/>
        <v>1.54340524</v>
      </c>
      <c r="P2837" s="76">
        <f t="shared" si="1260"/>
        <v>474.28570050000002</v>
      </c>
      <c r="Q2837" s="84">
        <f t="shared" si="1274"/>
        <v>0</v>
      </c>
      <c r="R2837" s="86">
        <f t="shared" si="1271"/>
        <v>0</v>
      </c>
      <c r="S2837" s="76">
        <f t="shared" si="1261"/>
        <v>0</v>
      </c>
      <c r="T2837" s="86">
        <f t="shared" si="1272"/>
        <v>8.0657000000000006E-2</v>
      </c>
      <c r="U2837" s="84">
        <f t="shared" si="1262"/>
        <v>16</v>
      </c>
      <c r="V2837" s="84">
        <v>252</v>
      </c>
      <c r="W2837" s="83">
        <f t="shared" si="1263"/>
        <v>1.0049371760000001</v>
      </c>
      <c r="X2837" s="76">
        <f t="shared" si="1264"/>
        <v>2.3416319699999999</v>
      </c>
      <c r="Y2837" s="76">
        <f t="shared" si="1265"/>
        <v>0</v>
      </c>
      <c r="Z2837" s="90" t="str">
        <f t="shared" si="1266"/>
        <v>A+J=</v>
      </c>
      <c r="AA2837" s="81">
        <f t="shared" si="1267"/>
        <v>47102</v>
      </c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75">
        <f t="shared" si="1268"/>
        <v>47097</v>
      </c>
      <c r="B2838" s="76">
        <f t="shared" si="1269"/>
        <v>476.62733247</v>
      </c>
      <c r="C2838" s="76">
        <f t="shared" si="1273"/>
        <v>307.29823134999998</v>
      </c>
      <c r="D2838" s="77">
        <f t="shared" si="1251"/>
        <v>7245.38</v>
      </c>
      <c r="E2838" s="78">
        <f>IF(K2838=1,VLOOKUP(A2837,[1]Plan1!$G$155:$I$350,3),E2837)</f>
        <v>7276.54</v>
      </c>
      <c r="F2838" s="79">
        <f t="shared" si="1252"/>
        <v>45763</v>
      </c>
      <c r="G2838" s="80">
        <f t="shared" si="1253"/>
        <v>4.3006716003852752E-3</v>
      </c>
      <c r="H2838" s="81">
        <f t="shared" si="1254"/>
        <v>47102</v>
      </c>
      <c r="I2838" s="81">
        <f t="shared" si="1255"/>
        <v>47102</v>
      </c>
      <c r="J2838" s="82">
        <f t="shared" si="1270"/>
        <v>20</v>
      </c>
      <c r="K2838" s="82">
        <f t="shared" si="1250"/>
        <v>16</v>
      </c>
      <c r="L2838" s="76">
        <f t="shared" si="1256"/>
        <v>1.00343906</v>
      </c>
      <c r="M2838" s="83">
        <f t="shared" si="1257"/>
        <v>1.0043006699999999</v>
      </c>
      <c r="N2838" s="83">
        <f t="shared" si="1258"/>
        <v>1.5381155740334513</v>
      </c>
      <c r="O2838" s="76">
        <f t="shared" si="1259"/>
        <v>1.54340524</v>
      </c>
      <c r="P2838" s="76">
        <f t="shared" si="1260"/>
        <v>474.28570050000002</v>
      </c>
      <c r="Q2838" s="84">
        <f t="shared" si="1274"/>
        <v>0</v>
      </c>
      <c r="R2838" s="86">
        <f t="shared" si="1271"/>
        <v>0</v>
      </c>
      <c r="S2838" s="76">
        <f t="shared" si="1261"/>
        <v>0</v>
      </c>
      <c r="T2838" s="86">
        <f t="shared" si="1272"/>
        <v>8.0657000000000006E-2</v>
      </c>
      <c r="U2838" s="84">
        <f t="shared" si="1262"/>
        <v>16</v>
      </c>
      <c r="V2838" s="84">
        <v>252</v>
      </c>
      <c r="W2838" s="83">
        <f t="shared" si="1263"/>
        <v>1.0049371760000001</v>
      </c>
      <c r="X2838" s="76">
        <f t="shared" si="1264"/>
        <v>2.3416319699999999</v>
      </c>
      <c r="Y2838" s="76">
        <f t="shared" si="1265"/>
        <v>0</v>
      </c>
      <c r="Z2838" s="90" t="str">
        <f t="shared" si="1266"/>
        <v>A+J=</v>
      </c>
      <c r="AA2838" s="81">
        <f t="shared" si="1267"/>
        <v>47102</v>
      </c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75">
        <f t="shared" si="1268"/>
        <v>47098</v>
      </c>
      <c r="B2839" s="76">
        <f t="shared" si="1269"/>
        <v>476.62733247</v>
      </c>
      <c r="C2839" s="76">
        <f t="shared" si="1273"/>
        <v>307.29823134999998</v>
      </c>
      <c r="D2839" s="77">
        <f t="shared" si="1251"/>
        <v>7245.38</v>
      </c>
      <c r="E2839" s="78">
        <f>IF(K2839=1,VLOOKUP(A2838,[1]Plan1!$G$155:$I$350,3),E2838)</f>
        <v>7276.54</v>
      </c>
      <c r="F2839" s="79">
        <f t="shared" si="1252"/>
        <v>45763</v>
      </c>
      <c r="G2839" s="80">
        <f t="shared" si="1253"/>
        <v>4.3006716003852752E-3</v>
      </c>
      <c r="H2839" s="81">
        <f t="shared" si="1254"/>
        <v>47102</v>
      </c>
      <c r="I2839" s="81">
        <f t="shared" si="1255"/>
        <v>47102</v>
      </c>
      <c r="J2839" s="82">
        <f t="shared" si="1270"/>
        <v>20</v>
      </c>
      <c r="K2839" s="82">
        <f t="shared" si="1250"/>
        <v>16</v>
      </c>
      <c r="L2839" s="76">
        <f t="shared" si="1256"/>
        <v>1.00343906</v>
      </c>
      <c r="M2839" s="83">
        <f t="shared" si="1257"/>
        <v>1.0043006699999999</v>
      </c>
      <c r="N2839" s="83">
        <f t="shared" si="1258"/>
        <v>1.5381155740334513</v>
      </c>
      <c r="O2839" s="76">
        <f t="shared" si="1259"/>
        <v>1.54340524</v>
      </c>
      <c r="P2839" s="76">
        <f t="shared" si="1260"/>
        <v>474.28570050000002</v>
      </c>
      <c r="Q2839" s="84">
        <f t="shared" si="1274"/>
        <v>0</v>
      </c>
      <c r="R2839" s="86">
        <f t="shared" si="1271"/>
        <v>0</v>
      </c>
      <c r="S2839" s="76">
        <f t="shared" si="1261"/>
        <v>0</v>
      </c>
      <c r="T2839" s="86">
        <f t="shared" si="1272"/>
        <v>8.0657000000000006E-2</v>
      </c>
      <c r="U2839" s="84">
        <f t="shared" si="1262"/>
        <v>16</v>
      </c>
      <c r="V2839" s="84">
        <v>252</v>
      </c>
      <c r="W2839" s="83">
        <f t="shared" si="1263"/>
        <v>1.0049371760000001</v>
      </c>
      <c r="X2839" s="76">
        <f t="shared" si="1264"/>
        <v>2.3416319699999999</v>
      </c>
      <c r="Y2839" s="76">
        <f t="shared" si="1265"/>
        <v>0</v>
      </c>
      <c r="Z2839" s="90" t="str">
        <f t="shared" si="1266"/>
        <v>A+J=</v>
      </c>
      <c r="AA2839" s="81">
        <f t="shared" si="1267"/>
        <v>47102</v>
      </c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75">
        <f t="shared" si="1268"/>
        <v>47099</v>
      </c>
      <c r="B2840" s="76">
        <f t="shared" si="1269"/>
        <v>476.87637862000003</v>
      </c>
      <c r="C2840" s="76">
        <f t="shared" si="1273"/>
        <v>307.29823134999998</v>
      </c>
      <c r="D2840" s="77">
        <f t="shared" si="1251"/>
        <v>7245.38</v>
      </c>
      <c r="E2840" s="78">
        <f>IF(K2840=1,VLOOKUP(A2839,[1]Plan1!$G$155:$I$350,3),E2839)</f>
        <v>7276.54</v>
      </c>
      <c r="F2840" s="79">
        <f t="shared" si="1252"/>
        <v>45763</v>
      </c>
      <c r="G2840" s="80">
        <f t="shared" si="1253"/>
        <v>4.3006716003852752E-3</v>
      </c>
      <c r="H2840" s="81">
        <f t="shared" si="1254"/>
        <v>47102</v>
      </c>
      <c r="I2840" s="81">
        <f t="shared" si="1255"/>
        <v>47102</v>
      </c>
      <c r="J2840" s="82">
        <f t="shared" si="1270"/>
        <v>20</v>
      </c>
      <c r="K2840" s="82">
        <f t="shared" si="1250"/>
        <v>17</v>
      </c>
      <c r="L2840" s="76">
        <f t="shared" si="1256"/>
        <v>1.0036543899999999</v>
      </c>
      <c r="M2840" s="83">
        <f t="shared" si="1257"/>
        <v>1.0043006699999999</v>
      </c>
      <c r="N2840" s="83">
        <f t="shared" si="1258"/>
        <v>1.5381155740334513</v>
      </c>
      <c r="O2840" s="76">
        <f t="shared" si="1259"/>
        <v>1.54373644</v>
      </c>
      <c r="P2840" s="76">
        <f t="shared" si="1260"/>
        <v>474.38747768000002</v>
      </c>
      <c r="Q2840" s="84">
        <f t="shared" si="1274"/>
        <v>0</v>
      </c>
      <c r="R2840" s="86">
        <f t="shared" si="1271"/>
        <v>0</v>
      </c>
      <c r="S2840" s="76">
        <f t="shared" si="1261"/>
        <v>0</v>
      </c>
      <c r="T2840" s="86">
        <f t="shared" si="1272"/>
        <v>8.0657000000000006E-2</v>
      </c>
      <c r="U2840" s="84">
        <f t="shared" si="1262"/>
        <v>17</v>
      </c>
      <c r="V2840" s="84">
        <v>252</v>
      </c>
      <c r="W2840" s="83">
        <f t="shared" si="1263"/>
        <v>1.005246557</v>
      </c>
      <c r="X2840" s="76">
        <f t="shared" si="1264"/>
        <v>2.4889009400000002</v>
      </c>
      <c r="Y2840" s="76">
        <f t="shared" si="1265"/>
        <v>0</v>
      </c>
      <c r="Z2840" s="90" t="str">
        <f t="shared" si="1266"/>
        <v>A+J=</v>
      </c>
      <c r="AA2840" s="81">
        <f t="shared" si="1267"/>
        <v>47102</v>
      </c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75">
        <f t="shared" si="1268"/>
        <v>47100</v>
      </c>
      <c r="B2841" s="76">
        <f t="shared" si="1269"/>
        <v>477.12555800000001</v>
      </c>
      <c r="C2841" s="76">
        <f t="shared" si="1273"/>
        <v>307.29823134999998</v>
      </c>
      <c r="D2841" s="77">
        <f t="shared" si="1251"/>
        <v>7245.38</v>
      </c>
      <c r="E2841" s="78">
        <f>IF(K2841=1,VLOOKUP(A2840,[1]Plan1!$G$155:$I$350,3),E2840)</f>
        <v>7276.54</v>
      </c>
      <c r="F2841" s="79">
        <f t="shared" si="1252"/>
        <v>45763</v>
      </c>
      <c r="G2841" s="80">
        <f t="shared" si="1253"/>
        <v>4.3006716003852752E-3</v>
      </c>
      <c r="H2841" s="81">
        <f t="shared" si="1254"/>
        <v>47102</v>
      </c>
      <c r="I2841" s="81">
        <f t="shared" si="1255"/>
        <v>47102</v>
      </c>
      <c r="J2841" s="82">
        <f t="shared" si="1270"/>
        <v>20</v>
      </c>
      <c r="K2841" s="82">
        <f t="shared" si="1250"/>
        <v>18</v>
      </c>
      <c r="L2841" s="76">
        <f t="shared" si="1256"/>
        <v>1.0038697700000001</v>
      </c>
      <c r="M2841" s="83">
        <f t="shared" si="1257"/>
        <v>1.0043006699999999</v>
      </c>
      <c r="N2841" s="83">
        <f t="shared" si="1258"/>
        <v>1.5381155740334513</v>
      </c>
      <c r="O2841" s="76">
        <f t="shared" si="1259"/>
        <v>1.5440677199999999</v>
      </c>
      <c r="P2841" s="76">
        <f t="shared" si="1260"/>
        <v>474.48927944000002</v>
      </c>
      <c r="Q2841" s="84">
        <f t="shared" si="1274"/>
        <v>0</v>
      </c>
      <c r="R2841" s="86">
        <f t="shared" si="1271"/>
        <v>0</v>
      </c>
      <c r="S2841" s="76">
        <f t="shared" si="1261"/>
        <v>0</v>
      </c>
      <c r="T2841" s="86">
        <f t="shared" si="1272"/>
        <v>8.0657000000000006E-2</v>
      </c>
      <c r="U2841" s="84">
        <f t="shared" si="1262"/>
        <v>18</v>
      </c>
      <c r="V2841" s="84">
        <v>252</v>
      </c>
      <c r="W2841" s="83">
        <f t="shared" si="1263"/>
        <v>1.005556034</v>
      </c>
      <c r="X2841" s="76">
        <f t="shared" si="1264"/>
        <v>2.63627856</v>
      </c>
      <c r="Y2841" s="76">
        <f t="shared" si="1265"/>
        <v>0</v>
      </c>
      <c r="Z2841" s="90" t="str">
        <f t="shared" si="1266"/>
        <v>A+J=</v>
      </c>
      <c r="AA2841" s="81">
        <f t="shared" si="1267"/>
        <v>47102</v>
      </c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75">
        <f t="shared" si="1268"/>
        <v>47101</v>
      </c>
      <c r="B2842" s="76">
        <f t="shared" si="1269"/>
        <v>477.37486402999997</v>
      </c>
      <c r="C2842" s="76">
        <f t="shared" si="1273"/>
        <v>307.29823134999998</v>
      </c>
      <c r="D2842" s="77">
        <f t="shared" si="1251"/>
        <v>7245.38</v>
      </c>
      <c r="E2842" s="78">
        <f>IF(K2842=1,VLOOKUP(A2841,[1]Plan1!$G$155:$I$350,3),E2841)</f>
        <v>7276.54</v>
      </c>
      <c r="F2842" s="79">
        <f t="shared" si="1252"/>
        <v>45763</v>
      </c>
      <c r="G2842" s="80">
        <f t="shared" si="1253"/>
        <v>4.3006716003852752E-3</v>
      </c>
      <c r="H2842" s="81">
        <f t="shared" si="1254"/>
        <v>47102</v>
      </c>
      <c r="I2842" s="81">
        <f t="shared" si="1255"/>
        <v>47102</v>
      </c>
      <c r="J2842" s="82">
        <f t="shared" si="1270"/>
        <v>20</v>
      </c>
      <c r="K2842" s="82">
        <f t="shared" si="1250"/>
        <v>19</v>
      </c>
      <c r="L2842" s="76">
        <f t="shared" si="1256"/>
        <v>1.0040851900000001</v>
      </c>
      <c r="M2842" s="83">
        <f t="shared" si="1257"/>
        <v>1.0043006699999999</v>
      </c>
      <c r="N2842" s="83">
        <f t="shared" si="1258"/>
        <v>1.5381155740334513</v>
      </c>
      <c r="O2842" s="76">
        <f t="shared" si="1259"/>
        <v>1.5443990599999999</v>
      </c>
      <c r="P2842" s="76">
        <f t="shared" si="1260"/>
        <v>474.59109962999997</v>
      </c>
      <c r="Q2842" s="84">
        <f t="shared" si="1274"/>
        <v>0</v>
      </c>
      <c r="R2842" s="86">
        <f t="shared" si="1271"/>
        <v>0</v>
      </c>
      <c r="S2842" s="76">
        <f t="shared" si="1261"/>
        <v>0</v>
      </c>
      <c r="T2842" s="86">
        <f t="shared" si="1272"/>
        <v>8.0657000000000006E-2</v>
      </c>
      <c r="U2842" s="84">
        <f t="shared" si="1262"/>
        <v>19</v>
      </c>
      <c r="V2842" s="84">
        <v>252</v>
      </c>
      <c r="W2842" s="83">
        <f t="shared" si="1263"/>
        <v>1.005865606</v>
      </c>
      <c r="X2842" s="76">
        <f t="shared" si="1264"/>
        <v>2.7837643999999999</v>
      </c>
      <c r="Y2842" s="76">
        <f t="shared" si="1265"/>
        <v>0</v>
      </c>
      <c r="Z2842" s="90" t="str">
        <f t="shared" si="1266"/>
        <v>A+J=</v>
      </c>
      <c r="AA2842" s="81">
        <f t="shared" si="1267"/>
        <v>47102</v>
      </c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75">
        <f t="shared" si="1268"/>
        <v>47102</v>
      </c>
      <c r="B2843" s="76">
        <f t="shared" si="1269"/>
        <v>477.62430959</v>
      </c>
      <c r="C2843" s="76">
        <f t="shared" si="1273"/>
        <v>307.29823134999998</v>
      </c>
      <c r="D2843" s="77">
        <f t="shared" si="1251"/>
        <v>7245.38</v>
      </c>
      <c r="E2843" s="78">
        <f>IF(K2843=1,VLOOKUP(A2842,[1]Plan1!$G$155:$I$350,3),E2842)</f>
        <v>7276.54</v>
      </c>
      <c r="F2843" s="79">
        <f t="shared" si="1252"/>
        <v>45763</v>
      </c>
      <c r="G2843" s="80">
        <f t="shared" si="1253"/>
        <v>4.3006716003852752E-3</v>
      </c>
      <c r="H2843" s="81">
        <f t="shared" si="1254"/>
        <v>47133</v>
      </c>
      <c r="I2843" s="81">
        <f t="shared" si="1255"/>
        <v>47102</v>
      </c>
      <c r="J2843" s="82">
        <f t="shared" si="1270"/>
        <v>20</v>
      </c>
      <c r="K2843" s="82">
        <f t="shared" si="1250"/>
        <v>20</v>
      </c>
      <c r="L2843" s="76">
        <f t="shared" si="1256"/>
        <v>1.0043006699999999</v>
      </c>
      <c r="M2843" s="83">
        <f t="shared" si="1257"/>
        <v>1.0043006699999999</v>
      </c>
      <c r="N2843" s="83">
        <f t="shared" si="1258"/>
        <v>1.5381155740334513</v>
      </c>
      <c r="O2843" s="76">
        <f t="shared" si="1259"/>
        <v>1.5447305</v>
      </c>
      <c r="P2843" s="76">
        <f t="shared" si="1260"/>
        <v>474.69295055999999</v>
      </c>
      <c r="Q2843" s="84">
        <f t="shared" si="1274"/>
        <v>93</v>
      </c>
      <c r="R2843" s="86">
        <f t="shared" si="1271"/>
        <v>2.8273E-2</v>
      </c>
      <c r="S2843" s="76">
        <f t="shared" si="1261"/>
        <v>13.420993790000001</v>
      </c>
      <c r="T2843" s="86">
        <f t="shared" si="1272"/>
        <v>8.0657000000000006E-2</v>
      </c>
      <c r="U2843" s="84">
        <f t="shared" si="1262"/>
        <v>20</v>
      </c>
      <c r="V2843" s="84">
        <v>252</v>
      </c>
      <c r="W2843" s="83">
        <f t="shared" si="1263"/>
        <v>1.0061752740000001</v>
      </c>
      <c r="X2843" s="76">
        <f t="shared" si="1264"/>
        <v>2.9313590299999999</v>
      </c>
      <c r="Y2843" s="76">
        <f t="shared" si="1265"/>
        <v>16.35235282</v>
      </c>
      <c r="Z2843" s="90" t="str">
        <f t="shared" si="1266"/>
        <v>A+J=</v>
      </c>
      <c r="AA2843" s="81">
        <f t="shared" si="1267"/>
        <v>47102</v>
      </c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75">
        <f t="shared" si="1268"/>
        <v>47103</v>
      </c>
      <c r="B2844" s="76">
        <f t="shared" si="1269"/>
        <v>461.51819391999999</v>
      </c>
      <c r="C2844" s="76">
        <f t="shared" si="1273"/>
        <v>298.60998846000001</v>
      </c>
      <c r="D2844" s="77">
        <f t="shared" si="1251"/>
        <v>7245.38</v>
      </c>
      <c r="E2844" s="78">
        <f>IF(K2844=1,VLOOKUP(A2843,[1]Plan1!$G$155:$I$350,3),E2843)</f>
        <v>7276.54</v>
      </c>
      <c r="F2844" s="79">
        <f t="shared" si="1252"/>
        <v>45763</v>
      </c>
      <c r="G2844" s="80">
        <f t="shared" si="1253"/>
        <v>4.3006716003852752E-3</v>
      </c>
      <c r="H2844" s="81">
        <f t="shared" si="1254"/>
        <v>47133</v>
      </c>
      <c r="I2844" s="81">
        <f t="shared" si="1255"/>
        <v>47133</v>
      </c>
      <c r="J2844" s="82">
        <f t="shared" si="1270"/>
        <v>19</v>
      </c>
      <c r="K2844" s="82">
        <f t="shared" si="1250"/>
        <v>1</v>
      </c>
      <c r="L2844" s="76">
        <f t="shared" si="1256"/>
        <v>1.0002258900000001</v>
      </c>
      <c r="M2844" s="83">
        <f t="shared" si="1257"/>
        <v>1.0043006699999999</v>
      </c>
      <c r="N2844" s="83">
        <f t="shared" si="1258"/>
        <v>1.5447305015392296</v>
      </c>
      <c r="O2844" s="76">
        <f t="shared" si="1259"/>
        <v>1.5450794400000001</v>
      </c>
      <c r="P2844" s="76">
        <f t="shared" si="1260"/>
        <v>461.37615374000001</v>
      </c>
      <c r="Q2844" s="84">
        <f t="shared" si="1274"/>
        <v>0</v>
      </c>
      <c r="R2844" s="86">
        <f t="shared" si="1271"/>
        <v>0</v>
      </c>
      <c r="S2844" s="76">
        <f t="shared" si="1261"/>
        <v>0</v>
      </c>
      <c r="T2844" s="86">
        <f t="shared" si="1272"/>
        <v>8.0657000000000006E-2</v>
      </c>
      <c r="U2844" s="84">
        <f t="shared" si="1262"/>
        <v>1</v>
      </c>
      <c r="V2844" s="84">
        <v>252</v>
      </c>
      <c r="W2844" s="83">
        <f t="shared" si="1263"/>
        <v>1.0003078620000001</v>
      </c>
      <c r="X2844" s="76">
        <f t="shared" si="1264"/>
        <v>0.14204017999999999</v>
      </c>
      <c r="Y2844" s="76">
        <f t="shared" si="1265"/>
        <v>0</v>
      </c>
      <c r="Z2844" s="90" t="str">
        <f t="shared" si="1266"/>
        <v>A+J=</v>
      </c>
      <c r="AA2844" s="81">
        <f t="shared" si="1267"/>
        <v>47133</v>
      </c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75">
        <f t="shared" si="1268"/>
        <v>47104</v>
      </c>
      <c r="B2845" s="76">
        <f t="shared" si="1269"/>
        <v>461.51819391999999</v>
      </c>
      <c r="C2845" s="76">
        <f t="shared" si="1273"/>
        <v>298.60998846000001</v>
      </c>
      <c r="D2845" s="77">
        <f t="shared" si="1251"/>
        <v>7245.38</v>
      </c>
      <c r="E2845" s="78">
        <f>IF(K2845=1,VLOOKUP(A2844,[1]Plan1!$G$155:$I$350,3),E2844)</f>
        <v>7276.54</v>
      </c>
      <c r="F2845" s="79">
        <f t="shared" si="1252"/>
        <v>45763</v>
      </c>
      <c r="G2845" s="80">
        <f t="shared" si="1253"/>
        <v>4.3006716003852752E-3</v>
      </c>
      <c r="H2845" s="81">
        <f t="shared" si="1254"/>
        <v>47133</v>
      </c>
      <c r="I2845" s="81">
        <f t="shared" si="1255"/>
        <v>47133</v>
      </c>
      <c r="J2845" s="82">
        <f t="shared" si="1270"/>
        <v>19</v>
      </c>
      <c r="K2845" s="82">
        <f t="shared" si="1250"/>
        <v>1</v>
      </c>
      <c r="L2845" s="76">
        <f t="shared" si="1256"/>
        <v>1.0002258900000001</v>
      </c>
      <c r="M2845" s="83">
        <f t="shared" si="1257"/>
        <v>1.0043006699999999</v>
      </c>
      <c r="N2845" s="83">
        <f t="shared" si="1258"/>
        <v>1.5447305015392296</v>
      </c>
      <c r="O2845" s="76">
        <f t="shared" si="1259"/>
        <v>1.5450794400000001</v>
      </c>
      <c r="P2845" s="76">
        <f t="shared" si="1260"/>
        <v>461.37615374000001</v>
      </c>
      <c r="Q2845" s="84">
        <f t="shared" si="1274"/>
        <v>0</v>
      </c>
      <c r="R2845" s="86">
        <f t="shared" si="1271"/>
        <v>0</v>
      </c>
      <c r="S2845" s="76">
        <f t="shared" si="1261"/>
        <v>0</v>
      </c>
      <c r="T2845" s="86">
        <f t="shared" si="1272"/>
        <v>8.0657000000000006E-2</v>
      </c>
      <c r="U2845" s="84">
        <f t="shared" si="1262"/>
        <v>1</v>
      </c>
      <c r="V2845" s="84">
        <v>252</v>
      </c>
      <c r="W2845" s="83">
        <f t="shared" si="1263"/>
        <v>1.0003078620000001</v>
      </c>
      <c r="X2845" s="76">
        <f t="shared" si="1264"/>
        <v>0.14204017999999999</v>
      </c>
      <c r="Y2845" s="76">
        <f t="shared" si="1265"/>
        <v>0</v>
      </c>
      <c r="Z2845" s="90" t="str">
        <f t="shared" si="1266"/>
        <v>A+J=</v>
      </c>
      <c r="AA2845" s="81">
        <f t="shared" si="1267"/>
        <v>47133</v>
      </c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75">
        <f t="shared" si="1268"/>
        <v>47105</v>
      </c>
      <c r="B2846" s="76">
        <f t="shared" si="1269"/>
        <v>461.51819391999999</v>
      </c>
      <c r="C2846" s="76">
        <f t="shared" si="1273"/>
        <v>298.60998846000001</v>
      </c>
      <c r="D2846" s="77">
        <f t="shared" si="1251"/>
        <v>7245.38</v>
      </c>
      <c r="E2846" s="78">
        <f>IF(K2846=1,VLOOKUP(A2845,[1]Plan1!$G$155:$I$350,3),E2845)</f>
        <v>7276.54</v>
      </c>
      <c r="F2846" s="79">
        <f t="shared" si="1252"/>
        <v>45763</v>
      </c>
      <c r="G2846" s="80">
        <f t="shared" si="1253"/>
        <v>4.3006716003852752E-3</v>
      </c>
      <c r="H2846" s="81">
        <f t="shared" si="1254"/>
        <v>47133</v>
      </c>
      <c r="I2846" s="81">
        <f t="shared" si="1255"/>
        <v>47133</v>
      </c>
      <c r="J2846" s="82">
        <f t="shared" si="1270"/>
        <v>19</v>
      </c>
      <c r="K2846" s="82">
        <f t="shared" si="1250"/>
        <v>1</v>
      </c>
      <c r="L2846" s="76">
        <f t="shared" si="1256"/>
        <v>1.0002258900000001</v>
      </c>
      <c r="M2846" s="83">
        <f t="shared" si="1257"/>
        <v>1.0043006699999999</v>
      </c>
      <c r="N2846" s="83">
        <f t="shared" si="1258"/>
        <v>1.5447305015392296</v>
      </c>
      <c r="O2846" s="76">
        <f t="shared" si="1259"/>
        <v>1.5450794400000001</v>
      </c>
      <c r="P2846" s="76">
        <f t="shared" si="1260"/>
        <v>461.37615374000001</v>
      </c>
      <c r="Q2846" s="84">
        <f t="shared" si="1274"/>
        <v>0</v>
      </c>
      <c r="R2846" s="86">
        <f t="shared" si="1271"/>
        <v>0</v>
      </c>
      <c r="S2846" s="76">
        <f t="shared" si="1261"/>
        <v>0</v>
      </c>
      <c r="T2846" s="86">
        <f t="shared" si="1272"/>
        <v>8.0657000000000006E-2</v>
      </c>
      <c r="U2846" s="84">
        <f t="shared" si="1262"/>
        <v>1</v>
      </c>
      <c r="V2846" s="84">
        <v>252</v>
      </c>
      <c r="W2846" s="83">
        <f t="shared" si="1263"/>
        <v>1.0003078620000001</v>
      </c>
      <c r="X2846" s="76">
        <f t="shared" si="1264"/>
        <v>0.14204017999999999</v>
      </c>
      <c r="Y2846" s="76">
        <f t="shared" si="1265"/>
        <v>0</v>
      </c>
      <c r="Z2846" s="90" t="str">
        <f t="shared" si="1266"/>
        <v>A+J=</v>
      </c>
      <c r="AA2846" s="81">
        <f t="shared" si="1267"/>
        <v>47133</v>
      </c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75">
        <f t="shared" si="1268"/>
        <v>47106</v>
      </c>
      <c r="B2847" s="76">
        <f t="shared" si="1269"/>
        <v>461.76455953000004</v>
      </c>
      <c r="C2847" s="76">
        <f t="shared" si="1273"/>
        <v>298.60998846000001</v>
      </c>
      <c r="D2847" s="77">
        <f t="shared" si="1251"/>
        <v>7245.38</v>
      </c>
      <c r="E2847" s="78">
        <f>IF(K2847=1,VLOOKUP(A2846,[1]Plan1!$G$155:$I$350,3),E2846)</f>
        <v>7276.54</v>
      </c>
      <c r="F2847" s="79">
        <f t="shared" si="1252"/>
        <v>45763</v>
      </c>
      <c r="G2847" s="80">
        <f t="shared" si="1253"/>
        <v>4.3006716003852752E-3</v>
      </c>
      <c r="H2847" s="81">
        <f t="shared" si="1254"/>
        <v>47133</v>
      </c>
      <c r="I2847" s="81">
        <f t="shared" si="1255"/>
        <v>47133</v>
      </c>
      <c r="J2847" s="82">
        <f t="shared" si="1270"/>
        <v>19</v>
      </c>
      <c r="K2847" s="82">
        <f t="shared" si="1250"/>
        <v>2</v>
      </c>
      <c r="L2847" s="76">
        <f t="shared" si="1256"/>
        <v>1.00045183</v>
      </c>
      <c r="M2847" s="83">
        <f t="shared" si="1257"/>
        <v>1.0043006699999999</v>
      </c>
      <c r="N2847" s="83">
        <f t="shared" si="1258"/>
        <v>1.5447305015392296</v>
      </c>
      <c r="O2847" s="76">
        <f t="shared" si="1259"/>
        <v>1.54542845</v>
      </c>
      <c r="P2847" s="76">
        <f t="shared" si="1260"/>
        <v>461.48037162000003</v>
      </c>
      <c r="Q2847" s="84">
        <f t="shared" si="1274"/>
        <v>0</v>
      </c>
      <c r="R2847" s="86">
        <f t="shared" si="1271"/>
        <v>0</v>
      </c>
      <c r="S2847" s="76">
        <f t="shared" si="1261"/>
        <v>0</v>
      </c>
      <c r="T2847" s="86">
        <f t="shared" si="1272"/>
        <v>8.0657000000000006E-2</v>
      </c>
      <c r="U2847" s="84">
        <f t="shared" si="1262"/>
        <v>2</v>
      </c>
      <c r="V2847" s="84">
        <v>252</v>
      </c>
      <c r="W2847" s="83">
        <f t="shared" si="1263"/>
        <v>1.000615818</v>
      </c>
      <c r="X2847" s="76">
        <f t="shared" si="1264"/>
        <v>0.28418790999999999</v>
      </c>
      <c r="Y2847" s="76">
        <f t="shared" si="1265"/>
        <v>0</v>
      </c>
      <c r="Z2847" s="90" t="str">
        <f t="shared" si="1266"/>
        <v>A+J=</v>
      </c>
      <c r="AA2847" s="81">
        <f t="shared" si="1267"/>
        <v>47133</v>
      </c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75">
        <f t="shared" si="1268"/>
        <v>47107</v>
      </c>
      <c r="B2848" s="76">
        <f t="shared" si="1269"/>
        <v>462.01106006999998</v>
      </c>
      <c r="C2848" s="76">
        <f t="shared" si="1273"/>
        <v>298.60998846000001</v>
      </c>
      <c r="D2848" s="77">
        <f t="shared" si="1251"/>
        <v>7245.38</v>
      </c>
      <c r="E2848" s="78">
        <f>IF(K2848=1,VLOOKUP(A2847,[1]Plan1!$G$155:$I$350,3),E2847)</f>
        <v>7276.54</v>
      </c>
      <c r="F2848" s="79">
        <f t="shared" si="1252"/>
        <v>45763</v>
      </c>
      <c r="G2848" s="80">
        <f t="shared" si="1253"/>
        <v>4.3006716003852752E-3</v>
      </c>
      <c r="H2848" s="81">
        <f t="shared" si="1254"/>
        <v>47133</v>
      </c>
      <c r="I2848" s="81">
        <f t="shared" si="1255"/>
        <v>47133</v>
      </c>
      <c r="J2848" s="82">
        <f t="shared" si="1270"/>
        <v>19</v>
      </c>
      <c r="K2848" s="82">
        <f t="shared" si="1250"/>
        <v>3</v>
      </c>
      <c r="L2848" s="76">
        <f t="shared" si="1256"/>
        <v>1.0006778199999999</v>
      </c>
      <c r="M2848" s="83">
        <f t="shared" si="1257"/>
        <v>1.0043006699999999</v>
      </c>
      <c r="N2848" s="83">
        <f t="shared" si="1258"/>
        <v>1.5447305015392296</v>
      </c>
      <c r="O2848" s="76">
        <f t="shared" si="1259"/>
        <v>1.5457775499999999</v>
      </c>
      <c r="P2848" s="76">
        <f t="shared" si="1260"/>
        <v>461.58461635999998</v>
      </c>
      <c r="Q2848" s="84">
        <f t="shared" si="1274"/>
        <v>0</v>
      </c>
      <c r="R2848" s="86">
        <f t="shared" si="1271"/>
        <v>0</v>
      </c>
      <c r="S2848" s="76">
        <f t="shared" si="1261"/>
        <v>0</v>
      </c>
      <c r="T2848" s="86">
        <f t="shared" si="1272"/>
        <v>8.0657000000000006E-2</v>
      </c>
      <c r="U2848" s="84">
        <f t="shared" si="1262"/>
        <v>3</v>
      </c>
      <c r="V2848" s="84">
        <v>252</v>
      </c>
      <c r="W2848" s="83">
        <f t="shared" si="1263"/>
        <v>1.000923869</v>
      </c>
      <c r="X2848" s="76">
        <f t="shared" si="1264"/>
        <v>0.42644370999999998</v>
      </c>
      <c r="Y2848" s="76">
        <f t="shared" si="1265"/>
        <v>0</v>
      </c>
      <c r="Z2848" s="90" t="str">
        <f t="shared" si="1266"/>
        <v>A+J=</v>
      </c>
      <c r="AA2848" s="81">
        <f t="shared" si="1267"/>
        <v>47133</v>
      </c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75">
        <f t="shared" si="1268"/>
        <v>47108</v>
      </c>
      <c r="B2849" s="76">
        <f t="shared" si="1269"/>
        <v>462.25769263000001</v>
      </c>
      <c r="C2849" s="76">
        <f t="shared" si="1273"/>
        <v>298.60998846000001</v>
      </c>
      <c r="D2849" s="77">
        <f t="shared" si="1251"/>
        <v>7245.38</v>
      </c>
      <c r="E2849" s="78">
        <f>IF(K2849=1,VLOOKUP(A2848,[1]Plan1!$G$155:$I$350,3),E2848)</f>
        <v>7276.54</v>
      </c>
      <c r="F2849" s="79">
        <f t="shared" si="1252"/>
        <v>45763</v>
      </c>
      <c r="G2849" s="80">
        <f t="shared" si="1253"/>
        <v>4.3006716003852752E-3</v>
      </c>
      <c r="H2849" s="81">
        <f t="shared" si="1254"/>
        <v>47133</v>
      </c>
      <c r="I2849" s="81">
        <f t="shared" si="1255"/>
        <v>47133</v>
      </c>
      <c r="J2849" s="82">
        <f t="shared" si="1270"/>
        <v>19</v>
      </c>
      <c r="K2849" s="82">
        <f t="shared" si="1250"/>
        <v>4</v>
      </c>
      <c r="L2849" s="76">
        <f t="shared" si="1256"/>
        <v>1.0009038699999999</v>
      </c>
      <c r="M2849" s="83">
        <f t="shared" si="1257"/>
        <v>1.0043006699999999</v>
      </c>
      <c r="N2849" s="83">
        <f t="shared" si="1258"/>
        <v>1.5447305015392296</v>
      </c>
      <c r="O2849" s="76">
        <f t="shared" si="1259"/>
        <v>1.5461267299999999</v>
      </c>
      <c r="P2849" s="76">
        <f t="shared" si="1260"/>
        <v>461.68888500000003</v>
      </c>
      <c r="Q2849" s="84">
        <f t="shared" si="1274"/>
        <v>0</v>
      </c>
      <c r="R2849" s="86">
        <f t="shared" si="1271"/>
        <v>0</v>
      </c>
      <c r="S2849" s="76">
        <f t="shared" si="1261"/>
        <v>0</v>
      </c>
      <c r="T2849" s="86">
        <f t="shared" si="1272"/>
        <v>8.0657000000000006E-2</v>
      </c>
      <c r="U2849" s="84">
        <f t="shared" si="1262"/>
        <v>4</v>
      </c>
      <c r="V2849" s="84">
        <v>252</v>
      </c>
      <c r="W2849" s="83">
        <f t="shared" si="1263"/>
        <v>1.001232015</v>
      </c>
      <c r="X2849" s="76">
        <f t="shared" si="1264"/>
        <v>0.56880763000000001</v>
      </c>
      <c r="Y2849" s="76">
        <f t="shared" si="1265"/>
        <v>0</v>
      </c>
      <c r="Z2849" s="90" t="str">
        <f t="shared" si="1266"/>
        <v>A+J=</v>
      </c>
      <c r="AA2849" s="81">
        <f t="shared" si="1267"/>
        <v>47133</v>
      </c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75">
        <f t="shared" si="1268"/>
        <v>47109</v>
      </c>
      <c r="B2850" s="76">
        <f t="shared" si="1269"/>
        <v>462.50445423999997</v>
      </c>
      <c r="C2850" s="76">
        <f t="shared" si="1273"/>
        <v>298.60998846000001</v>
      </c>
      <c r="D2850" s="77">
        <f t="shared" si="1251"/>
        <v>7245.38</v>
      </c>
      <c r="E2850" s="78">
        <f>IF(K2850=1,VLOOKUP(A2849,[1]Plan1!$G$155:$I$350,3),E2849)</f>
        <v>7276.54</v>
      </c>
      <c r="F2850" s="79">
        <f t="shared" si="1252"/>
        <v>45763</v>
      </c>
      <c r="G2850" s="80">
        <f t="shared" si="1253"/>
        <v>4.3006716003852752E-3</v>
      </c>
      <c r="H2850" s="81">
        <f t="shared" si="1254"/>
        <v>47133</v>
      </c>
      <c r="I2850" s="81">
        <f t="shared" si="1255"/>
        <v>47133</v>
      </c>
      <c r="J2850" s="82">
        <f t="shared" si="1270"/>
        <v>19</v>
      </c>
      <c r="K2850" s="82">
        <f t="shared" si="1250"/>
        <v>5</v>
      </c>
      <c r="L2850" s="76">
        <f t="shared" si="1256"/>
        <v>1.0011299600000001</v>
      </c>
      <c r="M2850" s="83">
        <f t="shared" si="1257"/>
        <v>1.0043006699999999</v>
      </c>
      <c r="N2850" s="83">
        <f t="shared" si="1258"/>
        <v>1.5447305015392296</v>
      </c>
      <c r="O2850" s="76">
        <f t="shared" si="1259"/>
        <v>1.5464759800000001</v>
      </c>
      <c r="P2850" s="76">
        <f t="shared" si="1260"/>
        <v>461.79317454</v>
      </c>
      <c r="Q2850" s="84">
        <f t="shared" si="1274"/>
        <v>0</v>
      </c>
      <c r="R2850" s="86">
        <f t="shared" si="1271"/>
        <v>0</v>
      </c>
      <c r="S2850" s="76">
        <f t="shared" si="1261"/>
        <v>0</v>
      </c>
      <c r="T2850" s="86">
        <f t="shared" si="1272"/>
        <v>8.0657000000000006E-2</v>
      </c>
      <c r="U2850" s="84">
        <f t="shared" si="1262"/>
        <v>5</v>
      </c>
      <c r="V2850" s="84">
        <v>252</v>
      </c>
      <c r="W2850" s="83">
        <f t="shared" si="1263"/>
        <v>1.001540256</v>
      </c>
      <c r="X2850" s="76">
        <f t="shared" si="1264"/>
        <v>0.71127969999999996</v>
      </c>
      <c r="Y2850" s="76">
        <f t="shared" si="1265"/>
        <v>0</v>
      </c>
      <c r="Z2850" s="90" t="str">
        <f t="shared" si="1266"/>
        <v>A+J=</v>
      </c>
      <c r="AA2850" s="81">
        <f t="shared" si="1267"/>
        <v>47133</v>
      </c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75">
        <f t="shared" si="1268"/>
        <v>47110</v>
      </c>
      <c r="B2851" s="76">
        <f t="shared" si="1269"/>
        <v>462.75135095000002</v>
      </c>
      <c r="C2851" s="76">
        <f t="shared" si="1273"/>
        <v>298.60998846000001</v>
      </c>
      <c r="D2851" s="77">
        <f t="shared" si="1251"/>
        <v>7245.38</v>
      </c>
      <c r="E2851" s="78">
        <f>IF(K2851=1,VLOOKUP(A2850,[1]Plan1!$G$155:$I$350,3),E2850)</f>
        <v>7276.54</v>
      </c>
      <c r="F2851" s="79">
        <f t="shared" si="1252"/>
        <v>45763</v>
      </c>
      <c r="G2851" s="80">
        <f t="shared" si="1253"/>
        <v>4.3006716003852752E-3</v>
      </c>
      <c r="H2851" s="81">
        <f t="shared" si="1254"/>
        <v>47133</v>
      </c>
      <c r="I2851" s="81">
        <f t="shared" si="1255"/>
        <v>47133</v>
      </c>
      <c r="J2851" s="82">
        <f t="shared" si="1270"/>
        <v>19</v>
      </c>
      <c r="K2851" s="82">
        <f t="shared" si="1250"/>
        <v>6</v>
      </c>
      <c r="L2851" s="76">
        <f t="shared" si="1256"/>
        <v>1.0013561099999999</v>
      </c>
      <c r="M2851" s="83">
        <f t="shared" si="1257"/>
        <v>1.0043006699999999</v>
      </c>
      <c r="N2851" s="83">
        <f t="shared" si="1258"/>
        <v>1.5447305015392296</v>
      </c>
      <c r="O2851" s="76">
        <f t="shared" si="1259"/>
        <v>1.5468253199999999</v>
      </c>
      <c r="P2851" s="76">
        <f t="shared" si="1260"/>
        <v>461.89749095000002</v>
      </c>
      <c r="Q2851" s="84">
        <f t="shared" si="1274"/>
        <v>0</v>
      </c>
      <c r="R2851" s="86">
        <f t="shared" si="1271"/>
        <v>0</v>
      </c>
      <c r="S2851" s="76">
        <f t="shared" si="1261"/>
        <v>0</v>
      </c>
      <c r="T2851" s="86">
        <f t="shared" si="1272"/>
        <v>8.0657000000000006E-2</v>
      </c>
      <c r="U2851" s="84">
        <f t="shared" si="1262"/>
        <v>6</v>
      </c>
      <c r="V2851" s="84">
        <v>252</v>
      </c>
      <c r="W2851" s="83">
        <f t="shared" si="1263"/>
        <v>1.001848592</v>
      </c>
      <c r="X2851" s="76">
        <f t="shared" si="1264"/>
        <v>0.85385999999999995</v>
      </c>
      <c r="Y2851" s="76">
        <f t="shared" si="1265"/>
        <v>0</v>
      </c>
      <c r="Z2851" s="90" t="str">
        <f t="shared" si="1266"/>
        <v>A+J=</v>
      </c>
      <c r="AA2851" s="81">
        <f t="shared" si="1267"/>
        <v>47133</v>
      </c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75">
        <f t="shared" si="1268"/>
        <v>47111</v>
      </c>
      <c r="B2852" s="76">
        <f t="shared" si="1269"/>
        <v>462.75135095000002</v>
      </c>
      <c r="C2852" s="76">
        <f t="shared" si="1273"/>
        <v>298.60998846000001</v>
      </c>
      <c r="D2852" s="77">
        <f t="shared" si="1251"/>
        <v>7245.38</v>
      </c>
      <c r="E2852" s="78">
        <f>IF(K2852=1,VLOOKUP(A2851,[1]Plan1!$G$155:$I$350,3),E2851)</f>
        <v>7276.54</v>
      </c>
      <c r="F2852" s="79">
        <f t="shared" si="1252"/>
        <v>45763</v>
      </c>
      <c r="G2852" s="80">
        <f t="shared" si="1253"/>
        <v>4.3006716003852752E-3</v>
      </c>
      <c r="H2852" s="81">
        <f t="shared" si="1254"/>
        <v>47133</v>
      </c>
      <c r="I2852" s="81">
        <f t="shared" si="1255"/>
        <v>47133</v>
      </c>
      <c r="J2852" s="82">
        <f t="shared" si="1270"/>
        <v>19</v>
      </c>
      <c r="K2852" s="82">
        <f t="shared" si="1250"/>
        <v>6</v>
      </c>
      <c r="L2852" s="76">
        <f t="shared" si="1256"/>
        <v>1.0013561099999999</v>
      </c>
      <c r="M2852" s="83">
        <f t="shared" si="1257"/>
        <v>1.0043006699999999</v>
      </c>
      <c r="N2852" s="83">
        <f t="shared" si="1258"/>
        <v>1.5447305015392296</v>
      </c>
      <c r="O2852" s="76">
        <f t="shared" si="1259"/>
        <v>1.5468253199999999</v>
      </c>
      <c r="P2852" s="76">
        <f t="shared" si="1260"/>
        <v>461.89749095000002</v>
      </c>
      <c r="Q2852" s="84">
        <f t="shared" si="1274"/>
        <v>0</v>
      </c>
      <c r="R2852" s="86">
        <f t="shared" si="1271"/>
        <v>0</v>
      </c>
      <c r="S2852" s="76">
        <f t="shared" si="1261"/>
        <v>0</v>
      </c>
      <c r="T2852" s="86">
        <f t="shared" si="1272"/>
        <v>8.0657000000000006E-2</v>
      </c>
      <c r="U2852" s="84">
        <f t="shared" si="1262"/>
        <v>6</v>
      </c>
      <c r="V2852" s="84">
        <v>252</v>
      </c>
      <c r="W2852" s="83">
        <f t="shared" si="1263"/>
        <v>1.001848592</v>
      </c>
      <c r="X2852" s="76">
        <f t="shared" si="1264"/>
        <v>0.85385999999999995</v>
      </c>
      <c r="Y2852" s="76">
        <f t="shared" si="1265"/>
        <v>0</v>
      </c>
      <c r="Z2852" s="90" t="str">
        <f t="shared" si="1266"/>
        <v>A+J=</v>
      </c>
      <c r="AA2852" s="81">
        <f t="shared" si="1267"/>
        <v>47133</v>
      </c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75">
        <f t="shared" si="1268"/>
        <v>47112</v>
      </c>
      <c r="B2853" s="76">
        <f t="shared" si="1269"/>
        <v>462.75135095000002</v>
      </c>
      <c r="C2853" s="76">
        <f t="shared" si="1273"/>
        <v>298.60998846000001</v>
      </c>
      <c r="D2853" s="77">
        <f t="shared" si="1251"/>
        <v>7245.38</v>
      </c>
      <c r="E2853" s="78">
        <f>IF(K2853=1,VLOOKUP(A2852,[1]Plan1!$G$155:$I$350,3),E2852)</f>
        <v>7276.54</v>
      </c>
      <c r="F2853" s="79">
        <f t="shared" si="1252"/>
        <v>45763</v>
      </c>
      <c r="G2853" s="80">
        <f t="shared" si="1253"/>
        <v>4.3006716003852752E-3</v>
      </c>
      <c r="H2853" s="81">
        <f t="shared" si="1254"/>
        <v>47133</v>
      </c>
      <c r="I2853" s="81">
        <f t="shared" si="1255"/>
        <v>47133</v>
      </c>
      <c r="J2853" s="82">
        <f t="shared" si="1270"/>
        <v>19</v>
      </c>
      <c r="K2853" s="82">
        <f t="shared" si="1250"/>
        <v>6</v>
      </c>
      <c r="L2853" s="76">
        <f t="shared" si="1256"/>
        <v>1.0013561099999999</v>
      </c>
      <c r="M2853" s="83">
        <f t="shared" si="1257"/>
        <v>1.0043006699999999</v>
      </c>
      <c r="N2853" s="83">
        <f t="shared" si="1258"/>
        <v>1.5447305015392296</v>
      </c>
      <c r="O2853" s="76">
        <f t="shared" si="1259"/>
        <v>1.5468253199999999</v>
      </c>
      <c r="P2853" s="76">
        <f t="shared" si="1260"/>
        <v>461.89749095000002</v>
      </c>
      <c r="Q2853" s="84">
        <f t="shared" si="1274"/>
        <v>0</v>
      </c>
      <c r="R2853" s="86">
        <f t="shared" si="1271"/>
        <v>0</v>
      </c>
      <c r="S2853" s="76">
        <f t="shared" si="1261"/>
        <v>0</v>
      </c>
      <c r="T2853" s="86">
        <f t="shared" si="1272"/>
        <v>8.0657000000000006E-2</v>
      </c>
      <c r="U2853" s="84">
        <f t="shared" si="1262"/>
        <v>6</v>
      </c>
      <c r="V2853" s="84">
        <v>252</v>
      </c>
      <c r="W2853" s="83">
        <f t="shared" si="1263"/>
        <v>1.001848592</v>
      </c>
      <c r="X2853" s="76">
        <f t="shared" si="1264"/>
        <v>0.85385999999999995</v>
      </c>
      <c r="Y2853" s="76">
        <f t="shared" si="1265"/>
        <v>0</v>
      </c>
      <c r="Z2853" s="90" t="str">
        <f t="shared" si="1266"/>
        <v>A+J=</v>
      </c>
      <c r="AA2853" s="81">
        <f t="shared" si="1267"/>
        <v>47133</v>
      </c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75">
        <f t="shared" si="1268"/>
        <v>47113</v>
      </c>
      <c r="B2854" s="76">
        <f t="shared" si="1269"/>
        <v>462.75135095000002</v>
      </c>
      <c r="C2854" s="76">
        <f t="shared" si="1273"/>
        <v>298.60998846000001</v>
      </c>
      <c r="D2854" s="77">
        <f t="shared" si="1251"/>
        <v>7245.38</v>
      </c>
      <c r="E2854" s="78">
        <f>IF(K2854=1,VLOOKUP(A2853,[1]Plan1!$G$155:$I$350,3),E2853)</f>
        <v>7276.54</v>
      </c>
      <c r="F2854" s="79">
        <f t="shared" si="1252"/>
        <v>45763</v>
      </c>
      <c r="G2854" s="80">
        <f t="shared" si="1253"/>
        <v>4.3006716003852752E-3</v>
      </c>
      <c r="H2854" s="81">
        <f t="shared" si="1254"/>
        <v>47133</v>
      </c>
      <c r="I2854" s="81">
        <f t="shared" si="1255"/>
        <v>47133</v>
      </c>
      <c r="J2854" s="82">
        <f t="shared" si="1270"/>
        <v>19</v>
      </c>
      <c r="K2854" s="82">
        <f t="shared" si="1250"/>
        <v>6</v>
      </c>
      <c r="L2854" s="76">
        <f t="shared" si="1256"/>
        <v>1.0013561099999999</v>
      </c>
      <c r="M2854" s="83">
        <f t="shared" si="1257"/>
        <v>1.0043006699999999</v>
      </c>
      <c r="N2854" s="83">
        <f t="shared" si="1258"/>
        <v>1.5447305015392296</v>
      </c>
      <c r="O2854" s="76">
        <f t="shared" si="1259"/>
        <v>1.5468253199999999</v>
      </c>
      <c r="P2854" s="76">
        <f t="shared" si="1260"/>
        <v>461.89749095000002</v>
      </c>
      <c r="Q2854" s="84">
        <f t="shared" si="1274"/>
        <v>0</v>
      </c>
      <c r="R2854" s="86">
        <f t="shared" si="1271"/>
        <v>0</v>
      </c>
      <c r="S2854" s="76">
        <f t="shared" si="1261"/>
        <v>0</v>
      </c>
      <c r="T2854" s="86">
        <f t="shared" si="1272"/>
        <v>8.0657000000000006E-2</v>
      </c>
      <c r="U2854" s="84">
        <f t="shared" si="1262"/>
        <v>6</v>
      </c>
      <c r="V2854" s="84">
        <v>252</v>
      </c>
      <c r="W2854" s="83">
        <f t="shared" si="1263"/>
        <v>1.001848592</v>
      </c>
      <c r="X2854" s="76">
        <f t="shared" si="1264"/>
        <v>0.85385999999999995</v>
      </c>
      <c r="Y2854" s="76">
        <f t="shared" si="1265"/>
        <v>0</v>
      </c>
      <c r="Z2854" s="90" t="str">
        <f t="shared" si="1266"/>
        <v>A+J=</v>
      </c>
      <c r="AA2854" s="81">
        <f t="shared" si="1267"/>
        <v>47133</v>
      </c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75">
        <f t="shared" si="1268"/>
        <v>47114</v>
      </c>
      <c r="B2855" s="76">
        <f t="shared" si="1269"/>
        <v>462.99837982000003</v>
      </c>
      <c r="C2855" s="76">
        <f t="shared" si="1273"/>
        <v>298.60998846000001</v>
      </c>
      <c r="D2855" s="77">
        <f t="shared" si="1251"/>
        <v>7245.38</v>
      </c>
      <c r="E2855" s="78">
        <f>IF(K2855=1,VLOOKUP(A2854,[1]Plan1!$G$155:$I$350,3),E2854)</f>
        <v>7276.54</v>
      </c>
      <c r="F2855" s="79">
        <f t="shared" si="1252"/>
        <v>45763</v>
      </c>
      <c r="G2855" s="80">
        <f t="shared" si="1253"/>
        <v>4.3006716003852752E-3</v>
      </c>
      <c r="H2855" s="81">
        <f t="shared" si="1254"/>
        <v>47133</v>
      </c>
      <c r="I2855" s="81">
        <f t="shared" si="1255"/>
        <v>47133</v>
      </c>
      <c r="J2855" s="82">
        <f t="shared" si="1270"/>
        <v>19</v>
      </c>
      <c r="K2855" s="82">
        <f t="shared" si="1250"/>
        <v>7</v>
      </c>
      <c r="L2855" s="76">
        <f t="shared" si="1256"/>
        <v>1.0015823100000001</v>
      </c>
      <c r="M2855" s="83">
        <f t="shared" si="1257"/>
        <v>1.0043006699999999</v>
      </c>
      <c r="N2855" s="83">
        <f t="shared" si="1258"/>
        <v>1.5447305015392296</v>
      </c>
      <c r="O2855" s="76">
        <f t="shared" si="1259"/>
        <v>1.54717474</v>
      </c>
      <c r="P2855" s="76">
        <f t="shared" si="1260"/>
        <v>462.00183125000001</v>
      </c>
      <c r="Q2855" s="84">
        <f t="shared" si="1274"/>
        <v>0</v>
      </c>
      <c r="R2855" s="86">
        <f t="shared" si="1271"/>
        <v>0</v>
      </c>
      <c r="S2855" s="76">
        <f t="shared" si="1261"/>
        <v>0</v>
      </c>
      <c r="T2855" s="86">
        <f t="shared" si="1272"/>
        <v>8.0657000000000006E-2</v>
      </c>
      <c r="U2855" s="84">
        <f t="shared" si="1262"/>
        <v>7</v>
      </c>
      <c r="V2855" s="84">
        <v>252</v>
      </c>
      <c r="W2855" s="83">
        <f t="shared" si="1263"/>
        <v>1.0021570230000001</v>
      </c>
      <c r="X2855" s="76">
        <f t="shared" si="1264"/>
        <v>0.99654856999999997</v>
      </c>
      <c r="Y2855" s="76">
        <f t="shared" si="1265"/>
        <v>0</v>
      </c>
      <c r="Z2855" s="90" t="str">
        <f t="shared" si="1266"/>
        <v>A+J=</v>
      </c>
      <c r="AA2855" s="81">
        <f t="shared" si="1267"/>
        <v>47133</v>
      </c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75">
        <f t="shared" si="1268"/>
        <v>47115</v>
      </c>
      <c r="B2856" s="76">
        <f t="shared" si="1269"/>
        <v>463.24553445999999</v>
      </c>
      <c r="C2856" s="76">
        <f t="shared" si="1273"/>
        <v>298.60998846000001</v>
      </c>
      <c r="D2856" s="77">
        <f t="shared" si="1251"/>
        <v>7245.38</v>
      </c>
      <c r="E2856" s="78">
        <f>IF(K2856=1,VLOOKUP(A2855,[1]Plan1!$G$155:$I$350,3),E2855)</f>
        <v>7276.54</v>
      </c>
      <c r="F2856" s="79">
        <f t="shared" si="1252"/>
        <v>45763</v>
      </c>
      <c r="G2856" s="80">
        <f t="shared" si="1253"/>
        <v>4.3006716003852752E-3</v>
      </c>
      <c r="H2856" s="81">
        <f t="shared" si="1254"/>
        <v>47133</v>
      </c>
      <c r="I2856" s="81">
        <f t="shared" si="1255"/>
        <v>47133</v>
      </c>
      <c r="J2856" s="82">
        <f t="shared" si="1270"/>
        <v>19</v>
      </c>
      <c r="K2856" s="82">
        <f t="shared" si="1250"/>
        <v>8</v>
      </c>
      <c r="L2856" s="76">
        <f t="shared" si="1256"/>
        <v>1.00180855</v>
      </c>
      <c r="M2856" s="83">
        <f t="shared" si="1257"/>
        <v>1.0043006699999999</v>
      </c>
      <c r="N2856" s="83">
        <f t="shared" si="1258"/>
        <v>1.5447305015392296</v>
      </c>
      <c r="O2856" s="76">
        <f t="shared" si="1259"/>
        <v>1.5475242199999999</v>
      </c>
      <c r="P2856" s="76">
        <f t="shared" si="1260"/>
        <v>462.10618947</v>
      </c>
      <c r="Q2856" s="84">
        <f t="shared" si="1274"/>
        <v>0</v>
      </c>
      <c r="R2856" s="86">
        <f t="shared" si="1271"/>
        <v>0</v>
      </c>
      <c r="S2856" s="76">
        <f t="shared" si="1261"/>
        <v>0</v>
      </c>
      <c r="T2856" s="86">
        <f t="shared" si="1272"/>
        <v>8.0657000000000006E-2</v>
      </c>
      <c r="U2856" s="84">
        <f t="shared" si="1262"/>
        <v>8</v>
      </c>
      <c r="V2856" s="84">
        <v>252</v>
      </c>
      <c r="W2856" s="83">
        <f t="shared" si="1263"/>
        <v>1.002465548</v>
      </c>
      <c r="X2856" s="76">
        <f t="shared" si="1264"/>
        <v>1.1393449899999999</v>
      </c>
      <c r="Y2856" s="76">
        <f t="shared" si="1265"/>
        <v>0</v>
      </c>
      <c r="Z2856" s="90" t="str">
        <f t="shared" si="1266"/>
        <v>A+J=</v>
      </c>
      <c r="AA2856" s="81">
        <f t="shared" si="1267"/>
        <v>47133</v>
      </c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75">
        <f t="shared" si="1268"/>
        <v>47116</v>
      </c>
      <c r="B2857" s="76">
        <f t="shared" si="1269"/>
        <v>463.49282479999999</v>
      </c>
      <c r="C2857" s="76">
        <f t="shared" si="1273"/>
        <v>298.60998846000001</v>
      </c>
      <c r="D2857" s="77">
        <f t="shared" si="1251"/>
        <v>7245.38</v>
      </c>
      <c r="E2857" s="78">
        <f>IF(K2857=1,VLOOKUP(A2856,[1]Plan1!$G$155:$I$350,3),E2856)</f>
        <v>7276.54</v>
      </c>
      <c r="F2857" s="79">
        <f t="shared" si="1252"/>
        <v>45763</v>
      </c>
      <c r="G2857" s="80">
        <f t="shared" si="1253"/>
        <v>4.3006716003852752E-3</v>
      </c>
      <c r="H2857" s="81">
        <f t="shared" si="1254"/>
        <v>47133</v>
      </c>
      <c r="I2857" s="81">
        <f t="shared" si="1255"/>
        <v>47133</v>
      </c>
      <c r="J2857" s="82">
        <f t="shared" si="1270"/>
        <v>19</v>
      </c>
      <c r="K2857" s="82">
        <f t="shared" si="1250"/>
        <v>9</v>
      </c>
      <c r="L2857" s="76">
        <f t="shared" si="1256"/>
        <v>1.00203485</v>
      </c>
      <c r="M2857" s="83">
        <f t="shared" si="1257"/>
        <v>1.0043006699999999</v>
      </c>
      <c r="N2857" s="83">
        <f t="shared" si="1258"/>
        <v>1.5447305015392296</v>
      </c>
      <c r="O2857" s="76">
        <f t="shared" si="1259"/>
        <v>1.5478737899999999</v>
      </c>
      <c r="P2857" s="76">
        <f t="shared" si="1260"/>
        <v>462.21057456</v>
      </c>
      <c r="Q2857" s="84">
        <f t="shared" si="1274"/>
        <v>0</v>
      </c>
      <c r="R2857" s="86">
        <f t="shared" si="1271"/>
        <v>0</v>
      </c>
      <c r="S2857" s="76">
        <f t="shared" si="1261"/>
        <v>0</v>
      </c>
      <c r="T2857" s="86">
        <f t="shared" si="1272"/>
        <v>8.0657000000000006E-2</v>
      </c>
      <c r="U2857" s="84">
        <f t="shared" si="1262"/>
        <v>9</v>
      </c>
      <c r="V2857" s="84">
        <v>252</v>
      </c>
      <c r="W2857" s="83">
        <f t="shared" si="1263"/>
        <v>1.002774169</v>
      </c>
      <c r="X2857" s="76">
        <f t="shared" si="1264"/>
        <v>1.28225024</v>
      </c>
      <c r="Y2857" s="76">
        <f t="shared" si="1265"/>
        <v>0</v>
      </c>
      <c r="Z2857" s="90" t="str">
        <f t="shared" si="1266"/>
        <v>A+J=</v>
      </c>
      <c r="AA2857" s="81">
        <f t="shared" si="1267"/>
        <v>47133</v>
      </c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75">
        <f t="shared" si="1268"/>
        <v>47117</v>
      </c>
      <c r="B2858" s="76">
        <f t="shared" si="1269"/>
        <v>463.74025345999996</v>
      </c>
      <c r="C2858" s="76">
        <f t="shared" si="1273"/>
        <v>298.60998846000001</v>
      </c>
      <c r="D2858" s="77">
        <f t="shared" si="1251"/>
        <v>7245.38</v>
      </c>
      <c r="E2858" s="78">
        <f>IF(K2858=1,VLOOKUP(A2857,[1]Plan1!$G$155:$I$350,3),E2857)</f>
        <v>7276.54</v>
      </c>
      <c r="F2858" s="79">
        <f t="shared" si="1252"/>
        <v>45763</v>
      </c>
      <c r="G2858" s="80">
        <f t="shared" si="1253"/>
        <v>4.3006716003852752E-3</v>
      </c>
      <c r="H2858" s="81">
        <f t="shared" si="1254"/>
        <v>47133</v>
      </c>
      <c r="I2858" s="81">
        <f t="shared" si="1255"/>
        <v>47133</v>
      </c>
      <c r="J2858" s="82">
        <f t="shared" si="1270"/>
        <v>19</v>
      </c>
      <c r="K2858" s="82">
        <f t="shared" ref="K2858:K2921" si="1275">(J2858-(NETWORKDAYS(A2858,I2858,AD$165:AD$503)-1))</f>
        <v>10</v>
      </c>
      <c r="L2858" s="76">
        <f t="shared" si="1256"/>
        <v>1.0022612099999999</v>
      </c>
      <c r="M2858" s="83">
        <f t="shared" si="1257"/>
        <v>1.0043006699999999</v>
      </c>
      <c r="N2858" s="83">
        <f t="shared" si="1258"/>
        <v>1.5447305015392296</v>
      </c>
      <c r="O2858" s="76">
        <f t="shared" si="1259"/>
        <v>1.54822346</v>
      </c>
      <c r="P2858" s="76">
        <f t="shared" si="1260"/>
        <v>462.31498951999998</v>
      </c>
      <c r="Q2858" s="84">
        <f t="shared" si="1274"/>
        <v>0</v>
      </c>
      <c r="R2858" s="86">
        <f t="shared" si="1271"/>
        <v>0</v>
      </c>
      <c r="S2858" s="76">
        <f t="shared" si="1261"/>
        <v>0</v>
      </c>
      <c r="T2858" s="86">
        <f t="shared" si="1272"/>
        <v>8.0657000000000006E-2</v>
      </c>
      <c r="U2858" s="84">
        <f t="shared" si="1262"/>
        <v>10</v>
      </c>
      <c r="V2858" s="84">
        <v>252</v>
      </c>
      <c r="W2858" s="83">
        <f t="shared" si="1263"/>
        <v>1.003082885</v>
      </c>
      <c r="X2858" s="76">
        <f t="shared" si="1264"/>
        <v>1.42526394</v>
      </c>
      <c r="Y2858" s="76">
        <f t="shared" si="1265"/>
        <v>0</v>
      </c>
      <c r="Z2858" s="90" t="str">
        <f t="shared" si="1266"/>
        <v>A+J=</v>
      </c>
      <c r="AA2858" s="81">
        <f t="shared" si="1267"/>
        <v>47133</v>
      </c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75">
        <f t="shared" si="1268"/>
        <v>47118</v>
      </c>
      <c r="B2859" s="76">
        <f t="shared" si="1269"/>
        <v>463.74025345999996</v>
      </c>
      <c r="C2859" s="76">
        <f t="shared" si="1273"/>
        <v>298.60998846000001</v>
      </c>
      <c r="D2859" s="77">
        <f t="shared" si="1251"/>
        <v>7245.38</v>
      </c>
      <c r="E2859" s="78">
        <f>IF(K2859=1,VLOOKUP(A2858,[1]Plan1!$G$155:$I$350,3),E2858)</f>
        <v>7276.54</v>
      </c>
      <c r="F2859" s="79">
        <f t="shared" si="1252"/>
        <v>45763</v>
      </c>
      <c r="G2859" s="80">
        <f t="shared" si="1253"/>
        <v>4.3006716003852752E-3</v>
      </c>
      <c r="H2859" s="81">
        <f t="shared" si="1254"/>
        <v>47133</v>
      </c>
      <c r="I2859" s="81">
        <f t="shared" si="1255"/>
        <v>47133</v>
      </c>
      <c r="J2859" s="82">
        <f t="shared" si="1270"/>
        <v>19</v>
      </c>
      <c r="K2859" s="82">
        <f t="shared" si="1275"/>
        <v>10</v>
      </c>
      <c r="L2859" s="76">
        <f t="shared" si="1256"/>
        <v>1.0022612099999999</v>
      </c>
      <c r="M2859" s="83">
        <f t="shared" si="1257"/>
        <v>1.0043006699999999</v>
      </c>
      <c r="N2859" s="83">
        <f t="shared" si="1258"/>
        <v>1.5447305015392296</v>
      </c>
      <c r="O2859" s="76">
        <f t="shared" si="1259"/>
        <v>1.54822346</v>
      </c>
      <c r="P2859" s="76">
        <f t="shared" si="1260"/>
        <v>462.31498951999998</v>
      </c>
      <c r="Q2859" s="84">
        <f t="shared" si="1274"/>
        <v>0</v>
      </c>
      <c r="R2859" s="86">
        <f t="shared" si="1271"/>
        <v>0</v>
      </c>
      <c r="S2859" s="76">
        <f t="shared" si="1261"/>
        <v>0</v>
      </c>
      <c r="T2859" s="86">
        <f t="shared" si="1272"/>
        <v>8.0657000000000006E-2</v>
      </c>
      <c r="U2859" s="84">
        <f t="shared" si="1262"/>
        <v>10</v>
      </c>
      <c r="V2859" s="84">
        <v>252</v>
      </c>
      <c r="W2859" s="83">
        <f t="shared" si="1263"/>
        <v>1.003082885</v>
      </c>
      <c r="X2859" s="76">
        <f t="shared" si="1264"/>
        <v>1.42526394</v>
      </c>
      <c r="Y2859" s="76">
        <f t="shared" si="1265"/>
        <v>0</v>
      </c>
      <c r="Z2859" s="90" t="str">
        <f t="shared" si="1266"/>
        <v>A+J=</v>
      </c>
      <c r="AA2859" s="81">
        <f t="shared" si="1267"/>
        <v>47133</v>
      </c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75">
        <f t="shared" si="1268"/>
        <v>47119</v>
      </c>
      <c r="B2860" s="76">
        <f t="shared" si="1269"/>
        <v>463.74025345999996</v>
      </c>
      <c r="C2860" s="76">
        <f t="shared" si="1273"/>
        <v>298.60998846000001</v>
      </c>
      <c r="D2860" s="77">
        <f t="shared" si="1251"/>
        <v>7245.38</v>
      </c>
      <c r="E2860" s="78">
        <f>IF(K2860=1,VLOOKUP(A2859,[1]Plan1!$G$155:$I$350,3),E2859)</f>
        <v>7276.54</v>
      </c>
      <c r="F2860" s="79">
        <f t="shared" si="1252"/>
        <v>45763</v>
      </c>
      <c r="G2860" s="80">
        <f t="shared" si="1253"/>
        <v>4.3006716003852752E-3</v>
      </c>
      <c r="H2860" s="81">
        <f t="shared" si="1254"/>
        <v>47133</v>
      </c>
      <c r="I2860" s="81">
        <f t="shared" si="1255"/>
        <v>47133</v>
      </c>
      <c r="J2860" s="82">
        <f t="shared" si="1270"/>
        <v>19</v>
      </c>
      <c r="K2860" s="82">
        <f t="shared" si="1275"/>
        <v>10</v>
      </c>
      <c r="L2860" s="76">
        <f t="shared" si="1256"/>
        <v>1.0022612099999999</v>
      </c>
      <c r="M2860" s="83">
        <f t="shared" si="1257"/>
        <v>1.0043006699999999</v>
      </c>
      <c r="N2860" s="83">
        <f t="shared" si="1258"/>
        <v>1.5447305015392296</v>
      </c>
      <c r="O2860" s="76">
        <f t="shared" si="1259"/>
        <v>1.54822346</v>
      </c>
      <c r="P2860" s="76">
        <f t="shared" si="1260"/>
        <v>462.31498951999998</v>
      </c>
      <c r="Q2860" s="84">
        <f t="shared" si="1274"/>
        <v>0</v>
      </c>
      <c r="R2860" s="86">
        <f t="shared" si="1271"/>
        <v>0</v>
      </c>
      <c r="S2860" s="76">
        <f t="shared" si="1261"/>
        <v>0</v>
      </c>
      <c r="T2860" s="86">
        <f t="shared" si="1272"/>
        <v>8.0657000000000006E-2</v>
      </c>
      <c r="U2860" s="84">
        <f t="shared" si="1262"/>
        <v>10</v>
      </c>
      <c r="V2860" s="84">
        <v>252</v>
      </c>
      <c r="W2860" s="83">
        <f t="shared" si="1263"/>
        <v>1.003082885</v>
      </c>
      <c r="X2860" s="76">
        <f t="shared" si="1264"/>
        <v>1.42526394</v>
      </c>
      <c r="Y2860" s="76">
        <f t="shared" si="1265"/>
        <v>0</v>
      </c>
      <c r="Z2860" s="90" t="str">
        <f t="shared" si="1266"/>
        <v>A+J=</v>
      </c>
      <c r="AA2860" s="81">
        <f t="shared" si="1267"/>
        <v>47133</v>
      </c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75">
        <f t="shared" si="1268"/>
        <v>47120</v>
      </c>
      <c r="B2861" s="76">
        <f t="shared" si="1269"/>
        <v>463.74025345999996</v>
      </c>
      <c r="C2861" s="76">
        <f t="shared" si="1273"/>
        <v>298.60998846000001</v>
      </c>
      <c r="D2861" s="77">
        <f t="shared" si="1251"/>
        <v>7245.38</v>
      </c>
      <c r="E2861" s="78">
        <f>IF(K2861=1,VLOOKUP(A2860,[1]Plan1!$G$155:$I$350,3),E2860)</f>
        <v>7276.54</v>
      </c>
      <c r="F2861" s="79">
        <f t="shared" si="1252"/>
        <v>45763</v>
      </c>
      <c r="G2861" s="80">
        <f t="shared" si="1253"/>
        <v>4.3006716003852752E-3</v>
      </c>
      <c r="H2861" s="81">
        <f t="shared" si="1254"/>
        <v>47133</v>
      </c>
      <c r="I2861" s="81">
        <f t="shared" si="1255"/>
        <v>47133</v>
      </c>
      <c r="J2861" s="82">
        <f t="shared" si="1270"/>
        <v>19</v>
      </c>
      <c r="K2861" s="82">
        <f t="shared" si="1275"/>
        <v>10</v>
      </c>
      <c r="L2861" s="76">
        <f t="shared" si="1256"/>
        <v>1.0022612099999999</v>
      </c>
      <c r="M2861" s="83">
        <f t="shared" si="1257"/>
        <v>1.0043006699999999</v>
      </c>
      <c r="N2861" s="83">
        <f t="shared" si="1258"/>
        <v>1.5447305015392296</v>
      </c>
      <c r="O2861" s="76">
        <f t="shared" si="1259"/>
        <v>1.54822346</v>
      </c>
      <c r="P2861" s="76">
        <f t="shared" si="1260"/>
        <v>462.31498951999998</v>
      </c>
      <c r="Q2861" s="84">
        <f t="shared" si="1274"/>
        <v>0</v>
      </c>
      <c r="R2861" s="86">
        <f t="shared" si="1271"/>
        <v>0</v>
      </c>
      <c r="S2861" s="76">
        <f t="shared" si="1261"/>
        <v>0</v>
      </c>
      <c r="T2861" s="86">
        <f t="shared" si="1272"/>
        <v>8.0657000000000006E-2</v>
      </c>
      <c r="U2861" s="84">
        <f t="shared" si="1262"/>
        <v>10</v>
      </c>
      <c r="V2861" s="84">
        <v>252</v>
      </c>
      <c r="W2861" s="83">
        <f t="shared" si="1263"/>
        <v>1.003082885</v>
      </c>
      <c r="X2861" s="76">
        <f t="shared" si="1264"/>
        <v>1.42526394</v>
      </c>
      <c r="Y2861" s="76">
        <f t="shared" si="1265"/>
        <v>0</v>
      </c>
      <c r="Z2861" s="90" t="str">
        <f t="shared" si="1266"/>
        <v>A+J=</v>
      </c>
      <c r="AA2861" s="81">
        <f t="shared" si="1267"/>
        <v>47133</v>
      </c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75">
        <f t="shared" si="1268"/>
        <v>47121</v>
      </c>
      <c r="B2862" s="76">
        <f t="shared" si="1269"/>
        <v>463.98780503</v>
      </c>
      <c r="C2862" s="76">
        <f t="shared" si="1273"/>
        <v>298.60998846000001</v>
      </c>
      <c r="D2862" s="77">
        <f t="shared" si="1251"/>
        <v>7245.38</v>
      </c>
      <c r="E2862" s="78">
        <f>IF(K2862=1,VLOOKUP(A2861,[1]Plan1!$G$155:$I$350,3),E2861)</f>
        <v>7276.54</v>
      </c>
      <c r="F2862" s="79">
        <f t="shared" si="1252"/>
        <v>45763</v>
      </c>
      <c r="G2862" s="80">
        <f t="shared" si="1253"/>
        <v>4.3006716003852752E-3</v>
      </c>
      <c r="H2862" s="81">
        <f t="shared" si="1254"/>
        <v>47133</v>
      </c>
      <c r="I2862" s="81">
        <f t="shared" si="1255"/>
        <v>47133</v>
      </c>
      <c r="J2862" s="82">
        <f t="shared" si="1270"/>
        <v>19</v>
      </c>
      <c r="K2862" s="82">
        <f t="shared" si="1275"/>
        <v>11</v>
      </c>
      <c r="L2862" s="76">
        <f t="shared" si="1256"/>
        <v>1.00248761</v>
      </c>
      <c r="M2862" s="83">
        <f t="shared" si="1257"/>
        <v>1.0043006699999999</v>
      </c>
      <c r="N2862" s="83">
        <f t="shared" si="1258"/>
        <v>1.5447305015392296</v>
      </c>
      <c r="O2862" s="76">
        <f t="shared" si="1259"/>
        <v>1.54857318</v>
      </c>
      <c r="P2862" s="76">
        <f t="shared" si="1260"/>
        <v>462.41941939999998</v>
      </c>
      <c r="Q2862" s="84">
        <f t="shared" si="1274"/>
        <v>0</v>
      </c>
      <c r="R2862" s="86">
        <f t="shared" si="1271"/>
        <v>0</v>
      </c>
      <c r="S2862" s="76">
        <f t="shared" si="1261"/>
        <v>0</v>
      </c>
      <c r="T2862" s="86">
        <f t="shared" si="1272"/>
        <v>8.0657000000000006E-2</v>
      </c>
      <c r="U2862" s="84">
        <f t="shared" si="1262"/>
        <v>11</v>
      </c>
      <c r="V2862" s="84">
        <v>252</v>
      </c>
      <c r="W2862" s="83">
        <f t="shared" si="1263"/>
        <v>1.0033916949999999</v>
      </c>
      <c r="X2862" s="76">
        <f t="shared" si="1264"/>
        <v>1.5683856300000001</v>
      </c>
      <c r="Y2862" s="76">
        <f t="shared" si="1265"/>
        <v>0</v>
      </c>
      <c r="Z2862" s="90" t="str">
        <f t="shared" si="1266"/>
        <v>A+J=</v>
      </c>
      <c r="AA2862" s="81">
        <f t="shared" si="1267"/>
        <v>47133</v>
      </c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75">
        <f t="shared" si="1268"/>
        <v>47122</v>
      </c>
      <c r="B2863" s="76">
        <f t="shared" si="1269"/>
        <v>464.23549247</v>
      </c>
      <c r="C2863" s="76">
        <f t="shared" si="1273"/>
        <v>298.60998846000001</v>
      </c>
      <c r="D2863" s="77">
        <f t="shared" si="1251"/>
        <v>7245.38</v>
      </c>
      <c r="E2863" s="78">
        <f>IF(K2863=1,VLOOKUP(A2862,[1]Plan1!$G$155:$I$350,3),E2862)</f>
        <v>7276.54</v>
      </c>
      <c r="F2863" s="79">
        <f t="shared" si="1252"/>
        <v>45763</v>
      </c>
      <c r="G2863" s="80">
        <f t="shared" si="1253"/>
        <v>4.3006716003852752E-3</v>
      </c>
      <c r="H2863" s="81">
        <f t="shared" si="1254"/>
        <v>47133</v>
      </c>
      <c r="I2863" s="81">
        <f t="shared" si="1255"/>
        <v>47133</v>
      </c>
      <c r="J2863" s="82">
        <f t="shared" si="1270"/>
        <v>19</v>
      </c>
      <c r="K2863" s="82">
        <f t="shared" si="1275"/>
        <v>12</v>
      </c>
      <c r="L2863" s="76">
        <f t="shared" si="1256"/>
        <v>1.00271406</v>
      </c>
      <c r="M2863" s="83">
        <f t="shared" si="1257"/>
        <v>1.0043006699999999</v>
      </c>
      <c r="N2863" s="83">
        <f t="shared" si="1258"/>
        <v>1.5447305015392296</v>
      </c>
      <c r="O2863" s="76">
        <f t="shared" si="1259"/>
        <v>1.5489229900000001</v>
      </c>
      <c r="P2863" s="76">
        <f t="shared" si="1260"/>
        <v>462.52387615999999</v>
      </c>
      <c r="Q2863" s="84">
        <f t="shared" si="1274"/>
        <v>0</v>
      </c>
      <c r="R2863" s="86">
        <f t="shared" si="1271"/>
        <v>0</v>
      </c>
      <c r="S2863" s="76">
        <f t="shared" si="1261"/>
        <v>0</v>
      </c>
      <c r="T2863" s="86">
        <f t="shared" si="1272"/>
        <v>8.0657000000000006E-2</v>
      </c>
      <c r="U2863" s="84">
        <f t="shared" si="1262"/>
        <v>12</v>
      </c>
      <c r="V2863" s="84">
        <v>252</v>
      </c>
      <c r="W2863" s="83">
        <f t="shared" si="1263"/>
        <v>1.003700601</v>
      </c>
      <c r="X2863" s="76">
        <f t="shared" si="1264"/>
        <v>1.7116163099999999</v>
      </c>
      <c r="Y2863" s="76">
        <f t="shared" si="1265"/>
        <v>0</v>
      </c>
      <c r="Z2863" s="90" t="str">
        <f t="shared" si="1266"/>
        <v>A+J=</v>
      </c>
      <c r="AA2863" s="81">
        <f t="shared" si="1267"/>
        <v>47133</v>
      </c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75">
        <f t="shared" si="1268"/>
        <v>47123</v>
      </c>
      <c r="B2864" s="76">
        <f t="shared" si="1269"/>
        <v>464.48331239000004</v>
      </c>
      <c r="C2864" s="76">
        <f t="shared" si="1273"/>
        <v>298.60998846000001</v>
      </c>
      <c r="D2864" s="77">
        <f t="shared" si="1251"/>
        <v>7245.38</v>
      </c>
      <c r="E2864" s="78">
        <f>IF(K2864=1,VLOOKUP(A2863,[1]Plan1!$G$155:$I$350,3),E2863)</f>
        <v>7276.54</v>
      </c>
      <c r="F2864" s="79">
        <f t="shared" si="1252"/>
        <v>45763</v>
      </c>
      <c r="G2864" s="80">
        <f t="shared" si="1253"/>
        <v>4.3006716003852752E-3</v>
      </c>
      <c r="H2864" s="81">
        <f t="shared" si="1254"/>
        <v>47133</v>
      </c>
      <c r="I2864" s="81">
        <f t="shared" si="1255"/>
        <v>47133</v>
      </c>
      <c r="J2864" s="82">
        <f t="shared" si="1270"/>
        <v>19</v>
      </c>
      <c r="K2864" s="82">
        <f t="shared" si="1275"/>
        <v>13</v>
      </c>
      <c r="L2864" s="76">
        <f t="shared" si="1256"/>
        <v>1.00294057</v>
      </c>
      <c r="M2864" s="83">
        <f t="shared" si="1257"/>
        <v>1.0043006699999999</v>
      </c>
      <c r="N2864" s="83">
        <f t="shared" si="1258"/>
        <v>1.5447305015392296</v>
      </c>
      <c r="O2864" s="76">
        <f t="shared" si="1259"/>
        <v>1.54927288</v>
      </c>
      <c r="P2864" s="76">
        <f t="shared" si="1260"/>
        <v>462.62835681000001</v>
      </c>
      <c r="Q2864" s="84">
        <f t="shared" si="1274"/>
        <v>0</v>
      </c>
      <c r="R2864" s="86">
        <f t="shared" si="1271"/>
        <v>0</v>
      </c>
      <c r="S2864" s="76">
        <f t="shared" si="1261"/>
        <v>0</v>
      </c>
      <c r="T2864" s="86">
        <f t="shared" si="1272"/>
        <v>8.0657000000000006E-2</v>
      </c>
      <c r="U2864" s="84">
        <f t="shared" si="1262"/>
        <v>13</v>
      </c>
      <c r="V2864" s="84">
        <v>252</v>
      </c>
      <c r="W2864" s="83">
        <f t="shared" si="1263"/>
        <v>1.004009602</v>
      </c>
      <c r="X2864" s="76">
        <f t="shared" si="1264"/>
        <v>1.8549555799999999</v>
      </c>
      <c r="Y2864" s="76">
        <f t="shared" si="1265"/>
        <v>0</v>
      </c>
      <c r="Z2864" s="90" t="str">
        <f t="shared" si="1266"/>
        <v>A+J=</v>
      </c>
      <c r="AA2864" s="81">
        <f t="shared" si="1267"/>
        <v>47133</v>
      </c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75">
        <f t="shared" si="1268"/>
        <v>47124</v>
      </c>
      <c r="B2865" s="76">
        <f t="shared" si="1269"/>
        <v>464.73126182000004</v>
      </c>
      <c r="C2865" s="76">
        <f t="shared" si="1273"/>
        <v>298.60998846000001</v>
      </c>
      <c r="D2865" s="77">
        <f t="shared" si="1251"/>
        <v>7245.38</v>
      </c>
      <c r="E2865" s="78">
        <f>IF(K2865=1,VLOOKUP(A2864,[1]Plan1!$G$155:$I$350,3),E2864)</f>
        <v>7276.54</v>
      </c>
      <c r="F2865" s="79">
        <f t="shared" si="1252"/>
        <v>45763</v>
      </c>
      <c r="G2865" s="80">
        <f t="shared" si="1253"/>
        <v>4.3006716003852752E-3</v>
      </c>
      <c r="H2865" s="81">
        <f t="shared" si="1254"/>
        <v>47133</v>
      </c>
      <c r="I2865" s="81">
        <f t="shared" si="1255"/>
        <v>47133</v>
      </c>
      <c r="J2865" s="82">
        <f t="shared" si="1270"/>
        <v>19</v>
      </c>
      <c r="K2865" s="82">
        <f t="shared" si="1275"/>
        <v>14</v>
      </c>
      <c r="L2865" s="76">
        <f t="shared" si="1256"/>
        <v>1.0031671200000001</v>
      </c>
      <c r="M2865" s="83">
        <f t="shared" si="1257"/>
        <v>1.0043006699999999</v>
      </c>
      <c r="N2865" s="83">
        <f t="shared" si="1258"/>
        <v>1.5447305015392296</v>
      </c>
      <c r="O2865" s="76">
        <f t="shared" si="1259"/>
        <v>1.5496228400000001</v>
      </c>
      <c r="P2865" s="76">
        <f t="shared" si="1260"/>
        <v>462.73285836000002</v>
      </c>
      <c r="Q2865" s="84">
        <f t="shared" si="1274"/>
        <v>0</v>
      </c>
      <c r="R2865" s="86">
        <f t="shared" si="1271"/>
        <v>0</v>
      </c>
      <c r="S2865" s="76">
        <f t="shared" si="1261"/>
        <v>0</v>
      </c>
      <c r="T2865" s="86">
        <f t="shared" si="1272"/>
        <v>8.0657000000000006E-2</v>
      </c>
      <c r="U2865" s="84">
        <f t="shared" si="1262"/>
        <v>14</v>
      </c>
      <c r="V2865" s="84">
        <v>252</v>
      </c>
      <c r="W2865" s="83">
        <f t="shared" si="1263"/>
        <v>1.0043186980000001</v>
      </c>
      <c r="X2865" s="76">
        <f t="shared" si="1264"/>
        <v>1.99840346</v>
      </c>
      <c r="Y2865" s="76">
        <f t="shared" si="1265"/>
        <v>0</v>
      </c>
      <c r="Z2865" s="90" t="str">
        <f t="shared" si="1266"/>
        <v>A+J=</v>
      </c>
      <c r="AA2865" s="81">
        <f t="shared" si="1267"/>
        <v>47133</v>
      </c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75">
        <f t="shared" si="1268"/>
        <v>47125</v>
      </c>
      <c r="B2866" s="76">
        <f t="shared" si="1269"/>
        <v>464.73126182000004</v>
      </c>
      <c r="C2866" s="76">
        <f t="shared" si="1273"/>
        <v>298.60998846000001</v>
      </c>
      <c r="D2866" s="77">
        <f t="shared" si="1251"/>
        <v>7245.38</v>
      </c>
      <c r="E2866" s="78">
        <f>IF(K2866=1,VLOOKUP(A2865,[1]Plan1!$G$155:$I$350,3),E2865)</f>
        <v>7276.54</v>
      </c>
      <c r="F2866" s="79">
        <f t="shared" si="1252"/>
        <v>45763</v>
      </c>
      <c r="G2866" s="80">
        <f t="shared" si="1253"/>
        <v>4.3006716003852752E-3</v>
      </c>
      <c r="H2866" s="81">
        <f t="shared" si="1254"/>
        <v>47133</v>
      </c>
      <c r="I2866" s="81">
        <f t="shared" si="1255"/>
        <v>47133</v>
      </c>
      <c r="J2866" s="82">
        <f t="shared" si="1270"/>
        <v>19</v>
      </c>
      <c r="K2866" s="82">
        <f t="shared" si="1275"/>
        <v>14</v>
      </c>
      <c r="L2866" s="76">
        <f t="shared" si="1256"/>
        <v>1.0031671200000001</v>
      </c>
      <c r="M2866" s="83">
        <f t="shared" si="1257"/>
        <v>1.0043006699999999</v>
      </c>
      <c r="N2866" s="83">
        <f t="shared" si="1258"/>
        <v>1.5447305015392296</v>
      </c>
      <c r="O2866" s="76">
        <f t="shared" si="1259"/>
        <v>1.5496228400000001</v>
      </c>
      <c r="P2866" s="76">
        <f t="shared" si="1260"/>
        <v>462.73285836000002</v>
      </c>
      <c r="Q2866" s="84">
        <f t="shared" si="1274"/>
        <v>0</v>
      </c>
      <c r="R2866" s="86">
        <f t="shared" si="1271"/>
        <v>0</v>
      </c>
      <c r="S2866" s="76">
        <f t="shared" si="1261"/>
        <v>0</v>
      </c>
      <c r="T2866" s="86">
        <f t="shared" si="1272"/>
        <v>8.0657000000000006E-2</v>
      </c>
      <c r="U2866" s="84">
        <f t="shared" si="1262"/>
        <v>14</v>
      </c>
      <c r="V2866" s="84">
        <v>252</v>
      </c>
      <c r="W2866" s="83">
        <f t="shared" si="1263"/>
        <v>1.0043186980000001</v>
      </c>
      <c r="X2866" s="76">
        <f t="shared" si="1264"/>
        <v>1.99840346</v>
      </c>
      <c r="Y2866" s="76">
        <f t="shared" si="1265"/>
        <v>0</v>
      </c>
      <c r="Z2866" s="90" t="str">
        <f t="shared" si="1266"/>
        <v>A+J=</v>
      </c>
      <c r="AA2866" s="81">
        <f t="shared" si="1267"/>
        <v>47133</v>
      </c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75">
        <f t="shared" si="1268"/>
        <v>47126</v>
      </c>
      <c r="B2867" s="76">
        <f t="shared" si="1269"/>
        <v>464.73126182000004</v>
      </c>
      <c r="C2867" s="76">
        <f t="shared" si="1273"/>
        <v>298.60998846000001</v>
      </c>
      <c r="D2867" s="77">
        <f t="shared" si="1251"/>
        <v>7245.38</v>
      </c>
      <c r="E2867" s="78">
        <f>IF(K2867=1,VLOOKUP(A2866,[1]Plan1!$G$155:$I$350,3),E2866)</f>
        <v>7276.54</v>
      </c>
      <c r="F2867" s="79">
        <f t="shared" si="1252"/>
        <v>45763</v>
      </c>
      <c r="G2867" s="80">
        <f t="shared" si="1253"/>
        <v>4.3006716003852752E-3</v>
      </c>
      <c r="H2867" s="81">
        <f t="shared" si="1254"/>
        <v>47133</v>
      </c>
      <c r="I2867" s="81">
        <f t="shared" si="1255"/>
        <v>47133</v>
      </c>
      <c r="J2867" s="82">
        <f t="shared" si="1270"/>
        <v>19</v>
      </c>
      <c r="K2867" s="82">
        <f t="shared" si="1275"/>
        <v>14</v>
      </c>
      <c r="L2867" s="76">
        <f t="shared" si="1256"/>
        <v>1.0031671200000001</v>
      </c>
      <c r="M2867" s="83">
        <f t="shared" si="1257"/>
        <v>1.0043006699999999</v>
      </c>
      <c r="N2867" s="83">
        <f t="shared" si="1258"/>
        <v>1.5447305015392296</v>
      </c>
      <c r="O2867" s="76">
        <f t="shared" si="1259"/>
        <v>1.5496228400000001</v>
      </c>
      <c r="P2867" s="76">
        <f t="shared" si="1260"/>
        <v>462.73285836000002</v>
      </c>
      <c r="Q2867" s="84">
        <f t="shared" si="1274"/>
        <v>0</v>
      </c>
      <c r="R2867" s="86">
        <f t="shared" si="1271"/>
        <v>0</v>
      </c>
      <c r="S2867" s="76">
        <f t="shared" si="1261"/>
        <v>0</v>
      </c>
      <c r="T2867" s="86">
        <f t="shared" si="1272"/>
        <v>8.0657000000000006E-2</v>
      </c>
      <c r="U2867" s="84">
        <f t="shared" si="1262"/>
        <v>14</v>
      </c>
      <c r="V2867" s="84">
        <v>252</v>
      </c>
      <c r="W2867" s="83">
        <f t="shared" si="1263"/>
        <v>1.0043186980000001</v>
      </c>
      <c r="X2867" s="76">
        <f t="shared" si="1264"/>
        <v>1.99840346</v>
      </c>
      <c r="Y2867" s="76">
        <f t="shared" si="1265"/>
        <v>0</v>
      </c>
      <c r="Z2867" s="90" t="str">
        <f t="shared" si="1266"/>
        <v>A+J=</v>
      </c>
      <c r="AA2867" s="81">
        <f t="shared" si="1267"/>
        <v>47133</v>
      </c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75">
        <f t="shared" si="1268"/>
        <v>47127</v>
      </c>
      <c r="B2868" s="76">
        <f t="shared" si="1269"/>
        <v>464.97934684000001</v>
      </c>
      <c r="C2868" s="76">
        <f t="shared" si="1273"/>
        <v>298.60998846000001</v>
      </c>
      <c r="D2868" s="77">
        <f t="shared" si="1251"/>
        <v>7245.38</v>
      </c>
      <c r="E2868" s="78">
        <f>IF(K2868=1,VLOOKUP(A2867,[1]Plan1!$G$155:$I$350,3),E2867)</f>
        <v>7276.54</v>
      </c>
      <c r="F2868" s="79">
        <f t="shared" si="1252"/>
        <v>45763</v>
      </c>
      <c r="G2868" s="80">
        <f t="shared" si="1253"/>
        <v>4.3006716003852752E-3</v>
      </c>
      <c r="H2868" s="81">
        <f t="shared" si="1254"/>
        <v>47133</v>
      </c>
      <c r="I2868" s="81">
        <f t="shared" si="1255"/>
        <v>47133</v>
      </c>
      <c r="J2868" s="82">
        <f t="shared" si="1270"/>
        <v>19</v>
      </c>
      <c r="K2868" s="82">
        <f t="shared" si="1275"/>
        <v>15</v>
      </c>
      <c r="L2868" s="76">
        <f t="shared" si="1256"/>
        <v>1.00339373</v>
      </c>
      <c r="M2868" s="83">
        <f t="shared" si="1257"/>
        <v>1.0043006699999999</v>
      </c>
      <c r="N2868" s="83">
        <f t="shared" si="1258"/>
        <v>1.5447305015392296</v>
      </c>
      <c r="O2868" s="76">
        <f t="shared" si="1259"/>
        <v>1.54997289</v>
      </c>
      <c r="P2868" s="76">
        <f t="shared" si="1260"/>
        <v>462.83738678999998</v>
      </c>
      <c r="Q2868" s="84">
        <f t="shared" si="1274"/>
        <v>0</v>
      </c>
      <c r="R2868" s="86">
        <f t="shared" si="1271"/>
        <v>0</v>
      </c>
      <c r="S2868" s="76">
        <f t="shared" si="1261"/>
        <v>0</v>
      </c>
      <c r="T2868" s="86">
        <f t="shared" si="1272"/>
        <v>8.0657000000000006E-2</v>
      </c>
      <c r="U2868" s="84">
        <f t="shared" si="1262"/>
        <v>15</v>
      </c>
      <c r="V2868" s="84">
        <v>252</v>
      </c>
      <c r="W2868" s="83">
        <f t="shared" si="1263"/>
        <v>1.004627889</v>
      </c>
      <c r="X2868" s="76">
        <f t="shared" si="1264"/>
        <v>2.1419600499999998</v>
      </c>
      <c r="Y2868" s="76">
        <f t="shared" si="1265"/>
        <v>0</v>
      </c>
      <c r="Z2868" s="90" t="str">
        <f t="shared" si="1266"/>
        <v>A+J=</v>
      </c>
      <c r="AA2868" s="81">
        <f t="shared" si="1267"/>
        <v>47133</v>
      </c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75">
        <f t="shared" si="1268"/>
        <v>47128</v>
      </c>
      <c r="B2869" s="76">
        <f t="shared" si="1269"/>
        <v>465.22756494000004</v>
      </c>
      <c r="C2869" s="76">
        <f t="shared" si="1273"/>
        <v>298.60998846000001</v>
      </c>
      <c r="D2869" s="77">
        <f t="shared" si="1251"/>
        <v>7245.38</v>
      </c>
      <c r="E2869" s="78">
        <f>IF(K2869=1,VLOOKUP(A2868,[1]Plan1!$G$155:$I$350,3),E2868)</f>
        <v>7276.54</v>
      </c>
      <c r="F2869" s="79">
        <f t="shared" si="1252"/>
        <v>45763</v>
      </c>
      <c r="G2869" s="80">
        <f t="shared" si="1253"/>
        <v>4.3006716003852752E-3</v>
      </c>
      <c r="H2869" s="81">
        <f t="shared" si="1254"/>
        <v>47133</v>
      </c>
      <c r="I2869" s="81">
        <f t="shared" si="1255"/>
        <v>47133</v>
      </c>
      <c r="J2869" s="82">
        <f t="shared" si="1270"/>
        <v>19</v>
      </c>
      <c r="K2869" s="82">
        <f t="shared" si="1275"/>
        <v>16</v>
      </c>
      <c r="L2869" s="76">
        <f t="shared" si="1256"/>
        <v>1.00362039</v>
      </c>
      <c r="M2869" s="83">
        <f t="shared" si="1257"/>
        <v>1.0043006699999999</v>
      </c>
      <c r="N2869" s="83">
        <f t="shared" si="1258"/>
        <v>1.5447305015392296</v>
      </c>
      <c r="O2869" s="76">
        <f t="shared" si="1259"/>
        <v>1.55032302</v>
      </c>
      <c r="P2869" s="76">
        <f t="shared" si="1260"/>
        <v>462.94193911000002</v>
      </c>
      <c r="Q2869" s="84">
        <f t="shared" si="1274"/>
        <v>0</v>
      </c>
      <c r="R2869" s="86">
        <f t="shared" si="1271"/>
        <v>0</v>
      </c>
      <c r="S2869" s="76">
        <f t="shared" si="1261"/>
        <v>0</v>
      </c>
      <c r="T2869" s="86">
        <f t="shared" si="1272"/>
        <v>8.0657000000000006E-2</v>
      </c>
      <c r="U2869" s="84">
        <f t="shared" si="1262"/>
        <v>16</v>
      </c>
      <c r="V2869" s="84">
        <v>252</v>
      </c>
      <c r="W2869" s="83">
        <f t="shared" si="1263"/>
        <v>1.0049371760000001</v>
      </c>
      <c r="X2869" s="76">
        <f t="shared" si="1264"/>
        <v>2.2856258299999999</v>
      </c>
      <c r="Y2869" s="76">
        <f t="shared" si="1265"/>
        <v>0</v>
      </c>
      <c r="Z2869" s="90" t="str">
        <f t="shared" si="1266"/>
        <v>A+J=</v>
      </c>
      <c r="AA2869" s="81">
        <f t="shared" si="1267"/>
        <v>47133</v>
      </c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75">
        <f t="shared" si="1268"/>
        <v>47129</v>
      </c>
      <c r="B2870" s="76">
        <f t="shared" si="1269"/>
        <v>465.47590924000002</v>
      </c>
      <c r="C2870" s="76">
        <f t="shared" si="1273"/>
        <v>298.60998846000001</v>
      </c>
      <c r="D2870" s="77">
        <f t="shared" si="1251"/>
        <v>7245.38</v>
      </c>
      <c r="E2870" s="78">
        <f>IF(K2870=1,VLOOKUP(A2869,[1]Plan1!$G$155:$I$350,3),E2869)</f>
        <v>7276.54</v>
      </c>
      <c r="F2870" s="79">
        <f t="shared" si="1252"/>
        <v>45763</v>
      </c>
      <c r="G2870" s="80">
        <f t="shared" si="1253"/>
        <v>4.3006716003852752E-3</v>
      </c>
      <c r="H2870" s="81">
        <f t="shared" si="1254"/>
        <v>47133</v>
      </c>
      <c r="I2870" s="81">
        <f t="shared" si="1255"/>
        <v>47133</v>
      </c>
      <c r="J2870" s="82">
        <f t="shared" si="1270"/>
        <v>19</v>
      </c>
      <c r="K2870" s="82">
        <f t="shared" si="1275"/>
        <v>17</v>
      </c>
      <c r="L2870" s="76">
        <f t="shared" si="1256"/>
        <v>1.0038470900000001</v>
      </c>
      <c r="M2870" s="83">
        <f t="shared" si="1257"/>
        <v>1.0043006699999999</v>
      </c>
      <c r="N2870" s="83">
        <f t="shared" si="1258"/>
        <v>1.5447305015392296</v>
      </c>
      <c r="O2870" s="76">
        <f t="shared" si="1259"/>
        <v>1.55067321</v>
      </c>
      <c r="P2870" s="76">
        <f t="shared" si="1260"/>
        <v>463.04650934</v>
      </c>
      <c r="Q2870" s="84">
        <f t="shared" si="1274"/>
        <v>0</v>
      </c>
      <c r="R2870" s="86">
        <f t="shared" si="1271"/>
        <v>0</v>
      </c>
      <c r="S2870" s="76">
        <f t="shared" si="1261"/>
        <v>0</v>
      </c>
      <c r="T2870" s="86">
        <f t="shared" si="1272"/>
        <v>8.0657000000000006E-2</v>
      </c>
      <c r="U2870" s="84">
        <f t="shared" si="1262"/>
        <v>17</v>
      </c>
      <c r="V2870" s="84">
        <v>252</v>
      </c>
      <c r="W2870" s="83">
        <f t="shared" si="1263"/>
        <v>1.005246557</v>
      </c>
      <c r="X2870" s="76">
        <f t="shared" si="1264"/>
        <v>2.4293998999999999</v>
      </c>
      <c r="Y2870" s="76">
        <f t="shared" si="1265"/>
        <v>0</v>
      </c>
      <c r="Z2870" s="90" t="str">
        <f t="shared" si="1266"/>
        <v>A+J=</v>
      </c>
      <c r="AA2870" s="81">
        <f t="shared" si="1267"/>
        <v>47133</v>
      </c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75">
        <f t="shared" si="1268"/>
        <v>47130</v>
      </c>
      <c r="B2871" s="76">
        <f t="shared" si="1269"/>
        <v>465.72439573999998</v>
      </c>
      <c r="C2871" s="76">
        <f t="shared" si="1273"/>
        <v>298.60998846000001</v>
      </c>
      <c r="D2871" s="77">
        <f t="shared" si="1251"/>
        <v>7245.38</v>
      </c>
      <c r="E2871" s="78">
        <f>IF(K2871=1,VLOOKUP(A2870,[1]Plan1!$G$155:$I$350,3),E2870)</f>
        <v>7276.54</v>
      </c>
      <c r="F2871" s="79">
        <f t="shared" si="1252"/>
        <v>45763</v>
      </c>
      <c r="G2871" s="80">
        <f t="shared" si="1253"/>
        <v>4.3006716003852752E-3</v>
      </c>
      <c r="H2871" s="81">
        <f t="shared" si="1254"/>
        <v>47133</v>
      </c>
      <c r="I2871" s="81">
        <f t="shared" si="1255"/>
        <v>47133</v>
      </c>
      <c r="J2871" s="82">
        <f t="shared" si="1270"/>
        <v>19</v>
      </c>
      <c r="K2871" s="82">
        <f t="shared" si="1275"/>
        <v>18</v>
      </c>
      <c r="L2871" s="76">
        <f t="shared" si="1256"/>
        <v>1.0040738600000001</v>
      </c>
      <c r="M2871" s="83">
        <f t="shared" si="1257"/>
        <v>1.0043006699999999</v>
      </c>
      <c r="N2871" s="83">
        <f t="shared" si="1258"/>
        <v>1.5447305015392296</v>
      </c>
      <c r="O2871" s="76">
        <f t="shared" si="1259"/>
        <v>1.55102351</v>
      </c>
      <c r="P2871" s="76">
        <f t="shared" si="1260"/>
        <v>463.15111242</v>
      </c>
      <c r="Q2871" s="84">
        <f t="shared" si="1274"/>
        <v>0</v>
      </c>
      <c r="R2871" s="86">
        <f t="shared" si="1271"/>
        <v>0</v>
      </c>
      <c r="S2871" s="76">
        <f t="shared" si="1261"/>
        <v>0</v>
      </c>
      <c r="T2871" s="86">
        <f t="shared" si="1272"/>
        <v>8.0657000000000006E-2</v>
      </c>
      <c r="U2871" s="84">
        <f t="shared" si="1262"/>
        <v>18</v>
      </c>
      <c r="V2871" s="84">
        <v>252</v>
      </c>
      <c r="W2871" s="83">
        <f t="shared" si="1263"/>
        <v>1.005556034</v>
      </c>
      <c r="X2871" s="76">
        <f t="shared" si="1264"/>
        <v>2.5732833199999998</v>
      </c>
      <c r="Y2871" s="76">
        <f t="shared" si="1265"/>
        <v>0</v>
      </c>
      <c r="Z2871" s="90" t="str">
        <f t="shared" si="1266"/>
        <v>A+J=</v>
      </c>
      <c r="AA2871" s="81">
        <f t="shared" si="1267"/>
        <v>47133</v>
      </c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75">
        <f t="shared" si="1268"/>
        <v>47131</v>
      </c>
      <c r="B2872" s="76">
        <f t="shared" si="1269"/>
        <v>465.97300901</v>
      </c>
      <c r="C2872" s="76">
        <f t="shared" si="1273"/>
        <v>298.60998846000001</v>
      </c>
      <c r="D2872" s="77">
        <f t="shared" si="1251"/>
        <v>7245.38</v>
      </c>
      <c r="E2872" s="78">
        <f>IF(K2872=1,VLOOKUP(A2871,[1]Plan1!$G$155:$I$350,3),E2871)</f>
        <v>7276.54</v>
      </c>
      <c r="F2872" s="79">
        <f t="shared" si="1252"/>
        <v>45763</v>
      </c>
      <c r="G2872" s="80">
        <f t="shared" si="1253"/>
        <v>4.3006716003852752E-3</v>
      </c>
      <c r="H2872" s="81">
        <f t="shared" si="1254"/>
        <v>47133</v>
      </c>
      <c r="I2872" s="81">
        <f t="shared" si="1255"/>
        <v>47133</v>
      </c>
      <c r="J2872" s="82">
        <f t="shared" si="1270"/>
        <v>19</v>
      </c>
      <c r="K2872" s="82">
        <f t="shared" si="1275"/>
        <v>19</v>
      </c>
      <c r="L2872" s="76">
        <f t="shared" si="1256"/>
        <v>1.0043006699999999</v>
      </c>
      <c r="M2872" s="83">
        <f t="shared" si="1257"/>
        <v>1.0043006699999999</v>
      </c>
      <c r="N2872" s="83">
        <f t="shared" si="1258"/>
        <v>1.5447305015392296</v>
      </c>
      <c r="O2872" s="76">
        <f t="shared" si="1259"/>
        <v>1.5513738699999999</v>
      </c>
      <c r="P2872" s="76">
        <f t="shared" si="1260"/>
        <v>463.25573341</v>
      </c>
      <c r="Q2872" s="84">
        <f t="shared" si="1274"/>
        <v>0</v>
      </c>
      <c r="R2872" s="86">
        <f t="shared" si="1271"/>
        <v>0</v>
      </c>
      <c r="S2872" s="76">
        <f t="shared" si="1261"/>
        <v>0</v>
      </c>
      <c r="T2872" s="86">
        <f t="shared" si="1272"/>
        <v>8.0657000000000006E-2</v>
      </c>
      <c r="U2872" s="84">
        <f t="shared" si="1262"/>
        <v>19</v>
      </c>
      <c r="V2872" s="84">
        <v>252</v>
      </c>
      <c r="W2872" s="83">
        <f t="shared" si="1263"/>
        <v>1.005865606</v>
      </c>
      <c r="X2872" s="76">
        <f t="shared" si="1264"/>
        <v>2.7172755999999998</v>
      </c>
      <c r="Y2872" s="76">
        <f t="shared" si="1265"/>
        <v>0</v>
      </c>
      <c r="Z2872" s="90" t="str">
        <f t="shared" si="1266"/>
        <v>A+J=</v>
      </c>
      <c r="AA2872" s="81">
        <f t="shared" si="1267"/>
        <v>47133</v>
      </c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75">
        <f t="shared" si="1268"/>
        <v>47132</v>
      </c>
      <c r="B2873" s="76">
        <f t="shared" si="1269"/>
        <v>465.97300901</v>
      </c>
      <c r="C2873" s="76">
        <f t="shared" si="1273"/>
        <v>298.60998846000001</v>
      </c>
      <c r="D2873" s="77">
        <f t="shared" si="1251"/>
        <v>7245.38</v>
      </c>
      <c r="E2873" s="78">
        <f>IF(K2873=1,VLOOKUP(A2872,[1]Plan1!$G$155:$I$350,3),E2872)</f>
        <v>7276.54</v>
      </c>
      <c r="F2873" s="79">
        <f t="shared" si="1252"/>
        <v>45763</v>
      </c>
      <c r="G2873" s="80">
        <f t="shared" si="1253"/>
        <v>4.3006716003852752E-3</v>
      </c>
      <c r="H2873" s="81">
        <f t="shared" si="1254"/>
        <v>47133</v>
      </c>
      <c r="I2873" s="81">
        <f t="shared" si="1255"/>
        <v>47133</v>
      </c>
      <c r="J2873" s="82">
        <f t="shared" si="1270"/>
        <v>19</v>
      </c>
      <c r="K2873" s="82">
        <f t="shared" si="1275"/>
        <v>19</v>
      </c>
      <c r="L2873" s="76">
        <f t="shared" si="1256"/>
        <v>1.0043006699999999</v>
      </c>
      <c r="M2873" s="83">
        <f t="shared" si="1257"/>
        <v>1.0043006699999999</v>
      </c>
      <c r="N2873" s="83">
        <f t="shared" si="1258"/>
        <v>1.5447305015392296</v>
      </c>
      <c r="O2873" s="76">
        <f t="shared" si="1259"/>
        <v>1.5513738699999999</v>
      </c>
      <c r="P2873" s="76">
        <f t="shared" si="1260"/>
        <v>463.25573341</v>
      </c>
      <c r="Q2873" s="84">
        <f t="shared" si="1274"/>
        <v>0</v>
      </c>
      <c r="R2873" s="86">
        <f t="shared" si="1271"/>
        <v>0</v>
      </c>
      <c r="S2873" s="76">
        <f t="shared" si="1261"/>
        <v>0</v>
      </c>
      <c r="T2873" s="86">
        <f t="shared" si="1272"/>
        <v>8.0657000000000006E-2</v>
      </c>
      <c r="U2873" s="84">
        <f t="shared" si="1262"/>
        <v>19</v>
      </c>
      <c r="V2873" s="84">
        <v>252</v>
      </c>
      <c r="W2873" s="83">
        <f t="shared" si="1263"/>
        <v>1.005865606</v>
      </c>
      <c r="X2873" s="76">
        <f t="shared" si="1264"/>
        <v>2.7172755999999998</v>
      </c>
      <c r="Y2873" s="76">
        <f t="shared" si="1265"/>
        <v>0</v>
      </c>
      <c r="Z2873" s="90" t="str">
        <f t="shared" si="1266"/>
        <v>A+J=</v>
      </c>
      <c r="AA2873" s="81">
        <f t="shared" si="1267"/>
        <v>47133</v>
      </c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75">
        <f t="shared" si="1268"/>
        <v>47133</v>
      </c>
      <c r="B2874" s="76">
        <f t="shared" si="1269"/>
        <v>465.97300901</v>
      </c>
      <c r="C2874" s="76">
        <f t="shared" si="1273"/>
        <v>298.60998846000001</v>
      </c>
      <c r="D2874" s="77">
        <f t="shared" si="1251"/>
        <v>7245.38</v>
      </c>
      <c r="E2874" s="78">
        <f>IF(K2874=1,VLOOKUP(A2873,[1]Plan1!$G$155:$I$350,3),E2873)</f>
        <v>7276.54</v>
      </c>
      <c r="F2874" s="79">
        <f t="shared" si="1252"/>
        <v>45763</v>
      </c>
      <c r="G2874" s="80">
        <f t="shared" si="1253"/>
        <v>4.3006716003852752E-3</v>
      </c>
      <c r="H2874" s="81">
        <f t="shared" si="1254"/>
        <v>47164</v>
      </c>
      <c r="I2874" s="81">
        <f t="shared" si="1255"/>
        <v>47133</v>
      </c>
      <c r="J2874" s="82">
        <f t="shared" si="1270"/>
        <v>19</v>
      </c>
      <c r="K2874" s="82">
        <f t="shared" si="1275"/>
        <v>19</v>
      </c>
      <c r="L2874" s="76">
        <f t="shared" si="1256"/>
        <v>1.0043006699999999</v>
      </c>
      <c r="M2874" s="83">
        <f t="shared" si="1257"/>
        <v>1.0043006699999999</v>
      </c>
      <c r="N2874" s="83">
        <f t="shared" si="1258"/>
        <v>1.5447305015392296</v>
      </c>
      <c r="O2874" s="76">
        <f t="shared" si="1259"/>
        <v>1.5513738699999999</v>
      </c>
      <c r="P2874" s="76">
        <f t="shared" si="1260"/>
        <v>463.25573341</v>
      </c>
      <c r="Q2874" s="84">
        <f t="shared" si="1274"/>
        <v>94</v>
      </c>
      <c r="R2874" s="86">
        <f t="shared" si="1271"/>
        <v>2.632E-2</v>
      </c>
      <c r="S2874" s="76">
        <f t="shared" si="1261"/>
        <v>12.1928909</v>
      </c>
      <c r="T2874" s="86">
        <f t="shared" si="1272"/>
        <v>8.0657000000000006E-2</v>
      </c>
      <c r="U2874" s="84">
        <f t="shared" si="1262"/>
        <v>19</v>
      </c>
      <c r="V2874" s="84">
        <v>252</v>
      </c>
      <c r="W2874" s="83">
        <f t="shared" si="1263"/>
        <v>1.005865606</v>
      </c>
      <c r="X2874" s="76">
        <f t="shared" si="1264"/>
        <v>2.7172755999999998</v>
      </c>
      <c r="Y2874" s="76">
        <f t="shared" si="1265"/>
        <v>14.910166499999999</v>
      </c>
      <c r="Z2874" s="90" t="str">
        <f t="shared" si="1266"/>
        <v>A+J=</v>
      </c>
      <c r="AA2874" s="81">
        <f t="shared" si="1267"/>
        <v>47133</v>
      </c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75">
        <f t="shared" si="1268"/>
        <v>47134</v>
      </c>
      <c r="B2875" s="76">
        <f t="shared" si="1269"/>
        <v>451.29392137999997</v>
      </c>
      <c r="C2875" s="76">
        <f t="shared" si="1273"/>
        <v>290.75057356999997</v>
      </c>
      <c r="D2875" s="77">
        <f t="shared" si="1251"/>
        <v>7245.38</v>
      </c>
      <c r="E2875" s="78">
        <f>IF(K2875=1,VLOOKUP(A2874,[1]Plan1!$G$155:$I$350,3),E2874)</f>
        <v>7276.54</v>
      </c>
      <c r="F2875" s="79">
        <f t="shared" si="1252"/>
        <v>45763</v>
      </c>
      <c r="G2875" s="80">
        <f t="shared" si="1253"/>
        <v>4.3006716003852752E-3</v>
      </c>
      <c r="H2875" s="81">
        <f t="shared" si="1254"/>
        <v>47164</v>
      </c>
      <c r="I2875" s="81">
        <f t="shared" si="1255"/>
        <v>47164</v>
      </c>
      <c r="J2875" s="82">
        <f t="shared" si="1270"/>
        <v>21</v>
      </c>
      <c r="K2875" s="82">
        <f t="shared" si="1275"/>
        <v>1</v>
      </c>
      <c r="L2875" s="76">
        <f t="shared" si="1256"/>
        <v>1.0002043700000001</v>
      </c>
      <c r="M2875" s="83">
        <f t="shared" si="1257"/>
        <v>1.0043006699999999</v>
      </c>
      <c r="N2875" s="83">
        <f t="shared" si="1258"/>
        <v>1.5513738776652841</v>
      </c>
      <c r="O2875" s="76">
        <f t="shared" si="1259"/>
        <v>1.5516909299999999</v>
      </c>
      <c r="P2875" s="76">
        <f t="shared" si="1260"/>
        <v>451.15502789999999</v>
      </c>
      <c r="Q2875" s="84">
        <f t="shared" si="1274"/>
        <v>0</v>
      </c>
      <c r="R2875" s="86">
        <f t="shared" si="1271"/>
        <v>0</v>
      </c>
      <c r="S2875" s="76">
        <f t="shared" si="1261"/>
        <v>0</v>
      </c>
      <c r="T2875" s="86">
        <f t="shared" si="1272"/>
        <v>8.0657000000000006E-2</v>
      </c>
      <c r="U2875" s="84">
        <f t="shared" si="1262"/>
        <v>1</v>
      </c>
      <c r="V2875" s="84">
        <v>252</v>
      </c>
      <c r="W2875" s="83">
        <f t="shared" si="1263"/>
        <v>1.0003078620000001</v>
      </c>
      <c r="X2875" s="76">
        <f t="shared" si="1264"/>
        <v>0.13889348000000001</v>
      </c>
      <c r="Y2875" s="76">
        <f t="shared" si="1265"/>
        <v>0</v>
      </c>
      <c r="Z2875" s="90" t="str">
        <f t="shared" si="1266"/>
        <v>A+J=</v>
      </c>
      <c r="AA2875" s="81">
        <f t="shared" si="1267"/>
        <v>47164</v>
      </c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75">
        <f t="shared" si="1268"/>
        <v>47135</v>
      </c>
      <c r="B2876" s="76">
        <f t="shared" si="1269"/>
        <v>451.52511978999996</v>
      </c>
      <c r="C2876" s="76">
        <f t="shared" si="1273"/>
        <v>290.75057356999997</v>
      </c>
      <c r="D2876" s="77">
        <f t="shared" si="1251"/>
        <v>7245.38</v>
      </c>
      <c r="E2876" s="78">
        <f>IF(K2876=1,VLOOKUP(A2875,[1]Plan1!$G$155:$I$350,3),E2875)</f>
        <v>7276.54</v>
      </c>
      <c r="F2876" s="79">
        <f t="shared" si="1252"/>
        <v>45763</v>
      </c>
      <c r="G2876" s="80">
        <f t="shared" si="1253"/>
        <v>4.3006716003852752E-3</v>
      </c>
      <c r="H2876" s="81">
        <f t="shared" si="1254"/>
        <v>47164</v>
      </c>
      <c r="I2876" s="81">
        <f t="shared" si="1255"/>
        <v>47164</v>
      </c>
      <c r="J2876" s="82">
        <f t="shared" si="1270"/>
        <v>21</v>
      </c>
      <c r="K2876" s="82">
        <f t="shared" si="1275"/>
        <v>2</v>
      </c>
      <c r="L2876" s="76">
        <f t="shared" si="1256"/>
        <v>1.00040879</v>
      </c>
      <c r="M2876" s="83">
        <f t="shared" si="1257"/>
        <v>1.0043006699999999</v>
      </c>
      <c r="N2876" s="83">
        <f t="shared" si="1258"/>
        <v>1.5513738776652841</v>
      </c>
      <c r="O2876" s="76">
        <f t="shared" si="1259"/>
        <v>1.5520080599999999</v>
      </c>
      <c r="P2876" s="76">
        <f t="shared" si="1260"/>
        <v>451.24723362999998</v>
      </c>
      <c r="Q2876" s="84">
        <f t="shared" si="1274"/>
        <v>0</v>
      </c>
      <c r="R2876" s="86">
        <f t="shared" si="1271"/>
        <v>0</v>
      </c>
      <c r="S2876" s="76">
        <f t="shared" si="1261"/>
        <v>0</v>
      </c>
      <c r="T2876" s="86">
        <f t="shared" si="1272"/>
        <v>8.0657000000000006E-2</v>
      </c>
      <c r="U2876" s="84">
        <f t="shared" si="1262"/>
        <v>2</v>
      </c>
      <c r="V2876" s="84">
        <v>252</v>
      </c>
      <c r="W2876" s="83">
        <f t="shared" si="1263"/>
        <v>1.000615818</v>
      </c>
      <c r="X2876" s="76">
        <f t="shared" si="1264"/>
        <v>0.27788615999999999</v>
      </c>
      <c r="Y2876" s="76">
        <f t="shared" si="1265"/>
        <v>0</v>
      </c>
      <c r="Z2876" s="90" t="str">
        <f t="shared" si="1266"/>
        <v>A+J=</v>
      </c>
      <c r="AA2876" s="81">
        <f t="shared" si="1267"/>
        <v>47164</v>
      </c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75">
        <f t="shared" si="1268"/>
        <v>47136</v>
      </c>
      <c r="B2877" s="76">
        <f t="shared" si="1269"/>
        <v>451.75643532999999</v>
      </c>
      <c r="C2877" s="76">
        <f t="shared" si="1273"/>
        <v>290.75057356999997</v>
      </c>
      <c r="D2877" s="77">
        <f t="shared" si="1251"/>
        <v>7245.38</v>
      </c>
      <c r="E2877" s="78">
        <f>IF(K2877=1,VLOOKUP(A2876,[1]Plan1!$G$155:$I$350,3),E2876)</f>
        <v>7276.54</v>
      </c>
      <c r="F2877" s="79">
        <f t="shared" si="1252"/>
        <v>45763</v>
      </c>
      <c r="G2877" s="80">
        <f t="shared" si="1253"/>
        <v>4.3006716003852752E-3</v>
      </c>
      <c r="H2877" s="81">
        <f t="shared" si="1254"/>
        <v>47164</v>
      </c>
      <c r="I2877" s="81">
        <f t="shared" si="1255"/>
        <v>47164</v>
      </c>
      <c r="J2877" s="82">
        <f t="shared" si="1270"/>
        <v>21</v>
      </c>
      <c r="K2877" s="82">
        <f t="shared" si="1275"/>
        <v>3</v>
      </c>
      <c r="L2877" s="76">
        <f t="shared" si="1256"/>
        <v>1.00061325</v>
      </c>
      <c r="M2877" s="83">
        <f t="shared" si="1257"/>
        <v>1.0043006699999999</v>
      </c>
      <c r="N2877" s="83">
        <f t="shared" si="1258"/>
        <v>1.5513738776652841</v>
      </c>
      <c r="O2877" s="76">
        <f t="shared" si="1259"/>
        <v>1.55232525</v>
      </c>
      <c r="P2877" s="76">
        <f t="shared" si="1260"/>
        <v>451.33945679999999</v>
      </c>
      <c r="Q2877" s="84">
        <f t="shared" si="1274"/>
        <v>0</v>
      </c>
      <c r="R2877" s="86">
        <f t="shared" si="1271"/>
        <v>0</v>
      </c>
      <c r="S2877" s="76">
        <f t="shared" si="1261"/>
        <v>0</v>
      </c>
      <c r="T2877" s="86">
        <f t="shared" si="1272"/>
        <v>8.0657000000000006E-2</v>
      </c>
      <c r="U2877" s="84">
        <f t="shared" si="1262"/>
        <v>3</v>
      </c>
      <c r="V2877" s="84">
        <v>252</v>
      </c>
      <c r="W2877" s="83">
        <f t="shared" si="1263"/>
        <v>1.000923869</v>
      </c>
      <c r="X2877" s="76">
        <f t="shared" si="1264"/>
        <v>0.41697853000000001</v>
      </c>
      <c r="Y2877" s="76">
        <f t="shared" si="1265"/>
        <v>0</v>
      </c>
      <c r="Z2877" s="90" t="str">
        <f t="shared" si="1266"/>
        <v>A+J=</v>
      </c>
      <c r="AA2877" s="81">
        <f t="shared" si="1267"/>
        <v>47164</v>
      </c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75">
        <f t="shared" si="1268"/>
        <v>47137</v>
      </c>
      <c r="B2878" s="76">
        <f t="shared" si="1269"/>
        <v>451.98787095</v>
      </c>
      <c r="C2878" s="76">
        <f t="shared" si="1273"/>
        <v>290.75057356999997</v>
      </c>
      <c r="D2878" s="77">
        <f t="shared" si="1251"/>
        <v>7245.38</v>
      </c>
      <c r="E2878" s="78">
        <f>IF(K2878=1,VLOOKUP(A2877,[1]Plan1!$G$155:$I$350,3),E2877)</f>
        <v>7276.54</v>
      </c>
      <c r="F2878" s="79">
        <f t="shared" si="1252"/>
        <v>45763</v>
      </c>
      <c r="G2878" s="80">
        <f t="shared" si="1253"/>
        <v>4.3006716003852752E-3</v>
      </c>
      <c r="H2878" s="81">
        <f t="shared" si="1254"/>
        <v>47164</v>
      </c>
      <c r="I2878" s="81">
        <f t="shared" si="1255"/>
        <v>47164</v>
      </c>
      <c r="J2878" s="82">
        <f t="shared" si="1270"/>
        <v>21</v>
      </c>
      <c r="K2878" s="82">
        <f t="shared" si="1275"/>
        <v>4</v>
      </c>
      <c r="L2878" s="76">
        <f t="shared" si="1256"/>
        <v>1.00081775</v>
      </c>
      <c r="M2878" s="83">
        <f t="shared" si="1257"/>
        <v>1.0043006699999999</v>
      </c>
      <c r="N2878" s="83">
        <f t="shared" si="1258"/>
        <v>1.5513738776652841</v>
      </c>
      <c r="O2878" s="76">
        <f t="shared" si="1259"/>
        <v>1.5526425100000001</v>
      </c>
      <c r="P2878" s="76">
        <f t="shared" si="1260"/>
        <v>451.43170033000001</v>
      </c>
      <c r="Q2878" s="84">
        <f t="shared" si="1274"/>
        <v>0</v>
      </c>
      <c r="R2878" s="86">
        <f t="shared" si="1271"/>
        <v>0</v>
      </c>
      <c r="S2878" s="76">
        <f t="shared" si="1261"/>
        <v>0</v>
      </c>
      <c r="T2878" s="86">
        <f t="shared" si="1272"/>
        <v>8.0657000000000006E-2</v>
      </c>
      <c r="U2878" s="84">
        <f t="shared" si="1262"/>
        <v>4</v>
      </c>
      <c r="V2878" s="84">
        <v>252</v>
      </c>
      <c r="W2878" s="83">
        <f t="shared" si="1263"/>
        <v>1.001232015</v>
      </c>
      <c r="X2878" s="76">
        <f t="shared" si="1264"/>
        <v>0.55617061999999995</v>
      </c>
      <c r="Y2878" s="76">
        <f t="shared" si="1265"/>
        <v>0</v>
      </c>
      <c r="Z2878" s="90" t="str">
        <f t="shared" si="1266"/>
        <v>A+J=</v>
      </c>
      <c r="AA2878" s="81">
        <f t="shared" si="1267"/>
        <v>47164</v>
      </c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75">
        <f t="shared" si="1268"/>
        <v>47138</v>
      </c>
      <c r="B2879" s="76">
        <f t="shared" si="1269"/>
        <v>452.21942379000001</v>
      </c>
      <c r="C2879" s="76">
        <f t="shared" si="1273"/>
        <v>290.75057356999997</v>
      </c>
      <c r="D2879" s="77">
        <f t="shared" si="1251"/>
        <v>7245.38</v>
      </c>
      <c r="E2879" s="78">
        <f>IF(K2879=1,VLOOKUP(A2878,[1]Plan1!$G$155:$I$350,3),E2878)</f>
        <v>7276.54</v>
      </c>
      <c r="F2879" s="79">
        <f t="shared" si="1252"/>
        <v>45763</v>
      </c>
      <c r="G2879" s="80">
        <f t="shared" si="1253"/>
        <v>4.3006716003852752E-3</v>
      </c>
      <c r="H2879" s="81">
        <f t="shared" si="1254"/>
        <v>47164</v>
      </c>
      <c r="I2879" s="81">
        <f t="shared" si="1255"/>
        <v>47164</v>
      </c>
      <c r="J2879" s="82">
        <f t="shared" si="1270"/>
        <v>21</v>
      </c>
      <c r="K2879" s="82">
        <f t="shared" si="1275"/>
        <v>5</v>
      </c>
      <c r="L2879" s="76">
        <f t="shared" si="1256"/>
        <v>1.0010222900000001</v>
      </c>
      <c r="M2879" s="83">
        <f t="shared" si="1257"/>
        <v>1.0043006699999999</v>
      </c>
      <c r="N2879" s="83">
        <f t="shared" si="1258"/>
        <v>1.5513738776652841</v>
      </c>
      <c r="O2879" s="76">
        <f t="shared" si="1259"/>
        <v>1.55295983</v>
      </c>
      <c r="P2879" s="76">
        <f t="shared" si="1260"/>
        <v>451.5239613</v>
      </c>
      <c r="Q2879" s="84">
        <f t="shared" si="1274"/>
        <v>0</v>
      </c>
      <c r="R2879" s="86">
        <f t="shared" si="1271"/>
        <v>0</v>
      </c>
      <c r="S2879" s="76">
        <f t="shared" si="1261"/>
        <v>0</v>
      </c>
      <c r="T2879" s="86">
        <f t="shared" si="1272"/>
        <v>8.0657000000000006E-2</v>
      </c>
      <c r="U2879" s="84">
        <f t="shared" si="1262"/>
        <v>5</v>
      </c>
      <c r="V2879" s="84">
        <v>252</v>
      </c>
      <c r="W2879" s="83">
        <f t="shared" si="1263"/>
        <v>1.001540256</v>
      </c>
      <c r="X2879" s="76">
        <f t="shared" si="1264"/>
        <v>0.69546249000000004</v>
      </c>
      <c r="Y2879" s="76">
        <f t="shared" si="1265"/>
        <v>0</v>
      </c>
      <c r="Z2879" s="90" t="str">
        <f t="shared" si="1266"/>
        <v>A+J=</v>
      </c>
      <c r="AA2879" s="81">
        <f t="shared" si="1267"/>
        <v>47164</v>
      </c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75">
        <f t="shared" si="1268"/>
        <v>47139</v>
      </c>
      <c r="B2880" s="76">
        <f t="shared" si="1269"/>
        <v>452.21942379000001</v>
      </c>
      <c r="C2880" s="76">
        <f t="shared" si="1273"/>
        <v>290.75057356999997</v>
      </c>
      <c r="D2880" s="77">
        <f t="shared" si="1251"/>
        <v>7245.38</v>
      </c>
      <c r="E2880" s="78">
        <f>IF(K2880=1,VLOOKUP(A2879,[1]Plan1!$G$155:$I$350,3),E2879)</f>
        <v>7276.54</v>
      </c>
      <c r="F2880" s="79">
        <f t="shared" si="1252"/>
        <v>45763</v>
      </c>
      <c r="G2880" s="80">
        <f t="shared" si="1253"/>
        <v>4.3006716003852752E-3</v>
      </c>
      <c r="H2880" s="81">
        <f t="shared" si="1254"/>
        <v>47164</v>
      </c>
      <c r="I2880" s="81">
        <f t="shared" si="1255"/>
        <v>47164</v>
      </c>
      <c r="J2880" s="82">
        <f t="shared" si="1270"/>
        <v>21</v>
      </c>
      <c r="K2880" s="82">
        <f t="shared" si="1275"/>
        <v>5</v>
      </c>
      <c r="L2880" s="76">
        <f t="shared" si="1256"/>
        <v>1.0010222900000001</v>
      </c>
      <c r="M2880" s="83">
        <f t="shared" si="1257"/>
        <v>1.0043006699999999</v>
      </c>
      <c r="N2880" s="83">
        <f t="shared" si="1258"/>
        <v>1.5513738776652841</v>
      </c>
      <c r="O2880" s="76">
        <f t="shared" si="1259"/>
        <v>1.55295983</v>
      </c>
      <c r="P2880" s="76">
        <f t="shared" si="1260"/>
        <v>451.5239613</v>
      </c>
      <c r="Q2880" s="84">
        <f t="shared" si="1274"/>
        <v>0</v>
      </c>
      <c r="R2880" s="86">
        <f t="shared" si="1271"/>
        <v>0</v>
      </c>
      <c r="S2880" s="76">
        <f t="shared" si="1261"/>
        <v>0</v>
      </c>
      <c r="T2880" s="86">
        <f t="shared" si="1272"/>
        <v>8.0657000000000006E-2</v>
      </c>
      <c r="U2880" s="84">
        <f t="shared" si="1262"/>
        <v>5</v>
      </c>
      <c r="V2880" s="84">
        <v>252</v>
      </c>
      <c r="W2880" s="83">
        <f t="shared" si="1263"/>
        <v>1.001540256</v>
      </c>
      <c r="X2880" s="76">
        <f t="shared" si="1264"/>
        <v>0.69546249000000004</v>
      </c>
      <c r="Y2880" s="76">
        <f t="shared" si="1265"/>
        <v>0</v>
      </c>
      <c r="Z2880" s="90" t="str">
        <f t="shared" si="1266"/>
        <v>A+J=</v>
      </c>
      <c r="AA2880" s="81">
        <f t="shared" si="1267"/>
        <v>47164</v>
      </c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75">
        <f t="shared" si="1268"/>
        <v>47140</v>
      </c>
      <c r="B2881" s="76">
        <f t="shared" si="1269"/>
        <v>452.21942379000001</v>
      </c>
      <c r="C2881" s="76">
        <f t="shared" si="1273"/>
        <v>290.75057356999997</v>
      </c>
      <c r="D2881" s="77">
        <f t="shared" si="1251"/>
        <v>7245.38</v>
      </c>
      <c r="E2881" s="78">
        <f>IF(K2881=1,VLOOKUP(A2880,[1]Plan1!$G$155:$I$350,3),E2880)</f>
        <v>7276.54</v>
      </c>
      <c r="F2881" s="79">
        <f t="shared" si="1252"/>
        <v>45763</v>
      </c>
      <c r="G2881" s="80">
        <f t="shared" si="1253"/>
        <v>4.3006716003852752E-3</v>
      </c>
      <c r="H2881" s="81">
        <f t="shared" si="1254"/>
        <v>47164</v>
      </c>
      <c r="I2881" s="81">
        <f t="shared" si="1255"/>
        <v>47164</v>
      </c>
      <c r="J2881" s="82">
        <f t="shared" si="1270"/>
        <v>21</v>
      </c>
      <c r="K2881" s="82">
        <f t="shared" si="1275"/>
        <v>5</v>
      </c>
      <c r="L2881" s="76">
        <f t="shared" si="1256"/>
        <v>1.0010222900000001</v>
      </c>
      <c r="M2881" s="83">
        <f t="shared" si="1257"/>
        <v>1.0043006699999999</v>
      </c>
      <c r="N2881" s="83">
        <f t="shared" si="1258"/>
        <v>1.5513738776652841</v>
      </c>
      <c r="O2881" s="76">
        <f t="shared" si="1259"/>
        <v>1.55295983</v>
      </c>
      <c r="P2881" s="76">
        <f t="shared" si="1260"/>
        <v>451.5239613</v>
      </c>
      <c r="Q2881" s="84">
        <f t="shared" si="1274"/>
        <v>0</v>
      </c>
      <c r="R2881" s="86">
        <f t="shared" si="1271"/>
        <v>0</v>
      </c>
      <c r="S2881" s="76">
        <f t="shared" si="1261"/>
        <v>0</v>
      </c>
      <c r="T2881" s="86">
        <f t="shared" si="1272"/>
        <v>8.0657000000000006E-2</v>
      </c>
      <c r="U2881" s="84">
        <f t="shared" si="1262"/>
        <v>5</v>
      </c>
      <c r="V2881" s="84">
        <v>252</v>
      </c>
      <c r="W2881" s="83">
        <f t="shared" si="1263"/>
        <v>1.001540256</v>
      </c>
      <c r="X2881" s="76">
        <f t="shared" si="1264"/>
        <v>0.69546249000000004</v>
      </c>
      <c r="Y2881" s="76">
        <f t="shared" si="1265"/>
        <v>0</v>
      </c>
      <c r="Z2881" s="90" t="str">
        <f t="shared" si="1266"/>
        <v>A+J=</v>
      </c>
      <c r="AA2881" s="81">
        <f t="shared" si="1267"/>
        <v>47164</v>
      </c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75">
        <f t="shared" si="1268"/>
        <v>47141</v>
      </c>
      <c r="B2882" s="76">
        <f t="shared" si="1269"/>
        <v>452.45109679000001</v>
      </c>
      <c r="C2882" s="76">
        <f t="shared" si="1273"/>
        <v>290.75057356999997</v>
      </c>
      <c r="D2882" s="77">
        <f t="shared" si="1251"/>
        <v>7245.38</v>
      </c>
      <c r="E2882" s="78">
        <f>IF(K2882=1,VLOOKUP(A2881,[1]Plan1!$G$155:$I$350,3),E2881)</f>
        <v>7276.54</v>
      </c>
      <c r="F2882" s="79">
        <f t="shared" si="1252"/>
        <v>45763</v>
      </c>
      <c r="G2882" s="80">
        <f t="shared" si="1253"/>
        <v>4.3006716003852752E-3</v>
      </c>
      <c r="H2882" s="81">
        <f t="shared" si="1254"/>
        <v>47164</v>
      </c>
      <c r="I2882" s="81">
        <f t="shared" si="1255"/>
        <v>47164</v>
      </c>
      <c r="J2882" s="82">
        <f t="shared" si="1270"/>
        <v>21</v>
      </c>
      <c r="K2882" s="82">
        <f t="shared" si="1275"/>
        <v>6</v>
      </c>
      <c r="L2882" s="76">
        <f t="shared" si="1256"/>
        <v>1.0012268799999999</v>
      </c>
      <c r="M2882" s="83">
        <f t="shared" si="1257"/>
        <v>1.0043006699999999</v>
      </c>
      <c r="N2882" s="83">
        <f t="shared" si="1258"/>
        <v>1.5513738776652841</v>
      </c>
      <c r="O2882" s="76">
        <f t="shared" si="1259"/>
        <v>1.55327722</v>
      </c>
      <c r="P2882" s="76">
        <f t="shared" si="1260"/>
        <v>451.61624261999998</v>
      </c>
      <c r="Q2882" s="84">
        <f t="shared" si="1274"/>
        <v>0</v>
      </c>
      <c r="R2882" s="86">
        <f t="shared" si="1271"/>
        <v>0</v>
      </c>
      <c r="S2882" s="76">
        <f t="shared" si="1261"/>
        <v>0</v>
      </c>
      <c r="T2882" s="86">
        <f t="shared" si="1272"/>
        <v>8.0657000000000006E-2</v>
      </c>
      <c r="U2882" s="84">
        <f t="shared" si="1262"/>
        <v>6</v>
      </c>
      <c r="V2882" s="84">
        <v>252</v>
      </c>
      <c r="W2882" s="83">
        <f t="shared" si="1263"/>
        <v>1.001848592</v>
      </c>
      <c r="X2882" s="76">
        <f t="shared" si="1264"/>
        <v>0.83485416999999995</v>
      </c>
      <c r="Y2882" s="76">
        <f t="shared" si="1265"/>
        <v>0</v>
      </c>
      <c r="Z2882" s="90" t="str">
        <f t="shared" si="1266"/>
        <v>A+J=</v>
      </c>
      <c r="AA2882" s="81">
        <f t="shared" si="1267"/>
        <v>47164</v>
      </c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75">
        <f t="shared" si="1268"/>
        <v>47142</v>
      </c>
      <c r="B2883" s="76">
        <f t="shared" si="1269"/>
        <v>452.68288419000004</v>
      </c>
      <c r="C2883" s="76">
        <f t="shared" si="1273"/>
        <v>290.75057356999997</v>
      </c>
      <c r="D2883" s="77">
        <f t="shared" si="1251"/>
        <v>7245.38</v>
      </c>
      <c r="E2883" s="78">
        <f>IF(K2883=1,VLOOKUP(A2882,[1]Plan1!$G$155:$I$350,3),E2882)</f>
        <v>7276.54</v>
      </c>
      <c r="F2883" s="79">
        <f t="shared" si="1252"/>
        <v>45763</v>
      </c>
      <c r="G2883" s="80">
        <f t="shared" si="1253"/>
        <v>4.3006716003852752E-3</v>
      </c>
      <c r="H2883" s="81">
        <f t="shared" si="1254"/>
        <v>47164</v>
      </c>
      <c r="I2883" s="81">
        <f t="shared" si="1255"/>
        <v>47164</v>
      </c>
      <c r="J2883" s="82">
        <f t="shared" si="1270"/>
        <v>21</v>
      </c>
      <c r="K2883" s="82">
        <f t="shared" si="1275"/>
        <v>7</v>
      </c>
      <c r="L2883" s="76">
        <f t="shared" si="1256"/>
        <v>1.0014315</v>
      </c>
      <c r="M2883" s="83">
        <f t="shared" si="1257"/>
        <v>1.0043006699999999</v>
      </c>
      <c r="N2883" s="83">
        <f t="shared" si="1258"/>
        <v>1.5513738776652841</v>
      </c>
      <c r="O2883" s="76">
        <f t="shared" si="1259"/>
        <v>1.5535946599999999</v>
      </c>
      <c r="P2883" s="76">
        <f t="shared" si="1260"/>
        <v>451.70853849000002</v>
      </c>
      <c r="Q2883" s="84">
        <f t="shared" si="1274"/>
        <v>0</v>
      </c>
      <c r="R2883" s="86">
        <f t="shared" si="1271"/>
        <v>0</v>
      </c>
      <c r="S2883" s="76">
        <f t="shared" si="1261"/>
        <v>0</v>
      </c>
      <c r="T2883" s="86">
        <f t="shared" si="1272"/>
        <v>8.0657000000000006E-2</v>
      </c>
      <c r="U2883" s="84">
        <f t="shared" si="1262"/>
        <v>7</v>
      </c>
      <c r="V2883" s="84">
        <v>252</v>
      </c>
      <c r="W2883" s="83">
        <f t="shared" si="1263"/>
        <v>1.0021570230000001</v>
      </c>
      <c r="X2883" s="76">
        <f t="shared" si="1264"/>
        <v>0.97434569999999998</v>
      </c>
      <c r="Y2883" s="76">
        <f t="shared" si="1265"/>
        <v>0</v>
      </c>
      <c r="Z2883" s="90" t="str">
        <f t="shared" si="1266"/>
        <v>A+J=</v>
      </c>
      <c r="AA2883" s="81">
        <f t="shared" si="1267"/>
        <v>47164</v>
      </c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75">
        <f t="shared" si="1268"/>
        <v>47143</v>
      </c>
      <c r="B2884" s="76">
        <f t="shared" si="1269"/>
        <v>452.91479430999999</v>
      </c>
      <c r="C2884" s="76">
        <f t="shared" si="1273"/>
        <v>290.75057356999997</v>
      </c>
      <c r="D2884" s="77">
        <f t="shared" si="1251"/>
        <v>7245.38</v>
      </c>
      <c r="E2884" s="78">
        <f>IF(K2884=1,VLOOKUP(A2883,[1]Plan1!$G$155:$I$350,3),E2883)</f>
        <v>7276.54</v>
      </c>
      <c r="F2884" s="79">
        <f t="shared" si="1252"/>
        <v>45763</v>
      </c>
      <c r="G2884" s="80">
        <f t="shared" si="1253"/>
        <v>4.3006716003852752E-3</v>
      </c>
      <c r="H2884" s="81">
        <f t="shared" si="1254"/>
        <v>47164</v>
      </c>
      <c r="I2884" s="81">
        <f t="shared" si="1255"/>
        <v>47164</v>
      </c>
      <c r="J2884" s="82">
        <f t="shared" si="1270"/>
        <v>21</v>
      </c>
      <c r="K2884" s="82">
        <f t="shared" si="1275"/>
        <v>8</v>
      </c>
      <c r="L2884" s="76">
        <f t="shared" si="1256"/>
        <v>1.00163617</v>
      </c>
      <c r="M2884" s="83">
        <f t="shared" si="1257"/>
        <v>1.0043006699999999</v>
      </c>
      <c r="N2884" s="83">
        <f t="shared" si="1258"/>
        <v>1.5513738776652841</v>
      </c>
      <c r="O2884" s="76">
        <f t="shared" si="1259"/>
        <v>1.55391218</v>
      </c>
      <c r="P2884" s="76">
        <f t="shared" si="1260"/>
        <v>451.80085760999998</v>
      </c>
      <c r="Q2884" s="84">
        <f t="shared" si="1274"/>
        <v>0</v>
      </c>
      <c r="R2884" s="86">
        <f t="shared" si="1271"/>
        <v>0</v>
      </c>
      <c r="S2884" s="76">
        <f t="shared" si="1261"/>
        <v>0</v>
      </c>
      <c r="T2884" s="86">
        <f t="shared" si="1272"/>
        <v>8.0657000000000006E-2</v>
      </c>
      <c r="U2884" s="84">
        <f t="shared" si="1262"/>
        <v>8</v>
      </c>
      <c r="V2884" s="84">
        <v>252</v>
      </c>
      <c r="W2884" s="83">
        <f t="shared" si="1263"/>
        <v>1.002465548</v>
      </c>
      <c r="X2884" s="76">
        <f t="shared" si="1264"/>
        <v>1.1139367</v>
      </c>
      <c r="Y2884" s="76">
        <f t="shared" si="1265"/>
        <v>0</v>
      </c>
      <c r="Z2884" s="90" t="str">
        <f t="shared" si="1266"/>
        <v>A+J=</v>
      </c>
      <c r="AA2884" s="81">
        <f t="shared" si="1267"/>
        <v>47164</v>
      </c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75">
        <f t="shared" si="1268"/>
        <v>47144</v>
      </c>
      <c r="B2885" s="76">
        <f t="shared" si="1269"/>
        <v>453.14682517</v>
      </c>
      <c r="C2885" s="76">
        <f t="shared" si="1273"/>
        <v>290.75057356999997</v>
      </c>
      <c r="D2885" s="77">
        <f t="shared" si="1251"/>
        <v>7245.38</v>
      </c>
      <c r="E2885" s="78">
        <f>IF(K2885=1,VLOOKUP(A2884,[1]Plan1!$G$155:$I$350,3),E2884)</f>
        <v>7276.54</v>
      </c>
      <c r="F2885" s="79">
        <f t="shared" si="1252"/>
        <v>45763</v>
      </c>
      <c r="G2885" s="80">
        <f t="shared" si="1253"/>
        <v>4.3006716003852752E-3</v>
      </c>
      <c r="H2885" s="81">
        <f t="shared" si="1254"/>
        <v>47164</v>
      </c>
      <c r="I2885" s="81">
        <f t="shared" si="1255"/>
        <v>47164</v>
      </c>
      <c r="J2885" s="82">
        <f t="shared" si="1270"/>
        <v>21</v>
      </c>
      <c r="K2885" s="82">
        <f t="shared" si="1275"/>
        <v>9</v>
      </c>
      <c r="L2885" s="76">
        <f t="shared" si="1256"/>
        <v>1.00184088</v>
      </c>
      <c r="M2885" s="83">
        <f t="shared" si="1257"/>
        <v>1.0043006699999999</v>
      </c>
      <c r="N2885" s="83">
        <f t="shared" si="1258"/>
        <v>1.5513738776652841</v>
      </c>
      <c r="O2885" s="76">
        <f t="shared" si="1259"/>
        <v>1.5542297700000001</v>
      </c>
      <c r="P2885" s="76">
        <f t="shared" si="1260"/>
        <v>451.89319707999999</v>
      </c>
      <c r="Q2885" s="84">
        <f t="shared" si="1274"/>
        <v>0</v>
      </c>
      <c r="R2885" s="86">
        <f t="shared" si="1271"/>
        <v>0</v>
      </c>
      <c r="S2885" s="76">
        <f t="shared" si="1261"/>
        <v>0</v>
      </c>
      <c r="T2885" s="86">
        <f t="shared" si="1272"/>
        <v>8.0657000000000006E-2</v>
      </c>
      <c r="U2885" s="84">
        <f t="shared" si="1262"/>
        <v>9</v>
      </c>
      <c r="V2885" s="84">
        <v>252</v>
      </c>
      <c r="W2885" s="83">
        <f t="shared" si="1263"/>
        <v>1.002774169</v>
      </c>
      <c r="X2885" s="76">
        <f t="shared" si="1264"/>
        <v>1.2536280900000001</v>
      </c>
      <c r="Y2885" s="76">
        <f t="shared" si="1265"/>
        <v>0</v>
      </c>
      <c r="Z2885" s="90" t="str">
        <f t="shared" si="1266"/>
        <v>A+J=</v>
      </c>
      <c r="AA2885" s="81">
        <f t="shared" si="1267"/>
        <v>47164</v>
      </c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75">
        <f t="shared" si="1268"/>
        <v>47145</v>
      </c>
      <c r="B2886" s="76">
        <f t="shared" si="1269"/>
        <v>453.37897056000003</v>
      </c>
      <c r="C2886" s="76">
        <f t="shared" si="1273"/>
        <v>290.75057356999997</v>
      </c>
      <c r="D2886" s="77">
        <f t="shared" si="1251"/>
        <v>7245.38</v>
      </c>
      <c r="E2886" s="78">
        <f>IF(K2886=1,VLOOKUP(A2885,[1]Plan1!$G$155:$I$350,3),E2885)</f>
        <v>7276.54</v>
      </c>
      <c r="F2886" s="79">
        <f t="shared" si="1252"/>
        <v>45763</v>
      </c>
      <c r="G2886" s="80">
        <f t="shared" si="1253"/>
        <v>4.3006716003852752E-3</v>
      </c>
      <c r="H2886" s="81">
        <f t="shared" si="1254"/>
        <v>47164</v>
      </c>
      <c r="I2886" s="81">
        <f t="shared" si="1255"/>
        <v>47164</v>
      </c>
      <c r="J2886" s="82">
        <f t="shared" si="1270"/>
        <v>21</v>
      </c>
      <c r="K2886" s="82">
        <f t="shared" si="1275"/>
        <v>10</v>
      </c>
      <c r="L2886" s="76">
        <f t="shared" si="1256"/>
        <v>1.00204563</v>
      </c>
      <c r="M2886" s="83">
        <f t="shared" si="1257"/>
        <v>1.0043006699999999</v>
      </c>
      <c r="N2886" s="83">
        <f t="shared" si="1258"/>
        <v>1.5513738776652841</v>
      </c>
      <c r="O2886" s="76">
        <f t="shared" si="1259"/>
        <v>1.5545474100000001</v>
      </c>
      <c r="P2886" s="76">
        <f t="shared" si="1260"/>
        <v>451.98555109</v>
      </c>
      <c r="Q2886" s="84">
        <f t="shared" si="1274"/>
        <v>0</v>
      </c>
      <c r="R2886" s="86">
        <f t="shared" si="1271"/>
        <v>0</v>
      </c>
      <c r="S2886" s="76">
        <f t="shared" si="1261"/>
        <v>0</v>
      </c>
      <c r="T2886" s="86">
        <f t="shared" si="1272"/>
        <v>8.0657000000000006E-2</v>
      </c>
      <c r="U2886" s="84">
        <f t="shared" si="1262"/>
        <v>10</v>
      </c>
      <c r="V2886" s="84">
        <v>252</v>
      </c>
      <c r="W2886" s="83">
        <f t="shared" si="1263"/>
        <v>1.003082885</v>
      </c>
      <c r="X2886" s="76">
        <f t="shared" si="1264"/>
        <v>1.39341947</v>
      </c>
      <c r="Y2886" s="76">
        <f t="shared" si="1265"/>
        <v>0</v>
      </c>
      <c r="Z2886" s="90" t="str">
        <f t="shared" si="1266"/>
        <v>A+J=</v>
      </c>
      <c r="AA2886" s="81">
        <f t="shared" si="1267"/>
        <v>47164</v>
      </c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75">
        <f t="shared" si="1268"/>
        <v>47146</v>
      </c>
      <c r="B2887" s="76">
        <f t="shared" si="1269"/>
        <v>453.37897056000003</v>
      </c>
      <c r="C2887" s="76">
        <f t="shared" si="1273"/>
        <v>290.75057356999997</v>
      </c>
      <c r="D2887" s="77">
        <f t="shared" si="1251"/>
        <v>7245.38</v>
      </c>
      <c r="E2887" s="78">
        <f>IF(K2887=1,VLOOKUP(A2886,[1]Plan1!$G$155:$I$350,3),E2886)</f>
        <v>7276.54</v>
      </c>
      <c r="F2887" s="79">
        <f t="shared" si="1252"/>
        <v>45763</v>
      </c>
      <c r="G2887" s="80">
        <f t="shared" si="1253"/>
        <v>4.3006716003852752E-3</v>
      </c>
      <c r="H2887" s="81">
        <f t="shared" si="1254"/>
        <v>47164</v>
      </c>
      <c r="I2887" s="81">
        <f t="shared" si="1255"/>
        <v>47164</v>
      </c>
      <c r="J2887" s="82">
        <f t="shared" si="1270"/>
        <v>21</v>
      </c>
      <c r="K2887" s="82">
        <f t="shared" si="1275"/>
        <v>10</v>
      </c>
      <c r="L2887" s="76">
        <f t="shared" si="1256"/>
        <v>1.00204563</v>
      </c>
      <c r="M2887" s="83">
        <f t="shared" si="1257"/>
        <v>1.0043006699999999</v>
      </c>
      <c r="N2887" s="83">
        <f t="shared" si="1258"/>
        <v>1.5513738776652841</v>
      </c>
      <c r="O2887" s="76">
        <f t="shared" si="1259"/>
        <v>1.5545474100000001</v>
      </c>
      <c r="P2887" s="76">
        <f t="shared" si="1260"/>
        <v>451.98555109</v>
      </c>
      <c r="Q2887" s="84">
        <f t="shared" si="1274"/>
        <v>0</v>
      </c>
      <c r="R2887" s="86">
        <f t="shared" si="1271"/>
        <v>0</v>
      </c>
      <c r="S2887" s="76">
        <f t="shared" si="1261"/>
        <v>0</v>
      </c>
      <c r="T2887" s="86">
        <f t="shared" si="1272"/>
        <v>8.0657000000000006E-2</v>
      </c>
      <c r="U2887" s="84">
        <f t="shared" si="1262"/>
        <v>10</v>
      </c>
      <c r="V2887" s="84">
        <v>252</v>
      </c>
      <c r="W2887" s="83">
        <f t="shared" si="1263"/>
        <v>1.003082885</v>
      </c>
      <c r="X2887" s="76">
        <f t="shared" si="1264"/>
        <v>1.39341947</v>
      </c>
      <c r="Y2887" s="76">
        <f t="shared" si="1265"/>
        <v>0</v>
      </c>
      <c r="Z2887" s="90" t="str">
        <f t="shared" si="1266"/>
        <v>A+J=</v>
      </c>
      <c r="AA2887" s="81">
        <f t="shared" si="1267"/>
        <v>47164</v>
      </c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75">
        <f t="shared" si="1268"/>
        <v>47147</v>
      </c>
      <c r="B2888" s="76">
        <f t="shared" si="1269"/>
        <v>453.37897056000003</v>
      </c>
      <c r="C2888" s="76">
        <f t="shared" si="1273"/>
        <v>290.75057356999997</v>
      </c>
      <c r="D2888" s="77">
        <f t="shared" ref="D2888:D2951" si="1276">IF(E2888=E2887,D2887,E2887)</f>
        <v>7245.38</v>
      </c>
      <c r="E2888" s="78">
        <f>IF(K2888=1,VLOOKUP(A2887,[1]Plan1!$G$155:$I$350,3),E2887)</f>
        <v>7276.54</v>
      </c>
      <c r="F2888" s="79">
        <f t="shared" ref="F2888:F2951" si="1277">IF(D2888=D2887,F2887,A2888)</f>
        <v>45763</v>
      </c>
      <c r="G2888" s="80">
        <f t="shared" ref="G2888:G2951" si="1278">(E2888/D2888)-1</f>
        <v>4.3006716003852752E-3</v>
      </c>
      <c r="H2888" s="81">
        <f t="shared" ref="H2888:H2951" si="1279">IF(DAY(A2888)=15,VLOOKUP(A2888,AH$119:AN$451,4),H2887)</f>
        <v>47164</v>
      </c>
      <c r="I2888" s="81">
        <f t="shared" ref="I2888:I2951" si="1280">IF(A2888&gt;I2887,H2888,I2887)</f>
        <v>47164</v>
      </c>
      <c r="J2888" s="82">
        <f t="shared" si="1270"/>
        <v>21</v>
      </c>
      <c r="K2888" s="82">
        <f t="shared" si="1275"/>
        <v>10</v>
      </c>
      <c r="L2888" s="76">
        <f t="shared" ref="L2888:L2951" si="1281">TRUNC((E2888/D2888)^TRUNC((K2888/J2888),9),8)</f>
        <v>1.00204563</v>
      </c>
      <c r="M2888" s="83">
        <f t="shared" ref="M2888:M2951" si="1282">IF(I2888&gt;I2887,L2887,M2887)</f>
        <v>1.0043006699999999</v>
      </c>
      <c r="N2888" s="83">
        <f t="shared" ref="N2888:N2951" si="1283">IF(I2888&gt;I2887,N2887*M2888,N2887)</f>
        <v>1.5513738776652841</v>
      </c>
      <c r="O2888" s="76">
        <f t="shared" ref="O2888:O2951" si="1284">TRUNC(TRUNC((L2888*N2888),15),8)</f>
        <v>1.5545474100000001</v>
      </c>
      <c r="P2888" s="76">
        <f t="shared" ref="P2888:P2951" si="1285">TRUNC(C2888*O2888,8)</f>
        <v>451.98555109</v>
      </c>
      <c r="Q2888" s="84">
        <f t="shared" si="1274"/>
        <v>0</v>
      </c>
      <c r="R2888" s="86">
        <f t="shared" si="1271"/>
        <v>0</v>
      </c>
      <c r="S2888" s="76">
        <f t="shared" ref="S2888:S2951" si="1286">IF(R2888&gt;0,TRUNC(R2888*P2888,8),0)</f>
        <v>0</v>
      </c>
      <c r="T2888" s="86">
        <f t="shared" si="1272"/>
        <v>8.0657000000000006E-2</v>
      </c>
      <c r="U2888" s="84">
        <f t="shared" ref="U2888:U2951" si="1287">IF(Q2887&gt;0,1,IF(K2888=K2887,U2887,U2887+1))</f>
        <v>10</v>
      </c>
      <c r="V2888" s="84">
        <v>252</v>
      </c>
      <c r="W2888" s="83">
        <f t="shared" ref="W2888:W2951" si="1288">ROUND((1+T2888)^TRUNC((U2888/V2888),9),9)</f>
        <v>1.003082885</v>
      </c>
      <c r="X2888" s="76">
        <f t="shared" ref="X2888:X2951" si="1289">TRUNC((P2888*(W2888-1)),8)</f>
        <v>1.39341947</v>
      </c>
      <c r="Y2888" s="76">
        <f t="shared" ref="Y2888:Y2951" si="1290">IF(Q2888&gt;0,S2888+X2888,0)</f>
        <v>0</v>
      </c>
      <c r="Z2888" s="90" t="str">
        <f t="shared" ref="Z2888:Z2951" si="1291">IF($Q2887&gt;0,VLOOKUP($A2887,$AD$11:$AM$115,9),Z2887)</f>
        <v>A+J=</v>
      </c>
      <c r="AA2888" s="81">
        <f t="shared" ref="AA2888:AA2951" si="1292">IF(Q2887&gt;0,VLOOKUP(A2887,$AD$11:$AM$115,10),AA2887)</f>
        <v>47164</v>
      </c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75">
        <f t="shared" si="1268"/>
        <v>47148</v>
      </c>
      <c r="B2889" s="76">
        <f t="shared" si="1269"/>
        <v>453.61123880999997</v>
      </c>
      <c r="C2889" s="76">
        <f t="shared" si="1273"/>
        <v>290.75057356999997</v>
      </c>
      <c r="D2889" s="77">
        <f t="shared" si="1276"/>
        <v>7245.38</v>
      </c>
      <c r="E2889" s="78">
        <f>IF(K2889=1,VLOOKUP(A2888,[1]Plan1!$G$155:$I$350,3),E2888)</f>
        <v>7276.54</v>
      </c>
      <c r="F2889" s="79">
        <f t="shared" si="1277"/>
        <v>45763</v>
      </c>
      <c r="G2889" s="80">
        <f t="shared" si="1278"/>
        <v>4.3006716003852752E-3</v>
      </c>
      <c r="H2889" s="81">
        <f t="shared" si="1279"/>
        <v>47164</v>
      </c>
      <c r="I2889" s="81">
        <f t="shared" si="1280"/>
        <v>47164</v>
      </c>
      <c r="J2889" s="82">
        <f t="shared" si="1270"/>
        <v>21</v>
      </c>
      <c r="K2889" s="82">
        <f t="shared" si="1275"/>
        <v>11</v>
      </c>
      <c r="L2889" s="76">
        <f t="shared" si="1281"/>
        <v>1.0022504299999999</v>
      </c>
      <c r="M2889" s="83">
        <f t="shared" si="1282"/>
        <v>1.0043006699999999</v>
      </c>
      <c r="N2889" s="83">
        <f t="shared" si="1283"/>
        <v>1.5513738776652841</v>
      </c>
      <c r="O2889" s="76">
        <f t="shared" si="1284"/>
        <v>1.55486513</v>
      </c>
      <c r="P2889" s="76">
        <f t="shared" si="1285"/>
        <v>452.07792837</v>
      </c>
      <c r="Q2889" s="84">
        <f t="shared" si="1274"/>
        <v>0</v>
      </c>
      <c r="R2889" s="86">
        <f t="shared" si="1271"/>
        <v>0</v>
      </c>
      <c r="S2889" s="76">
        <f t="shared" si="1286"/>
        <v>0</v>
      </c>
      <c r="T2889" s="86">
        <f t="shared" si="1272"/>
        <v>8.0657000000000006E-2</v>
      </c>
      <c r="U2889" s="84">
        <f t="shared" si="1287"/>
        <v>11</v>
      </c>
      <c r="V2889" s="84">
        <v>252</v>
      </c>
      <c r="W2889" s="83">
        <f t="shared" si="1288"/>
        <v>1.0033916949999999</v>
      </c>
      <c r="X2889" s="76">
        <f t="shared" si="1289"/>
        <v>1.5333104399999999</v>
      </c>
      <c r="Y2889" s="76">
        <f t="shared" si="1290"/>
        <v>0</v>
      </c>
      <c r="Z2889" s="90" t="str">
        <f t="shared" si="1291"/>
        <v>A+J=</v>
      </c>
      <c r="AA2889" s="81">
        <f t="shared" si="1292"/>
        <v>47164</v>
      </c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75">
        <f t="shared" si="1268"/>
        <v>47149</v>
      </c>
      <c r="B2890" s="76">
        <f t="shared" si="1269"/>
        <v>453.84362210999996</v>
      </c>
      <c r="C2890" s="76">
        <f t="shared" si="1273"/>
        <v>290.75057356999997</v>
      </c>
      <c r="D2890" s="77">
        <f t="shared" si="1276"/>
        <v>7245.38</v>
      </c>
      <c r="E2890" s="78">
        <f>IF(K2890=1,VLOOKUP(A2889,[1]Plan1!$G$155:$I$350,3),E2889)</f>
        <v>7276.54</v>
      </c>
      <c r="F2890" s="79">
        <f t="shared" si="1277"/>
        <v>45763</v>
      </c>
      <c r="G2890" s="80">
        <f t="shared" si="1278"/>
        <v>4.3006716003852752E-3</v>
      </c>
      <c r="H2890" s="81">
        <f t="shared" si="1279"/>
        <v>47164</v>
      </c>
      <c r="I2890" s="81">
        <f t="shared" si="1280"/>
        <v>47164</v>
      </c>
      <c r="J2890" s="82">
        <f t="shared" si="1270"/>
        <v>21</v>
      </c>
      <c r="K2890" s="82">
        <f t="shared" si="1275"/>
        <v>12</v>
      </c>
      <c r="L2890" s="76">
        <f t="shared" si="1281"/>
        <v>1.0024552600000001</v>
      </c>
      <c r="M2890" s="83">
        <f t="shared" si="1282"/>
        <v>1.0043006699999999</v>
      </c>
      <c r="N2890" s="83">
        <f t="shared" si="1283"/>
        <v>1.5513738776652841</v>
      </c>
      <c r="O2890" s="76">
        <f t="shared" si="1284"/>
        <v>1.5551828999999999</v>
      </c>
      <c r="P2890" s="76">
        <f t="shared" si="1285"/>
        <v>452.17032017999998</v>
      </c>
      <c r="Q2890" s="84">
        <f t="shared" si="1274"/>
        <v>0</v>
      </c>
      <c r="R2890" s="86">
        <f t="shared" si="1271"/>
        <v>0</v>
      </c>
      <c r="S2890" s="76">
        <f t="shared" si="1286"/>
        <v>0</v>
      </c>
      <c r="T2890" s="86">
        <f t="shared" si="1272"/>
        <v>8.0657000000000006E-2</v>
      </c>
      <c r="U2890" s="84">
        <f t="shared" si="1287"/>
        <v>12</v>
      </c>
      <c r="V2890" s="84">
        <v>252</v>
      </c>
      <c r="W2890" s="83">
        <f t="shared" si="1288"/>
        <v>1.003700601</v>
      </c>
      <c r="X2890" s="76">
        <f t="shared" si="1289"/>
        <v>1.67330193</v>
      </c>
      <c r="Y2890" s="76">
        <f t="shared" si="1290"/>
        <v>0</v>
      </c>
      <c r="Z2890" s="90" t="str">
        <f t="shared" si="1291"/>
        <v>A+J=</v>
      </c>
      <c r="AA2890" s="81">
        <f t="shared" si="1292"/>
        <v>47164</v>
      </c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75">
        <f t="shared" si="1268"/>
        <v>47150</v>
      </c>
      <c r="B2891" s="76">
        <f t="shared" si="1269"/>
        <v>454.07612589000001</v>
      </c>
      <c r="C2891" s="76">
        <f t="shared" si="1273"/>
        <v>290.75057356999997</v>
      </c>
      <c r="D2891" s="77">
        <f t="shared" si="1276"/>
        <v>7245.38</v>
      </c>
      <c r="E2891" s="78">
        <f>IF(K2891=1,VLOOKUP(A2890,[1]Plan1!$G$155:$I$350,3),E2890)</f>
        <v>7276.54</v>
      </c>
      <c r="F2891" s="79">
        <f t="shared" si="1277"/>
        <v>45763</v>
      </c>
      <c r="G2891" s="80">
        <f t="shared" si="1278"/>
        <v>4.3006716003852752E-3</v>
      </c>
      <c r="H2891" s="81">
        <f t="shared" si="1279"/>
        <v>47164</v>
      </c>
      <c r="I2891" s="81">
        <f t="shared" si="1280"/>
        <v>47164</v>
      </c>
      <c r="J2891" s="82">
        <f t="shared" si="1270"/>
        <v>21</v>
      </c>
      <c r="K2891" s="82">
        <f t="shared" si="1275"/>
        <v>13</v>
      </c>
      <c r="L2891" s="76">
        <f t="shared" si="1281"/>
        <v>1.0026601399999999</v>
      </c>
      <c r="M2891" s="83">
        <f t="shared" si="1282"/>
        <v>1.0043006699999999</v>
      </c>
      <c r="N2891" s="83">
        <f t="shared" si="1283"/>
        <v>1.5513738776652841</v>
      </c>
      <c r="O2891" s="76">
        <f t="shared" si="1284"/>
        <v>1.55550074</v>
      </c>
      <c r="P2891" s="76">
        <f t="shared" si="1285"/>
        <v>452.26273234000001</v>
      </c>
      <c r="Q2891" s="84">
        <f t="shared" si="1274"/>
        <v>0</v>
      </c>
      <c r="R2891" s="86">
        <f t="shared" si="1271"/>
        <v>0</v>
      </c>
      <c r="S2891" s="76">
        <f t="shared" si="1286"/>
        <v>0</v>
      </c>
      <c r="T2891" s="86">
        <f t="shared" si="1272"/>
        <v>8.0657000000000006E-2</v>
      </c>
      <c r="U2891" s="84">
        <f t="shared" si="1287"/>
        <v>13</v>
      </c>
      <c r="V2891" s="84">
        <v>252</v>
      </c>
      <c r="W2891" s="83">
        <f t="shared" si="1288"/>
        <v>1.004009602</v>
      </c>
      <c r="X2891" s="76">
        <f t="shared" si="1289"/>
        <v>1.81339355</v>
      </c>
      <c r="Y2891" s="76">
        <f t="shared" si="1290"/>
        <v>0</v>
      </c>
      <c r="Z2891" s="90" t="str">
        <f t="shared" si="1291"/>
        <v>A+J=</v>
      </c>
      <c r="AA2891" s="81">
        <f t="shared" si="1292"/>
        <v>47164</v>
      </c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75">
        <f t="shared" ref="A2892:A2955" si="1293">(A2891+1)</f>
        <v>47151</v>
      </c>
      <c r="B2892" s="76">
        <f t="shared" ref="B2892:B2955" si="1294">P2892+X2892</f>
        <v>454.30875019000001</v>
      </c>
      <c r="C2892" s="76">
        <f t="shared" si="1273"/>
        <v>290.75057356999997</v>
      </c>
      <c r="D2892" s="77">
        <f t="shared" si="1276"/>
        <v>7245.38</v>
      </c>
      <c r="E2892" s="78">
        <f>IF(K2892=1,VLOOKUP(A2891,[1]Plan1!$G$155:$I$350,3),E2891)</f>
        <v>7276.54</v>
      </c>
      <c r="F2892" s="79">
        <f t="shared" si="1277"/>
        <v>45763</v>
      </c>
      <c r="G2892" s="80">
        <f t="shared" si="1278"/>
        <v>4.3006716003852752E-3</v>
      </c>
      <c r="H2892" s="81">
        <f t="shared" si="1279"/>
        <v>47164</v>
      </c>
      <c r="I2892" s="81">
        <f t="shared" si="1280"/>
        <v>47164</v>
      </c>
      <c r="J2892" s="82">
        <f t="shared" ref="J2892:J2955" si="1295">IF(I2892=I2891,J2891,NETWORKDAYS(I2891,I2892,$AD$165:$AD$503)-1)</f>
        <v>21</v>
      </c>
      <c r="K2892" s="82">
        <f t="shared" si="1275"/>
        <v>14</v>
      </c>
      <c r="L2892" s="76">
        <f t="shared" si="1281"/>
        <v>1.00286506</v>
      </c>
      <c r="M2892" s="83">
        <f t="shared" si="1282"/>
        <v>1.0043006699999999</v>
      </c>
      <c r="N2892" s="83">
        <f t="shared" si="1283"/>
        <v>1.5513738776652841</v>
      </c>
      <c r="O2892" s="76">
        <f t="shared" si="1284"/>
        <v>1.55581865</v>
      </c>
      <c r="P2892" s="76">
        <f t="shared" si="1285"/>
        <v>452.35516484999999</v>
      </c>
      <c r="Q2892" s="84">
        <f t="shared" si="1274"/>
        <v>0</v>
      </c>
      <c r="R2892" s="86">
        <f t="shared" ref="R2892:R2955" si="1296">IF(Q2892&gt;0,VLOOKUP($A2892,$AD$11:$AI$161,6),0)</f>
        <v>0</v>
      </c>
      <c r="S2892" s="76">
        <f t="shared" si="1286"/>
        <v>0</v>
      </c>
      <c r="T2892" s="86">
        <f t="shared" ref="T2892:T2955" si="1297">(T2891)</f>
        <v>8.0657000000000006E-2</v>
      </c>
      <c r="U2892" s="84">
        <f t="shared" si="1287"/>
        <v>14</v>
      </c>
      <c r="V2892" s="84">
        <v>252</v>
      </c>
      <c r="W2892" s="83">
        <f t="shared" si="1288"/>
        <v>1.0043186980000001</v>
      </c>
      <c r="X2892" s="76">
        <f t="shared" si="1289"/>
        <v>1.9535853400000001</v>
      </c>
      <c r="Y2892" s="76">
        <f t="shared" si="1290"/>
        <v>0</v>
      </c>
      <c r="Z2892" s="90" t="str">
        <f t="shared" si="1291"/>
        <v>A+J=</v>
      </c>
      <c r="AA2892" s="81">
        <f t="shared" si="1292"/>
        <v>47164</v>
      </c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75">
        <f t="shared" si="1293"/>
        <v>47152</v>
      </c>
      <c r="B2893" s="76">
        <f t="shared" si="1294"/>
        <v>454.54149214</v>
      </c>
      <c r="C2893" s="76">
        <f t="shared" ref="C2893:C2956" si="1298">TRUNC(IF(Q2892&gt;0,VLOOKUP(A2892,$AD$13:$AE$161,2),C2892),8)</f>
        <v>290.75057356999997</v>
      </c>
      <c r="D2893" s="77">
        <f t="shared" si="1276"/>
        <v>7245.38</v>
      </c>
      <c r="E2893" s="78">
        <f>IF(K2893=1,VLOOKUP(A2892,[1]Plan1!$G$155:$I$350,3),E2892)</f>
        <v>7276.54</v>
      </c>
      <c r="F2893" s="79">
        <f t="shared" si="1277"/>
        <v>45763</v>
      </c>
      <c r="G2893" s="80">
        <f t="shared" si="1278"/>
        <v>4.3006716003852752E-3</v>
      </c>
      <c r="H2893" s="81">
        <f t="shared" si="1279"/>
        <v>47164</v>
      </c>
      <c r="I2893" s="81">
        <f t="shared" si="1280"/>
        <v>47164</v>
      </c>
      <c r="J2893" s="82">
        <f t="shared" si="1295"/>
        <v>21</v>
      </c>
      <c r="K2893" s="82">
        <f t="shared" si="1275"/>
        <v>15</v>
      </c>
      <c r="L2893" s="76">
        <f t="shared" si="1281"/>
        <v>1.00307002</v>
      </c>
      <c r="M2893" s="83">
        <f t="shared" si="1282"/>
        <v>1.0043006699999999</v>
      </c>
      <c r="N2893" s="83">
        <f t="shared" si="1283"/>
        <v>1.5513738776652841</v>
      </c>
      <c r="O2893" s="76">
        <f t="shared" si="1284"/>
        <v>1.55613662</v>
      </c>
      <c r="P2893" s="76">
        <f t="shared" si="1285"/>
        <v>452.44761481</v>
      </c>
      <c r="Q2893" s="84">
        <f t="shared" ref="Q2893:Q2956" si="1299">IF(VLOOKUP(A2893,AD$11:AK$161,8)=VLOOKUP(A2892,AD$11:AK$161,8),0,VLOOKUP(A2893,AD$11:AK$161,8))</f>
        <v>0</v>
      </c>
      <c r="R2893" s="86">
        <f t="shared" si="1296"/>
        <v>0</v>
      </c>
      <c r="S2893" s="76">
        <f t="shared" si="1286"/>
        <v>0</v>
      </c>
      <c r="T2893" s="86">
        <f t="shared" si="1297"/>
        <v>8.0657000000000006E-2</v>
      </c>
      <c r="U2893" s="84">
        <f t="shared" si="1287"/>
        <v>15</v>
      </c>
      <c r="V2893" s="84">
        <v>252</v>
      </c>
      <c r="W2893" s="83">
        <f t="shared" si="1288"/>
        <v>1.004627889</v>
      </c>
      <c r="X2893" s="76">
        <f t="shared" si="1289"/>
        <v>2.0938773300000002</v>
      </c>
      <c r="Y2893" s="76">
        <f t="shared" si="1290"/>
        <v>0</v>
      </c>
      <c r="Z2893" s="90" t="str">
        <f t="shared" si="1291"/>
        <v>A+J=</v>
      </c>
      <c r="AA2893" s="81">
        <f t="shared" si="1292"/>
        <v>47164</v>
      </c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75">
        <f t="shared" si="1293"/>
        <v>47153</v>
      </c>
      <c r="B2894" s="76">
        <f t="shared" si="1294"/>
        <v>454.54149214</v>
      </c>
      <c r="C2894" s="76">
        <f t="shared" si="1298"/>
        <v>290.75057356999997</v>
      </c>
      <c r="D2894" s="77">
        <f t="shared" si="1276"/>
        <v>7245.38</v>
      </c>
      <c r="E2894" s="78">
        <f>IF(K2894=1,VLOOKUP(A2893,[1]Plan1!$G$155:$I$350,3),E2893)</f>
        <v>7276.54</v>
      </c>
      <c r="F2894" s="79">
        <f t="shared" si="1277"/>
        <v>45763</v>
      </c>
      <c r="G2894" s="80">
        <f t="shared" si="1278"/>
        <v>4.3006716003852752E-3</v>
      </c>
      <c r="H2894" s="81">
        <f t="shared" si="1279"/>
        <v>47164</v>
      </c>
      <c r="I2894" s="81">
        <f t="shared" si="1280"/>
        <v>47164</v>
      </c>
      <c r="J2894" s="82">
        <f t="shared" si="1295"/>
        <v>21</v>
      </c>
      <c r="K2894" s="82">
        <f t="shared" si="1275"/>
        <v>15</v>
      </c>
      <c r="L2894" s="76">
        <f t="shared" si="1281"/>
        <v>1.00307002</v>
      </c>
      <c r="M2894" s="83">
        <f t="shared" si="1282"/>
        <v>1.0043006699999999</v>
      </c>
      <c r="N2894" s="83">
        <f t="shared" si="1283"/>
        <v>1.5513738776652841</v>
      </c>
      <c r="O2894" s="76">
        <f t="shared" si="1284"/>
        <v>1.55613662</v>
      </c>
      <c r="P2894" s="76">
        <f t="shared" si="1285"/>
        <v>452.44761481</v>
      </c>
      <c r="Q2894" s="84">
        <f t="shared" si="1299"/>
        <v>0</v>
      </c>
      <c r="R2894" s="86">
        <f t="shared" si="1296"/>
        <v>0</v>
      </c>
      <c r="S2894" s="76">
        <f t="shared" si="1286"/>
        <v>0</v>
      </c>
      <c r="T2894" s="86">
        <f t="shared" si="1297"/>
        <v>8.0657000000000006E-2</v>
      </c>
      <c r="U2894" s="84">
        <f t="shared" si="1287"/>
        <v>15</v>
      </c>
      <c r="V2894" s="84">
        <v>252</v>
      </c>
      <c r="W2894" s="83">
        <f t="shared" si="1288"/>
        <v>1.004627889</v>
      </c>
      <c r="X2894" s="76">
        <f t="shared" si="1289"/>
        <v>2.0938773300000002</v>
      </c>
      <c r="Y2894" s="76">
        <f t="shared" si="1290"/>
        <v>0</v>
      </c>
      <c r="Z2894" s="90" t="str">
        <f t="shared" si="1291"/>
        <v>A+J=</v>
      </c>
      <c r="AA2894" s="81">
        <f t="shared" si="1292"/>
        <v>47164</v>
      </c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75">
        <f t="shared" si="1293"/>
        <v>47154</v>
      </c>
      <c r="B2895" s="76">
        <f t="shared" si="1294"/>
        <v>454.54149214</v>
      </c>
      <c r="C2895" s="76">
        <f t="shared" si="1298"/>
        <v>290.75057356999997</v>
      </c>
      <c r="D2895" s="77">
        <f t="shared" si="1276"/>
        <v>7245.38</v>
      </c>
      <c r="E2895" s="78">
        <f>IF(K2895=1,VLOOKUP(A2894,[1]Plan1!$G$155:$I$350,3),E2894)</f>
        <v>7276.54</v>
      </c>
      <c r="F2895" s="79">
        <f t="shared" si="1277"/>
        <v>45763</v>
      </c>
      <c r="G2895" s="80">
        <f t="shared" si="1278"/>
        <v>4.3006716003852752E-3</v>
      </c>
      <c r="H2895" s="81">
        <f t="shared" si="1279"/>
        <v>47164</v>
      </c>
      <c r="I2895" s="81">
        <f t="shared" si="1280"/>
        <v>47164</v>
      </c>
      <c r="J2895" s="82">
        <f t="shared" si="1295"/>
        <v>21</v>
      </c>
      <c r="K2895" s="82">
        <f t="shared" si="1275"/>
        <v>15</v>
      </c>
      <c r="L2895" s="76">
        <f t="shared" si="1281"/>
        <v>1.00307002</v>
      </c>
      <c r="M2895" s="83">
        <f t="shared" si="1282"/>
        <v>1.0043006699999999</v>
      </c>
      <c r="N2895" s="83">
        <f t="shared" si="1283"/>
        <v>1.5513738776652841</v>
      </c>
      <c r="O2895" s="76">
        <f t="shared" si="1284"/>
        <v>1.55613662</v>
      </c>
      <c r="P2895" s="76">
        <f t="shared" si="1285"/>
        <v>452.44761481</v>
      </c>
      <c r="Q2895" s="84">
        <f t="shared" si="1299"/>
        <v>0</v>
      </c>
      <c r="R2895" s="86">
        <f t="shared" si="1296"/>
        <v>0</v>
      </c>
      <c r="S2895" s="76">
        <f t="shared" si="1286"/>
        <v>0</v>
      </c>
      <c r="T2895" s="86">
        <f t="shared" si="1297"/>
        <v>8.0657000000000006E-2</v>
      </c>
      <c r="U2895" s="84">
        <f t="shared" si="1287"/>
        <v>15</v>
      </c>
      <c r="V2895" s="84">
        <v>252</v>
      </c>
      <c r="W2895" s="83">
        <f t="shared" si="1288"/>
        <v>1.004627889</v>
      </c>
      <c r="X2895" s="76">
        <f t="shared" si="1289"/>
        <v>2.0938773300000002</v>
      </c>
      <c r="Y2895" s="76">
        <f t="shared" si="1290"/>
        <v>0</v>
      </c>
      <c r="Z2895" s="90" t="str">
        <f t="shared" si="1291"/>
        <v>A+J=</v>
      </c>
      <c r="AA2895" s="81">
        <f t="shared" si="1292"/>
        <v>47164</v>
      </c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75">
        <f t="shared" si="1293"/>
        <v>47155</v>
      </c>
      <c r="B2896" s="76">
        <f t="shared" si="1294"/>
        <v>454.77435224999999</v>
      </c>
      <c r="C2896" s="76">
        <f t="shared" si="1298"/>
        <v>290.75057356999997</v>
      </c>
      <c r="D2896" s="77">
        <f t="shared" si="1276"/>
        <v>7245.38</v>
      </c>
      <c r="E2896" s="78">
        <f>IF(K2896=1,VLOOKUP(A2895,[1]Plan1!$G$155:$I$350,3),E2895)</f>
        <v>7276.54</v>
      </c>
      <c r="F2896" s="79">
        <f t="shared" si="1277"/>
        <v>45763</v>
      </c>
      <c r="G2896" s="80">
        <f t="shared" si="1278"/>
        <v>4.3006716003852752E-3</v>
      </c>
      <c r="H2896" s="81">
        <f t="shared" si="1279"/>
        <v>47164</v>
      </c>
      <c r="I2896" s="81">
        <f t="shared" si="1280"/>
        <v>47164</v>
      </c>
      <c r="J2896" s="82">
        <f t="shared" si="1295"/>
        <v>21</v>
      </c>
      <c r="K2896" s="82">
        <f t="shared" si="1275"/>
        <v>16</v>
      </c>
      <c r="L2896" s="76">
        <f t="shared" si="1281"/>
        <v>1.00327502</v>
      </c>
      <c r="M2896" s="83">
        <f t="shared" si="1282"/>
        <v>1.0043006699999999</v>
      </c>
      <c r="N2896" s="83">
        <f t="shared" si="1283"/>
        <v>1.5513738776652841</v>
      </c>
      <c r="O2896" s="76">
        <f t="shared" si="1284"/>
        <v>1.5564546500000001</v>
      </c>
      <c r="P2896" s="76">
        <f t="shared" si="1285"/>
        <v>452.54008221999999</v>
      </c>
      <c r="Q2896" s="84">
        <f t="shared" si="1299"/>
        <v>0</v>
      </c>
      <c r="R2896" s="86">
        <f t="shared" si="1296"/>
        <v>0</v>
      </c>
      <c r="S2896" s="76">
        <f t="shared" si="1286"/>
        <v>0</v>
      </c>
      <c r="T2896" s="86">
        <f t="shared" si="1297"/>
        <v>8.0657000000000006E-2</v>
      </c>
      <c r="U2896" s="84">
        <f t="shared" si="1287"/>
        <v>16</v>
      </c>
      <c r="V2896" s="84">
        <v>252</v>
      </c>
      <c r="W2896" s="83">
        <f t="shared" si="1288"/>
        <v>1.0049371760000001</v>
      </c>
      <c r="X2896" s="76">
        <f t="shared" si="1289"/>
        <v>2.2342700299999998</v>
      </c>
      <c r="Y2896" s="76">
        <f t="shared" si="1290"/>
        <v>0</v>
      </c>
      <c r="Z2896" s="90" t="str">
        <f t="shared" si="1291"/>
        <v>A+J=</v>
      </c>
      <c r="AA2896" s="81">
        <f t="shared" si="1292"/>
        <v>47164</v>
      </c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75">
        <f t="shared" si="1293"/>
        <v>47156</v>
      </c>
      <c r="B2897" s="76">
        <f t="shared" si="1294"/>
        <v>455.00733546999999</v>
      </c>
      <c r="C2897" s="76">
        <f t="shared" si="1298"/>
        <v>290.75057356999997</v>
      </c>
      <c r="D2897" s="77">
        <f t="shared" si="1276"/>
        <v>7245.38</v>
      </c>
      <c r="E2897" s="78">
        <f>IF(K2897=1,VLOOKUP(A2896,[1]Plan1!$G$155:$I$350,3),E2896)</f>
        <v>7276.54</v>
      </c>
      <c r="F2897" s="79">
        <f t="shared" si="1277"/>
        <v>45763</v>
      </c>
      <c r="G2897" s="80">
        <f t="shared" si="1278"/>
        <v>4.3006716003852752E-3</v>
      </c>
      <c r="H2897" s="81">
        <f t="shared" si="1279"/>
        <v>47164</v>
      </c>
      <c r="I2897" s="81">
        <f t="shared" si="1280"/>
        <v>47164</v>
      </c>
      <c r="J2897" s="82">
        <f t="shared" si="1295"/>
        <v>21</v>
      </c>
      <c r="K2897" s="82">
        <f t="shared" si="1275"/>
        <v>17</v>
      </c>
      <c r="L2897" s="76">
        <f t="shared" si="1281"/>
        <v>1.0034800699999999</v>
      </c>
      <c r="M2897" s="83">
        <f t="shared" si="1282"/>
        <v>1.0043006699999999</v>
      </c>
      <c r="N2897" s="83">
        <f t="shared" si="1283"/>
        <v>1.5513738776652841</v>
      </c>
      <c r="O2897" s="76">
        <f t="shared" si="1284"/>
        <v>1.5567727600000001</v>
      </c>
      <c r="P2897" s="76">
        <f t="shared" si="1285"/>
        <v>452.63257288</v>
      </c>
      <c r="Q2897" s="84">
        <f t="shared" si="1299"/>
        <v>0</v>
      </c>
      <c r="R2897" s="86">
        <f t="shared" si="1296"/>
        <v>0</v>
      </c>
      <c r="S2897" s="76">
        <f t="shared" si="1286"/>
        <v>0</v>
      </c>
      <c r="T2897" s="86">
        <f t="shared" si="1297"/>
        <v>8.0657000000000006E-2</v>
      </c>
      <c r="U2897" s="84">
        <f t="shared" si="1287"/>
        <v>17</v>
      </c>
      <c r="V2897" s="84">
        <v>252</v>
      </c>
      <c r="W2897" s="83">
        <f t="shared" si="1288"/>
        <v>1.005246557</v>
      </c>
      <c r="X2897" s="76">
        <f t="shared" si="1289"/>
        <v>2.37476259</v>
      </c>
      <c r="Y2897" s="76">
        <f t="shared" si="1290"/>
        <v>0</v>
      </c>
      <c r="Z2897" s="90" t="str">
        <f t="shared" si="1291"/>
        <v>A+J=</v>
      </c>
      <c r="AA2897" s="81">
        <f t="shared" si="1292"/>
        <v>47164</v>
      </c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75">
        <f t="shared" si="1293"/>
        <v>47157</v>
      </c>
      <c r="B2898" s="76">
        <f t="shared" si="1294"/>
        <v>455.24043401</v>
      </c>
      <c r="C2898" s="76">
        <f t="shared" si="1298"/>
        <v>290.75057356999997</v>
      </c>
      <c r="D2898" s="77">
        <f t="shared" si="1276"/>
        <v>7245.38</v>
      </c>
      <c r="E2898" s="78">
        <f>IF(K2898=1,VLOOKUP(A2897,[1]Plan1!$G$155:$I$350,3),E2897)</f>
        <v>7276.54</v>
      </c>
      <c r="F2898" s="79">
        <f t="shared" si="1277"/>
        <v>45763</v>
      </c>
      <c r="G2898" s="80">
        <f t="shared" si="1278"/>
        <v>4.3006716003852752E-3</v>
      </c>
      <c r="H2898" s="81">
        <f t="shared" si="1279"/>
        <v>47164</v>
      </c>
      <c r="I2898" s="81">
        <f t="shared" si="1280"/>
        <v>47164</v>
      </c>
      <c r="J2898" s="82">
        <f t="shared" si="1295"/>
        <v>21</v>
      </c>
      <c r="K2898" s="82">
        <f t="shared" si="1275"/>
        <v>18</v>
      </c>
      <c r="L2898" s="76">
        <f t="shared" si="1281"/>
        <v>1.0036851499999999</v>
      </c>
      <c r="M2898" s="83">
        <f t="shared" si="1282"/>
        <v>1.0043006699999999</v>
      </c>
      <c r="N2898" s="83">
        <f t="shared" si="1283"/>
        <v>1.5513738776652841</v>
      </c>
      <c r="O2898" s="76">
        <f t="shared" si="1284"/>
        <v>1.55709092</v>
      </c>
      <c r="P2898" s="76">
        <f t="shared" si="1285"/>
        <v>452.72507809000001</v>
      </c>
      <c r="Q2898" s="84">
        <f t="shared" si="1299"/>
        <v>0</v>
      </c>
      <c r="R2898" s="86">
        <f t="shared" si="1296"/>
        <v>0</v>
      </c>
      <c r="S2898" s="76">
        <f t="shared" si="1286"/>
        <v>0</v>
      </c>
      <c r="T2898" s="86">
        <f t="shared" si="1297"/>
        <v>8.0657000000000006E-2</v>
      </c>
      <c r="U2898" s="84">
        <f t="shared" si="1287"/>
        <v>18</v>
      </c>
      <c r="V2898" s="84">
        <v>252</v>
      </c>
      <c r="W2898" s="83">
        <f t="shared" si="1288"/>
        <v>1.005556034</v>
      </c>
      <c r="X2898" s="76">
        <f t="shared" si="1289"/>
        <v>2.5153559200000002</v>
      </c>
      <c r="Y2898" s="76">
        <f t="shared" si="1290"/>
        <v>0</v>
      </c>
      <c r="Z2898" s="90" t="str">
        <f t="shared" si="1291"/>
        <v>A+J=</v>
      </c>
      <c r="AA2898" s="81">
        <f t="shared" si="1292"/>
        <v>47164</v>
      </c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75">
        <f t="shared" si="1293"/>
        <v>47158</v>
      </c>
      <c r="B2899" s="76">
        <f t="shared" si="1294"/>
        <v>455.47365329000002</v>
      </c>
      <c r="C2899" s="76">
        <f t="shared" si="1298"/>
        <v>290.75057356999997</v>
      </c>
      <c r="D2899" s="77">
        <f t="shared" si="1276"/>
        <v>7245.38</v>
      </c>
      <c r="E2899" s="78">
        <f>IF(K2899=1,VLOOKUP(A2898,[1]Plan1!$G$155:$I$350,3),E2898)</f>
        <v>7276.54</v>
      </c>
      <c r="F2899" s="79">
        <f t="shared" si="1277"/>
        <v>45763</v>
      </c>
      <c r="G2899" s="80">
        <f t="shared" si="1278"/>
        <v>4.3006716003852752E-3</v>
      </c>
      <c r="H2899" s="81">
        <f t="shared" si="1279"/>
        <v>47164</v>
      </c>
      <c r="I2899" s="81">
        <f t="shared" si="1280"/>
        <v>47164</v>
      </c>
      <c r="J2899" s="82">
        <f t="shared" si="1295"/>
        <v>21</v>
      </c>
      <c r="K2899" s="82">
        <f t="shared" si="1275"/>
        <v>19</v>
      </c>
      <c r="L2899" s="76">
        <f t="shared" si="1281"/>
        <v>1.00389028</v>
      </c>
      <c r="M2899" s="83">
        <f t="shared" si="1282"/>
        <v>1.0043006699999999</v>
      </c>
      <c r="N2899" s="83">
        <f t="shared" si="1283"/>
        <v>1.5513738776652841</v>
      </c>
      <c r="O2899" s="76">
        <f t="shared" si="1284"/>
        <v>1.55740915</v>
      </c>
      <c r="P2899" s="76">
        <f t="shared" si="1285"/>
        <v>452.81760364000002</v>
      </c>
      <c r="Q2899" s="84">
        <f t="shared" si="1299"/>
        <v>0</v>
      </c>
      <c r="R2899" s="86">
        <f t="shared" si="1296"/>
        <v>0</v>
      </c>
      <c r="S2899" s="76">
        <f t="shared" si="1286"/>
        <v>0</v>
      </c>
      <c r="T2899" s="86">
        <f t="shared" si="1297"/>
        <v>8.0657000000000006E-2</v>
      </c>
      <c r="U2899" s="84">
        <f t="shared" si="1287"/>
        <v>19</v>
      </c>
      <c r="V2899" s="84">
        <v>252</v>
      </c>
      <c r="W2899" s="83">
        <f t="shared" si="1288"/>
        <v>1.005865606</v>
      </c>
      <c r="X2899" s="76">
        <f t="shared" si="1289"/>
        <v>2.6560496499999999</v>
      </c>
      <c r="Y2899" s="76">
        <f t="shared" si="1290"/>
        <v>0</v>
      </c>
      <c r="Z2899" s="90" t="str">
        <f t="shared" si="1291"/>
        <v>A+J=</v>
      </c>
      <c r="AA2899" s="81">
        <f t="shared" si="1292"/>
        <v>47164</v>
      </c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75">
        <f t="shared" si="1293"/>
        <v>47159</v>
      </c>
      <c r="B2900" s="76">
        <f t="shared" si="1294"/>
        <v>455.70699382000004</v>
      </c>
      <c r="C2900" s="76">
        <f t="shared" si="1298"/>
        <v>290.75057356999997</v>
      </c>
      <c r="D2900" s="77">
        <f t="shared" si="1276"/>
        <v>7245.38</v>
      </c>
      <c r="E2900" s="78">
        <f>IF(K2900=1,VLOOKUP(A2899,[1]Plan1!$G$155:$I$350,3),E2899)</f>
        <v>7276.54</v>
      </c>
      <c r="F2900" s="79">
        <f t="shared" si="1277"/>
        <v>45763</v>
      </c>
      <c r="G2900" s="80">
        <f t="shared" si="1278"/>
        <v>4.3006716003852752E-3</v>
      </c>
      <c r="H2900" s="81">
        <f t="shared" si="1279"/>
        <v>47164</v>
      </c>
      <c r="I2900" s="81">
        <f t="shared" si="1280"/>
        <v>47164</v>
      </c>
      <c r="J2900" s="82">
        <f t="shared" si="1295"/>
        <v>21</v>
      </c>
      <c r="K2900" s="82">
        <f t="shared" si="1275"/>
        <v>20</v>
      </c>
      <c r="L2900" s="76">
        <f t="shared" si="1281"/>
        <v>1.0040954499999999</v>
      </c>
      <c r="M2900" s="83">
        <f t="shared" si="1282"/>
        <v>1.0043006699999999</v>
      </c>
      <c r="N2900" s="83">
        <f t="shared" si="1283"/>
        <v>1.5513738776652841</v>
      </c>
      <c r="O2900" s="76">
        <f t="shared" si="1284"/>
        <v>1.55772745</v>
      </c>
      <c r="P2900" s="76">
        <f t="shared" si="1285"/>
        <v>452.91014955000003</v>
      </c>
      <c r="Q2900" s="84">
        <f t="shared" si="1299"/>
        <v>0</v>
      </c>
      <c r="R2900" s="86">
        <f t="shared" si="1296"/>
        <v>0</v>
      </c>
      <c r="S2900" s="76">
        <f t="shared" si="1286"/>
        <v>0</v>
      </c>
      <c r="T2900" s="86">
        <f t="shared" si="1297"/>
        <v>8.0657000000000006E-2</v>
      </c>
      <c r="U2900" s="84">
        <f t="shared" si="1287"/>
        <v>20</v>
      </c>
      <c r="V2900" s="84">
        <v>252</v>
      </c>
      <c r="W2900" s="83">
        <f t="shared" si="1288"/>
        <v>1.0061752740000001</v>
      </c>
      <c r="X2900" s="76">
        <f t="shared" si="1289"/>
        <v>2.7968442699999998</v>
      </c>
      <c r="Y2900" s="76">
        <f t="shared" si="1290"/>
        <v>0</v>
      </c>
      <c r="Z2900" s="90" t="str">
        <f t="shared" si="1291"/>
        <v>A+J=</v>
      </c>
      <c r="AA2900" s="81">
        <f t="shared" si="1292"/>
        <v>47164</v>
      </c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75">
        <f t="shared" si="1293"/>
        <v>47160</v>
      </c>
      <c r="B2901" s="76">
        <f t="shared" si="1294"/>
        <v>455.70699382000004</v>
      </c>
      <c r="C2901" s="76">
        <f t="shared" si="1298"/>
        <v>290.75057356999997</v>
      </c>
      <c r="D2901" s="77">
        <f t="shared" si="1276"/>
        <v>7245.38</v>
      </c>
      <c r="E2901" s="78">
        <f>IF(K2901=1,VLOOKUP(A2900,[1]Plan1!$G$155:$I$350,3),E2900)</f>
        <v>7276.54</v>
      </c>
      <c r="F2901" s="79">
        <f t="shared" si="1277"/>
        <v>45763</v>
      </c>
      <c r="G2901" s="80">
        <f t="shared" si="1278"/>
        <v>4.3006716003852752E-3</v>
      </c>
      <c r="H2901" s="81">
        <f t="shared" si="1279"/>
        <v>47164</v>
      </c>
      <c r="I2901" s="81">
        <f t="shared" si="1280"/>
        <v>47164</v>
      </c>
      <c r="J2901" s="82">
        <f t="shared" si="1295"/>
        <v>21</v>
      </c>
      <c r="K2901" s="82">
        <f t="shared" si="1275"/>
        <v>20</v>
      </c>
      <c r="L2901" s="76">
        <f t="shared" si="1281"/>
        <v>1.0040954499999999</v>
      </c>
      <c r="M2901" s="83">
        <f t="shared" si="1282"/>
        <v>1.0043006699999999</v>
      </c>
      <c r="N2901" s="83">
        <f t="shared" si="1283"/>
        <v>1.5513738776652841</v>
      </c>
      <c r="O2901" s="76">
        <f t="shared" si="1284"/>
        <v>1.55772745</v>
      </c>
      <c r="P2901" s="76">
        <f t="shared" si="1285"/>
        <v>452.91014955000003</v>
      </c>
      <c r="Q2901" s="84">
        <f t="shared" si="1299"/>
        <v>0</v>
      </c>
      <c r="R2901" s="86">
        <f t="shared" si="1296"/>
        <v>0</v>
      </c>
      <c r="S2901" s="76">
        <f t="shared" si="1286"/>
        <v>0</v>
      </c>
      <c r="T2901" s="86">
        <f t="shared" si="1297"/>
        <v>8.0657000000000006E-2</v>
      </c>
      <c r="U2901" s="84">
        <f t="shared" si="1287"/>
        <v>20</v>
      </c>
      <c r="V2901" s="84">
        <v>252</v>
      </c>
      <c r="W2901" s="83">
        <f t="shared" si="1288"/>
        <v>1.0061752740000001</v>
      </c>
      <c r="X2901" s="76">
        <f t="shared" si="1289"/>
        <v>2.7968442699999998</v>
      </c>
      <c r="Y2901" s="76">
        <f t="shared" si="1290"/>
        <v>0</v>
      </c>
      <c r="Z2901" s="90" t="str">
        <f t="shared" si="1291"/>
        <v>A+J=</v>
      </c>
      <c r="AA2901" s="81">
        <f t="shared" si="1292"/>
        <v>47164</v>
      </c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75">
        <f t="shared" si="1293"/>
        <v>47161</v>
      </c>
      <c r="B2902" s="76">
        <f t="shared" si="1294"/>
        <v>455.70699382000004</v>
      </c>
      <c r="C2902" s="76">
        <f t="shared" si="1298"/>
        <v>290.75057356999997</v>
      </c>
      <c r="D2902" s="77">
        <f t="shared" si="1276"/>
        <v>7245.38</v>
      </c>
      <c r="E2902" s="78">
        <f>IF(K2902=1,VLOOKUP(A2901,[1]Plan1!$G$155:$I$350,3),E2901)</f>
        <v>7276.54</v>
      </c>
      <c r="F2902" s="79">
        <f t="shared" si="1277"/>
        <v>45763</v>
      </c>
      <c r="G2902" s="80">
        <f t="shared" si="1278"/>
        <v>4.3006716003852752E-3</v>
      </c>
      <c r="H2902" s="81">
        <f t="shared" si="1279"/>
        <v>47164</v>
      </c>
      <c r="I2902" s="81">
        <f t="shared" si="1280"/>
        <v>47164</v>
      </c>
      <c r="J2902" s="82">
        <f t="shared" si="1295"/>
        <v>21</v>
      </c>
      <c r="K2902" s="82">
        <f t="shared" si="1275"/>
        <v>20</v>
      </c>
      <c r="L2902" s="76">
        <f t="shared" si="1281"/>
        <v>1.0040954499999999</v>
      </c>
      <c r="M2902" s="83">
        <f t="shared" si="1282"/>
        <v>1.0043006699999999</v>
      </c>
      <c r="N2902" s="83">
        <f t="shared" si="1283"/>
        <v>1.5513738776652841</v>
      </c>
      <c r="O2902" s="76">
        <f t="shared" si="1284"/>
        <v>1.55772745</v>
      </c>
      <c r="P2902" s="76">
        <f t="shared" si="1285"/>
        <v>452.91014955000003</v>
      </c>
      <c r="Q2902" s="84">
        <f t="shared" si="1299"/>
        <v>0</v>
      </c>
      <c r="R2902" s="86">
        <f t="shared" si="1296"/>
        <v>0</v>
      </c>
      <c r="S2902" s="76">
        <f t="shared" si="1286"/>
        <v>0</v>
      </c>
      <c r="T2902" s="86">
        <f t="shared" si="1297"/>
        <v>8.0657000000000006E-2</v>
      </c>
      <c r="U2902" s="84">
        <f t="shared" si="1287"/>
        <v>20</v>
      </c>
      <c r="V2902" s="84">
        <v>252</v>
      </c>
      <c r="W2902" s="83">
        <f t="shared" si="1288"/>
        <v>1.0061752740000001</v>
      </c>
      <c r="X2902" s="76">
        <f t="shared" si="1289"/>
        <v>2.7968442699999998</v>
      </c>
      <c r="Y2902" s="76">
        <f t="shared" si="1290"/>
        <v>0</v>
      </c>
      <c r="Z2902" s="90" t="str">
        <f t="shared" si="1291"/>
        <v>A+J=</v>
      </c>
      <c r="AA2902" s="81">
        <f t="shared" si="1292"/>
        <v>47164</v>
      </c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75">
        <f t="shared" si="1293"/>
        <v>47162</v>
      </c>
      <c r="B2903" s="76">
        <f t="shared" si="1294"/>
        <v>455.70699382000004</v>
      </c>
      <c r="C2903" s="76">
        <f t="shared" si="1298"/>
        <v>290.75057356999997</v>
      </c>
      <c r="D2903" s="77">
        <f t="shared" si="1276"/>
        <v>7245.38</v>
      </c>
      <c r="E2903" s="78">
        <f>IF(K2903=1,VLOOKUP(A2902,[1]Plan1!$G$155:$I$350,3),E2902)</f>
        <v>7276.54</v>
      </c>
      <c r="F2903" s="79">
        <f t="shared" si="1277"/>
        <v>45763</v>
      </c>
      <c r="G2903" s="80">
        <f t="shared" si="1278"/>
        <v>4.3006716003852752E-3</v>
      </c>
      <c r="H2903" s="81">
        <f t="shared" si="1279"/>
        <v>47164</v>
      </c>
      <c r="I2903" s="81">
        <f t="shared" si="1280"/>
        <v>47164</v>
      </c>
      <c r="J2903" s="82">
        <f t="shared" si="1295"/>
        <v>21</v>
      </c>
      <c r="K2903" s="82">
        <f t="shared" si="1275"/>
        <v>20</v>
      </c>
      <c r="L2903" s="76">
        <f t="shared" si="1281"/>
        <v>1.0040954499999999</v>
      </c>
      <c r="M2903" s="83">
        <f t="shared" si="1282"/>
        <v>1.0043006699999999</v>
      </c>
      <c r="N2903" s="83">
        <f t="shared" si="1283"/>
        <v>1.5513738776652841</v>
      </c>
      <c r="O2903" s="76">
        <f t="shared" si="1284"/>
        <v>1.55772745</v>
      </c>
      <c r="P2903" s="76">
        <f t="shared" si="1285"/>
        <v>452.91014955000003</v>
      </c>
      <c r="Q2903" s="84">
        <f t="shared" si="1299"/>
        <v>0</v>
      </c>
      <c r="R2903" s="86">
        <f t="shared" si="1296"/>
        <v>0</v>
      </c>
      <c r="S2903" s="76">
        <f t="shared" si="1286"/>
        <v>0</v>
      </c>
      <c r="T2903" s="86">
        <f t="shared" si="1297"/>
        <v>8.0657000000000006E-2</v>
      </c>
      <c r="U2903" s="84">
        <f t="shared" si="1287"/>
        <v>20</v>
      </c>
      <c r="V2903" s="84">
        <v>252</v>
      </c>
      <c r="W2903" s="83">
        <f t="shared" si="1288"/>
        <v>1.0061752740000001</v>
      </c>
      <c r="X2903" s="76">
        <f t="shared" si="1289"/>
        <v>2.7968442699999998</v>
      </c>
      <c r="Y2903" s="76">
        <f t="shared" si="1290"/>
        <v>0</v>
      </c>
      <c r="Z2903" s="90" t="str">
        <f t="shared" si="1291"/>
        <v>A+J=</v>
      </c>
      <c r="AA2903" s="81">
        <f t="shared" si="1292"/>
        <v>47164</v>
      </c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75">
        <f t="shared" si="1293"/>
        <v>47163</v>
      </c>
      <c r="B2904" s="76">
        <f t="shared" si="1294"/>
        <v>455.70699382000004</v>
      </c>
      <c r="C2904" s="76">
        <f t="shared" si="1298"/>
        <v>290.75057356999997</v>
      </c>
      <c r="D2904" s="77">
        <f t="shared" si="1276"/>
        <v>7245.38</v>
      </c>
      <c r="E2904" s="78">
        <f>IF(K2904=1,VLOOKUP(A2903,[1]Plan1!$G$155:$I$350,3),E2903)</f>
        <v>7276.54</v>
      </c>
      <c r="F2904" s="79">
        <f t="shared" si="1277"/>
        <v>45763</v>
      </c>
      <c r="G2904" s="80">
        <f t="shared" si="1278"/>
        <v>4.3006716003852752E-3</v>
      </c>
      <c r="H2904" s="81">
        <f t="shared" si="1279"/>
        <v>47164</v>
      </c>
      <c r="I2904" s="81">
        <f t="shared" si="1280"/>
        <v>47164</v>
      </c>
      <c r="J2904" s="82">
        <f t="shared" si="1295"/>
        <v>21</v>
      </c>
      <c r="K2904" s="82">
        <f t="shared" si="1275"/>
        <v>20</v>
      </c>
      <c r="L2904" s="76">
        <f t="shared" si="1281"/>
        <v>1.0040954499999999</v>
      </c>
      <c r="M2904" s="83">
        <f t="shared" si="1282"/>
        <v>1.0043006699999999</v>
      </c>
      <c r="N2904" s="83">
        <f t="shared" si="1283"/>
        <v>1.5513738776652841</v>
      </c>
      <c r="O2904" s="76">
        <f t="shared" si="1284"/>
        <v>1.55772745</v>
      </c>
      <c r="P2904" s="76">
        <f t="shared" si="1285"/>
        <v>452.91014955000003</v>
      </c>
      <c r="Q2904" s="84">
        <f t="shared" si="1299"/>
        <v>0</v>
      </c>
      <c r="R2904" s="86">
        <f t="shared" si="1296"/>
        <v>0</v>
      </c>
      <c r="S2904" s="76">
        <f t="shared" si="1286"/>
        <v>0</v>
      </c>
      <c r="T2904" s="86">
        <f t="shared" si="1297"/>
        <v>8.0657000000000006E-2</v>
      </c>
      <c r="U2904" s="84">
        <f t="shared" si="1287"/>
        <v>20</v>
      </c>
      <c r="V2904" s="84">
        <v>252</v>
      </c>
      <c r="W2904" s="83">
        <f t="shared" si="1288"/>
        <v>1.0061752740000001</v>
      </c>
      <c r="X2904" s="76">
        <f t="shared" si="1289"/>
        <v>2.7968442699999998</v>
      </c>
      <c r="Y2904" s="76">
        <f t="shared" si="1290"/>
        <v>0</v>
      </c>
      <c r="Z2904" s="90" t="str">
        <f t="shared" si="1291"/>
        <v>A+J=</v>
      </c>
      <c r="AA2904" s="81">
        <f t="shared" si="1292"/>
        <v>47164</v>
      </c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75">
        <f t="shared" si="1293"/>
        <v>47164</v>
      </c>
      <c r="B2905" s="76">
        <f t="shared" si="1294"/>
        <v>455.94045473</v>
      </c>
      <c r="C2905" s="76">
        <f t="shared" si="1298"/>
        <v>290.75057356999997</v>
      </c>
      <c r="D2905" s="77">
        <f t="shared" si="1276"/>
        <v>7245.38</v>
      </c>
      <c r="E2905" s="78">
        <f>IF(K2905=1,VLOOKUP(A2904,[1]Plan1!$G$155:$I$350,3),E2904)</f>
        <v>7276.54</v>
      </c>
      <c r="F2905" s="79">
        <f t="shared" si="1277"/>
        <v>45763</v>
      </c>
      <c r="G2905" s="80">
        <f t="shared" si="1278"/>
        <v>4.3006716003852752E-3</v>
      </c>
      <c r="H2905" s="81">
        <f t="shared" si="1279"/>
        <v>47192</v>
      </c>
      <c r="I2905" s="81">
        <f t="shared" si="1280"/>
        <v>47164</v>
      </c>
      <c r="J2905" s="82">
        <f t="shared" si="1295"/>
        <v>21</v>
      </c>
      <c r="K2905" s="82">
        <f t="shared" si="1275"/>
        <v>21</v>
      </c>
      <c r="L2905" s="76">
        <f t="shared" si="1281"/>
        <v>1.0043006699999999</v>
      </c>
      <c r="M2905" s="83">
        <f t="shared" si="1282"/>
        <v>1.0043006699999999</v>
      </c>
      <c r="N2905" s="83">
        <f t="shared" si="1283"/>
        <v>1.5513738776652841</v>
      </c>
      <c r="O2905" s="76">
        <f t="shared" si="1284"/>
        <v>1.55804582</v>
      </c>
      <c r="P2905" s="76">
        <f t="shared" si="1285"/>
        <v>453.00271580999998</v>
      </c>
      <c r="Q2905" s="84">
        <f t="shared" si="1299"/>
        <v>95</v>
      </c>
      <c r="R2905" s="86">
        <f t="shared" si="1296"/>
        <v>2.7040999999999999E-2</v>
      </c>
      <c r="S2905" s="76">
        <f t="shared" si="1286"/>
        <v>12.24964643</v>
      </c>
      <c r="T2905" s="86">
        <f t="shared" si="1297"/>
        <v>8.0657000000000006E-2</v>
      </c>
      <c r="U2905" s="84">
        <f t="shared" si="1287"/>
        <v>21</v>
      </c>
      <c r="V2905" s="84">
        <v>252</v>
      </c>
      <c r="W2905" s="83">
        <f t="shared" si="1288"/>
        <v>1.0064850359999999</v>
      </c>
      <c r="X2905" s="76">
        <f t="shared" si="1289"/>
        <v>2.9377389200000001</v>
      </c>
      <c r="Y2905" s="76">
        <f t="shared" si="1290"/>
        <v>15.18738535</v>
      </c>
      <c r="Z2905" s="90" t="str">
        <f t="shared" si="1291"/>
        <v>A+J=</v>
      </c>
      <c r="AA2905" s="81">
        <f t="shared" si="1292"/>
        <v>47164</v>
      </c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75">
        <f t="shared" si="1293"/>
        <v>47165</v>
      </c>
      <c r="B2906" s="76">
        <f t="shared" si="1294"/>
        <v>440.98337051999999</v>
      </c>
      <c r="C2906" s="76">
        <f t="shared" si="1298"/>
        <v>282.88838731999999</v>
      </c>
      <c r="D2906" s="77">
        <f t="shared" si="1276"/>
        <v>7245.38</v>
      </c>
      <c r="E2906" s="78">
        <f>IF(K2906=1,VLOOKUP(A2905,[1]Plan1!$G$155:$I$350,3),E2905)</f>
        <v>7276.54</v>
      </c>
      <c r="F2906" s="79">
        <f t="shared" si="1277"/>
        <v>45763</v>
      </c>
      <c r="G2906" s="80">
        <f t="shared" si="1278"/>
        <v>4.3006716003852752E-3</v>
      </c>
      <c r="H2906" s="81">
        <f t="shared" si="1279"/>
        <v>47192</v>
      </c>
      <c r="I2906" s="81">
        <f t="shared" si="1280"/>
        <v>47192</v>
      </c>
      <c r="J2906" s="82">
        <f t="shared" si="1295"/>
        <v>20</v>
      </c>
      <c r="K2906" s="82">
        <f t="shared" si="1275"/>
        <v>1</v>
      </c>
      <c r="L2906" s="76">
        <f t="shared" si="1281"/>
        <v>1.0002145899999999</v>
      </c>
      <c r="M2906" s="83">
        <f t="shared" si="1282"/>
        <v>1.0043006699999999</v>
      </c>
      <c r="N2906" s="83">
        <f t="shared" si="1283"/>
        <v>1.5580458247597426</v>
      </c>
      <c r="O2906" s="76">
        <f t="shared" si="1284"/>
        <v>1.55838016</v>
      </c>
      <c r="P2906" s="76">
        <f t="shared" si="1285"/>
        <v>440.84765028999999</v>
      </c>
      <c r="Q2906" s="84">
        <f t="shared" si="1299"/>
        <v>0</v>
      </c>
      <c r="R2906" s="86">
        <f t="shared" si="1296"/>
        <v>0</v>
      </c>
      <c r="S2906" s="76">
        <f t="shared" si="1286"/>
        <v>0</v>
      </c>
      <c r="T2906" s="86">
        <f t="shared" si="1297"/>
        <v>8.0657000000000006E-2</v>
      </c>
      <c r="U2906" s="84">
        <f t="shared" si="1287"/>
        <v>1</v>
      </c>
      <c r="V2906" s="84">
        <v>252</v>
      </c>
      <c r="W2906" s="83">
        <f t="shared" si="1288"/>
        <v>1.0003078620000001</v>
      </c>
      <c r="X2906" s="76">
        <f t="shared" si="1289"/>
        <v>0.13572023</v>
      </c>
      <c r="Y2906" s="76">
        <f t="shared" si="1290"/>
        <v>0</v>
      </c>
      <c r="Z2906" s="90" t="str">
        <f t="shared" si="1291"/>
        <v>A+J=</v>
      </c>
      <c r="AA2906" s="81">
        <f t="shared" si="1292"/>
        <v>47192</v>
      </c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75">
        <f t="shared" si="1293"/>
        <v>47166</v>
      </c>
      <c r="B2907" s="76">
        <f t="shared" si="1294"/>
        <v>441.21379399</v>
      </c>
      <c r="C2907" s="76">
        <f t="shared" si="1298"/>
        <v>282.88838731999999</v>
      </c>
      <c r="D2907" s="77">
        <f t="shared" si="1276"/>
        <v>7245.38</v>
      </c>
      <c r="E2907" s="78">
        <f>IF(K2907=1,VLOOKUP(A2906,[1]Plan1!$G$155:$I$350,3),E2906)</f>
        <v>7276.54</v>
      </c>
      <c r="F2907" s="79">
        <f t="shared" si="1277"/>
        <v>45763</v>
      </c>
      <c r="G2907" s="80">
        <f t="shared" si="1278"/>
        <v>4.3006716003852752E-3</v>
      </c>
      <c r="H2907" s="81">
        <f t="shared" si="1279"/>
        <v>47192</v>
      </c>
      <c r="I2907" s="81">
        <f t="shared" si="1280"/>
        <v>47192</v>
      </c>
      <c r="J2907" s="82">
        <f t="shared" si="1295"/>
        <v>20</v>
      </c>
      <c r="K2907" s="82">
        <f t="shared" si="1275"/>
        <v>2</v>
      </c>
      <c r="L2907" s="76">
        <f t="shared" si="1281"/>
        <v>1.0004292299999999</v>
      </c>
      <c r="M2907" s="83">
        <f t="shared" si="1282"/>
        <v>1.0043006699999999</v>
      </c>
      <c r="N2907" s="83">
        <f t="shared" si="1283"/>
        <v>1.5580458247597426</v>
      </c>
      <c r="O2907" s="76">
        <f t="shared" si="1284"/>
        <v>1.55871458</v>
      </c>
      <c r="P2907" s="76">
        <f t="shared" si="1285"/>
        <v>440.94225382000002</v>
      </c>
      <c r="Q2907" s="84">
        <f t="shared" si="1299"/>
        <v>0</v>
      </c>
      <c r="R2907" s="86">
        <f t="shared" si="1296"/>
        <v>0</v>
      </c>
      <c r="S2907" s="76">
        <f t="shared" si="1286"/>
        <v>0</v>
      </c>
      <c r="T2907" s="86">
        <f t="shared" si="1297"/>
        <v>8.0657000000000006E-2</v>
      </c>
      <c r="U2907" s="84">
        <f t="shared" si="1287"/>
        <v>2</v>
      </c>
      <c r="V2907" s="84">
        <v>252</v>
      </c>
      <c r="W2907" s="83">
        <f t="shared" si="1288"/>
        <v>1.000615818</v>
      </c>
      <c r="X2907" s="76">
        <f t="shared" si="1289"/>
        <v>0.27154017000000003</v>
      </c>
      <c r="Y2907" s="76">
        <f t="shared" si="1290"/>
        <v>0</v>
      </c>
      <c r="Z2907" s="90" t="str">
        <f t="shared" si="1291"/>
        <v>A+J=</v>
      </c>
      <c r="AA2907" s="81">
        <f t="shared" si="1292"/>
        <v>47192</v>
      </c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75">
        <f t="shared" si="1293"/>
        <v>47167</v>
      </c>
      <c r="B2908" s="76">
        <f t="shared" si="1294"/>
        <v>441.21379399</v>
      </c>
      <c r="C2908" s="76">
        <f t="shared" si="1298"/>
        <v>282.88838731999999</v>
      </c>
      <c r="D2908" s="77">
        <f t="shared" si="1276"/>
        <v>7245.38</v>
      </c>
      <c r="E2908" s="78">
        <f>IF(K2908=1,VLOOKUP(A2907,[1]Plan1!$G$155:$I$350,3),E2907)</f>
        <v>7276.54</v>
      </c>
      <c r="F2908" s="79">
        <f t="shared" si="1277"/>
        <v>45763</v>
      </c>
      <c r="G2908" s="80">
        <f t="shared" si="1278"/>
        <v>4.3006716003852752E-3</v>
      </c>
      <c r="H2908" s="81">
        <f t="shared" si="1279"/>
        <v>47192</v>
      </c>
      <c r="I2908" s="81">
        <f t="shared" si="1280"/>
        <v>47192</v>
      </c>
      <c r="J2908" s="82">
        <f t="shared" si="1295"/>
        <v>20</v>
      </c>
      <c r="K2908" s="82">
        <f t="shared" si="1275"/>
        <v>2</v>
      </c>
      <c r="L2908" s="76">
        <f t="shared" si="1281"/>
        <v>1.0004292299999999</v>
      </c>
      <c r="M2908" s="83">
        <f t="shared" si="1282"/>
        <v>1.0043006699999999</v>
      </c>
      <c r="N2908" s="83">
        <f t="shared" si="1283"/>
        <v>1.5580458247597426</v>
      </c>
      <c r="O2908" s="76">
        <f t="shared" si="1284"/>
        <v>1.55871458</v>
      </c>
      <c r="P2908" s="76">
        <f t="shared" si="1285"/>
        <v>440.94225382000002</v>
      </c>
      <c r="Q2908" s="84">
        <f t="shared" si="1299"/>
        <v>0</v>
      </c>
      <c r="R2908" s="86">
        <f t="shared" si="1296"/>
        <v>0</v>
      </c>
      <c r="S2908" s="76">
        <f t="shared" si="1286"/>
        <v>0</v>
      </c>
      <c r="T2908" s="86">
        <f t="shared" si="1297"/>
        <v>8.0657000000000006E-2</v>
      </c>
      <c r="U2908" s="84">
        <f t="shared" si="1287"/>
        <v>2</v>
      </c>
      <c r="V2908" s="84">
        <v>252</v>
      </c>
      <c r="W2908" s="83">
        <f t="shared" si="1288"/>
        <v>1.000615818</v>
      </c>
      <c r="X2908" s="76">
        <f t="shared" si="1289"/>
        <v>0.27154017000000003</v>
      </c>
      <c r="Y2908" s="76">
        <f t="shared" si="1290"/>
        <v>0</v>
      </c>
      <c r="Z2908" s="90" t="str">
        <f t="shared" si="1291"/>
        <v>A+J=</v>
      </c>
      <c r="AA2908" s="81">
        <f t="shared" si="1292"/>
        <v>47192</v>
      </c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75">
        <f t="shared" si="1293"/>
        <v>47168</v>
      </c>
      <c r="B2909" s="76">
        <f t="shared" si="1294"/>
        <v>441.21379399</v>
      </c>
      <c r="C2909" s="76">
        <f t="shared" si="1298"/>
        <v>282.88838731999999</v>
      </c>
      <c r="D2909" s="77">
        <f t="shared" si="1276"/>
        <v>7245.38</v>
      </c>
      <c r="E2909" s="78">
        <f>IF(K2909=1,VLOOKUP(A2908,[1]Plan1!$G$155:$I$350,3),E2908)</f>
        <v>7276.54</v>
      </c>
      <c r="F2909" s="79">
        <f t="shared" si="1277"/>
        <v>45763</v>
      </c>
      <c r="G2909" s="80">
        <f t="shared" si="1278"/>
        <v>4.3006716003852752E-3</v>
      </c>
      <c r="H2909" s="81">
        <f t="shared" si="1279"/>
        <v>47192</v>
      </c>
      <c r="I2909" s="81">
        <f t="shared" si="1280"/>
        <v>47192</v>
      </c>
      <c r="J2909" s="82">
        <f t="shared" si="1295"/>
        <v>20</v>
      </c>
      <c r="K2909" s="82">
        <f t="shared" si="1275"/>
        <v>2</v>
      </c>
      <c r="L2909" s="76">
        <f t="shared" si="1281"/>
        <v>1.0004292299999999</v>
      </c>
      <c r="M2909" s="83">
        <f t="shared" si="1282"/>
        <v>1.0043006699999999</v>
      </c>
      <c r="N2909" s="83">
        <f t="shared" si="1283"/>
        <v>1.5580458247597426</v>
      </c>
      <c r="O2909" s="76">
        <f t="shared" si="1284"/>
        <v>1.55871458</v>
      </c>
      <c r="P2909" s="76">
        <f t="shared" si="1285"/>
        <v>440.94225382000002</v>
      </c>
      <c r="Q2909" s="84">
        <f t="shared" si="1299"/>
        <v>0</v>
      </c>
      <c r="R2909" s="86">
        <f t="shared" si="1296"/>
        <v>0</v>
      </c>
      <c r="S2909" s="76">
        <f t="shared" si="1286"/>
        <v>0</v>
      </c>
      <c r="T2909" s="86">
        <f t="shared" si="1297"/>
        <v>8.0657000000000006E-2</v>
      </c>
      <c r="U2909" s="84">
        <f t="shared" si="1287"/>
        <v>2</v>
      </c>
      <c r="V2909" s="84">
        <v>252</v>
      </c>
      <c r="W2909" s="83">
        <f t="shared" si="1288"/>
        <v>1.000615818</v>
      </c>
      <c r="X2909" s="76">
        <f t="shared" si="1289"/>
        <v>0.27154017000000003</v>
      </c>
      <c r="Y2909" s="76">
        <f t="shared" si="1290"/>
        <v>0</v>
      </c>
      <c r="Z2909" s="90" t="str">
        <f t="shared" si="1291"/>
        <v>A+J=</v>
      </c>
      <c r="AA2909" s="81">
        <f t="shared" si="1292"/>
        <v>47192</v>
      </c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75">
        <f t="shared" si="1293"/>
        <v>47169</v>
      </c>
      <c r="B2910" s="76">
        <f t="shared" si="1294"/>
        <v>441.44434029000001</v>
      </c>
      <c r="C2910" s="76">
        <f t="shared" si="1298"/>
        <v>282.88838731999999</v>
      </c>
      <c r="D2910" s="77">
        <f t="shared" si="1276"/>
        <v>7245.38</v>
      </c>
      <c r="E2910" s="78">
        <f>IF(K2910=1,VLOOKUP(A2909,[1]Plan1!$G$155:$I$350,3),E2909)</f>
        <v>7276.54</v>
      </c>
      <c r="F2910" s="79">
        <f t="shared" si="1277"/>
        <v>45763</v>
      </c>
      <c r="G2910" s="80">
        <f t="shared" si="1278"/>
        <v>4.3006716003852752E-3</v>
      </c>
      <c r="H2910" s="81">
        <f t="shared" si="1279"/>
        <v>47192</v>
      </c>
      <c r="I2910" s="81">
        <f t="shared" si="1280"/>
        <v>47192</v>
      </c>
      <c r="J2910" s="82">
        <f t="shared" si="1295"/>
        <v>20</v>
      </c>
      <c r="K2910" s="82">
        <f t="shared" si="1275"/>
        <v>3</v>
      </c>
      <c r="L2910" s="76">
        <f t="shared" si="1281"/>
        <v>1.0006439199999999</v>
      </c>
      <c r="M2910" s="83">
        <f t="shared" si="1282"/>
        <v>1.0043006699999999</v>
      </c>
      <c r="N2910" s="83">
        <f t="shared" si="1283"/>
        <v>1.5580458247597426</v>
      </c>
      <c r="O2910" s="76">
        <f t="shared" si="1284"/>
        <v>1.5590490800000001</v>
      </c>
      <c r="P2910" s="76">
        <f t="shared" si="1285"/>
        <v>441.03687998999999</v>
      </c>
      <c r="Q2910" s="84">
        <f t="shared" si="1299"/>
        <v>0</v>
      </c>
      <c r="R2910" s="86">
        <f t="shared" si="1296"/>
        <v>0</v>
      </c>
      <c r="S2910" s="76">
        <f t="shared" si="1286"/>
        <v>0</v>
      </c>
      <c r="T2910" s="86">
        <f t="shared" si="1297"/>
        <v>8.0657000000000006E-2</v>
      </c>
      <c r="U2910" s="84">
        <f t="shared" si="1287"/>
        <v>3</v>
      </c>
      <c r="V2910" s="84">
        <v>252</v>
      </c>
      <c r="W2910" s="83">
        <f t="shared" si="1288"/>
        <v>1.000923869</v>
      </c>
      <c r="X2910" s="76">
        <f t="shared" si="1289"/>
        <v>0.4074603</v>
      </c>
      <c r="Y2910" s="76">
        <f t="shared" si="1290"/>
        <v>0</v>
      </c>
      <c r="Z2910" s="90" t="str">
        <f t="shared" si="1291"/>
        <v>A+J=</v>
      </c>
      <c r="AA2910" s="81">
        <f t="shared" si="1292"/>
        <v>47192</v>
      </c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75">
        <f t="shared" si="1293"/>
        <v>47170</v>
      </c>
      <c r="B2911" s="76">
        <f t="shared" si="1294"/>
        <v>441.67500378</v>
      </c>
      <c r="C2911" s="76">
        <f t="shared" si="1298"/>
        <v>282.88838731999999</v>
      </c>
      <c r="D2911" s="77">
        <f t="shared" si="1276"/>
        <v>7245.38</v>
      </c>
      <c r="E2911" s="78">
        <f>IF(K2911=1,VLOOKUP(A2910,[1]Plan1!$G$155:$I$350,3),E2910)</f>
        <v>7276.54</v>
      </c>
      <c r="F2911" s="79">
        <f t="shared" si="1277"/>
        <v>45763</v>
      </c>
      <c r="G2911" s="80">
        <f t="shared" si="1278"/>
        <v>4.3006716003852752E-3</v>
      </c>
      <c r="H2911" s="81">
        <f t="shared" si="1279"/>
        <v>47192</v>
      </c>
      <c r="I2911" s="81">
        <f t="shared" si="1280"/>
        <v>47192</v>
      </c>
      <c r="J2911" s="82">
        <f t="shared" si="1295"/>
        <v>20</v>
      </c>
      <c r="K2911" s="82">
        <f t="shared" si="1275"/>
        <v>4</v>
      </c>
      <c r="L2911" s="76">
        <f t="shared" si="1281"/>
        <v>1.0008586500000001</v>
      </c>
      <c r="M2911" s="83">
        <f t="shared" si="1282"/>
        <v>1.0043006699999999</v>
      </c>
      <c r="N2911" s="83">
        <f t="shared" si="1283"/>
        <v>1.5580458247597426</v>
      </c>
      <c r="O2911" s="76">
        <f t="shared" si="1284"/>
        <v>1.5593836400000001</v>
      </c>
      <c r="P2911" s="76">
        <f t="shared" si="1285"/>
        <v>441.13152313000001</v>
      </c>
      <c r="Q2911" s="84">
        <f t="shared" si="1299"/>
        <v>0</v>
      </c>
      <c r="R2911" s="86">
        <f t="shared" si="1296"/>
        <v>0</v>
      </c>
      <c r="S2911" s="76">
        <f t="shared" si="1286"/>
        <v>0</v>
      </c>
      <c r="T2911" s="86">
        <f t="shared" si="1297"/>
        <v>8.0657000000000006E-2</v>
      </c>
      <c r="U2911" s="84">
        <f t="shared" si="1287"/>
        <v>4</v>
      </c>
      <c r="V2911" s="84">
        <v>252</v>
      </c>
      <c r="W2911" s="83">
        <f t="shared" si="1288"/>
        <v>1.001232015</v>
      </c>
      <c r="X2911" s="76">
        <f t="shared" si="1289"/>
        <v>0.54348065000000001</v>
      </c>
      <c r="Y2911" s="76">
        <f t="shared" si="1290"/>
        <v>0</v>
      </c>
      <c r="Z2911" s="90" t="str">
        <f t="shared" si="1291"/>
        <v>A+J=</v>
      </c>
      <c r="AA2911" s="81">
        <f t="shared" si="1292"/>
        <v>47192</v>
      </c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75">
        <f t="shared" si="1293"/>
        <v>47171</v>
      </c>
      <c r="B2912" s="76">
        <f t="shared" si="1294"/>
        <v>441.90578734999997</v>
      </c>
      <c r="C2912" s="76">
        <f t="shared" si="1298"/>
        <v>282.88838731999999</v>
      </c>
      <c r="D2912" s="77">
        <f t="shared" si="1276"/>
        <v>7245.38</v>
      </c>
      <c r="E2912" s="78">
        <f>IF(K2912=1,VLOOKUP(A2911,[1]Plan1!$G$155:$I$350,3),E2911)</f>
        <v>7276.54</v>
      </c>
      <c r="F2912" s="79">
        <f t="shared" si="1277"/>
        <v>45763</v>
      </c>
      <c r="G2912" s="80">
        <f t="shared" si="1278"/>
        <v>4.3006716003852752E-3</v>
      </c>
      <c r="H2912" s="81">
        <f t="shared" si="1279"/>
        <v>47192</v>
      </c>
      <c r="I2912" s="81">
        <f t="shared" si="1280"/>
        <v>47192</v>
      </c>
      <c r="J2912" s="82">
        <f t="shared" si="1295"/>
        <v>20</v>
      </c>
      <c r="K2912" s="82">
        <f t="shared" si="1275"/>
        <v>5</v>
      </c>
      <c r="L2912" s="76">
        <f t="shared" si="1281"/>
        <v>1.0010734299999999</v>
      </c>
      <c r="M2912" s="83">
        <f t="shared" si="1282"/>
        <v>1.0043006699999999</v>
      </c>
      <c r="N2912" s="83">
        <f t="shared" si="1283"/>
        <v>1.5580458247597426</v>
      </c>
      <c r="O2912" s="76">
        <f t="shared" si="1284"/>
        <v>1.5597182700000001</v>
      </c>
      <c r="P2912" s="76">
        <f t="shared" si="1285"/>
        <v>441.22618606999998</v>
      </c>
      <c r="Q2912" s="84">
        <f t="shared" si="1299"/>
        <v>0</v>
      </c>
      <c r="R2912" s="86">
        <f t="shared" si="1296"/>
        <v>0</v>
      </c>
      <c r="S2912" s="76">
        <f t="shared" si="1286"/>
        <v>0</v>
      </c>
      <c r="T2912" s="86">
        <f t="shared" si="1297"/>
        <v>8.0657000000000006E-2</v>
      </c>
      <c r="U2912" s="84">
        <f t="shared" si="1287"/>
        <v>5</v>
      </c>
      <c r="V2912" s="84">
        <v>252</v>
      </c>
      <c r="W2912" s="83">
        <f t="shared" si="1288"/>
        <v>1.001540256</v>
      </c>
      <c r="X2912" s="76">
        <f t="shared" si="1289"/>
        <v>0.67960127999999997</v>
      </c>
      <c r="Y2912" s="76">
        <f t="shared" si="1290"/>
        <v>0</v>
      </c>
      <c r="Z2912" s="90" t="str">
        <f t="shared" si="1291"/>
        <v>A+J=</v>
      </c>
      <c r="AA2912" s="81">
        <f t="shared" si="1292"/>
        <v>47192</v>
      </c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75">
        <f t="shared" si="1293"/>
        <v>47172</v>
      </c>
      <c r="B2913" s="76">
        <f t="shared" si="1294"/>
        <v>442.13669669999996</v>
      </c>
      <c r="C2913" s="76">
        <f t="shared" si="1298"/>
        <v>282.88838731999999</v>
      </c>
      <c r="D2913" s="77">
        <f t="shared" si="1276"/>
        <v>7245.38</v>
      </c>
      <c r="E2913" s="78">
        <f>IF(K2913=1,VLOOKUP(A2912,[1]Plan1!$G$155:$I$350,3),E2912)</f>
        <v>7276.54</v>
      </c>
      <c r="F2913" s="79">
        <f t="shared" si="1277"/>
        <v>45763</v>
      </c>
      <c r="G2913" s="80">
        <f t="shared" si="1278"/>
        <v>4.3006716003852752E-3</v>
      </c>
      <c r="H2913" s="81">
        <f t="shared" si="1279"/>
        <v>47192</v>
      </c>
      <c r="I2913" s="81">
        <f t="shared" si="1280"/>
        <v>47192</v>
      </c>
      <c r="J2913" s="82">
        <f t="shared" si="1295"/>
        <v>20</v>
      </c>
      <c r="K2913" s="82">
        <f t="shared" si="1275"/>
        <v>6</v>
      </c>
      <c r="L2913" s="76">
        <f t="shared" si="1281"/>
        <v>1.0012882599999999</v>
      </c>
      <c r="M2913" s="83">
        <f t="shared" si="1282"/>
        <v>1.0043006699999999</v>
      </c>
      <c r="N2913" s="83">
        <f t="shared" si="1283"/>
        <v>1.5580458247597426</v>
      </c>
      <c r="O2913" s="76">
        <f t="shared" si="1284"/>
        <v>1.56005299</v>
      </c>
      <c r="P2913" s="76">
        <f t="shared" si="1285"/>
        <v>441.32087446999998</v>
      </c>
      <c r="Q2913" s="84">
        <f t="shared" si="1299"/>
        <v>0</v>
      </c>
      <c r="R2913" s="86">
        <f t="shared" si="1296"/>
        <v>0</v>
      </c>
      <c r="S2913" s="76">
        <f t="shared" si="1286"/>
        <v>0</v>
      </c>
      <c r="T2913" s="86">
        <f t="shared" si="1297"/>
        <v>8.0657000000000006E-2</v>
      </c>
      <c r="U2913" s="84">
        <f t="shared" si="1287"/>
        <v>6</v>
      </c>
      <c r="V2913" s="84">
        <v>252</v>
      </c>
      <c r="W2913" s="83">
        <f t="shared" si="1288"/>
        <v>1.001848592</v>
      </c>
      <c r="X2913" s="76">
        <f t="shared" si="1289"/>
        <v>0.81582222999999998</v>
      </c>
      <c r="Y2913" s="76">
        <f t="shared" si="1290"/>
        <v>0</v>
      </c>
      <c r="Z2913" s="90" t="str">
        <f t="shared" si="1291"/>
        <v>A+J=</v>
      </c>
      <c r="AA2913" s="81">
        <f t="shared" si="1292"/>
        <v>47192</v>
      </c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75">
        <f t="shared" si="1293"/>
        <v>47173</v>
      </c>
      <c r="B2914" s="76">
        <f t="shared" si="1294"/>
        <v>442.36772339000004</v>
      </c>
      <c r="C2914" s="76">
        <f t="shared" si="1298"/>
        <v>282.88838731999999</v>
      </c>
      <c r="D2914" s="77">
        <f t="shared" si="1276"/>
        <v>7245.38</v>
      </c>
      <c r="E2914" s="78">
        <f>IF(K2914=1,VLOOKUP(A2913,[1]Plan1!$G$155:$I$350,3),E2913)</f>
        <v>7276.54</v>
      </c>
      <c r="F2914" s="79">
        <f t="shared" si="1277"/>
        <v>45763</v>
      </c>
      <c r="G2914" s="80">
        <f t="shared" si="1278"/>
        <v>4.3006716003852752E-3</v>
      </c>
      <c r="H2914" s="81">
        <f t="shared" si="1279"/>
        <v>47192</v>
      </c>
      <c r="I2914" s="81">
        <f t="shared" si="1280"/>
        <v>47192</v>
      </c>
      <c r="J2914" s="82">
        <f t="shared" si="1295"/>
        <v>20</v>
      </c>
      <c r="K2914" s="82">
        <f t="shared" si="1275"/>
        <v>7</v>
      </c>
      <c r="L2914" s="76">
        <f t="shared" si="1281"/>
        <v>1.0015031299999999</v>
      </c>
      <c r="M2914" s="83">
        <f t="shared" si="1282"/>
        <v>1.0043006699999999</v>
      </c>
      <c r="N2914" s="83">
        <f t="shared" si="1283"/>
        <v>1.5580458247597426</v>
      </c>
      <c r="O2914" s="76">
        <f t="shared" si="1284"/>
        <v>1.56038777</v>
      </c>
      <c r="P2914" s="76">
        <f t="shared" si="1285"/>
        <v>441.41557984000002</v>
      </c>
      <c r="Q2914" s="84">
        <f t="shared" si="1299"/>
        <v>0</v>
      </c>
      <c r="R2914" s="86">
        <f t="shared" si="1296"/>
        <v>0</v>
      </c>
      <c r="S2914" s="76">
        <f t="shared" si="1286"/>
        <v>0</v>
      </c>
      <c r="T2914" s="86">
        <f t="shared" si="1297"/>
        <v>8.0657000000000006E-2</v>
      </c>
      <c r="U2914" s="84">
        <f t="shared" si="1287"/>
        <v>7</v>
      </c>
      <c r="V2914" s="84">
        <v>252</v>
      </c>
      <c r="W2914" s="83">
        <f t="shared" si="1288"/>
        <v>1.0021570230000001</v>
      </c>
      <c r="X2914" s="76">
        <f t="shared" si="1289"/>
        <v>0.95214354999999995</v>
      </c>
      <c r="Y2914" s="76">
        <f t="shared" si="1290"/>
        <v>0</v>
      </c>
      <c r="Z2914" s="90" t="str">
        <f t="shared" si="1291"/>
        <v>A+J=</v>
      </c>
      <c r="AA2914" s="81">
        <f t="shared" si="1292"/>
        <v>47192</v>
      </c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75">
        <f t="shared" si="1293"/>
        <v>47174</v>
      </c>
      <c r="B2915" s="76">
        <f t="shared" si="1294"/>
        <v>442.36772339000004</v>
      </c>
      <c r="C2915" s="76">
        <f t="shared" si="1298"/>
        <v>282.88838731999999</v>
      </c>
      <c r="D2915" s="77">
        <f t="shared" si="1276"/>
        <v>7245.38</v>
      </c>
      <c r="E2915" s="78">
        <f>IF(K2915=1,VLOOKUP(A2914,[1]Plan1!$G$155:$I$350,3),E2914)</f>
        <v>7276.54</v>
      </c>
      <c r="F2915" s="79">
        <f t="shared" si="1277"/>
        <v>45763</v>
      </c>
      <c r="G2915" s="80">
        <f t="shared" si="1278"/>
        <v>4.3006716003852752E-3</v>
      </c>
      <c r="H2915" s="81">
        <f t="shared" si="1279"/>
        <v>47192</v>
      </c>
      <c r="I2915" s="81">
        <f t="shared" si="1280"/>
        <v>47192</v>
      </c>
      <c r="J2915" s="82">
        <f t="shared" si="1295"/>
        <v>20</v>
      </c>
      <c r="K2915" s="82">
        <f t="shared" si="1275"/>
        <v>7</v>
      </c>
      <c r="L2915" s="76">
        <f t="shared" si="1281"/>
        <v>1.0015031299999999</v>
      </c>
      <c r="M2915" s="83">
        <f t="shared" si="1282"/>
        <v>1.0043006699999999</v>
      </c>
      <c r="N2915" s="83">
        <f t="shared" si="1283"/>
        <v>1.5580458247597426</v>
      </c>
      <c r="O2915" s="76">
        <f t="shared" si="1284"/>
        <v>1.56038777</v>
      </c>
      <c r="P2915" s="76">
        <f t="shared" si="1285"/>
        <v>441.41557984000002</v>
      </c>
      <c r="Q2915" s="84">
        <f t="shared" si="1299"/>
        <v>0</v>
      </c>
      <c r="R2915" s="86">
        <f t="shared" si="1296"/>
        <v>0</v>
      </c>
      <c r="S2915" s="76">
        <f t="shared" si="1286"/>
        <v>0</v>
      </c>
      <c r="T2915" s="86">
        <f t="shared" si="1297"/>
        <v>8.0657000000000006E-2</v>
      </c>
      <c r="U2915" s="84">
        <f t="shared" si="1287"/>
        <v>7</v>
      </c>
      <c r="V2915" s="84">
        <v>252</v>
      </c>
      <c r="W2915" s="83">
        <f t="shared" si="1288"/>
        <v>1.0021570230000001</v>
      </c>
      <c r="X2915" s="76">
        <f t="shared" si="1289"/>
        <v>0.95214354999999995</v>
      </c>
      <c r="Y2915" s="76">
        <f t="shared" si="1290"/>
        <v>0</v>
      </c>
      <c r="Z2915" s="90" t="str">
        <f t="shared" si="1291"/>
        <v>A+J=</v>
      </c>
      <c r="AA2915" s="81">
        <f t="shared" si="1292"/>
        <v>47192</v>
      </c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75">
        <f t="shared" si="1293"/>
        <v>47175</v>
      </c>
      <c r="B2916" s="76">
        <f t="shared" si="1294"/>
        <v>442.36772339000004</v>
      </c>
      <c r="C2916" s="76">
        <f t="shared" si="1298"/>
        <v>282.88838731999999</v>
      </c>
      <c r="D2916" s="77">
        <f t="shared" si="1276"/>
        <v>7245.38</v>
      </c>
      <c r="E2916" s="78">
        <f>IF(K2916=1,VLOOKUP(A2915,[1]Plan1!$G$155:$I$350,3),E2915)</f>
        <v>7276.54</v>
      </c>
      <c r="F2916" s="79">
        <f t="shared" si="1277"/>
        <v>45763</v>
      </c>
      <c r="G2916" s="80">
        <f t="shared" si="1278"/>
        <v>4.3006716003852752E-3</v>
      </c>
      <c r="H2916" s="81">
        <f t="shared" si="1279"/>
        <v>47192</v>
      </c>
      <c r="I2916" s="81">
        <f t="shared" si="1280"/>
        <v>47192</v>
      </c>
      <c r="J2916" s="82">
        <f t="shared" si="1295"/>
        <v>20</v>
      </c>
      <c r="K2916" s="82">
        <f t="shared" si="1275"/>
        <v>7</v>
      </c>
      <c r="L2916" s="76">
        <f t="shared" si="1281"/>
        <v>1.0015031299999999</v>
      </c>
      <c r="M2916" s="83">
        <f t="shared" si="1282"/>
        <v>1.0043006699999999</v>
      </c>
      <c r="N2916" s="83">
        <f t="shared" si="1283"/>
        <v>1.5580458247597426</v>
      </c>
      <c r="O2916" s="76">
        <f t="shared" si="1284"/>
        <v>1.56038777</v>
      </c>
      <c r="P2916" s="76">
        <f t="shared" si="1285"/>
        <v>441.41557984000002</v>
      </c>
      <c r="Q2916" s="84">
        <f t="shared" si="1299"/>
        <v>0</v>
      </c>
      <c r="R2916" s="86">
        <f t="shared" si="1296"/>
        <v>0</v>
      </c>
      <c r="S2916" s="76">
        <f t="shared" si="1286"/>
        <v>0</v>
      </c>
      <c r="T2916" s="86">
        <f t="shared" si="1297"/>
        <v>8.0657000000000006E-2</v>
      </c>
      <c r="U2916" s="84">
        <f t="shared" si="1287"/>
        <v>7</v>
      </c>
      <c r="V2916" s="84">
        <v>252</v>
      </c>
      <c r="W2916" s="83">
        <f t="shared" si="1288"/>
        <v>1.0021570230000001</v>
      </c>
      <c r="X2916" s="76">
        <f t="shared" si="1289"/>
        <v>0.95214354999999995</v>
      </c>
      <c r="Y2916" s="76">
        <f t="shared" si="1290"/>
        <v>0</v>
      </c>
      <c r="Z2916" s="90" t="str">
        <f t="shared" si="1291"/>
        <v>A+J=</v>
      </c>
      <c r="AA2916" s="81">
        <f t="shared" si="1292"/>
        <v>47192</v>
      </c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75">
        <f t="shared" si="1293"/>
        <v>47176</v>
      </c>
      <c r="B2917" s="76">
        <f t="shared" si="1294"/>
        <v>442.59886985999998</v>
      </c>
      <c r="C2917" s="76">
        <f t="shared" si="1298"/>
        <v>282.88838731999999</v>
      </c>
      <c r="D2917" s="77">
        <f t="shared" si="1276"/>
        <v>7245.38</v>
      </c>
      <c r="E2917" s="78">
        <f>IF(K2917=1,VLOOKUP(A2916,[1]Plan1!$G$155:$I$350,3),E2916)</f>
        <v>7276.54</v>
      </c>
      <c r="F2917" s="79">
        <f t="shared" si="1277"/>
        <v>45763</v>
      </c>
      <c r="G2917" s="80">
        <f t="shared" si="1278"/>
        <v>4.3006716003852752E-3</v>
      </c>
      <c r="H2917" s="81">
        <f t="shared" si="1279"/>
        <v>47192</v>
      </c>
      <c r="I2917" s="81">
        <f t="shared" si="1280"/>
        <v>47192</v>
      </c>
      <c r="J2917" s="82">
        <f t="shared" si="1295"/>
        <v>20</v>
      </c>
      <c r="K2917" s="82">
        <f t="shared" si="1275"/>
        <v>8</v>
      </c>
      <c r="L2917" s="76">
        <f t="shared" si="1281"/>
        <v>1.00171805</v>
      </c>
      <c r="M2917" s="83">
        <f t="shared" si="1282"/>
        <v>1.0043006699999999</v>
      </c>
      <c r="N2917" s="83">
        <f t="shared" si="1283"/>
        <v>1.5580458247597426</v>
      </c>
      <c r="O2917" s="76">
        <f t="shared" si="1284"/>
        <v>1.5607226199999999</v>
      </c>
      <c r="P2917" s="76">
        <f t="shared" si="1285"/>
        <v>441.51030501999998</v>
      </c>
      <c r="Q2917" s="84">
        <f t="shared" si="1299"/>
        <v>0</v>
      </c>
      <c r="R2917" s="86">
        <f t="shared" si="1296"/>
        <v>0</v>
      </c>
      <c r="S2917" s="76">
        <f t="shared" si="1286"/>
        <v>0</v>
      </c>
      <c r="T2917" s="86">
        <f t="shared" si="1297"/>
        <v>8.0657000000000006E-2</v>
      </c>
      <c r="U2917" s="84">
        <f t="shared" si="1287"/>
        <v>8</v>
      </c>
      <c r="V2917" s="84">
        <v>252</v>
      </c>
      <c r="W2917" s="83">
        <f t="shared" si="1288"/>
        <v>1.002465548</v>
      </c>
      <c r="X2917" s="76">
        <f t="shared" si="1289"/>
        <v>1.0885648400000001</v>
      </c>
      <c r="Y2917" s="76">
        <f t="shared" si="1290"/>
        <v>0</v>
      </c>
      <c r="Z2917" s="90" t="str">
        <f t="shared" si="1291"/>
        <v>A+J=</v>
      </c>
      <c r="AA2917" s="81">
        <f t="shared" si="1292"/>
        <v>47192</v>
      </c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75">
        <f t="shared" si="1293"/>
        <v>47177</v>
      </c>
      <c r="B2918" s="76">
        <f t="shared" si="1294"/>
        <v>442.83013703</v>
      </c>
      <c r="C2918" s="76">
        <f t="shared" si="1298"/>
        <v>282.88838731999999</v>
      </c>
      <c r="D2918" s="77">
        <f t="shared" si="1276"/>
        <v>7245.38</v>
      </c>
      <c r="E2918" s="78">
        <f>IF(K2918=1,VLOOKUP(A2917,[1]Plan1!$G$155:$I$350,3),E2917)</f>
        <v>7276.54</v>
      </c>
      <c r="F2918" s="79">
        <f t="shared" si="1277"/>
        <v>45763</v>
      </c>
      <c r="G2918" s="80">
        <f t="shared" si="1278"/>
        <v>4.3006716003852752E-3</v>
      </c>
      <c r="H2918" s="81">
        <f t="shared" si="1279"/>
        <v>47192</v>
      </c>
      <c r="I2918" s="81">
        <f t="shared" si="1280"/>
        <v>47192</v>
      </c>
      <c r="J2918" s="82">
        <f t="shared" si="1295"/>
        <v>20</v>
      </c>
      <c r="K2918" s="82">
        <f t="shared" si="1275"/>
        <v>9</v>
      </c>
      <c r="L2918" s="76">
        <f t="shared" si="1281"/>
        <v>1.0019330099999999</v>
      </c>
      <c r="M2918" s="83">
        <f t="shared" si="1282"/>
        <v>1.0043006699999999</v>
      </c>
      <c r="N2918" s="83">
        <f t="shared" si="1283"/>
        <v>1.5580458247597426</v>
      </c>
      <c r="O2918" s="76">
        <f t="shared" si="1284"/>
        <v>1.56105754</v>
      </c>
      <c r="P2918" s="76">
        <f t="shared" si="1285"/>
        <v>441.60505000000001</v>
      </c>
      <c r="Q2918" s="84">
        <f t="shared" si="1299"/>
        <v>0</v>
      </c>
      <c r="R2918" s="86">
        <f t="shared" si="1296"/>
        <v>0</v>
      </c>
      <c r="S2918" s="76">
        <f t="shared" si="1286"/>
        <v>0</v>
      </c>
      <c r="T2918" s="86">
        <f t="shared" si="1297"/>
        <v>8.0657000000000006E-2</v>
      </c>
      <c r="U2918" s="84">
        <f t="shared" si="1287"/>
        <v>9</v>
      </c>
      <c r="V2918" s="84">
        <v>252</v>
      </c>
      <c r="W2918" s="83">
        <f t="shared" si="1288"/>
        <v>1.002774169</v>
      </c>
      <c r="X2918" s="76">
        <f t="shared" si="1289"/>
        <v>1.2250870300000001</v>
      </c>
      <c r="Y2918" s="76">
        <f t="shared" si="1290"/>
        <v>0</v>
      </c>
      <c r="Z2918" s="90" t="str">
        <f t="shared" si="1291"/>
        <v>A+J=</v>
      </c>
      <c r="AA2918" s="81">
        <f t="shared" si="1292"/>
        <v>47192</v>
      </c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75">
        <f t="shared" si="1293"/>
        <v>47178</v>
      </c>
      <c r="B2919" s="76">
        <f t="shared" si="1294"/>
        <v>443.06152450999997</v>
      </c>
      <c r="C2919" s="76">
        <f t="shared" si="1298"/>
        <v>282.88838731999999</v>
      </c>
      <c r="D2919" s="77">
        <f t="shared" si="1276"/>
        <v>7245.38</v>
      </c>
      <c r="E2919" s="78">
        <f>IF(K2919=1,VLOOKUP(A2918,[1]Plan1!$G$155:$I$350,3),E2918)</f>
        <v>7276.54</v>
      </c>
      <c r="F2919" s="79">
        <f t="shared" si="1277"/>
        <v>45763</v>
      </c>
      <c r="G2919" s="80">
        <f t="shared" si="1278"/>
        <v>4.3006716003852752E-3</v>
      </c>
      <c r="H2919" s="81">
        <f t="shared" si="1279"/>
        <v>47192</v>
      </c>
      <c r="I2919" s="81">
        <f t="shared" si="1280"/>
        <v>47192</v>
      </c>
      <c r="J2919" s="82">
        <f t="shared" si="1295"/>
        <v>20</v>
      </c>
      <c r="K2919" s="82">
        <f t="shared" si="1275"/>
        <v>10</v>
      </c>
      <c r="L2919" s="76">
        <f t="shared" si="1281"/>
        <v>1.0021480199999999</v>
      </c>
      <c r="M2919" s="83">
        <f t="shared" si="1282"/>
        <v>1.0043006699999999</v>
      </c>
      <c r="N2919" s="83">
        <f t="shared" si="1283"/>
        <v>1.5580458247597426</v>
      </c>
      <c r="O2919" s="76">
        <f t="shared" si="1284"/>
        <v>1.56139253</v>
      </c>
      <c r="P2919" s="76">
        <f t="shared" si="1285"/>
        <v>441.69981478</v>
      </c>
      <c r="Q2919" s="84">
        <f t="shared" si="1299"/>
        <v>0</v>
      </c>
      <c r="R2919" s="86">
        <f t="shared" si="1296"/>
        <v>0</v>
      </c>
      <c r="S2919" s="76">
        <f t="shared" si="1286"/>
        <v>0</v>
      </c>
      <c r="T2919" s="86">
        <f t="shared" si="1297"/>
        <v>8.0657000000000006E-2</v>
      </c>
      <c r="U2919" s="84">
        <f t="shared" si="1287"/>
        <v>10</v>
      </c>
      <c r="V2919" s="84">
        <v>252</v>
      </c>
      <c r="W2919" s="83">
        <f t="shared" si="1288"/>
        <v>1.003082885</v>
      </c>
      <c r="X2919" s="76">
        <f t="shared" si="1289"/>
        <v>1.3617097300000001</v>
      </c>
      <c r="Y2919" s="76">
        <f t="shared" si="1290"/>
        <v>0</v>
      </c>
      <c r="Z2919" s="90" t="str">
        <f t="shared" si="1291"/>
        <v>A+J=</v>
      </c>
      <c r="AA2919" s="81">
        <f t="shared" si="1292"/>
        <v>47192</v>
      </c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75">
        <f t="shared" si="1293"/>
        <v>47179</v>
      </c>
      <c r="B2920" s="76">
        <f t="shared" si="1294"/>
        <v>443.29303757000002</v>
      </c>
      <c r="C2920" s="76">
        <f t="shared" si="1298"/>
        <v>282.88838731999999</v>
      </c>
      <c r="D2920" s="77">
        <f t="shared" si="1276"/>
        <v>7245.38</v>
      </c>
      <c r="E2920" s="78">
        <f>IF(K2920=1,VLOOKUP(A2919,[1]Plan1!$G$155:$I$350,3),E2919)</f>
        <v>7276.54</v>
      </c>
      <c r="F2920" s="79">
        <f t="shared" si="1277"/>
        <v>45763</v>
      </c>
      <c r="G2920" s="80">
        <f t="shared" si="1278"/>
        <v>4.3006716003852752E-3</v>
      </c>
      <c r="H2920" s="81">
        <f t="shared" si="1279"/>
        <v>47192</v>
      </c>
      <c r="I2920" s="81">
        <f t="shared" si="1280"/>
        <v>47192</v>
      </c>
      <c r="J2920" s="82">
        <f t="shared" si="1295"/>
        <v>20</v>
      </c>
      <c r="K2920" s="82">
        <f t="shared" si="1275"/>
        <v>11</v>
      </c>
      <c r="L2920" s="76">
        <f t="shared" si="1281"/>
        <v>1.0023630800000001</v>
      </c>
      <c r="M2920" s="83">
        <f t="shared" si="1282"/>
        <v>1.0043006699999999</v>
      </c>
      <c r="N2920" s="83">
        <f t="shared" si="1283"/>
        <v>1.5580458247597426</v>
      </c>
      <c r="O2920" s="76">
        <f t="shared" si="1284"/>
        <v>1.5617276099999999</v>
      </c>
      <c r="P2920" s="76">
        <f t="shared" si="1285"/>
        <v>441.79460502000001</v>
      </c>
      <c r="Q2920" s="84">
        <f t="shared" si="1299"/>
        <v>0</v>
      </c>
      <c r="R2920" s="86">
        <f t="shared" si="1296"/>
        <v>0</v>
      </c>
      <c r="S2920" s="76">
        <f t="shared" si="1286"/>
        <v>0</v>
      </c>
      <c r="T2920" s="86">
        <f t="shared" si="1297"/>
        <v>8.0657000000000006E-2</v>
      </c>
      <c r="U2920" s="84">
        <f t="shared" si="1287"/>
        <v>11</v>
      </c>
      <c r="V2920" s="84">
        <v>252</v>
      </c>
      <c r="W2920" s="83">
        <f t="shared" si="1288"/>
        <v>1.0033916949999999</v>
      </c>
      <c r="X2920" s="76">
        <f t="shared" si="1289"/>
        <v>1.49843255</v>
      </c>
      <c r="Y2920" s="76">
        <f t="shared" si="1290"/>
        <v>0</v>
      </c>
      <c r="Z2920" s="90" t="str">
        <f t="shared" si="1291"/>
        <v>A+J=</v>
      </c>
      <c r="AA2920" s="81">
        <f t="shared" si="1292"/>
        <v>47192</v>
      </c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75">
        <f t="shared" si="1293"/>
        <v>47180</v>
      </c>
      <c r="B2921" s="76">
        <f t="shared" si="1294"/>
        <v>443.52466579999998</v>
      </c>
      <c r="C2921" s="76">
        <f t="shared" si="1298"/>
        <v>282.88838731999999</v>
      </c>
      <c r="D2921" s="77">
        <f t="shared" si="1276"/>
        <v>7245.38</v>
      </c>
      <c r="E2921" s="78">
        <f>IF(K2921=1,VLOOKUP(A2920,[1]Plan1!$G$155:$I$350,3),E2920)</f>
        <v>7276.54</v>
      </c>
      <c r="F2921" s="79">
        <f t="shared" si="1277"/>
        <v>45763</v>
      </c>
      <c r="G2921" s="80">
        <f t="shared" si="1278"/>
        <v>4.3006716003852752E-3</v>
      </c>
      <c r="H2921" s="81">
        <f t="shared" si="1279"/>
        <v>47192</v>
      </c>
      <c r="I2921" s="81">
        <f t="shared" si="1280"/>
        <v>47192</v>
      </c>
      <c r="J2921" s="82">
        <f t="shared" si="1295"/>
        <v>20</v>
      </c>
      <c r="K2921" s="82">
        <f t="shared" si="1275"/>
        <v>12</v>
      </c>
      <c r="L2921" s="76">
        <f t="shared" si="1281"/>
        <v>1.00257818</v>
      </c>
      <c r="M2921" s="83">
        <f t="shared" si="1282"/>
        <v>1.0043006699999999</v>
      </c>
      <c r="N2921" s="83">
        <f t="shared" si="1283"/>
        <v>1.5580458247597426</v>
      </c>
      <c r="O2921" s="76">
        <f t="shared" si="1284"/>
        <v>1.56206274</v>
      </c>
      <c r="P2921" s="76">
        <f t="shared" si="1285"/>
        <v>441.88940940999998</v>
      </c>
      <c r="Q2921" s="84">
        <f t="shared" si="1299"/>
        <v>0</v>
      </c>
      <c r="R2921" s="86">
        <f t="shared" si="1296"/>
        <v>0</v>
      </c>
      <c r="S2921" s="76">
        <f t="shared" si="1286"/>
        <v>0</v>
      </c>
      <c r="T2921" s="86">
        <f t="shared" si="1297"/>
        <v>8.0657000000000006E-2</v>
      </c>
      <c r="U2921" s="84">
        <f t="shared" si="1287"/>
        <v>12</v>
      </c>
      <c r="V2921" s="84">
        <v>252</v>
      </c>
      <c r="W2921" s="83">
        <f t="shared" si="1288"/>
        <v>1.003700601</v>
      </c>
      <c r="X2921" s="76">
        <f t="shared" si="1289"/>
        <v>1.6352563899999999</v>
      </c>
      <c r="Y2921" s="76">
        <f t="shared" si="1290"/>
        <v>0</v>
      </c>
      <c r="Z2921" s="90" t="str">
        <f t="shared" si="1291"/>
        <v>A+J=</v>
      </c>
      <c r="AA2921" s="81">
        <f t="shared" si="1292"/>
        <v>47192</v>
      </c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75">
        <f t="shared" si="1293"/>
        <v>47181</v>
      </c>
      <c r="B2922" s="76">
        <f t="shared" si="1294"/>
        <v>443.52466579999998</v>
      </c>
      <c r="C2922" s="76">
        <f t="shared" si="1298"/>
        <v>282.88838731999999</v>
      </c>
      <c r="D2922" s="77">
        <f t="shared" si="1276"/>
        <v>7245.38</v>
      </c>
      <c r="E2922" s="78">
        <f>IF(K2922=1,VLOOKUP(A2921,[1]Plan1!$G$155:$I$350,3),E2921)</f>
        <v>7276.54</v>
      </c>
      <c r="F2922" s="79">
        <f t="shared" si="1277"/>
        <v>45763</v>
      </c>
      <c r="G2922" s="80">
        <f t="shared" si="1278"/>
        <v>4.3006716003852752E-3</v>
      </c>
      <c r="H2922" s="81">
        <f t="shared" si="1279"/>
        <v>47192</v>
      </c>
      <c r="I2922" s="81">
        <f t="shared" si="1280"/>
        <v>47192</v>
      </c>
      <c r="J2922" s="82">
        <f t="shared" si="1295"/>
        <v>20</v>
      </c>
      <c r="K2922" s="82">
        <f t="shared" ref="K2922:K2985" si="1300">(J2922-(NETWORKDAYS(A2922,I2922,AD$165:AD$503)-1))</f>
        <v>12</v>
      </c>
      <c r="L2922" s="76">
        <f t="shared" si="1281"/>
        <v>1.00257818</v>
      </c>
      <c r="M2922" s="83">
        <f t="shared" si="1282"/>
        <v>1.0043006699999999</v>
      </c>
      <c r="N2922" s="83">
        <f t="shared" si="1283"/>
        <v>1.5580458247597426</v>
      </c>
      <c r="O2922" s="76">
        <f t="shared" si="1284"/>
        <v>1.56206274</v>
      </c>
      <c r="P2922" s="76">
        <f t="shared" si="1285"/>
        <v>441.88940940999998</v>
      </c>
      <c r="Q2922" s="84">
        <f t="shared" si="1299"/>
        <v>0</v>
      </c>
      <c r="R2922" s="86">
        <f t="shared" si="1296"/>
        <v>0</v>
      </c>
      <c r="S2922" s="76">
        <f t="shared" si="1286"/>
        <v>0</v>
      </c>
      <c r="T2922" s="86">
        <f t="shared" si="1297"/>
        <v>8.0657000000000006E-2</v>
      </c>
      <c r="U2922" s="84">
        <f t="shared" si="1287"/>
        <v>12</v>
      </c>
      <c r="V2922" s="84">
        <v>252</v>
      </c>
      <c r="W2922" s="83">
        <f t="shared" si="1288"/>
        <v>1.003700601</v>
      </c>
      <c r="X2922" s="76">
        <f t="shared" si="1289"/>
        <v>1.6352563899999999</v>
      </c>
      <c r="Y2922" s="76">
        <f t="shared" si="1290"/>
        <v>0</v>
      </c>
      <c r="Z2922" s="90" t="str">
        <f t="shared" si="1291"/>
        <v>A+J=</v>
      </c>
      <c r="AA2922" s="81">
        <f t="shared" si="1292"/>
        <v>47192</v>
      </c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75">
        <f t="shared" si="1293"/>
        <v>47182</v>
      </c>
      <c r="B2923" s="76">
        <f t="shared" si="1294"/>
        <v>443.52466579999998</v>
      </c>
      <c r="C2923" s="76">
        <f t="shared" si="1298"/>
        <v>282.88838731999999</v>
      </c>
      <c r="D2923" s="77">
        <f t="shared" si="1276"/>
        <v>7245.38</v>
      </c>
      <c r="E2923" s="78">
        <f>IF(K2923=1,VLOOKUP(A2922,[1]Plan1!$G$155:$I$350,3),E2922)</f>
        <v>7276.54</v>
      </c>
      <c r="F2923" s="79">
        <f t="shared" si="1277"/>
        <v>45763</v>
      </c>
      <c r="G2923" s="80">
        <f t="shared" si="1278"/>
        <v>4.3006716003852752E-3</v>
      </c>
      <c r="H2923" s="81">
        <f t="shared" si="1279"/>
        <v>47192</v>
      </c>
      <c r="I2923" s="81">
        <f t="shared" si="1280"/>
        <v>47192</v>
      </c>
      <c r="J2923" s="82">
        <f t="shared" si="1295"/>
        <v>20</v>
      </c>
      <c r="K2923" s="82">
        <f t="shared" si="1300"/>
        <v>12</v>
      </c>
      <c r="L2923" s="76">
        <f t="shared" si="1281"/>
        <v>1.00257818</v>
      </c>
      <c r="M2923" s="83">
        <f t="shared" si="1282"/>
        <v>1.0043006699999999</v>
      </c>
      <c r="N2923" s="83">
        <f t="shared" si="1283"/>
        <v>1.5580458247597426</v>
      </c>
      <c r="O2923" s="76">
        <f t="shared" si="1284"/>
        <v>1.56206274</v>
      </c>
      <c r="P2923" s="76">
        <f t="shared" si="1285"/>
        <v>441.88940940999998</v>
      </c>
      <c r="Q2923" s="84">
        <f t="shared" si="1299"/>
        <v>0</v>
      </c>
      <c r="R2923" s="86">
        <f t="shared" si="1296"/>
        <v>0</v>
      </c>
      <c r="S2923" s="76">
        <f t="shared" si="1286"/>
        <v>0</v>
      </c>
      <c r="T2923" s="86">
        <f t="shared" si="1297"/>
        <v>8.0657000000000006E-2</v>
      </c>
      <c r="U2923" s="84">
        <f t="shared" si="1287"/>
        <v>12</v>
      </c>
      <c r="V2923" s="84">
        <v>252</v>
      </c>
      <c r="W2923" s="83">
        <f t="shared" si="1288"/>
        <v>1.003700601</v>
      </c>
      <c r="X2923" s="76">
        <f t="shared" si="1289"/>
        <v>1.6352563899999999</v>
      </c>
      <c r="Y2923" s="76">
        <f t="shared" si="1290"/>
        <v>0</v>
      </c>
      <c r="Z2923" s="90" t="str">
        <f t="shared" si="1291"/>
        <v>A+J=</v>
      </c>
      <c r="AA2923" s="81">
        <f t="shared" si="1292"/>
        <v>47192</v>
      </c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75">
        <f t="shared" si="1293"/>
        <v>47183</v>
      </c>
      <c r="B2924" s="76">
        <f t="shared" si="1294"/>
        <v>443.75642012999998</v>
      </c>
      <c r="C2924" s="76">
        <f t="shared" si="1298"/>
        <v>282.88838731999999</v>
      </c>
      <c r="D2924" s="77">
        <f t="shared" si="1276"/>
        <v>7245.38</v>
      </c>
      <c r="E2924" s="78">
        <f>IF(K2924=1,VLOOKUP(A2923,[1]Plan1!$G$155:$I$350,3),E2923)</f>
        <v>7276.54</v>
      </c>
      <c r="F2924" s="79">
        <f t="shared" si="1277"/>
        <v>45763</v>
      </c>
      <c r="G2924" s="80">
        <f t="shared" si="1278"/>
        <v>4.3006716003852752E-3</v>
      </c>
      <c r="H2924" s="81">
        <f t="shared" si="1279"/>
        <v>47192</v>
      </c>
      <c r="I2924" s="81">
        <f t="shared" si="1280"/>
        <v>47192</v>
      </c>
      <c r="J2924" s="82">
        <f t="shared" si="1295"/>
        <v>20</v>
      </c>
      <c r="K2924" s="82">
        <f t="shared" si="1300"/>
        <v>13</v>
      </c>
      <c r="L2924" s="76">
        <f t="shared" si="1281"/>
        <v>1.00279333</v>
      </c>
      <c r="M2924" s="83">
        <f t="shared" si="1282"/>
        <v>1.0043006699999999</v>
      </c>
      <c r="N2924" s="83">
        <f t="shared" si="1283"/>
        <v>1.5580458247597426</v>
      </c>
      <c r="O2924" s="76">
        <f t="shared" si="1284"/>
        <v>1.56239796</v>
      </c>
      <c r="P2924" s="76">
        <f t="shared" si="1285"/>
        <v>441.98423924999997</v>
      </c>
      <c r="Q2924" s="84">
        <f t="shared" si="1299"/>
        <v>0</v>
      </c>
      <c r="R2924" s="86">
        <f t="shared" si="1296"/>
        <v>0</v>
      </c>
      <c r="S2924" s="76">
        <f t="shared" si="1286"/>
        <v>0</v>
      </c>
      <c r="T2924" s="86">
        <f t="shared" si="1297"/>
        <v>8.0657000000000006E-2</v>
      </c>
      <c r="U2924" s="84">
        <f t="shared" si="1287"/>
        <v>13</v>
      </c>
      <c r="V2924" s="84">
        <v>252</v>
      </c>
      <c r="W2924" s="83">
        <f t="shared" si="1288"/>
        <v>1.004009602</v>
      </c>
      <c r="X2924" s="76">
        <f t="shared" si="1289"/>
        <v>1.7721808800000001</v>
      </c>
      <c r="Y2924" s="76">
        <f t="shared" si="1290"/>
        <v>0</v>
      </c>
      <c r="Z2924" s="90" t="str">
        <f t="shared" si="1291"/>
        <v>A+J=</v>
      </c>
      <c r="AA2924" s="81">
        <f t="shared" si="1292"/>
        <v>47192</v>
      </c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75">
        <f t="shared" si="1293"/>
        <v>47184</v>
      </c>
      <c r="B2925" s="76">
        <f t="shared" si="1294"/>
        <v>443.98829496999997</v>
      </c>
      <c r="C2925" s="76">
        <f t="shared" si="1298"/>
        <v>282.88838731999999</v>
      </c>
      <c r="D2925" s="77">
        <f t="shared" si="1276"/>
        <v>7245.38</v>
      </c>
      <c r="E2925" s="78">
        <f>IF(K2925=1,VLOOKUP(A2924,[1]Plan1!$G$155:$I$350,3),E2924)</f>
        <v>7276.54</v>
      </c>
      <c r="F2925" s="79">
        <f t="shared" si="1277"/>
        <v>45763</v>
      </c>
      <c r="G2925" s="80">
        <f t="shared" si="1278"/>
        <v>4.3006716003852752E-3</v>
      </c>
      <c r="H2925" s="81">
        <f t="shared" si="1279"/>
        <v>47192</v>
      </c>
      <c r="I2925" s="81">
        <f t="shared" si="1280"/>
        <v>47192</v>
      </c>
      <c r="J2925" s="82">
        <f t="shared" si="1295"/>
        <v>20</v>
      </c>
      <c r="K2925" s="82">
        <f t="shared" si="1300"/>
        <v>14</v>
      </c>
      <c r="L2925" s="76">
        <f t="shared" si="1281"/>
        <v>1.00300853</v>
      </c>
      <c r="M2925" s="83">
        <f t="shared" si="1282"/>
        <v>1.0043006699999999</v>
      </c>
      <c r="N2925" s="83">
        <f t="shared" si="1283"/>
        <v>1.5580458247597426</v>
      </c>
      <c r="O2925" s="76">
        <f t="shared" si="1284"/>
        <v>1.56273325</v>
      </c>
      <c r="P2925" s="76">
        <f t="shared" si="1285"/>
        <v>442.07908889999999</v>
      </c>
      <c r="Q2925" s="84">
        <f t="shared" si="1299"/>
        <v>0</v>
      </c>
      <c r="R2925" s="86">
        <f t="shared" si="1296"/>
        <v>0</v>
      </c>
      <c r="S2925" s="76">
        <f t="shared" si="1286"/>
        <v>0</v>
      </c>
      <c r="T2925" s="86">
        <f t="shared" si="1297"/>
        <v>8.0657000000000006E-2</v>
      </c>
      <c r="U2925" s="84">
        <f t="shared" si="1287"/>
        <v>14</v>
      </c>
      <c r="V2925" s="84">
        <v>252</v>
      </c>
      <c r="W2925" s="83">
        <f t="shared" si="1288"/>
        <v>1.0043186980000001</v>
      </c>
      <c r="X2925" s="76">
        <f t="shared" si="1289"/>
        <v>1.90920607</v>
      </c>
      <c r="Y2925" s="76">
        <f t="shared" si="1290"/>
        <v>0</v>
      </c>
      <c r="Z2925" s="90" t="str">
        <f t="shared" si="1291"/>
        <v>A+J=</v>
      </c>
      <c r="AA2925" s="81">
        <f t="shared" si="1292"/>
        <v>47192</v>
      </c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75">
        <f t="shared" si="1293"/>
        <v>47185</v>
      </c>
      <c r="B2926" s="76">
        <f t="shared" si="1294"/>
        <v>444.22028749999998</v>
      </c>
      <c r="C2926" s="76">
        <f t="shared" si="1298"/>
        <v>282.88838731999999</v>
      </c>
      <c r="D2926" s="77">
        <f t="shared" si="1276"/>
        <v>7245.38</v>
      </c>
      <c r="E2926" s="78">
        <f>IF(K2926=1,VLOOKUP(A2925,[1]Plan1!$G$155:$I$350,3),E2925)</f>
        <v>7276.54</v>
      </c>
      <c r="F2926" s="79">
        <f t="shared" si="1277"/>
        <v>45763</v>
      </c>
      <c r="G2926" s="80">
        <f t="shared" si="1278"/>
        <v>4.3006716003852752E-3</v>
      </c>
      <c r="H2926" s="81">
        <f t="shared" si="1279"/>
        <v>47192</v>
      </c>
      <c r="I2926" s="81">
        <f t="shared" si="1280"/>
        <v>47192</v>
      </c>
      <c r="J2926" s="82">
        <f t="shared" si="1295"/>
        <v>20</v>
      </c>
      <c r="K2926" s="82">
        <f t="shared" si="1300"/>
        <v>15</v>
      </c>
      <c r="L2926" s="76">
        <f t="shared" si="1281"/>
        <v>1.00322377</v>
      </c>
      <c r="M2926" s="83">
        <f t="shared" si="1282"/>
        <v>1.0043006699999999</v>
      </c>
      <c r="N2926" s="83">
        <f t="shared" si="1283"/>
        <v>1.5580458247597426</v>
      </c>
      <c r="O2926" s="76">
        <f t="shared" si="1284"/>
        <v>1.5630686</v>
      </c>
      <c r="P2926" s="76">
        <f t="shared" si="1285"/>
        <v>442.17395551999999</v>
      </c>
      <c r="Q2926" s="84">
        <f t="shared" si="1299"/>
        <v>0</v>
      </c>
      <c r="R2926" s="86">
        <f t="shared" si="1296"/>
        <v>0</v>
      </c>
      <c r="S2926" s="76">
        <f t="shared" si="1286"/>
        <v>0</v>
      </c>
      <c r="T2926" s="86">
        <f t="shared" si="1297"/>
        <v>8.0657000000000006E-2</v>
      </c>
      <c r="U2926" s="84">
        <f t="shared" si="1287"/>
        <v>15</v>
      </c>
      <c r="V2926" s="84">
        <v>252</v>
      </c>
      <c r="W2926" s="83">
        <f t="shared" si="1288"/>
        <v>1.004627889</v>
      </c>
      <c r="X2926" s="76">
        <f t="shared" si="1289"/>
        <v>2.0463319800000002</v>
      </c>
      <c r="Y2926" s="76">
        <f t="shared" si="1290"/>
        <v>0</v>
      </c>
      <c r="Z2926" s="90" t="str">
        <f t="shared" si="1291"/>
        <v>A+J=</v>
      </c>
      <c r="AA2926" s="81">
        <f t="shared" si="1292"/>
        <v>47192</v>
      </c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75">
        <f t="shared" si="1293"/>
        <v>47186</v>
      </c>
      <c r="B2927" s="76">
        <f t="shared" si="1294"/>
        <v>444.45240388999997</v>
      </c>
      <c r="C2927" s="76">
        <f t="shared" si="1298"/>
        <v>282.88838731999999</v>
      </c>
      <c r="D2927" s="77">
        <f t="shared" si="1276"/>
        <v>7245.38</v>
      </c>
      <c r="E2927" s="78">
        <f>IF(K2927=1,VLOOKUP(A2926,[1]Plan1!$G$155:$I$350,3),E2926)</f>
        <v>7276.54</v>
      </c>
      <c r="F2927" s="79">
        <f t="shared" si="1277"/>
        <v>45763</v>
      </c>
      <c r="G2927" s="80">
        <f t="shared" si="1278"/>
        <v>4.3006716003852752E-3</v>
      </c>
      <c r="H2927" s="81">
        <f t="shared" si="1279"/>
        <v>47192</v>
      </c>
      <c r="I2927" s="81">
        <f t="shared" si="1280"/>
        <v>47192</v>
      </c>
      <c r="J2927" s="82">
        <f t="shared" si="1295"/>
        <v>20</v>
      </c>
      <c r="K2927" s="82">
        <f t="shared" si="1300"/>
        <v>16</v>
      </c>
      <c r="L2927" s="76">
        <f t="shared" si="1281"/>
        <v>1.00343906</v>
      </c>
      <c r="M2927" s="83">
        <f t="shared" si="1282"/>
        <v>1.0043006699999999</v>
      </c>
      <c r="N2927" s="83">
        <f t="shared" si="1283"/>
        <v>1.5580458247597426</v>
      </c>
      <c r="O2927" s="76">
        <f t="shared" si="1284"/>
        <v>1.5634040300000001</v>
      </c>
      <c r="P2927" s="76">
        <f t="shared" si="1285"/>
        <v>442.26884476999999</v>
      </c>
      <c r="Q2927" s="84">
        <f t="shared" si="1299"/>
        <v>0</v>
      </c>
      <c r="R2927" s="86">
        <f t="shared" si="1296"/>
        <v>0</v>
      </c>
      <c r="S2927" s="76">
        <f t="shared" si="1286"/>
        <v>0</v>
      </c>
      <c r="T2927" s="86">
        <f t="shared" si="1297"/>
        <v>8.0657000000000006E-2</v>
      </c>
      <c r="U2927" s="84">
        <f t="shared" si="1287"/>
        <v>16</v>
      </c>
      <c r="V2927" s="84">
        <v>252</v>
      </c>
      <c r="W2927" s="83">
        <f t="shared" si="1288"/>
        <v>1.0049371760000001</v>
      </c>
      <c r="X2927" s="76">
        <f t="shared" si="1289"/>
        <v>2.18355912</v>
      </c>
      <c r="Y2927" s="76">
        <f t="shared" si="1290"/>
        <v>0</v>
      </c>
      <c r="Z2927" s="90" t="str">
        <f t="shared" si="1291"/>
        <v>A+J=</v>
      </c>
      <c r="AA2927" s="81">
        <f t="shared" si="1292"/>
        <v>47192</v>
      </c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75">
        <f t="shared" si="1293"/>
        <v>47187</v>
      </c>
      <c r="B2928" s="76">
        <f t="shared" si="1294"/>
        <v>444.68464047000003</v>
      </c>
      <c r="C2928" s="76">
        <f t="shared" si="1298"/>
        <v>282.88838731999999</v>
      </c>
      <c r="D2928" s="77">
        <f t="shared" si="1276"/>
        <v>7245.38</v>
      </c>
      <c r="E2928" s="78">
        <f>IF(K2928=1,VLOOKUP(A2927,[1]Plan1!$G$155:$I$350,3),E2927)</f>
        <v>7276.54</v>
      </c>
      <c r="F2928" s="79">
        <f t="shared" si="1277"/>
        <v>45763</v>
      </c>
      <c r="G2928" s="80">
        <f t="shared" si="1278"/>
        <v>4.3006716003852752E-3</v>
      </c>
      <c r="H2928" s="81">
        <f t="shared" si="1279"/>
        <v>47192</v>
      </c>
      <c r="I2928" s="81">
        <f t="shared" si="1280"/>
        <v>47192</v>
      </c>
      <c r="J2928" s="82">
        <f t="shared" si="1295"/>
        <v>20</v>
      </c>
      <c r="K2928" s="82">
        <f t="shared" si="1300"/>
        <v>17</v>
      </c>
      <c r="L2928" s="76">
        <f t="shared" si="1281"/>
        <v>1.0036543899999999</v>
      </c>
      <c r="M2928" s="83">
        <f t="shared" si="1282"/>
        <v>1.0043006699999999</v>
      </c>
      <c r="N2928" s="83">
        <f t="shared" si="1283"/>
        <v>1.5580458247597426</v>
      </c>
      <c r="O2928" s="76">
        <f t="shared" si="1284"/>
        <v>1.5637395300000001</v>
      </c>
      <c r="P2928" s="76">
        <f t="shared" si="1285"/>
        <v>442.36375383000001</v>
      </c>
      <c r="Q2928" s="84">
        <f t="shared" si="1299"/>
        <v>0</v>
      </c>
      <c r="R2928" s="86">
        <f t="shared" si="1296"/>
        <v>0</v>
      </c>
      <c r="S2928" s="76">
        <f t="shared" si="1286"/>
        <v>0</v>
      </c>
      <c r="T2928" s="86">
        <f t="shared" si="1297"/>
        <v>8.0657000000000006E-2</v>
      </c>
      <c r="U2928" s="84">
        <f t="shared" si="1287"/>
        <v>17</v>
      </c>
      <c r="V2928" s="84">
        <v>252</v>
      </c>
      <c r="W2928" s="83">
        <f t="shared" si="1288"/>
        <v>1.005246557</v>
      </c>
      <c r="X2928" s="76">
        <f t="shared" si="1289"/>
        <v>2.3208866399999999</v>
      </c>
      <c r="Y2928" s="76">
        <f t="shared" si="1290"/>
        <v>0</v>
      </c>
      <c r="Z2928" s="90" t="str">
        <f t="shared" si="1291"/>
        <v>A+J=</v>
      </c>
      <c r="AA2928" s="81">
        <f t="shared" si="1292"/>
        <v>47192</v>
      </c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75">
        <f t="shared" si="1293"/>
        <v>47188</v>
      </c>
      <c r="B2929" s="76">
        <f t="shared" si="1294"/>
        <v>444.68464047000003</v>
      </c>
      <c r="C2929" s="76">
        <f t="shared" si="1298"/>
        <v>282.88838731999999</v>
      </c>
      <c r="D2929" s="77">
        <f t="shared" si="1276"/>
        <v>7245.38</v>
      </c>
      <c r="E2929" s="78">
        <f>IF(K2929=1,VLOOKUP(A2928,[1]Plan1!$G$155:$I$350,3),E2928)</f>
        <v>7276.54</v>
      </c>
      <c r="F2929" s="79">
        <f t="shared" si="1277"/>
        <v>45763</v>
      </c>
      <c r="G2929" s="80">
        <f t="shared" si="1278"/>
        <v>4.3006716003852752E-3</v>
      </c>
      <c r="H2929" s="81">
        <f t="shared" si="1279"/>
        <v>47192</v>
      </c>
      <c r="I2929" s="81">
        <f t="shared" si="1280"/>
        <v>47192</v>
      </c>
      <c r="J2929" s="82">
        <f t="shared" si="1295"/>
        <v>20</v>
      </c>
      <c r="K2929" s="82">
        <f t="shared" si="1300"/>
        <v>17</v>
      </c>
      <c r="L2929" s="76">
        <f t="shared" si="1281"/>
        <v>1.0036543899999999</v>
      </c>
      <c r="M2929" s="83">
        <f t="shared" si="1282"/>
        <v>1.0043006699999999</v>
      </c>
      <c r="N2929" s="83">
        <f t="shared" si="1283"/>
        <v>1.5580458247597426</v>
      </c>
      <c r="O2929" s="76">
        <f t="shared" si="1284"/>
        <v>1.5637395300000001</v>
      </c>
      <c r="P2929" s="76">
        <f t="shared" si="1285"/>
        <v>442.36375383000001</v>
      </c>
      <c r="Q2929" s="84">
        <f t="shared" si="1299"/>
        <v>0</v>
      </c>
      <c r="R2929" s="86">
        <f t="shared" si="1296"/>
        <v>0</v>
      </c>
      <c r="S2929" s="76">
        <f t="shared" si="1286"/>
        <v>0</v>
      </c>
      <c r="T2929" s="86">
        <f t="shared" si="1297"/>
        <v>8.0657000000000006E-2</v>
      </c>
      <c r="U2929" s="84">
        <f t="shared" si="1287"/>
        <v>17</v>
      </c>
      <c r="V2929" s="84">
        <v>252</v>
      </c>
      <c r="W2929" s="83">
        <f t="shared" si="1288"/>
        <v>1.005246557</v>
      </c>
      <c r="X2929" s="76">
        <f t="shared" si="1289"/>
        <v>2.3208866399999999</v>
      </c>
      <c r="Y2929" s="76">
        <f t="shared" si="1290"/>
        <v>0</v>
      </c>
      <c r="Z2929" s="90" t="str">
        <f t="shared" si="1291"/>
        <v>A+J=</v>
      </c>
      <c r="AA2929" s="81">
        <f t="shared" si="1292"/>
        <v>47192</v>
      </c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75">
        <f t="shared" si="1293"/>
        <v>47189</v>
      </c>
      <c r="B2930" s="76">
        <f t="shared" si="1294"/>
        <v>444.68464047000003</v>
      </c>
      <c r="C2930" s="76">
        <f t="shared" si="1298"/>
        <v>282.88838731999999</v>
      </c>
      <c r="D2930" s="77">
        <f t="shared" si="1276"/>
        <v>7245.38</v>
      </c>
      <c r="E2930" s="78">
        <f>IF(K2930=1,VLOOKUP(A2929,[1]Plan1!$G$155:$I$350,3),E2929)</f>
        <v>7276.54</v>
      </c>
      <c r="F2930" s="79">
        <f t="shared" si="1277"/>
        <v>45763</v>
      </c>
      <c r="G2930" s="80">
        <f t="shared" si="1278"/>
        <v>4.3006716003852752E-3</v>
      </c>
      <c r="H2930" s="81">
        <f t="shared" si="1279"/>
        <v>47192</v>
      </c>
      <c r="I2930" s="81">
        <f t="shared" si="1280"/>
        <v>47192</v>
      </c>
      <c r="J2930" s="82">
        <f t="shared" si="1295"/>
        <v>20</v>
      </c>
      <c r="K2930" s="82">
        <f t="shared" si="1300"/>
        <v>17</v>
      </c>
      <c r="L2930" s="76">
        <f t="shared" si="1281"/>
        <v>1.0036543899999999</v>
      </c>
      <c r="M2930" s="83">
        <f t="shared" si="1282"/>
        <v>1.0043006699999999</v>
      </c>
      <c r="N2930" s="83">
        <f t="shared" si="1283"/>
        <v>1.5580458247597426</v>
      </c>
      <c r="O2930" s="76">
        <f t="shared" si="1284"/>
        <v>1.5637395300000001</v>
      </c>
      <c r="P2930" s="76">
        <f t="shared" si="1285"/>
        <v>442.36375383000001</v>
      </c>
      <c r="Q2930" s="84">
        <f t="shared" si="1299"/>
        <v>0</v>
      </c>
      <c r="R2930" s="86">
        <f t="shared" si="1296"/>
        <v>0</v>
      </c>
      <c r="S2930" s="76">
        <f t="shared" si="1286"/>
        <v>0</v>
      </c>
      <c r="T2930" s="86">
        <f t="shared" si="1297"/>
        <v>8.0657000000000006E-2</v>
      </c>
      <c r="U2930" s="84">
        <f t="shared" si="1287"/>
        <v>17</v>
      </c>
      <c r="V2930" s="84">
        <v>252</v>
      </c>
      <c r="W2930" s="83">
        <f t="shared" si="1288"/>
        <v>1.005246557</v>
      </c>
      <c r="X2930" s="76">
        <f t="shared" si="1289"/>
        <v>2.3208866399999999</v>
      </c>
      <c r="Y2930" s="76">
        <f t="shared" si="1290"/>
        <v>0</v>
      </c>
      <c r="Z2930" s="90" t="str">
        <f t="shared" si="1291"/>
        <v>A+J=</v>
      </c>
      <c r="AA2930" s="81">
        <f t="shared" si="1292"/>
        <v>47192</v>
      </c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75">
        <f t="shared" si="1293"/>
        <v>47190</v>
      </c>
      <c r="B2931" s="76">
        <f t="shared" si="1294"/>
        <v>444.91699815999999</v>
      </c>
      <c r="C2931" s="76">
        <f t="shared" si="1298"/>
        <v>282.88838731999999</v>
      </c>
      <c r="D2931" s="77">
        <f t="shared" si="1276"/>
        <v>7245.38</v>
      </c>
      <c r="E2931" s="78">
        <f>IF(K2931=1,VLOOKUP(A2930,[1]Plan1!$G$155:$I$350,3),E2930)</f>
        <v>7276.54</v>
      </c>
      <c r="F2931" s="79">
        <f t="shared" si="1277"/>
        <v>45763</v>
      </c>
      <c r="G2931" s="80">
        <f t="shared" si="1278"/>
        <v>4.3006716003852752E-3</v>
      </c>
      <c r="H2931" s="81">
        <f t="shared" si="1279"/>
        <v>47192</v>
      </c>
      <c r="I2931" s="81">
        <f t="shared" si="1280"/>
        <v>47192</v>
      </c>
      <c r="J2931" s="82">
        <f t="shared" si="1295"/>
        <v>20</v>
      </c>
      <c r="K2931" s="82">
        <f t="shared" si="1300"/>
        <v>18</v>
      </c>
      <c r="L2931" s="76">
        <f t="shared" si="1281"/>
        <v>1.0038697700000001</v>
      </c>
      <c r="M2931" s="83">
        <f t="shared" si="1282"/>
        <v>1.0043006699999999</v>
      </c>
      <c r="N2931" s="83">
        <f t="shared" si="1283"/>
        <v>1.5580458247597426</v>
      </c>
      <c r="O2931" s="76">
        <f t="shared" si="1284"/>
        <v>1.5640750999999999</v>
      </c>
      <c r="P2931" s="76">
        <f t="shared" si="1285"/>
        <v>442.45868267999998</v>
      </c>
      <c r="Q2931" s="84">
        <f t="shared" si="1299"/>
        <v>0</v>
      </c>
      <c r="R2931" s="86">
        <f t="shared" si="1296"/>
        <v>0</v>
      </c>
      <c r="S2931" s="76">
        <f t="shared" si="1286"/>
        <v>0</v>
      </c>
      <c r="T2931" s="86">
        <f t="shared" si="1297"/>
        <v>8.0657000000000006E-2</v>
      </c>
      <c r="U2931" s="84">
        <f t="shared" si="1287"/>
        <v>18</v>
      </c>
      <c r="V2931" s="84">
        <v>252</v>
      </c>
      <c r="W2931" s="83">
        <f t="shared" si="1288"/>
        <v>1.005556034</v>
      </c>
      <c r="X2931" s="76">
        <f t="shared" si="1289"/>
        <v>2.45831548</v>
      </c>
      <c r="Y2931" s="76">
        <f t="shared" si="1290"/>
        <v>0</v>
      </c>
      <c r="Z2931" s="90" t="str">
        <f t="shared" si="1291"/>
        <v>A+J=</v>
      </c>
      <c r="AA2931" s="81">
        <f t="shared" si="1292"/>
        <v>47192</v>
      </c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75">
        <f t="shared" si="1293"/>
        <v>47191</v>
      </c>
      <c r="B2932" s="76">
        <f t="shared" si="1294"/>
        <v>445.14947372</v>
      </c>
      <c r="C2932" s="76">
        <f t="shared" si="1298"/>
        <v>282.88838731999999</v>
      </c>
      <c r="D2932" s="77">
        <f t="shared" si="1276"/>
        <v>7245.38</v>
      </c>
      <c r="E2932" s="78">
        <f>IF(K2932=1,VLOOKUP(A2931,[1]Plan1!$G$155:$I$350,3),E2931)</f>
        <v>7276.54</v>
      </c>
      <c r="F2932" s="79">
        <f t="shared" si="1277"/>
        <v>45763</v>
      </c>
      <c r="G2932" s="80">
        <f t="shared" si="1278"/>
        <v>4.3006716003852752E-3</v>
      </c>
      <c r="H2932" s="81">
        <f t="shared" si="1279"/>
        <v>47192</v>
      </c>
      <c r="I2932" s="81">
        <f t="shared" si="1280"/>
        <v>47192</v>
      </c>
      <c r="J2932" s="82">
        <f t="shared" si="1295"/>
        <v>20</v>
      </c>
      <c r="K2932" s="82">
        <f t="shared" si="1300"/>
        <v>19</v>
      </c>
      <c r="L2932" s="76">
        <f t="shared" si="1281"/>
        <v>1.0040851900000001</v>
      </c>
      <c r="M2932" s="83">
        <f t="shared" si="1282"/>
        <v>1.0043006699999999</v>
      </c>
      <c r="N2932" s="83">
        <f t="shared" si="1283"/>
        <v>1.5580458247597426</v>
      </c>
      <c r="O2932" s="76">
        <f t="shared" si="1284"/>
        <v>1.5644107300000001</v>
      </c>
      <c r="P2932" s="76">
        <f t="shared" si="1285"/>
        <v>442.55362851000001</v>
      </c>
      <c r="Q2932" s="84">
        <f t="shared" si="1299"/>
        <v>0</v>
      </c>
      <c r="R2932" s="86">
        <f t="shared" si="1296"/>
        <v>0</v>
      </c>
      <c r="S2932" s="76">
        <f t="shared" si="1286"/>
        <v>0</v>
      </c>
      <c r="T2932" s="86">
        <f t="shared" si="1297"/>
        <v>8.0657000000000006E-2</v>
      </c>
      <c r="U2932" s="84">
        <f t="shared" si="1287"/>
        <v>19</v>
      </c>
      <c r="V2932" s="84">
        <v>252</v>
      </c>
      <c r="W2932" s="83">
        <f t="shared" si="1288"/>
        <v>1.005865606</v>
      </c>
      <c r="X2932" s="76">
        <f t="shared" si="1289"/>
        <v>2.5958452099999998</v>
      </c>
      <c r="Y2932" s="76">
        <f t="shared" si="1290"/>
        <v>0</v>
      </c>
      <c r="Z2932" s="90" t="str">
        <f t="shared" si="1291"/>
        <v>A+J=</v>
      </c>
      <c r="AA2932" s="81">
        <f t="shared" si="1292"/>
        <v>47192</v>
      </c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75">
        <f t="shared" si="1293"/>
        <v>47192</v>
      </c>
      <c r="B2933" s="76">
        <f t="shared" si="1294"/>
        <v>445.38207903</v>
      </c>
      <c r="C2933" s="76">
        <f t="shared" si="1298"/>
        <v>282.88838731999999</v>
      </c>
      <c r="D2933" s="77">
        <f t="shared" si="1276"/>
        <v>7245.38</v>
      </c>
      <c r="E2933" s="78">
        <f>IF(K2933=1,VLOOKUP(A2932,[1]Plan1!$G$155:$I$350,3),E2932)</f>
        <v>7276.54</v>
      </c>
      <c r="F2933" s="79">
        <f t="shared" si="1277"/>
        <v>45763</v>
      </c>
      <c r="G2933" s="80">
        <f t="shared" si="1278"/>
        <v>4.3006716003852752E-3</v>
      </c>
      <c r="H2933" s="81">
        <f t="shared" si="1279"/>
        <v>47224</v>
      </c>
      <c r="I2933" s="81">
        <f t="shared" si="1280"/>
        <v>47192</v>
      </c>
      <c r="J2933" s="82">
        <f t="shared" si="1295"/>
        <v>20</v>
      </c>
      <c r="K2933" s="82">
        <f t="shared" si="1300"/>
        <v>20</v>
      </c>
      <c r="L2933" s="76">
        <f t="shared" si="1281"/>
        <v>1.0043006699999999</v>
      </c>
      <c r="M2933" s="83">
        <f t="shared" si="1282"/>
        <v>1.0043006699999999</v>
      </c>
      <c r="N2933" s="83">
        <f t="shared" si="1283"/>
        <v>1.5580458247597426</v>
      </c>
      <c r="O2933" s="76">
        <f t="shared" si="1284"/>
        <v>1.5647464600000001</v>
      </c>
      <c r="P2933" s="76">
        <f t="shared" si="1285"/>
        <v>442.64860263000003</v>
      </c>
      <c r="Q2933" s="84">
        <f t="shared" si="1299"/>
        <v>96</v>
      </c>
      <c r="R2933" s="86">
        <f t="shared" si="1296"/>
        <v>2.7802E-2</v>
      </c>
      <c r="S2933" s="76">
        <f t="shared" si="1286"/>
        <v>12.30651645</v>
      </c>
      <c r="T2933" s="86">
        <f t="shared" si="1297"/>
        <v>8.0657000000000006E-2</v>
      </c>
      <c r="U2933" s="84">
        <f t="shared" si="1287"/>
        <v>20</v>
      </c>
      <c r="V2933" s="84">
        <v>252</v>
      </c>
      <c r="W2933" s="83">
        <f t="shared" si="1288"/>
        <v>1.0061752740000001</v>
      </c>
      <c r="X2933" s="76">
        <f t="shared" si="1289"/>
        <v>2.7334763999999998</v>
      </c>
      <c r="Y2933" s="76">
        <f t="shared" si="1290"/>
        <v>15.039992850000001</v>
      </c>
      <c r="Z2933" s="90" t="str">
        <f t="shared" si="1291"/>
        <v>A+J=</v>
      </c>
      <c r="AA2933" s="81">
        <f t="shared" si="1292"/>
        <v>47192</v>
      </c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75">
        <f t="shared" si="1293"/>
        <v>47193</v>
      </c>
      <c r="B2934" s="76">
        <f t="shared" si="1294"/>
        <v>430.56254901</v>
      </c>
      <c r="C2934" s="76">
        <f t="shared" si="1298"/>
        <v>275.02352438000003</v>
      </c>
      <c r="D2934" s="77">
        <f t="shared" si="1276"/>
        <v>7245.38</v>
      </c>
      <c r="E2934" s="78">
        <f>IF(K2934=1,VLOOKUP(A2933,[1]Plan1!$G$155:$I$350,3),E2933)</f>
        <v>7276.54</v>
      </c>
      <c r="F2934" s="79">
        <f t="shared" si="1277"/>
        <v>45763</v>
      </c>
      <c r="G2934" s="80">
        <f t="shared" si="1278"/>
        <v>4.3006716003852752E-3</v>
      </c>
      <c r="H2934" s="81">
        <f t="shared" si="1279"/>
        <v>47224</v>
      </c>
      <c r="I2934" s="81">
        <f t="shared" si="1280"/>
        <v>47224</v>
      </c>
      <c r="J2934" s="82">
        <f t="shared" si="1295"/>
        <v>21</v>
      </c>
      <c r="K2934" s="82">
        <f t="shared" si="1300"/>
        <v>1</v>
      </c>
      <c r="L2934" s="76">
        <f t="shared" si="1281"/>
        <v>1.0002043700000001</v>
      </c>
      <c r="M2934" s="83">
        <f t="shared" si="1282"/>
        <v>1.0043006699999999</v>
      </c>
      <c r="N2934" s="83">
        <f t="shared" si="1283"/>
        <v>1.5647464656969119</v>
      </c>
      <c r="O2934" s="76">
        <f t="shared" si="1284"/>
        <v>1.5650662500000001</v>
      </c>
      <c r="P2934" s="76">
        <f t="shared" si="1285"/>
        <v>430.43003596</v>
      </c>
      <c r="Q2934" s="84">
        <f t="shared" si="1299"/>
        <v>0</v>
      </c>
      <c r="R2934" s="86">
        <f t="shared" si="1296"/>
        <v>0</v>
      </c>
      <c r="S2934" s="76">
        <f t="shared" si="1286"/>
        <v>0</v>
      </c>
      <c r="T2934" s="86">
        <f t="shared" si="1297"/>
        <v>8.0657000000000006E-2</v>
      </c>
      <c r="U2934" s="84">
        <f t="shared" si="1287"/>
        <v>1</v>
      </c>
      <c r="V2934" s="84">
        <v>252</v>
      </c>
      <c r="W2934" s="83">
        <f t="shared" si="1288"/>
        <v>1.0003078620000001</v>
      </c>
      <c r="X2934" s="76">
        <f t="shared" si="1289"/>
        <v>0.13251304999999999</v>
      </c>
      <c r="Y2934" s="76">
        <f t="shared" si="1290"/>
        <v>0</v>
      </c>
      <c r="Z2934" s="90" t="str">
        <f t="shared" si="1291"/>
        <v>A+J=</v>
      </c>
      <c r="AA2934" s="81">
        <f t="shared" si="1292"/>
        <v>47224</v>
      </c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75">
        <f t="shared" si="1293"/>
        <v>47194</v>
      </c>
      <c r="B2935" s="76">
        <f t="shared" si="1294"/>
        <v>430.78312570999998</v>
      </c>
      <c r="C2935" s="76">
        <f t="shared" si="1298"/>
        <v>275.02352438000003</v>
      </c>
      <c r="D2935" s="77">
        <f t="shared" si="1276"/>
        <v>7245.38</v>
      </c>
      <c r="E2935" s="78">
        <f>IF(K2935=1,VLOOKUP(A2934,[1]Plan1!$G$155:$I$350,3),E2934)</f>
        <v>7276.54</v>
      </c>
      <c r="F2935" s="79">
        <f t="shared" si="1277"/>
        <v>45763</v>
      </c>
      <c r="G2935" s="80">
        <f t="shared" si="1278"/>
        <v>4.3006716003852752E-3</v>
      </c>
      <c r="H2935" s="81">
        <f t="shared" si="1279"/>
        <v>47224</v>
      </c>
      <c r="I2935" s="81">
        <f t="shared" si="1280"/>
        <v>47224</v>
      </c>
      <c r="J2935" s="82">
        <f t="shared" si="1295"/>
        <v>21</v>
      </c>
      <c r="K2935" s="82">
        <f t="shared" si="1300"/>
        <v>2</v>
      </c>
      <c r="L2935" s="76">
        <f t="shared" si="1281"/>
        <v>1.00040879</v>
      </c>
      <c r="M2935" s="83">
        <f t="shared" si="1282"/>
        <v>1.0043006699999999</v>
      </c>
      <c r="N2935" s="83">
        <f t="shared" si="1283"/>
        <v>1.5647464656969119</v>
      </c>
      <c r="O2935" s="76">
        <f t="shared" si="1284"/>
        <v>1.5653861099999999</v>
      </c>
      <c r="P2935" s="76">
        <f t="shared" si="1285"/>
        <v>430.51800498</v>
      </c>
      <c r="Q2935" s="84">
        <f t="shared" si="1299"/>
        <v>0</v>
      </c>
      <c r="R2935" s="86">
        <f t="shared" si="1296"/>
        <v>0</v>
      </c>
      <c r="S2935" s="76">
        <f t="shared" si="1286"/>
        <v>0</v>
      </c>
      <c r="T2935" s="86">
        <f t="shared" si="1297"/>
        <v>8.0657000000000006E-2</v>
      </c>
      <c r="U2935" s="84">
        <f t="shared" si="1287"/>
        <v>2</v>
      </c>
      <c r="V2935" s="84">
        <v>252</v>
      </c>
      <c r="W2935" s="83">
        <f t="shared" si="1288"/>
        <v>1.000615818</v>
      </c>
      <c r="X2935" s="76">
        <f t="shared" si="1289"/>
        <v>0.26512073000000003</v>
      </c>
      <c r="Y2935" s="76">
        <f t="shared" si="1290"/>
        <v>0</v>
      </c>
      <c r="Z2935" s="90" t="str">
        <f t="shared" si="1291"/>
        <v>A+J=</v>
      </c>
      <c r="AA2935" s="81">
        <f t="shared" si="1292"/>
        <v>47224</v>
      </c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75">
        <f t="shared" si="1293"/>
        <v>47195</v>
      </c>
      <c r="B2936" s="76">
        <f t="shared" si="1294"/>
        <v>430.78312570999998</v>
      </c>
      <c r="C2936" s="76">
        <f t="shared" si="1298"/>
        <v>275.02352438000003</v>
      </c>
      <c r="D2936" s="77">
        <f t="shared" si="1276"/>
        <v>7245.38</v>
      </c>
      <c r="E2936" s="78">
        <f>IF(K2936=1,VLOOKUP(A2935,[1]Plan1!$G$155:$I$350,3),E2935)</f>
        <v>7276.54</v>
      </c>
      <c r="F2936" s="79">
        <f t="shared" si="1277"/>
        <v>45763</v>
      </c>
      <c r="G2936" s="80">
        <f t="shared" si="1278"/>
        <v>4.3006716003852752E-3</v>
      </c>
      <c r="H2936" s="81">
        <f t="shared" si="1279"/>
        <v>47224</v>
      </c>
      <c r="I2936" s="81">
        <f t="shared" si="1280"/>
        <v>47224</v>
      </c>
      <c r="J2936" s="82">
        <f t="shared" si="1295"/>
        <v>21</v>
      </c>
      <c r="K2936" s="82">
        <f t="shared" si="1300"/>
        <v>2</v>
      </c>
      <c r="L2936" s="76">
        <f t="shared" si="1281"/>
        <v>1.00040879</v>
      </c>
      <c r="M2936" s="83">
        <f t="shared" si="1282"/>
        <v>1.0043006699999999</v>
      </c>
      <c r="N2936" s="83">
        <f t="shared" si="1283"/>
        <v>1.5647464656969119</v>
      </c>
      <c r="O2936" s="76">
        <f t="shared" si="1284"/>
        <v>1.5653861099999999</v>
      </c>
      <c r="P2936" s="76">
        <f t="shared" si="1285"/>
        <v>430.51800498</v>
      </c>
      <c r="Q2936" s="84">
        <f t="shared" si="1299"/>
        <v>0</v>
      </c>
      <c r="R2936" s="86">
        <f t="shared" si="1296"/>
        <v>0</v>
      </c>
      <c r="S2936" s="76">
        <f t="shared" si="1286"/>
        <v>0</v>
      </c>
      <c r="T2936" s="86">
        <f t="shared" si="1297"/>
        <v>8.0657000000000006E-2</v>
      </c>
      <c r="U2936" s="84">
        <f t="shared" si="1287"/>
        <v>2</v>
      </c>
      <c r="V2936" s="84">
        <v>252</v>
      </c>
      <c r="W2936" s="83">
        <f t="shared" si="1288"/>
        <v>1.000615818</v>
      </c>
      <c r="X2936" s="76">
        <f t="shared" si="1289"/>
        <v>0.26512073000000003</v>
      </c>
      <c r="Y2936" s="76">
        <f t="shared" si="1290"/>
        <v>0</v>
      </c>
      <c r="Z2936" s="90" t="str">
        <f t="shared" si="1291"/>
        <v>A+J=</v>
      </c>
      <c r="AA2936" s="81">
        <f t="shared" si="1292"/>
        <v>47224</v>
      </c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75">
        <f t="shared" si="1293"/>
        <v>47196</v>
      </c>
      <c r="B2937" s="76">
        <f t="shared" si="1294"/>
        <v>430.78312570999998</v>
      </c>
      <c r="C2937" s="76">
        <f t="shared" si="1298"/>
        <v>275.02352438000003</v>
      </c>
      <c r="D2937" s="77">
        <f t="shared" si="1276"/>
        <v>7245.38</v>
      </c>
      <c r="E2937" s="78">
        <f>IF(K2937=1,VLOOKUP(A2936,[1]Plan1!$G$155:$I$350,3),E2936)</f>
        <v>7276.54</v>
      </c>
      <c r="F2937" s="79">
        <f t="shared" si="1277"/>
        <v>45763</v>
      </c>
      <c r="G2937" s="80">
        <f t="shared" si="1278"/>
        <v>4.3006716003852752E-3</v>
      </c>
      <c r="H2937" s="81">
        <f t="shared" si="1279"/>
        <v>47224</v>
      </c>
      <c r="I2937" s="81">
        <f t="shared" si="1280"/>
        <v>47224</v>
      </c>
      <c r="J2937" s="82">
        <f t="shared" si="1295"/>
        <v>21</v>
      </c>
      <c r="K2937" s="82">
        <f t="shared" si="1300"/>
        <v>2</v>
      </c>
      <c r="L2937" s="76">
        <f t="shared" si="1281"/>
        <v>1.00040879</v>
      </c>
      <c r="M2937" s="83">
        <f t="shared" si="1282"/>
        <v>1.0043006699999999</v>
      </c>
      <c r="N2937" s="83">
        <f t="shared" si="1283"/>
        <v>1.5647464656969119</v>
      </c>
      <c r="O2937" s="76">
        <f t="shared" si="1284"/>
        <v>1.5653861099999999</v>
      </c>
      <c r="P2937" s="76">
        <f t="shared" si="1285"/>
        <v>430.51800498</v>
      </c>
      <c r="Q2937" s="84">
        <f t="shared" si="1299"/>
        <v>0</v>
      </c>
      <c r="R2937" s="86">
        <f t="shared" si="1296"/>
        <v>0</v>
      </c>
      <c r="S2937" s="76">
        <f t="shared" si="1286"/>
        <v>0</v>
      </c>
      <c r="T2937" s="86">
        <f t="shared" si="1297"/>
        <v>8.0657000000000006E-2</v>
      </c>
      <c r="U2937" s="84">
        <f t="shared" si="1287"/>
        <v>2</v>
      </c>
      <c r="V2937" s="84">
        <v>252</v>
      </c>
      <c r="W2937" s="83">
        <f t="shared" si="1288"/>
        <v>1.000615818</v>
      </c>
      <c r="X2937" s="76">
        <f t="shared" si="1289"/>
        <v>0.26512073000000003</v>
      </c>
      <c r="Y2937" s="76">
        <f t="shared" si="1290"/>
        <v>0</v>
      </c>
      <c r="Z2937" s="90" t="str">
        <f t="shared" si="1291"/>
        <v>A+J=</v>
      </c>
      <c r="AA2937" s="81">
        <f t="shared" si="1292"/>
        <v>47224</v>
      </c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75">
        <f t="shared" si="1293"/>
        <v>47197</v>
      </c>
      <c r="B2938" s="76">
        <f t="shared" si="1294"/>
        <v>431.00381677999997</v>
      </c>
      <c r="C2938" s="76">
        <f t="shared" si="1298"/>
        <v>275.02352438000003</v>
      </c>
      <c r="D2938" s="77">
        <f t="shared" si="1276"/>
        <v>7245.38</v>
      </c>
      <c r="E2938" s="78">
        <f>IF(K2938=1,VLOOKUP(A2937,[1]Plan1!$G$155:$I$350,3),E2937)</f>
        <v>7276.54</v>
      </c>
      <c r="F2938" s="79">
        <f t="shared" si="1277"/>
        <v>45763</v>
      </c>
      <c r="G2938" s="80">
        <f t="shared" si="1278"/>
        <v>4.3006716003852752E-3</v>
      </c>
      <c r="H2938" s="81">
        <f t="shared" si="1279"/>
        <v>47224</v>
      </c>
      <c r="I2938" s="81">
        <f t="shared" si="1280"/>
        <v>47224</v>
      </c>
      <c r="J2938" s="82">
        <f t="shared" si="1295"/>
        <v>21</v>
      </c>
      <c r="K2938" s="82">
        <f t="shared" si="1300"/>
        <v>3</v>
      </c>
      <c r="L2938" s="76">
        <f t="shared" si="1281"/>
        <v>1.00061325</v>
      </c>
      <c r="M2938" s="83">
        <f t="shared" si="1282"/>
        <v>1.0043006699999999</v>
      </c>
      <c r="N2938" s="83">
        <f t="shared" si="1283"/>
        <v>1.5647464656969119</v>
      </c>
      <c r="O2938" s="76">
        <f t="shared" si="1284"/>
        <v>1.56570604</v>
      </c>
      <c r="P2938" s="76">
        <f t="shared" si="1285"/>
        <v>430.60599325999999</v>
      </c>
      <c r="Q2938" s="84">
        <f t="shared" si="1299"/>
        <v>0</v>
      </c>
      <c r="R2938" s="86">
        <f t="shared" si="1296"/>
        <v>0</v>
      </c>
      <c r="S2938" s="76">
        <f t="shared" si="1286"/>
        <v>0</v>
      </c>
      <c r="T2938" s="86">
        <f t="shared" si="1297"/>
        <v>8.0657000000000006E-2</v>
      </c>
      <c r="U2938" s="84">
        <f t="shared" si="1287"/>
        <v>3</v>
      </c>
      <c r="V2938" s="84">
        <v>252</v>
      </c>
      <c r="W2938" s="83">
        <f t="shared" si="1288"/>
        <v>1.000923869</v>
      </c>
      <c r="X2938" s="76">
        <f t="shared" si="1289"/>
        <v>0.39782351999999999</v>
      </c>
      <c r="Y2938" s="76">
        <f t="shared" si="1290"/>
        <v>0</v>
      </c>
      <c r="Z2938" s="90" t="str">
        <f t="shared" si="1291"/>
        <v>A+J=</v>
      </c>
      <c r="AA2938" s="81">
        <f t="shared" si="1292"/>
        <v>47224</v>
      </c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75">
        <f t="shared" si="1293"/>
        <v>47198</v>
      </c>
      <c r="B2939" s="76">
        <f t="shared" si="1294"/>
        <v>431.22461950000002</v>
      </c>
      <c r="C2939" s="76">
        <f t="shared" si="1298"/>
        <v>275.02352438000003</v>
      </c>
      <c r="D2939" s="77">
        <f t="shared" si="1276"/>
        <v>7245.38</v>
      </c>
      <c r="E2939" s="78">
        <f>IF(K2939=1,VLOOKUP(A2938,[1]Plan1!$G$155:$I$350,3),E2938)</f>
        <v>7276.54</v>
      </c>
      <c r="F2939" s="79">
        <f t="shared" si="1277"/>
        <v>45763</v>
      </c>
      <c r="G2939" s="80">
        <f t="shared" si="1278"/>
        <v>4.3006716003852752E-3</v>
      </c>
      <c r="H2939" s="81">
        <f t="shared" si="1279"/>
        <v>47224</v>
      </c>
      <c r="I2939" s="81">
        <f t="shared" si="1280"/>
        <v>47224</v>
      </c>
      <c r="J2939" s="82">
        <f t="shared" si="1295"/>
        <v>21</v>
      </c>
      <c r="K2939" s="82">
        <f t="shared" si="1300"/>
        <v>4</v>
      </c>
      <c r="L2939" s="76">
        <f t="shared" si="1281"/>
        <v>1.00081775</v>
      </c>
      <c r="M2939" s="83">
        <f t="shared" si="1282"/>
        <v>1.0043006699999999</v>
      </c>
      <c r="N2939" s="83">
        <f t="shared" si="1283"/>
        <v>1.5647464656969119</v>
      </c>
      <c r="O2939" s="76">
        <f t="shared" si="1284"/>
        <v>1.56602603</v>
      </c>
      <c r="P2939" s="76">
        <f t="shared" si="1285"/>
        <v>430.69399804</v>
      </c>
      <c r="Q2939" s="84">
        <f t="shared" si="1299"/>
        <v>0</v>
      </c>
      <c r="R2939" s="86">
        <f t="shared" si="1296"/>
        <v>0</v>
      </c>
      <c r="S2939" s="76">
        <f t="shared" si="1286"/>
        <v>0</v>
      </c>
      <c r="T2939" s="86">
        <f t="shared" si="1297"/>
        <v>8.0657000000000006E-2</v>
      </c>
      <c r="U2939" s="84">
        <f t="shared" si="1287"/>
        <v>4</v>
      </c>
      <c r="V2939" s="84">
        <v>252</v>
      </c>
      <c r="W2939" s="83">
        <f t="shared" si="1288"/>
        <v>1.001232015</v>
      </c>
      <c r="X2939" s="76">
        <f t="shared" si="1289"/>
        <v>0.53062145999999999</v>
      </c>
      <c r="Y2939" s="76">
        <f t="shared" si="1290"/>
        <v>0</v>
      </c>
      <c r="Z2939" s="90" t="str">
        <f t="shared" si="1291"/>
        <v>A+J=</v>
      </c>
      <c r="AA2939" s="81">
        <f t="shared" si="1292"/>
        <v>47224</v>
      </c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75">
        <f t="shared" si="1293"/>
        <v>47199</v>
      </c>
      <c r="B2940" s="76">
        <f t="shared" si="1294"/>
        <v>431.44553665999996</v>
      </c>
      <c r="C2940" s="76">
        <f t="shared" si="1298"/>
        <v>275.02352438000003</v>
      </c>
      <c r="D2940" s="77">
        <f t="shared" si="1276"/>
        <v>7245.38</v>
      </c>
      <c r="E2940" s="78">
        <f>IF(K2940=1,VLOOKUP(A2939,[1]Plan1!$G$155:$I$350,3),E2939)</f>
        <v>7276.54</v>
      </c>
      <c r="F2940" s="79">
        <f t="shared" si="1277"/>
        <v>45763</v>
      </c>
      <c r="G2940" s="80">
        <f t="shared" si="1278"/>
        <v>4.3006716003852752E-3</v>
      </c>
      <c r="H2940" s="81">
        <f t="shared" si="1279"/>
        <v>47224</v>
      </c>
      <c r="I2940" s="81">
        <f t="shared" si="1280"/>
        <v>47224</v>
      </c>
      <c r="J2940" s="82">
        <f t="shared" si="1295"/>
        <v>21</v>
      </c>
      <c r="K2940" s="82">
        <f t="shared" si="1300"/>
        <v>5</v>
      </c>
      <c r="L2940" s="76">
        <f t="shared" si="1281"/>
        <v>1.0010222900000001</v>
      </c>
      <c r="M2940" s="83">
        <f t="shared" si="1282"/>
        <v>1.0043006699999999</v>
      </c>
      <c r="N2940" s="83">
        <f t="shared" si="1283"/>
        <v>1.5647464656969119</v>
      </c>
      <c r="O2940" s="76">
        <f t="shared" si="1284"/>
        <v>1.5663460899999999</v>
      </c>
      <c r="P2940" s="76">
        <f t="shared" si="1285"/>
        <v>430.78202206999998</v>
      </c>
      <c r="Q2940" s="84">
        <f t="shared" si="1299"/>
        <v>0</v>
      </c>
      <c r="R2940" s="86">
        <f t="shared" si="1296"/>
        <v>0</v>
      </c>
      <c r="S2940" s="76">
        <f t="shared" si="1286"/>
        <v>0</v>
      </c>
      <c r="T2940" s="86">
        <f t="shared" si="1297"/>
        <v>8.0657000000000006E-2</v>
      </c>
      <c r="U2940" s="84">
        <f t="shared" si="1287"/>
        <v>5</v>
      </c>
      <c r="V2940" s="84">
        <v>252</v>
      </c>
      <c r="W2940" s="83">
        <f t="shared" si="1288"/>
        <v>1.001540256</v>
      </c>
      <c r="X2940" s="76">
        <f t="shared" si="1289"/>
        <v>0.66351459000000002</v>
      </c>
      <c r="Y2940" s="76">
        <f t="shared" si="1290"/>
        <v>0</v>
      </c>
      <c r="Z2940" s="90" t="str">
        <f t="shared" si="1291"/>
        <v>A+J=</v>
      </c>
      <c r="AA2940" s="81">
        <f t="shared" si="1292"/>
        <v>47224</v>
      </c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75">
        <f t="shared" si="1293"/>
        <v>47200</v>
      </c>
      <c r="B2941" s="76">
        <f t="shared" si="1294"/>
        <v>431.66656829999999</v>
      </c>
      <c r="C2941" s="76">
        <f t="shared" si="1298"/>
        <v>275.02352438000003</v>
      </c>
      <c r="D2941" s="77">
        <f t="shared" si="1276"/>
        <v>7245.38</v>
      </c>
      <c r="E2941" s="78">
        <f>IF(K2941=1,VLOOKUP(A2940,[1]Plan1!$G$155:$I$350,3),E2940)</f>
        <v>7276.54</v>
      </c>
      <c r="F2941" s="79">
        <f t="shared" si="1277"/>
        <v>45763</v>
      </c>
      <c r="G2941" s="80">
        <f t="shared" si="1278"/>
        <v>4.3006716003852752E-3</v>
      </c>
      <c r="H2941" s="81">
        <f t="shared" si="1279"/>
        <v>47224</v>
      </c>
      <c r="I2941" s="81">
        <f t="shared" si="1280"/>
        <v>47224</v>
      </c>
      <c r="J2941" s="82">
        <f t="shared" si="1295"/>
        <v>21</v>
      </c>
      <c r="K2941" s="82">
        <f t="shared" si="1300"/>
        <v>6</v>
      </c>
      <c r="L2941" s="76">
        <f t="shared" si="1281"/>
        <v>1.0012268799999999</v>
      </c>
      <c r="M2941" s="83">
        <f t="shared" si="1282"/>
        <v>1.0043006699999999</v>
      </c>
      <c r="N2941" s="83">
        <f t="shared" si="1283"/>
        <v>1.5647464656969119</v>
      </c>
      <c r="O2941" s="76">
        <f t="shared" si="1284"/>
        <v>1.5666662200000001</v>
      </c>
      <c r="P2941" s="76">
        <f t="shared" si="1285"/>
        <v>430.87006535</v>
      </c>
      <c r="Q2941" s="84">
        <f t="shared" si="1299"/>
        <v>0</v>
      </c>
      <c r="R2941" s="86">
        <f t="shared" si="1296"/>
        <v>0</v>
      </c>
      <c r="S2941" s="76">
        <f t="shared" si="1286"/>
        <v>0</v>
      </c>
      <c r="T2941" s="86">
        <f t="shared" si="1297"/>
        <v>8.0657000000000006E-2</v>
      </c>
      <c r="U2941" s="84">
        <f t="shared" si="1287"/>
        <v>6</v>
      </c>
      <c r="V2941" s="84">
        <v>252</v>
      </c>
      <c r="W2941" s="83">
        <f t="shared" si="1288"/>
        <v>1.001848592</v>
      </c>
      <c r="X2941" s="76">
        <f t="shared" si="1289"/>
        <v>0.79650295000000004</v>
      </c>
      <c r="Y2941" s="76">
        <f t="shared" si="1290"/>
        <v>0</v>
      </c>
      <c r="Z2941" s="90" t="str">
        <f t="shared" si="1291"/>
        <v>A+J=</v>
      </c>
      <c r="AA2941" s="81">
        <f t="shared" si="1292"/>
        <v>47224</v>
      </c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75">
        <f t="shared" si="1293"/>
        <v>47201</v>
      </c>
      <c r="B2942" s="76">
        <f t="shared" si="1294"/>
        <v>431.88770896</v>
      </c>
      <c r="C2942" s="76">
        <f t="shared" si="1298"/>
        <v>275.02352438000003</v>
      </c>
      <c r="D2942" s="77">
        <f t="shared" si="1276"/>
        <v>7245.38</v>
      </c>
      <c r="E2942" s="78">
        <f>IF(K2942=1,VLOOKUP(A2941,[1]Plan1!$G$155:$I$350,3),E2941)</f>
        <v>7276.54</v>
      </c>
      <c r="F2942" s="79">
        <f t="shared" si="1277"/>
        <v>45763</v>
      </c>
      <c r="G2942" s="80">
        <f t="shared" si="1278"/>
        <v>4.3006716003852752E-3</v>
      </c>
      <c r="H2942" s="81">
        <f t="shared" si="1279"/>
        <v>47224</v>
      </c>
      <c r="I2942" s="81">
        <f t="shared" si="1280"/>
        <v>47224</v>
      </c>
      <c r="J2942" s="82">
        <f t="shared" si="1295"/>
        <v>21</v>
      </c>
      <c r="K2942" s="82">
        <f t="shared" si="1300"/>
        <v>7</v>
      </c>
      <c r="L2942" s="76">
        <f t="shared" si="1281"/>
        <v>1.0014315</v>
      </c>
      <c r="M2942" s="83">
        <f t="shared" si="1282"/>
        <v>1.0043006699999999</v>
      </c>
      <c r="N2942" s="83">
        <f t="shared" si="1283"/>
        <v>1.5647464656969119</v>
      </c>
      <c r="O2942" s="76">
        <f t="shared" si="1284"/>
        <v>1.5669864</v>
      </c>
      <c r="P2942" s="76">
        <f t="shared" si="1285"/>
        <v>430.95812238000002</v>
      </c>
      <c r="Q2942" s="84">
        <f t="shared" si="1299"/>
        <v>0</v>
      </c>
      <c r="R2942" s="86">
        <f t="shared" si="1296"/>
        <v>0</v>
      </c>
      <c r="S2942" s="76">
        <f t="shared" si="1286"/>
        <v>0</v>
      </c>
      <c r="T2942" s="86">
        <f t="shared" si="1297"/>
        <v>8.0657000000000006E-2</v>
      </c>
      <c r="U2942" s="84">
        <f t="shared" si="1287"/>
        <v>7</v>
      </c>
      <c r="V2942" s="84">
        <v>252</v>
      </c>
      <c r="W2942" s="83">
        <f t="shared" si="1288"/>
        <v>1.0021570230000001</v>
      </c>
      <c r="X2942" s="76">
        <f t="shared" si="1289"/>
        <v>0.92958658000000005</v>
      </c>
      <c r="Y2942" s="76">
        <f t="shared" si="1290"/>
        <v>0</v>
      </c>
      <c r="Z2942" s="90" t="str">
        <f t="shared" si="1291"/>
        <v>A+J=</v>
      </c>
      <c r="AA2942" s="81">
        <f t="shared" si="1292"/>
        <v>47224</v>
      </c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75">
        <f t="shared" si="1293"/>
        <v>47202</v>
      </c>
      <c r="B2943" s="76">
        <f t="shared" si="1294"/>
        <v>431.88770896</v>
      </c>
      <c r="C2943" s="76">
        <f t="shared" si="1298"/>
        <v>275.02352438000003</v>
      </c>
      <c r="D2943" s="77">
        <f t="shared" si="1276"/>
        <v>7245.38</v>
      </c>
      <c r="E2943" s="78">
        <f>IF(K2943=1,VLOOKUP(A2942,[1]Plan1!$G$155:$I$350,3),E2942)</f>
        <v>7276.54</v>
      </c>
      <c r="F2943" s="79">
        <f t="shared" si="1277"/>
        <v>45763</v>
      </c>
      <c r="G2943" s="80">
        <f t="shared" si="1278"/>
        <v>4.3006716003852752E-3</v>
      </c>
      <c r="H2943" s="81">
        <f t="shared" si="1279"/>
        <v>47224</v>
      </c>
      <c r="I2943" s="81">
        <f t="shared" si="1280"/>
        <v>47224</v>
      </c>
      <c r="J2943" s="82">
        <f t="shared" si="1295"/>
        <v>21</v>
      </c>
      <c r="K2943" s="82">
        <f t="shared" si="1300"/>
        <v>7</v>
      </c>
      <c r="L2943" s="76">
        <f t="shared" si="1281"/>
        <v>1.0014315</v>
      </c>
      <c r="M2943" s="83">
        <f t="shared" si="1282"/>
        <v>1.0043006699999999</v>
      </c>
      <c r="N2943" s="83">
        <f t="shared" si="1283"/>
        <v>1.5647464656969119</v>
      </c>
      <c r="O2943" s="76">
        <f t="shared" si="1284"/>
        <v>1.5669864</v>
      </c>
      <c r="P2943" s="76">
        <f t="shared" si="1285"/>
        <v>430.95812238000002</v>
      </c>
      <c r="Q2943" s="84">
        <f t="shared" si="1299"/>
        <v>0</v>
      </c>
      <c r="R2943" s="86">
        <f t="shared" si="1296"/>
        <v>0</v>
      </c>
      <c r="S2943" s="76">
        <f t="shared" si="1286"/>
        <v>0</v>
      </c>
      <c r="T2943" s="86">
        <f t="shared" si="1297"/>
        <v>8.0657000000000006E-2</v>
      </c>
      <c r="U2943" s="84">
        <f t="shared" si="1287"/>
        <v>7</v>
      </c>
      <c r="V2943" s="84">
        <v>252</v>
      </c>
      <c r="W2943" s="83">
        <f t="shared" si="1288"/>
        <v>1.0021570230000001</v>
      </c>
      <c r="X2943" s="76">
        <f t="shared" si="1289"/>
        <v>0.92958658000000005</v>
      </c>
      <c r="Y2943" s="76">
        <f t="shared" si="1290"/>
        <v>0</v>
      </c>
      <c r="Z2943" s="90" t="str">
        <f t="shared" si="1291"/>
        <v>A+J=</v>
      </c>
      <c r="AA2943" s="81">
        <f t="shared" si="1292"/>
        <v>47224</v>
      </c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75">
        <f t="shared" si="1293"/>
        <v>47203</v>
      </c>
      <c r="B2944" s="76">
        <f t="shared" si="1294"/>
        <v>431.88770896</v>
      </c>
      <c r="C2944" s="76">
        <f t="shared" si="1298"/>
        <v>275.02352438000003</v>
      </c>
      <c r="D2944" s="77">
        <f t="shared" si="1276"/>
        <v>7245.38</v>
      </c>
      <c r="E2944" s="78">
        <f>IF(K2944=1,VLOOKUP(A2943,[1]Plan1!$G$155:$I$350,3),E2943)</f>
        <v>7276.54</v>
      </c>
      <c r="F2944" s="79">
        <f t="shared" si="1277"/>
        <v>45763</v>
      </c>
      <c r="G2944" s="80">
        <f t="shared" si="1278"/>
        <v>4.3006716003852752E-3</v>
      </c>
      <c r="H2944" s="81">
        <f t="shared" si="1279"/>
        <v>47224</v>
      </c>
      <c r="I2944" s="81">
        <f t="shared" si="1280"/>
        <v>47224</v>
      </c>
      <c r="J2944" s="82">
        <f t="shared" si="1295"/>
        <v>21</v>
      </c>
      <c r="K2944" s="82">
        <f t="shared" si="1300"/>
        <v>7</v>
      </c>
      <c r="L2944" s="76">
        <f t="shared" si="1281"/>
        <v>1.0014315</v>
      </c>
      <c r="M2944" s="83">
        <f t="shared" si="1282"/>
        <v>1.0043006699999999</v>
      </c>
      <c r="N2944" s="83">
        <f t="shared" si="1283"/>
        <v>1.5647464656969119</v>
      </c>
      <c r="O2944" s="76">
        <f t="shared" si="1284"/>
        <v>1.5669864</v>
      </c>
      <c r="P2944" s="76">
        <f t="shared" si="1285"/>
        <v>430.95812238000002</v>
      </c>
      <c r="Q2944" s="84">
        <f t="shared" si="1299"/>
        <v>0</v>
      </c>
      <c r="R2944" s="86">
        <f t="shared" si="1296"/>
        <v>0</v>
      </c>
      <c r="S2944" s="76">
        <f t="shared" si="1286"/>
        <v>0</v>
      </c>
      <c r="T2944" s="86">
        <f t="shared" si="1297"/>
        <v>8.0657000000000006E-2</v>
      </c>
      <c r="U2944" s="84">
        <f t="shared" si="1287"/>
        <v>7</v>
      </c>
      <c r="V2944" s="84">
        <v>252</v>
      </c>
      <c r="W2944" s="83">
        <f t="shared" si="1288"/>
        <v>1.0021570230000001</v>
      </c>
      <c r="X2944" s="76">
        <f t="shared" si="1289"/>
        <v>0.92958658000000005</v>
      </c>
      <c r="Y2944" s="76">
        <f t="shared" si="1290"/>
        <v>0</v>
      </c>
      <c r="Z2944" s="90" t="str">
        <f t="shared" si="1291"/>
        <v>A+J=</v>
      </c>
      <c r="AA2944" s="81">
        <f t="shared" si="1292"/>
        <v>47224</v>
      </c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75">
        <f t="shared" si="1293"/>
        <v>47204</v>
      </c>
      <c r="B2945" s="76">
        <f t="shared" si="1294"/>
        <v>432.10896375000004</v>
      </c>
      <c r="C2945" s="76">
        <f t="shared" si="1298"/>
        <v>275.02352438000003</v>
      </c>
      <c r="D2945" s="77">
        <f t="shared" si="1276"/>
        <v>7245.38</v>
      </c>
      <c r="E2945" s="78">
        <f>IF(K2945=1,VLOOKUP(A2944,[1]Plan1!$G$155:$I$350,3),E2944)</f>
        <v>7276.54</v>
      </c>
      <c r="F2945" s="79">
        <f t="shared" si="1277"/>
        <v>45763</v>
      </c>
      <c r="G2945" s="80">
        <f t="shared" si="1278"/>
        <v>4.3006716003852752E-3</v>
      </c>
      <c r="H2945" s="81">
        <f t="shared" si="1279"/>
        <v>47224</v>
      </c>
      <c r="I2945" s="81">
        <f t="shared" si="1280"/>
        <v>47224</v>
      </c>
      <c r="J2945" s="82">
        <f t="shared" si="1295"/>
        <v>21</v>
      </c>
      <c r="K2945" s="82">
        <f t="shared" si="1300"/>
        <v>8</v>
      </c>
      <c r="L2945" s="76">
        <f t="shared" si="1281"/>
        <v>1.00163617</v>
      </c>
      <c r="M2945" s="83">
        <f t="shared" si="1282"/>
        <v>1.0043006699999999</v>
      </c>
      <c r="N2945" s="83">
        <f t="shared" si="1283"/>
        <v>1.5647464656969119</v>
      </c>
      <c r="O2945" s="76">
        <f t="shared" si="1284"/>
        <v>1.5673066499999999</v>
      </c>
      <c r="P2945" s="76">
        <f t="shared" si="1285"/>
        <v>431.04619866000002</v>
      </c>
      <c r="Q2945" s="84">
        <f t="shared" si="1299"/>
        <v>0</v>
      </c>
      <c r="R2945" s="86">
        <f t="shared" si="1296"/>
        <v>0</v>
      </c>
      <c r="S2945" s="76">
        <f t="shared" si="1286"/>
        <v>0</v>
      </c>
      <c r="T2945" s="86">
        <f t="shared" si="1297"/>
        <v>8.0657000000000006E-2</v>
      </c>
      <c r="U2945" s="84">
        <f t="shared" si="1287"/>
        <v>8</v>
      </c>
      <c r="V2945" s="84">
        <v>252</v>
      </c>
      <c r="W2945" s="83">
        <f t="shared" si="1288"/>
        <v>1.002465548</v>
      </c>
      <c r="X2945" s="76">
        <f t="shared" si="1289"/>
        <v>1.0627650900000001</v>
      </c>
      <c r="Y2945" s="76">
        <f t="shared" si="1290"/>
        <v>0</v>
      </c>
      <c r="Z2945" s="90" t="str">
        <f t="shared" si="1291"/>
        <v>A+J=</v>
      </c>
      <c r="AA2945" s="81">
        <f t="shared" si="1292"/>
        <v>47224</v>
      </c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75">
        <f t="shared" si="1293"/>
        <v>47205</v>
      </c>
      <c r="B2946" s="76">
        <f t="shared" si="1294"/>
        <v>432.33033359000001</v>
      </c>
      <c r="C2946" s="76">
        <f t="shared" si="1298"/>
        <v>275.02352438000003</v>
      </c>
      <c r="D2946" s="77">
        <f t="shared" si="1276"/>
        <v>7245.38</v>
      </c>
      <c r="E2946" s="78">
        <f>IF(K2946=1,VLOOKUP(A2945,[1]Plan1!$G$155:$I$350,3),E2945)</f>
        <v>7276.54</v>
      </c>
      <c r="F2946" s="79">
        <f t="shared" si="1277"/>
        <v>45763</v>
      </c>
      <c r="G2946" s="80">
        <f t="shared" si="1278"/>
        <v>4.3006716003852752E-3</v>
      </c>
      <c r="H2946" s="81">
        <f t="shared" si="1279"/>
        <v>47224</v>
      </c>
      <c r="I2946" s="81">
        <f t="shared" si="1280"/>
        <v>47224</v>
      </c>
      <c r="J2946" s="82">
        <f t="shared" si="1295"/>
        <v>21</v>
      </c>
      <c r="K2946" s="82">
        <f t="shared" si="1300"/>
        <v>9</v>
      </c>
      <c r="L2946" s="76">
        <f t="shared" si="1281"/>
        <v>1.00184088</v>
      </c>
      <c r="M2946" s="83">
        <f t="shared" si="1282"/>
        <v>1.0043006699999999</v>
      </c>
      <c r="N2946" s="83">
        <f t="shared" si="1283"/>
        <v>1.5647464656969119</v>
      </c>
      <c r="O2946" s="76">
        <f t="shared" si="1284"/>
        <v>1.5676269700000001</v>
      </c>
      <c r="P2946" s="76">
        <f t="shared" si="1285"/>
        <v>431.1342942</v>
      </c>
      <c r="Q2946" s="84">
        <f t="shared" si="1299"/>
        <v>0</v>
      </c>
      <c r="R2946" s="86">
        <f t="shared" si="1296"/>
        <v>0</v>
      </c>
      <c r="S2946" s="76">
        <f t="shared" si="1286"/>
        <v>0</v>
      </c>
      <c r="T2946" s="86">
        <f t="shared" si="1297"/>
        <v>8.0657000000000006E-2</v>
      </c>
      <c r="U2946" s="84">
        <f t="shared" si="1287"/>
        <v>9</v>
      </c>
      <c r="V2946" s="84">
        <v>252</v>
      </c>
      <c r="W2946" s="83">
        <f t="shared" si="1288"/>
        <v>1.002774169</v>
      </c>
      <c r="X2946" s="76">
        <f t="shared" si="1289"/>
        <v>1.1960393899999999</v>
      </c>
      <c r="Y2946" s="76">
        <f t="shared" si="1290"/>
        <v>0</v>
      </c>
      <c r="Z2946" s="90" t="str">
        <f t="shared" si="1291"/>
        <v>A+J=</v>
      </c>
      <c r="AA2946" s="81">
        <f t="shared" si="1292"/>
        <v>47224</v>
      </c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75">
        <f t="shared" si="1293"/>
        <v>47206</v>
      </c>
      <c r="B2947" s="76">
        <f t="shared" si="1294"/>
        <v>432.55181530999999</v>
      </c>
      <c r="C2947" s="76">
        <f t="shared" si="1298"/>
        <v>275.02352438000003</v>
      </c>
      <c r="D2947" s="77">
        <f t="shared" si="1276"/>
        <v>7245.38</v>
      </c>
      <c r="E2947" s="78">
        <f>IF(K2947=1,VLOOKUP(A2946,[1]Plan1!$G$155:$I$350,3),E2946)</f>
        <v>7276.54</v>
      </c>
      <c r="F2947" s="79">
        <f t="shared" si="1277"/>
        <v>45763</v>
      </c>
      <c r="G2947" s="80">
        <f t="shared" si="1278"/>
        <v>4.3006716003852752E-3</v>
      </c>
      <c r="H2947" s="81">
        <f t="shared" si="1279"/>
        <v>47224</v>
      </c>
      <c r="I2947" s="81">
        <f t="shared" si="1280"/>
        <v>47224</v>
      </c>
      <c r="J2947" s="82">
        <f t="shared" si="1295"/>
        <v>21</v>
      </c>
      <c r="K2947" s="82">
        <f t="shared" si="1300"/>
        <v>10</v>
      </c>
      <c r="L2947" s="76">
        <f t="shared" si="1281"/>
        <v>1.00204563</v>
      </c>
      <c r="M2947" s="83">
        <f t="shared" si="1282"/>
        <v>1.0043006699999999</v>
      </c>
      <c r="N2947" s="83">
        <f t="shared" si="1283"/>
        <v>1.5647464656969119</v>
      </c>
      <c r="O2947" s="76">
        <f t="shared" si="1284"/>
        <v>1.5679473500000001</v>
      </c>
      <c r="P2947" s="76">
        <f t="shared" si="1285"/>
        <v>431.22240622999999</v>
      </c>
      <c r="Q2947" s="84">
        <f t="shared" si="1299"/>
        <v>0</v>
      </c>
      <c r="R2947" s="86">
        <f t="shared" si="1296"/>
        <v>0</v>
      </c>
      <c r="S2947" s="76">
        <f t="shared" si="1286"/>
        <v>0</v>
      </c>
      <c r="T2947" s="86">
        <f t="shared" si="1297"/>
        <v>8.0657000000000006E-2</v>
      </c>
      <c r="U2947" s="84">
        <f t="shared" si="1287"/>
        <v>10</v>
      </c>
      <c r="V2947" s="84">
        <v>252</v>
      </c>
      <c r="W2947" s="83">
        <f t="shared" si="1288"/>
        <v>1.003082885</v>
      </c>
      <c r="X2947" s="76">
        <f t="shared" si="1289"/>
        <v>1.32940908</v>
      </c>
      <c r="Y2947" s="76">
        <f t="shared" si="1290"/>
        <v>0</v>
      </c>
      <c r="Z2947" s="90" t="str">
        <f t="shared" si="1291"/>
        <v>A+J=</v>
      </c>
      <c r="AA2947" s="81">
        <f t="shared" si="1292"/>
        <v>47224</v>
      </c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75">
        <f t="shared" si="1293"/>
        <v>47207</v>
      </c>
      <c r="B2948" s="76">
        <f t="shared" si="1294"/>
        <v>432.77341407</v>
      </c>
      <c r="C2948" s="76">
        <f t="shared" si="1298"/>
        <v>275.02352438000003</v>
      </c>
      <c r="D2948" s="77">
        <f t="shared" si="1276"/>
        <v>7245.38</v>
      </c>
      <c r="E2948" s="78">
        <f>IF(K2948=1,VLOOKUP(A2947,[1]Plan1!$G$155:$I$350,3),E2947)</f>
        <v>7276.54</v>
      </c>
      <c r="F2948" s="79">
        <f t="shared" si="1277"/>
        <v>45763</v>
      </c>
      <c r="G2948" s="80">
        <f t="shared" si="1278"/>
        <v>4.3006716003852752E-3</v>
      </c>
      <c r="H2948" s="81">
        <f t="shared" si="1279"/>
        <v>47224</v>
      </c>
      <c r="I2948" s="81">
        <f t="shared" si="1280"/>
        <v>47224</v>
      </c>
      <c r="J2948" s="82">
        <f t="shared" si="1295"/>
        <v>21</v>
      </c>
      <c r="K2948" s="82">
        <f t="shared" si="1300"/>
        <v>11</v>
      </c>
      <c r="L2948" s="76">
        <f t="shared" si="1281"/>
        <v>1.0022504299999999</v>
      </c>
      <c r="M2948" s="83">
        <f t="shared" si="1282"/>
        <v>1.0043006699999999</v>
      </c>
      <c r="N2948" s="83">
        <f t="shared" si="1283"/>
        <v>1.5647464656969119</v>
      </c>
      <c r="O2948" s="76">
        <f t="shared" si="1284"/>
        <v>1.56826781</v>
      </c>
      <c r="P2948" s="76">
        <f t="shared" si="1285"/>
        <v>431.31054026999999</v>
      </c>
      <c r="Q2948" s="84">
        <f t="shared" si="1299"/>
        <v>0</v>
      </c>
      <c r="R2948" s="86">
        <f t="shared" si="1296"/>
        <v>0</v>
      </c>
      <c r="S2948" s="76">
        <f t="shared" si="1286"/>
        <v>0</v>
      </c>
      <c r="T2948" s="86">
        <f t="shared" si="1297"/>
        <v>8.0657000000000006E-2</v>
      </c>
      <c r="U2948" s="84">
        <f t="shared" si="1287"/>
        <v>11</v>
      </c>
      <c r="V2948" s="84">
        <v>252</v>
      </c>
      <c r="W2948" s="83">
        <f t="shared" si="1288"/>
        <v>1.0033916949999999</v>
      </c>
      <c r="X2948" s="76">
        <f t="shared" si="1289"/>
        <v>1.4628737999999999</v>
      </c>
      <c r="Y2948" s="76">
        <f t="shared" si="1290"/>
        <v>0</v>
      </c>
      <c r="Z2948" s="90" t="str">
        <f t="shared" si="1291"/>
        <v>A+J=</v>
      </c>
      <c r="AA2948" s="81">
        <f t="shared" si="1292"/>
        <v>47224</v>
      </c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75">
        <f t="shared" si="1293"/>
        <v>47208</v>
      </c>
      <c r="B2949" s="76">
        <f t="shared" si="1294"/>
        <v>432.77341407</v>
      </c>
      <c r="C2949" s="76">
        <f t="shared" si="1298"/>
        <v>275.02352438000003</v>
      </c>
      <c r="D2949" s="77">
        <f t="shared" si="1276"/>
        <v>7245.38</v>
      </c>
      <c r="E2949" s="78">
        <f>IF(K2949=1,VLOOKUP(A2948,[1]Plan1!$G$155:$I$350,3),E2948)</f>
        <v>7276.54</v>
      </c>
      <c r="F2949" s="79">
        <f t="shared" si="1277"/>
        <v>45763</v>
      </c>
      <c r="G2949" s="80">
        <f t="shared" si="1278"/>
        <v>4.3006716003852752E-3</v>
      </c>
      <c r="H2949" s="81">
        <f t="shared" si="1279"/>
        <v>47224</v>
      </c>
      <c r="I2949" s="81">
        <f t="shared" si="1280"/>
        <v>47224</v>
      </c>
      <c r="J2949" s="82">
        <f t="shared" si="1295"/>
        <v>21</v>
      </c>
      <c r="K2949" s="82">
        <f t="shared" si="1300"/>
        <v>11</v>
      </c>
      <c r="L2949" s="76">
        <f t="shared" si="1281"/>
        <v>1.0022504299999999</v>
      </c>
      <c r="M2949" s="83">
        <f t="shared" si="1282"/>
        <v>1.0043006699999999</v>
      </c>
      <c r="N2949" s="83">
        <f t="shared" si="1283"/>
        <v>1.5647464656969119</v>
      </c>
      <c r="O2949" s="76">
        <f t="shared" si="1284"/>
        <v>1.56826781</v>
      </c>
      <c r="P2949" s="76">
        <f t="shared" si="1285"/>
        <v>431.31054026999999</v>
      </c>
      <c r="Q2949" s="84">
        <f t="shared" si="1299"/>
        <v>0</v>
      </c>
      <c r="R2949" s="86">
        <f t="shared" si="1296"/>
        <v>0</v>
      </c>
      <c r="S2949" s="76">
        <f t="shared" si="1286"/>
        <v>0</v>
      </c>
      <c r="T2949" s="86">
        <f t="shared" si="1297"/>
        <v>8.0657000000000006E-2</v>
      </c>
      <c r="U2949" s="84">
        <f t="shared" si="1287"/>
        <v>11</v>
      </c>
      <c r="V2949" s="84">
        <v>252</v>
      </c>
      <c r="W2949" s="83">
        <f t="shared" si="1288"/>
        <v>1.0033916949999999</v>
      </c>
      <c r="X2949" s="76">
        <f t="shared" si="1289"/>
        <v>1.4628737999999999</v>
      </c>
      <c r="Y2949" s="76">
        <f t="shared" si="1290"/>
        <v>0</v>
      </c>
      <c r="Z2949" s="90" t="str">
        <f t="shared" si="1291"/>
        <v>A+J=</v>
      </c>
      <c r="AA2949" s="81">
        <f t="shared" si="1292"/>
        <v>47224</v>
      </c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75">
        <f t="shared" si="1293"/>
        <v>47209</v>
      </c>
      <c r="B2950" s="76">
        <f t="shared" si="1294"/>
        <v>432.77341407</v>
      </c>
      <c r="C2950" s="76">
        <f t="shared" si="1298"/>
        <v>275.02352438000003</v>
      </c>
      <c r="D2950" s="77">
        <f t="shared" si="1276"/>
        <v>7245.38</v>
      </c>
      <c r="E2950" s="78">
        <f>IF(K2950=1,VLOOKUP(A2949,[1]Plan1!$G$155:$I$350,3),E2949)</f>
        <v>7276.54</v>
      </c>
      <c r="F2950" s="79">
        <f t="shared" si="1277"/>
        <v>45763</v>
      </c>
      <c r="G2950" s="80">
        <f t="shared" si="1278"/>
        <v>4.3006716003852752E-3</v>
      </c>
      <c r="H2950" s="81">
        <f t="shared" si="1279"/>
        <v>47224</v>
      </c>
      <c r="I2950" s="81">
        <f t="shared" si="1280"/>
        <v>47224</v>
      </c>
      <c r="J2950" s="82">
        <f t="shared" si="1295"/>
        <v>21</v>
      </c>
      <c r="K2950" s="82">
        <f t="shared" si="1300"/>
        <v>11</v>
      </c>
      <c r="L2950" s="76">
        <f t="shared" si="1281"/>
        <v>1.0022504299999999</v>
      </c>
      <c r="M2950" s="83">
        <f t="shared" si="1282"/>
        <v>1.0043006699999999</v>
      </c>
      <c r="N2950" s="83">
        <f t="shared" si="1283"/>
        <v>1.5647464656969119</v>
      </c>
      <c r="O2950" s="76">
        <f t="shared" si="1284"/>
        <v>1.56826781</v>
      </c>
      <c r="P2950" s="76">
        <f t="shared" si="1285"/>
        <v>431.31054026999999</v>
      </c>
      <c r="Q2950" s="84">
        <f t="shared" si="1299"/>
        <v>0</v>
      </c>
      <c r="R2950" s="86">
        <f t="shared" si="1296"/>
        <v>0</v>
      </c>
      <c r="S2950" s="76">
        <f t="shared" si="1286"/>
        <v>0</v>
      </c>
      <c r="T2950" s="86">
        <f t="shared" si="1297"/>
        <v>8.0657000000000006E-2</v>
      </c>
      <c r="U2950" s="84">
        <f t="shared" si="1287"/>
        <v>11</v>
      </c>
      <c r="V2950" s="84">
        <v>252</v>
      </c>
      <c r="W2950" s="83">
        <f t="shared" si="1288"/>
        <v>1.0033916949999999</v>
      </c>
      <c r="X2950" s="76">
        <f t="shared" si="1289"/>
        <v>1.4628737999999999</v>
      </c>
      <c r="Y2950" s="76">
        <f t="shared" si="1290"/>
        <v>0</v>
      </c>
      <c r="Z2950" s="90" t="str">
        <f t="shared" si="1291"/>
        <v>A+J=</v>
      </c>
      <c r="AA2950" s="81">
        <f t="shared" si="1292"/>
        <v>47224</v>
      </c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75">
        <f t="shared" si="1293"/>
        <v>47210</v>
      </c>
      <c r="B2951" s="76">
        <f t="shared" si="1294"/>
        <v>432.77341407</v>
      </c>
      <c r="C2951" s="76">
        <f t="shared" si="1298"/>
        <v>275.02352438000003</v>
      </c>
      <c r="D2951" s="77">
        <f t="shared" si="1276"/>
        <v>7245.38</v>
      </c>
      <c r="E2951" s="78">
        <f>IF(K2951=1,VLOOKUP(A2950,[1]Plan1!$G$155:$I$350,3),E2950)</f>
        <v>7276.54</v>
      </c>
      <c r="F2951" s="79">
        <f t="shared" si="1277"/>
        <v>45763</v>
      </c>
      <c r="G2951" s="80">
        <f t="shared" si="1278"/>
        <v>4.3006716003852752E-3</v>
      </c>
      <c r="H2951" s="81">
        <f t="shared" si="1279"/>
        <v>47224</v>
      </c>
      <c r="I2951" s="81">
        <f t="shared" si="1280"/>
        <v>47224</v>
      </c>
      <c r="J2951" s="82">
        <f t="shared" si="1295"/>
        <v>21</v>
      </c>
      <c r="K2951" s="82">
        <f t="shared" si="1300"/>
        <v>11</v>
      </c>
      <c r="L2951" s="76">
        <f t="shared" si="1281"/>
        <v>1.0022504299999999</v>
      </c>
      <c r="M2951" s="83">
        <f t="shared" si="1282"/>
        <v>1.0043006699999999</v>
      </c>
      <c r="N2951" s="83">
        <f t="shared" si="1283"/>
        <v>1.5647464656969119</v>
      </c>
      <c r="O2951" s="76">
        <f t="shared" si="1284"/>
        <v>1.56826781</v>
      </c>
      <c r="P2951" s="76">
        <f t="shared" si="1285"/>
        <v>431.31054026999999</v>
      </c>
      <c r="Q2951" s="84">
        <f t="shared" si="1299"/>
        <v>0</v>
      </c>
      <c r="R2951" s="86">
        <f t="shared" si="1296"/>
        <v>0</v>
      </c>
      <c r="S2951" s="76">
        <f t="shared" si="1286"/>
        <v>0</v>
      </c>
      <c r="T2951" s="86">
        <f t="shared" si="1297"/>
        <v>8.0657000000000006E-2</v>
      </c>
      <c r="U2951" s="84">
        <f t="shared" si="1287"/>
        <v>11</v>
      </c>
      <c r="V2951" s="84">
        <v>252</v>
      </c>
      <c r="W2951" s="83">
        <f t="shared" si="1288"/>
        <v>1.0033916949999999</v>
      </c>
      <c r="X2951" s="76">
        <f t="shared" si="1289"/>
        <v>1.4628737999999999</v>
      </c>
      <c r="Y2951" s="76">
        <f t="shared" si="1290"/>
        <v>0</v>
      </c>
      <c r="Z2951" s="90" t="str">
        <f t="shared" si="1291"/>
        <v>A+J=</v>
      </c>
      <c r="AA2951" s="81">
        <f t="shared" si="1292"/>
        <v>47224</v>
      </c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75">
        <f t="shared" si="1293"/>
        <v>47211</v>
      </c>
      <c r="B2952" s="76">
        <f t="shared" si="1294"/>
        <v>432.99512246999996</v>
      </c>
      <c r="C2952" s="76">
        <f t="shared" si="1298"/>
        <v>275.02352438000003</v>
      </c>
      <c r="D2952" s="77">
        <f t="shared" ref="D2952:D3015" si="1301">IF(E2952=E2951,D2951,E2951)</f>
        <v>7245.38</v>
      </c>
      <c r="E2952" s="78">
        <f>IF(K2952=1,VLOOKUP(A2951,[1]Plan1!$G$155:$I$350,3),E2951)</f>
        <v>7276.54</v>
      </c>
      <c r="F2952" s="79">
        <f t="shared" ref="F2952:F3015" si="1302">IF(D2952=D2951,F2951,A2952)</f>
        <v>45763</v>
      </c>
      <c r="G2952" s="80">
        <f t="shared" ref="G2952:G3015" si="1303">(E2952/D2952)-1</f>
        <v>4.3006716003852752E-3</v>
      </c>
      <c r="H2952" s="81">
        <f t="shared" ref="H2952:H3015" si="1304">IF(DAY(A2952)=15,VLOOKUP(A2952,AH$119:AN$451,4),H2951)</f>
        <v>47224</v>
      </c>
      <c r="I2952" s="81">
        <f t="shared" ref="I2952:I3015" si="1305">IF(A2952&gt;I2951,H2952,I2951)</f>
        <v>47224</v>
      </c>
      <c r="J2952" s="82">
        <f t="shared" si="1295"/>
        <v>21</v>
      </c>
      <c r="K2952" s="82">
        <f t="shared" si="1300"/>
        <v>12</v>
      </c>
      <c r="L2952" s="76">
        <f t="shared" ref="L2952:L3015" si="1306">TRUNC((E2952/D2952)^TRUNC((K2952/J2952),9),8)</f>
        <v>1.0024552600000001</v>
      </c>
      <c r="M2952" s="83">
        <f t="shared" ref="M2952:M3015" si="1307">IF(I2952&gt;I2951,L2951,M2951)</f>
        <v>1.0043006699999999</v>
      </c>
      <c r="N2952" s="83">
        <f t="shared" ref="N2952:N3015" si="1308">IF(I2952&gt;I2951,N2951*M2952,N2951)</f>
        <v>1.5647464656969119</v>
      </c>
      <c r="O2952" s="76">
        <f t="shared" ref="O2952:O3015" si="1309">TRUNC(TRUNC((L2952*N2952),15),8)</f>
        <v>1.5685883199999999</v>
      </c>
      <c r="P2952" s="76">
        <f t="shared" ref="P2952:P3015" si="1310">TRUNC(C2952*O2952,8)</f>
        <v>431.39868805999998</v>
      </c>
      <c r="Q2952" s="84">
        <f t="shared" si="1299"/>
        <v>0</v>
      </c>
      <c r="R2952" s="86">
        <f t="shared" si="1296"/>
        <v>0</v>
      </c>
      <c r="S2952" s="76">
        <f t="shared" ref="S2952:S3015" si="1311">IF(R2952&gt;0,TRUNC(R2952*P2952,8),0)</f>
        <v>0</v>
      </c>
      <c r="T2952" s="86">
        <f t="shared" si="1297"/>
        <v>8.0657000000000006E-2</v>
      </c>
      <c r="U2952" s="84">
        <f t="shared" ref="U2952:U3015" si="1312">IF(Q2951&gt;0,1,IF(K2952=K2951,U2951,U2951+1))</f>
        <v>12</v>
      </c>
      <c r="V2952" s="84">
        <v>252</v>
      </c>
      <c r="W2952" s="83">
        <f t="shared" ref="W2952:W3015" si="1313">ROUND((1+T2952)^TRUNC((U2952/V2952),9),9)</f>
        <v>1.003700601</v>
      </c>
      <c r="X2952" s="76">
        <f t="shared" ref="X2952:X3015" si="1314">TRUNC((P2952*(W2952-1)),8)</f>
        <v>1.5964344100000001</v>
      </c>
      <c r="Y2952" s="76">
        <f t="shared" ref="Y2952:Y3015" si="1315">IF(Q2952&gt;0,S2952+X2952,0)</f>
        <v>0</v>
      </c>
      <c r="Z2952" s="90" t="str">
        <f t="shared" ref="Z2952:Z3015" si="1316">IF($Q2951&gt;0,VLOOKUP($A2951,$AD$11:$AM$115,9),Z2951)</f>
        <v>A+J=</v>
      </c>
      <c r="AA2952" s="81">
        <f t="shared" ref="AA2952:AA3015" si="1317">IF(Q2951&gt;0,VLOOKUP(A2951,$AD$11:$AM$115,10),AA2951)</f>
        <v>47224</v>
      </c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75">
        <f t="shared" si="1293"/>
        <v>47212</v>
      </c>
      <c r="B2953" s="76">
        <f t="shared" si="1294"/>
        <v>433.21694840999999</v>
      </c>
      <c r="C2953" s="76">
        <f t="shared" si="1298"/>
        <v>275.02352438000003</v>
      </c>
      <c r="D2953" s="77">
        <f t="shared" si="1301"/>
        <v>7245.38</v>
      </c>
      <c r="E2953" s="78">
        <f>IF(K2953=1,VLOOKUP(A2952,[1]Plan1!$G$155:$I$350,3),E2952)</f>
        <v>7276.54</v>
      </c>
      <c r="F2953" s="79">
        <f t="shared" si="1302"/>
        <v>45763</v>
      </c>
      <c r="G2953" s="80">
        <f t="shared" si="1303"/>
        <v>4.3006716003852752E-3</v>
      </c>
      <c r="H2953" s="81">
        <f t="shared" si="1304"/>
        <v>47224</v>
      </c>
      <c r="I2953" s="81">
        <f t="shared" si="1305"/>
        <v>47224</v>
      </c>
      <c r="J2953" s="82">
        <f t="shared" si="1295"/>
        <v>21</v>
      </c>
      <c r="K2953" s="82">
        <f t="shared" si="1300"/>
        <v>13</v>
      </c>
      <c r="L2953" s="76">
        <f t="shared" si="1306"/>
        <v>1.0026601399999999</v>
      </c>
      <c r="M2953" s="83">
        <f t="shared" si="1307"/>
        <v>1.0043006699999999</v>
      </c>
      <c r="N2953" s="83">
        <f t="shared" si="1308"/>
        <v>1.5647464656969119</v>
      </c>
      <c r="O2953" s="76">
        <f t="shared" si="1309"/>
        <v>1.56890891</v>
      </c>
      <c r="P2953" s="76">
        <f t="shared" si="1310"/>
        <v>431.48685784999998</v>
      </c>
      <c r="Q2953" s="84">
        <f t="shared" si="1299"/>
        <v>0</v>
      </c>
      <c r="R2953" s="86">
        <f t="shared" si="1296"/>
        <v>0</v>
      </c>
      <c r="S2953" s="76">
        <f t="shared" si="1311"/>
        <v>0</v>
      </c>
      <c r="T2953" s="86">
        <f t="shared" si="1297"/>
        <v>8.0657000000000006E-2</v>
      </c>
      <c r="U2953" s="84">
        <f t="shared" si="1312"/>
        <v>13</v>
      </c>
      <c r="V2953" s="84">
        <v>252</v>
      </c>
      <c r="W2953" s="83">
        <f t="shared" si="1313"/>
        <v>1.004009602</v>
      </c>
      <c r="X2953" s="76">
        <f t="shared" si="1314"/>
        <v>1.7300905600000001</v>
      </c>
      <c r="Y2953" s="76">
        <f t="shared" si="1315"/>
        <v>0</v>
      </c>
      <c r="Z2953" s="90" t="str">
        <f t="shared" si="1316"/>
        <v>A+J=</v>
      </c>
      <c r="AA2953" s="81">
        <f t="shared" si="1317"/>
        <v>47224</v>
      </c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75">
        <f t="shared" si="1293"/>
        <v>47213</v>
      </c>
      <c r="B2954" s="76">
        <f t="shared" si="1294"/>
        <v>433.43888365999999</v>
      </c>
      <c r="C2954" s="76">
        <f t="shared" si="1298"/>
        <v>275.02352438000003</v>
      </c>
      <c r="D2954" s="77">
        <f t="shared" si="1301"/>
        <v>7245.38</v>
      </c>
      <c r="E2954" s="78">
        <f>IF(K2954=1,VLOOKUP(A2953,[1]Plan1!$G$155:$I$350,3),E2953)</f>
        <v>7276.54</v>
      </c>
      <c r="F2954" s="79">
        <f t="shared" si="1302"/>
        <v>45763</v>
      </c>
      <c r="G2954" s="80">
        <f t="shared" si="1303"/>
        <v>4.3006716003852752E-3</v>
      </c>
      <c r="H2954" s="81">
        <f t="shared" si="1304"/>
        <v>47224</v>
      </c>
      <c r="I2954" s="81">
        <f t="shared" si="1305"/>
        <v>47224</v>
      </c>
      <c r="J2954" s="82">
        <f t="shared" si="1295"/>
        <v>21</v>
      </c>
      <c r="K2954" s="82">
        <f t="shared" si="1300"/>
        <v>14</v>
      </c>
      <c r="L2954" s="76">
        <f t="shared" si="1306"/>
        <v>1.00286506</v>
      </c>
      <c r="M2954" s="83">
        <f t="shared" si="1307"/>
        <v>1.0043006699999999</v>
      </c>
      <c r="N2954" s="83">
        <f t="shared" si="1308"/>
        <v>1.5647464656969119</v>
      </c>
      <c r="O2954" s="76">
        <f t="shared" si="1309"/>
        <v>1.56922955</v>
      </c>
      <c r="P2954" s="76">
        <f t="shared" si="1310"/>
        <v>431.57504139999998</v>
      </c>
      <c r="Q2954" s="84">
        <f t="shared" si="1299"/>
        <v>0</v>
      </c>
      <c r="R2954" s="86">
        <f t="shared" si="1296"/>
        <v>0</v>
      </c>
      <c r="S2954" s="76">
        <f t="shared" si="1311"/>
        <v>0</v>
      </c>
      <c r="T2954" s="86">
        <f t="shared" si="1297"/>
        <v>8.0657000000000006E-2</v>
      </c>
      <c r="U2954" s="84">
        <f t="shared" si="1312"/>
        <v>14</v>
      </c>
      <c r="V2954" s="84">
        <v>252</v>
      </c>
      <c r="W2954" s="83">
        <f t="shared" si="1313"/>
        <v>1.0043186980000001</v>
      </c>
      <c r="X2954" s="76">
        <f t="shared" si="1314"/>
        <v>1.86384226</v>
      </c>
      <c r="Y2954" s="76">
        <f t="shared" si="1315"/>
        <v>0</v>
      </c>
      <c r="Z2954" s="90" t="str">
        <f t="shared" si="1316"/>
        <v>A+J=</v>
      </c>
      <c r="AA2954" s="81">
        <f t="shared" si="1317"/>
        <v>47224</v>
      </c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75">
        <f t="shared" si="1293"/>
        <v>47214</v>
      </c>
      <c r="B2955" s="76">
        <f t="shared" si="1294"/>
        <v>433.66093375999998</v>
      </c>
      <c r="C2955" s="76">
        <f t="shared" si="1298"/>
        <v>275.02352438000003</v>
      </c>
      <c r="D2955" s="77">
        <f t="shared" si="1301"/>
        <v>7245.38</v>
      </c>
      <c r="E2955" s="78">
        <f>IF(K2955=1,VLOOKUP(A2954,[1]Plan1!$G$155:$I$350,3),E2954)</f>
        <v>7276.54</v>
      </c>
      <c r="F2955" s="79">
        <f t="shared" si="1302"/>
        <v>45763</v>
      </c>
      <c r="G2955" s="80">
        <f t="shared" si="1303"/>
        <v>4.3006716003852752E-3</v>
      </c>
      <c r="H2955" s="81">
        <f t="shared" si="1304"/>
        <v>47224</v>
      </c>
      <c r="I2955" s="81">
        <f t="shared" si="1305"/>
        <v>47224</v>
      </c>
      <c r="J2955" s="82">
        <f t="shared" si="1295"/>
        <v>21</v>
      </c>
      <c r="K2955" s="82">
        <f t="shared" si="1300"/>
        <v>15</v>
      </c>
      <c r="L2955" s="76">
        <f t="shared" si="1306"/>
        <v>1.00307002</v>
      </c>
      <c r="M2955" s="83">
        <f t="shared" si="1307"/>
        <v>1.0043006699999999</v>
      </c>
      <c r="N2955" s="83">
        <f t="shared" si="1308"/>
        <v>1.5647464656969119</v>
      </c>
      <c r="O2955" s="76">
        <f t="shared" si="1309"/>
        <v>1.56955026</v>
      </c>
      <c r="P2955" s="76">
        <f t="shared" si="1310"/>
        <v>431.66324419</v>
      </c>
      <c r="Q2955" s="84">
        <f t="shared" si="1299"/>
        <v>0</v>
      </c>
      <c r="R2955" s="86">
        <f t="shared" si="1296"/>
        <v>0</v>
      </c>
      <c r="S2955" s="76">
        <f t="shared" si="1311"/>
        <v>0</v>
      </c>
      <c r="T2955" s="86">
        <f t="shared" si="1297"/>
        <v>8.0657000000000006E-2</v>
      </c>
      <c r="U2955" s="84">
        <f t="shared" si="1312"/>
        <v>15</v>
      </c>
      <c r="V2955" s="84">
        <v>252</v>
      </c>
      <c r="W2955" s="83">
        <f t="shared" si="1313"/>
        <v>1.004627889</v>
      </c>
      <c r="X2955" s="76">
        <f t="shared" si="1314"/>
        <v>1.9976895699999999</v>
      </c>
      <c r="Y2955" s="76">
        <f t="shared" si="1315"/>
        <v>0</v>
      </c>
      <c r="Z2955" s="90" t="str">
        <f t="shared" si="1316"/>
        <v>A+J=</v>
      </c>
      <c r="AA2955" s="81">
        <f t="shared" si="1317"/>
        <v>47224</v>
      </c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75">
        <f t="shared" ref="A2956:A3019" si="1318">(A2955+1)</f>
        <v>47215</v>
      </c>
      <c r="B2956" s="76">
        <f t="shared" ref="B2956:B3019" si="1319">P2956+X2956</f>
        <v>433.88309921000001</v>
      </c>
      <c r="C2956" s="76">
        <f t="shared" si="1298"/>
        <v>275.02352438000003</v>
      </c>
      <c r="D2956" s="77">
        <f t="shared" si="1301"/>
        <v>7245.38</v>
      </c>
      <c r="E2956" s="78">
        <f>IF(K2956=1,VLOOKUP(A2955,[1]Plan1!$G$155:$I$350,3),E2955)</f>
        <v>7276.54</v>
      </c>
      <c r="F2956" s="79">
        <f t="shared" si="1302"/>
        <v>45763</v>
      </c>
      <c r="G2956" s="80">
        <f t="shared" si="1303"/>
        <v>4.3006716003852752E-3</v>
      </c>
      <c r="H2956" s="81">
        <f t="shared" si="1304"/>
        <v>47224</v>
      </c>
      <c r="I2956" s="81">
        <f t="shared" si="1305"/>
        <v>47224</v>
      </c>
      <c r="J2956" s="82">
        <f t="shared" ref="J2956:J3019" si="1320">IF(I2956=I2955,J2955,NETWORKDAYS(I2955,I2956,$AD$165:$AD$503)-1)</f>
        <v>21</v>
      </c>
      <c r="K2956" s="82">
        <f t="shared" si="1300"/>
        <v>16</v>
      </c>
      <c r="L2956" s="76">
        <f t="shared" si="1306"/>
        <v>1.00327502</v>
      </c>
      <c r="M2956" s="83">
        <f t="shared" si="1307"/>
        <v>1.0043006699999999</v>
      </c>
      <c r="N2956" s="83">
        <f t="shared" si="1308"/>
        <v>1.5647464656969119</v>
      </c>
      <c r="O2956" s="76">
        <f t="shared" si="1309"/>
        <v>1.56987104</v>
      </c>
      <c r="P2956" s="76">
        <f t="shared" si="1310"/>
        <v>431.75146624000001</v>
      </c>
      <c r="Q2956" s="84">
        <f t="shared" si="1299"/>
        <v>0</v>
      </c>
      <c r="R2956" s="86">
        <f t="shared" ref="R2956:R3019" si="1321">IF(Q2956&gt;0,VLOOKUP($A2956,$AD$11:$AI$161,6),0)</f>
        <v>0</v>
      </c>
      <c r="S2956" s="76">
        <f t="shared" si="1311"/>
        <v>0</v>
      </c>
      <c r="T2956" s="86">
        <f t="shared" ref="T2956:T3019" si="1322">(T2955)</f>
        <v>8.0657000000000006E-2</v>
      </c>
      <c r="U2956" s="84">
        <f t="shared" si="1312"/>
        <v>16</v>
      </c>
      <c r="V2956" s="84">
        <v>252</v>
      </c>
      <c r="W2956" s="83">
        <f t="shared" si="1313"/>
        <v>1.0049371760000001</v>
      </c>
      <c r="X2956" s="76">
        <f t="shared" si="1314"/>
        <v>2.1316329700000001</v>
      </c>
      <c r="Y2956" s="76">
        <f t="shared" si="1315"/>
        <v>0</v>
      </c>
      <c r="Z2956" s="90" t="str">
        <f t="shared" si="1316"/>
        <v>A+J=</v>
      </c>
      <c r="AA2956" s="81">
        <f t="shared" si="1317"/>
        <v>47224</v>
      </c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75">
        <f t="shared" si="1318"/>
        <v>47216</v>
      </c>
      <c r="B2957" s="76">
        <f t="shared" si="1319"/>
        <v>433.88309921000001</v>
      </c>
      <c r="C2957" s="76">
        <f t="shared" ref="C2957:C3020" si="1323">TRUNC(IF(Q2956&gt;0,VLOOKUP(A2956,$AD$13:$AE$161,2),C2956),8)</f>
        <v>275.02352438000003</v>
      </c>
      <c r="D2957" s="77">
        <f t="shared" si="1301"/>
        <v>7245.38</v>
      </c>
      <c r="E2957" s="78">
        <f>IF(K2957=1,VLOOKUP(A2956,[1]Plan1!$G$155:$I$350,3),E2956)</f>
        <v>7276.54</v>
      </c>
      <c r="F2957" s="79">
        <f t="shared" si="1302"/>
        <v>45763</v>
      </c>
      <c r="G2957" s="80">
        <f t="shared" si="1303"/>
        <v>4.3006716003852752E-3</v>
      </c>
      <c r="H2957" s="81">
        <f t="shared" si="1304"/>
        <v>47224</v>
      </c>
      <c r="I2957" s="81">
        <f t="shared" si="1305"/>
        <v>47224</v>
      </c>
      <c r="J2957" s="82">
        <f t="shared" si="1320"/>
        <v>21</v>
      </c>
      <c r="K2957" s="82">
        <f t="shared" si="1300"/>
        <v>16</v>
      </c>
      <c r="L2957" s="76">
        <f t="shared" si="1306"/>
        <v>1.00327502</v>
      </c>
      <c r="M2957" s="83">
        <f t="shared" si="1307"/>
        <v>1.0043006699999999</v>
      </c>
      <c r="N2957" s="83">
        <f t="shared" si="1308"/>
        <v>1.5647464656969119</v>
      </c>
      <c r="O2957" s="76">
        <f t="shared" si="1309"/>
        <v>1.56987104</v>
      </c>
      <c r="P2957" s="76">
        <f t="shared" si="1310"/>
        <v>431.75146624000001</v>
      </c>
      <c r="Q2957" s="84">
        <f t="shared" ref="Q2957:Q3020" si="1324">IF(VLOOKUP(A2957,AD$11:AK$161,8)=VLOOKUP(A2956,AD$11:AK$161,8),0,VLOOKUP(A2957,AD$11:AK$161,8))</f>
        <v>0</v>
      </c>
      <c r="R2957" s="86">
        <f t="shared" si="1321"/>
        <v>0</v>
      </c>
      <c r="S2957" s="76">
        <f t="shared" si="1311"/>
        <v>0</v>
      </c>
      <c r="T2957" s="86">
        <f t="shared" si="1322"/>
        <v>8.0657000000000006E-2</v>
      </c>
      <c r="U2957" s="84">
        <f t="shared" si="1312"/>
        <v>16</v>
      </c>
      <c r="V2957" s="84">
        <v>252</v>
      </c>
      <c r="W2957" s="83">
        <f t="shared" si="1313"/>
        <v>1.0049371760000001</v>
      </c>
      <c r="X2957" s="76">
        <f t="shared" si="1314"/>
        <v>2.1316329700000001</v>
      </c>
      <c r="Y2957" s="76">
        <f t="shared" si="1315"/>
        <v>0</v>
      </c>
      <c r="Z2957" s="90" t="str">
        <f t="shared" si="1316"/>
        <v>A+J=</v>
      </c>
      <c r="AA2957" s="81">
        <f t="shared" si="1317"/>
        <v>47224</v>
      </c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75">
        <f t="shared" si="1318"/>
        <v>47217</v>
      </c>
      <c r="B2958" s="76">
        <f t="shared" si="1319"/>
        <v>433.88309921000001</v>
      </c>
      <c r="C2958" s="76">
        <f t="shared" si="1323"/>
        <v>275.02352438000003</v>
      </c>
      <c r="D2958" s="77">
        <f t="shared" si="1301"/>
        <v>7245.38</v>
      </c>
      <c r="E2958" s="78">
        <f>IF(K2958=1,VLOOKUP(A2957,[1]Plan1!$G$155:$I$350,3),E2957)</f>
        <v>7276.54</v>
      </c>
      <c r="F2958" s="79">
        <f t="shared" si="1302"/>
        <v>45763</v>
      </c>
      <c r="G2958" s="80">
        <f t="shared" si="1303"/>
        <v>4.3006716003852752E-3</v>
      </c>
      <c r="H2958" s="81">
        <f t="shared" si="1304"/>
        <v>47224</v>
      </c>
      <c r="I2958" s="81">
        <f t="shared" si="1305"/>
        <v>47224</v>
      </c>
      <c r="J2958" s="82">
        <f t="shared" si="1320"/>
        <v>21</v>
      </c>
      <c r="K2958" s="82">
        <f t="shared" si="1300"/>
        <v>16</v>
      </c>
      <c r="L2958" s="76">
        <f t="shared" si="1306"/>
        <v>1.00327502</v>
      </c>
      <c r="M2958" s="83">
        <f t="shared" si="1307"/>
        <v>1.0043006699999999</v>
      </c>
      <c r="N2958" s="83">
        <f t="shared" si="1308"/>
        <v>1.5647464656969119</v>
      </c>
      <c r="O2958" s="76">
        <f t="shared" si="1309"/>
        <v>1.56987104</v>
      </c>
      <c r="P2958" s="76">
        <f t="shared" si="1310"/>
        <v>431.75146624000001</v>
      </c>
      <c r="Q2958" s="84">
        <f t="shared" si="1324"/>
        <v>0</v>
      </c>
      <c r="R2958" s="86">
        <f t="shared" si="1321"/>
        <v>0</v>
      </c>
      <c r="S2958" s="76">
        <f t="shared" si="1311"/>
        <v>0</v>
      </c>
      <c r="T2958" s="86">
        <f t="shared" si="1322"/>
        <v>8.0657000000000006E-2</v>
      </c>
      <c r="U2958" s="84">
        <f t="shared" si="1312"/>
        <v>16</v>
      </c>
      <c r="V2958" s="84">
        <v>252</v>
      </c>
      <c r="W2958" s="83">
        <f t="shared" si="1313"/>
        <v>1.0049371760000001</v>
      </c>
      <c r="X2958" s="76">
        <f t="shared" si="1314"/>
        <v>2.1316329700000001</v>
      </c>
      <c r="Y2958" s="76">
        <f t="shared" si="1315"/>
        <v>0</v>
      </c>
      <c r="Z2958" s="90" t="str">
        <f t="shared" si="1316"/>
        <v>A+J=</v>
      </c>
      <c r="AA2958" s="81">
        <f t="shared" si="1317"/>
        <v>47224</v>
      </c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75">
        <f t="shared" si="1318"/>
        <v>47218</v>
      </c>
      <c r="B2959" s="76">
        <f t="shared" si="1319"/>
        <v>434.10537918</v>
      </c>
      <c r="C2959" s="76">
        <f t="shared" si="1323"/>
        <v>275.02352438000003</v>
      </c>
      <c r="D2959" s="77">
        <f t="shared" si="1301"/>
        <v>7245.38</v>
      </c>
      <c r="E2959" s="78">
        <f>IF(K2959=1,VLOOKUP(A2958,[1]Plan1!$G$155:$I$350,3),E2958)</f>
        <v>7276.54</v>
      </c>
      <c r="F2959" s="79">
        <f t="shared" si="1302"/>
        <v>45763</v>
      </c>
      <c r="G2959" s="80">
        <f t="shared" si="1303"/>
        <v>4.3006716003852752E-3</v>
      </c>
      <c r="H2959" s="81">
        <f t="shared" si="1304"/>
        <v>47224</v>
      </c>
      <c r="I2959" s="81">
        <f t="shared" si="1305"/>
        <v>47224</v>
      </c>
      <c r="J2959" s="82">
        <f t="shared" si="1320"/>
        <v>21</v>
      </c>
      <c r="K2959" s="82">
        <f t="shared" si="1300"/>
        <v>17</v>
      </c>
      <c r="L2959" s="76">
        <f t="shared" si="1306"/>
        <v>1.0034800699999999</v>
      </c>
      <c r="M2959" s="83">
        <f t="shared" si="1307"/>
        <v>1.0043006699999999</v>
      </c>
      <c r="N2959" s="83">
        <f t="shared" si="1308"/>
        <v>1.5647464656969119</v>
      </c>
      <c r="O2959" s="76">
        <f t="shared" si="1309"/>
        <v>1.57019189</v>
      </c>
      <c r="P2959" s="76">
        <f t="shared" si="1310"/>
        <v>431.83970754000001</v>
      </c>
      <c r="Q2959" s="84">
        <f t="shared" si="1324"/>
        <v>0</v>
      </c>
      <c r="R2959" s="86">
        <f t="shared" si="1321"/>
        <v>0</v>
      </c>
      <c r="S2959" s="76">
        <f t="shared" si="1311"/>
        <v>0</v>
      </c>
      <c r="T2959" s="86">
        <f t="shared" si="1322"/>
        <v>8.0657000000000006E-2</v>
      </c>
      <c r="U2959" s="84">
        <f t="shared" si="1312"/>
        <v>17</v>
      </c>
      <c r="V2959" s="84">
        <v>252</v>
      </c>
      <c r="W2959" s="83">
        <f t="shared" si="1313"/>
        <v>1.005246557</v>
      </c>
      <c r="X2959" s="76">
        <f t="shared" si="1314"/>
        <v>2.2656716399999999</v>
      </c>
      <c r="Y2959" s="76">
        <f t="shared" si="1315"/>
        <v>0</v>
      </c>
      <c r="Z2959" s="90" t="str">
        <f t="shared" si="1316"/>
        <v>A+J=</v>
      </c>
      <c r="AA2959" s="81">
        <f t="shared" si="1317"/>
        <v>47224</v>
      </c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75">
        <f t="shared" si="1318"/>
        <v>47219</v>
      </c>
      <c r="B2960" s="76">
        <f t="shared" si="1319"/>
        <v>434.32776902000001</v>
      </c>
      <c r="C2960" s="76">
        <f t="shared" si="1323"/>
        <v>275.02352438000003</v>
      </c>
      <c r="D2960" s="77">
        <f t="shared" si="1301"/>
        <v>7245.38</v>
      </c>
      <c r="E2960" s="78">
        <f>IF(K2960=1,VLOOKUP(A2959,[1]Plan1!$G$155:$I$350,3),E2959)</f>
        <v>7276.54</v>
      </c>
      <c r="F2960" s="79">
        <f t="shared" si="1302"/>
        <v>45763</v>
      </c>
      <c r="G2960" s="80">
        <f t="shared" si="1303"/>
        <v>4.3006716003852752E-3</v>
      </c>
      <c r="H2960" s="81">
        <f t="shared" si="1304"/>
        <v>47224</v>
      </c>
      <c r="I2960" s="81">
        <f t="shared" si="1305"/>
        <v>47224</v>
      </c>
      <c r="J2960" s="82">
        <f t="shared" si="1320"/>
        <v>21</v>
      </c>
      <c r="K2960" s="82">
        <f t="shared" si="1300"/>
        <v>18</v>
      </c>
      <c r="L2960" s="76">
        <f t="shared" si="1306"/>
        <v>1.0036851499999999</v>
      </c>
      <c r="M2960" s="83">
        <f t="shared" si="1307"/>
        <v>1.0043006699999999</v>
      </c>
      <c r="N2960" s="83">
        <f t="shared" si="1308"/>
        <v>1.5647464656969119</v>
      </c>
      <c r="O2960" s="76">
        <f t="shared" si="1309"/>
        <v>1.57051279</v>
      </c>
      <c r="P2960" s="76">
        <f t="shared" si="1310"/>
        <v>431.92796257999998</v>
      </c>
      <c r="Q2960" s="84">
        <f t="shared" si="1324"/>
        <v>0</v>
      </c>
      <c r="R2960" s="86">
        <f t="shared" si="1321"/>
        <v>0</v>
      </c>
      <c r="S2960" s="76">
        <f t="shared" si="1311"/>
        <v>0</v>
      </c>
      <c r="T2960" s="86">
        <f t="shared" si="1322"/>
        <v>8.0657000000000006E-2</v>
      </c>
      <c r="U2960" s="84">
        <f t="shared" si="1312"/>
        <v>18</v>
      </c>
      <c r="V2960" s="84">
        <v>252</v>
      </c>
      <c r="W2960" s="83">
        <f t="shared" si="1313"/>
        <v>1.005556034</v>
      </c>
      <c r="X2960" s="76">
        <f t="shared" si="1314"/>
        <v>2.3998064399999999</v>
      </c>
      <c r="Y2960" s="76">
        <f t="shared" si="1315"/>
        <v>0</v>
      </c>
      <c r="Z2960" s="90" t="str">
        <f t="shared" si="1316"/>
        <v>A+J=</v>
      </c>
      <c r="AA2960" s="81">
        <f t="shared" si="1317"/>
        <v>47224</v>
      </c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75">
        <f t="shared" si="1318"/>
        <v>47220</v>
      </c>
      <c r="B2961" s="76">
        <f t="shared" si="1319"/>
        <v>434.55027392</v>
      </c>
      <c r="C2961" s="76">
        <f t="shared" si="1323"/>
        <v>275.02352438000003</v>
      </c>
      <c r="D2961" s="77">
        <f t="shared" si="1301"/>
        <v>7245.38</v>
      </c>
      <c r="E2961" s="78">
        <f>IF(K2961=1,VLOOKUP(A2960,[1]Plan1!$G$155:$I$350,3),E2960)</f>
        <v>7276.54</v>
      </c>
      <c r="F2961" s="79">
        <f t="shared" si="1302"/>
        <v>45763</v>
      </c>
      <c r="G2961" s="80">
        <f t="shared" si="1303"/>
        <v>4.3006716003852752E-3</v>
      </c>
      <c r="H2961" s="81">
        <f t="shared" si="1304"/>
        <v>47224</v>
      </c>
      <c r="I2961" s="81">
        <f t="shared" si="1305"/>
        <v>47224</v>
      </c>
      <c r="J2961" s="82">
        <f t="shared" si="1320"/>
        <v>21</v>
      </c>
      <c r="K2961" s="82">
        <f t="shared" si="1300"/>
        <v>19</v>
      </c>
      <c r="L2961" s="76">
        <f t="shared" si="1306"/>
        <v>1.00389028</v>
      </c>
      <c r="M2961" s="83">
        <f t="shared" si="1307"/>
        <v>1.0043006699999999</v>
      </c>
      <c r="N2961" s="83">
        <f t="shared" si="1308"/>
        <v>1.5647464656969119</v>
      </c>
      <c r="O2961" s="76">
        <f t="shared" si="1309"/>
        <v>1.57083376</v>
      </c>
      <c r="P2961" s="76">
        <f t="shared" si="1310"/>
        <v>432.01623689000002</v>
      </c>
      <c r="Q2961" s="84">
        <f t="shared" si="1324"/>
        <v>0</v>
      </c>
      <c r="R2961" s="86">
        <f t="shared" si="1321"/>
        <v>0</v>
      </c>
      <c r="S2961" s="76">
        <f t="shared" si="1311"/>
        <v>0</v>
      </c>
      <c r="T2961" s="86">
        <f t="shared" si="1322"/>
        <v>8.0657000000000006E-2</v>
      </c>
      <c r="U2961" s="84">
        <f t="shared" si="1312"/>
        <v>19</v>
      </c>
      <c r="V2961" s="84">
        <v>252</v>
      </c>
      <c r="W2961" s="83">
        <f t="shared" si="1313"/>
        <v>1.005865606</v>
      </c>
      <c r="X2961" s="76">
        <f t="shared" si="1314"/>
        <v>2.5340370299999999</v>
      </c>
      <c r="Y2961" s="76">
        <f t="shared" si="1315"/>
        <v>0</v>
      </c>
      <c r="Z2961" s="90" t="str">
        <f t="shared" si="1316"/>
        <v>A+J=</v>
      </c>
      <c r="AA2961" s="81">
        <f t="shared" si="1317"/>
        <v>47224</v>
      </c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75">
        <f t="shared" si="1318"/>
        <v>47221</v>
      </c>
      <c r="B2962" s="76">
        <f t="shared" si="1319"/>
        <v>434.77289431000003</v>
      </c>
      <c r="C2962" s="76">
        <f t="shared" si="1323"/>
        <v>275.02352438000003</v>
      </c>
      <c r="D2962" s="77">
        <f t="shared" si="1301"/>
        <v>7245.38</v>
      </c>
      <c r="E2962" s="78">
        <f>IF(K2962=1,VLOOKUP(A2961,[1]Plan1!$G$155:$I$350,3),E2961)</f>
        <v>7276.54</v>
      </c>
      <c r="F2962" s="79">
        <f t="shared" si="1302"/>
        <v>45763</v>
      </c>
      <c r="G2962" s="80">
        <f t="shared" si="1303"/>
        <v>4.3006716003852752E-3</v>
      </c>
      <c r="H2962" s="81">
        <f t="shared" si="1304"/>
        <v>47224</v>
      </c>
      <c r="I2962" s="81">
        <f t="shared" si="1305"/>
        <v>47224</v>
      </c>
      <c r="J2962" s="82">
        <f t="shared" si="1320"/>
        <v>21</v>
      </c>
      <c r="K2962" s="82">
        <f t="shared" si="1300"/>
        <v>20</v>
      </c>
      <c r="L2962" s="76">
        <f t="shared" si="1306"/>
        <v>1.0040954499999999</v>
      </c>
      <c r="M2962" s="83">
        <f t="shared" si="1307"/>
        <v>1.0043006699999999</v>
      </c>
      <c r="N2962" s="83">
        <f t="shared" si="1308"/>
        <v>1.5647464656969119</v>
      </c>
      <c r="O2962" s="76">
        <f t="shared" si="1309"/>
        <v>1.5711548</v>
      </c>
      <c r="P2962" s="76">
        <f t="shared" si="1310"/>
        <v>432.10453044000002</v>
      </c>
      <c r="Q2962" s="84">
        <f t="shared" si="1324"/>
        <v>0</v>
      </c>
      <c r="R2962" s="86">
        <f t="shared" si="1321"/>
        <v>0</v>
      </c>
      <c r="S2962" s="76">
        <f t="shared" si="1311"/>
        <v>0</v>
      </c>
      <c r="T2962" s="86">
        <f t="shared" si="1322"/>
        <v>8.0657000000000006E-2</v>
      </c>
      <c r="U2962" s="84">
        <f t="shared" si="1312"/>
        <v>20</v>
      </c>
      <c r="V2962" s="84">
        <v>252</v>
      </c>
      <c r="W2962" s="83">
        <f t="shared" si="1313"/>
        <v>1.0061752740000001</v>
      </c>
      <c r="X2962" s="76">
        <f t="shared" si="1314"/>
        <v>2.6683638699999999</v>
      </c>
      <c r="Y2962" s="76">
        <f t="shared" si="1315"/>
        <v>0</v>
      </c>
      <c r="Z2962" s="90" t="str">
        <f t="shared" si="1316"/>
        <v>A+J=</v>
      </c>
      <c r="AA2962" s="81">
        <f t="shared" si="1317"/>
        <v>47224</v>
      </c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75">
        <f t="shared" si="1318"/>
        <v>47222</v>
      </c>
      <c r="B2963" s="76">
        <f t="shared" si="1319"/>
        <v>434.99563215000001</v>
      </c>
      <c r="C2963" s="76">
        <f t="shared" si="1323"/>
        <v>275.02352438000003</v>
      </c>
      <c r="D2963" s="77">
        <f t="shared" si="1301"/>
        <v>7245.38</v>
      </c>
      <c r="E2963" s="78">
        <f>IF(K2963=1,VLOOKUP(A2962,[1]Plan1!$G$155:$I$350,3),E2962)</f>
        <v>7276.54</v>
      </c>
      <c r="F2963" s="79">
        <f t="shared" si="1302"/>
        <v>45763</v>
      </c>
      <c r="G2963" s="80">
        <f t="shared" si="1303"/>
        <v>4.3006716003852752E-3</v>
      </c>
      <c r="H2963" s="81">
        <f t="shared" si="1304"/>
        <v>47224</v>
      </c>
      <c r="I2963" s="81">
        <f t="shared" si="1305"/>
        <v>47224</v>
      </c>
      <c r="J2963" s="82">
        <f t="shared" si="1320"/>
        <v>21</v>
      </c>
      <c r="K2963" s="82">
        <f t="shared" si="1300"/>
        <v>21</v>
      </c>
      <c r="L2963" s="76">
        <f t="shared" si="1306"/>
        <v>1.0043006699999999</v>
      </c>
      <c r="M2963" s="83">
        <f t="shared" si="1307"/>
        <v>1.0043006699999999</v>
      </c>
      <c r="N2963" s="83">
        <f t="shared" si="1308"/>
        <v>1.5647464656969119</v>
      </c>
      <c r="O2963" s="76">
        <f t="shared" si="1309"/>
        <v>1.5714759199999999</v>
      </c>
      <c r="P2963" s="76">
        <f t="shared" si="1310"/>
        <v>432.19284599000002</v>
      </c>
      <c r="Q2963" s="84">
        <f t="shared" si="1324"/>
        <v>0</v>
      </c>
      <c r="R2963" s="86">
        <f t="shared" si="1321"/>
        <v>0</v>
      </c>
      <c r="S2963" s="76">
        <f t="shared" si="1311"/>
        <v>0</v>
      </c>
      <c r="T2963" s="86">
        <f t="shared" si="1322"/>
        <v>8.0657000000000006E-2</v>
      </c>
      <c r="U2963" s="84">
        <f t="shared" si="1312"/>
        <v>21</v>
      </c>
      <c r="V2963" s="84">
        <v>252</v>
      </c>
      <c r="W2963" s="83">
        <f t="shared" si="1313"/>
        <v>1.0064850359999999</v>
      </c>
      <c r="X2963" s="76">
        <f t="shared" si="1314"/>
        <v>2.8027861600000001</v>
      </c>
      <c r="Y2963" s="76">
        <f t="shared" si="1315"/>
        <v>0</v>
      </c>
      <c r="Z2963" s="90" t="str">
        <f t="shared" si="1316"/>
        <v>A+J=</v>
      </c>
      <c r="AA2963" s="81">
        <f t="shared" si="1317"/>
        <v>47224</v>
      </c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75">
        <f t="shared" si="1318"/>
        <v>47223</v>
      </c>
      <c r="B2964" s="76">
        <f t="shared" si="1319"/>
        <v>434.99563215000001</v>
      </c>
      <c r="C2964" s="76">
        <f t="shared" si="1323"/>
        <v>275.02352438000003</v>
      </c>
      <c r="D2964" s="77">
        <f t="shared" si="1301"/>
        <v>7245.38</v>
      </c>
      <c r="E2964" s="78">
        <f>IF(K2964=1,VLOOKUP(A2963,[1]Plan1!$G$155:$I$350,3),E2963)</f>
        <v>7276.54</v>
      </c>
      <c r="F2964" s="79">
        <f t="shared" si="1302"/>
        <v>45763</v>
      </c>
      <c r="G2964" s="80">
        <f t="shared" si="1303"/>
        <v>4.3006716003852752E-3</v>
      </c>
      <c r="H2964" s="81">
        <f t="shared" si="1304"/>
        <v>47253</v>
      </c>
      <c r="I2964" s="81">
        <f t="shared" si="1305"/>
        <v>47224</v>
      </c>
      <c r="J2964" s="82">
        <f t="shared" si="1320"/>
        <v>21</v>
      </c>
      <c r="K2964" s="82">
        <f t="shared" si="1300"/>
        <v>21</v>
      </c>
      <c r="L2964" s="76">
        <f t="shared" si="1306"/>
        <v>1.0043006699999999</v>
      </c>
      <c r="M2964" s="83">
        <f t="shared" si="1307"/>
        <v>1.0043006699999999</v>
      </c>
      <c r="N2964" s="83">
        <f t="shared" si="1308"/>
        <v>1.5647464656969119</v>
      </c>
      <c r="O2964" s="76">
        <f t="shared" si="1309"/>
        <v>1.5714759199999999</v>
      </c>
      <c r="P2964" s="76">
        <f t="shared" si="1310"/>
        <v>432.19284599000002</v>
      </c>
      <c r="Q2964" s="84">
        <f t="shared" si="1324"/>
        <v>0</v>
      </c>
      <c r="R2964" s="86">
        <f t="shared" si="1321"/>
        <v>0</v>
      </c>
      <c r="S2964" s="76">
        <f t="shared" si="1311"/>
        <v>0</v>
      </c>
      <c r="T2964" s="86">
        <f t="shared" si="1322"/>
        <v>8.0657000000000006E-2</v>
      </c>
      <c r="U2964" s="84">
        <f t="shared" si="1312"/>
        <v>21</v>
      </c>
      <c r="V2964" s="84">
        <v>252</v>
      </c>
      <c r="W2964" s="83">
        <f t="shared" si="1313"/>
        <v>1.0064850359999999</v>
      </c>
      <c r="X2964" s="76">
        <f t="shared" si="1314"/>
        <v>2.8027861600000001</v>
      </c>
      <c r="Y2964" s="76">
        <f t="shared" si="1315"/>
        <v>0</v>
      </c>
      <c r="Z2964" s="90" t="str">
        <f t="shared" si="1316"/>
        <v>A+J=</v>
      </c>
      <c r="AA2964" s="81">
        <f t="shared" si="1317"/>
        <v>47224</v>
      </c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75">
        <f t="shared" si="1318"/>
        <v>47224</v>
      </c>
      <c r="B2965" s="76">
        <f t="shared" si="1319"/>
        <v>434.99563215000001</v>
      </c>
      <c r="C2965" s="76">
        <f t="shared" si="1323"/>
        <v>275.02352438000003</v>
      </c>
      <c r="D2965" s="77">
        <f t="shared" si="1301"/>
        <v>7245.38</v>
      </c>
      <c r="E2965" s="78">
        <f>IF(K2965=1,VLOOKUP(A2964,[1]Plan1!$G$155:$I$350,3),E2964)</f>
        <v>7276.54</v>
      </c>
      <c r="F2965" s="79">
        <f t="shared" si="1302"/>
        <v>45763</v>
      </c>
      <c r="G2965" s="80">
        <f t="shared" si="1303"/>
        <v>4.3006716003852752E-3</v>
      </c>
      <c r="H2965" s="81">
        <f t="shared" si="1304"/>
        <v>47253</v>
      </c>
      <c r="I2965" s="81">
        <f t="shared" si="1305"/>
        <v>47224</v>
      </c>
      <c r="J2965" s="82">
        <f t="shared" si="1320"/>
        <v>21</v>
      </c>
      <c r="K2965" s="82">
        <f t="shared" si="1300"/>
        <v>21</v>
      </c>
      <c r="L2965" s="76">
        <f t="shared" si="1306"/>
        <v>1.0043006699999999</v>
      </c>
      <c r="M2965" s="83">
        <f t="shared" si="1307"/>
        <v>1.0043006699999999</v>
      </c>
      <c r="N2965" s="83">
        <f t="shared" si="1308"/>
        <v>1.5647464656969119</v>
      </c>
      <c r="O2965" s="76">
        <f t="shared" si="1309"/>
        <v>1.5714759199999999</v>
      </c>
      <c r="P2965" s="76">
        <f t="shared" si="1310"/>
        <v>432.19284599000002</v>
      </c>
      <c r="Q2965" s="84">
        <f t="shared" si="1324"/>
        <v>97</v>
      </c>
      <c r="R2965" s="86">
        <f t="shared" si="1321"/>
        <v>2.8608000000000001E-2</v>
      </c>
      <c r="S2965" s="76">
        <f t="shared" si="1311"/>
        <v>12.364172930000001</v>
      </c>
      <c r="T2965" s="86">
        <f t="shared" si="1322"/>
        <v>8.0657000000000006E-2</v>
      </c>
      <c r="U2965" s="84">
        <f t="shared" si="1312"/>
        <v>21</v>
      </c>
      <c r="V2965" s="84">
        <v>252</v>
      </c>
      <c r="W2965" s="83">
        <f t="shared" si="1313"/>
        <v>1.0064850359999999</v>
      </c>
      <c r="X2965" s="76">
        <f t="shared" si="1314"/>
        <v>2.8027861600000001</v>
      </c>
      <c r="Y2965" s="76">
        <f t="shared" si="1315"/>
        <v>15.166959090000001</v>
      </c>
      <c r="Z2965" s="90" t="str">
        <f t="shared" si="1316"/>
        <v>A+J=</v>
      </c>
      <c r="AA2965" s="81">
        <f t="shared" si="1317"/>
        <v>47224</v>
      </c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75">
        <f t="shared" si="1318"/>
        <v>47225</v>
      </c>
      <c r="B2966" s="76">
        <f t="shared" si="1319"/>
        <v>420.04804032000004</v>
      </c>
      <c r="C2966" s="76">
        <f t="shared" si="1323"/>
        <v>267.15565140000001</v>
      </c>
      <c r="D2966" s="77">
        <f t="shared" si="1301"/>
        <v>7245.38</v>
      </c>
      <c r="E2966" s="78">
        <f>IF(K2966=1,VLOOKUP(A2965,[1]Plan1!$G$155:$I$350,3),E2965)</f>
        <v>7276.54</v>
      </c>
      <c r="F2966" s="79">
        <f t="shared" si="1302"/>
        <v>45763</v>
      </c>
      <c r="G2966" s="80">
        <f t="shared" si="1303"/>
        <v>4.3006716003852752E-3</v>
      </c>
      <c r="H2966" s="81">
        <f t="shared" si="1304"/>
        <v>47253</v>
      </c>
      <c r="I2966" s="81">
        <f t="shared" si="1305"/>
        <v>47253</v>
      </c>
      <c r="J2966" s="82">
        <f t="shared" si="1320"/>
        <v>20</v>
      </c>
      <c r="K2966" s="82">
        <f t="shared" si="1300"/>
        <v>1</v>
      </c>
      <c r="L2966" s="76">
        <f t="shared" si="1306"/>
        <v>1.0002145899999999</v>
      </c>
      <c r="M2966" s="83">
        <f t="shared" si="1307"/>
        <v>1.0043006699999999</v>
      </c>
      <c r="N2966" s="83">
        <f t="shared" si="1308"/>
        <v>1.5714759238795404</v>
      </c>
      <c r="O2966" s="76">
        <f t="shared" si="1309"/>
        <v>1.5718131399999999</v>
      </c>
      <c r="P2966" s="76">
        <f t="shared" si="1310"/>
        <v>419.91876329000002</v>
      </c>
      <c r="Q2966" s="84">
        <f t="shared" si="1324"/>
        <v>0</v>
      </c>
      <c r="R2966" s="86">
        <f t="shared" si="1321"/>
        <v>0</v>
      </c>
      <c r="S2966" s="76">
        <f t="shared" si="1311"/>
        <v>0</v>
      </c>
      <c r="T2966" s="86">
        <f t="shared" si="1322"/>
        <v>8.0657000000000006E-2</v>
      </c>
      <c r="U2966" s="84">
        <f t="shared" si="1312"/>
        <v>1</v>
      </c>
      <c r="V2966" s="84">
        <v>252</v>
      </c>
      <c r="W2966" s="83">
        <f t="shared" si="1313"/>
        <v>1.0003078620000001</v>
      </c>
      <c r="X2966" s="76">
        <f t="shared" si="1314"/>
        <v>0.12927702999999999</v>
      </c>
      <c r="Y2966" s="76">
        <f t="shared" si="1315"/>
        <v>0</v>
      </c>
      <c r="Z2966" s="90" t="str">
        <f t="shared" si="1316"/>
        <v>A+J=</v>
      </c>
      <c r="AA2966" s="81">
        <f t="shared" si="1317"/>
        <v>47253</v>
      </c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75">
        <f t="shared" si="1318"/>
        <v>47226</v>
      </c>
      <c r="B2967" s="76">
        <f t="shared" si="1319"/>
        <v>420.26752391000002</v>
      </c>
      <c r="C2967" s="76">
        <f t="shared" si="1323"/>
        <v>267.15565140000001</v>
      </c>
      <c r="D2967" s="77">
        <f t="shared" si="1301"/>
        <v>7245.38</v>
      </c>
      <c r="E2967" s="78">
        <f>IF(K2967=1,VLOOKUP(A2966,[1]Plan1!$G$155:$I$350,3),E2966)</f>
        <v>7276.54</v>
      </c>
      <c r="F2967" s="79">
        <f t="shared" si="1302"/>
        <v>45763</v>
      </c>
      <c r="G2967" s="80">
        <f t="shared" si="1303"/>
        <v>4.3006716003852752E-3</v>
      </c>
      <c r="H2967" s="81">
        <f t="shared" si="1304"/>
        <v>47253</v>
      </c>
      <c r="I2967" s="81">
        <f t="shared" si="1305"/>
        <v>47253</v>
      </c>
      <c r="J2967" s="82">
        <f t="shared" si="1320"/>
        <v>20</v>
      </c>
      <c r="K2967" s="82">
        <f t="shared" si="1300"/>
        <v>2</v>
      </c>
      <c r="L2967" s="76">
        <f t="shared" si="1306"/>
        <v>1.0004292299999999</v>
      </c>
      <c r="M2967" s="83">
        <f t="shared" si="1307"/>
        <v>1.0043006699999999</v>
      </c>
      <c r="N2967" s="83">
        <f t="shared" si="1308"/>
        <v>1.5714759238795404</v>
      </c>
      <c r="O2967" s="76">
        <f t="shared" si="1309"/>
        <v>1.5721504399999999</v>
      </c>
      <c r="P2967" s="76">
        <f t="shared" si="1310"/>
        <v>420.00887489000002</v>
      </c>
      <c r="Q2967" s="84">
        <f t="shared" si="1324"/>
        <v>0</v>
      </c>
      <c r="R2967" s="86">
        <f t="shared" si="1321"/>
        <v>0</v>
      </c>
      <c r="S2967" s="76">
        <f t="shared" si="1311"/>
        <v>0</v>
      </c>
      <c r="T2967" s="86">
        <f t="shared" si="1322"/>
        <v>8.0657000000000006E-2</v>
      </c>
      <c r="U2967" s="84">
        <f t="shared" si="1312"/>
        <v>2</v>
      </c>
      <c r="V2967" s="84">
        <v>252</v>
      </c>
      <c r="W2967" s="83">
        <f t="shared" si="1313"/>
        <v>1.000615818</v>
      </c>
      <c r="X2967" s="76">
        <f t="shared" si="1314"/>
        <v>0.25864902000000001</v>
      </c>
      <c r="Y2967" s="76">
        <f t="shared" si="1315"/>
        <v>0</v>
      </c>
      <c r="Z2967" s="90" t="str">
        <f t="shared" si="1316"/>
        <v>A+J=</v>
      </c>
      <c r="AA2967" s="81">
        <f t="shared" si="1317"/>
        <v>47253</v>
      </c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75">
        <f t="shared" si="1318"/>
        <v>47227</v>
      </c>
      <c r="B2968" s="76">
        <f t="shared" si="1319"/>
        <v>420.48712431999996</v>
      </c>
      <c r="C2968" s="76">
        <f t="shared" si="1323"/>
        <v>267.15565140000001</v>
      </c>
      <c r="D2968" s="77">
        <f t="shared" si="1301"/>
        <v>7245.38</v>
      </c>
      <c r="E2968" s="78">
        <f>IF(K2968=1,VLOOKUP(A2967,[1]Plan1!$G$155:$I$350,3),E2967)</f>
        <v>7276.54</v>
      </c>
      <c r="F2968" s="79">
        <f t="shared" si="1302"/>
        <v>45763</v>
      </c>
      <c r="G2968" s="80">
        <f t="shared" si="1303"/>
        <v>4.3006716003852752E-3</v>
      </c>
      <c r="H2968" s="81">
        <f t="shared" si="1304"/>
        <v>47253</v>
      </c>
      <c r="I2968" s="81">
        <f t="shared" si="1305"/>
        <v>47253</v>
      </c>
      <c r="J2968" s="82">
        <f t="shared" si="1320"/>
        <v>20</v>
      </c>
      <c r="K2968" s="82">
        <f t="shared" si="1300"/>
        <v>3</v>
      </c>
      <c r="L2968" s="76">
        <f t="shared" si="1306"/>
        <v>1.0006439199999999</v>
      </c>
      <c r="M2968" s="83">
        <f t="shared" si="1307"/>
        <v>1.0043006699999999</v>
      </c>
      <c r="N2968" s="83">
        <f t="shared" si="1308"/>
        <v>1.5714759238795404</v>
      </c>
      <c r="O2968" s="76">
        <f t="shared" si="1309"/>
        <v>1.5724878200000001</v>
      </c>
      <c r="P2968" s="76">
        <f t="shared" si="1310"/>
        <v>420.09900786999998</v>
      </c>
      <c r="Q2968" s="84">
        <f t="shared" si="1324"/>
        <v>0</v>
      </c>
      <c r="R2968" s="86">
        <f t="shared" si="1321"/>
        <v>0</v>
      </c>
      <c r="S2968" s="76">
        <f t="shared" si="1311"/>
        <v>0</v>
      </c>
      <c r="T2968" s="86">
        <f t="shared" si="1322"/>
        <v>8.0657000000000006E-2</v>
      </c>
      <c r="U2968" s="84">
        <f t="shared" si="1312"/>
        <v>3</v>
      </c>
      <c r="V2968" s="84">
        <v>252</v>
      </c>
      <c r="W2968" s="83">
        <f t="shared" si="1313"/>
        <v>1.000923869</v>
      </c>
      <c r="X2968" s="76">
        <f t="shared" si="1314"/>
        <v>0.38811645</v>
      </c>
      <c r="Y2968" s="76">
        <f t="shared" si="1315"/>
        <v>0</v>
      </c>
      <c r="Z2968" s="90" t="str">
        <f t="shared" si="1316"/>
        <v>A+J=</v>
      </c>
      <c r="AA2968" s="81">
        <f t="shared" si="1317"/>
        <v>47253</v>
      </c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75">
        <f t="shared" si="1318"/>
        <v>47228</v>
      </c>
      <c r="B2969" s="76">
        <f t="shared" si="1319"/>
        <v>420.70683887999996</v>
      </c>
      <c r="C2969" s="76">
        <f t="shared" si="1323"/>
        <v>267.15565140000001</v>
      </c>
      <c r="D2969" s="77">
        <f t="shared" si="1301"/>
        <v>7245.38</v>
      </c>
      <c r="E2969" s="78">
        <f>IF(K2969=1,VLOOKUP(A2968,[1]Plan1!$G$155:$I$350,3),E2968)</f>
        <v>7276.54</v>
      </c>
      <c r="F2969" s="79">
        <f t="shared" si="1302"/>
        <v>45763</v>
      </c>
      <c r="G2969" s="80">
        <f t="shared" si="1303"/>
        <v>4.3006716003852752E-3</v>
      </c>
      <c r="H2969" s="81">
        <f t="shared" si="1304"/>
        <v>47253</v>
      </c>
      <c r="I2969" s="81">
        <f t="shared" si="1305"/>
        <v>47253</v>
      </c>
      <c r="J2969" s="82">
        <f t="shared" si="1320"/>
        <v>20</v>
      </c>
      <c r="K2969" s="82">
        <f t="shared" si="1300"/>
        <v>4</v>
      </c>
      <c r="L2969" s="76">
        <f t="shared" si="1306"/>
        <v>1.0008586500000001</v>
      </c>
      <c r="M2969" s="83">
        <f t="shared" si="1307"/>
        <v>1.0043006699999999</v>
      </c>
      <c r="N2969" s="83">
        <f t="shared" si="1308"/>
        <v>1.5714759238795404</v>
      </c>
      <c r="O2969" s="76">
        <f t="shared" si="1309"/>
        <v>1.5728252700000001</v>
      </c>
      <c r="P2969" s="76">
        <f t="shared" si="1310"/>
        <v>420.18915953999999</v>
      </c>
      <c r="Q2969" s="84">
        <f t="shared" si="1324"/>
        <v>0</v>
      </c>
      <c r="R2969" s="86">
        <f t="shared" si="1321"/>
        <v>0</v>
      </c>
      <c r="S2969" s="76">
        <f t="shared" si="1311"/>
        <v>0</v>
      </c>
      <c r="T2969" s="86">
        <f t="shared" si="1322"/>
        <v>8.0657000000000006E-2</v>
      </c>
      <c r="U2969" s="84">
        <f t="shared" si="1312"/>
        <v>4</v>
      </c>
      <c r="V2969" s="84">
        <v>252</v>
      </c>
      <c r="W2969" s="83">
        <f t="shared" si="1313"/>
        <v>1.001232015</v>
      </c>
      <c r="X2969" s="76">
        <f t="shared" si="1314"/>
        <v>0.51767934000000004</v>
      </c>
      <c r="Y2969" s="76">
        <f t="shared" si="1315"/>
        <v>0</v>
      </c>
      <c r="Z2969" s="90" t="str">
        <f t="shared" si="1316"/>
        <v>A+J=</v>
      </c>
      <c r="AA2969" s="81">
        <f t="shared" si="1317"/>
        <v>47253</v>
      </c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75">
        <f t="shared" si="1318"/>
        <v>47229</v>
      </c>
      <c r="B2970" s="76">
        <f t="shared" si="1319"/>
        <v>420.92666767000003</v>
      </c>
      <c r="C2970" s="76">
        <f t="shared" si="1323"/>
        <v>267.15565140000001</v>
      </c>
      <c r="D2970" s="77">
        <f t="shared" si="1301"/>
        <v>7245.38</v>
      </c>
      <c r="E2970" s="78">
        <f>IF(K2970=1,VLOOKUP(A2969,[1]Plan1!$G$155:$I$350,3),E2969)</f>
        <v>7276.54</v>
      </c>
      <c r="F2970" s="79">
        <f t="shared" si="1302"/>
        <v>45763</v>
      </c>
      <c r="G2970" s="80">
        <f t="shared" si="1303"/>
        <v>4.3006716003852752E-3</v>
      </c>
      <c r="H2970" s="81">
        <f t="shared" si="1304"/>
        <v>47253</v>
      </c>
      <c r="I2970" s="81">
        <f t="shared" si="1305"/>
        <v>47253</v>
      </c>
      <c r="J2970" s="82">
        <f t="shared" si="1320"/>
        <v>20</v>
      </c>
      <c r="K2970" s="82">
        <f t="shared" si="1300"/>
        <v>5</v>
      </c>
      <c r="L2970" s="76">
        <f t="shared" si="1306"/>
        <v>1.0010734299999999</v>
      </c>
      <c r="M2970" s="83">
        <f t="shared" si="1307"/>
        <v>1.0043006699999999</v>
      </c>
      <c r="N2970" s="83">
        <f t="shared" si="1308"/>
        <v>1.5714759238795404</v>
      </c>
      <c r="O2970" s="76">
        <f t="shared" si="1309"/>
        <v>1.57316279</v>
      </c>
      <c r="P2970" s="76">
        <f t="shared" si="1310"/>
        <v>420.27932992000001</v>
      </c>
      <c r="Q2970" s="84">
        <f t="shared" si="1324"/>
        <v>0</v>
      </c>
      <c r="R2970" s="86">
        <f t="shared" si="1321"/>
        <v>0</v>
      </c>
      <c r="S2970" s="76">
        <f t="shared" si="1311"/>
        <v>0</v>
      </c>
      <c r="T2970" s="86">
        <f t="shared" si="1322"/>
        <v>8.0657000000000006E-2</v>
      </c>
      <c r="U2970" s="84">
        <f t="shared" si="1312"/>
        <v>5</v>
      </c>
      <c r="V2970" s="84">
        <v>252</v>
      </c>
      <c r="W2970" s="83">
        <f t="shared" si="1313"/>
        <v>1.001540256</v>
      </c>
      <c r="X2970" s="76">
        <f t="shared" si="1314"/>
        <v>0.64733775000000005</v>
      </c>
      <c r="Y2970" s="76">
        <f t="shared" si="1315"/>
        <v>0</v>
      </c>
      <c r="Z2970" s="90" t="str">
        <f t="shared" si="1316"/>
        <v>A+J=</v>
      </c>
      <c r="AA2970" s="81">
        <f t="shared" si="1317"/>
        <v>47253</v>
      </c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75">
        <f t="shared" si="1318"/>
        <v>47230</v>
      </c>
      <c r="B2971" s="76">
        <f t="shared" si="1319"/>
        <v>420.92666767000003</v>
      </c>
      <c r="C2971" s="76">
        <f t="shared" si="1323"/>
        <v>267.15565140000001</v>
      </c>
      <c r="D2971" s="77">
        <f t="shared" si="1301"/>
        <v>7245.38</v>
      </c>
      <c r="E2971" s="78">
        <f>IF(K2971=1,VLOOKUP(A2970,[1]Plan1!$G$155:$I$350,3),E2970)</f>
        <v>7276.54</v>
      </c>
      <c r="F2971" s="79">
        <f t="shared" si="1302"/>
        <v>45763</v>
      </c>
      <c r="G2971" s="80">
        <f t="shared" si="1303"/>
        <v>4.3006716003852752E-3</v>
      </c>
      <c r="H2971" s="81">
        <f t="shared" si="1304"/>
        <v>47253</v>
      </c>
      <c r="I2971" s="81">
        <f t="shared" si="1305"/>
        <v>47253</v>
      </c>
      <c r="J2971" s="82">
        <f t="shared" si="1320"/>
        <v>20</v>
      </c>
      <c r="K2971" s="82">
        <f t="shared" si="1300"/>
        <v>5</v>
      </c>
      <c r="L2971" s="76">
        <f t="shared" si="1306"/>
        <v>1.0010734299999999</v>
      </c>
      <c r="M2971" s="83">
        <f t="shared" si="1307"/>
        <v>1.0043006699999999</v>
      </c>
      <c r="N2971" s="83">
        <f t="shared" si="1308"/>
        <v>1.5714759238795404</v>
      </c>
      <c r="O2971" s="76">
        <f t="shared" si="1309"/>
        <v>1.57316279</v>
      </c>
      <c r="P2971" s="76">
        <f t="shared" si="1310"/>
        <v>420.27932992000001</v>
      </c>
      <c r="Q2971" s="84">
        <f t="shared" si="1324"/>
        <v>0</v>
      </c>
      <c r="R2971" s="86">
        <f t="shared" si="1321"/>
        <v>0</v>
      </c>
      <c r="S2971" s="76">
        <f t="shared" si="1311"/>
        <v>0</v>
      </c>
      <c r="T2971" s="86">
        <f t="shared" si="1322"/>
        <v>8.0657000000000006E-2</v>
      </c>
      <c r="U2971" s="84">
        <f t="shared" si="1312"/>
        <v>5</v>
      </c>
      <c r="V2971" s="84">
        <v>252</v>
      </c>
      <c r="W2971" s="83">
        <f t="shared" si="1313"/>
        <v>1.001540256</v>
      </c>
      <c r="X2971" s="76">
        <f t="shared" si="1314"/>
        <v>0.64733775000000005</v>
      </c>
      <c r="Y2971" s="76">
        <f t="shared" si="1315"/>
        <v>0</v>
      </c>
      <c r="Z2971" s="90" t="str">
        <f t="shared" si="1316"/>
        <v>A+J=</v>
      </c>
      <c r="AA2971" s="81">
        <f t="shared" si="1317"/>
        <v>47253</v>
      </c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75">
        <f t="shared" si="1318"/>
        <v>47231</v>
      </c>
      <c r="B2972" s="76">
        <f t="shared" si="1319"/>
        <v>420.92666767000003</v>
      </c>
      <c r="C2972" s="76">
        <f t="shared" si="1323"/>
        <v>267.15565140000001</v>
      </c>
      <c r="D2972" s="77">
        <f t="shared" si="1301"/>
        <v>7245.38</v>
      </c>
      <c r="E2972" s="78">
        <f>IF(K2972=1,VLOOKUP(A2971,[1]Plan1!$G$155:$I$350,3),E2971)</f>
        <v>7276.54</v>
      </c>
      <c r="F2972" s="79">
        <f t="shared" si="1302"/>
        <v>45763</v>
      </c>
      <c r="G2972" s="80">
        <f t="shared" si="1303"/>
        <v>4.3006716003852752E-3</v>
      </c>
      <c r="H2972" s="81">
        <f t="shared" si="1304"/>
        <v>47253</v>
      </c>
      <c r="I2972" s="81">
        <f t="shared" si="1305"/>
        <v>47253</v>
      </c>
      <c r="J2972" s="82">
        <f t="shared" si="1320"/>
        <v>20</v>
      </c>
      <c r="K2972" s="82">
        <f t="shared" si="1300"/>
        <v>5</v>
      </c>
      <c r="L2972" s="76">
        <f t="shared" si="1306"/>
        <v>1.0010734299999999</v>
      </c>
      <c r="M2972" s="83">
        <f t="shared" si="1307"/>
        <v>1.0043006699999999</v>
      </c>
      <c r="N2972" s="83">
        <f t="shared" si="1308"/>
        <v>1.5714759238795404</v>
      </c>
      <c r="O2972" s="76">
        <f t="shared" si="1309"/>
        <v>1.57316279</v>
      </c>
      <c r="P2972" s="76">
        <f t="shared" si="1310"/>
        <v>420.27932992000001</v>
      </c>
      <c r="Q2972" s="84">
        <f t="shared" si="1324"/>
        <v>0</v>
      </c>
      <c r="R2972" s="86">
        <f t="shared" si="1321"/>
        <v>0</v>
      </c>
      <c r="S2972" s="76">
        <f t="shared" si="1311"/>
        <v>0</v>
      </c>
      <c r="T2972" s="86">
        <f t="shared" si="1322"/>
        <v>8.0657000000000006E-2</v>
      </c>
      <c r="U2972" s="84">
        <f t="shared" si="1312"/>
        <v>5</v>
      </c>
      <c r="V2972" s="84">
        <v>252</v>
      </c>
      <c r="W2972" s="83">
        <f t="shared" si="1313"/>
        <v>1.001540256</v>
      </c>
      <c r="X2972" s="76">
        <f t="shared" si="1314"/>
        <v>0.64733775000000005</v>
      </c>
      <c r="Y2972" s="76">
        <f t="shared" si="1315"/>
        <v>0</v>
      </c>
      <c r="Z2972" s="90" t="str">
        <f t="shared" si="1316"/>
        <v>A+J=</v>
      </c>
      <c r="AA2972" s="81">
        <f t="shared" si="1317"/>
        <v>47253</v>
      </c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75">
        <f t="shared" si="1318"/>
        <v>47232</v>
      </c>
      <c r="B2973" s="76">
        <f t="shared" si="1319"/>
        <v>421.14661338999997</v>
      </c>
      <c r="C2973" s="76">
        <f t="shared" si="1323"/>
        <v>267.15565140000001</v>
      </c>
      <c r="D2973" s="77">
        <f t="shared" si="1301"/>
        <v>7245.38</v>
      </c>
      <c r="E2973" s="78">
        <f>IF(K2973=1,VLOOKUP(A2972,[1]Plan1!$G$155:$I$350,3),E2972)</f>
        <v>7276.54</v>
      </c>
      <c r="F2973" s="79">
        <f t="shared" si="1302"/>
        <v>45763</v>
      </c>
      <c r="G2973" s="80">
        <f t="shared" si="1303"/>
        <v>4.3006716003852752E-3</v>
      </c>
      <c r="H2973" s="81">
        <f t="shared" si="1304"/>
        <v>47253</v>
      </c>
      <c r="I2973" s="81">
        <f t="shared" si="1305"/>
        <v>47253</v>
      </c>
      <c r="J2973" s="82">
        <f t="shared" si="1320"/>
        <v>20</v>
      </c>
      <c r="K2973" s="82">
        <f t="shared" si="1300"/>
        <v>6</v>
      </c>
      <c r="L2973" s="76">
        <f t="shared" si="1306"/>
        <v>1.0012882599999999</v>
      </c>
      <c r="M2973" s="83">
        <f t="shared" si="1307"/>
        <v>1.0043006699999999</v>
      </c>
      <c r="N2973" s="83">
        <f t="shared" si="1308"/>
        <v>1.5714759238795404</v>
      </c>
      <c r="O2973" s="76">
        <f t="shared" si="1309"/>
        <v>1.57350039</v>
      </c>
      <c r="P2973" s="76">
        <f t="shared" si="1310"/>
        <v>420.36952165999998</v>
      </c>
      <c r="Q2973" s="84">
        <f t="shared" si="1324"/>
        <v>0</v>
      </c>
      <c r="R2973" s="86">
        <f t="shared" si="1321"/>
        <v>0</v>
      </c>
      <c r="S2973" s="76">
        <f t="shared" si="1311"/>
        <v>0</v>
      </c>
      <c r="T2973" s="86">
        <f t="shared" si="1322"/>
        <v>8.0657000000000006E-2</v>
      </c>
      <c r="U2973" s="84">
        <f t="shared" si="1312"/>
        <v>6</v>
      </c>
      <c r="V2973" s="84">
        <v>252</v>
      </c>
      <c r="W2973" s="83">
        <f t="shared" si="1313"/>
        <v>1.001848592</v>
      </c>
      <c r="X2973" s="76">
        <f t="shared" si="1314"/>
        <v>0.77709172999999998</v>
      </c>
      <c r="Y2973" s="76">
        <f t="shared" si="1315"/>
        <v>0</v>
      </c>
      <c r="Z2973" s="90" t="str">
        <f t="shared" si="1316"/>
        <v>A+J=</v>
      </c>
      <c r="AA2973" s="81">
        <f t="shared" si="1317"/>
        <v>47253</v>
      </c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75">
        <f t="shared" si="1318"/>
        <v>47233</v>
      </c>
      <c r="B2974" s="76">
        <f t="shared" si="1319"/>
        <v>421.36667074000002</v>
      </c>
      <c r="C2974" s="76">
        <f t="shared" si="1323"/>
        <v>267.15565140000001</v>
      </c>
      <c r="D2974" s="77">
        <f t="shared" si="1301"/>
        <v>7245.38</v>
      </c>
      <c r="E2974" s="78">
        <f>IF(K2974=1,VLOOKUP(A2973,[1]Plan1!$G$155:$I$350,3),E2973)</f>
        <v>7276.54</v>
      </c>
      <c r="F2974" s="79">
        <f t="shared" si="1302"/>
        <v>45763</v>
      </c>
      <c r="G2974" s="80">
        <f t="shared" si="1303"/>
        <v>4.3006716003852752E-3</v>
      </c>
      <c r="H2974" s="81">
        <f t="shared" si="1304"/>
        <v>47253</v>
      </c>
      <c r="I2974" s="81">
        <f t="shared" si="1305"/>
        <v>47253</v>
      </c>
      <c r="J2974" s="82">
        <f t="shared" si="1320"/>
        <v>20</v>
      </c>
      <c r="K2974" s="82">
        <f t="shared" si="1300"/>
        <v>7</v>
      </c>
      <c r="L2974" s="76">
        <f t="shared" si="1306"/>
        <v>1.0015031299999999</v>
      </c>
      <c r="M2974" s="83">
        <f t="shared" si="1307"/>
        <v>1.0043006699999999</v>
      </c>
      <c r="N2974" s="83">
        <f t="shared" si="1308"/>
        <v>1.5714759238795404</v>
      </c>
      <c r="O2974" s="76">
        <f t="shared" si="1309"/>
        <v>1.57383805</v>
      </c>
      <c r="P2974" s="76">
        <f t="shared" si="1310"/>
        <v>420.45972943999999</v>
      </c>
      <c r="Q2974" s="84">
        <f t="shared" si="1324"/>
        <v>0</v>
      </c>
      <c r="R2974" s="86">
        <f t="shared" si="1321"/>
        <v>0</v>
      </c>
      <c r="S2974" s="76">
        <f t="shared" si="1311"/>
        <v>0</v>
      </c>
      <c r="T2974" s="86">
        <f t="shared" si="1322"/>
        <v>8.0657000000000006E-2</v>
      </c>
      <c r="U2974" s="84">
        <f t="shared" si="1312"/>
        <v>7</v>
      </c>
      <c r="V2974" s="84">
        <v>252</v>
      </c>
      <c r="W2974" s="83">
        <f t="shared" si="1313"/>
        <v>1.0021570230000001</v>
      </c>
      <c r="X2974" s="76">
        <f t="shared" si="1314"/>
        <v>0.90694129999999995</v>
      </c>
      <c r="Y2974" s="76">
        <f t="shared" si="1315"/>
        <v>0</v>
      </c>
      <c r="Z2974" s="90" t="str">
        <f t="shared" si="1316"/>
        <v>A+J=</v>
      </c>
      <c r="AA2974" s="81">
        <f t="shared" si="1317"/>
        <v>47253</v>
      </c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75">
        <f t="shared" si="1318"/>
        <v>47234</v>
      </c>
      <c r="B2975" s="76">
        <f t="shared" si="1319"/>
        <v>421.58684469000002</v>
      </c>
      <c r="C2975" s="76">
        <f t="shared" si="1323"/>
        <v>267.15565140000001</v>
      </c>
      <c r="D2975" s="77">
        <f t="shared" si="1301"/>
        <v>7245.38</v>
      </c>
      <c r="E2975" s="78">
        <f>IF(K2975=1,VLOOKUP(A2974,[1]Plan1!$G$155:$I$350,3),E2974)</f>
        <v>7276.54</v>
      </c>
      <c r="F2975" s="79">
        <f t="shared" si="1302"/>
        <v>45763</v>
      </c>
      <c r="G2975" s="80">
        <f t="shared" si="1303"/>
        <v>4.3006716003852752E-3</v>
      </c>
      <c r="H2975" s="81">
        <f t="shared" si="1304"/>
        <v>47253</v>
      </c>
      <c r="I2975" s="81">
        <f t="shared" si="1305"/>
        <v>47253</v>
      </c>
      <c r="J2975" s="82">
        <f t="shared" si="1320"/>
        <v>20</v>
      </c>
      <c r="K2975" s="82">
        <f t="shared" si="1300"/>
        <v>8</v>
      </c>
      <c r="L2975" s="76">
        <f t="shared" si="1306"/>
        <v>1.00171805</v>
      </c>
      <c r="M2975" s="83">
        <f t="shared" si="1307"/>
        <v>1.0043006699999999</v>
      </c>
      <c r="N2975" s="83">
        <f t="shared" si="1308"/>
        <v>1.5714759238795404</v>
      </c>
      <c r="O2975" s="76">
        <f t="shared" si="1309"/>
        <v>1.57417579</v>
      </c>
      <c r="P2975" s="76">
        <f t="shared" si="1310"/>
        <v>420.54995859000002</v>
      </c>
      <c r="Q2975" s="84">
        <f t="shared" si="1324"/>
        <v>0</v>
      </c>
      <c r="R2975" s="86">
        <f t="shared" si="1321"/>
        <v>0</v>
      </c>
      <c r="S2975" s="76">
        <f t="shared" si="1311"/>
        <v>0</v>
      </c>
      <c r="T2975" s="86">
        <f t="shared" si="1322"/>
        <v>8.0657000000000006E-2</v>
      </c>
      <c r="U2975" s="84">
        <f t="shared" si="1312"/>
        <v>8</v>
      </c>
      <c r="V2975" s="84">
        <v>252</v>
      </c>
      <c r="W2975" s="83">
        <f t="shared" si="1313"/>
        <v>1.002465548</v>
      </c>
      <c r="X2975" s="76">
        <f t="shared" si="1314"/>
        <v>1.0368861</v>
      </c>
      <c r="Y2975" s="76">
        <f t="shared" si="1315"/>
        <v>0</v>
      </c>
      <c r="Z2975" s="90" t="str">
        <f t="shared" si="1316"/>
        <v>A+J=</v>
      </c>
      <c r="AA2975" s="81">
        <f t="shared" si="1317"/>
        <v>47253</v>
      </c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75">
        <f t="shared" si="1318"/>
        <v>47235</v>
      </c>
      <c r="B2976" s="76">
        <f t="shared" si="1319"/>
        <v>421.80713345999999</v>
      </c>
      <c r="C2976" s="76">
        <f t="shared" si="1323"/>
        <v>267.15565140000001</v>
      </c>
      <c r="D2976" s="77">
        <f t="shared" si="1301"/>
        <v>7245.38</v>
      </c>
      <c r="E2976" s="78">
        <f>IF(K2976=1,VLOOKUP(A2975,[1]Plan1!$G$155:$I$350,3),E2975)</f>
        <v>7276.54</v>
      </c>
      <c r="F2976" s="79">
        <f t="shared" si="1302"/>
        <v>45763</v>
      </c>
      <c r="G2976" s="80">
        <f t="shared" si="1303"/>
        <v>4.3006716003852752E-3</v>
      </c>
      <c r="H2976" s="81">
        <f t="shared" si="1304"/>
        <v>47253</v>
      </c>
      <c r="I2976" s="81">
        <f t="shared" si="1305"/>
        <v>47253</v>
      </c>
      <c r="J2976" s="82">
        <f t="shared" si="1320"/>
        <v>20</v>
      </c>
      <c r="K2976" s="82">
        <f t="shared" si="1300"/>
        <v>9</v>
      </c>
      <c r="L2976" s="76">
        <f t="shared" si="1306"/>
        <v>1.0019330099999999</v>
      </c>
      <c r="M2976" s="83">
        <f t="shared" si="1307"/>
        <v>1.0043006699999999</v>
      </c>
      <c r="N2976" s="83">
        <f t="shared" si="1308"/>
        <v>1.5714759238795404</v>
      </c>
      <c r="O2976" s="76">
        <f t="shared" si="1309"/>
        <v>1.5745136</v>
      </c>
      <c r="P2976" s="76">
        <f t="shared" si="1310"/>
        <v>420.64020643999999</v>
      </c>
      <c r="Q2976" s="84">
        <f t="shared" si="1324"/>
        <v>0</v>
      </c>
      <c r="R2976" s="86">
        <f t="shared" si="1321"/>
        <v>0</v>
      </c>
      <c r="S2976" s="76">
        <f t="shared" si="1311"/>
        <v>0</v>
      </c>
      <c r="T2976" s="86">
        <f t="shared" si="1322"/>
        <v>8.0657000000000006E-2</v>
      </c>
      <c r="U2976" s="84">
        <f t="shared" si="1312"/>
        <v>9</v>
      </c>
      <c r="V2976" s="84">
        <v>252</v>
      </c>
      <c r="W2976" s="83">
        <f t="shared" si="1313"/>
        <v>1.002774169</v>
      </c>
      <c r="X2976" s="76">
        <f t="shared" si="1314"/>
        <v>1.1669270199999999</v>
      </c>
      <c r="Y2976" s="76">
        <f t="shared" si="1315"/>
        <v>0</v>
      </c>
      <c r="Z2976" s="90" t="str">
        <f t="shared" si="1316"/>
        <v>A+J=</v>
      </c>
      <c r="AA2976" s="81">
        <f t="shared" si="1317"/>
        <v>47253</v>
      </c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75">
        <f t="shared" si="1318"/>
        <v>47236</v>
      </c>
      <c r="B2977" s="76">
        <f t="shared" si="1319"/>
        <v>422.02753665</v>
      </c>
      <c r="C2977" s="76">
        <f t="shared" si="1323"/>
        <v>267.15565140000001</v>
      </c>
      <c r="D2977" s="77">
        <f t="shared" si="1301"/>
        <v>7245.38</v>
      </c>
      <c r="E2977" s="78">
        <f>IF(K2977=1,VLOOKUP(A2976,[1]Plan1!$G$155:$I$350,3),E2976)</f>
        <v>7276.54</v>
      </c>
      <c r="F2977" s="79">
        <f t="shared" si="1302"/>
        <v>45763</v>
      </c>
      <c r="G2977" s="80">
        <f t="shared" si="1303"/>
        <v>4.3006716003852752E-3</v>
      </c>
      <c r="H2977" s="81">
        <f t="shared" si="1304"/>
        <v>47253</v>
      </c>
      <c r="I2977" s="81">
        <f t="shared" si="1305"/>
        <v>47253</v>
      </c>
      <c r="J2977" s="82">
        <f t="shared" si="1320"/>
        <v>20</v>
      </c>
      <c r="K2977" s="82">
        <f t="shared" si="1300"/>
        <v>10</v>
      </c>
      <c r="L2977" s="76">
        <f t="shared" si="1306"/>
        <v>1.0021480199999999</v>
      </c>
      <c r="M2977" s="83">
        <f t="shared" si="1307"/>
        <v>1.0043006699999999</v>
      </c>
      <c r="N2977" s="83">
        <f t="shared" si="1308"/>
        <v>1.5714759238795404</v>
      </c>
      <c r="O2977" s="76">
        <f t="shared" si="1309"/>
        <v>1.57485148</v>
      </c>
      <c r="P2977" s="76">
        <f t="shared" si="1310"/>
        <v>420.73047299000001</v>
      </c>
      <c r="Q2977" s="84">
        <f t="shared" si="1324"/>
        <v>0</v>
      </c>
      <c r="R2977" s="86">
        <f t="shared" si="1321"/>
        <v>0</v>
      </c>
      <c r="S2977" s="76">
        <f t="shared" si="1311"/>
        <v>0</v>
      </c>
      <c r="T2977" s="86">
        <f t="shared" si="1322"/>
        <v>8.0657000000000006E-2</v>
      </c>
      <c r="U2977" s="84">
        <f t="shared" si="1312"/>
        <v>10</v>
      </c>
      <c r="V2977" s="84">
        <v>252</v>
      </c>
      <c r="W2977" s="83">
        <f t="shared" si="1313"/>
        <v>1.003082885</v>
      </c>
      <c r="X2977" s="76">
        <f t="shared" si="1314"/>
        <v>1.2970636600000001</v>
      </c>
      <c r="Y2977" s="76">
        <f t="shared" si="1315"/>
        <v>0</v>
      </c>
      <c r="Z2977" s="90" t="str">
        <f t="shared" si="1316"/>
        <v>A+J=</v>
      </c>
      <c r="AA2977" s="81">
        <f t="shared" si="1317"/>
        <v>47253</v>
      </c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75">
        <f t="shared" si="1318"/>
        <v>47237</v>
      </c>
      <c r="B2978" s="76">
        <f t="shared" si="1319"/>
        <v>422.02753665</v>
      </c>
      <c r="C2978" s="76">
        <f t="shared" si="1323"/>
        <v>267.15565140000001</v>
      </c>
      <c r="D2978" s="77">
        <f t="shared" si="1301"/>
        <v>7245.38</v>
      </c>
      <c r="E2978" s="78">
        <f>IF(K2978=1,VLOOKUP(A2977,[1]Plan1!$G$155:$I$350,3),E2977)</f>
        <v>7276.54</v>
      </c>
      <c r="F2978" s="79">
        <f t="shared" si="1302"/>
        <v>45763</v>
      </c>
      <c r="G2978" s="80">
        <f t="shared" si="1303"/>
        <v>4.3006716003852752E-3</v>
      </c>
      <c r="H2978" s="81">
        <f t="shared" si="1304"/>
        <v>47253</v>
      </c>
      <c r="I2978" s="81">
        <f t="shared" si="1305"/>
        <v>47253</v>
      </c>
      <c r="J2978" s="82">
        <f t="shared" si="1320"/>
        <v>20</v>
      </c>
      <c r="K2978" s="82">
        <f t="shared" si="1300"/>
        <v>10</v>
      </c>
      <c r="L2978" s="76">
        <f t="shared" si="1306"/>
        <v>1.0021480199999999</v>
      </c>
      <c r="M2978" s="83">
        <f t="shared" si="1307"/>
        <v>1.0043006699999999</v>
      </c>
      <c r="N2978" s="83">
        <f t="shared" si="1308"/>
        <v>1.5714759238795404</v>
      </c>
      <c r="O2978" s="76">
        <f t="shared" si="1309"/>
        <v>1.57485148</v>
      </c>
      <c r="P2978" s="76">
        <f t="shared" si="1310"/>
        <v>420.73047299000001</v>
      </c>
      <c r="Q2978" s="84">
        <f t="shared" si="1324"/>
        <v>0</v>
      </c>
      <c r="R2978" s="86">
        <f t="shared" si="1321"/>
        <v>0</v>
      </c>
      <c r="S2978" s="76">
        <f t="shared" si="1311"/>
        <v>0</v>
      </c>
      <c r="T2978" s="86">
        <f t="shared" si="1322"/>
        <v>8.0657000000000006E-2</v>
      </c>
      <c r="U2978" s="84">
        <f t="shared" si="1312"/>
        <v>10</v>
      </c>
      <c r="V2978" s="84">
        <v>252</v>
      </c>
      <c r="W2978" s="83">
        <f t="shared" si="1313"/>
        <v>1.003082885</v>
      </c>
      <c r="X2978" s="76">
        <f t="shared" si="1314"/>
        <v>1.2970636600000001</v>
      </c>
      <c r="Y2978" s="76">
        <f t="shared" si="1315"/>
        <v>0</v>
      </c>
      <c r="Z2978" s="90" t="str">
        <f t="shared" si="1316"/>
        <v>A+J=</v>
      </c>
      <c r="AA2978" s="81">
        <f t="shared" si="1317"/>
        <v>47253</v>
      </c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75">
        <f t="shared" si="1318"/>
        <v>47238</v>
      </c>
      <c r="B2979" s="76">
        <f t="shared" si="1319"/>
        <v>422.02753665</v>
      </c>
      <c r="C2979" s="76">
        <f t="shared" si="1323"/>
        <v>267.15565140000001</v>
      </c>
      <c r="D2979" s="77">
        <f t="shared" si="1301"/>
        <v>7245.38</v>
      </c>
      <c r="E2979" s="78">
        <f>IF(K2979=1,VLOOKUP(A2978,[1]Plan1!$G$155:$I$350,3),E2978)</f>
        <v>7276.54</v>
      </c>
      <c r="F2979" s="79">
        <f t="shared" si="1302"/>
        <v>45763</v>
      </c>
      <c r="G2979" s="80">
        <f t="shared" si="1303"/>
        <v>4.3006716003852752E-3</v>
      </c>
      <c r="H2979" s="81">
        <f t="shared" si="1304"/>
        <v>47253</v>
      </c>
      <c r="I2979" s="81">
        <f t="shared" si="1305"/>
        <v>47253</v>
      </c>
      <c r="J2979" s="82">
        <f t="shared" si="1320"/>
        <v>20</v>
      </c>
      <c r="K2979" s="82">
        <f t="shared" si="1300"/>
        <v>10</v>
      </c>
      <c r="L2979" s="76">
        <f t="shared" si="1306"/>
        <v>1.0021480199999999</v>
      </c>
      <c r="M2979" s="83">
        <f t="shared" si="1307"/>
        <v>1.0043006699999999</v>
      </c>
      <c r="N2979" s="83">
        <f t="shared" si="1308"/>
        <v>1.5714759238795404</v>
      </c>
      <c r="O2979" s="76">
        <f t="shared" si="1309"/>
        <v>1.57485148</v>
      </c>
      <c r="P2979" s="76">
        <f t="shared" si="1310"/>
        <v>420.73047299000001</v>
      </c>
      <c r="Q2979" s="84">
        <f t="shared" si="1324"/>
        <v>0</v>
      </c>
      <c r="R2979" s="86">
        <f t="shared" si="1321"/>
        <v>0</v>
      </c>
      <c r="S2979" s="76">
        <f t="shared" si="1311"/>
        <v>0</v>
      </c>
      <c r="T2979" s="86">
        <f t="shared" si="1322"/>
        <v>8.0657000000000006E-2</v>
      </c>
      <c r="U2979" s="84">
        <f t="shared" si="1312"/>
        <v>10</v>
      </c>
      <c r="V2979" s="84">
        <v>252</v>
      </c>
      <c r="W2979" s="83">
        <f t="shared" si="1313"/>
        <v>1.003082885</v>
      </c>
      <c r="X2979" s="76">
        <f t="shared" si="1314"/>
        <v>1.2970636600000001</v>
      </c>
      <c r="Y2979" s="76">
        <f t="shared" si="1315"/>
        <v>0</v>
      </c>
      <c r="Z2979" s="90" t="str">
        <f t="shared" si="1316"/>
        <v>A+J=</v>
      </c>
      <c r="AA2979" s="81">
        <f t="shared" si="1317"/>
        <v>47253</v>
      </c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75">
        <f t="shared" si="1318"/>
        <v>47239</v>
      </c>
      <c r="B2980" s="76">
        <f t="shared" si="1319"/>
        <v>422.24805658999998</v>
      </c>
      <c r="C2980" s="76">
        <f t="shared" si="1323"/>
        <v>267.15565140000001</v>
      </c>
      <c r="D2980" s="77">
        <f t="shared" si="1301"/>
        <v>7245.38</v>
      </c>
      <c r="E2980" s="78">
        <f>IF(K2980=1,VLOOKUP(A2979,[1]Plan1!$G$155:$I$350,3),E2979)</f>
        <v>7276.54</v>
      </c>
      <c r="F2980" s="79">
        <f t="shared" si="1302"/>
        <v>45763</v>
      </c>
      <c r="G2980" s="80">
        <f t="shared" si="1303"/>
        <v>4.3006716003852752E-3</v>
      </c>
      <c r="H2980" s="81">
        <f t="shared" si="1304"/>
        <v>47253</v>
      </c>
      <c r="I2980" s="81">
        <f t="shared" si="1305"/>
        <v>47253</v>
      </c>
      <c r="J2980" s="82">
        <f t="shared" si="1320"/>
        <v>20</v>
      </c>
      <c r="K2980" s="82">
        <f t="shared" si="1300"/>
        <v>11</v>
      </c>
      <c r="L2980" s="76">
        <f t="shared" si="1306"/>
        <v>1.0023630800000001</v>
      </c>
      <c r="M2980" s="83">
        <f t="shared" si="1307"/>
        <v>1.0043006699999999</v>
      </c>
      <c r="N2980" s="83">
        <f t="shared" si="1308"/>
        <v>1.5714759238795404</v>
      </c>
      <c r="O2980" s="76">
        <f t="shared" si="1309"/>
        <v>1.5751894399999999</v>
      </c>
      <c r="P2980" s="76">
        <f t="shared" si="1310"/>
        <v>420.82076092</v>
      </c>
      <c r="Q2980" s="84">
        <f t="shared" si="1324"/>
        <v>0</v>
      </c>
      <c r="R2980" s="86">
        <f t="shared" si="1321"/>
        <v>0</v>
      </c>
      <c r="S2980" s="76">
        <f t="shared" si="1311"/>
        <v>0</v>
      </c>
      <c r="T2980" s="86">
        <f t="shared" si="1322"/>
        <v>8.0657000000000006E-2</v>
      </c>
      <c r="U2980" s="84">
        <f t="shared" si="1312"/>
        <v>11</v>
      </c>
      <c r="V2980" s="84">
        <v>252</v>
      </c>
      <c r="W2980" s="83">
        <f t="shared" si="1313"/>
        <v>1.0033916949999999</v>
      </c>
      <c r="X2980" s="76">
        <f t="shared" si="1314"/>
        <v>1.4272956699999999</v>
      </c>
      <c r="Y2980" s="76">
        <f t="shared" si="1315"/>
        <v>0</v>
      </c>
      <c r="Z2980" s="90" t="str">
        <f t="shared" si="1316"/>
        <v>A+J=</v>
      </c>
      <c r="AA2980" s="81">
        <f t="shared" si="1317"/>
        <v>47253</v>
      </c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75">
        <f t="shared" si="1318"/>
        <v>47240</v>
      </c>
      <c r="B2981" s="76">
        <f t="shared" si="1319"/>
        <v>422.24805658999998</v>
      </c>
      <c r="C2981" s="76">
        <f t="shared" si="1323"/>
        <v>267.15565140000001</v>
      </c>
      <c r="D2981" s="77">
        <f t="shared" si="1301"/>
        <v>7245.38</v>
      </c>
      <c r="E2981" s="78">
        <f>IF(K2981=1,VLOOKUP(A2980,[1]Plan1!$G$155:$I$350,3),E2980)</f>
        <v>7276.54</v>
      </c>
      <c r="F2981" s="79">
        <f t="shared" si="1302"/>
        <v>45763</v>
      </c>
      <c r="G2981" s="80">
        <f t="shared" si="1303"/>
        <v>4.3006716003852752E-3</v>
      </c>
      <c r="H2981" s="81">
        <f t="shared" si="1304"/>
        <v>47253</v>
      </c>
      <c r="I2981" s="81">
        <f t="shared" si="1305"/>
        <v>47253</v>
      </c>
      <c r="J2981" s="82">
        <f t="shared" si="1320"/>
        <v>20</v>
      </c>
      <c r="K2981" s="82">
        <f t="shared" si="1300"/>
        <v>11</v>
      </c>
      <c r="L2981" s="76">
        <f t="shared" si="1306"/>
        <v>1.0023630800000001</v>
      </c>
      <c r="M2981" s="83">
        <f t="shared" si="1307"/>
        <v>1.0043006699999999</v>
      </c>
      <c r="N2981" s="83">
        <f t="shared" si="1308"/>
        <v>1.5714759238795404</v>
      </c>
      <c r="O2981" s="76">
        <f t="shared" si="1309"/>
        <v>1.5751894399999999</v>
      </c>
      <c r="P2981" s="76">
        <f t="shared" si="1310"/>
        <v>420.82076092</v>
      </c>
      <c r="Q2981" s="84">
        <f t="shared" si="1324"/>
        <v>0</v>
      </c>
      <c r="R2981" s="86">
        <f t="shared" si="1321"/>
        <v>0</v>
      </c>
      <c r="S2981" s="76">
        <f t="shared" si="1311"/>
        <v>0</v>
      </c>
      <c r="T2981" s="86">
        <f t="shared" si="1322"/>
        <v>8.0657000000000006E-2</v>
      </c>
      <c r="U2981" s="84">
        <f t="shared" si="1312"/>
        <v>11</v>
      </c>
      <c r="V2981" s="84">
        <v>252</v>
      </c>
      <c r="W2981" s="83">
        <f t="shared" si="1313"/>
        <v>1.0033916949999999</v>
      </c>
      <c r="X2981" s="76">
        <f t="shared" si="1314"/>
        <v>1.4272956699999999</v>
      </c>
      <c r="Y2981" s="76">
        <f t="shared" si="1315"/>
        <v>0</v>
      </c>
      <c r="Z2981" s="90" t="str">
        <f t="shared" si="1316"/>
        <v>A+J=</v>
      </c>
      <c r="AA2981" s="81">
        <f t="shared" si="1317"/>
        <v>47253</v>
      </c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75">
        <f t="shared" si="1318"/>
        <v>47241</v>
      </c>
      <c r="B2982" s="76">
        <f t="shared" si="1319"/>
        <v>422.46869144999999</v>
      </c>
      <c r="C2982" s="76">
        <f t="shared" si="1323"/>
        <v>267.15565140000001</v>
      </c>
      <c r="D2982" s="77">
        <f t="shared" si="1301"/>
        <v>7245.38</v>
      </c>
      <c r="E2982" s="78">
        <f>IF(K2982=1,VLOOKUP(A2981,[1]Plan1!$G$155:$I$350,3),E2981)</f>
        <v>7276.54</v>
      </c>
      <c r="F2982" s="79">
        <f t="shared" si="1302"/>
        <v>45763</v>
      </c>
      <c r="G2982" s="80">
        <f t="shared" si="1303"/>
        <v>4.3006716003852752E-3</v>
      </c>
      <c r="H2982" s="81">
        <f t="shared" si="1304"/>
        <v>47253</v>
      </c>
      <c r="I2982" s="81">
        <f t="shared" si="1305"/>
        <v>47253</v>
      </c>
      <c r="J2982" s="82">
        <f t="shared" si="1320"/>
        <v>20</v>
      </c>
      <c r="K2982" s="82">
        <f t="shared" si="1300"/>
        <v>12</v>
      </c>
      <c r="L2982" s="76">
        <f t="shared" si="1306"/>
        <v>1.00257818</v>
      </c>
      <c r="M2982" s="83">
        <f t="shared" si="1307"/>
        <v>1.0043006699999999</v>
      </c>
      <c r="N2982" s="83">
        <f t="shared" si="1308"/>
        <v>1.5714759238795404</v>
      </c>
      <c r="O2982" s="76">
        <f t="shared" si="1309"/>
        <v>1.5755274699999999</v>
      </c>
      <c r="P2982" s="76">
        <f t="shared" si="1310"/>
        <v>420.91106753999998</v>
      </c>
      <c r="Q2982" s="84">
        <f t="shared" si="1324"/>
        <v>0</v>
      </c>
      <c r="R2982" s="86">
        <f t="shared" si="1321"/>
        <v>0</v>
      </c>
      <c r="S2982" s="76">
        <f t="shared" si="1311"/>
        <v>0</v>
      </c>
      <c r="T2982" s="86">
        <f t="shared" si="1322"/>
        <v>8.0657000000000006E-2</v>
      </c>
      <c r="U2982" s="84">
        <f t="shared" si="1312"/>
        <v>12</v>
      </c>
      <c r="V2982" s="84">
        <v>252</v>
      </c>
      <c r="W2982" s="83">
        <f t="shared" si="1313"/>
        <v>1.003700601</v>
      </c>
      <c r="X2982" s="76">
        <f t="shared" si="1314"/>
        <v>1.55762391</v>
      </c>
      <c r="Y2982" s="76">
        <f t="shared" si="1315"/>
        <v>0</v>
      </c>
      <c r="Z2982" s="90" t="str">
        <f t="shared" si="1316"/>
        <v>A+J=</v>
      </c>
      <c r="AA2982" s="81">
        <f t="shared" si="1317"/>
        <v>47253</v>
      </c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75">
        <f t="shared" si="1318"/>
        <v>47242</v>
      </c>
      <c r="B2983" s="76">
        <f t="shared" si="1319"/>
        <v>422.68944089000001</v>
      </c>
      <c r="C2983" s="76">
        <f t="shared" si="1323"/>
        <v>267.15565140000001</v>
      </c>
      <c r="D2983" s="77">
        <f t="shared" si="1301"/>
        <v>7245.38</v>
      </c>
      <c r="E2983" s="78">
        <f>IF(K2983=1,VLOOKUP(A2982,[1]Plan1!$G$155:$I$350,3),E2982)</f>
        <v>7276.54</v>
      </c>
      <c r="F2983" s="79">
        <f t="shared" si="1302"/>
        <v>45763</v>
      </c>
      <c r="G2983" s="80">
        <f t="shared" si="1303"/>
        <v>4.3006716003852752E-3</v>
      </c>
      <c r="H2983" s="81">
        <f t="shared" si="1304"/>
        <v>47253</v>
      </c>
      <c r="I2983" s="81">
        <f t="shared" si="1305"/>
        <v>47253</v>
      </c>
      <c r="J2983" s="82">
        <f t="shared" si="1320"/>
        <v>20</v>
      </c>
      <c r="K2983" s="82">
        <f t="shared" si="1300"/>
        <v>13</v>
      </c>
      <c r="L2983" s="76">
        <f t="shared" si="1306"/>
        <v>1.00279333</v>
      </c>
      <c r="M2983" s="83">
        <f t="shared" si="1307"/>
        <v>1.0043006699999999</v>
      </c>
      <c r="N2983" s="83">
        <f t="shared" si="1308"/>
        <v>1.5714759238795404</v>
      </c>
      <c r="O2983" s="76">
        <f t="shared" si="1309"/>
        <v>1.5758655699999999</v>
      </c>
      <c r="P2983" s="76">
        <f t="shared" si="1310"/>
        <v>421.00139287000002</v>
      </c>
      <c r="Q2983" s="84">
        <f t="shared" si="1324"/>
        <v>0</v>
      </c>
      <c r="R2983" s="86">
        <f t="shared" si="1321"/>
        <v>0</v>
      </c>
      <c r="S2983" s="76">
        <f t="shared" si="1311"/>
        <v>0</v>
      </c>
      <c r="T2983" s="86">
        <f t="shared" si="1322"/>
        <v>8.0657000000000006E-2</v>
      </c>
      <c r="U2983" s="84">
        <f t="shared" si="1312"/>
        <v>13</v>
      </c>
      <c r="V2983" s="84">
        <v>252</v>
      </c>
      <c r="W2983" s="83">
        <f t="shared" si="1313"/>
        <v>1.004009602</v>
      </c>
      <c r="X2983" s="76">
        <f t="shared" si="1314"/>
        <v>1.6880480200000001</v>
      </c>
      <c r="Y2983" s="76">
        <f t="shared" si="1315"/>
        <v>0</v>
      </c>
      <c r="Z2983" s="90" t="str">
        <f t="shared" si="1316"/>
        <v>A+J=</v>
      </c>
      <c r="AA2983" s="81">
        <f t="shared" si="1317"/>
        <v>47253</v>
      </c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75">
        <f t="shared" si="1318"/>
        <v>47243</v>
      </c>
      <c r="B2984" s="76">
        <f t="shared" si="1319"/>
        <v>422.91030762000003</v>
      </c>
      <c r="C2984" s="76">
        <f t="shared" si="1323"/>
        <v>267.15565140000001</v>
      </c>
      <c r="D2984" s="77">
        <f t="shared" si="1301"/>
        <v>7245.38</v>
      </c>
      <c r="E2984" s="78">
        <f>IF(K2984=1,VLOOKUP(A2983,[1]Plan1!$G$155:$I$350,3),E2983)</f>
        <v>7276.54</v>
      </c>
      <c r="F2984" s="79">
        <f t="shared" si="1302"/>
        <v>45763</v>
      </c>
      <c r="G2984" s="80">
        <f t="shared" si="1303"/>
        <v>4.3006716003852752E-3</v>
      </c>
      <c r="H2984" s="81">
        <f t="shared" si="1304"/>
        <v>47253</v>
      </c>
      <c r="I2984" s="81">
        <f t="shared" si="1305"/>
        <v>47253</v>
      </c>
      <c r="J2984" s="82">
        <f t="shared" si="1320"/>
        <v>20</v>
      </c>
      <c r="K2984" s="82">
        <f t="shared" si="1300"/>
        <v>14</v>
      </c>
      <c r="L2984" s="76">
        <f t="shared" si="1306"/>
        <v>1.00300853</v>
      </c>
      <c r="M2984" s="83">
        <f t="shared" si="1307"/>
        <v>1.0043006699999999</v>
      </c>
      <c r="N2984" s="83">
        <f t="shared" si="1308"/>
        <v>1.5714759238795404</v>
      </c>
      <c r="O2984" s="76">
        <f t="shared" si="1309"/>
        <v>1.5762037499999999</v>
      </c>
      <c r="P2984" s="76">
        <f t="shared" si="1310"/>
        <v>421.09173957000002</v>
      </c>
      <c r="Q2984" s="84">
        <f t="shared" si="1324"/>
        <v>0</v>
      </c>
      <c r="R2984" s="86">
        <f t="shared" si="1321"/>
        <v>0</v>
      </c>
      <c r="S2984" s="76">
        <f t="shared" si="1311"/>
        <v>0</v>
      </c>
      <c r="T2984" s="86">
        <f t="shared" si="1322"/>
        <v>8.0657000000000006E-2</v>
      </c>
      <c r="U2984" s="84">
        <f t="shared" si="1312"/>
        <v>14</v>
      </c>
      <c r="V2984" s="84">
        <v>252</v>
      </c>
      <c r="W2984" s="83">
        <f t="shared" si="1313"/>
        <v>1.0043186980000001</v>
      </c>
      <c r="X2984" s="76">
        <f t="shared" si="1314"/>
        <v>1.8185680500000001</v>
      </c>
      <c r="Y2984" s="76">
        <f t="shared" si="1315"/>
        <v>0</v>
      </c>
      <c r="Z2984" s="90" t="str">
        <f t="shared" si="1316"/>
        <v>A+J=</v>
      </c>
      <c r="AA2984" s="81">
        <f t="shared" si="1317"/>
        <v>47253</v>
      </c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75">
        <f t="shared" si="1318"/>
        <v>47244</v>
      </c>
      <c r="B2985" s="76">
        <f t="shared" si="1319"/>
        <v>422.91030762000003</v>
      </c>
      <c r="C2985" s="76">
        <f t="shared" si="1323"/>
        <v>267.15565140000001</v>
      </c>
      <c r="D2985" s="77">
        <f t="shared" si="1301"/>
        <v>7245.38</v>
      </c>
      <c r="E2985" s="78">
        <f>IF(K2985=1,VLOOKUP(A2984,[1]Plan1!$G$155:$I$350,3),E2984)</f>
        <v>7276.54</v>
      </c>
      <c r="F2985" s="79">
        <f t="shared" si="1302"/>
        <v>45763</v>
      </c>
      <c r="G2985" s="80">
        <f t="shared" si="1303"/>
        <v>4.3006716003852752E-3</v>
      </c>
      <c r="H2985" s="81">
        <f t="shared" si="1304"/>
        <v>47253</v>
      </c>
      <c r="I2985" s="81">
        <f t="shared" si="1305"/>
        <v>47253</v>
      </c>
      <c r="J2985" s="82">
        <f t="shared" si="1320"/>
        <v>20</v>
      </c>
      <c r="K2985" s="82">
        <f t="shared" si="1300"/>
        <v>14</v>
      </c>
      <c r="L2985" s="76">
        <f t="shared" si="1306"/>
        <v>1.00300853</v>
      </c>
      <c r="M2985" s="83">
        <f t="shared" si="1307"/>
        <v>1.0043006699999999</v>
      </c>
      <c r="N2985" s="83">
        <f t="shared" si="1308"/>
        <v>1.5714759238795404</v>
      </c>
      <c r="O2985" s="76">
        <f t="shared" si="1309"/>
        <v>1.5762037499999999</v>
      </c>
      <c r="P2985" s="76">
        <f t="shared" si="1310"/>
        <v>421.09173957000002</v>
      </c>
      <c r="Q2985" s="84">
        <f t="shared" si="1324"/>
        <v>0</v>
      </c>
      <c r="R2985" s="86">
        <f t="shared" si="1321"/>
        <v>0</v>
      </c>
      <c r="S2985" s="76">
        <f t="shared" si="1311"/>
        <v>0</v>
      </c>
      <c r="T2985" s="86">
        <f t="shared" si="1322"/>
        <v>8.0657000000000006E-2</v>
      </c>
      <c r="U2985" s="84">
        <f t="shared" si="1312"/>
        <v>14</v>
      </c>
      <c r="V2985" s="84">
        <v>252</v>
      </c>
      <c r="W2985" s="83">
        <f t="shared" si="1313"/>
        <v>1.0043186980000001</v>
      </c>
      <c r="X2985" s="76">
        <f t="shared" si="1314"/>
        <v>1.8185680500000001</v>
      </c>
      <c r="Y2985" s="76">
        <f t="shared" si="1315"/>
        <v>0</v>
      </c>
      <c r="Z2985" s="90" t="str">
        <f t="shared" si="1316"/>
        <v>A+J=</v>
      </c>
      <c r="AA2985" s="81">
        <f t="shared" si="1317"/>
        <v>47253</v>
      </c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75">
        <f t="shared" si="1318"/>
        <v>47245</v>
      </c>
      <c r="B2986" s="76">
        <f t="shared" si="1319"/>
        <v>422.91030762000003</v>
      </c>
      <c r="C2986" s="76">
        <f t="shared" si="1323"/>
        <v>267.15565140000001</v>
      </c>
      <c r="D2986" s="77">
        <f t="shared" si="1301"/>
        <v>7245.38</v>
      </c>
      <c r="E2986" s="78">
        <f>IF(K2986=1,VLOOKUP(A2985,[1]Plan1!$G$155:$I$350,3),E2985)</f>
        <v>7276.54</v>
      </c>
      <c r="F2986" s="79">
        <f t="shared" si="1302"/>
        <v>45763</v>
      </c>
      <c r="G2986" s="80">
        <f t="shared" si="1303"/>
        <v>4.3006716003852752E-3</v>
      </c>
      <c r="H2986" s="81">
        <f t="shared" si="1304"/>
        <v>47253</v>
      </c>
      <c r="I2986" s="81">
        <f t="shared" si="1305"/>
        <v>47253</v>
      </c>
      <c r="J2986" s="82">
        <f t="shared" si="1320"/>
        <v>20</v>
      </c>
      <c r="K2986" s="82">
        <f t="shared" ref="K2986:K3049" si="1325">(J2986-(NETWORKDAYS(A2986,I2986,AD$165:AD$503)-1))</f>
        <v>14</v>
      </c>
      <c r="L2986" s="76">
        <f t="shared" si="1306"/>
        <v>1.00300853</v>
      </c>
      <c r="M2986" s="83">
        <f t="shared" si="1307"/>
        <v>1.0043006699999999</v>
      </c>
      <c r="N2986" s="83">
        <f t="shared" si="1308"/>
        <v>1.5714759238795404</v>
      </c>
      <c r="O2986" s="76">
        <f t="shared" si="1309"/>
        <v>1.5762037499999999</v>
      </c>
      <c r="P2986" s="76">
        <f t="shared" si="1310"/>
        <v>421.09173957000002</v>
      </c>
      <c r="Q2986" s="84">
        <f t="shared" si="1324"/>
        <v>0</v>
      </c>
      <c r="R2986" s="86">
        <f t="shared" si="1321"/>
        <v>0</v>
      </c>
      <c r="S2986" s="76">
        <f t="shared" si="1311"/>
        <v>0</v>
      </c>
      <c r="T2986" s="86">
        <f t="shared" si="1322"/>
        <v>8.0657000000000006E-2</v>
      </c>
      <c r="U2986" s="84">
        <f t="shared" si="1312"/>
        <v>14</v>
      </c>
      <c r="V2986" s="84">
        <v>252</v>
      </c>
      <c r="W2986" s="83">
        <f t="shared" si="1313"/>
        <v>1.0043186980000001</v>
      </c>
      <c r="X2986" s="76">
        <f t="shared" si="1314"/>
        <v>1.8185680500000001</v>
      </c>
      <c r="Y2986" s="76">
        <f t="shared" si="1315"/>
        <v>0</v>
      </c>
      <c r="Z2986" s="90" t="str">
        <f t="shared" si="1316"/>
        <v>A+J=</v>
      </c>
      <c r="AA2986" s="81">
        <f t="shared" si="1317"/>
        <v>47253</v>
      </c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75">
        <f t="shared" si="1318"/>
        <v>47246</v>
      </c>
      <c r="B2987" s="76">
        <f t="shared" si="1319"/>
        <v>423.13128899000003</v>
      </c>
      <c r="C2987" s="76">
        <f t="shared" si="1323"/>
        <v>267.15565140000001</v>
      </c>
      <c r="D2987" s="77">
        <f t="shared" si="1301"/>
        <v>7245.38</v>
      </c>
      <c r="E2987" s="78">
        <f>IF(K2987=1,VLOOKUP(A2986,[1]Plan1!$G$155:$I$350,3),E2986)</f>
        <v>7276.54</v>
      </c>
      <c r="F2987" s="79">
        <f t="shared" si="1302"/>
        <v>45763</v>
      </c>
      <c r="G2987" s="80">
        <f t="shared" si="1303"/>
        <v>4.3006716003852752E-3</v>
      </c>
      <c r="H2987" s="81">
        <f t="shared" si="1304"/>
        <v>47253</v>
      </c>
      <c r="I2987" s="81">
        <f t="shared" si="1305"/>
        <v>47253</v>
      </c>
      <c r="J2987" s="82">
        <f t="shared" si="1320"/>
        <v>20</v>
      </c>
      <c r="K2987" s="82">
        <f t="shared" si="1325"/>
        <v>15</v>
      </c>
      <c r="L2987" s="76">
        <f t="shared" si="1306"/>
        <v>1.00322377</v>
      </c>
      <c r="M2987" s="83">
        <f t="shared" si="1307"/>
        <v>1.0043006699999999</v>
      </c>
      <c r="N2987" s="83">
        <f t="shared" si="1308"/>
        <v>1.5714759238795404</v>
      </c>
      <c r="O2987" s="76">
        <f t="shared" si="1309"/>
        <v>1.5765420000000001</v>
      </c>
      <c r="P2987" s="76">
        <f t="shared" si="1310"/>
        <v>421.18210496</v>
      </c>
      <c r="Q2987" s="84">
        <f t="shared" si="1324"/>
        <v>0</v>
      </c>
      <c r="R2987" s="86">
        <f t="shared" si="1321"/>
        <v>0</v>
      </c>
      <c r="S2987" s="76">
        <f t="shared" si="1311"/>
        <v>0</v>
      </c>
      <c r="T2987" s="86">
        <f t="shared" si="1322"/>
        <v>8.0657000000000006E-2</v>
      </c>
      <c r="U2987" s="84">
        <f t="shared" si="1312"/>
        <v>15</v>
      </c>
      <c r="V2987" s="84">
        <v>252</v>
      </c>
      <c r="W2987" s="83">
        <f t="shared" si="1313"/>
        <v>1.004627889</v>
      </c>
      <c r="X2987" s="76">
        <f t="shared" si="1314"/>
        <v>1.9491840300000001</v>
      </c>
      <c r="Y2987" s="76">
        <f t="shared" si="1315"/>
        <v>0</v>
      </c>
      <c r="Z2987" s="90" t="str">
        <f t="shared" si="1316"/>
        <v>A+J=</v>
      </c>
      <c r="AA2987" s="81">
        <f t="shared" si="1317"/>
        <v>47253</v>
      </c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75">
        <f t="shared" si="1318"/>
        <v>47247</v>
      </c>
      <c r="B2988" s="76">
        <f t="shared" si="1319"/>
        <v>423.35238548000001</v>
      </c>
      <c r="C2988" s="76">
        <f t="shared" si="1323"/>
        <v>267.15565140000001</v>
      </c>
      <c r="D2988" s="77">
        <f t="shared" si="1301"/>
        <v>7245.38</v>
      </c>
      <c r="E2988" s="78">
        <f>IF(K2988=1,VLOOKUP(A2987,[1]Plan1!$G$155:$I$350,3),E2987)</f>
        <v>7276.54</v>
      </c>
      <c r="F2988" s="79">
        <f t="shared" si="1302"/>
        <v>45763</v>
      </c>
      <c r="G2988" s="80">
        <f t="shared" si="1303"/>
        <v>4.3006716003852752E-3</v>
      </c>
      <c r="H2988" s="81">
        <f t="shared" si="1304"/>
        <v>47253</v>
      </c>
      <c r="I2988" s="81">
        <f t="shared" si="1305"/>
        <v>47253</v>
      </c>
      <c r="J2988" s="82">
        <f t="shared" si="1320"/>
        <v>20</v>
      </c>
      <c r="K2988" s="82">
        <f t="shared" si="1325"/>
        <v>16</v>
      </c>
      <c r="L2988" s="76">
        <f t="shared" si="1306"/>
        <v>1.00343906</v>
      </c>
      <c r="M2988" s="83">
        <f t="shared" si="1307"/>
        <v>1.0043006699999999</v>
      </c>
      <c r="N2988" s="83">
        <f t="shared" si="1308"/>
        <v>1.5714759238795404</v>
      </c>
      <c r="O2988" s="76">
        <f t="shared" si="1309"/>
        <v>1.5768803199999999</v>
      </c>
      <c r="P2988" s="76">
        <f t="shared" si="1310"/>
        <v>421.27248906</v>
      </c>
      <c r="Q2988" s="84">
        <f t="shared" si="1324"/>
        <v>0</v>
      </c>
      <c r="R2988" s="86">
        <f t="shared" si="1321"/>
        <v>0</v>
      </c>
      <c r="S2988" s="76">
        <f t="shared" si="1311"/>
        <v>0</v>
      </c>
      <c r="T2988" s="86">
        <f t="shared" si="1322"/>
        <v>8.0657000000000006E-2</v>
      </c>
      <c r="U2988" s="84">
        <f t="shared" si="1312"/>
        <v>16</v>
      </c>
      <c r="V2988" s="84">
        <v>252</v>
      </c>
      <c r="W2988" s="83">
        <f t="shared" si="1313"/>
        <v>1.0049371760000001</v>
      </c>
      <c r="X2988" s="76">
        <f t="shared" si="1314"/>
        <v>2.0798964199999999</v>
      </c>
      <c r="Y2988" s="76">
        <f t="shared" si="1315"/>
        <v>0</v>
      </c>
      <c r="Z2988" s="90" t="str">
        <f t="shared" si="1316"/>
        <v>A+J=</v>
      </c>
      <c r="AA2988" s="81">
        <f t="shared" si="1317"/>
        <v>47253</v>
      </c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75">
        <f t="shared" si="1318"/>
        <v>47248</v>
      </c>
      <c r="B2989" s="76">
        <f t="shared" si="1319"/>
        <v>423.57359359999998</v>
      </c>
      <c r="C2989" s="76">
        <f t="shared" si="1323"/>
        <v>267.15565140000001</v>
      </c>
      <c r="D2989" s="77">
        <f t="shared" si="1301"/>
        <v>7245.38</v>
      </c>
      <c r="E2989" s="78">
        <f>IF(K2989=1,VLOOKUP(A2988,[1]Plan1!$G$155:$I$350,3),E2988)</f>
        <v>7276.54</v>
      </c>
      <c r="F2989" s="79">
        <f t="shared" si="1302"/>
        <v>45763</v>
      </c>
      <c r="G2989" s="80">
        <f t="shared" si="1303"/>
        <v>4.3006716003852752E-3</v>
      </c>
      <c r="H2989" s="81">
        <f t="shared" si="1304"/>
        <v>47253</v>
      </c>
      <c r="I2989" s="81">
        <f t="shared" si="1305"/>
        <v>47253</v>
      </c>
      <c r="J2989" s="82">
        <f t="shared" si="1320"/>
        <v>20</v>
      </c>
      <c r="K2989" s="82">
        <f t="shared" si="1325"/>
        <v>17</v>
      </c>
      <c r="L2989" s="76">
        <f t="shared" si="1306"/>
        <v>1.0036543899999999</v>
      </c>
      <c r="M2989" s="83">
        <f t="shared" si="1307"/>
        <v>1.0043006699999999</v>
      </c>
      <c r="N2989" s="83">
        <f t="shared" si="1308"/>
        <v>1.5714759238795404</v>
      </c>
      <c r="O2989" s="76">
        <f t="shared" si="1309"/>
        <v>1.5772187</v>
      </c>
      <c r="P2989" s="76">
        <f t="shared" si="1310"/>
        <v>421.36288918999998</v>
      </c>
      <c r="Q2989" s="84">
        <f t="shared" si="1324"/>
        <v>0</v>
      </c>
      <c r="R2989" s="86">
        <f t="shared" si="1321"/>
        <v>0</v>
      </c>
      <c r="S2989" s="76">
        <f t="shared" si="1311"/>
        <v>0</v>
      </c>
      <c r="T2989" s="86">
        <f t="shared" si="1322"/>
        <v>8.0657000000000006E-2</v>
      </c>
      <c r="U2989" s="84">
        <f t="shared" si="1312"/>
        <v>17</v>
      </c>
      <c r="V2989" s="84">
        <v>252</v>
      </c>
      <c r="W2989" s="83">
        <f t="shared" si="1313"/>
        <v>1.005246557</v>
      </c>
      <c r="X2989" s="76">
        <f t="shared" si="1314"/>
        <v>2.21070441</v>
      </c>
      <c r="Y2989" s="76">
        <f t="shared" si="1315"/>
        <v>0</v>
      </c>
      <c r="Z2989" s="90" t="str">
        <f t="shared" si="1316"/>
        <v>A+J=</v>
      </c>
      <c r="AA2989" s="81">
        <f t="shared" si="1317"/>
        <v>47253</v>
      </c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75">
        <f t="shared" si="1318"/>
        <v>47249</v>
      </c>
      <c r="B2990" s="76">
        <f t="shared" si="1319"/>
        <v>423.7949223</v>
      </c>
      <c r="C2990" s="76">
        <f t="shared" si="1323"/>
        <v>267.15565140000001</v>
      </c>
      <c r="D2990" s="77">
        <f t="shared" si="1301"/>
        <v>7245.38</v>
      </c>
      <c r="E2990" s="78">
        <f>IF(K2990=1,VLOOKUP(A2989,[1]Plan1!$G$155:$I$350,3),E2989)</f>
        <v>7276.54</v>
      </c>
      <c r="F2990" s="79">
        <f t="shared" si="1302"/>
        <v>45763</v>
      </c>
      <c r="G2990" s="80">
        <f t="shared" si="1303"/>
        <v>4.3006716003852752E-3</v>
      </c>
      <c r="H2990" s="81">
        <f t="shared" si="1304"/>
        <v>47253</v>
      </c>
      <c r="I2990" s="81">
        <f t="shared" si="1305"/>
        <v>47253</v>
      </c>
      <c r="J2990" s="82">
        <f t="shared" si="1320"/>
        <v>20</v>
      </c>
      <c r="K2990" s="82">
        <f t="shared" si="1325"/>
        <v>18</v>
      </c>
      <c r="L2990" s="76">
        <f t="shared" si="1306"/>
        <v>1.0038697700000001</v>
      </c>
      <c r="M2990" s="83">
        <f t="shared" si="1307"/>
        <v>1.0043006699999999</v>
      </c>
      <c r="N2990" s="83">
        <f t="shared" si="1308"/>
        <v>1.5714759238795404</v>
      </c>
      <c r="O2990" s="76">
        <f t="shared" si="1309"/>
        <v>1.57755717</v>
      </c>
      <c r="P2990" s="76">
        <f t="shared" si="1310"/>
        <v>421.45331336999999</v>
      </c>
      <c r="Q2990" s="84">
        <f t="shared" si="1324"/>
        <v>0</v>
      </c>
      <c r="R2990" s="86">
        <f t="shared" si="1321"/>
        <v>0</v>
      </c>
      <c r="S2990" s="76">
        <f t="shared" si="1311"/>
        <v>0</v>
      </c>
      <c r="T2990" s="86">
        <f t="shared" si="1322"/>
        <v>8.0657000000000006E-2</v>
      </c>
      <c r="U2990" s="84">
        <f t="shared" si="1312"/>
        <v>18</v>
      </c>
      <c r="V2990" s="84">
        <v>252</v>
      </c>
      <c r="W2990" s="83">
        <f t="shared" si="1313"/>
        <v>1.005556034</v>
      </c>
      <c r="X2990" s="76">
        <f t="shared" si="1314"/>
        <v>2.34160893</v>
      </c>
      <c r="Y2990" s="76">
        <f t="shared" si="1315"/>
        <v>0</v>
      </c>
      <c r="Z2990" s="90" t="str">
        <f t="shared" si="1316"/>
        <v>A+J=</v>
      </c>
      <c r="AA2990" s="81">
        <f t="shared" si="1317"/>
        <v>47253</v>
      </c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75">
        <f t="shared" si="1318"/>
        <v>47250</v>
      </c>
      <c r="B2991" s="76">
        <f t="shared" si="1319"/>
        <v>424.01636313999995</v>
      </c>
      <c r="C2991" s="76">
        <f t="shared" si="1323"/>
        <v>267.15565140000001</v>
      </c>
      <c r="D2991" s="77">
        <f t="shared" si="1301"/>
        <v>7245.38</v>
      </c>
      <c r="E2991" s="78">
        <f>IF(K2991=1,VLOOKUP(A2990,[1]Plan1!$G$155:$I$350,3),E2990)</f>
        <v>7276.54</v>
      </c>
      <c r="F2991" s="79">
        <f t="shared" si="1302"/>
        <v>45763</v>
      </c>
      <c r="G2991" s="80">
        <f t="shared" si="1303"/>
        <v>4.3006716003852752E-3</v>
      </c>
      <c r="H2991" s="81">
        <f t="shared" si="1304"/>
        <v>47253</v>
      </c>
      <c r="I2991" s="81">
        <f t="shared" si="1305"/>
        <v>47253</v>
      </c>
      <c r="J2991" s="82">
        <f t="shared" si="1320"/>
        <v>20</v>
      </c>
      <c r="K2991" s="82">
        <f t="shared" si="1325"/>
        <v>19</v>
      </c>
      <c r="L2991" s="76">
        <f t="shared" si="1306"/>
        <v>1.0040851900000001</v>
      </c>
      <c r="M2991" s="83">
        <f t="shared" si="1307"/>
        <v>1.0043006699999999</v>
      </c>
      <c r="N2991" s="83">
        <f t="shared" si="1308"/>
        <v>1.5714759238795404</v>
      </c>
      <c r="O2991" s="76">
        <f t="shared" si="1309"/>
        <v>1.5778957</v>
      </c>
      <c r="P2991" s="76">
        <f t="shared" si="1310"/>
        <v>421.54375356999998</v>
      </c>
      <c r="Q2991" s="84">
        <f t="shared" si="1324"/>
        <v>0</v>
      </c>
      <c r="R2991" s="86">
        <f t="shared" si="1321"/>
        <v>0</v>
      </c>
      <c r="S2991" s="76">
        <f t="shared" si="1311"/>
        <v>0</v>
      </c>
      <c r="T2991" s="86">
        <f t="shared" si="1322"/>
        <v>8.0657000000000006E-2</v>
      </c>
      <c r="U2991" s="84">
        <f t="shared" si="1312"/>
        <v>19</v>
      </c>
      <c r="V2991" s="84">
        <v>252</v>
      </c>
      <c r="W2991" s="83">
        <f t="shared" si="1313"/>
        <v>1.005865606</v>
      </c>
      <c r="X2991" s="76">
        <f t="shared" si="1314"/>
        <v>2.4726095699999999</v>
      </c>
      <c r="Y2991" s="76">
        <f t="shared" si="1315"/>
        <v>0</v>
      </c>
      <c r="Z2991" s="90" t="str">
        <f t="shared" si="1316"/>
        <v>A+J=</v>
      </c>
      <c r="AA2991" s="81">
        <f t="shared" si="1317"/>
        <v>47253</v>
      </c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75">
        <f t="shared" si="1318"/>
        <v>47251</v>
      </c>
      <c r="B2992" s="76">
        <f t="shared" si="1319"/>
        <v>424.01636313999995</v>
      </c>
      <c r="C2992" s="76">
        <f t="shared" si="1323"/>
        <v>267.15565140000001</v>
      </c>
      <c r="D2992" s="77">
        <f t="shared" si="1301"/>
        <v>7245.38</v>
      </c>
      <c r="E2992" s="78">
        <f>IF(K2992=1,VLOOKUP(A2991,[1]Plan1!$G$155:$I$350,3),E2991)</f>
        <v>7276.54</v>
      </c>
      <c r="F2992" s="79">
        <f t="shared" si="1302"/>
        <v>45763</v>
      </c>
      <c r="G2992" s="80">
        <f t="shared" si="1303"/>
        <v>4.3006716003852752E-3</v>
      </c>
      <c r="H2992" s="81">
        <f t="shared" si="1304"/>
        <v>47253</v>
      </c>
      <c r="I2992" s="81">
        <f t="shared" si="1305"/>
        <v>47253</v>
      </c>
      <c r="J2992" s="82">
        <f t="shared" si="1320"/>
        <v>20</v>
      </c>
      <c r="K2992" s="82">
        <f t="shared" si="1325"/>
        <v>19</v>
      </c>
      <c r="L2992" s="76">
        <f t="shared" si="1306"/>
        <v>1.0040851900000001</v>
      </c>
      <c r="M2992" s="83">
        <f t="shared" si="1307"/>
        <v>1.0043006699999999</v>
      </c>
      <c r="N2992" s="83">
        <f t="shared" si="1308"/>
        <v>1.5714759238795404</v>
      </c>
      <c r="O2992" s="76">
        <f t="shared" si="1309"/>
        <v>1.5778957</v>
      </c>
      <c r="P2992" s="76">
        <f t="shared" si="1310"/>
        <v>421.54375356999998</v>
      </c>
      <c r="Q2992" s="84">
        <f t="shared" si="1324"/>
        <v>0</v>
      </c>
      <c r="R2992" s="86">
        <f t="shared" si="1321"/>
        <v>0</v>
      </c>
      <c r="S2992" s="76">
        <f t="shared" si="1311"/>
        <v>0</v>
      </c>
      <c r="T2992" s="86">
        <f t="shared" si="1322"/>
        <v>8.0657000000000006E-2</v>
      </c>
      <c r="U2992" s="84">
        <f t="shared" si="1312"/>
        <v>19</v>
      </c>
      <c r="V2992" s="84">
        <v>252</v>
      </c>
      <c r="W2992" s="83">
        <f t="shared" si="1313"/>
        <v>1.005865606</v>
      </c>
      <c r="X2992" s="76">
        <f t="shared" si="1314"/>
        <v>2.4726095699999999</v>
      </c>
      <c r="Y2992" s="76">
        <f t="shared" si="1315"/>
        <v>0</v>
      </c>
      <c r="Z2992" s="90" t="str">
        <f t="shared" si="1316"/>
        <v>A+J=</v>
      </c>
      <c r="AA2992" s="81">
        <f t="shared" si="1317"/>
        <v>47253</v>
      </c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75">
        <f t="shared" si="1318"/>
        <v>47252</v>
      </c>
      <c r="B2993" s="76">
        <f t="shared" si="1319"/>
        <v>424.01636313999995</v>
      </c>
      <c r="C2993" s="76">
        <f t="shared" si="1323"/>
        <v>267.15565140000001</v>
      </c>
      <c r="D2993" s="77">
        <f t="shared" si="1301"/>
        <v>7245.38</v>
      </c>
      <c r="E2993" s="78">
        <f>IF(K2993=1,VLOOKUP(A2992,[1]Plan1!$G$155:$I$350,3),E2992)</f>
        <v>7276.54</v>
      </c>
      <c r="F2993" s="79">
        <f t="shared" si="1302"/>
        <v>45763</v>
      </c>
      <c r="G2993" s="80">
        <f t="shared" si="1303"/>
        <v>4.3006716003852752E-3</v>
      </c>
      <c r="H2993" s="81">
        <f t="shared" si="1304"/>
        <v>47253</v>
      </c>
      <c r="I2993" s="81">
        <f t="shared" si="1305"/>
        <v>47253</v>
      </c>
      <c r="J2993" s="82">
        <f t="shared" si="1320"/>
        <v>20</v>
      </c>
      <c r="K2993" s="82">
        <f t="shared" si="1325"/>
        <v>19</v>
      </c>
      <c r="L2993" s="76">
        <f t="shared" si="1306"/>
        <v>1.0040851900000001</v>
      </c>
      <c r="M2993" s="83">
        <f t="shared" si="1307"/>
        <v>1.0043006699999999</v>
      </c>
      <c r="N2993" s="83">
        <f t="shared" si="1308"/>
        <v>1.5714759238795404</v>
      </c>
      <c r="O2993" s="76">
        <f t="shared" si="1309"/>
        <v>1.5778957</v>
      </c>
      <c r="P2993" s="76">
        <f t="shared" si="1310"/>
        <v>421.54375356999998</v>
      </c>
      <c r="Q2993" s="84">
        <f t="shared" si="1324"/>
        <v>0</v>
      </c>
      <c r="R2993" s="86">
        <f t="shared" si="1321"/>
        <v>0</v>
      </c>
      <c r="S2993" s="76">
        <f t="shared" si="1311"/>
        <v>0</v>
      </c>
      <c r="T2993" s="86">
        <f t="shared" si="1322"/>
        <v>8.0657000000000006E-2</v>
      </c>
      <c r="U2993" s="84">
        <f t="shared" si="1312"/>
        <v>19</v>
      </c>
      <c r="V2993" s="84">
        <v>252</v>
      </c>
      <c r="W2993" s="83">
        <f t="shared" si="1313"/>
        <v>1.005865606</v>
      </c>
      <c r="X2993" s="76">
        <f t="shared" si="1314"/>
        <v>2.4726095699999999</v>
      </c>
      <c r="Y2993" s="76">
        <f t="shared" si="1315"/>
        <v>0</v>
      </c>
      <c r="Z2993" s="90" t="str">
        <f t="shared" si="1316"/>
        <v>A+J=</v>
      </c>
      <c r="AA2993" s="81">
        <f t="shared" si="1317"/>
        <v>47253</v>
      </c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75">
        <f t="shared" si="1318"/>
        <v>47253</v>
      </c>
      <c r="B2994" s="76">
        <f t="shared" si="1319"/>
        <v>424.23792464000002</v>
      </c>
      <c r="C2994" s="76">
        <f t="shared" si="1323"/>
        <v>267.15565140000001</v>
      </c>
      <c r="D2994" s="77">
        <f t="shared" si="1301"/>
        <v>7245.38</v>
      </c>
      <c r="E2994" s="78">
        <f>IF(K2994=1,VLOOKUP(A2993,[1]Plan1!$G$155:$I$350,3),E2993)</f>
        <v>7276.54</v>
      </c>
      <c r="F2994" s="79">
        <f t="shared" si="1302"/>
        <v>45763</v>
      </c>
      <c r="G2994" s="80">
        <f t="shared" si="1303"/>
        <v>4.3006716003852752E-3</v>
      </c>
      <c r="H2994" s="81">
        <f t="shared" si="1304"/>
        <v>47284</v>
      </c>
      <c r="I2994" s="81">
        <f t="shared" si="1305"/>
        <v>47253</v>
      </c>
      <c r="J2994" s="82">
        <f t="shared" si="1320"/>
        <v>20</v>
      </c>
      <c r="K2994" s="82">
        <f t="shared" si="1325"/>
        <v>20</v>
      </c>
      <c r="L2994" s="76">
        <f t="shared" si="1306"/>
        <v>1.0043006699999999</v>
      </c>
      <c r="M2994" s="83">
        <f t="shared" si="1307"/>
        <v>1.0043006699999999</v>
      </c>
      <c r="N2994" s="83">
        <f t="shared" si="1308"/>
        <v>1.5714759238795404</v>
      </c>
      <c r="O2994" s="76">
        <f t="shared" si="1309"/>
        <v>1.57823432</v>
      </c>
      <c r="P2994" s="76">
        <f t="shared" si="1310"/>
        <v>421.63421782</v>
      </c>
      <c r="Q2994" s="84">
        <f t="shared" si="1324"/>
        <v>98</v>
      </c>
      <c r="R2994" s="86">
        <f t="shared" si="1321"/>
        <v>2.9461999999999999E-2</v>
      </c>
      <c r="S2994" s="76">
        <f t="shared" si="1311"/>
        <v>12.422187320000001</v>
      </c>
      <c r="T2994" s="86">
        <f t="shared" si="1322"/>
        <v>8.0657000000000006E-2</v>
      </c>
      <c r="U2994" s="84">
        <f t="shared" si="1312"/>
        <v>20</v>
      </c>
      <c r="V2994" s="84">
        <v>252</v>
      </c>
      <c r="W2994" s="83">
        <f t="shared" si="1313"/>
        <v>1.0061752740000001</v>
      </c>
      <c r="X2994" s="76">
        <f t="shared" si="1314"/>
        <v>2.6037068200000002</v>
      </c>
      <c r="Y2994" s="76">
        <f t="shared" si="1315"/>
        <v>15.025894140000002</v>
      </c>
      <c r="Z2994" s="90" t="str">
        <f t="shared" si="1316"/>
        <v>A+J=</v>
      </c>
      <c r="AA2994" s="81">
        <f t="shared" si="1317"/>
        <v>47253</v>
      </c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75">
        <f t="shared" si="1318"/>
        <v>47254</v>
      </c>
      <c r="B2995" s="76">
        <f t="shared" si="1319"/>
        <v>409.41786447999999</v>
      </c>
      <c r="C2995" s="76">
        <f t="shared" si="1323"/>
        <v>259.28471159999998</v>
      </c>
      <c r="D2995" s="77">
        <f t="shared" si="1301"/>
        <v>7245.38</v>
      </c>
      <c r="E2995" s="78">
        <f>IF(K2995=1,VLOOKUP(A2994,[1]Plan1!$G$155:$I$350,3),E2994)</f>
        <v>7276.54</v>
      </c>
      <c r="F2995" s="79">
        <f t="shared" si="1302"/>
        <v>45763</v>
      </c>
      <c r="G2995" s="80">
        <f t="shared" si="1303"/>
        <v>4.3006716003852752E-3</v>
      </c>
      <c r="H2995" s="81">
        <f t="shared" si="1304"/>
        <v>47284</v>
      </c>
      <c r="I2995" s="81">
        <f t="shared" si="1305"/>
        <v>47284</v>
      </c>
      <c r="J2995" s="82">
        <f t="shared" si="1320"/>
        <v>22</v>
      </c>
      <c r="K2995" s="82">
        <f t="shared" si="1325"/>
        <v>1</v>
      </c>
      <c r="L2995" s="76">
        <f t="shared" si="1306"/>
        <v>1.0001950799999999</v>
      </c>
      <c r="M2995" s="83">
        <f t="shared" si="1307"/>
        <v>1.0043006699999999</v>
      </c>
      <c r="N2995" s="83">
        <f t="shared" si="1308"/>
        <v>1.5782343232410911</v>
      </c>
      <c r="O2995" s="76">
        <f t="shared" si="1309"/>
        <v>1.5785422</v>
      </c>
      <c r="P2995" s="76">
        <f t="shared" si="1310"/>
        <v>409.29185906999999</v>
      </c>
      <c r="Q2995" s="84">
        <f t="shared" si="1324"/>
        <v>0</v>
      </c>
      <c r="R2995" s="86">
        <f t="shared" si="1321"/>
        <v>0</v>
      </c>
      <c r="S2995" s="76">
        <f t="shared" si="1311"/>
        <v>0</v>
      </c>
      <c r="T2995" s="86">
        <f t="shared" si="1322"/>
        <v>8.0657000000000006E-2</v>
      </c>
      <c r="U2995" s="84">
        <f t="shared" si="1312"/>
        <v>1</v>
      </c>
      <c r="V2995" s="84">
        <v>252</v>
      </c>
      <c r="W2995" s="83">
        <f t="shared" si="1313"/>
        <v>1.0003078620000001</v>
      </c>
      <c r="X2995" s="76">
        <f t="shared" si="1314"/>
        <v>0.12600541000000001</v>
      </c>
      <c r="Y2995" s="76">
        <f t="shared" si="1315"/>
        <v>0</v>
      </c>
      <c r="Z2995" s="90" t="str">
        <f t="shared" si="1316"/>
        <v>A+J=</v>
      </c>
      <c r="AA2995" s="81">
        <f t="shared" si="1317"/>
        <v>47284</v>
      </c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75">
        <f t="shared" si="1318"/>
        <v>47255</v>
      </c>
      <c r="B2996" s="76">
        <f t="shared" si="1319"/>
        <v>409.62380425999999</v>
      </c>
      <c r="C2996" s="76">
        <f t="shared" si="1323"/>
        <v>259.28471159999998</v>
      </c>
      <c r="D2996" s="77">
        <f t="shared" si="1301"/>
        <v>7245.38</v>
      </c>
      <c r="E2996" s="78">
        <f>IF(K2996=1,VLOOKUP(A2995,[1]Plan1!$G$155:$I$350,3),E2995)</f>
        <v>7276.54</v>
      </c>
      <c r="F2996" s="79">
        <f t="shared" si="1302"/>
        <v>45763</v>
      </c>
      <c r="G2996" s="80">
        <f t="shared" si="1303"/>
        <v>4.3006716003852752E-3</v>
      </c>
      <c r="H2996" s="81">
        <f t="shared" si="1304"/>
        <v>47284</v>
      </c>
      <c r="I2996" s="81">
        <f t="shared" si="1305"/>
        <v>47284</v>
      </c>
      <c r="J2996" s="82">
        <f t="shared" si="1320"/>
        <v>22</v>
      </c>
      <c r="K2996" s="82">
        <f t="shared" si="1325"/>
        <v>2</v>
      </c>
      <c r="L2996" s="76">
        <f t="shared" si="1306"/>
        <v>1.0003902</v>
      </c>
      <c r="M2996" s="83">
        <f t="shared" si="1307"/>
        <v>1.0043006699999999</v>
      </c>
      <c r="N2996" s="83">
        <f t="shared" si="1308"/>
        <v>1.5782343232410911</v>
      </c>
      <c r="O2996" s="76">
        <f t="shared" si="1309"/>
        <v>1.5788501500000001</v>
      </c>
      <c r="P2996" s="76">
        <f t="shared" si="1310"/>
        <v>409.37170579999997</v>
      </c>
      <c r="Q2996" s="84">
        <f t="shared" si="1324"/>
        <v>0</v>
      </c>
      <c r="R2996" s="86">
        <f t="shared" si="1321"/>
        <v>0</v>
      </c>
      <c r="S2996" s="76">
        <f t="shared" si="1311"/>
        <v>0</v>
      </c>
      <c r="T2996" s="86">
        <f t="shared" si="1322"/>
        <v>8.0657000000000006E-2</v>
      </c>
      <c r="U2996" s="84">
        <f t="shared" si="1312"/>
        <v>2</v>
      </c>
      <c r="V2996" s="84">
        <v>252</v>
      </c>
      <c r="W2996" s="83">
        <f t="shared" si="1313"/>
        <v>1.000615818</v>
      </c>
      <c r="X2996" s="76">
        <f t="shared" si="1314"/>
        <v>0.25209846000000002</v>
      </c>
      <c r="Y2996" s="76">
        <f t="shared" si="1315"/>
        <v>0</v>
      </c>
      <c r="Z2996" s="90" t="str">
        <f t="shared" si="1316"/>
        <v>A+J=</v>
      </c>
      <c r="AA2996" s="81">
        <f t="shared" si="1317"/>
        <v>47284</v>
      </c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75">
        <f t="shared" si="1318"/>
        <v>47256</v>
      </c>
      <c r="B2997" s="76">
        <f t="shared" si="1319"/>
        <v>409.82984508999999</v>
      </c>
      <c r="C2997" s="76">
        <f t="shared" si="1323"/>
        <v>259.28471159999998</v>
      </c>
      <c r="D2997" s="77">
        <f t="shared" si="1301"/>
        <v>7245.38</v>
      </c>
      <c r="E2997" s="78">
        <f>IF(K2997=1,VLOOKUP(A2996,[1]Plan1!$G$155:$I$350,3),E2996)</f>
        <v>7276.54</v>
      </c>
      <c r="F2997" s="79">
        <f t="shared" si="1302"/>
        <v>45763</v>
      </c>
      <c r="G2997" s="80">
        <f t="shared" si="1303"/>
        <v>4.3006716003852752E-3</v>
      </c>
      <c r="H2997" s="81">
        <f t="shared" si="1304"/>
        <v>47284</v>
      </c>
      <c r="I2997" s="81">
        <f t="shared" si="1305"/>
        <v>47284</v>
      </c>
      <c r="J2997" s="82">
        <f t="shared" si="1320"/>
        <v>22</v>
      </c>
      <c r="K2997" s="82">
        <f t="shared" si="1325"/>
        <v>3</v>
      </c>
      <c r="L2997" s="76">
        <f t="shared" si="1306"/>
        <v>1.0005853600000001</v>
      </c>
      <c r="M2997" s="83">
        <f t="shared" si="1307"/>
        <v>1.0043006699999999</v>
      </c>
      <c r="N2997" s="83">
        <f t="shared" si="1308"/>
        <v>1.5782343232410911</v>
      </c>
      <c r="O2997" s="76">
        <f t="shared" si="1309"/>
        <v>1.57915815</v>
      </c>
      <c r="P2997" s="76">
        <f t="shared" si="1310"/>
        <v>409.45156549000001</v>
      </c>
      <c r="Q2997" s="84">
        <f t="shared" si="1324"/>
        <v>0</v>
      </c>
      <c r="R2997" s="86">
        <f t="shared" si="1321"/>
        <v>0</v>
      </c>
      <c r="S2997" s="76">
        <f t="shared" si="1311"/>
        <v>0</v>
      </c>
      <c r="T2997" s="86">
        <f t="shared" si="1322"/>
        <v>8.0657000000000006E-2</v>
      </c>
      <c r="U2997" s="84">
        <f t="shared" si="1312"/>
        <v>3</v>
      </c>
      <c r="V2997" s="84">
        <v>252</v>
      </c>
      <c r="W2997" s="83">
        <f t="shared" si="1313"/>
        <v>1.000923869</v>
      </c>
      <c r="X2997" s="76">
        <f t="shared" si="1314"/>
        <v>0.37827959999999999</v>
      </c>
      <c r="Y2997" s="76">
        <f t="shared" si="1315"/>
        <v>0</v>
      </c>
      <c r="Z2997" s="90" t="str">
        <f t="shared" si="1316"/>
        <v>A+J=</v>
      </c>
      <c r="AA2997" s="81">
        <f t="shared" si="1317"/>
        <v>47284</v>
      </c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75">
        <f t="shared" si="1318"/>
        <v>47257</v>
      </c>
      <c r="B2998" s="76">
        <f t="shared" si="1319"/>
        <v>410.03599221000002</v>
      </c>
      <c r="C2998" s="76">
        <f t="shared" si="1323"/>
        <v>259.28471159999998</v>
      </c>
      <c r="D2998" s="77">
        <f t="shared" si="1301"/>
        <v>7245.38</v>
      </c>
      <c r="E2998" s="78">
        <f>IF(K2998=1,VLOOKUP(A2997,[1]Plan1!$G$155:$I$350,3),E2997)</f>
        <v>7276.54</v>
      </c>
      <c r="F2998" s="79">
        <f t="shared" si="1302"/>
        <v>45763</v>
      </c>
      <c r="G2998" s="80">
        <f t="shared" si="1303"/>
        <v>4.3006716003852752E-3</v>
      </c>
      <c r="H2998" s="81">
        <f t="shared" si="1304"/>
        <v>47284</v>
      </c>
      <c r="I2998" s="81">
        <f t="shared" si="1305"/>
        <v>47284</v>
      </c>
      <c r="J2998" s="82">
        <f t="shared" si="1320"/>
        <v>22</v>
      </c>
      <c r="K2998" s="82">
        <f t="shared" si="1325"/>
        <v>4</v>
      </c>
      <c r="L2998" s="76">
        <f t="shared" si="1306"/>
        <v>1.0007805599999999</v>
      </c>
      <c r="M2998" s="83">
        <f t="shared" si="1307"/>
        <v>1.0043006699999999</v>
      </c>
      <c r="N2998" s="83">
        <f t="shared" si="1308"/>
        <v>1.5782343232410911</v>
      </c>
      <c r="O2998" s="76">
        <f t="shared" si="1309"/>
        <v>1.57946622</v>
      </c>
      <c r="P2998" s="76">
        <f t="shared" si="1310"/>
        <v>409.53144333</v>
      </c>
      <c r="Q2998" s="84">
        <f t="shared" si="1324"/>
        <v>0</v>
      </c>
      <c r="R2998" s="86">
        <f t="shared" si="1321"/>
        <v>0</v>
      </c>
      <c r="S2998" s="76">
        <f t="shared" si="1311"/>
        <v>0</v>
      </c>
      <c r="T2998" s="86">
        <f t="shared" si="1322"/>
        <v>8.0657000000000006E-2</v>
      </c>
      <c r="U2998" s="84">
        <f t="shared" si="1312"/>
        <v>4</v>
      </c>
      <c r="V2998" s="84">
        <v>252</v>
      </c>
      <c r="W2998" s="83">
        <f t="shared" si="1313"/>
        <v>1.001232015</v>
      </c>
      <c r="X2998" s="76">
        <f t="shared" si="1314"/>
        <v>0.50454887999999998</v>
      </c>
      <c r="Y2998" s="76">
        <f t="shared" si="1315"/>
        <v>0</v>
      </c>
      <c r="Z2998" s="90" t="str">
        <f t="shared" si="1316"/>
        <v>A+J=</v>
      </c>
      <c r="AA2998" s="81">
        <f t="shared" si="1317"/>
        <v>47284</v>
      </c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75">
        <f t="shared" si="1318"/>
        <v>47258</v>
      </c>
      <c r="B2999" s="76">
        <f t="shared" si="1319"/>
        <v>410.03599221000002</v>
      </c>
      <c r="C2999" s="76">
        <f t="shared" si="1323"/>
        <v>259.28471159999998</v>
      </c>
      <c r="D2999" s="77">
        <f t="shared" si="1301"/>
        <v>7245.38</v>
      </c>
      <c r="E2999" s="78">
        <f>IF(K2999=1,VLOOKUP(A2998,[1]Plan1!$G$155:$I$350,3),E2998)</f>
        <v>7276.54</v>
      </c>
      <c r="F2999" s="79">
        <f t="shared" si="1302"/>
        <v>45763</v>
      </c>
      <c r="G2999" s="80">
        <f t="shared" si="1303"/>
        <v>4.3006716003852752E-3</v>
      </c>
      <c r="H2999" s="81">
        <f t="shared" si="1304"/>
        <v>47284</v>
      </c>
      <c r="I2999" s="81">
        <f t="shared" si="1305"/>
        <v>47284</v>
      </c>
      <c r="J2999" s="82">
        <f t="shared" si="1320"/>
        <v>22</v>
      </c>
      <c r="K2999" s="82">
        <f t="shared" si="1325"/>
        <v>4</v>
      </c>
      <c r="L2999" s="76">
        <f t="shared" si="1306"/>
        <v>1.0007805599999999</v>
      </c>
      <c r="M2999" s="83">
        <f t="shared" si="1307"/>
        <v>1.0043006699999999</v>
      </c>
      <c r="N2999" s="83">
        <f t="shared" si="1308"/>
        <v>1.5782343232410911</v>
      </c>
      <c r="O2999" s="76">
        <f t="shared" si="1309"/>
        <v>1.57946622</v>
      </c>
      <c r="P2999" s="76">
        <f t="shared" si="1310"/>
        <v>409.53144333</v>
      </c>
      <c r="Q2999" s="84">
        <f t="shared" si="1324"/>
        <v>0</v>
      </c>
      <c r="R2999" s="86">
        <f t="shared" si="1321"/>
        <v>0</v>
      </c>
      <c r="S2999" s="76">
        <f t="shared" si="1311"/>
        <v>0</v>
      </c>
      <c r="T2999" s="86">
        <f t="shared" si="1322"/>
        <v>8.0657000000000006E-2</v>
      </c>
      <c r="U2999" s="84">
        <f t="shared" si="1312"/>
        <v>4</v>
      </c>
      <c r="V2999" s="84">
        <v>252</v>
      </c>
      <c r="W2999" s="83">
        <f t="shared" si="1313"/>
        <v>1.001232015</v>
      </c>
      <c r="X2999" s="76">
        <f t="shared" si="1314"/>
        <v>0.50454887999999998</v>
      </c>
      <c r="Y2999" s="76">
        <f t="shared" si="1315"/>
        <v>0</v>
      </c>
      <c r="Z2999" s="90" t="str">
        <f t="shared" si="1316"/>
        <v>A+J=</v>
      </c>
      <c r="AA2999" s="81">
        <f t="shared" si="1317"/>
        <v>47284</v>
      </c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75">
        <f t="shared" si="1318"/>
        <v>47259</v>
      </c>
      <c r="B3000" s="76">
        <f t="shared" si="1319"/>
        <v>410.03599221000002</v>
      </c>
      <c r="C3000" s="76">
        <f t="shared" si="1323"/>
        <v>259.28471159999998</v>
      </c>
      <c r="D3000" s="77">
        <f t="shared" si="1301"/>
        <v>7245.38</v>
      </c>
      <c r="E3000" s="78">
        <f>IF(K3000=1,VLOOKUP(A2999,[1]Plan1!$G$155:$I$350,3),E2999)</f>
        <v>7276.54</v>
      </c>
      <c r="F3000" s="79">
        <f t="shared" si="1302"/>
        <v>45763</v>
      </c>
      <c r="G3000" s="80">
        <f t="shared" si="1303"/>
        <v>4.3006716003852752E-3</v>
      </c>
      <c r="H3000" s="81">
        <f t="shared" si="1304"/>
        <v>47284</v>
      </c>
      <c r="I3000" s="81">
        <f t="shared" si="1305"/>
        <v>47284</v>
      </c>
      <c r="J3000" s="82">
        <f t="shared" si="1320"/>
        <v>22</v>
      </c>
      <c r="K3000" s="82">
        <f t="shared" si="1325"/>
        <v>4</v>
      </c>
      <c r="L3000" s="76">
        <f t="shared" si="1306"/>
        <v>1.0007805599999999</v>
      </c>
      <c r="M3000" s="83">
        <f t="shared" si="1307"/>
        <v>1.0043006699999999</v>
      </c>
      <c r="N3000" s="83">
        <f t="shared" si="1308"/>
        <v>1.5782343232410911</v>
      </c>
      <c r="O3000" s="76">
        <f t="shared" si="1309"/>
        <v>1.57946622</v>
      </c>
      <c r="P3000" s="76">
        <f t="shared" si="1310"/>
        <v>409.53144333</v>
      </c>
      <c r="Q3000" s="84">
        <f t="shared" si="1324"/>
        <v>0</v>
      </c>
      <c r="R3000" s="86">
        <f t="shared" si="1321"/>
        <v>0</v>
      </c>
      <c r="S3000" s="76">
        <f t="shared" si="1311"/>
        <v>0</v>
      </c>
      <c r="T3000" s="86">
        <f t="shared" si="1322"/>
        <v>8.0657000000000006E-2</v>
      </c>
      <c r="U3000" s="84">
        <f t="shared" si="1312"/>
        <v>4</v>
      </c>
      <c r="V3000" s="84">
        <v>252</v>
      </c>
      <c r="W3000" s="83">
        <f t="shared" si="1313"/>
        <v>1.001232015</v>
      </c>
      <c r="X3000" s="76">
        <f t="shared" si="1314"/>
        <v>0.50454887999999998</v>
      </c>
      <c r="Y3000" s="76">
        <f t="shared" si="1315"/>
        <v>0</v>
      </c>
      <c r="Z3000" s="90" t="str">
        <f t="shared" si="1316"/>
        <v>A+J=</v>
      </c>
      <c r="AA3000" s="81">
        <f t="shared" si="1317"/>
        <v>47284</v>
      </c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75">
        <f t="shared" si="1318"/>
        <v>47260</v>
      </c>
      <c r="B3001" s="76">
        <f t="shared" si="1319"/>
        <v>410.24224564000002</v>
      </c>
      <c r="C3001" s="76">
        <f t="shared" si="1323"/>
        <v>259.28471159999998</v>
      </c>
      <c r="D3001" s="77">
        <f t="shared" si="1301"/>
        <v>7245.38</v>
      </c>
      <c r="E3001" s="78">
        <f>IF(K3001=1,VLOOKUP(A3000,[1]Plan1!$G$155:$I$350,3),E3000)</f>
        <v>7276.54</v>
      </c>
      <c r="F3001" s="79">
        <f t="shared" si="1302"/>
        <v>45763</v>
      </c>
      <c r="G3001" s="80">
        <f t="shared" si="1303"/>
        <v>4.3006716003852752E-3</v>
      </c>
      <c r="H3001" s="81">
        <f t="shared" si="1304"/>
        <v>47284</v>
      </c>
      <c r="I3001" s="81">
        <f t="shared" si="1305"/>
        <v>47284</v>
      </c>
      <c r="J3001" s="82">
        <f t="shared" si="1320"/>
        <v>22</v>
      </c>
      <c r="K3001" s="82">
        <f t="shared" si="1325"/>
        <v>5</v>
      </c>
      <c r="L3001" s="76">
        <f t="shared" si="1306"/>
        <v>1.0009758</v>
      </c>
      <c r="M3001" s="83">
        <f t="shared" si="1307"/>
        <v>1.0043006699999999</v>
      </c>
      <c r="N3001" s="83">
        <f t="shared" si="1308"/>
        <v>1.5782343232410911</v>
      </c>
      <c r="O3001" s="76">
        <f t="shared" si="1309"/>
        <v>1.57977436</v>
      </c>
      <c r="P3001" s="76">
        <f t="shared" si="1310"/>
        <v>409.61133932000001</v>
      </c>
      <c r="Q3001" s="84">
        <f t="shared" si="1324"/>
        <v>0</v>
      </c>
      <c r="R3001" s="86">
        <f t="shared" si="1321"/>
        <v>0</v>
      </c>
      <c r="S3001" s="76">
        <f t="shared" si="1311"/>
        <v>0</v>
      </c>
      <c r="T3001" s="86">
        <f t="shared" si="1322"/>
        <v>8.0657000000000006E-2</v>
      </c>
      <c r="U3001" s="84">
        <f t="shared" si="1312"/>
        <v>5</v>
      </c>
      <c r="V3001" s="84">
        <v>252</v>
      </c>
      <c r="W3001" s="83">
        <f t="shared" si="1313"/>
        <v>1.001540256</v>
      </c>
      <c r="X3001" s="76">
        <f t="shared" si="1314"/>
        <v>0.63090632000000002</v>
      </c>
      <c r="Y3001" s="76">
        <f t="shared" si="1315"/>
        <v>0</v>
      </c>
      <c r="Z3001" s="90" t="str">
        <f t="shared" si="1316"/>
        <v>A+J=</v>
      </c>
      <c r="AA3001" s="81">
        <f t="shared" si="1317"/>
        <v>47284</v>
      </c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75">
        <f t="shared" si="1318"/>
        <v>47261</v>
      </c>
      <c r="B3002" s="76">
        <f t="shared" si="1319"/>
        <v>410.44860282999997</v>
      </c>
      <c r="C3002" s="76">
        <f t="shared" si="1323"/>
        <v>259.28471159999998</v>
      </c>
      <c r="D3002" s="77">
        <f t="shared" si="1301"/>
        <v>7245.38</v>
      </c>
      <c r="E3002" s="78">
        <f>IF(K3002=1,VLOOKUP(A3001,[1]Plan1!$G$155:$I$350,3),E3001)</f>
        <v>7276.54</v>
      </c>
      <c r="F3002" s="79">
        <f t="shared" si="1302"/>
        <v>45763</v>
      </c>
      <c r="G3002" s="80">
        <f t="shared" si="1303"/>
        <v>4.3006716003852752E-3</v>
      </c>
      <c r="H3002" s="81">
        <f t="shared" si="1304"/>
        <v>47284</v>
      </c>
      <c r="I3002" s="81">
        <f t="shared" si="1305"/>
        <v>47284</v>
      </c>
      <c r="J3002" s="82">
        <f t="shared" si="1320"/>
        <v>22</v>
      </c>
      <c r="K3002" s="82">
        <f t="shared" si="1325"/>
        <v>6</v>
      </c>
      <c r="L3002" s="76">
        <f t="shared" si="1306"/>
        <v>1.00117108</v>
      </c>
      <c r="M3002" s="83">
        <f t="shared" si="1307"/>
        <v>1.0043006699999999</v>
      </c>
      <c r="N3002" s="83">
        <f t="shared" si="1308"/>
        <v>1.5782343232410911</v>
      </c>
      <c r="O3002" s="76">
        <f t="shared" si="1309"/>
        <v>1.5800825599999999</v>
      </c>
      <c r="P3002" s="76">
        <f t="shared" si="1310"/>
        <v>409.69125086999998</v>
      </c>
      <c r="Q3002" s="84">
        <f t="shared" si="1324"/>
        <v>0</v>
      </c>
      <c r="R3002" s="86">
        <f t="shared" si="1321"/>
        <v>0</v>
      </c>
      <c r="S3002" s="76">
        <f t="shared" si="1311"/>
        <v>0</v>
      </c>
      <c r="T3002" s="86">
        <f t="shared" si="1322"/>
        <v>8.0657000000000006E-2</v>
      </c>
      <c r="U3002" s="84">
        <f t="shared" si="1312"/>
        <v>6</v>
      </c>
      <c r="V3002" s="84">
        <v>252</v>
      </c>
      <c r="W3002" s="83">
        <f t="shared" si="1313"/>
        <v>1.001848592</v>
      </c>
      <c r="X3002" s="76">
        <f t="shared" si="1314"/>
        <v>0.75735196000000005</v>
      </c>
      <c r="Y3002" s="76">
        <f t="shared" si="1315"/>
        <v>0</v>
      </c>
      <c r="Z3002" s="90" t="str">
        <f t="shared" si="1316"/>
        <v>A+J=</v>
      </c>
      <c r="AA3002" s="81">
        <f t="shared" si="1317"/>
        <v>47284</v>
      </c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75">
        <f t="shared" si="1318"/>
        <v>47262</v>
      </c>
      <c r="B3003" s="76">
        <f t="shared" si="1319"/>
        <v>410.65505862999998</v>
      </c>
      <c r="C3003" s="76">
        <f t="shared" si="1323"/>
        <v>259.28471159999998</v>
      </c>
      <c r="D3003" s="77">
        <f t="shared" si="1301"/>
        <v>7245.38</v>
      </c>
      <c r="E3003" s="78">
        <f>IF(K3003=1,VLOOKUP(A3002,[1]Plan1!$G$155:$I$350,3),E3002)</f>
        <v>7276.54</v>
      </c>
      <c r="F3003" s="79">
        <f t="shared" si="1302"/>
        <v>45763</v>
      </c>
      <c r="G3003" s="80">
        <f t="shared" si="1303"/>
        <v>4.3006716003852752E-3</v>
      </c>
      <c r="H3003" s="81">
        <f t="shared" si="1304"/>
        <v>47284</v>
      </c>
      <c r="I3003" s="81">
        <f t="shared" si="1305"/>
        <v>47284</v>
      </c>
      <c r="J3003" s="82">
        <f t="shared" si="1320"/>
        <v>22</v>
      </c>
      <c r="K3003" s="82">
        <f t="shared" si="1325"/>
        <v>7</v>
      </c>
      <c r="L3003" s="76">
        <f t="shared" si="1306"/>
        <v>1.0013663900000001</v>
      </c>
      <c r="M3003" s="83">
        <f t="shared" si="1307"/>
        <v>1.0043006699999999</v>
      </c>
      <c r="N3003" s="83">
        <f t="shared" si="1308"/>
        <v>1.5782343232410911</v>
      </c>
      <c r="O3003" s="76">
        <f t="shared" si="1309"/>
        <v>1.5803908</v>
      </c>
      <c r="P3003" s="76">
        <f t="shared" si="1310"/>
        <v>409.77117278999998</v>
      </c>
      <c r="Q3003" s="84">
        <f t="shared" si="1324"/>
        <v>0</v>
      </c>
      <c r="R3003" s="86">
        <f t="shared" si="1321"/>
        <v>0</v>
      </c>
      <c r="S3003" s="76">
        <f t="shared" si="1311"/>
        <v>0</v>
      </c>
      <c r="T3003" s="86">
        <f t="shared" si="1322"/>
        <v>8.0657000000000006E-2</v>
      </c>
      <c r="U3003" s="84">
        <f t="shared" si="1312"/>
        <v>7</v>
      </c>
      <c r="V3003" s="84">
        <v>252</v>
      </c>
      <c r="W3003" s="83">
        <f t="shared" si="1313"/>
        <v>1.0021570230000001</v>
      </c>
      <c r="X3003" s="76">
        <f t="shared" si="1314"/>
        <v>0.88388584000000003</v>
      </c>
      <c r="Y3003" s="76">
        <f t="shared" si="1315"/>
        <v>0</v>
      </c>
      <c r="Z3003" s="90" t="str">
        <f t="shared" si="1316"/>
        <v>A+J=</v>
      </c>
      <c r="AA3003" s="81">
        <f t="shared" si="1317"/>
        <v>47284</v>
      </c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75">
        <f t="shared" si="1318"/>
        <v>47263</v>
      </c>
      <c r="B3004" s="76">
        <f t="shared" si="1319"/>
        <v>410.86162044999998</v>
      </c>
      <c r="C3004" s="76">
        <f t="shared" si="1323"/>
        <v>259.28471159999998</v>
      </c>
      <c r="D3004" s="77">
        <f t="shared" si="1301"/>
        <v>7245.38</v>
      </c>
      <c r="E3004" s="78">
        <f>IF(K3004=1,VLOOKUP(A3003,[1]Plan1!$G$155:$I$350,3),E3003)</f>
        <v>7276.54</v>
      </c>
      <c r="F3004" s="79">
        <f t="shared" si="1302"/>
        <v>45763</v>
      </c>
      <c r="G3004" s="80">
        <f t="shared" si="1303"/>
        <v>4.3006716003852752E-3</v>
      </c>
      <c r="H3004" s="81">
        <f t="shared" si="1304"/>
        <v>47284</v>
      </c>
      <c r="I3004" s="81">
        <f t="shared" si="1305"/>
        <v>47284</v>
      </c>
      <c r="J3004" s="82">
        <f t="shared" si="1320"/>
        <v>22</v>
      </c>
      <c r="K3004" s="82">
        <f t="shared" si="1325"/>
        <v>8</v>
      </c>
      <c r="L3004" s="76">
        <f t="shared" si="1306"/>
        <v>1.0015617400000001</v>
      </c>
      <c r="M3004" s="83">
        <f t="shared" si="1307"/>
        <v>1.0043006699999999</v>
      </c>
      <c r="N3004" s="83">
        <f t="shared" si="1308"/>
        <v>1.5782343232410911</v>
      </c>
      <c r="O3004" s="76">
        <f t="shared" si="1309"/>
        <v>1.5806991100000001</v>
      </c>
      <c r="P3004" s="76">
        <f t="shared" si="1310"/>
        <v>409.85111286</v>
      </c>
      <c r="Q3004" s="84">
        <f t="shared" si="1324"/>
        <v>0</v>
      </c>
      <c r="R3004" s="86">
        <f t="shared" si="1321"/>
        <v>0</v>
      </c>
      <c r="S3004" s="76">
        <f t="shared" si="1311"/>
        <v>0</v>
      </c>
      <c r="T3004" s="86">
        <f t="shared" si="1322"/>
        <v>8.0657000000000006E-2</v>
      </c>
      <c r="U3004" s="84">
        <f t="shared" si="1312"/>
        <v>8</v>
      </c>
      <c r="V3004" s="84">
        <v>252</v>
      </c>
      <c r="W3004" s="83">
        <f t="shared" si="1313"/>
        <v>1.002465548</v>
      </c>
      <c r="X3004" s="76">
        <f t="shared" si="1314"/>
        <v>1.01050759</v>
      </c>
      <c r="Y3004" s="76">
        <f t="shared" si="1315"/>
        <v>0</v>
      </c>
      <c r="Z3004" s="90" t="str">
        <f t="shared" si="1316"/>
        <v>A+J=</v>
      </c>
      <c r="AA3004" s="81">
        <f t="shared" si="1317"/>
        <v>47284</v>
      </c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75">
        <f t="shared" si="1318"/>
        <v>47264</v>
      </c>
      <c r="B3005" s="76">
        <f t="shared" si="1319"/>
        <v>411.06828654000003</v>
      </c>
      <c r="C3005" s="76">
        <f t="shared" si="1323"/>
        <v>259.28471159999998</v>
      </c>
      <c r="D3005" s="77">
        <f t="shared" si="1301"/>
        <v>7245.38</v>
      </c>
      <c r="E3005" s="78">
        <f>IF(K3005=1,VLOOKUP(A3004,[1]Plan1!$G$155:$I$350,3),E3004)</f>
        <v>7276.54</v>
      </c>
      <c r="F3005" s="79">
        <f t="shared" si="1302"/>
        <v>45763</v>
      </c>
      <c r="G3005" s="80">
        <f t="shared" si="1303"/>
        <v>4.3006716003852752E-3</v>
      </c>
      <c r="H3005" s="81">
        <f t="shared" si="1304"/>
        <v>47284</v>
      </c>
      <c r="I3005" s="81">
        <f t="shared" si="1305"/>
        <v>47284</v>
      </c>
      <c r="J3005" s="82">
        <f t="shared" si="1320"/>
        <v>22</v>
      </c>
      <c r="K3005" s="82">
        <f t="shared" si="1325"/>
        <v>9</v>
      </c>
      <c r="L3005" s="76">
        <f t="shared" si="1306"/>
        <v>1.0017571300000001</v>
      </c>
      <c r="M3005" s="83">
        <f t="shared" si="1307"/>
        <v>1.0043006699999999</v>
      </c>
      <c r="N3005" s="83">
        <f t="shared" si="1308"/>
        <v>1.5782343232410911</v>
      </c>
      <c r="O3005" s="76">
        <f t="shared" si="1309"/>
        <v>1.58100748</v>
      </c>
      <c r="P3005" s="76">
        <f t="shared" si="1310"/>
        <v>409.93106848000002</v>
      </c>
      <c r="Q3005" s="84">
        <f t="shared" si="1324"/>
        <v>0</v>
      </c>
      <c r="R3005" s="86">
        <f t="shared" si="1321"/>
        <v>0</v>
      </c>
      <c r="S3005" s="76">
        <f t="shared" si="1311"/>
        <v>0</v>
      </c>
      <c r="T3005" s="86">
        <f t="shared" si="1322"/>
        <v>8.0657000000000006E-2</v>
      </c>
      <c r="U3005" s="84">
        <f t="shared" si="1312"/>
        <v>9</v>
      </c>
      <c r="V3005" s="84">
        <v>252</v>
      </c>
      <c r="W3005" s="83">
        <f t="shared" si="1313"/>
        <v>1.002774169</v>
      </c>
      <c r="X3005" s="76">
        <f t="shared" si="1314"/>
        <v>1.1372180599999999</v>
      </c>
      <c r="Y3005" s="76">
        <f t="shared" si="1315"/>
        <v>0</v>
      </c>
      <c r="Z3005" s="90" t="str">
        <f t="shared" si="1316"/>
        <v>A+J=</v>
      </c>
      <c r="AA3005" s="81">
        <f t="shared" si="1317"/>
        <v>47284</v>
      </c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75">
        <f t="shared" si="1318"/>
        <v>47265</v>
      </c>
      <c r="B3006" s="76">
        <f t="shared" si="1319"/>
        <v>411.06828654000003</v>
      </c>
      <c r="C3006" s="76">
        <f t="shared" si="1323"/>
        <v>259.28471159999998</v>
      </c>
      <c r="D3006" s="77">
        <f t="shared" si="1301"/>
        <v>7245.38</v>
      </c>
      <c r="E3006" s="78">
        <f>IF(K3006=1,VLOOKUP(A3005,[1]Plan1!$G$155:$I$350,3),E3005)</f>
        <v>7276.54</v>
      </c>
      <c r="F3006" s="79">
        <f t="shared" si="1302"/>
        <v>45763</v>
      </c>
      <c r="G3006" s="80">
        <f t="shared" si="1303"/>
        <v>4.3006716003852752E-3</v>
      </c>
      <c r="H3006" s="81">
        <f t="shared" si="1304"/>
        <v>47284</v>
      </c>
      <c r="I3006" s="81">
        <f t="shared" si="1305"/>
        <v>47284</v>
      </c>
      <c r="J3006" s="82">
        <f t="shared" si="1320"/>
        <v>22</v>
      </c>
      <c r="K3006" s="82">
        <f t="shared" si="1325"/>
        <v>9</v>
      </c>
      <c r="L3006" s="76">
        <f t="shared" si="1306"/>
        <v>1.0017571300000001</v>
      </c>
      <c r="M3006" s="83">
        <f t="shared" si="1307"/>
        <v>1.0043006699999999</v>
      </c>
      <c r="N3006" s="83">
        <f t="shared" si="1308"/>
        <v>1.5782343232410911</v>
      </c>
      <c r="O3006" s="76">
        <f t="shared" si="1309"/>
        <v>1.58100748</v>
      </c>
      <c r="P3006" s="76">
        <f t="shared" si="1310"/>
        <v>409.93106848000002</v>
      </c>
      <c r="Q3006" s="84">
        <f t="shared" si="1324"/>
        <v>0</v>
      </c>
      <c r="R3006" s="86">
        <f t="shared" si="1321"/>
        <v>0</v>
      </c>
      <c r="S3006" s="76">
        <f t="shared" si="1311"/>
        <v>0</v>
      </c>
      <c r="T3006" s="86">
        <f t="shared" si="1322"/>
        <v>8.0657000000000006E-2</v>
      </c>
      <c r="U3006" s="84">
        <f t="shared" si="1312"/>
        <v>9</v>
      </c>
      <c r="V3006" s="84">
        <v>252</v>
      </c>
      <c r="W3006" s="83">
        <f t="shared" si="1313"/>
        <v>1.002774169</v>
      </c>
      <c r="X3006" s="76">
        <f t="shared" si="1314"/>
        <v>1.1372180599999999</v>
      </c>
      <c r="Y3006" s="76">
        <f t="shared" si="1315"/>
        <v>0</v>
      </c>
      <c r="Z3006" s="90" t="str">
        <f t="shared" si="1316"/>
        <v>A+J=</v>
      </c>
      <c r="AA3006" s="81">
        <f t="shared" si="1317"/>
        <v>47284</v>
      </c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75">
        <f t="shared" si="1318"/>
        <v>47266</v>
      </c>
      <c r="B3007" s="76">
        <f t="shared" si="1319"/>
        <v>411.06828654000003</v>
      </c>
      <c r="C3007" s="76">
        <f t="shared" si="1323"/>
        <v>259.28471159999998</v>
      </c>
      <c r="D3007" s="77">
        <f t="shared" si="1301"/>
        <v>7245.38</v>
      </c>
      <c r="E3007" s="78">
        <f>IF(K3007=1,VLOOKUP(A3006,[1]Plan1!$G$155:$I$350,3),E3006)</f>
        <v>7276.54</v>
      </c>
      <c r="F3007" s="79">
        <f t="shared" si="1302"/>
        <v>45763</v>
      </c>
      <c r="G3007" s="80">
        <f t="shared" si="1303"/>
        <v>4.3006716003852752E-3</v>
      </c>
      <c r="H3007" s="81">
        <f t="shared" si="1304"/>
        <v>47284</v>
      </c>
      <c r="I3007" s="81">
        <f t="shared" si="1305"/>
        <v>47284</v>
      </c>
      <c r="J3007" s="82">
        <f t="shared" si="1320"/>
        <v>22</v>
      </c>
      <c r="K3007" s="82">
        <f t="shared" si="1325"/>
        <v>9</v>
      </c>
      <c r="L3007" s="76">
        <f t="shared" si="1306"/>
        <v>1.0017571300000001</v>
      </c>
      <c r="M3007" s="83">
        <f t="shared" si="1307"/>
        <v>1.0043006699999999</v>
      </c>
      <c r="N3007" s="83">
        <f t="shared" si="1308"/>
        <v>1.5782343232410911</v>
      </c>
      <c r="O3007" s="76">
        <f t="shared" si="1309"/>
        <v>1.58100748</v>
      </c>
      <c r="P3007" s="76">
        <f t="shared" si="1310"/>
        <v>409.93106848000002</v>
      </c>
      <c r="Q3007" s="84">
        <f t="shared" si="1324"/>
        <v>0</v>
      </c>
      <c r="R3007" s="86">
        <f t="shared" si="1321"/>
        <v>0</v>
      </c>
      <c r="S3007" s="76">
        <f t="shared" si="1311"/>
        <v>0</v>
      </c>
      <c r="T3007" s="86">
        <f t="shared" si="1322"/>
        <v>8.0657000000000006E-2</v>
      </c>
      <c r="U3007" s="84">
        <f t="shared" si="1312"/>
        <v>9</v>
      </c>
      <c r="V3007" s="84">
        <v>252</v>
      </c>
      <c r="W3007" s="83">
        <f t="shared" si="1313"/>
        <v>1.002774169</v>
      </c>
      <c r="X3007" s="76">
        <f t="shared" si="1314"/>
        <v>1.1372180599999999</v>
      </c>
      <c r="Y3007" s="76">
        <f t="shared" si="1315"/>
        <v>0</v>
      </c>
      <c r="Z3007" s="90" t="str">
        <f t="shared" si="1316"/>
        <v>A+J=</v>
      </c>
      <c r="AA3007" s="81">
        <f t="shared" si="1317"/>
        <v>47284</v>
      </c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75">
        <f t="shared" si="1318"/>
        <v>47267</v>
      </c>
      <c r="B3008" s="76">
        <f t="shared" si="1319"/>
        <v>411.27505915</v>
      </c>
      <c r="C3008" s="76">
        <f t="shared" si="1323"/>
        <v>259.28471159999998</v>
      </c>
      <c r="D3008" s="77">
        <f t="shared" si="1301"/>
        <v>7245.38</v>
      </c>
      <c r="E3008" s="78">
        <f>IF(K3008=1,VLOOKUP(A3007,[1]Plan1!$G$155:$I$350,3),E3007)</f>
        <v>7276.54</v>
      </c>
      <c r="F3008" s="79">
        <f t="shared" si="1302"/>
        <v>45763</v>
      </c>
      <c r="G3008" s="80">
        <f t="shared" si="1303"/>
        <v>4.3006716003852752E-3</v>
      </c>
      <c r="H3008" s="81">
        <f t="shared" si="1304"/>
        <v>47284</v>
      </c>
      <c r="I3008" s="81">
        <f t="shared" si="1305"/>
        <v>47284</v>
      </c>
      <c r="J3008" s="82">
        <f t="shared" si="1320"/>
        <v>22</v>
      </c>
      <c r="K3008" s="82">
        <f t="shared" si="1325"/>
        <v>10</v>
      </c>
      <c r="L3008" s="76">
        <f t="shared" si="1306"/>
        <v>1.0019525600000001</v>
      </c>
      <c r="M3008" s="83">
        <f t="shared" si="1307"/>
        <v>1.0043006699999999</v>
      </c>
      <c r="N3008" s="83">
        <f t="shared" si="1308"/>
        <v>1.5782343232410911</v>
      </c>
      <c r="O3008" s="76">
        <f t="shared" si="1309"/>
        <v>1.58131592</v>
      </c>
      <c r="P3008" s="76">
        <f t="shared" si="1310"/>
        <v>410.01104226000001</v>
      </c>
      <c r="Q3008" s="84">
        <f t="shared" si="1324"/>
        <v>0</v>
      </c>
      <c r="R3008" s="86">
        <f t="shared" si="1321"/>
        <v>0</v>
      </c>
      <c r="S3008" s="76">
        <f t="shared" si="1311"/>
        <v>0</v>
      </c>
      <c r="T3008" s="86">
        <f t="shared" si="1322"/>
        <v>8.0657000000000006E-2</v>
      </c>
      <c r="U3008" s="84">
        <f t="shared" si="1312"/>
        <v>10</v>
      </c>
      <c r="V3008" s="84">
        <v>252</v>
      </c>
      <c r="W3008" s="83">
        <f t="shared" si="1313"/>
        <v>1.003082885</v>
      </c>
      <c r="X3008" s="76">
        <f t="shared" si="1314"/>
        <v>1.2640168899999999</v>
      </c>
      <c r="Y3008" s="76">
        <f t="shared" si="1315"/>
        <v>0</v>
      </c>
      <c r="Z3008" s="90" t="str">
        <f t="shared" si="1316"/>
        <v>A+J=</v>
      </c>
      <c r="AA3008" s="81">
        <f t="shared" si="1317"/>
        <v>47284</v>
      </c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75">
        <f t="shared" si="1318"/>
        <v>47268</v>
      </c>
      <c r="B3009" s="76">
        <f t="shared" si="1319"/>
        <v>411.48193008999999</v>
      </c>
      <c r="C3009" s="76">
        <f t="shared" si="1323"/>
        <v>259.28471159999998</v>
      </c>
      <c r="D3009" s="77">
        <f t="shared" si="1301"/>
        <v>7245.38</v>
      </c>
      <c r="E3009" s="78">
        <f>IF(K3009=1,VLOOKUP(A3008,[1]Plan1!$G$155:$I$350,3),E3008)</f>
        <v>7276.54</v>
      </c>
      <c r="F3009" s="79">
        <f t="shared" si="1302"/>
        <v>45763</v>
      </c>
      <c r="G3009" s="80">
        <f t="shared" si="1303"/>
        <v>4.3006716003852752E-3</v>
      </c>
      <c r="H3009" s="81">
        <f t="shared" si="1304"/>
        <v>47284</v>
      </c>
      <c r="I3009" s="81">
        <f t="shared" si="1305"/>
        <v>47284</v>
      </c>
      <c r="J3009" s="82">
        <f t="shared" si="1320"/>
        <v>22</v>
      </c>
      <c r="K3009" s="82">
        <f t="shared" si="1325"/>
        <v>11</v>
      </c>
      <c r="L3009" s="76">
        <f t="shared" si="1306"/>
        <v>1.0021480199999999</v>
      </c>
      <c r="M3009" s="83">
        <f t="shared" si="1307"/>
        <v>1.0043006699999999</v>
      </c>
      <c r="N3009" s="83">
        <f t="shared" si="1308"/>
        <v>1.5782343232410911</v>
      </c>
      <c r="O3009" s="76">
        <f t="shared" si="1309"/>
        <v>1.5816243999999999</v>
      </c>
      <c r="P3009" s="76">
        <f t="shared" si="1310"/>
        <v>410.09102640999998</v>
      </c>
      <c r="Q3009" s="84">
        <f t="shared" si="1324"/>
        <v>0</v>
      </c>
      <c r="R3009" s="86">
        <f t="shared" si="1321"/>
        <v>0</v>
      </c>
      <c r="S3009" s="76">
        <f t="shared" si="1311"/>
        <v>0</v>
      </c>
      <c r="T3009" s="86">
        <f t="shared" si="1322"/>
        <v>8.0657000000000006E-2</v>
      </c>
      <c r="U3009" s="84">
        <f t="shared" si="1312"/>
        <v>11</v>
      </c>
      <c r="V3009" s="84">
        <v>252</v>
      </c>
      <c r="W3009" s="83">
        <f t="shared" si="1313"/>
        <v>1.0033916949999999</v>
      </c>
      <c r="X3009" s="76">
        <f t="shared" si="1314"/>
        <v>1.3909036800000001</v>
      </c>
      <c r="Y3009" s="76">
        <f t="shared" si="1315"/>
        <v>0</v>
      </c>
      <c r="Z3009" s="90" t="str">
        <f t="shared" si="1316"/>
        <v>A+J=</v>
      </c>
      <c r="AA3009" s="81">
        <f t="shared" si="1317"/>
        <v>47284</v>
      </c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75">
        <f t="shared" si="1318"/>
        <v>47269</v>
      </c>
      <c r="B3010" s="76">
        <f t="shared" si="1319"/>
        <v>411.68891062</v>
      </c>
      <c r="C3010" s="76">
        <f t="shared" si="1323"/>
        <v>259.28471159999998</v>
      </c>
      <c r="D3010" s="77">
        <f t="shared" si="1301"/>
        <v>7245.38</v>
      </c>
      <c r="E3010" s="78">
        <f>IF(K3010=1,VLOOKUP(A3009,[1]Plan1!$G$155:$I$350,3),E3009)</f>
        <v>7276.54</v>
      </c>
      <c r="F3010" s="79">
        <f t="shared" si="1302"/>
        <v>45763</v>
      </c>
      <c r="G3010" s="80">
        <f t="shared" si="1303"/>
        <v>4.3006716003852752E-3</v>
      </c>
      <c r="H3010" s="81">
        <f t="shared" si="1304"/>
        <v>47284</v>
      </c>
      <c r="I3010" s="81">
        <f t="shared" si="1305"/>
        <v>47284</v>
      </c>
      <c r="J3010" s="82">
        <f t="shared" si="1320"/>
        <v>22</v>
      </c>
      <c r="K3010" s="82">
        <f t="shared" si="1325"/>
        <v>12</v>
      </c>
      <c r="L3010" s="76">
        <f t="shared" si="1306"/>
        <v>1.0023435300000001</v>
      </c>
      <c r="M3010" s="83">
        <f t="shared" si="1307"/>
        <v>1.0043006699999999</v>
      </c>
      <c r="N3010" s="83">
        <f t="shared" si="1308"/>
        <v>1.5782343232410911</v>
      </c>
      <c r="O3010" s="76">
        <f t="shared" si="1309"/>
        <v>1.5819329600000001</v>
      </c>
      <c r="P3010" s="76">
        <f t="shared" si="1310"/>
        <v>410.17103129999998</v>
      </c>
      <c r="Q3010" s="84">
        <f t="shared" si="1324"/>
        <v>0</v>
      </c>
      <c r="R3010" s="86">
        <f t="shared" si="1321"/>
        <v>0</v>
      </c>
      <c r="S3010" s="76">
        <f t="shared" si="1311"/>
        <v>0</v>
      </c>
      <c r="T3010" s="86">
        <f t="shared" si="1322"/>
        <v>8.0657000000000006E-2</v>
      </c>
      <c r="U3010" s="84">
        <f t="shared" si="1312"/>
        <v>12</v>
      </c>
      <c r="V3010" s="84">
        <v>252</v>
      </c>
      <c r="W3010" s="83">
        <f t="shared" si="1313"/>
        <v>1.003700601</v>
      </c>
      <c r="X3010" s="76">
        <f t="shared" si="1314"/>
        <v>1.51787932</v>
      </c>
      <c r="Y3010" s="76">
        <f t="shared" si="1315"/>
        <v>0</v>
      </c>
      <c r="Z3010" s="90" t="str">
        <f t="shared" si="1316"/>
        <v>A+J=</v>
      </c>
      <c r="AA3010" s="81">
        <f t="shared" si="1317"/>
        <v>47284</v>
      </c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75">
        <f t="shared" si="1318"/>
        <v>47270</v>
      </c>
      <c r="B3011" s="76">
        <f t="shared" si="1319"/>
        <v>411.68891062</v>
      </c>
      <c r="C3011" s="76">
        <f t="shared" si="1323"/>
        <v>259.28471159999998</v>
      </c>
      <c r="D3011" s="77">
        <f t="shared" si="1301"/>
        <v>7245.38</v>
      </c>
      <c r="E3011" s="78">
        <f>IF(K3011=1,VLOOKUP(A3010,[1]Plan1!$G$155:$I$350,3),E3010)</f>
        <v>7276.54</v>
      </c>
      <c r="F3011" s="79">
        <f t="shared" si="1302"/>
        <v>45763</v>
      </c>
      <c r="G3011" s="80">
        <f t="shared" si="1303"/>
        <v>4.3006716003852752E-3</v>
      </c>
      <c r="H3011" s="81">
        <f t="shared" si="1304"/>
        <v>47284</v>
      </c>
      <c r="I3011" s="81">
        <f t="shared" si="1305"/>
        <v>47284</v>
      </c>
      <c r="J3011" s="82">
        <f t="shared" si="1320"/>
        <v>22</v>
      </c>
      <c r="K3011" s="82">
        <f t="shared" si="1325"/>
        <v>12</v>
      </c>
      <c r="L3011" s="76">
        <f t="shared" si="1306"/>
        <v>1.0023435300000001</v>
      </c>
      <c r="M3011" s="83">
        <f t="shared" si="1307"/>
        <v>1.0043006699999999</v>
      </c>
      <c r="N3011" s="83">
        <f t="shared" si="1308"/>
        <v>1.5782343232410911</v>
      </c>
      <c r="O3011" s="76">
        <f t="shared" si="1309"/>
        <v>1.5819329600000001</v>
      </c>
      <c r="P3011" s="76">
        <f t="shared" si="1310"/>
        <v>410.17103129999998</v>
      </c>
      <c r="Q3011" s="84">
        <f t="shared" si="1324"/>
        <v>0</v>
      </c>
      <c r="R3011" s="86">
        <f t="shared" si="1321"/>
        <v>0</v>
      </c>
      <c r="S3011" s="76">
        <f t="shared" si="1311"/>
        <v>0</v>
      </c>
      <c r="T3011" s="86">
        <f t="shared" si="1322"/>
        <v>8.0657000000000006E-2</v>
      </c>
      <c r="U3011" s="84">
        <f t="shared" si="1312"/>
        <v>12</v>
      </c>
      <c r="V3011" s="84">
        <v>252</v>
      </c>
      <c r="W3011" s="83">
        <f t="shared" si="1313"/>
        <v>1.003700601</v>
      </c>
      <c r="X3011" s="76">
        <f t="shared" si="1314"/>
        <v>1.51787932</v>
      </c>
      <c r="Y3011" s="76">
        <f t="shared" si="1315"/>
        <v>0</v>
      </c>
      <c r="Z3011" s="90" t="str">
        <f t="shared" si="1316"/>
        <v>A+J=</v>
      </c>
      <c r="AA3011" s="81">
        <f t="shared" si="1317"/>
        <v>47284</v>
      </c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75">
        <f t="shared" si="1318"/>
        <v>47271</v>
      </c>
      <c r="B3012" s="76">
        <f t="shared" si="1319"/>
        <v>411.89599256999998</v>
      </c>
      <c r="C3012" s="76">
        <f t="shared" si="1323"/>
        <v>259.28471159999998</v>
      </c>
      <c r="D3012" s="77">
        <f t="shared" si="1301"/>
        <v>7245.38</v>
      </c>
      <c r="E3012" s="78">
        <f>IF(K3012=1,VLOOKUP(A3011,[1]Plan1!$G$155:$I$350,3),E3011)</f>
        <v>7276.54</v>
      </c>
      <c r="F3012" s="79">
        <f t="shared" si="1302"/>
        <v>45763</v>
      </c>
      <c r="G3012" s="80">
        <f t="shared" si="1303"/>
        <v>4.3006716003852752E-3</v>
      </c>
      <c r="H3012" s="81">
        <f t="shared" si="1304"/>
        <v>47284</v>
      </c>
      <c r="I3012" s="81">
        <f t="shared" si="1305"/>
        <v>47284</v>
      </c>
      <c r="J3012" s="82">
        <f t="shared" si="1320"/>
        <v>22</v>
      </c>
      <c r="K3012" s="82">
        <f t="shared" si="1325"/>
        <v>13</v>
      </c>
      <c r="L3012" s="76">
        <f t="shared" si="1306"/>
        <v>1.0025390700000001</v>
      </c>
      <c r="M3012" s="83">
        <f t="shared" si="1307"/>
        <v>1.0043006699999999</v>
      </c>
      <c r="N3012" s="83">
        <f t="shared" si="1308"/>
        <v>1.5782343232410911</v>
      </c>
      <c r="O3012" s="76">
        <f t="shared" si="1309"/>
        <v>1.5822415700000001</v>
      </c>
      <c r="P3012" s="76">
        <f t="shared" si="1310"/>
        <v>410.25104914999997</v>
      </c>
      <c r="Q3012" s="84">
        <f t="shared" si="1324"/>
        <v>0</v>
      </c>
      <c r="R3012" s="86">
        <f t="shared" si="1321"/>
        <v>0</v>
      </c>
      <c r="S3012" s="76">
        <f t="shared" si="1311"/>
        <v>0</v>
      </c>
      <c r="T3012" s="86">
        <f t="shared" si="1322"/>
        <v>8.0657000000000006E-2</v>
      </c>
      <c r="U3012" s="84">
        <f t="shared" si="1312"/>
        <v>13</v>
      </c>
      <c r="V3012" s="84">
        <v>252</v>
      </c>
      <c r="W3012" s="83">
        <f t="shared" si="1313"/>
        <v>1.004009602</v>
      </c>
      <c r="X3012" s="76">
        <f t="shared" si="1314"/>
        <v>1.6449434199999999</v>
      </c>
      <c r="Y3012" s="76">
        <f t="shared" si="1315"/>
        <v>0</v>
      </c>
      <c r="Z3012" s="90" t="str">
        <f t="shared" si="1316"/>
        <v>A+J=</v>
      </c>
      <c r="AA3012" s="81">
        <f t="shared" si="1317"/>
        <v>47284</v>
      </c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75">
        <f t="shared" si="1318"/>
        <v>47272</v>
      </c>
      <c r="B3013" s="76">
        <f t="shared" si="1319"/>
        <v>411.89599256999998</v>
      </c>
      <c r="C3013" s="76">
        <f t="shared" si="1323"/>
        <v>259.28471159999998</v>
      </c>
      <c r="D3013" s="77">
        <f t="shared" si="1301"/>
        <v>7245.38</v>
      </c>
      <c r="E3013" s="78">
        <f>IF(K3013=1,VLOOKUP(A3012,[1]Plan1!$G$155:$I$350,3),E3012)</f>
        <v>7276.54</v>
      </c>
      <c r="F3013" s="79">
        <f t="shared" si="1302"/>
        <v>45763</v>
      </c>
      <c r="G3013" s="80">
        <f t="shared" si="1303"/>
        <v>4.3006716003852752E-3</v>
      </c>
      <c r="H3013" s="81">
        <f t="shared" si="1304"/>
        <v>47284</v>
      </c>
      <c r="I3013" s="81">
        <f t="shared" si="1305"/>
        <v>47284</v>
      </c>
      <c r="J3013" s="82">
        <f t="shared" si="1320"/>
        <v>22</v>
      </c>
      <c r="K3013" s="82">
        <f t="shared" si="1325"/>
        <v>13</v>
      </c>
      <c r="L3013" s="76">
        <f t="shared" si="1306"/>
        <v>1.0025390700000001</v>
      </c>
      <c r="M3013" s="83">
        <f t="shared" si="1307"/>
        <v>1.0043006699999999</v>
      </c>
      <c r="N3013" s="83">
        <f t="shared" si="1308"/>
        <v>1.5782343232410911</v>
      </c>
      <c r="O3013" s="76">
        <f t="shared" si="1309"/>
        <v>1.5822415700000001</v>
      </c>
      <c r="P3013" s="76">
        <f t="shared" si="1310"/>
        <v>410.25104914999997</v>
      </c>
      <c r="Q3013" s="84">
        <f t="shared" si="1324"/>
        <v>0</v>
      </c>
      <c r="R3013" s="86">
        <f t="shared" si="1321"/>
        <v>0</v>
      </c>
      <c r="S3013" s="76">
        <f t="shared" si="1311"/>
        <v>0</v>
      </c>
      <c r="T3013" s="86">
        <f t="shared" si="1322"/>
        <v>8.0657000000000006E-2</v>
      </c>
      <c r="U3013" s="84">
        <f t="shared" si="1312"/>
        <v>13</v>
      </c>
      <c r="V3013" s="84">
        <v>252</v>
      </c>
      <c r="W3013" s="83">
        <f t="shared" si="1313"/>
        <v>1.004009602</v>
      </c>
      <c r="X3013" s="76">
        <f t="shared" si="1314"/>
        <v>1.6449434199999999</v>
      </c>
      <c r="Y3013" s="76">
        <f t="shared" si="1315"/>
        <v>0</v>
      </c>
      <c r="Z3013" s="90" t="str">
        <f t="shared" si="1316"/>
        <v>A+J=</v>
      </c>
      <c r="AA3013" s="81">
        <f t="shared" si="1317"/>
        <v>47284</v>
      </c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75">
        <f t="shared" si="1318"/>
        <v>47273</v>
      </c>
      <c r="B3014" s="76">
        <f t="shared" si="1319"/>
        <v>411.89599256999998</v>
      </c>
      <c r="C3014" s="76">
        <f t="shared" si="1323"/>
        <v>259.28471159999998</v>
      </c>
      <c r="D3014" s="77">
        <f t="shared" si="1301"/>
        <v>7245.38</v>
      </c>
      <c r="E3014" s="78">
        <f>IF(K3014=1,VLOOKUP(A3013,[1]Plan1!$G$155:$I$350,3),E3013)</f>
        <v>7276.54</v>
      </c>
      <c r="F3014" s="79">
        <f t="shared" si="1302"/>
        <v>45763</v>
      </c>
      <c r="G3014" s="80">
        <f t="shared" si="1303"/>
        <v>4.3006716003852752E-3</v>
      </c>
      <c r="H3014" s="81">
        <f t="shared" si="1304"/>
        <v>47284</v>
      </c>
      <c r="I3014" s="81">
        <f t="shared" si="1305"/>
        <v>47284</v>
      </c>
      <c r="J3014" s="82">
        <f t="shared" si="1320"/>
        <v>22</v>
      </c>
      <c r="K3014" s="82">
        <f t="shared" si="1325"/>
        <v>13</v>
      </c>
      <c r="L3014" s="76">
        <f t="shared" si="1306"/>
        <v>1.0025390700000001</v>
      </c>
      <c r="M3014" s="83">
        <f t="shared" si="1307"/>
        <v>1.0043006699999999</v>
      </c>
      <c r="N3014" s="83">
        <f t="shared" si="1308"/>
        <v>1.5782343232410911</v>
      </c>
      <c r="O3014" s="76">
        <f t="shared" si="1309"/>
        <v>1.5822415700000001</v>
      </c>
      <c r="P3014" s="76">
        <f t="shared" si="1310"/>
        <v>410.25104914999997</v>
      </c>
      <c r="Q3014" s="84">
        <f t="shared" si="1324"/>
        <v>0</v>
      </c>
      <c r="R3014" s="86">
        <f t="shared" si="1321"/>
        <v>0</v>
      </c>
      <c r="S3014" s="76">
        <f t="shared" si="1311"/>
        <v>0</v>
      </c>
      <c r="T3014" s="86">
        <f t="shared" si="1322"/>
        <v>8.0657000000000006E-2</v>
      </c>
      <c r="U3014" s="84">
        <f t="shared" si="1312"/>
        <v>13</v>
      </c>
      <c r="V3014" s="84">
        <v>252</v>
      </c>
      <c r="W3014" s="83">
        <f t="shared" si="1313"/>
        <v>1.004009602</v>
      </c>
      <c r="X3014" s="76">
        <f t="shared" si="1314"/>
        <v>1.6449434199999999</v>
      </c>
      <c r="Y3014" s="76">
        <f t="shared" si="1315"/>
        <v>0</v>
      </c>
      <c r="Z3014" s="90" t="str">
        <f t="shared" si="1316"/>
        <v>A+J=</v>
      </c>
      <c r="AA3014" s="81">
        <f t="shared" si="1317"/>
        <v>47284</v>
      </c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75">
        <f t="shared" si="1318"/>
        <v>47274</v>
      </c>
      <c r="B3015" s="76">
        <f t="shared" si="1319"/>
        <v>412.10317858999997</v>
      </c>
      <c r="C3015" s="76">
        <f t="shared" si="1323"/>
        <v>259.28471159999998</v>
      </c>
      <c r="D3015" s="77">
        <f t="shared" si="1301"/>
        <v>7245.38</v>
      </c>
      <c r="E3015" s="78">
        <f>IF(K3015=1,VLOOKUP(A3014,[1]Plan1!$G$155:$I$350,3),E3014)</f>
        <v>7276.54</v>
      </c>
      <c r="F3015" s="79">
        <f t="shared" si="1302"/>
        <v>45763</v>
      </c>
      <c r="G3015" s="80">
        <f t="shared" si="1303"/>
        <v>4.3006716003852752E-3</v>
      </c>
      <c r="H3015" s="81">
        <f t="shared" si="1304"/>
        <v>47284</v>
      </c>
      <c r="I3015" s="81">
        <f t="shared" si="1305"/>
        <v>47284</v>
      </c>
      <c r="J3015" s="82">
        <f t="shared" si="1320"/>
        <v>22</v>
      </c>
      <c r="K3015" s="82">
        <f t="shared" si="1325"/>
        <v>14</v>
      </c>
      <c r="L3015" s="76">
        <f t="shared" si="1306"/>
        <v>1.0027346500000001</v>
      </c>
      <c r="M3015" s="83">
        <f t="shared" si="1307"/>
        <v>1.0043006699999999</v>
      </c>
      <c r="N3015" s="83">
        <f t="shared" si="1308"/>
        <v>1.5782343232410911</v>
      </c>
      <c r="O3015" s="76">
        <f t="shared" si="1309"/>
        <v>1.58255024</v>
      </c>
      <c r="P3015" s="76">
        <f t="shared" si="1310"/>
        <v>410.33108256999998</v>
      </c>
      <c r="Q3015" s="84">
        <f t="shared" si="1324"/>
        <v>0</v>
      </c>
      <c r="R3015" s="86">
        <f t="shared" si="1321"/>
        <v>0</v>
      </c>
      <c r="S3015" s="76">
        <f t="shared" si="1311"/>
        <v>0</v>
      </c>
      <c r="T3015" s="86">
        <f t="shared" si="1322"/>
        <v>8.0657000000000006E-2</v>
      </c>
      <c r="U3015" s="84">
        <f t="shared" si="1312"/>
        <v>14</v>
      </c>
      <c r="V3015" s="84">
        <v>252</v>
      </c>
      <c r="W3015" s="83">
        <f t="shared" si="1313"/>
        <v>1.0043186980000001</v>
      </c>
      <c r="X3015" s="76">
        <f t="shared" si="1314"/>
        <v>1.77209602</v>
      </c>
      <c r="Y3015" s="76">
        <f t="shared" si="1315"/>
        <v>0</v>
      </c>
      <c r="Z3015" s="90" t="str">
        <f t="shared" si="1316"/>
        <v>A+J=</v>
      </c>
      <c r="AA3015" s="81">
        <f t="shared" si="1317"/>
        <v>47284</v>
      </c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75">
        <f t="shared" si="1318"/>
        <v>47275</v>
      </c>
      <c r="B3016" s="76">
        <f t="shared" si="1319"/>
        <v>412.31046868999999</v>
      </c>
      <c r="C3016" s="76">
        <f t="shared" si="1323"/>
        <v>259.28471159999998</v>
      </c>
      <c r="D3016" s="77">
        <f t="shared" ref="D3016:D3079" si="1326">IF(E3016=E3015,D3015,E3015)</f>
        <v>7245.38</v>
      </c>
      <c r="E3016" s="78">
        <f>IF(K3016=1,VLOOKUP(A3015,[1]Plan1!$G$155:$I$350,3),E3015)</f>
        <v>7276.54</v>
      </c>
      <c r="F3016" s="79">
        <f t="shared" ref="F3016:F3079" si="1327">IF(D3016=D3015,F3015,A3016)</f>
        <v>45763</v>
      </c>
      <c r="G3016" s="80">
        <f t="shared" ref="G3016:G3079" si="1328">(E3016/D3016)-1</f>
        <v>4.3006716003852752E-3</v>
      </c>
      <c r="H3016" s="81">
        <f t="shared" ref="H3016:H3079" si="1329">IF(DAY(A3016)=15,VLOOKUP(A3016,AH$119:AN$451,4),H3015)</f>
        <v>47284</v>
      </c>
      <c r="I3016" s="81">
        <f t="shared" ref="I3016:I3079" si="1330">IF(A3016&gt;I3015,H3016,I3015)</f>
        <v>47284</v>
      </c>
      <c r="J3016" s="82">
        <f t="shared" si="1320"/>
        <v>22</v>
      </c>
      <c r="K3016" s="82">
        <f t="shared" si="1325"/>
        <v>15</v>
      </c>
      <c r="L3016" s="76">
        <f t="shared" ref="L3016:L3079" si="1331">TRUNC((E3016/D3016)^TRUNC((K3016/J3016),9),8)</f>
        <v>1.00293027</v>
      </c>
      <c r="M3016" s="83">
        <f t="shared" ref="M3016:M3079" si="1332">IF(I3016&gt;I3015,L3015,M3015)</f>
        <v>1.0043006699999999</v>
      </c>
      <c r="N3016" s="83">
        <f t="shared" ref="N3016:N3079" si="1333">IF(I3016&gt;I3015,N3015*M3016,N3015)</f>
        <v>1.5782343232410911</v>
      </c>
      <c r="O3016" s="76">
        <f t="shared" ref="O3016:O3079" si="1334">TRUNC(TRUNC((L3016*N3016),15),8)</f>
        <v>1.58285897</v>
      </c>
      <c r="P3016" s="76">
        <f t="shared" ref="P3016:P3079" si="1335">TRUNC(C3016*O3016,8)</f>
        <v>410.41113152999998</v>
      </c>
      <c r="Q3016" s="84">
        <f t="shared" si="1324"/>
        <v>0</v>
      </c>
      <c r="R3016" s="86">
        <f t="shared" si="1321"/>
        <v>0</v>
      </c>
      <c r="S3016" s="76">
        <f t="shared" ref="S3016:S3079" si="1336">IF(R3016&gt;0,TRUNC(R3016*P3016,8),0)</f>
        <v>0</v>
      </c>
      <c r="T3016" s="86">
        <f t="shared" si="1322"/>
        <v>8.0657000000000006E-2</v>
      </c>
      <c r="U3016" s="84">
        <f t="shared" ref="U3016:U3079" si="1337">IF(Q3015&gt;0,1,IF(K3016=K3015,U3015,U3015+1))</f>
        <v>15</v>
      </c>
      <c r="V3016" s="84">
        <v>252</v>
      </c>
      <c r="W3016" s="83">
        <f t="shared" ref="W3016:W3079" si="1338">ROUND((1+T3016)^TRUNC((U3016/V3016),9),9)</f>
        <v>1.004627889</v>
      </c>
      <c r="X3016" s="76">
        <f t="shared" ref="X3016:X3079" si="1339">TRUNC((P3016*(W3016-1)),8)</f>
        <v>1.89933716</v>
      </c>
      <c r="Y3016" s="76">
        <f t="shared" ref="Y3016:Y3079" si="1340">IF(Q3016&gt;0,S3016+X3016,0)</f>
        <v>0</v>
      </c>
      <c r="Z3016" s="90" t="str">
        <f t="shared" ref="Z3016:Z3079" si="1341">IF($Q3015&gt;0,VLOOKUP($A3015,$AD$11:$AM$115,9),Z3015)</f>
        <v>A+J=</v>
      </c>
      <c r="AA3016" s="81">
        <f t="shared" ref="AA3016:AA3079" si="1342">IF(Q3015&gt;0,VLOOKUP(A3015,$AD$11:$AM$115,10),AA3015)</f>
        <v>47284</v>
      </c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75">
        <f t="shared" si="1318"/>
        <v>47276</v>
      </c>
      <c r="B3017" s="76">
        <f t="shared" si="1319"/>
        <v>412.51786593999998</v>
      </c>
      <c r="C3017" s="76">
        <f t="shared" si="1323"/>
        <v>259.28471159999998</v>
      </c>
      <c r="D3017" s="77">
        <f t="shared" si="1326"/>
        <v>7245.38</v>
      </c>
      <c r="E3017" s="78">
        <f>IF(K3017=1,VLOOKUP(A3016,[1]Plan1!$G$155:$I$350,3),E3016)</f>
        <v>7276.54</v>
      </c>
      <c r="F3017" s="79">
        <f t="shared" si="1327"/>
        <v>45763</v>
      </c>
      <c r="G3017" s="80">
        <f t="shared" si="1328"/>
        <v>4.3006716003852752E-3</v>
      </c>
      <c r="H3017" s="81">
        <f t="shared" si="1329"/>
        <v>47284</v>
      </c>
      <c r="I3017" s="81">
        <f t="shared" si="1330"/>
        <v>47284</v>
      </c>
      <c r="J3017" s="82">
        <f t="shared" si="1320"/>
        <v>22</v>
      </c>
      <c r="K3017" s="82">
        <f t="shared" si="1325"/>
        <v>16</v>
      </c>
      <c r="L3017" s="76">
        <f t="shared" si="1331"/>
        <v>1.0031259299999999</v>
      </c>
      <c r="M3017" s="83">
        <f t="shared" si="1332"/>
        <v>1.0043006699999999</v>
      </c>
      <c r="N3017" s="83">
        <f t="shared" si="1333"/>
        <v>1.5782343232410911</v>
      </c>
      <c r="O3017" s="76">
        <f t="shared" si="1334"/>
        <v>1.58316777</v>
      </c>
      <c r="P3017" s="76">
        <f t="shared" si="1335"/>
        <v>410.49119865</v>
      </c>
      <c r="Q3017" s="84">
        <f t="shared" si="1324"/>
        <v>0</v>
      </c>
      <c r="R3017" s="86">
        <f t="shared" si="1321"/>
        <v>0</v>
      </c>
      <c r="S3017" s="76">
        <f t="shared" si="1336"/>
        <v>0</v>
      </c>
      <c r="T3017" s="86">
        <f t="shared" si="1322"/>
        <v>8.0657000000000006E-2</v>
      </c>
      <c r="U3017" s="84">
        <f t="shared" si="1337"/>
        <v>16</v>
      </c>
      <c r="V3017" s="84">
        <v>252</v>
      </c>
      <c r="W3017" s="83">
        <f t="shared" si="1338"/>
        <v>1.0049371760000001</v>
      </c>
      <c r="X3017" s="76">
        <f t="shared" si="1339"/>
        <v>2.0266672899999998</v>
      </c>
      <c r="Y3017" s="76">
        <f t="shared" si="1340"/>
        <v>0</v>
      </c>
      <c r="Z3017" s="90" t="str">
        <f t="shared" si="1341"/>
        <v>A+J=</v>
      </c>
      <c r="AA3017" s="81">
        <f t="shared" si="1342"/>
        <v>47284</v>
      </c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75">
        <f t="shared" si="1318"/>
        <v>47277</v>
      </c>
      <c r="B3018" s="76">
        <f t="shared" si="1319"/>
        <v>412.72536173999998</v>
      </c>
      <c r="C3018" s="76">
        <f t="shared" si="1323"/>
        <v>259.28471159999998</v>
      </c>
      <c r="D3018" s="77">
        <f t="shared" si="1326"/>
        <v>7245.38</v>
      </c>
      <c r="E3018" s="78">
        <f>IF(K3018=1,VLOOKUP(A3017,[1]Plan1!$G$155:$I$350,3),E3017)</f>
        <v>7276.54</v>
      </c>
      <c r="F3018" s="79">
        <f t="shared" si="1327"/>
        <v>45763</v>
      </c>
      <c r="G3018" s="80">
        <f t="shared" si="1328"/>
        <v>4.3006716003852752E-3</v>
      </c>
      <c r="H3018" s="81">
        <f t="shared" si="1329"/>
        <v>47284</v>
      </c>
      <c r="I3018" s="81">
        <f t="shared" si="1330"/>
        <v>47284</v>
      </c>
      <c r="J3018" s="82">
        <f t="shared" si="1320"/>
        <v>22</v>
      </c>
      <c r="K3018" s="82">
        <f t="shared" si="1325"/>
        <v>17</v>
      </c>
      <c r="L3018" s="76">
        <f t="shared" si="1331"/>
        <v>1.0033216199999999</v>
      </c>
      <c r="M3018" s="83">
        <f t="shared" si="1332"/>
        <v>1.0043006699999999</v>
      </c>
      <c r="N3018" s="83">
        <f t="shared" si="1333"/>
        <v>1.5782343232410911</v>
      </c>
      <c r="O3018" s="76">
        <f t="shared" si="1334"/>
        <v>1.58347661</v>
      </c>
      <c r="P3018" s="76">
        <f t="shared" si="1335"/>
        <v>410.57127614000001</v>
      </c>
      <c r="Q3018" s="84">
        <f t="shared" si="1324"/>
        <v>0</v>
      </c>
      <c r="R3018" s="86">
        <f t="shared" si="1321"/>
        <v>0</v>
      </c>
      <c r="S3018" s="76">
        <f t="shared" si="1336"/>
        <v>0</v>
      </c>
      <c r="T3018" s="86">
        <f t="shared" si="1322"/>
        <v>8.0657000000000006E-2</v>
      </c>
      <c r="U3018" s="84">
        <f t="shared" si="1337"/>
        <v>17</v>
      </c>
      <c r="V3018" s="84">
        <v>252</v>
      </c>
      <c r="W3018" s="83">
        <f t="shared" si="1338"/>
        <v>1.005246557</v>
      </c>
      <c r="X3018" s="76">
        <f t="shared" si="1339"/>
        <v>2.1540856000000002</v>
      </c>
      <c r="Y3018" s="76">
        <f t="shared" si="1340"/>
        <v>0</v>
      </c>
      <c r="Z3018" s="90" t="str">
        <f t="shared" si="1341"/>
        <v>A+J=</v>
      </c>
      <c r="AA3018" s="81">
        <f t="shared" si="1342"/>
        <v>47284</v>
      </c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75">
        <f t="shared" si="1318"/>
        <v>47278</v>
      </c>
      <c r="B3019" s="76">
        <f t="shared" si="1319"/>
        <v>412.93296476</v>
      </c>
      <c r="C3019" s="76">
        <f t="shared" si="1323"/>
        <v>259.28471159999998</v>
      </c>
      <c r="D3019" s="77">
        <f t="shared" si="1326"/>
        <v>7245.38</v>
      </c>
      <c r="E3019" s="78">
        <f>IF(K3019=1,VLOOKUP(A3018,[1]Plan1!$G$155:$I$350,3),E3018)</f>
        <v>7276.54</v>
      </c>
      <c r="F3019" s="79">
        <f t="shared" si="1327"/>
        <v>45763</v>
      </c>
      <c r="G3019" s="80">
        <f t="shared" si="1328"/>
        <v>4.3006716003852752E-3</v>
      </c>
      <c r="H3019" s="81">
        <f t="shared" si="1329"/>
        <v>47284</v>
      </c>
      <c r="I3019" s="81">
        <f t="shared" si="1330"/>
        <v>47284</v>
      </c>
      <c r="J3019" s="82">
        <f t="shared" si="1320"/>
        <v>22</v>
      </c>
      <c r="K3019" s="82">
        <f t="shared" si="1325"/>
        <v>18</v>
      </c>
      <c r="L3019" s="76">
        <f t="shared" si="1331"/>
        <v>1.0035173500000001</v>
      </c>
      <c r="M3019" s="83">
        <f t="shared" si="1332"/>
        <v>1.0043006699999999</v>
      </c>
      <c r="N3019" s="83">
        <f t="shared" si="1333"/>
        <v>1.5782343232410911</v>
      </c>
      <c r="O3019" s="76">
        <f t="shared" si="1334"/>
        <v>1.5837855199999999</v>
      </c>
      <c r="P3019" s="76">
        <f t="shared" si="1335"/>
        <v>410.65137177999998</v>
      </c>
      <c r="Q3019" s="84">
        <f t="shared" si="1324"/>
        <v>0</v>
      </c>
      <c r="R3019" s="86">
        <f t="shared" si="1321"/>
        <v>0</v>
      </c>
      <c r="S3019" s="76">
        <f t="shared" si="1336"/>
        <v>0</v>
      </c>
      <c r="T3019" s="86">
        <f t="shared" si="1322"/>
        <v>8.0657000000000006E-2</v>
      </c>
      <c r="U3019" s="84">
        <f t="shared" si="1337"/>
        <v>18</v>
      </c>
      <c r="V3019" s="84">
        <v>252</v>
      </c>
      <c r="W3019" s="83">
        <f t="shared" si="1338"/>
        <v>1.005556034</v>
      </c>
      <c r="X3019" s="76">
        <f t="shared" si="1339"/>
        <v>2.2815929800000001</v>
      </c>
      <c r="Y3019" s="76">
        <f t="shared" si="1340"/>
        <v>0</v>
      </c>
      <c r="Z3019" s="90" t="str">
        <f t="shared" si="1341"/>
        <v>A+J=</v>
      </c>
      <c r="AA3019" s="81">
        <f t="shared" si="1342"/>
        <v>47284</v>
      </c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75">
        <f t="shared" ref="A3020:A3083" si="1343">(A3019+1)</f>
        <v>47279</v>
      </c>
      <c r="B3020" s="76">
        <f t="shared" ref="B3020:B3083" si="1344">P3020+X3020</f>
        <v>412.93296476</v>
      </c>
      <c r="C3020" s="76">
        <f t="shared" si="1323"/>
        <v>259.28471159999998</v>
      </c>
      <c r="D3020" s="77">
        <f t="shared" si="1326"/>
        <v>7245.38</v>
      </c>
      <c r="E3020" s="78">
        <f>IF(K3020=1,VLOOKUP(A3019,[1]Plan1!$G$155:$I$350,3),E3019)</f>
        <v>7276.54</v>
      </c>
      <c r="F3020" s="79">
        <f t="shared" si="1327"/>
        <v>45763</v>
      </c>
      <c r="G3020" s="80">
        <f t="shared" si="1328"/>
        <v>4.3006716003852752E-3</v>
      </c>
      <c r="H3020" s="81">
        <f t="shared" si="1329"/>
        <v>47284</v>
      </c>
      <c r="I3020" s="81">
        <f t="shared" si="1330"/>
        <v>47284</v>
      </c>
      <c r="J3020" s="82">
        <f t="shared" ref="J3020:J3083" si="1345">IF(I3020=I3019,J3019,NETWORKDAYS(I3019,I3020,$AD$165:$AD$503)-1)</f>
        <v>22</v>
      </c>
      <c r="K3020" s="82">
        <f t="shared" si="1325"/>
        <v>18</v>
      </c>
      <c r="L3020" s="76">
        <f t="shared" si="1331"/>
        <v>1.0035173500000001</v>
      </c>
      <c r="M3020" s="83">
        <f t="shared" si="1332"/>
        <v>1.0043006699999999</v>
      </c>
      <c r="N3020" s="83">
        <f t="shared" si="1333"/>
        <v>1.5782343232410911</v>
      </c>
      <c r="O3020" s="76">
        <f t="shared" si="1334"/>
        <v>1.5837855199999999</v>
      </c>
      <c r="P3020" s="76">
        <f t="shared" si="1335"/>
        <v>410.65137177999998</v>
      </c>
      <c r="Q3020" s="84">
        <f t="shared" si="1324"/>
        <v>0</v>
      </c>
      <c r="R3020" s="86">
        <f t="shared" ref="R3020:R3083" si="1346">IF(Q3020&gt;0,VLOOKUP($A3020,$AD$11:$AI$161,6),0)</f>
        <v>0</v>
      </c>
      <c r="S3020" s="76">
        <f t="shared" si="1336"/>
        <v>0</v>
      </c>
      <c r="T3020" s="86">
        <f t="shared" ref="T3020:T3083" si="1347">(T3019)</f>
        <v>8.0657000000000006E-2</v>
      </c>
      <c r="U3020" s="84">
        <f t="shared" si="1337"/>
        <v>18</v>
      </c>
      <c r="V3020" s="84">
        <v>252</v>
      </c>
      <c r="W3020" s="83">
        <f t="shared" si="1338"/>
        <v>1.005556034</v>
      </c>
      <c r="X3020" s="76">
        <f t="shared" si="1339"/>
        <v>2.2815929800000001</v>
      </c>
      <c r="Y3020" s="76">
        <f t="shared" si="1340"/>
        <v>0</v>
      </c>
      <c r="Z3020" s="90" t="str">
        <f t="shared" si="1341"/>
        <v>A+J=</v>
      </c>
      <c r="AA3020" s="81">
        <f t="shared" si="1342"/>
        <v>47284</v>
      </c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75">
        <f t="shared" si="1343"/>
        <v>47280</v>
      </c>
      <c r="B3021" s="76">
        <f t="shared" si="1344"/>
        <v>412.93296476</v>
      </c>
      <c r="C3021" s="76">
        <f t="shared" ref="C3021:C3084" si="1348">TRUNC(IF(Q3020&gt;0,VLOOKUP(A3020,$AD$13:$AE$161,2),C3020),8)</f>
        <v>259.28471159999998</v>
      </c>
      <c r="D3021" s="77">
        <f t="shared" si="1326"/>
        <v>7245.38</v>
      </c>
      <c r="E3021" s="78">
        <f>IF(K3021=1,VLOOKUP(A3020,[1]Plan1!$G$155:$I$350,3),E3020)</f>
        <v>7276.54</v>
      </c>
      <c r="F3021" s="79">
        <f t="shared" si="1327"/>
        <v>45763</v>
      </c>
      <c r="G3021" s="80">
        <f t="shared" si="1328"/>
        <v>4.3006716003852752E-3</v>
      </c>
      <c r="H3021" s="81">
        <f t="shared" si="1329"/>
        <v>47284</v>
      </c>
      <c r="I3021" s="81">
        <f t="shared" si="1330"/>
        <v>47284</v>
      </c>
      <c r="J3021" s="82">
        <f t="shared" si="1345"/>
        <v>22</v>
      </c>
      <c r="K3021" s="82">
        <f t="shared" si="1325"/>
        <v>18</v>
      </c>
      <c r="L3021" s="76">
        <f t="shared" si="1331"/>
        <v>1.0035173500000001</v>
      </c>
      <c r="M3021" s="83">
        <f t="shared" si="1332"/>
        <v>1.0043006699999999</v>
      </c>
      <c r="N3021" s="83">
        <f t="shared" si="1333"/>
        <v>1.5782343232410911</v>
      </c>
      <c r="O3021" s="76">
        <f t="shared" si="1334"/>
        <v>1.5837855199999999</v>
      </c>
      <c r="P3021" s="76">
        <f t="shared" si="1335"/>
        <v>410.65137177999998</v>
      </c>
      <c r="Q3021" s="84">
        <f t="shared" ref="Q3021:Q3084" si="1349">IF(VLOOKUP(A3021,AD$11:AK$161,8)=VLOOKUP(A3020,AD$11:AK$161,8),0,VLOOKUP(A3021,AD$11:AK$161,8))</f>
        <v>0</v>
      </c>
      <c r="R3021" s="86">
        <f t="shared" si="1346"/>
        <v>0</v>
      </c>
      <c r="S3021" s="76">
        <f t="shared" si="1336"/>
        <v>0</v>
      </c>
      <c r="T3021" s="86">
        <f t="shared" si="1347"/>
        <v>8.0657000000000006E-2</v>
      </c>
      <c r="U3021" s="84">
        <f t="shared" si="1337"/>
        <v>18</v>
      </c>
      <c r="V3021" s="84">
        <v>252</v>
      </c>
      <c r="W3021" s="83">
        <f t="shared" si="1338"/>
        <v>1.005556034</v>
      </c>
      <c r="X3021" s="76">
        <f t="shared" si="1339"/>
        <v>2.2815929800000001</v>
      </c>
      <c r="Y3021" s="76">
        <f t="shared" si="1340"/>
        <v>0</v>
      </c>
      <c r="Z3021" s="90" t="str">
        <f t="shared" si="1341"/>
        <v>A+J=</v>
      </c>
      <c r="AA3021" s="81">
        <f t="shared" si="1342"/>
        <v>47284</v>
      </c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75">
        <f t="shared" si="1343"/>
        <v>47281</v>
      </c>
      <c r="B3022" s="76">
        <f t="shared" si="1344"/>
        <v>413.14067203000002</v>
      </c>
      <c r="C3022" s="76">
        <f t="shared" si="1348"/>
        <v>259.28471159999998</v>
      </c>
      <c r="D3022" s="77">
        <f t="shared" si="1326"/>
        <v>7245.38</v>
      </c>
      <c r="E3022" s="78">
        <f>IF(K3022=1,VLOOKUP(A3021,[1]Plan1!$G$155:$I$350,3),E3021)</f>
        <v>7276.54</v>
      </c>
      <c r="F3022" s="79">
        <f t="shared" si="1327"/>
        <v>45763</v>
      </c>
      <c r="G3022" s="80">
        <f t="shared" si="1328"/>
        <v>4.3006716003852752E-3</v>
      </c>
      <c r="H3022" s="81">
        <f t="shared" si="1329"/>
        <v>47284</v>
      </c>
      <c r="I3022" s="81">
        <f t="shared" si="1330"/>
        <v>47284</v>
      </c>
      <c r="J3022" s="82">
        <f t="shared" si="1345"/>
        <v>22</v>
      </c>
      <c r="K3022" s="82">
        <f t="shared" si="1325"/>
        <v>19</v>
      </c>
      <c r="L3022" s="76">
        <f t="shared" si="1331"/>
        <v>1.00371312</v>
      </c>
      <c r="M3022" s="83">
        <f t="shared" si="1332"/>
        <v>1.0043006699999999</v>
      </c>
      <c r="N3022" s="83">
        <f t="shared" si="1333"/>
        <v>1.5782343232410911</v>
      </c>
      <c r="O3022" s="76">
        <f t="shared" si="1334"/>
        <v>1.58409449</v>
      </c>
      <c r="P3022" s="76">
        <f t="shared" si="1335"/>
        <v>410.73148298000001</v>
      </c>
      <c r="Q3022" s="84">
        <f t="shared" si="1349"/>
        <v>0</v>
      </c>
      <c r="R3022" s="86">
        <f t="shared" si="1346"/>
        <v>0</v>
      </c>
      <c r="S3022" s="76">
        <f t="shared" si="1336"/>
        <v>0</v>
      </c>
      <c r="T3022" s="86">
        <f t="shared" si="1347"/>
        <v>8.0657000000000006E-2</v>
      </c>
      <c r="U3022" s="84">
        <f t="shared" si="1337"/>
        <v>19</v>
      </c>
      <c r="V3022" s="84">
        <v>252</v>
      </c>
      <c r="W3022" s="83">
        <f t="shared" si="1338"/>
        <v>1.005865606</v>
      </c>
      <c r="X3022" s="76">
        <f t="shared" si="1339"/>
        <v>2.4091890500000002</v>
      </c>
      <c r="Y3022" s="76">
        <f t="shared" si="1340"/>
        <v>0</v>
      </c>
      <c r="Z3022" s="90" t="str">
        <f t="shared" si="1341"/>
        <v>A+J=</v>
      </c>
      <c r="AA3022" s="81">
        <f t="shared" si="1342"/>
        <v>47284</v>
      </c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75">
        <f t="shared" si="1343"/>
        <v>47282</v>
      </c>
      <c r="B3023" s="76">
        <f t="shared" si="1344"/>
        <v>413.34848658999999</v>
      </c>
      <c r="C3023" s="76">
        <f t="shared" si="1348"/>
        <v>259.28471159999998</v>
      </c>
      <c r="D3023" s="77">
        <f t="shared" si="1326"/>
        <v>7245.38</v>
      </c>
      <c r="E3023" s="78">
        <f>IF(K3023=1,VLOOKUP(A3022,[1]Plan1!$G$155:$I$350,3),E3022)</f>
        <v>7276.54</v>
      </c>
      <c r="F3023" s="79">
        <f t="shared" si="1327"/>
        <v>45763</v>
      </c>
      <c r="G3023" s="80">
        <f t="shared" si="1328"/>
        <v>4.3006716003852752E-3</v>
      </c>
      <c r="H3023" s="81">
        <f t="shared" si="1329"/>
        <v>47284</v>
      </c>
      <c r="I3023" s="81">
        <f t="shared" si="1330"/>
        <v>47284</v>
      </c>
      <c r="J3023" s="82">
        <f t="shared" si="1345"/>
        <v>22</v>
      </c>
      <c r="K3023" s="82">
        <f t="shared" si="1325"/>
        <v>20</v>
      </c>
      <c r="L3023" s="76">
        <f t="shared" si="1331"/>
        <v>1.0039089299999999</v>
      </c>
      <c r="M3023" s="83">
        <f t="shared" si="1332"/>
        <v>1.0043006699999999</v>
      </c>
      <c r="N3023" s="83">
        <f t="shared" si="1333"/>
        <v>1.5782343232410911</v>
      </c>
      <c r="O3023" s="76">
        <f t="shared" si="1334"/>
        <v>1.5844035299999999</v>
      </c>
      <c r="P3023" s="76">
        <f t="shared" si="1335"/>
        <v>410.81161233</v>
      </c>
      <c r="Q3023" s="84">
        <f t="shared" si="1349"/>
        <v>0</v>
      </c>
      <c r="R3023" s="86">
        <f t="shared" si="1346"/>
        <v>0</v>
      </c>
      <c r="S3023" s="76">
        <f t="shared" si="1336"/>
        <v>0</v>
      </c>
      <c r="T3023" s="86">
        <f t="shared" si="1347"/>
        <v>8.0657000000000006E-2</v>
      </c>
      <c r="U3023" s="84">
        <f t="shared" si="1337"/>
        <v>20</v>
      </c>
      <c r="V3023" s="84">
        <v>252</v>
      </c>
      <c r="W3023" s="83">
        <f t="shared" si="1338"/>
        <v>1.0061752740000001</v>
      </c>
      <c r="X3023" s="76">
        <f t="shared" si="1339"/>
        <v>2.5368742599999998</v>
      </c>
      <c r="Y3023" s="76">
        <f t="shared" si="1340"/>
        <v>0</v>
      </c>
      <c r="Z3023" s="90" t="str">
        <f t="shared" si="1341"/>
        <v>A+J=</v>
      </c>
      <c r="AA3023" s="81">
        <f t="shared" si="1342"/>
        <v>47284</v>
      </c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75">
        <f t="shared" si="1343"/>
        <v>47283</v>
      </c>
      <c r="B3024" s="76">
        <f t="shared" si="1344"/>
        <v>413.55640246000002</v>
      </c>
      <c r="C3024" s="76">
        <f t="shared" si="1348"/>
        <v>259.28471159999998</v>
      </c>
      <c r="D3024" s="77">
        <f t="shared" si="1326"/>
        <v>7245.38</v>
      </c>
      <c r="E3024" s="78">
        <f>IF(K3024=1,VLOOKUP(A3023,[1]Plan1!$G$155:$I$350,3),E3023)</f>
        <v>7276.54</v>
      </c>
      <c r="F3024" s="79">
        <f t="shared" si="1327"/>
        <v>45763</v>
      </c>
      <c r="G3024" s="80">
        <f t="shared" si="1328"/>
        <v>4.3006716003852752E-3</v>
      </c>
      <c r="H3024" s="81">
        <f t="shared" si="1329"/>
        <v>47284</v>
      </c>
      <c r="I3024" s="81">
        <f t="shared" si="1330"/>
        <v>47284</v>
      </c>
      <c r="J3024" s="82">
        <f t="shared" si="1345"/>
        <v>22</v>
      </c>
      <c r="K3024" s="82">
        <f t="shared" si="1325"/>
        <v>21</v>
      </c>
      <c r="L3024" s="76">
        <f t="shared" si="1331"/>
        <v>1.00410478</v>
      </c>
      <c r="M3024" s="83">
        <f t="shared" si="1332"/>
        <v>1.0043006699999999</v>
      </c>
      <c r="N3024" s="83">
        <f t="shared" si="1333"/>
        <v>1.5782343232410911</v>
      </c>
      <c r="O3024" s="76">
        <f t="shared" si="1334"/>
        <v>1.5847126199999999</v>
      </c>
      <c r="P3024" s="76">
        <f t="shared" si="1335"/>
        <v>410.89175463999999</v>
      </c>
      <c r="Q3024" s="84">
        <f t="shared" si="1349"/>
        <v>0</v>
      </c>
      <c r="R3024" s="86">
        <f t="shared" si="1346"/>
        <v>0</v>
      </c>
      <c r="S3024" s="76">
        <f t="shared" si="1336"/>
        <v>0</v>
      </c>
      <c r="T3024" s="86">
        <f t="shared" si="1347"/>
        <v>8.0657000000000006E-2</v>
      </c>
      <c r="U3024" s="84">
        <f t="shared" si="1337"/>
        <v>21</v>
      </c>
      <c r="V3024" s="84">
        <v>252</v>
      </c>
      <c r="W3024" s="83">
        <f t="shared" si="1338"/>
        <v>1.0064850359999999</v>
      </c>
      <c r="X3024" s="76">
        <f t="shared" si="1339"/>
        <v>2.6646478199999999</v>
      </c>
      <c r="Y3024" s="76">
        <f t="shared" si="1340"/>
        <v>0</v>
      </c>
      <c r="Z3024" s="90" t="str">
        <f t="shared" si="1341"/>
        <v>A+J=</v>
      </c>
      <c r="AA3024" s="81">
        <f t="shared" si="1342"/>
        <v>47284</v>
      </c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75">
        <f t="shared" si="1343"/>
        <v>47284</v>
      </c>
      <c r="B3025" s="76">
        <f t="shared" si="1344"/>
        <v>413.76442610999999</v>
      </c>
      <c r="C3025" s="76">
        <f t="shared" si="1348"/>
        <v>259.28471159999998</v>
      </c>
      <c r="D3025" s="77">
        <f t="shared" si="1326"/>
        <v>7245.38</v>
      </c>
      <c r="E3025" s="78">
        <f>IF(K3025=1,VLOOKUP(A3024,[1]Plan1!$G$155:$I$350,3),E3024)</f>
        <v>7276.54</v>
      </c>
      <c r="F3025" s="79">
        <f t="shared" si="1327"/>
        <v>45763</v>
      </c>
      <c r="G3025" s="80">
        <f t="shared" si="1328"/>
        <v>4.3006716003852752E-3</v>
      </c>
      <c r="H3025" s="81">
        <f t="shared" si="1329"/>
        <v>47315</v>
      </c>
      <c r="I3025" s="81">
        <f t="shared" si="1330"/>
        <v>47284</v>
      </c>
      <c r="J3025" s="82">
        <f t="shared" si="1345"/>
        <v>22</v>
      </c>
      <c r="K3025" s="82">
        <f t="shared" si="1325"/>
        <v>22</v>
      </c>
      <c r="L3025" s="76">
        <f t="shared" si="1331"/>
        <v>1.0043006699999999</v>
      </c>
      <c r="M3025" s="83">
        <f t="shared" si="1332"/>
        <v>1.0043006699999999</v>
      </c>
      <c r="N3025" s="83">
        <f t="shared" si="1333"/>
        <v>1.5782343232410911</v>
      </c>
      <c r="O3025" s="76">
        <f t="shared" si="1334"/>
        <v>1.5850217799999999</v>
      </c>
      <c r="P3025" s="76">
        <f t="shared" si="1335"/>
        <v>410.97191509999999</v>
      </c>
      <c r="Q3025" s="84">
        <f t="shared" si="1349"/>
        <v>99</v>
      </c>
      <c r="R3025" s="86">
        <f t="shared" si="1346"/>
        <v>3.0369E-2</v>
      </c>
      <c r="S3025" s="76">
        <f t="shared" si="1336"/>
        <v>12.480806080000001</v>
      </c>
      <c r="T3025" s="86">
        <f t="shared" si="1347"/>
        <v>8.0657000000000006E-2</v>
      </c>
      <c r="U3025" s="84">
        <f t="shared" si="1337"/>
        <v>22</v>
      </c>
      <c r="V3025" s="84">
        <v>252</v>
      </c>
      <c r="W3025" s="83">
        <f t="shared" si="1338"/>
        <v>1.0067948950000001</v>
      </c>
      <c r="X3025" s="76">
        <f t="shared" si="1339"/>
        <v>2.7925110100000001</v>
      </c>
      <c r="Y3025" s="76">
        <f t="shared" si="1340"/>
        <v>15.273317090000001</v>
      </c>
      <c r="Z3025" s="90" t="str">
        <f t="shared" si="1341"/>
        <v>A+J=</v>
      </c>
      <c r="AA3025" s="81">
        <f t="shared" si="1342"/>
        <v>47284</v>
      </c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75">
        <f t="shared" si="1343"/>
        <v>47285</v>
      </c>
      <c r="B3026" s="76">
        <f t="shared" si="1344"/>
        <v>398.69525375999996</v>
      </c>
      <c r="C3026" s="76">
        <f t="shared" si="1348"/>
        <v>251.41049419999999</v>
      </c>
      <c r="D3026" s="77">
        <f t="shared" si="1326"/>
        <v>7245.38</v>
      </c>
      <c r="E3026" s="78">
        <f>IF(K3026=1,VLOOKUP(A3025,[1]Plan1!$G$155:$I$350,3),E3025)</f>
        <v>7276.54</v>
      </c>
      <c r="F3026" s="79">
        <f t="shared" si="1327"/>
        <v>45763</v>
      </c>
      <c r="G3026" s="80">
        <f t="shared" si="1328"/>
        <v>4.3006716003852752E-3</v>
      </c>
      <c r="H3026" s="81">
        <f t="shared" si="1329"/>
        <v>47315</v>
      </c>
      <c r="I3026" s="81">
        <f t="shared" si="1330"/>
        <v>47315</v>
      </c>
      <c r="J3026" s="82">
        <f t="shared" si="1345"/>
        <v>21</v>
      </c>
      <c r="K3026" s="82">
        <f t="shared" si="1325"/>
        <v>1</v>
      </c>
      <c r="L3026" s="76">
        <f t="shared" si="1331"/>
        <v>1.0002043700000001</v>
      </c>
      <c r="M3026" s="83">
        <f t="shared" si="1332"/>
        <v>1.0043006699999999</v>
      </c>
      <c r="N3026" s="83">
        <f t="shared" si="1333"/>
        <v>1.5850217882480242</v>
      </c>
      <c r="O3026" s="76">
        <f t="shared" si="1334"/>
        <v>1.5853457099999999</v>
      </c>
      <c r="P3026" s="76">
        <f t="shared" si="1335"/>
        <v>398.57254841999998</v>
      </c>
      <c r="Q3026" s="84">
        <f t="shared" si="1349"/>
        <v>0</v>
      </c>
      <c r="R3026" s="86">
        <f t="shared" si="1346"/>
        <v>0</v>
      </c>
      <c r="S3026" s="76">
        <f t="shared" si="1336"/>
        <v>0</v>
      </c>
      <c r="T3026" s="86">
        <f t="shared" si="1347"/>
        <v>8.0657000000000006E-2</v>
      </c>
      <c r="U3026" s="84">
        <f t="shared" si="1337"/>
        <v>1</v>
      </c>
      <c r="V3026" s="84">
        <v>252</v>
      </c>
      <c r="W3026" s="83">
        <f t="shared" si="1338"/>
        <v>1.0003078620000001</v>
      </c>
      <c r="X3026" s="76">
        <f t="shared" si="1339"/>
        <v>0.12270534</v>
      </c>
      <c r="Y3026" s="76">
        <f t="shared" si="1340"/>
        <v>0</v>
      </c>
      <c r="Z3026" s="90" t="str">
        <f t="shared" si="1341"/>
        <v>A+J=</v>
      </c>
      <c r="AA3026" s="81">
        <f t="shared" si="1342"/>
        <v>47315</v>
      </c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75">
        <f t="shared" si="1343"/>
        <v>47286</v>
      </c>
      <c r="B3027" s="76">
        <f t="shared" si="1344"/>
        <v>398.69525375999996</v>
      </c>
      <c r="C3027" s="76">
        <f t="shared" si="1348"/>
        <v>251.41049419999999</v>
      </c>
      <c r="D3027" s="77">
        <f t="shared" si="1326"/>
        <v>7245.38</v>
      </c>
      <c r="E3027" s="78">
        <f>IF(K3027=1,VLOOKUP(A3026,[1]Plan1!$G$155:$I$350,3),E3026)</f>
        <v>7276.54</v>
      </c>
      <c r="F3027" s="79">
        <f t="shared" si="1327"/>
        <v>45763</v>
      </c>
      <c r="G3027" s="80">
        <f t="shared" si="1328"/>
        <v>4.3006716003852752E-3</v>
      </c>
      <c r="H3027" s="81">
        <f t="shared" si="1329"/>
        <v>47315</v>
      </c>
      <c r="I3027" s="81">
        <f t="shared" si="1330"/>
        <v>47315</v>
      </c>
      <c r="J3027" s="82">
        <f t="shared" si="1345"/>
        <v>21</v>
      </c>
      <c r="K3027" s="82">
        <f t="shared" si="1325"/>
        <v>1</v>
      </c>
      <c r="L3027" s="76">
        <f t="shared" si="1331"/>
        <v>1.0002043700000001</v>
      </c>
      <c r="M3027" s="83">
        <f t="shared" si="1332"/>
        <v>1.0043006699999999</v>
      </c>
      <c r="N3027" s="83">
        <f t="shared" si="1333"/>
        <v>1.5850217882480242</v>
      </c>
      <c r="O3027" s="76">
        <f t="shared" si="1334"/>
        <v>1.5853457099999999</v>
      </c>
      <c r="P3027" s="76">
        <f t="shared" si="1335"/>
        <v>398.57254841999998</v>
      </c>
      <c r="Q3027" s="84">
        <f t="shared" si="1349"/>
        <v>0</v>
      </c>
      <c r="R3027" s="86">
        <f t="shared" si="1346"/>
        <v>0</v>
      </c>
      <c r="S3027" s="76">
        <f t="shared" si="1336"/>
        <v>0</v>
      </c>
      <c r="T3027" s="86">
        <f t="shared" si="1347"/>
        <v>8.0657000000000006E-2</v>
      </c>
      <c r="U3027" s="84">
        <f t="shared" si="1337"/>
        <v>1</v>
      </c>
      <c r="V3027" s="84">
        <v>252</v>
      </c>
      <c r="W3027" s="83">
        <f t="shared" si="1338"/>
        <v>1.0003078620000001</v>
      </c>
      <c r="X3027" s="76">
        <f t="shared" si="1339"/>
        <v>0.12270534</v>
      </c>
      <c r="Y3027" s="76">
        <f t="shared" si="1340"/>
        <v>0</v>
      </c>
      <c r="Z3027" s="90" t="str">
        <f t="shared" si="1341"/>
        <v>A+J=</v>
      </c>
      <c r="AA3027" s="81">
        <f t="shared" si="1342"/>
        <v>47315</v>
      </c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75">
        <f t="shared" si="1343"/>
        <v>47287</v>
      </c>
      <c r="B3028" s="76">
        <f t="shared" si="1344"/>
        <v>398.69525375999996</v>
      </c>
      <c r="C3028" s="76">
        <f t="shared" si="1348"/>
        <v>251.41049419999999</v>
      </c>
      <c r="D3028" s="77">
        <f t="shared" si="1326"/>
        <v>7245.38</v>
      </c>
      <c r="E3028" s="78">
        <f>IF(K3028=1,VLOOKUP(A3027,[1]Plan1!$G$155:$I$350,3),E3027)</f>
        <v>7276.54</v>
      </c>
      <c r="F3028" s="79">
        <f t="shared" si="1327"/>
        <v>45763</v>
      </c>
      <c r="G3028" s="80">
        <f t="shared" si="1328"/>
        <v>4.3006716003852752E-3</v>
      </c>
      <c r="H3028" s="81">
        <f t="shared" si="1329"/>
        <v>47315</v>
      </c>
      <c r="I3028" s="81">
        <f t="shared" si="1330"/>
        <v>47315</v>
      </c>
      <c r="J3028" s="82">
        <f t="shared" si="1345"/>
        <v>21</v>
      </c>
      <c r="K3028" s="82">
        <f t="shared" si="1325"/>
        <v>1</v>
      </c>
      <c r="L3028" s="76">
        <f t="shared" si="1331"/>
        <v>1.0002043700000001</v>
      </c>
      <c r="M3028" s="83">
        <f t="shared" si="1332"/>
        <v>1.0043006699999999</v>
      </c>
      <c r="N3028" s="83">
        <f t="shared" si="1333"/>
        <v>1.5850217882480242</v>
      </c>
      <c r="O3028" s="76">
        <f t="shared" si="1334"/>
        <v>1.5853457099999999</v>
      </c>
      <c r="P3028" s="76">
        <f t="shared" si="1335"/>
        <v>398.57254841999998</v>
      </c>
      <c r="Q3028" s="84">
        <f t="shared" si="1349"/>
        <v>0</v>
      </c>
      <c r="R3028" s="86">
        <f t="shared" si="1346"/>
        <v>0</v>
      </c>
      <c r="S3028" s="76">
        <f t="shared" si="1336"/>
        <v>0</v>
      </c>
      <c r="T3028" s="86">
        <f t="shared" si="1347"/>
        <v>8.0657000000000006E-2</v>
      </c>
      <c r="U3028" s="84">
        <f t="shared" si="1337"/>
        <v>1</v>
      </c>
      <c r="V3028" s="84">
        <v>252</v>
      </c>
      <c r="W3028" s="83">
        <f t="shared" si="1338"/>
        <v>1.0003078620000001</v>
      </c>
      <c r="X3028" s="76">
        <f t="shared" si="1339"/>
        <v>0.12270534</v>
      </c>
      <c r="Y3028" s="76">
        <f t="shared" si="1340"/>
        <v>0</v>
      </c>
      <c r="Z3028" s="90" t="str">
        <f t="shared" si="1341"/>
        <v>A+J=</v>
      </c>
      <c r="AA3028" s="81">
        <f t="shared" si="1342"/>
        <v>47315</v>
      </c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75">
        <f t="shared" si="1343"/>
        <v>47288</v>
      </c>
      <c r="B3029" s="76">
        <f t="shared" si="1344"/>
        <v>398.89950625</v>
      </c>
      <c r="C3029" s="76">
        <f t="shared" si="1348"/>
        <v>251.41049419999999</v>
      </c>
      <c r="D3029" s="77">
        <f t="shared" si="1326"/>
        <v>7245.38</v>
      </c>
      <c r="E3029" s="78">
        <f>IF(K3029=1,VLOOKUP(A3028,[1]Plan1!$G$155:$I$350,3),E3028)</f>
        <v>7276.54</v>
      </c>
      <c r="F3029" s="79">
        <f t="shared" si="1327"/>
        <v>45763</v>
      </c>
      <c r="G3029" s="80">
        <f t="shared" si="1328"/>
        <v>4.3006716003852752E-3</v>
      </c>
      <c r="H3029" s="81">
        <f t="shared" si="1329"/>
        <v>47315</v>
      </c>
      <c r="I3029" s="81">
        <f t="shared" si="1330"/>
        <v>47315</v>
      </c>
      <c r="J3029" s="82">
        <f t="shared" si="1345"/>
        <v>21</v>
      </c>
      <c r="K3029" s="82">
        <f t="shared" si="1325"/>
        <v>2</v>
      </c>
      <c r="L3029" s="76">
        <f t="shared" si="1331"/>
        <v>1.00040879</v>
      </c>
      <c r="M3029" s="83">
        <f t="shared" si="1332"/>
        <v>1.0043006699999999</v>
      </c>
      <c r="N3029" s="83">
        <f t="shared" si="1333"/>
        <v>1.5850217882480242</v>
      </c>
      <c r="O3029" s="76">
        <f t="shared" si="1334"/>
        <v>1.5856697200000001</v>
      </c>
      <c r="P3029" s="76">
        <f t="shared" si="1335"/>
        <v>398.65400793999999</v>
      </c>
      <c r="Q3029" s="84">
        <f t="shared" si="1349"/>
        <v>0</v>
      </c>
      <c r="R3029" s="86">
        <f t="shared" si="1346"/>
        <v>0</v>
      </c>
      <c r="S3029" s="76">
        <f t="shared" si="1336"/>
        <v>0</v>
      </c>
      <c r="T3029" s="86">
        <f t="shared" si="1347"/>
        <v>8.0657000000000006E-2</v>
      </c>
      <c r="U3029" s="84">
        <f t="shared" si="1337"/>
        <v>2</v>
      </c>
      <c r="V3029" s="84">
        <v>252</v>
      </c>
      <c r="W3029" s="83">
        <f t="shared" si="1338"/>
        <v>1.000615818</v>
      </c>
      <c r="X3029" s="76">
        <f t="shared" si="1339"/>
        <v>0.24549831</v>
      </c>
      <c r="Y3029" s="76">
        <f t="shared" si="1340"/>
        <v>0</v>
      </c>
      <c r="Z3029" s="90" t="str">
        <f t="shared" si="1341"/>
        <v>A+J=</v>
      </c>
      <c r="AA3029" s="81">
        <f t="shared" si="1342"/>
        <v>47315</v>
      </c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75">
        <f t="shared" si="1343"/>
        <v>47289</v>
      </c>
      <c r="B3030" s="76">
        <f t="shared" si="1344"/>
        <v>399.10386440000002</v>
      </c>
      <c r="C3030" s="76">
        <f t="shared" si="1348"/>
        <v>251.41049419999999</v>
      </c>
      <c r="D3030" s="77">
        <f t="shared" si="1326"/>
        <v>7245.38</v>
      </c>
      <c r="E3030" s="78">
        <f>IF(K3030=1,VLOOKUP(A3029,[1]Plan1!$G$155:$I$350,3),E3029)</f>
        <v>7276.54</v>
      </c>
      <c r="F3030" s="79">
        <f t="shared" si="1327"/>
        <v>45763</v>
      </c>
      <c r="G3030" s="80">
        <f t="shared" si="1328"/>
        <v>4.3006716003852752E-3</v>
      </c>
      <c r="H3030" s="81">
        <f t="shared" si="1329"/>
        <v>47315</v>
      </c>
      <c r="I3030" s="81">
        <f t="shared" si="1330"/>
        <v>47315</v>
      </c>
      <c r="J3030" s="82">
        <f t="shared" si="1345"/>
        <v>21</v>
      </c>
      <c r="K3030" s="82">
        <f t="shared" si="1325"/>
        <v>3</v>
      </c>
      <c r="L3030" s="76">
        <f t="shared" si="1331"/>
        <v>1.00061325</v>
      </c>
      <c r="M3030" s="83">
        <f t="shared" si="1332"/>
        <v>1.0043006699999999</v>
      </c>
      <c r="N3030" s="83">
        <f t="shared" si="1333"/>
        <v>1.5850217882480242</v>
      </c>
      <c r="O3030" s="76">
        <f t="shared" si="1334"/>
        <v>1.5859938</v>
      </c>
      <c r="P3030" s="76">
        <f t="shared" si="1335"/>
        <v>398.73548505000002</v>
      </c>
      <c r="Q3030" s="84">
        <f t="shared" si="1349"/>
        <v>0</v>
      </c>
      <c r="R3030" s="86">
        <f t="shared" si="1346"/>
        <v>0</v>
      </c>
      <c r="S3030" s="76">
        <f t="shared" si="1336"/>
        <v>0</v>
      </c>
      <c r="T3030" s="86">
        <f t="shared" si="1347"/>
        <v>8.0657000000000006E-2</v>
      </c>
      <c r="U3030" s="84">
        <f t="shared" si="1337"/>
        <v>3</v>
      </c>
      <c r="V3030" s="84">
        <v>252</v>
      </c>
      <c r="W3030" s="83">
        <f t="shared" si="1338"/>
        <v>1.000923869</v>
      </c>
      <c r="X3030" s="76">
        <f t="shared" si="1339"/>
        <v>0.36837934999999999</v>
      </c>
      <c r="Y3030" s="76">
        <f t="shared" si="1340"/>
        <v>0</v>
      </c>
      <c r="Z3030" s="90" t="str">
        <f t="shared" si="1341"/>
        <v>A+J=</v>
      </c>
      <c r="AA3030" s="81">
        <f t="shared" si="1342"/>
        <v>47315</v>
      </c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75">
        <f t="shared" si="1343"/>
        <v>47290</v>
      </c>
      <c r="B3031" s="76">
        <f t="shared" si="1344"/>
        <v>399.30832322000003</v>
      </c>
      <c r="C3031" s="76">
        <f t="shared" si="1348"/>
        <v>251.41049419999999</v>
      </c>
      <c r="D3031" s="77">
        <f t="shared" si="1326"/>
        <v>7245.38</v>
      </c>
      <c r="E3031" s="78">
        <f>IF(K3031=1,VLOOKUP(A3030,[1]Plan1!$G$155:$I$350,3),E3030)</f>
        <v>7276.54</v>
      </c>
      <c r="F3031" s="79">
        <f t="shared" si="1327"/>
        <v>45763</v>
      </c>
      <c r="G3031" s="80">
        <f t="shared" si="1328"/>
        <v>4.3006716003852752E-3</v>
      </c>
      <c r="H3031" s="81">
        <f t="shared" si="1329"/>
        <v>47315</v>
      </c>
      <c r="I3031" s="81">
        <f t="shared" si="1330"/>
        <v>47315</v>
      </c>
      <c r="J3031" s="82">
        <f t="shared" si="1345"/>
        <v>21</v>
      </c>
      <c r="K3031" s="82">
        <f t="shared" si="1325"/>
        <v>4</v>
      </c>
      <c r="L3031" s="76">
        <f t="shared" si="1331"/>
        <v>1.00081775</v>
      </c>
      <c r="M3031" s="83">
        <f t="shared" si="1332"/>
        <v>1.0043006699999999</v>
      </c>
      <c r="N3031" s="83">
        <f t="shared" si="1333"/>
        <v>1.5850217882480242</v>
      </c>
      <c r="O3031" s="76">
        <f t="shared" si="1334"/>
        <v>1.5863179300000001</v>
      </c>
      <c r="P3031" s="76">
        <f t="shared" si="1335"/>
        <v>398.81697473000003</v>
      </c>
      <c r="Q3031" s="84">
        <f t="shared" si="1349"/>
        <v>0</v>
      </c>
      <c r="R3031" s="86">
        <f t="shared" si="1346"/>
        <v>0</v>
      </c>
      <c r="S3031" s="76">
        <f t="shared" si="1336"/>
        <v>0</v>
      </c>
      <c r="T3031" s="86">
        <f t="shared" si="1347"/>
        <v>8.0657000000000006E-2</v>
      </c>
      <c r="U3031" s="84">
        <f t="shared" si="1337"/>
        <v>4</v>
      </c>
      <c r="V3031" s="84">
        <v>252</v>
      </c>
      <c r="W3031" s="83">
        <f t="shared" si="1338"/>
        <v>1.001232015</v>
      </c>
      <c r="X3031" s="76">
        <f t="shared" si="1339"/>
        <v>0.49134849000000003</v>
      </c>
      <c r="Y3031" s="76">
        <f t="shared" si="1340"/>
        <v>0</v>
      </c>
      <c r="Z3031" s="90" t="str">
        <f t="shared" si="1341"/>
        <v>A+J=</v>
      </c>
      <c r="AA3031" s="81">
        <f t="shared" si="1342"/>
        <v>47315</v>
      </c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75">
        <f t="shared" si="1343"/>
        <v>47291</v>
      </c>
      <c r="B3032" s="76">
        <f t="shared" si="1344"/>
        <v>399.51289031000005</v>
      </c>
      <c r="C3032" s="76">
        <f t="shared" si="1348"/>
        <v>251.41049419999999</v>
      </c>
      <c r="D3032" s="77">
        <f t="shared" si="1326"/>
        <v>7245.38</v>
      </c>
      <c r="E3032" s="78">
        <f>IF(K3032=1,VLOOKUP(A3031,[1]Plan1!$G$155:$I$350,3),E3031)</f>
        <v>7276.54</v>
      </c>
      <c r="F3032" s="79">
        <f t="shared" si="1327"/>
        <v>45763</v>
      </c>
      <c r="G3032" s="80">
        <f t="shared" si="1328"/>
        <v>4.3006716003852752E-3</v>
      </c>
      <c r="H3032" s="81">
        <f t="shared" si="1329"/>
        <v>47315</v>
      </c>
      <c r="I3032" s="81">
        <f t="shared" si="1330"/>
        <v>47315</v>
      </c>
      <c r="J3032" s="82">
        <f t="shared" si="1345"/>
        <v>21</v>
      </c>
      <c r="K3032" s="82">
        <f t="shared" si="1325"/>
        <v>5</v>
      </c>
      <c r="L3032" s="76">
        <f t="shared" si="1331"/>
        <v>1.0010222900000001</v>
      </c>
      <c r="M3032" s="83">
        <f t="shared" si="1332"/>
        <v>1.0043006699999999</v>
      </c>
      <c r="N3032" s="83">
        <f t="shared" si="1333"/>
        <v>1.5850217882480242</v>
      </c>
      <c r="O3032" s="76">
        <f t="shared" si="1334"/>
        <v>1.5866421399999999</v>
      </c>
      <c r="P3032" s="76">
        <f t="shared" si="1335"/>
        <v>398.89848453000002</v>
      </c>
      <c r="Q3032" s="84">
        <f t="shared" si="1349"/>
        <v>0</v>
      </c>
      <c r="R3032" s="86">
        <f t="shared" si="1346"/>
        <v>0</v>
      </c>
      <c r="S3032" s="76">
        <f t="shared" si="1336"/>
        <v>0</v>
      </c>
      <c r="T3032" s="86">
        <f t="shared" si="1347"/>
        <v>8.0657000000000006E-2</v>
      </c>
      <c r="U3032" s="84">
        <f t="shared" si="1337"/>
        <v>5</v>
      </c>
      <c r="V3032" s="84">
        <v>252</v>
      </c>
      <c r="W3032" s="83">
        <f t="shared" si="1338"/>
        <v>1.001540256</v>
      </c>
      <c r="X3032" s="76">
        <f t="shared" si="1339"/>
        <v>0.61440578000000001</v>
      </c>
      <c r="Y3032" s="76">
        <f t="shared" si="1340"/>
        <v>0</v>
      </c>
      <c r="Z3032" s="90" t="str">
        <f t="shared" si="1341"/>
        <v>A+J=</v>
      </c>
      <c r="AA3032" s="81">
        <f t="shared" si="1342"/>
        <v>47315</v>
      </c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75">
        <f t="shared" si="1343"/>
        <v>47292</v>
      </c>
      <c r="B3033" s="76">
        <f t="shared" si="1344"/>
        <v>399.71756066</v>
      </c>
      <c r="C3033" s="76">
        <f t="shared" si="1348"/>
        <v>251.41049419999999</v>
      </c>
      <c r="D3033" s="77">
        <f t="shared" si="1326"/>
        <v>7245.38</v>
      </c>
      <c r="E3033" s="78">
        <f>IF(K3033=1,VLOOKUP(A3032,[1]Plan1!$G$155:$I$350,3),E3032)</f>
        <v>7276.54</v>
      </c>
      <c r="F3033" s="79">
        <f t="shared" si="1327"/>
        <v>45763</v>
      </c>
      <c r="G3033" s="80">
        <f t="shared" si="1328"/>
        <v>4.3006716003852752E-3</v>
      </c>
      <c r="H3033" s="81">
        <f t="shared" si="1329"/>
        <v>47315</v>
      </c>
      <c r="I3033" s="81">
        <f t="shared" si="1330"/>
        <v>47315</v>
      </c>
      <c r="J3033" s="82">
        <f t="shared" si="1345"/>
        <v>21</v>
      </c>
      <c r="K3033" s="82">
        <f t="shared" si="1325"/>
        <v>6</v>
      </c>
      <c r="L3033" s="76">
        <f t="shared" si="1331"/>
        <v>1.0012268799999999</v>
      </c>
      <c r="M3033" s="83">
        <f t="shared" si="1332"/>
        <v>1.0043006699999999</v>
      </c>
      <c r="N3033" s="83">
        <f t="shared" si="1333"/>
        <v>1.5850217882480242</v>
      </c>
      <c r="O3033" s="76">
        <f t="shared" si="1334"/>
        <v>1.58696641</v>
      </c>
      <c r="P3033" s="76">
        <f t="shared" si="1335"/>
        <v>398.98000940999998</v>
      </c>
      <c r="Q3033" s="84">
        <f t="shared" si="1349"/>
        <v>0</v>
      </c>
      <c r="R3033" s="86">
        <f t="shared" si="1346"/>
        <v>0</v>
      </c>
      <c r="S3033" s="76">
        <f t="shared" si="1336"/>
        <v>0</v>
      </c>
      <c r="T3033" s="86">
        <f t="shared" si="1347"/>
        <v>8.0657000000000006E-2</v>
      </c>
      <c r="U3033" s="84">
        <f t="shared" si="1337"/>
        <v>6</v>
      </c>
      <c r="V3033" s="84">
        <v>252</v>
      </c>
      <c r="W3033" s="83">
        <f t="shared" si="1338"/>
        <v>1.001848592</v>
      </c>
      <c r="X3033" s="76">
        <f t="shared" si="1339"/>
        <v>0.73755124999999999</v>
      </c>
      <c r="Y3033" s="76">
        <f t="shared" si="1340"/>
        <v>0</v>
      </c>
      <c r="Z3033" s="90" t="str">
        <f t="shared" si="1341"/>
        <v>A+J=</v>
      </c>
      <c r="AA3033" s="81">
        <f t="shared" si="1342"/>
        <v>47315</v>
      </c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75">
        <f t="shared" si="1343"/>
        <v>47293</v>
      </c>
      <c r="B3034" s="76">
        <f t="shared" si="1344"/>
        <v>399.71756066</v>
      </c>
      <c r="C3034" s="76">
        <f t="shared" si="1348"/>
        <v>251.41049419999999</v>
      </c>
      <c r="D3034" s="77">
        <f t="shared" si="1326"/>
        <v>7245.38</v>
      </c>
      <c r="E3034" s="78">
        <f>IF(K3034=1,VLOOKUP(A3033,[1]Plan1!$G$155:$I$350,3),E3033)</f>
        <v>7276.54</v>
      </c>
      <c r="F3034" s="79">
        <f t="shared" si="1327"/>
        <v>45763</v>
      </c>
      <c r="G3034" s="80">
        <f t="shared" si="1328"/>
        <v>4.3006716003852752E-3</v>
      </c>
      <c r="H3034" s="81">
        <f t="shared" si="1329"/>
        <v>47315</v>
      </c>
      <c r="I3034" s="81">
        <f t="shared" si="1330"/>
        <v>47315</v>
      </c>
      <c r="J3034" s="82">
        <f t="shared" si="1345"/>
        <v>21</v>
      </c>
      <c r="K3034" s="82">
        <f t="shared" si="1325"/>
        <v>6</v>
      </c>
      <c r="L3034" s="76">
        <f t="shared" si="1331"/>
        <v>1.0012268799999999</v>
      </c>
      <c r="M3034" s="83">
        <f t="shared" si="1332"/>
        <v>1.0043006699999999</v>
      </c>
      <c r="N3034" s="83">
        <f t="shared" si="1333"/>
        <v>1.5850217882480242</v>
      </c>
      <c r="O3034" s="76">
        <f t="shared" si="1334"/>
        <v>1.58696641</v>
      </c>
      <c r="P3034" s="76">
        <f t="shared" si="1335"/>
        <v>398.98000940999998</v>
      </c>
      <c r="Q3034" s="84">
        <f t="shared" si="1349"/>
        <v>0</v>
      </c>
      <c r="R3034" s="86">
        <f t="shared" si="1346"/>
        <v>0</v>
      </c>
      <c r="S3034" s="76">
        <f t="shared" si="1336"/>
        <v>0</v>
      </c>
      <c r="T3034" s="86">
        <f t="shared" si="1347"/>
        <v>8.0657000000000006E-2</v>
      </c>
      <c r="U3034" s="84">
        <f t="shared" si="1337"/>
        <v>6</v>
      </c>
      <c r="V3034" s="84">
        <v>252</v>
      </c>
      <c r="W3034" s="83">
        <f t="shared" si="1338"/>
        <v>1.001848592</v>
      </c>
      <c r="X3034" s="76">
        <f t="shared" si="1339"/>
        <v>0.73755124999999999</v>
      </c>
      <c r="Y3034" s="76">
        <f t="shared" si="1340"/>
        <v>0</v>
      </c>
      <c r="Z3034" s="90" t="str">
        <f t="shared" si="1341"/>
        <v>A+J=</v>
      </c>
      <c r="AA3034" s="81">
        <f t="shared" si="1342"/>
        <v>47315</v>
      </c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75">
        <f t="shared" si="1343"/>
        <v>47294</v>
      </c>
      <c r="B3035" s="76">
        <f t="shared" si="1344"/>
        <v>399.71756066</v>
      </c>
      <c r="C3035" s="76">
        <f t="shared" si="1348"/>
        <v>251.41049419999999</v>
      </c>
      <c r="D3035" s="77">
        <f t="shared" si="1326"/>
        <v>7245.38</v>
      </c>
      <c r="E3035" s="78">
        <f>IF(K3035=1,VLOOKUP(A3034,[1]Plan1!$G$155:$I$350,3),E3034)</f>
        <v>7276.54</v>
      </c>
      <c r="F3035" s="79">
        <f t="shared" si="1327"/>
        <v>45763</v>
      </c>
      <c r="G3035" s="80">
        <f t="shared" si="1328"/>
        <v>4.3006716003852752E-3</v>
      </c>
      <c r="H3035" s="81">
        <f t="shared" si="1329"/>
        <v>47315</v>
      </c>
      <c r="I3035" s="81">
        <f t="shared" si="1330"/>
        <v>47315</v>
      </c>
      <c r="J3035" s="82">
        <f t="shared" si="1345"/>
        <v>21</v>
      </c>
      <c r="K3035" s="82">
        <f t="shared" si="1325"/>
        <v>6</v>
      </c>
      <c r="L3035" s="76">
        <f t="shared" si="1331"/>
        <v>1.0012268799999999</v>
      </c>
      <c r="M3035" s="83">
        <f t="shared" si="1332"/>
        <v>1.0043006699999999</v>
      </c>
      <c r="N3035" s="83">
        <f t="shared" si="1333"/>
        <v>1.5850217882480242</v>
      </c>
      <c r="O3035" s="76">
        <f t="shared" si="1334"/>
        <v>1.58696641</v>
      </c>
      <c r="P3035" s="76">
        <f t="shared" si="1335"/>
        <v>398.98000940999998</v>
      </c>
      <c r="Q3035" s="84">
        <f t="shared" si="1349"/>
        <v>0</v>
      </c>
      <c r="R3035" s="86">
        <f t="shared" si="1346"/>
        <v>0</v>
      </c>
      <c r="S3035" s="76">
        <f t="shared" si="1336"/>
        <v>0</v>
      </c>
      <c r="T3035" s="86">
        <f t="shared" si="1347"/>
        <v>8.0657000000000006E-2</v>
      </c>
      <c r="U3035" s="84">
        <f t="shared" si="1337"/>
        <v>6</v>
      </c>
      <c r="V3035" s="84">
        <v>252</v>
      </c>
      <c r="W3035" s="83">
        <f t="shared" si="1338"/>
        <v>1.001848592</v>
      </c>
      <c r="X3035" s="76">
        <f t="shared" si="1339"/>
        <v>0.73755124999999999</v>
      </c>
      <c r="Y3035" s="76">
        <f t="shared" si="1340"/>
        <v>0</v>
      </c>
      <c r="Z3035" s="90" t="str">
        <f t="shared" si="1341"/>
        <v>A+J=</v>
      </c>
      <c r="AA3035" s="81">
        <f t="shared" si="1342"/>
        <v>47315</v>
      </c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75">
        <f t="shared" si="1343"/>
        <v>47295</v>
      </c>
      <c r="B3036" s="76">
        <f t="shared" si="1344"/>
        <v>399.92233431999995</v>
      </c>
      <c r="C3036" s="76">
        <f t="shared" si="1348"/>
        <v>251.41049419999999</v>
      </c>
      <c r="D3036" s="77">
        <f t="shared" si="1326"/>
        <v>7245.38</v>
      </c>
      <c r="E3036" s="78">
        <f>IF(K3036=1,VLOOKUP(A3035,[1]Plan1!$G$155:$I$350,3),E3035)</f>
        <v>7276.54</v>
      </c>
      <c r="F3036" s="79">
        <f t="shared" si="1327"/>
        <v>45763</v>
      </c>
      <c r="G3036" s="80">
        <f t="shared" si="1328"/>
        <v>4.3006716003852752E-3</v>
      </c>
      <c r="H3036" s="81">
        <f t="shared" si="1329"/>
        <v>47315</v>
      </c>
      <c r="I3036" s="81">
        <f t="shared" si="1330"/>
        <v>47315</v>
      </c>
      <c r="J3036" s="82">
        <f t="shared" si="1345"/>
        <v>21</v>
      </c>
      <c r="K3036" s="82">
        <f t="shared" si="1325"/>
        <v>7</v>
      </c>
      <c r="L3036" s="76">
        <f t="shared" si="1331"/>
        <v>1.0014315</v>
      </c>
      <c r="M3036" s="83">
        <f t="shared" si="1332"/>
        <v>1.0043006699999999</v>
      </c>
      <c r="N3036" s="83">
        <f t="shared" si="1333"/>
        <v>1.5850217882480242</v>
      </c>
      <c r="O3036" s="76">
        <f t="shared" si="1334"/>
        <v>1.58729074</v>
      </c>
      <c r="P3036" s="76">
        <f t="shared" si="1335"/>
        <v>399.06154937999997</v>
      </c>
      <c r="Q3036" s="84">
        <f t="shared" si="1349"/>
        <v>0</v>
      </c>
      <c r="R3036" s="86">
        <f t="shared" si="1346"/>
        <v>0</v>
      </c>
      <c r="S3036" s="76">
        <f t="shared" si="1336"/>
        <v>0</v>
      </c>
      <c r="T3036" s="86">
        <f t="shared" si="1347"/>
        <v>8.0657000000000006E-2</v>
      </c>
      <c r="U3036" s="84">
        <f t="shared" si="1337"/>
        <v>7</v>
      </c>
      <c r="V3036" s="84">
        <v>252</v>
      </c>
      <c r="W3036" s="83">
        <f t="shared" si="1338"/>
        <v>1.0021570230000001</v>
      </c>
      <c r="X3036" s="76">
        <f t="shared" si="1339"/>
        <v>0.86078494000000005</v>
      </c>
      <c r="Y3036" s="76">
        <f t="shared" si="1340"/>
        <v>0</v>
      </c>
      <c r="Z3036" s="90" t="str">
        <f t="shared" si="1341"/>
        <v>A+J=</v>
      </c>
      <c r="AA3036" s="81">
        <f t="shared" si="1342"/>
        <v>47315</v>
      </c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75">
        <f t="shared" si="1343"/>
        <v>47296</v>
      </c>
      <c r="B3037" s="76">
        <f t="shared" si="1344"/>
        <v>400.12721594999999</v>
      </c>
      <c r="C3037" s="76">
        <f t="shared" si="1348"/>
        <v>251.41049419999999</v>
      </c>
      <c r="D3037" s="77">
        <f t="shared" si="1326"/>
        <v>7245.38</v>
      </c>
      <c r="E3037" s="78">
        <f>IF(K3037=1,VLOOKUP(A3036,[1]Plan1!$G$155:$I$350,3),E3036)</f>
        <v>7276.54</v>
      </c>
      <c r="F3037" s="79">
        <f t="shared" si="1327"/>
        <v>45763</v>
      </c>
      <c r="G3037" s="80">
        <f t="shared" si="1328"/>
        <v>4.3006716003852752E-3</v>
      </c>
      <c r="H3037" s="81">
        <f t="shared" si="1329"/>
        <v>47315</v>
      </c>
      <c r="I3037" s="81">
        <f t="shared" si="1330"/>
        <v>47315</v>
      </c>
      <c r="J3037" s="82">
        <f t="shared" si="1345"/>
        <v>21</v>
      </c>
      <c r="K3037" s="82">
        <f t="shared" si="1325"/>
        <v>8</v>
      </c>
      <c r="L3037" s="76">
        <f t="shared" si="1331"/>
        <v>1.00163617</v>
      </c>
      <c r="M3037" s="83">
        <f t="shared" si="1332"/>
        <v>1.0043006699999999</v>
      </c>
      <c r="N3037" s="83">
        <f t="shared" si="1333"/>
        <v>1.5850217882480242</v>
      </c>
      <c r="O3037" s="76">
        <f t="shared" si="1334"/>
        <v>1.58761515</v>
      </c>
      <c r="P3037" s="76">
        <f t="shared" si="1335"/>
        <v>399.14310946000001</v>
      </c>
      <c r="Q3037" s="84">
        <f t="shared" si="1349"/>
        <v>0</v>
      </c>
      <c r="R3037" s="86">
        <f t="shared" si="1346"/>
        <v>0</v>
      </c>
      <c r="S3037" s="76">
        <f t="shared" si="1336"/>
        <v>0</v>
      </c>
      <c r="T3037" s="86">
        <f t="shared" si="1347"/>
        <v>8.0657000000000006E-2</v>
      </c>
      <c r="U3037" s="84">
        <f t="shared" si="1337"/>
        <v>8</v>
      </c>
      <c r="V3037" s="84">
        <v>252</v>
      </c>
      <c r="W3037" s="83">
        <f t="shared" si="1338"/>
        <v>1.002465548</v>
      </c>
      <c r="X3037" s="76">
        <f t="shared" si="1339"/>
        <v>0.98410648999999994</v>
      </c>
      <c r="Y3037" s="76">
        <f t="shared" si="1340"/>
        <v>0</v>
      </c>
      <c r="Z3037" s="90" t="str">
        <f t="shared" si="1341"/>
        <v>A+J=</v>
      </c>
      <c r="AA3037" s="81">
        <f t="shared" si="1342"/>
        <v>47315</v>
      </c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75">
        <f t="shared" si="1343"/>
        <v>47297</v>
      </c>
      <c r="B3038" s="76">
        <f t="shared" si="1344"/>
        <v>400.33220136</v>
      </c>
      <c r="C3038" s="76">
        <f t="shared" si="1348"/>
        <v>251.41049419999999</v>
      </c>
      <c r="D3038" s="77">
        <f t="shared" si="1326"/>
        <v>7245.38</v>
      </c>
      <c r="E3038" s="78">
        <f>IF(K3038=1,VLOOKUP(A3037,[1]Plan1!$G$155:$I$350,3),E3037)</f>
        <v>7276.54</v>
      </c>
      <c r="F3038" s="79">
        <f t="shared" si="1327"/>
        <v>45763</v>
      </c>
      <c r="G3038" s="80">
        <f t="shared" si="1328"/>
        <v>4.3006716003852752E-3</v>
      </c>
      <c r="H3038" s="81">
        <f t="shared" si="1329"/>
        <v>47315</v>
      </c>
      <c r="I3038" s="81">
        <f t="shared" si="1330"/>
        <v>47315</v>
      </c>
      <c r="J3038" s="82">
        <f t="shared" si="1345"/>
        <v>21</v>
      </c>
      <c r="K3038" s="82">
        <f t="shared" si="1325"/>
        <v>9</v>
      </c>
      <c r="L3038" s="76">
        <f t="shared" si="1331"/>
        <v>1.00184088</v>
      </c>
      <c r="M3038" s="83">
        <f t="shared" si="1332"/>
        <v>1.0043006699999999</v>
      </c>
      <c r="N3038" s="83">
        <f t="shared" si="1333"/>
        <v>1.5850217882480242</v>
      </c>
      <c r="O3038" s="76">
        <f t="shared" si="1334"/>
        <v>1.58793962</v>
      </c>
      <c r="P3038" s="76">
        <f t="shared" si="1335"/>
        <v>399.22468462</v>
      </c>
      <c r="Q3038" s="84">
        <f t="shared" si="1349"/>
        <v>0</v>
      </c>
      <c r="R3038" s="86">
        <f t="shared" si="1346"/>
        <v>0</v>
      </c>
      <c r="S3038" s="76">
        <f t="shared" si="1336"/>
        <v>0</v>
      </c>
      <c r="T3038" s="86">
        <f t="shared" si="1347"/>
        <v>8.0657000000000006E-2</v>
      </c>
      <c r="U3038" s="84">
        <f t="shared" si="1337"/>
        <v>9</v>
      </c>
      <c r="V3038" s="84">
        <v>252</v>
      </c>
      <c r="W3038" s="83">
        <f t="shared" si="1338"/>
        <v>1.002774169</v>
      </c>
      <c r="X3038" s="76">
        <f t="shared" si="1339"/>
        <v>1.1075167400000001</v>
      </c>
      <c r="Y3038" s="76">
        <f t="shared" si="1340"/>
        <v>0</v>
      </c>
      <c r="Z3038" s="90" t="str">
        <f t="shared" si="1341"/>
        <v>A+J=</v>
      </c>
      <c r="AA3038" s="81">
        <f t="shared" si="1342"/>
        <v>47315</v>
      </c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75">
        <f t="shared" si="1343"/>
        <v>47298</v>
      </c>
      <c r="B3039" s="76">
        <f t="shared" si="1344"/>
        <v>400.53729018999996</v>
      </c>
      <c r="C3039" s="76">
        <f t="shared" si="1348"/>
        <v>251.41049419999999</v>
      </c>
      <c r="D3039" s="77">
        <f t="shared" si="1326"/>
        <v>7245.38</v>
      </c>
      <c r="E3039" s="78">
        <f>IF(K3039=1,VLOOKUP(A3038,[1]Plan1!$G$155:$I$350,3),E3038)</f>
        <v>7276.54</v>
      </c>
      <c r="F3039" s="79">
        <f t="shared" si="1327"/>
        <v>45763</v>
      </c>
      <c r="G3039" s="80">
        <f t="shared" si="1328"/>
        <v>4.3006716003852752E-3</v>
      </c>
      <c r="H3039" s="81">
        <f t="shared" si="1329"/>
        <v>47315</v>
      </c>
      <c r="I3039" s="81">
        <f t="shared" si="1330"/>
        <v>47315</v>
      </c>
      <c r="J3039" s="82">
        <f t="shared" si="1345"/>
        <v>21</v>
      </c>
      <c r="K3039" s="82">
        <f t="shared" si="1325"/>
        <v>10</v>
      </c>
      <c r="L3039" s="76">
        <f t="shared" si="1331"/>
        <v>1.00204563</v>
      </c>
      <c r="M3039" s="83">
        <f t="shared" si="1332"/>
        <v>1.0043006699999999</v>
      </c>
      <c r="N3039" s="83">
        <f t="shared" si="1333"/>
        <v>1.5850217882480242</v>
      </c>
      <c r="O3039" s="76">
        <f t="shared" si="1334"/>
        <v>1.5882641500000001</v>
      </c>
      <c r="P3039" s="76">
        <f t="shared" si="1335"/>
        <v>399.30627486999998</v>
      </c>
      <c r="Q3039" s="84">
        <f t="shared" si="1349"/>
        <v>0</v>
      </c>
      <c r="R3039" s="86">
        <f t="shared" si="1346"/>
        <v>0</v>
      </c>
      <c r="S3039" s="76">
        <f t="shared" si="1336"/>
        <v>0</v>
      </c>
      <c r="T3039" s="86">
        <f t="shared" si="1347"/>
        <v>8.0657000000000006E-2</v>
      </c>
      <c r="U3039" s="84">
        <f t="shared" si="1337"/>
        <v>10</v>
      </c>
      <c r="V3039" s="84">
        <v>252</v>
      </c>
      <c r="W3039" s="83">
        <f t="shared" si="1338"/>
        <v>1.003082885</v>
      </c>
      <c r="X3039" s="76">
        <f t="shared" si="1339"/>
        <v>1.23101532</v>
      </c>
      <c r="Y3039" s="76">
        <f t="shared" si="1340"/>
        <v>0</v>
      </c>
      <c r="Z3039" s="90" t="str">
        <f t="shared" si="1341"/>
        <v>A+J=</v>
      </c>
      <c r="AA3039" s="81">
        <f t="shared" si="1342"/>
        <v>47315</v>
      </c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75">
        <f t="shared" si="1343"/>
        <v>47299</v>
      </c>
      <c r="B3040" s="76">
        <f t="shared" si="1344"/>
        <v>400.74248712000002</v>
      </c>
      <c r="C3040" s="76">
        <f t="shared" si="1348"/>
        <v>251.41049419999999</v>
      </c>
      <c r="D3040" s="77">
        <f t="shared" si="1326"/>
        <v>7245.38</v>
      </c>
      <c r="E3040" s="78">
        <f>IF(K3040=1,VLOOKUP(A3039,[1]Plan1!$G$155:$I$350,3),E3039)</f>
        <v>7276.54</v>
      </c>
      <c r="F3040" s="79">
        <f t="shared" si="1327"/>
        <v>45763</v>
      </c>
      <c r="G3040" s="80">
        <f t="shared" si="1328"/>
        <v>4.3006716003852752E-3</v>
      </c>
      <c r="H3040" s="81">
        <f t="shared" si="1329"/>
        <v>47315</v>
      </c>
      <c r="I3040" s="81">
        <f t="shared" si="1330"/>
        <v>47315</v>
      </c>
      <c r="J3040" s="82">
        <f t="shared" si="1345"/>
        <v>21</v>
      </c>
      <c r="K3040" s="82">
        <f t="shared" si="1325"/>
        <v>11</v>
      </c>
      <c r="L3040" s="76">
        <f t="shared" si="1331"/>
        <v>1.0022504299999999</v>
      </c>
      <c r="M3040" s="83">
        <f t="shared" si="1332"/>
        <v>1.0043006699999999</v>
      </c>
      <c r="N3040" s="83">
        <f t="shared" si="1333"/>
        <v>1.5850217882480242</v>
      </c>
      <c r="O3040" s="76">
        <f t="shared" si="1334"/>
        <v>1.5885887599999999</v>
      </c>
      <c r="P3040" s="76">
        <f t="shared" si="1335"/>
        <v>399.38788522999999</v>
      </c>
      <c r="Q3040" s="84">
        <f t="shared" si="1349"/>
        <v>0</v>
      </c>
      <c r="R3040" s="86">
        <f t="shared" si="1346"/>
        <v>0</v>
      </c>
      <c r="S3040" s="76">
        <f t="shared" si="1336"/>
        <v>0</v>
      </c>
      <c r="T3040" s="86">
        <f t="shared" si="1347"/>
        <v>8.0657000000000006E-2</v>
      </c>
      <c r="U3040" s="84">
        <f t="shared" si="1337"/>
        <v>11</v>
      </c>
      <c r="V3040" s="84">
        <v>252</v>
      </c>
      <c r="W3040" s="83">
        <f t="shared" si="1338"/>
        <v>1.0033916949999999</v>
      </c>
      <c r="X3040" s="76">
        <f t="shared" si="1339"/>
        <v>1.3546018900000001</v>
      </c>
      <c r="Y3040" s="76">
        <f t="shared" si="1340"/>
        <v>0</v>
      </c>
      <c r="Z3040" s="90" t="str">
        <f t="shared" si="1341"/>
        <v>A+J=</v>
      </c>
      <c r="AA3040" s="81">
        <f t="shared" si="1342"/>
        <v>47315</v>
      </c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75">
        <f t="shared" si="1343"/>
        <v>47300</v>
      </c>
      <c r="B3041" s="76">
        <f t="shared" si="1344"/>
        <v>400.74248712000002</v>
      </c>
      <c r="C3041" s="76">
        <f t="shared" si="1348"/>
        <v>251.41049419999999</v>
      </c>
      <c r="D3041" s="77">
        <f t="shared" si="1326"/>
        <v>7245.38</v>
      </c>
      <c r="E3041" s="78">
        <f>IF(K3041=1,VLOOKUP(A3040,[1]Plan1!$G$155:$I$350,3),E3040)</f>
        <v>7276.54</v>
      </c>
      <c r="F3041" s="79">
        <f t="shared" si="1327"/>
        <v>45763</v>
      </c>
      <c r="G3041" s="80">
        <f t="shared" si="1328"/>
        <v>4.3006716003852752E-3</v>
      </c>
      <c r="H3041" s="81">
        <f t="shared" si="1329"/>
        <v>47315</v>
      </c>
      <c r="I3041" s="81">
        <f t="shared" si="1330"/>
        <v>47315</v>
      </c>
      <c r="J3041" s="82">
        <f t="shared" si="1345"/>
        <v>21</v>
      </c>
      <c r="K3041" s="82">
        <f t="shared" si="1325"/>
        <v>11</v>
      </c>
      <c r="L3041" s="76">
        <f t="shared" si="1331"/>
        <v>1.0022504299999999</v>
      </c>
      <c r="M3041" s="83">
        <f t="shared" si="1332"/>
        <v>1.0043006699999999</v>
      </c>
      <c r="N3041" s="83">
        <f t="shared" si="1333"/>
        <v>1.5850217882480242</v>
      </c>
      <c r="O3041" s="76">
        <f t="shared" si="1334"/>
        <v>1.5885887599999999</v>
      </c>
      <c r="P3041" s="76">
        <f t="shared" si="1335"/>
        <v>399.38788522999999</v>
      </c>
      <c r="Q3041" s="84">
        <f t="shared" si="1349"/>
        <v>0</v>
      </c>
      <c r="R3041" s="86">
        <f t="shared" si="1346"/>
        <v>0</v>
      </c>
      <c r="S3041" s="76">
        <f t="shared" si="1336"/>
        <v>0</v>
      </c>
      <c r="T3041" s="86">
        <f t="shared" si="1347"/>
        <v>8.0657000000000006E-2</v>
      </c>
      <c r="U3041" s="84">
        <f t="shared" si="1337"/>
        <v>11</v>
      </c>
      <c r="V3041" s="84">
        <v>252</v>
      </c>
      <c r="W3041" s="83">
        <f t="shared" si="1338"/>
        <v>1.0033916949999999</v>
      </c>
      <c r="X3041" s="76">
        <f t="shared" si="1339"/>
        <v>1.3546018900000001</v>
      </c>
      <c r="Y3041" s="76">
        <f t="shared" si="1340"/>
        <v>0</v>
      </c>
      <c r="Z3041" s="90" t="str">
        <f t="shared" si="1341"/>
        <v>A+J=</v>
      </c>
      <c r="AA3041" s="81">
        <f t="shared" si="1342"/>
        <v>47315</v>
      </c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75">
        <f t="shared" si="1343"/>
        <v>47301</v>
      </c>
      <c r="B3042" s="76">
        <f t="shared" si="1344"/>
        <v>400.74248712000002</v>
      </c>
      <c r="C3042" s="76">
        <f t="shared" si="1348"/>
        <v>251.41049419999999</v>
      </c>
      <c r="D3042" s="77">
        <f t="shared" si="1326"/>
        <v>7245.38</v>
      </c>
      <c r="E3042" s="78">
        <f>IF(K3042=1,VLOOKUP(A3041,[1]Plan1!$G$155:$I$350,3),E3041)</f>
        <v>7276.54</v>
      </c>
      <c r="F3042" s="79">
        <f t="shared" si="1327"/>
        <v>45763</v>
      </c>
      <c r="G3042" s="80">
        <f t="shared" si="1328"/>
        <v>4.3006716003852752E-3</v>
      </c>
      <c r="H3042" s="81">
        <f t="shared" si="1329"/>
        <v>47315</v>
      </c>
      <c r="I3042" s="81">
        <f t="shared" si="1330"/>
        <v>47315</v>
      </c>
      <c r="J3042" s="82">
        <f t="shared" si="1345"/>
        <v>21</v>
      </c>
      <c r="K3042" s="82">
        <f t="shared" si="1325"/>
        <v>11</v>
      </c>
      <c r="L3042" s="76">
        <f t="shared" si="1331"/>
        <v>1.0022504299999999</v>
      </c>
      <c r="M3042" s="83">
        <f t="shared" si="1332"/>
        <v>1.0043006699999999</v>
      </c>
      <c r="N3042" s="83">
        <f t="shared" si="1333"/>
        <v>1.5850217882480242</v>
      </c>
      <c r="O3042" s="76">
        <f t="shared" si="1334"/>
        <v>1.5885887599999999</v>
      </c>
      <c r="P3042" s="76">
        <f t="shared" si="1335"/>
        <v>399.38788522999999</v>
      </c>
      <c r="Q3042" s="84">
        <f t="shared" si="1349"/>
        <v>0</v>
      </c>
      <c r="R3042" s="86">
        <f t="shared" si="1346"/>
        <v>0</v>
      </c>
      <c r="S3042" s="76">
        <f t="shared" si="1336"/>
        <v>0</v>
      </c>
      <c r="T3042" s="86">
        <f t="shared" si="1347"/>
        <v>8.0657000000000006E-2</v>
      </c>
      <c r="U3042" s="84">
        <f t="shared" si="1337"/>
        <v>11</v>
      </c>
      <c r="V3042" s="84">
        <v>252</v>
      </c>
      <c r="W3042" s="83">
        <f t="shared" si="1338"/>
        <v>1.0033916949999999</v>
      </c>
      <c r="X3042" s="76">
        <f t="shared" si="1339"/>
        <v>1.3546018900000001</v>
      </c>
      <c r="Y3042" s="76">
        <f t="shared" si="1340"/>
        <v>0</v>
      </c>
      <c r="Z3042" s="90" t="str">
        <f t="shared" si="1341"/>
        <v>A+J=</v>
      </c>
      <c r="AA3042" s="81">
        <f t="shared" si="1342"/>
        <v>47315</v>
      </c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75">
        <f t="shared" si="1343"/>
        <v>47302</v>
      </c>
      <c r="B3043" s="76">
        <f t="shared" si="1344"/>
        <v>400.94778542</v>
      </c>
      <c r="C3043" s="76">
        <f t="shared" si="1348"/>
        <v>251.41049419999999</v>
      </c>
      <c r="D3043" s="77">
        <f t="shared" si="1326"/>
        <v>7245.38</v>
      </c>
      <c r="E3043" s="78">
        <f>IF(K3043=1,VLOOKUP(A3042,[1]Plan1!$G$155:$I$350,3),E3042)</f>
        <v>7276.54</v>
      </c>
      <c r="F3043" s="79">
        <f t="shared" si="1327"/>
        <v>45763</v>
      </c>
      <c r="G3043" s="80">
        <f t="shared" si="1328"/>
        <v>4.3006716003852752E-3</v>
      </c>
      <c r="H3043" s="81">
        <f t="shared" si="1329"/>
        <v>47315</v>
      </c>
      <c r="I3043" s="81">
        <f t="shared" si="1330"/>
        <v>47315</v>
      </c>
      <c r="J3043" s="82">
        <f t="shared" si="1345"/>
        <v>21</v>
      </c>
      <c r="K3043" s="82">
        <f t="shared" si="1325"/>
        <v>12</v>
      </c>
      <c r="L3043" s="76">
        <f t="shared" si="1331"/>
        <v>1.0024552600000001</v>
      </c>
      <c r="M3043" s="83">
        <f t="shared" si="1332"/>
        <v>1.0043006699999999</v>
      </c>
      <c r="N3043" s="83">
        <f t="shared" si="1333"/>
        <v>1.5850217882480242</v>
      </c>
      <c r="O3043" s="76">
        <f t="shared" si="1334"/>
        <v>1.5889134199999999</v>
      </c>
      <c r="P3043" s="76">
        <f t="shared" si="1335"/>
        <v>399.46950815999998</v>
      </c>
      <c r="Q3043" s="84">
        <f t="shared" si="1349"/>
        <v>0</v>
      </c>
      <c r="R3043" s="86">
        <f t="shared" si="1346"/>
        <v>0</v>
      </c>
      <c r="S3043" s="76">
        <f t="shared" si="1336"/>
        <v>0</v>
      </c>
      <c r="T3043" s="86">
        <f t="shared" si="1347"/>
        <v>8.0657000000000006E-2</v>
      </c>
      <c r="U3043" s="84">
        <f t="shared" si="1337"/>
        <v>12</v>
      </c>
      <c r="V3043" s="84">
        <v>252</v>
      </c>
      <c r="W3043" s="83">
        <f t="shared" si="1338"/>
        <v>1.003700601</v>
      </c>
      <c r="X3043" s="76">
        <f t="shared" si="1339"/>
        <v>1.47827726</v>
      </c>
      <c r="Y3043" s="76">
        <f t="shared" si="1340"/>
        <v>0</v>
      </c>
      <c r="Z3043" s="90" t="str">
        <f t="shared" si="1341"/>
        <v>A+J=</v>
      </c>
      <c r="AA3043" s="81">
        <f t="shared" si="1342"/>
        <v>47315</v>
      </c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75">
        <f t="shared" si="1343"/>
        <v>47303</v>
      </c>
      <c r="B3044" s="76">
        <f t="shared" si="1344"/>
        <v>401.15319228999999</v>
      </c>
      <c r="C3044" s="76">
        <f t="shared" si="1348"/>
        <v>251.41049419999999</v>
      </c>
      <c r="D3044" s="77">
        <f t="shared" si="1326"/>
        <v>7245.38</v>
      </c>
      <c r="E3044" s="78">
        <f>IF(K3044=1,VLOOKUP(A3043,[1]Plan1!$G$155:$I$350,3),E3043)</f>
        <v>7276.54</v>
      </c>
      <c r="F3044" s="79">
        <f t="shared" si="1327"/>
        <v>45763</v>
      </c>
      <c r="G3044" s="80">
        <f t="shared" si="1328"/>
        <v>4.3006716003852752E-3</v>
      </c>
      <c r="H3044" s="81">
        <f t="shared" si="1329"/>
        <v>47315</v>
      </c>
      <c r="I3044" s="81">
        <f t="shared" si="1330"/>
        <v>47315</v>
      </c>
      <c r="J3044" s="82">
        <f t="shared" si="1345"/>
        <v>21</v>
      </c>
      <c r="K3044" s="82">
        <f t="shared" si="1325"/>
        <v>13</v>
      </c>
      <c r="L3044" s="76">
        <f t="shared" si="1331"/>
        <v>1.0026601399999999</v>
      </c>
      <c r="M3044" s="83">
        <f t="shared" si="1332"/>
        <v>1.0043006699999999</v>
      </c>
      <c r="N3044" s="83">
        <f t="shared" si="1333"/>
        <v>1.5850217882480242</v>
      </c>
      <c r="O3044" s="76">
        <f t="shared" si="1334"/>
        <v>1.5892381600000001</v>
      </c>
      <c r="P3044" s="76">
        <f t="shared" si="1335"/>
        <v>399.55115119999999</v>
      </c>
      <c r="Q3044" s="84">
        <f t="shared" si="1349"/>
        <v>0</v>
      </c>
      <c r="R3044" s="86">
        <f t="shared" si="1346"/>
        <v>0</v>
      </c>
      <c r="S3044" s="76">
        <f t="shared" si="1336"/>
        <v>0</v>
      </c>
      <c r="T3044" s="86">
        <f t="shared" si="1347"/>
        <v>8.0657000000000006E-2</v>
      </c>
      <c r="U3044" s="84">
        <f t="shared" si="1337"/>
        <v>13</v>
      </c>
      <c r="V3044" s="84">
        <v>252</v>
      </c>
      <c r="W3044" s="83">
        <f t="shared" si="1338"/>
        <v>1.004009602</v>
      </c>
      <c r="X3044" s="76">
        <f t="shared" si="1339"/>
        <v>1.6020410899999999</v>
      </c>
      <c r="Y3044" s="76">
        <f t="shared" si="1340"/>
        <v>0</v>
      </c>
      <c r="Z3044" s="90" t="str">
        <f t="shared" si="1341"/>
        <v>A+J=</v>
      </c>
      <c r="AA3044" s="81">
        <f t="shared" si="1342"/>
        <v>47315</v>
      </c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75">
        <f t="shared" si="1343"/>
        <v>47304</v>
      </c>
      <c r="B3045" s="76">
        <f t="shared" si="1344"/>
        <v>401.35870525999997</v>
      </c>
      <c r="C3045" s="76">
        <f t="shared" si="1348"/>
        <v>251.41049419999999</v>
      </c>
      <c r="D3045" s="77">
        <f t="shared" si="1326"/>
        <v>7245.38</v>
      </c>
      <c r="E3045" s="78">
        <f>IF(K3045=1,VLOOKUP(A3044,[1]Plan1!$G$155:$I$350,3),E3044)</f>
        <v>7276.54</v>
      </c>
      <c r="F3045" s="79">
        <f t="shared" si="1327"/>
        <v>45763</v>
      </c>
      <c r="G3045" s="80">
        <f t="shared" si="1328"/>
        <v>4.3006716003852752E-3</v>
      </c>
      <c r="H3045" s="81">
        <f t="shared" si="1329"/>
        <v>47315</v>
      </c>
      <c r="I3045" s="81">
        <f t="shared" si="1330"/>
        <v>47315</v>
      </c>
      <c r="J3045" s="82">
        <f t="shared" si="1345"/>
        <v>21</v>
      </c>
      <c r="K3045" s="82">
        <f t="shared" si="1325"/>
        <v>14</v>
      </c>
      <c r="L3045" s="76">
        <f t="shared" si="1331"/>
        <v>1.00286506</v>
      </c>
      <c r="M3045" s="83">
        <f t="shared" si="1332"/>
        <v>1.0043006699999999</v>
      </c>
      <c r="N3045" s="83">
        <f t="shared" si="1333"/>
        <v>1.5850217882480242</v>
      </c>
      <c r="O3045" s="76">
        <f t="shared" si="1334"/>
        <v>1.58956297</v>
      </c>
      <c r="P3045" s="76">
        <f t="shared" si="1335"/>
        <v>399.63281183999999</v>
      </c>
      <c r="Q3045" s="84">
        <f t="shared" si="1349"/>
        <v>0</v>
      </c>
      <c r="R3045" s="86">
        <f t="shared" si="1346"/>
        <v>0</v>
      </c>
      <c r="S3045" s="76">
        <f t="shared" si="1336"/>
        <v>0</v>
      </c>
      <c r="T3045" s="86">
        <f t="shared" si="1347"/>
        <v>8.0657000000000006E-2</v>
      </c>
      <c r="U3045" s="84">
        <f t="shared" si="1337"/>
        <v>14</v>
      </c>
      <c r="V3045" s="84">
        <v>252</v>
      </c>
      <c r="W3045" s="83">
        <f t="shared" si="1338"/>
        <v>1.0043186980000001</v>
      </c>
      <c r="X3045" s="76">
        <f t="shared" si="1339"/>
        <v>1.72589342</v>
      </c>
      <c r="Y3045" s="76">
        <f t="shared" si="1340"/>
        <v>0</v>
      </c>
      <c r="Z3045" s="90" t="str">
        <f t="shared" si="1341"/>
        <v>A+J=</v>
      </c>
      <c r="AA3045" s="81">
        <f t="shared" si="1342"/>
        <v>47315</v>
      </c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75">
        <f t="shared" si="1343"/>
        <v>47305</v>
      </c>
      <c r="B3046" s="76">
        <f t="shared" si="1344"/>
        <v>401.56431932000004</v>
      </c>
      <c r="C3046" s="76">
        <f t="shared" si="1348"/>
        <v>251.41049419999999</v>
      </c>
      <c r="D3046" s="77">
        <f t="shared" si="1326"/>
        <v>7245.38</v>
      </c>
      <c r="E3046" s="78">
        <f>IF(K3046=1,VLOOKUP(A3045,[1]Plan1!$G$155:$I$350,3),E3045)</f>
        <v>7276.54</v>
      </c>
      <c r="F3046" s="79">
        <f t="shared" si="1327"/>
        <v>45763</v>
      </c>
      <c r="G3046" s="80">
        <f t="shared" si="1328"/>
        <v>4.3006716003852752E-3</v>
      </c>
      <c r="H3046" s="81">
        <f t="shared" si="1329"/>
        <v>47315</v>
      </c>
      <c r="I3046" s="81">
        <f t="shared" si="1330"/>
        <v>47315</v>
      </c>
      <c r="J3046" s="82">
        <f t="shared" si="1345"/>
        <v>21</v>
      </c>
      <c r="K3046" s="82">
        <f t="shared" si="1325"/>
        <v>15</v>
      </c>
      <c r="L3046" s="76">
        <f t="shared" si="1331"/>
        <v>1.00307002</v>
      </c>
      <c r="M3046" s="83">
        <f t="shared" si="1332"/>
        <v>1.0043006699999999</v>
      </c>
      <c r="N3046" s="83">
        <f t="shared" si="1333"/>
        <v>1.5850217882480242</v>
      </c>
      <c r="O3046" s="76">
        <f t="shared" si="1334"/>
        <v>1.5898878299999999</v>
      </c>
      <c r="P3046" s="76">
        <f t="shared" si="1335"/>
        <v>399.71448506000002</v>
      </c>
      <c r="Q3046" s="84">
        <f t="shared" si="1349"/>
        <v>0</v>
      </c>
      <c r="R3046" s="86">
        <f t="shared" si="1346"/>
        <v>0</v>
      </c>
      <c r="S3046" s="76">
        <f t="shared" si="1336"/>
        <v>0</v>
      </c>
      <c r="T3046" s="86">
        <f t="shared" si="1347"/>
        <v>8.0657000000000006E-2</v>
      </c>
      <c r="U3046" s="84">
        <f t="shared" si="1337"/>
        <v>15</v>
      </c>
      <c r="V3046" s="84">
        <v>252</v>
      </c>
      <c r="W3046" s="83">
        <f t="shared" si="1338"/>
        <v>1.004627889</v>
      </c>
      <c r="X3046" s="76">
        <f t="shared" si="1339"/>
        <v>1.84983426</v>
      </c>
      <c r="Y3046" s="76">
        <f t="shared" si="1340"/>
        <v>0</v>
      </c>
      <c r="Z3046" s="90" t="str">
        <f t="shared" si="1341"/>
        <v>A+J=</v>
      </c>
      <c r="AA3046" s="81">
        <f t="shared" si="1342"/>
        <v>47315</v>
      </c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75">
        <f t="shared" si="1343"/>
        <v>47306</v>
      </c>
      <c r="B3047" s="76">
        <f t="shared" si="1344"/>
        <v>401.77003995000001</v>
      </c>
      <c r="C3047" s="76">
        <f t="shared" si="1348"/>
        <v>251.41049419999999</v>
      </c>
      <c r="D3047" s="77">
        <f t="shared" si="1326"/>
        <v>7245.38</v>
      </c>
      <c r="E3047" s="78">
        <f>IF(K3047=1,VLOOKUP(A3046,[1]Plan1!$G$155:$I$350,3),E3046)</f>
        <v>7276.54</v>
      </c>
      <c r="F3047" s="79">
        <f t="shared" si="1327"/>
        <v>45763</v>
      </c>
      <c r="G3047" s="80">
        <f t="shared" si="1328"/>
        <v>4.3006716003852752E-3</v>
      </c>
      <c r="H3047" s="81">
        <f t="shared" si="1329"/>
        <v>47315</v>
      </c>
      <c r="I3047" s="81">
        <f t="shared" si="1330"/>
        <v>47315</v>
      </c>
      <c r="J3047" s="82">
        <f t="shared" si="1345"/>
        <v>21</v>
      </c>
      <c r="K3047" s="82">
        <f t="shared" si="1325"/>
        <v>16</v>
      </c>
      <c r="L3047" s="76">
        <f t="shared" si="1331"/>
        <v>1.00327502</v>
      </c>
      <c r="M3047" s="83">
        <f t="shared" si="1332"/>
        <v>1.0043006699999999</v>
      </c>
      <c r="N3047" s="83">
        <f t="shared" si="1333"/>
        <v>1.5850217882480242</v>
      </c>
      <c r="O3047" s="76">
        <f t="shared" si="1334"/>
        <v>1.59021276</v>
      </c>
      <c r="P3047" s="76">
        <f t="shared" si="1335"/>
        <v>399.79617587000001</v>
      </c>
      <c r="Q3047" s="84">
        <f t="shared" si="1349"/>
        <v>0</v>
      </c>
      <c r="R3047" s="86">
        <f t="shared" si="1346"/>
        <v>0</v>
      </c>
      <c r="S3047" s="76">
        <f t="shared" si="1336"/>
        <v>0</v>
      </c>
      <c r="T3047" s="86">
        <f t="shared" si="1347"/>
        <v>8.0657000000000006E-2</v>
      </c>
      <c r="U3047" s="84">
        <f t="shared" si="1337"/>
        <v>16</v>
      </c>
      <c r="V3047" s="84">
        <v>252</v>
      </c>
      <c r="W3047" s="83">
        <f t="shared" si="1338"/>
        <v>1.0049371760000001</v>
      </c>
      <c r="X3047" s="76">
        <f t="shared" si="1339"/>
        <v>1.97386408</v>
      </c>
      <c r="Y3047" s="76">
        <f t="shared" si="1340"/>
        <v>0</v>
      </c>
      <c r="Z3047" s="90" t="str">
        <f t="shared" si="1341"/>
        <v>A+J=</v>
      </c>
      <c r="AA3047" s="81">
        <f t="shared" si="1342"/>
        <v>47315</v>
      </c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75">
        <f t="shared" si="1343"/>
        <v>47307</v>
      </c>
      <c r="B3048" s="76">
        <f t="shared" si="1344"/>
        <v>401.77003995000001</v>
      </c>
      <c r="C3048" s="76">
        <f t="shared" si="1348"/>
        <v>251.41049419999999</v>
      </c>
      <c r="D3048" s="77">
        <f t="shared" si="1326"/>
        <v>7245.38</v>
      </c>
      <c r="E3048" s="78">
        <f>IF(K3048=1,VLOOKUP(A3047,[1]Plan1!$G$155:$I$350,3),E3047)</f>
        <v>7276.54</v>
      </c>
      <c r="F3048" s="79">
        <f t="shared" si="1327"/>
        <v>45763</v>
      </c>
      <c r="G3048" s="80">
        <f t="shared" si="1328"/>
        <v>4.3006716003852752E-3</v>
      </c>
      <c r="H3048" s="81">
        <f t="shared" si="1329"/>
        <v>47315</v>
      </c>
      <c r="I3048" s="81">
        <f t="shared" si="1330"/>
        <v>47315</v>
      </c>
      <c r="J3048" s="82">
        <f t="shared" si="1345"/>
        <v>21</v>
      </c>
      <c r="K3048" s="82">
        <f t="shared" si="1325"/>
        <v>16</v>
      </c>
      <c r="L3048" s="76">
        <f t="shared" si="1331"/>
        <v>1.00327502</v>
      </c>
      <c r="M3048" s="83">
        <f t="shared" si="1332"/>
        <v>1.0043006699999999</v>
      </c>
      <c r="N3048" s="83">
        <f t="shared" si="1333"/>
        <v>1.5850217882480242</v>
      </c>
      <c r="O3048" s="76">
        <f t="shared" si="1334"/>
        <v>1.59021276</v>
      </c>
      <c r="P3048" s="76">
        <f t="shared" si="1335"/>
        <v>399.79617587000001</v>
      </c>
      <c r="Q3048" s="84">
        <f t="shared" si="1349"/>
        <v>0</v>
      </c>
      <c r="R3048" s="86">
        <f t="shared" si="1346"/>
        <v>0</v>
      </c>
      <c r="S3048" s="76">
        <f t="shared" si="1336"/>
        <v>0</v>
      </c>
      <c r="T3048" s="86">
        <f t="shared" si="1347"/>
        <v>8.0657000000000006E-2</v>
      </c>
      <c r="U3048" s="84">
        <f t="shared" si="1337"/>
        <v>16</v>
      </c>
      <c r="V3048" s="84">
        <v>252</v>
      </c>
      <c r="W3048" s="83">
        <f t="shared" si="1338"/>
        <v>1.0049371760000001</v>
      </c>
      <c r="X3048" s="76">
        <f t="shared" si="1339"/>
        <v>1.97386408</v>
      </c>
      <c r="Y3048" s="76">
        <f t="shared" si="1340"/>
        <v>0</v>
      </c>
      <c r="Z3048" s="90" t="str">
        <f t="shared" si="1341"/>
        <v>A+J=</v>
      </c>
      <c r="AA3048" s="81">
        <f t="shared" si="1342"/>
        <v>47315</v>
      </c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75">
        <f t="shared" si="1343"/>
        <v>47308</v>
      </c>
      <c r="B3049" s="76">
        <f t="shared" si="1344"/>
        <v>401.77003995000001</v>
      </c>
      <c r="C3049" s="76">
        <f t="shared" si="1348"/>
        <v>251.41049419999999</v>
      </c>
      <c r="D3049" s="77">
        <f t="shared" si="1326"/>
        <v>7245.38</v>
      </c>
      <c r="E3049" s="78">
        <f>IF(K3049=1,VLOOKUP(A3048,[1]Plan1!$G$155:$I$350,3),E3048)</f>
        <v>7276.54</v>
      </c>
      <c r="F3049" s="79">
        <f t="shared" si="1327"/>
        <v>45763</v>
      </c>
      <c r="G3049" s="80">
        <f t="shared" si="1328"/>
        <v>4.3006716003852752E-3</v>
      </c>
      <c r="H3049" s="81">
        <f t="shared" si="1329"/>
        <v>47315</v>
      </c>
      <c r="I3049" s="81">
        <f t="shared" si="1330"/>
        <v>47315</v>
      </c>
      <c r="J3049" s="82">
        <f t="shared" si="1345"/>
        <v>21</v>
      </c>
      <c r="K3049" s="82">
        <f t="shared" si="1325"/>
        <v>16</v>
      </c>
      <c r="L3049" s="76">
        <f t="shared" si="1331"/>
        <v>1.00327502</v>
      </c>
      <c r="M3049" s="83">
        <f t="shared" si="1332"/>
        <v>1.0043006699999999</v>
      </c>
      <c r="N3049" s="83">
        <f t="shared" si="1333"/>
        <v>1.5850217882480242</v>
      </c>
      <c r="O3049" s="76">
        <f t="shared" si="1334"/>
        <v>1.59021276</v>
      </c>
      <c r="P3049" s="76">
        <f t="shared" si="1335"/>
        <v>399.79617587000001</v>
      </c>
      <c r="Q3049" s="84">
        <f t="shared" si="1349"/>
        <v>0</v>
      </c>
      <c r="R3049" s="86">
        <f t="shared" si="1346"/>
        <v>0</v>
      </c>
      <c r="S3049" s="76">
        <f t="shared" si="1336"/>
        <v>0</v>
      </c>
      <c r="T3049" s="86">
        <f t="shared" si="1347"/>
        <v>8.0657000000000006E-2</v>
      </c>
      <c r="U3049" s="84">
        <f t="shared" si="1337"/>
        <v>16</v>
      </c>
      <c r="V3049" s="84">
        <v>252</v>
      </c>
      <c r="W3049" s="83">
        <f t="shared" si="1338"/>
        <v>1.0049371760000001</v>
      </c>
      <c r="X3049" s="76">
        <f t="shared" si="1339"/>
        <v>1.97386408</v>
      </c>
      <c r="Y3049" s="76">
        <f t="shared" si="1340"/>
        <v>0</v>
      </c>
      <c r="Z3049" s="90" t="str">
        <f t="shared" si="1341"/>
        <v>A+J=</v>
      </c>
      <c r="AA3049" s="81">
        <f t="shared" si="1342"/>
        <v>47315</v>
      </c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75">
        <f t="shared" si="1343"/>
        <v>47309</v>
      </c>
      <c r="B3050" s="76">
        <f t="shared" si="1344"/>
        <v>401.97586890999997</v>
      </c>
      <c r="C3050" s="76">
        <f t="shared" si="1348"/>
        <v>251.41049419999999</v>
      </c>
      <c r="D3050" s="77">
        <f t="shared" si="1326"/>
        <v>7245.38</v>
      </c>
      <c r="E3050" s="78">
        <f>IF(K3050=1,VLOOKUP(A3049,[1]Plan1!$G$155:$I$350,3),E3049)</f>
        <v>7276.54</v>
      </c>
      <c r="F3050" s="79">
        <f t="shared" si="1327"/>
        <v>45763</v>
      </c>
      <c r="G3050" s="80">
        <f t="shared" si="1328"/>
        <v>4.3006716003852752E-3</v>
      </c>
      <c r="H3050" s="81">
        <f t="shared" si="1329"/>
        <v>47315</v>
      </c>
      <c r="I3050" s="81">
        <f t="shared" si="1330"/>
        <v>47315</v>
      </c>
      <c r="J3050" s="82">
        <f t="shared" si="1345"/>
        <v>21</v>
      </c>
      <c r="K3050" s="82">
        <f t="shared" ref="K3050:K3113" si="1350">(J3050-(NETWORKDAYS(A3050,I3050,AD$165:AD$503)-1))</f>
        <v>17</v>
      </c>
      <c r="L3050" s="76">
        <f t="shared" si="1331"/>
        <v>1.0034800699999999</v>
      </c>
      <c r="M3050" s="83">
        <f t="shared" si="1332"/>
        <v>1.0043006699999999</v>
      </c>
      <c r="N3050" s="83">
        <f t="shared" si="1333"/>
        <v>1.5850217882480242</v>
      </c>
      <c r="O3050" s="76">
        <f t="shared" si="1334"/>
        <v>1.5905377700000001</v>
      </c>
      <c r="P3050" s="76">
        <f t="shared" si="1335"/>
        <v>399.87788678999999</v>
      </c>
      <c r="Q3050" s="84">
        <f t="shared" si="1349"/>
        <v>0</v>
      </c>
      <c r="R3050" s="86">
        <f t="shared" si="1346"/>
        <v>0</v>
      </c>
      <c r="S3050" s="76">
        <f t="shared" si="1336"/>
        <v>0</v>
      </c>
      <c r="T3050" s="86">
        <f t="shared" si="1347"/>
        <v>8.0657000000000006E-2</v>
      </c>
      <c r="U3050" s="84">
        <f t="shared" si="1337"/>
        <v>17</v>
      </c>
      <c r="V3050" s="84">
        <v>252</v>
      </c>
      <c r="W3050" s="83">
        <f t="shared" si="1338"/>
        <v>1.005246557</v>
      </c>
      <c r="X3050" s="76">
        <f t="shared" si="1339"/>
        <v>2.0979821200000002</v>
      </c>
      <c r="Y3050" s="76">
        <f t="shared" si="1340"/>
        <v>0</v>
      </c>
      <c r="Z3050" s="90" t="str">
        <f t="shared" si="1341"/>
        <v>A+J=</v>
      </c>
      <c r="AA3050" s="81">
        <f t="shared" si="1342"/>
        <v>47315</v>
      </c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75">
        <f t="shared" si="1343"/>
        <v>47310</v>
      </c>
      <c r="B3051" s="76">
        <f t="shared" si="1344"/>
        <v>402.18179948</v>
      </c>
      <c r="C3051" s="76">
        <f t="shared" si="1348"/>
        <v>251.41049419999999</v>
      </c>
      <c r="D3051" s="77">
        <f t="shared" si="1326"/>
        <v>7245.38</v>
      </c>
      <c r="E3051" s="78">
        <f>IF(K3051=1,VLOOKUP(A3050,[1]Plan1!$G$155:$I$350,3),E3050)</f>
        <v>7276.54</v>
      </c>
      <c r="F3051" s="79">
        <f t="shared" si="1327"/>
        <v>45763</v>
      </c>
      <c r="G3051" s="80">
        <f t="shared" si="1328"/>
        <v>4.3006716003852752E-3</v>
      </c>
      <c r="H3051" s="81">
        <f t="shared" si="1329"/>
        <v>47315</v>
      </c>
      <c r="I3051" s="81">
        <f t="shared" si="1330"/>
        <v>47315</v>
      </c>
      <c r="J3051" s="82">
        <f t="shared" si="1345"/>
        <v>21</v>
      </c>
      <c r="K3051" s="82">
        <f t="shared" si="1350"/>
        <v>18</v>
      </c>
      <c r="L3051" s="76">
        <f t="shared" si="1331"/>
        <v>1.0036851499999999</v>
      </c>
      <c r="M3051" s="83">
        <f t="shared" si="1332"/>
        <v>1.0043006699999999</v>
      </c>
      <c r="N3051" s="83">
        <f t="shared" si="1333"/>
        <v>1.5850217882480242</v>
      </c>
      <c r="O3051" s="76">
        <f t="shared" si="1334"/>
        <v>1.5908628300000001</v>
      </c>
      <c r="P3051" s="76">
        <f t="shared" si="1335"/>
        <v>399.95961029</v>
      </c>
      <c r="Q3051" s="84">
        <f t="shared" si="1349"/>
        <v>0</v>
      </c>
      <c r="R3051" s="86">
        <f t="shared" si="1346"/>
        <v>0</v>
      </c>
      <c r="S3051" s="76">
        <f t="shared" si="1336"/>
        <v>0</v>
      </c>
      <c r="T3051" s="86">
        <f t="shared" si="1347"/>
        <v>8.0657000000000006E-2</v>
      </c>
      <c r="U3051" s="84">
        <f t="shared" si="1337"/>
        <v>18</v>
      </c>
      <c r="V3051" s="84">
        <v>252</v>
      </c>
      <c r="W3051" s="83">
        <f t="shared" si="1338"/>
        <v>1.005556034</v>
      </c>
      <c r="X3051" s="76">
        <f t="shared" si="1339"/>
        <v>2.2221891899999999</v>
      </c>
      <c r="Y3051" s="76">
        <f t="shared" si="1340"/>
        <v>0</v>
      </c>
      <c r="Z3051" s="90" t="str">
        <f t="shared" si="1341"/>
        <v>A+J=</v>
      </c>
      <c r="AA3051" s="81">
        <f t="shared" si="1342"/>
        <v>47315</v>
      </c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75">
        <f t="shared" si="1343"/>
        <v>47311</v>
      </c>
      <c r="B3052" s="76">
        <f t="shared" si="1344"/>
        <v>402.38783632999997</v>
      </c>
      <c r="C3052" s="76">
        <f t="shared" si="1348"/>
        <v>251.41049419999999</v>
      </c>
      <c r="D3052" s="77">
        <f t="shared" si="1326"/>
        <v>7245.38</v>
      </c>
      <c r="E3052" s="78">
        <f>IF(K3052=1,VLOOKUP(A3051,[1]Plan1!$G$155:$I$350,3),E3051)</f>
        <v>7276.54</v>
      </c>
      <c r="F3052" s="79">
        <f t="shared" si="1327"/>
        <v>45763</v>
      </c>
      <c r="G3052" s="80">
        <f t="shared" si="1328"/>
        <v>4.3006716003852752E-3</v>
      </c>
      <c r="H3052" s="81">
        <f t="shared" si="1329"/>
        <v>47315</v>
      </c>
      <c r="I3052" s="81">
        <f t="shared" si="1330"/>
        <v>47315</v>
      </c>
      <c r="J3052" s="82">
        <f t="shared" si="1345"/>
        <v>21</v>
      </c>
      <c r="K3052" s="82">
        <f t="shared" si="1350"/>
        <v>19</v>
      </c>
      <c r="L3052" s="76">
        <f t="shared" si="1331"/>
        <v>1.00389028</v>
      </c>
      <c r="M3052" s="83">
        <f t="shared" si="1332"/>
        <v>1.0043006699999999</v>
      </c>
      <c r="N3052" s="83">
        <f t="shared" si="1333"/>
        <v>1.5850217882480242</v>
      </c>
      <c r="O3052" s="76">
        <f t="shared" si="1334"/>
        <v>1.5911879600000001</v>
      </c>
      <c r="P3052" s="76">
        <f t="shared" si="1335"/>
        <v>400.04135137999998</v>
      </c>
      <c r="Q3052" s="84">
        <f t="shared" si="1349"/>
        <v>0</v>
      </c>
      <c r="R3052" s="86">
        <f t="shared" si="1346"/>
        <v>0</v>
      </c>
      <c r="S3052" s="76">
        <f t="shared" si="1336"/>
        <v>0</v>
      </c>
      <c r="T3052" s="86">
        <f t="shared" si="1347"/>
        <v>8.0657000000000006E-2</v>
      </c>
      <c r="U3052" s="84">
        <f t="shared" si="1337"/>
        <v>19</v>
      </c>
      <c r="V3052" s="84">
        <v>252</v>
      </c>
      <c r="W3052" s="83">
        <f t="shared" si="1338"/>
        <v>1.005865606</v>
      </c>
      <c r="X3052" s="76">
        <f t="shared" si="1339"/>
        <v>2.3464849499999998</v>
      </c>
      <c r="Y3052" s="76">
        <f t="shared" si="1340"/>
        <v>0</v>
      </c>
      <c r="Z3052" s="90" t="str">
        <f t="shared" si="1341"/>
        <v>A+J=</v>
      </c>
      <c r="AA3052" s="81">
        <f t="shared" si="1342"/>
        <v>47315</v>
      </c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75">
        <f t="shared" si="1343"/>
        <v>47312</v>
      </c>
      <c r="B3053" s="76">
        <f t="shared" si="1344"/>
        <v>402.59397991000003</v>
      </c>
      <c r="C3053" s="76">
        <f t="shared" si="1348"/>
        <v>251.41049419999999</v>
      </c>
      <c r="D3053" s="77">
        <f t="shared" si="1326"/>
        <v>7245.38</v>
      </c>
      <c r="E3053" s="78">
        <f>IF(K3053=1,VLOOKUP(A3052,[1]Plan1!$G$155:$I$350,3),E3052)</f>
        <v>7276.54</v>
      </c>
      <c r="F3053" s="79">
        <f t="shared" si="1327"/>
        <v>45763</v>
      </c>
      <c r="G3053" s="80">
        <f t="shared" si="1328"/>
        <v>4.3006716003852752E-3</v>
      </c>
      <c r="H3053" s="81">
        <f t="shared" si="1329"/>
        <v>47315</v>
      </c>
      <c r="I3053" s="81">
        <f t="shared" si="1330"/>
        <v>47315</v>
      </c>
      <c r="J3053" s="82">
        <f t="shared" si="1345"/>
        <v>21</v>
      </c>
      <c r="K3053" s="82">
        <f t="shared" si="1350"/>
        <v>20</v>
      </c>
      <c r="L3053" s="76">
        <f t="shared" si="1331"/>
        <v>1.0040954499999999</v>
      </c>
      <c r="M3053" s="83">
        <f t="shared" si="1332"/>
        <v>1.0043006699999999</v>
      </c>
      <c r="N3053" s="83">
        <f t="shared" si="1333"/>
        <v>1.5850217882480242</v>
      </c>
      <c r="O3053" s="76">
        <f t="shared" si="1334"/>
        <v>1.5915131600000001</v>
      </c>
      <c r="P3053" s="76">
        <f t="shared" si="1335"/>
        <v>400.12311008</v>
      </c>
      <c r="Q3053" s="84">
        <f t="shared" si="1349"/>
        <v>0</v>
      </c>
      <c r="R3053" s="86">
        <f t="shared" si="1346"/>
        <v>0</v>
      </c>
      <c r="S3053" s="76">
        <f t="shared" si="1336"/>
        <v>0</v>
      </c>
      <c r="T3053" s="86">
        <f t="shared" si="1347"/>
        <v>8.0657000000000006E-2</v>
      </c>
      <c r="U3053" s="84">
        <f t="shared" si="1337"/>
        <v>20</v>
      </c>
      <c r="V3053" s="84">
        <v>252</v>
      </c>
      <c r="W3053" s="83">
        <f t="shared" si="1338"/>
        <v>1.0061752740000001</v>
      </c>
      <c r="X3053" s="76">
        <f t="shared" si="1339"/>
        <v>2.4708698299999998</v>
      </c>
      <c r="Y3053" s="76">
        <f t="shared" si="1340"/>
        <v>0</v>
      </c>
      <c r="Z3053" s="90" t="str">
        <f t="shared" si="1341"/>
        <v>A+J=</v>
      </c>
      <c r="AA3053" s="81">
        <f t="shared" si="1342"/>
        <v>47315</v>
      </c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75">
        <f t="shared" si="1343"/>
        <v>47313</v>
      </c>
      <c r="B3054" s="76">
        <f t="shared" si="1344"/>
        <v>402.80023198999999</v>
      </c>
      <c r="C3054" s="76">
        <f t="shared" si="1348"/>
        <v>251.41049419999999</v>
      </c>
      <c r="D3054" s="77">
        <f t="shared" si="1326"/>
        <v>7245.38</v>
      </c>
      <c r="E3054" s="78">
        <f>IF(K3054=1,VLOOKUP(A3053,[1]Plan1!$G$155:$I$350,3),E3053)</f>
        <v>7276.54</v>
      </c>
      <c r="F3054" s="79">
        <f t="shared" si="1327"/>
        <v>45763</v>
      </c>
      <c r="G3054" s="80">
        <f t="shared" si="1328"/>
        <v>4.3006716003852752E-3</v>
      </c>
      <c r="H3054" s="81">
        <f t="shared" si="1329"/>
        <v>47315</v>
      </c>
      <c r="I3054" s="81">
        <f t="shared" si="1330"/>
        <v>47315</v>
      </c>
      <c r="J3054" s="82">
        <f t="shared" si="1345"/>
        <v>21</v>
      </c>
      <c r="K3054" s="82">
        <f t="shared" si="1350"/>
        <v>21</v>
      </c>
      <c r="L3054" s="76">
        <f t="shared" si="1331"/>
        <v>1.0043006699999999</v>
      </c>
      <c r="M3054" s="83">
        <f t="shared" si="1332"/>
        <v>1.0043006699999999</v>
      </c>
      <c r="N3054" s="83">
        <f t="shared" si="1333"/>
        <v>1.5850217882480242</v>
      </c>
      <c r="O3054" s="76">
        <f t="shared" si="1334"/>
        <v>1.5918384400000001</v>
      </c>
      <c r="P3054" s="76">
        <f t="shared" si="1335"/>
        <v>400.20488888</v>
      </c>
      <c r="Q3054" s="84">
        <f t="shared" si="1349"/>
        <v>0</v>
      </c>
      <c r="R3054" s="86">
        <f t="shared" si="1346"/>
        <v>0</v>
      </c>
      <c r="S3054" s="76">
        <f t="shared" si="1336"/>
        <v>0</v>
      </c>
      <c r="T3054" s="86">
        <f t="shared" si="1347"/>
        <v>8.0657000000000006E-2</v>
      </c>
      <c r="U3054" s="84">
        <f t="shared" si="1337"/>
        <v>21</v>
      </c>
      <c r="V3054" s="84">
        <v>252</v>
      </c>
      <c r="W3054" s="83">
        <f t="shared" si="1338"/>
        <v>1.0064850359999999</v>
      </c>
      <c r="X3054" s="76">
        <f t="shared" si="1339"/>
        <v>2.59534311</v>
      </c>
      <c r="Y3054" s="76">
        <f t="shared" si="1340"/>
        <v>0</v>
      </c>
      <c r="Z3054" s="90" t="str">
        <f t="shared" si="1341"/>
        <v>A+J=</v>
      </c>
      <c r="AA3054" s="81">
        <f t="shared" si="1342"/>
        <v>47315</v>
      </c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75">
        <f t="shared" si="1343"/>
        <v>47314</v>
      </c>
      <c r="B3055" s="76">
        <f t="shared" si="1344"/>
        <v>402.80023198999999</v>
      </c>
      <c r="C3055" s="76">
        <f t="shared" si="1348"/>
        <v>251.41049419999999</v>
      </c>
      <c r="D3055" s="77">
        <f t="shared" si="1326"/>
        <v>7245.38</v>
      </c>
      <c r="E3055" s="78">
        <f>IF(K3055=1,VLOOKUP(A3054,[1]Plan1!$G$155:$I$350,3),E3054)</f>
        <v>7276.54</v>
      </c>
      <c r="F3055" s="79">
        <f t="shared" si="1327"/>
        <v>45763</v>
      </c>
      <c r="G3055" s="80">
        <f t="shared" si="1328"/>
        <v>4.3006716003852752E-3</v>
      </c>
      <c r="H3055" s="81">
        <f t="shared" si="1329"/>
        <v>47345</v>
      </c>
      <c r="I3055" s="81">
        <f t="shared" si="1330"/>
        <v>47315</v>
      </c>
      <c r="J3055" s="82">
        <f t="shared" si="1345"/>
        <v>21</v>
      </c>
      <c r="K3055" s="82">
        <f t="shared" si="1350"/>
        <v>21</v>
      </c>
      <c r="L3055" s="76">
        <f t="shared" si="1331"/>
        <v>1.0043006699999999</v>
      </c>
      <c r="M3055" s="83">
        <f t="shared" si="1332"/>
        <v>1.0043006699999999</v>
      </c>
      <c r="N3055" s="83">
        <f t="shared" si="1333"/>
        <v>1.5850217882480242</v>
      </c>
      <c r="O3055" s="76">
        <f t="shared" si="1334"/>
        <v>1.5918384400000001</v>
      </c>
      <c r="P3055" s="76">
        <f t="shared" si="1335"/>
        <v>400.20488888</v>
      </c>
      <c r="Q3055" s="84">
        <f t="shared" si="1349"/>
        <v>0</v>
      </c>
      <c r="R3055" s="86">
        <f t="shared" si="1346"/>
        <v>0</v>
      </c>
      <c r="S3055" s="76">
        <f t="shared" si="1336"/>
        <v>0</v>
      </c>
      <c r="T3055" s="86">
        <f t="shared" si="1347"/>
        <v>8.0657000000000006E-2</v>
      </c>
      <c r="U3055" s="84">
        <f t="shared" si="1337"/>
        <v>21</v>
      </c>
      <c r="V3055" s="84">
        <v>252</v>
      </c>
      <c r="W3055" s="83">
        <f t="shared" si="1338"/>
        <v>1.0064850359999999</v>
      </c>
      <c r="X3055" s="76">
        <f t="shared" si="1339"/>
        <v>2.59534311</v>
      </c>
      <c r="Y3055" s="76">
        <f t="shared" si="1340"/>
        <v>0</v>
      </c>
      <c r="Z3055" s="90" t="str">
        <f t="shared" si="1341"/>
        <v>A+J=</v>
      </c>
      <c r="AA3055" s="81">
        <f t="shared" si="1342"/>
        <v>47315</v>
      </c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75">
        <f t="shared" si="1343"/>
        <v>47315</v>
      </c>
      <c r="B3056" s="76">
        <f t="shared" si="1344"/>
        <v>402.80023198999999</v>
      </c>
      <c r="C3056" s="76">
        <f t="shared" si="1348"/>
        <v>251.41049419999999</v>
      </c>
      <c r="D3056" s="77">
        <f t="shared" si="1326"/>
        <v>7245.38</v>
      </c>
      <c r="E3056" s="78">
        <f>IF(K3056=1,VLOOKUP(A3055,[1]Plan1!$G$155:$I$350,3),E3055)</f>
        <v>7276.54</v>
      </c>
      <c r="F3056" s="79">
        <f t="shared" si="1327"/>
        <v>45763</v>
      </c>
      <c r="G3056" s="80">
        <f t="shared" si="1328"/>
        <v>4.3006716003852752E-3</v>
      </c>
      <c r="H3056" s="81">
        <f t="shared" si="1329"/>
        <v>47345</v>
      </c>
      <c r="I3056" s="81">
        <f t="shared" si="1330"/>
        <v>47315</v>
      </c>
      <c r="J3056" s="82">
        <f t="shared" si="1345"/>
        <v>21</v>
      </c>
      <c r="K3056" s="82">
        <f t="shared" si="1350"/>
        <v>21</v>
      </c>
      <c r="L3056" s="76">
        <f t="shared" si="1331"/>
        <v>1.0043006699999999</v>
      </c>
      <c r="M3056" s="83">
        <f t="shared" si="1332"/>
        <v>1.0043006699999999</v>
      </c>
      <c r="N3056" s="83">
        <f t="shared" si="1333"/>
        <v>1.5850217882480242</v>
      </c>
      <c r="O3056" s="76">
        <f t="shared" si="1334"/>
        <v>1.5918384400000001</v>
      </c>
      <c r="P3056" s="76">
        <f t="shared" si="1335"/>
        <v>400.20488888</v>
      </c>
      <c r="Q3056" s="84">
        <f t="shared" si="1349"/>
        <v>100</v>
      </c>
      <c r="R3056" s="86">
        <f t="shared" si="1346"/>
        <v>3.1333E-2</v>
      </c>
      <c r="S3056" s="76">
        <f t="shared" si="1336"/>
        <v>12.539619780000001</v>
      </c>
      <c r="T3056" s="86">
        <f t="shared" si="1347"/>
        <v>8.0657000000000006E-2</v>
      </c>
      <c r="U3056" s="84">
        <f t="shared" si="1337"/>
        <v>21</v>
      </c>
      <c r="V3056" s="84">
        <v>252</v>
      </c>
      <c r="W3056" s="83">
        <f t="shared" si="1338"/>
        <v>1.0064850359999999</v>
      </c>
      <c r="X3056" s="76">
        <f t="shared" si="1339"/>
        <v>2.59534311</v>
      </c>
      <c r="Y3056" s="76">
        <f t="shared" si="1340"/>
        <v>15.134962890000001</v>
      </c>
      <c r="Z3056" s="90" t="str">
        <f t="shared" si="1341"/>
        <v>A+J=</v>
      </c>
      <c r="AA3056" s="81">
        <f t="shared" si="1342"/>
        <v>47315</v>
      </c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75">
        <f t="shared" si="1343"/>
        <v>47316</v>
      </c>
      <c r="B3057" s="76">
        <f t="shared" si="1344"/>
        <v>387.86026409999999</v>
      </c>
      <c r="C3057" s="76">
        <f t="shared" si="1348"/>
        <v>243.53304919000001</v>
      </c>
      <c r="D3057" s="77">
        <f t="shared" si="1326"/>
        <v>7245.38</v>
      </c>
      <c r="E3057" s="78">
        <f>IF(K3057=1,VLOOKUP(A3056,[1]Plan1!$G$155:$I$350,3),E3056)</f>
        <v>7276.54</v>
      </c>
      <c r="F3057" s="79">
        <f t="shared" si="1327"/>
        <v>45763</v>
      </c>
      <c r="G3057" s="80">
        <f t="shared" si="1328"/>
        <v>4.3006716003852752E-3</v>
      </c>
      <c r="H3057" s="81">
        <f t="shared" si="1329"/>
        <v>47345</v>
      </c>
      <c r="I3057" s="81">
        <f t="shared" si="1330"/>
        <v>47345</v>
      </c>
      <c r="J3057" s="82">
        <f t="shared" si="1345"/>
        <v>22</v>
      </c>
      <c r="K3057" s="82">
        <f t="shared" si="1350"/>
        <v>1</v>
      </c>
      <c r="L3057" s="76">
        <f t="shared" si="1331"/>
        <v>1.0001950799999999</v>
      </c>
      <c r="M3057" s="83">
        <f t="shared" si="1332"/>
        <v>1.0043006699999999</v>
      </c>
      <c r="N3057" s="83">
        <f t="shared" si="1333"/>
        <v>1.5918384439020887</v>
      </c>
      <c r="O3057" s="76">
        <f t="shared" si="1334"/>
        <v>1.59214897</v>
      </c>
      <c r="P3057" s="76">
        <f t="shared" si="1335"/>
        <v>387.74089342000002</v>
      </c>
      <c r="Q3057" s="84">
        <f t="shared" si="1349"/>
        <v>0</v>
      </c>
      <c r="R3057" s="86">
        <f t="shared" si="1346"/>
        <v>0</v>
      </c>
      <c r="S3057" s="76">
        <f t="shared" si="1336"/>
        <v>0</v>
      </c>
      <c r="T3057" s="86">
        <f t="shared" si="1347"/>
        <v>8.0657000000000006E-2</v>
      </c>
      <c r="U3057" s="84">
        <f t="shared" si="1337"/>
        <v>1</v>
      </c>
      <c r="V3057" s="84">
        <v>252</v>
      </c>
      <c r="W3057" s="83">
        <f t="shared" si="1338"/>
        <v>1.0003078620000001</v>
      </c>
      <c r="X3057" s="76">
        <f t="shared" si="1339"/>
        <v>0.11937068000000001</v>
      </c>
      <c r="Y3057" s="76">
        <f t="shared" si="1340"/>
        <v>0</v>
      </c>
      <c r="Z3057" s="90" t="str">
        <f t="shared" si="1341"/>
        <v>A+J=</v>
      </c>
      <c r="AA3057" s="81">
        <f t="shared" si="1342"/>
        <v>47345</v>
      </c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75">
        <f t="shared" si="1343"/>
        <v>47317</v>
      </c>
      <c r="B3058" s="76">
        <f t="shared" si="1344"/>
        <v>388.05535918999999</v>
      </c>
      <c r="C3058" s="76">
        <f t="shared" si="1348"/>
        <v>243.53304919000001</v>
      </c>
      <c r="D3058" s="77">
        <f t="shared" si="1326"/>
        <v>7245.38</v>
      </c>
      <c r="E3058" s="78">
        <f>IF(K3058=1,VLOOKUP(A3057,[1]Plan1!$G$155:$I$350,3),E3057)</f>
        <v>7276.54</v>
      </c>
      <c r="F3058" s="79">
        <f t="shared" si="1327"/>
        <v>45763</v>
      </c>
      <c r="G3058" s="80">
        <f t="shared" si="1328"/>
        <v>4.3006716003852752E-3</v>
      </c>
      <c r="H3058" s="81">
        <f t="shared" si="1329"/>
        <v>47345</v>
      </c>
      <c r="I3058" s="81">
        <f t="shared" si="1330"/>
        <v>47345</v>
      </c>
      <c r="J3058" s="82">
        <f t="shared" si="1345"/>
        <v>22</v>
      </c>
      <c r="K3058" s="82">
        <f t="shared" si="1350"/>
        <v>2</v>
      </c>
      <c r="L3058" s="76">
        <f t="shared" si="1331"/>
        <v>1.0003902</v>
      </c>
      <c r="M3058" s="83">
        <f t="shared" si="1332"/>
        <v>1.0043006699999999</v>
      </c>
      <c r="N3058" s="83">
        <f t="shared" si="1333"/>
        <v>1.5918384439020887</v>
      </c>
      <c r="O3058" s="76">
        <f t="shared" si="1334"/>
        <v>1.5924595699999999</v>
      </c>
      <c r="P3058" s="76">
        <f t="shared" si="1335"/>
        <v>387.81653478999999</v>
      </c>
      <c r="Q3058" s="84">
        <f t="shared" si="1349"/>
        <v>0</v>
      </c>
      <c r="R3058" s="86">
        <f t="shared" si="1346"/>
        <v>0</v>
      </c>
      <c r="S3058" s="76">
        <f t="shared" si="1336"/>
        <v>0</v>
      </c>
      <c r="T3058" s="86">
        <f t="shared" si="1347"/>
        <v>8.0657000000000006E-2</v>
      </c>
      <c r="U3058" s="84">
        <f t="shared" si="1337"/>
        <v>2</v>
      </c>
      <c r="V3058" s="84">
        <v>252</v>
      </c>
      <c r="W3058" s="83">
        <f t="shared" si="1338"/>
        <v>1.000615818</v>
      </c>
      <c r="X3058" s="76">
        <f t="shared" si="1339"/>
        <v>0.23882439999999999</v>
      </c>
      <c r="Y3058" s="76">
        <f t="shared" si="1340"/>
        <v>0</v>
      </c>
      <c r="Z3058" s="90" t="str">
        <f t="shared" si="1341"/>
        <v>A+J=</v>
      </c>
      <c r="AA3058" s="81">
        <f t="shared" si="1342"/>
        <v>47345</v>
      </c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75">
        <f t="shared" si="1343"/>
        <v>47318</v>
      </c>
      <c r="B3059" s="76">
        <f t="shared" si="1344"/>
        <v>388.25055477000001</v>
      </c>
      <c r="C3059" s="76">
        <f t="shared" si="1348"/>
        <v>243.53304919000001</v>
      </c>
      <c r="D3059" s="77">
        <f t="shared" si="1326"/>
        <v>7245.38</v>
      </c>
      <c r="E3059" s="78">
        <f>IF(K3059=1,VLOOKUP(A3058,[1]Plan1!$G$155:$I$350,3),E3058)</f>
        <v>7276.54</v>
      </c>
      <c r="F3059" s="79">
        <f t="shared" si="1327"/>
        <v>45763</v>
      </c>
      <c r="G3059" s="80">
        <f t="shared" si="1328"/>
        <v>4.3006716003852752E-3</v>
      </c>
      <c r="H3059" s="81">
        <f t="shared" si="1329"/>
        <v>47345</v>
      </c>
      <c r="I3059" s="81">
        <f t="shared" si="1330"/>
        <v>47345</v>
      </c>
      <c r="J3059" s="82">
        <f t="shared" si="1345"/>
        <v>22</v>
      </c>
      <c r="K3059" s="82">
        <f t="shared" si="1350"/>
        <v>3</v>
      </c>
      <c r="L3059" s="76">
        <f t="shared" si="1331"/>
        <v>1.0005853600000001</v>
      </c>
      <c r="M3059" s="83">
        <f t="shared" si="1332"/>
        <v>1.0043006699999999</v>
      </c>
      <c r="N3059" s="83">
        <f t="shared" si="1333"/>
        <v>1.5918384439020887</v>
      </c>
      <c r="O3059" s="76">
        <f t="shared" si="1334"/>
        <v>1.5927702399999999</v>
      </c>
      <c r="P3059" s="76">
        <f t="shared" si="1335"/>
        <v>387.89219320000001</v>
      </c>
      <c r="Q3059" s="84">
        <f t="shared" si="1349"/>
        <v>0</v>
      </c>
      <c r="R3059" s="86">
        <f t="shared" si="1346"/>
        <v>0</v>
      </c>
      <c r="S3059" s="76">
        <f t="shared" si="1336"/>
        <v>0</v>
      </c>
      <c r="T3059" s="86">
        <f t="shared" si="1347"/>
        <v>8.0657000000000006E-2</v>
      </c>
      <c r="U3059" s="84">
        <f t="shared" si="1337"/>
        <v>3</v>
      </c>
      <c r="V3059" s="84">
        <v>252</v>
      </c>
      <c r="W3059" s="83">
        <f t="shared" si="1338"/>
        <v>1.000923869</v>
      </c>
      <c r="X3059" s="76">
        <f t="shared" si="1339"/>
        <v>0.35836157000000002</v>
      </c>
      <c r="Y3059" s="76">
        <f t="shared" si="1340"/>
        <v>0</v>
      </c>
      <c r="Z3059" s="90" t="str">
        <f t="shared" si="1341"/>
        <v>A+J=</v>
      </c>
      <c r="AA3059" s="81">
        <f t="shared" si="1342"/>
        <v>47345</v>
      </c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75">
        <f t="shared" si="1343"/>
        <v>47319</v>
      </c>
      <c r="B3060" s="76">
        <f t="shared" si="1344"/>
        <v>388.44584601000003</v>
      </c>
      <c r="C3060" s="76">
        <f t="shared" si="1348"/>
        <v>243.53304919000001</v>
      </c>
      <c r="D3060" s="77">
        <f t="shared" si="1326"/>
        <v>7245.38</v>
      </c>
      <c r="E3060" s="78">
        <f>IF(K3060=1,VLOOKUP(A3059,[1]Plan1!$G$155:$I$350,3),E3059)</f>
        <v>7276.54</v>
      </c>
      <c r="F3060" s="79">
        <f t="shared" si="1327"/>
        <v>45763</v>
      </c>
      <c r="G3060" s="80">
        <f t="shared" si="1328"/>
        <v>4.3006716003852752E-3</v>
      </c>
      <c r="H3060" s="81">
        <f t="shared" si="1329"/>
        <v>47345</v>
      </c>
      <c r="I3060" s="81">
        <f t="shared" si="1330"/>
        <v>47345</v>
      </c>
      <c r="J3060" s="82">
        <f t="shared" si="1345"/>
        <v>22</v>
      </c>
      <c r="K3060" s="82">
        <f t="shared" si="1350"/>
        <v>4</v>
      </c>
      <c r="L3060" s="76">
        <f t="shared" si="1331"/>
        <v>1.0007805599999999</v>
      </c>
      <c r="M3060" s="83">
        <f t="shared" si="1332"/>
        <v>1.0043006699999999</v>
      </c>
      <c r="N3060" s="83">
        <f t="shared" si="1333"/>
        <v>1.5918384439020887</v>
      </c>
      <c r="O3060" s="76">
        <f t="shared" si="1334"/>
        <v>1.59308096</v>
      </c>
      <c r="P3060" s="76">
        <f t="shared" si="1335"/>
        <v>387.96786379000002</v>
      </c>
      <c r="Q3060" s="84">
        <f t="shared" si="1349"/>
        <v>0</v>
      </c>
      <c r="R3060" s="86">
        <f t="shared" si="1346"/>
        <v>0</v>
      </c>
      <c r="S3060" s="76">
        <f t="shared" si="1336"/>
        <v>0</v>
      </c>
      <c r="T3060" s="86">
        <f t="shared" si="1347"/>
        <v>8.0657000000000006E-2</v>
      </c>
      <c r="U3060" s="84">
        <f t="shared" si="1337"/>
        <v>4</v>
      </c>
      <c r="V3060" s="84">
        <v>252</v>
      </c>
      <c r="W3060" s="83">
        <f t="shared" si="1338"/>
        <v>1.001232015</v>
      </c>
      <c r="X3060" s="76">
        <f t="shared" si="1339"/>
        <v>0.47798222000000001</v>
      </c>
      <c r="Y3060" s="76">
        <f t="shared" si="1340"/>
        <v>0</v>
      </c>
      <c r="Z3060" s="90" t="str">
        <f t="shared" si="1341"/>
        <v>A+J=</v>
      </c>
      <c r="AA3060" s="81">
        <f t="shared" si="1342"/>
        <v>47345</v>
      </c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75">
        <f t="shared" si="1343"/>
        <v>47320</v>
      </c>
      <c r="B3061" s="76">
        <f t="shared" si="1344"/>
        <v>388.64123782999997</v>
      </c>
      <c r="C3061" s="76">
        <f t="shared" si="1348"/>
        <v>243.53304919000001</v>
      </c>
      <c r="D3061" s="77">
        <f t="shared" si="1326"/>
        <v>7245.38</v>
      </c>
      <c r="E3061" s="78">
        <f>IF(K3061=1,VLOOKUP(A3060,[1]Plan1!$G$155:$I$350,3),E3060)</f>
        <v>7276.54</v>
      </c>
      <c r="F3061" s="79">
        <f t="shared" si="1327"/>
        <v>45763</v>
      </c>
      <c r="G3061" s="80">
        <f t="shared" si="1328"/>
        <v>4.3006716003852752E-3</v>
      </c>
      <c r="H3061" s="81">
        <f t="shared" si="1329"/>
        <v>47345</v>
      </c>
      <c r="I3061" s="81">
        <f t="shared" si="1330"/>
        <v>47345</v>
      </c>
      <c r="J3061" s="82">
        <f t="shared" si="1345"/>
        <v>22</v>
      </c>
      <c r="K3061" s="82">
        <f t="shared" si="1350"/>
        <v>5</v>
      </c>
      <c r="L3061" s="76">
        <f t="shared" si="1331"/>
        <v>1.0009758</v>
      </c>
      <c r="M3061" s="83">
        <f t="shared" si="1332"/>
        <v>1.0043006699999999</v>
      </c>
      <c r="N3061" s="83">
        <f t="shared" si="1333"/>
        <v>1.5918384439020887</v>
      </c>
      <c r="O3061" s="76">
        <f t="shared" si="1334"/>
        <v>1.5933917500000001</v>
      </c>
      <c r="P3061" s="76">
        <f t="shared" si="1335"/>
        <v>388.04355142999998</v>
      </c>
      <c r="Q3061" s="84">
        <f t="shared" si="1349"/>
        <v>0</v>
      </c>
      <c r="R3061" s="86">
        <f t="shared" si="1346"/>
        <v>0</v>
      </c>
      <c r="S3061" s="76">
        <f t="shared" si="1336"/>
        <v>0</v>
      </c>
      <c r="T3061" s="86">
        <f t="shared" si="1347"/>
        <v>8.0657000000000006E-2</v>
      </c>
      <c r="U3061" s="84">
        <f t="shared" si="1337"/>
        <v>5</v>
      </c>
      <c r="V3061" s="84">
        <v>252</v>
      </c>
      <c r="W3061" s="83">
        <f t="shared" si="1338"/>
        <v>1.001540256</v>
      </c>
      <c r="X3061" s="76">
        <f t="shared" si="1339"/>
        <v>0.59768639999999995</v>
      </c>
      <c r="Y3061" s="76">
        <f t="shared" si="1340"/>
        <v>0</v>
      </c>
      <c r="Z3061" s="90" t="str">
        <f t="shared" si="1341"/>
        <v>A+J=</v>
      </c>
      <c r="AA3061" s="81">
        <f t="shared" si="1342"/>
        <v>47345</v>
      </c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75">
        <f t="shared" si="1343"/>
        <v>47321</v>
      </c>
      <c r="B3062" s="76">
        <f t="shared" si="1344"/>
        <v>388.64123782999997</v>
      </c>
      <c r="C3062" s="76">
        <f t="shared" si="1348"/>
        <v>243.53304919000001</v>
      </c>
      <c r="D3062" s="77">
        <f t="shared" si="1326"/>
        <v>7245.38</v>
      </c>
      <c r="E3062" s="78">
        <f>IF(K3062=1,VLOOKUP(A3061,[1]Plan1!$G$155:$I$350,3),E3061)</f>
        <v>7276.54</v>
      </c>
      <c r="F3062" s="79">
        <f t="shared" si="1327"/>
        <v>45763</v>
      </c>
      <c r="G3062" s="80">
        <f t="shared" si="1328"/>
        <v>4.3006716003852752E-3</v>
      </c>
      <c r="H3062" s="81">
        <f t="shared" si="1329"/>
        <v>47345</v>
      </c>
      <c r="I3062" s="81">
        <f t="shared" si="1330"/>
        <v>47345</v>
      </c>
      <c r="J3062" s="82">
        <f t="shared" si="1345"/>
        <v>22</v>
      </c>
      <c r="K3062" s="82">
        <f t="shared" si="1350"/>
        <v>5</v>
      </c>
      <c r="L3062" s="76">
        <f t="shared" si="1331"/>
        <v>1.0009758</v>
      </c>
      <c r="M3062" s="83">
        <f t="shared" si="1332"/>
        <v>1.0043006699999999</v>
      </c>
      <c r="N3062" s="83">
        <f t="shared" si="1333"/>
        <v>1.5918384439020887</v>
      </c>
      <c r="O3062" s="76">
        <f t="shared" si="1334"/>
        <v>1.5933917500000001</v>
      </c>
      <c r="P3062" s="76">
        <f t="shared" si="1335"/>
        <v>388.04355142999998</v>
      </c>
      <c r="Q3062" s="84">
        <f t="shared" si="1349"/>
        <v>0</v>
      </c>
      <c r="R3062" s="86">
        <f t="shared" si="1346"/>
        <v>0</v>
      </c>
      <c r="S3062" s="76">
        <f t="shared" si="1336"/>
        <v>0</v>
      </c>
      <c r="T3062" s="86">
        <f t="shared" si="1347"/>
        <v>8.0657000000000006E-2</v>
      </c>
      <c r="U3062" s="84">
        <f t="shared" si="1337"/>
        <v>5</v>
      </c>
      <c r="V3062" s="84">
        <v>252</v>
      </c>
      <c r="W3062" s="83">
        <f t="shared" si="1338"/>
        <v>1.001540256</v>
      </c>
      <c r="X3062" s="76">
        <f t="shared" si="1339"/>
        <v>0.59768639999999995</v>
      </c>
      <c r="Y3062" s="76">
        <f t="shared" si="1340"/>
        <v>0</v>
      </c>
      <c r="Z3062" s="90" t="str">
        <f t="shared" si="1341"/>
        <v>A+J=</v>
      </c>
      <c r="AA3062" s="81">
        <f t="shared" si="1342"/>
        <v>47345</v>
      </c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75">
        <f t="shared" si="1343"/>
        <v>47322</v>
      </c>
      <c r="B3063" s="76">
        <f t="shared" si="1344"/>
        <v>388.64123782999997</v>
      </c>
      <c r="C3063" s="76">
        <f t="shared" si="1348"/>
        <v>243.53304919000001</v>
      </c>
      <c r="D3063" s="77">
        <f t="shared" si="1326"/>
        <v>7245.38</v>
      </c>
      <c r="E3063" s="78">
        <f>IF(K3063=1,VLOOKUP(A3062,[1]Plan1!$G$155:$I$350,3),E3062)</f>
        <v>7276.54</v>
      </c>
      <c r="F3063" s="79">
        <f t="shared" si="1327"/>
        <v>45763</v>
      </c>
      <c r="G3063" s="80">
        <f t="shared" si="1328"/>
        <v>4.3006716003852752E-3</v>
      </c>
      <c r="H3063" s="81">
        <f t="shared" si="1329"/>
        <v>47345</v>
      </c>
      <c r="I3063" s="81">
        <f t="shared" si="1330"/>
        <v>47345</v>
      </c>
      <c r="J3063" s="82">
        <f t="shared" si="1345"/>
        <v>22</v>
      </c>
      <c r="K3063" s="82">
        <f t="shared" si="1350"/>
        <v>5</v>
      </c>
      <c r="L3063" s="76">
        <f t="shared" si="1331"/>
        <v>1.0009758</v>
      </c>
      <c r="M3063" s="83">
        <f t="shared" si="1332"/>
        <v>1.0043006699999999</v>
      </c>
      <c r="N3063" s="83">
        <f t="shared" si="1333"/>
        <v>1.5918384439020887</v>
      </c>
      <c r="O3063" s="76">
        <f t="shared" si="1334"/>
        <v>1.5933917500000001</v>
      </c>
      <c r="P3063" s="76">
        <f t="shared" si="1335"/>
        <v>388.04355142999998</v>
      </c>
      <c r="Q3063" s="84">
        <f t="shared" si="1349"/>
        <v>0</v>
      </c>
      <c r="R3063" s="86">
        <f t="shared" si="1346"/>
        <v>0</v>
      </c>
      <c r="S3063" s="76">
        <f t="shared" si="1336"/>
        <v>0</v>
      </c>
      <c r="T3063" s="86">
        <f t="shared" si="1347"/>
        <v>8.0657000000000006E-2</v>
      </c>
      <c r="U3063" s="84">
        <f t="shared" si="1337"/>
        <v>5</v>
      </c>
      <c r="V3063" s="84">
        <v>252</v>
      </c>
      <c r="W3063" s="83">
        <f t="shared" si="1338"/>
        <v>1.001540256</v>
      </c>
      <c r="X3063" s="76">
        <f t="shared" si="1339"/>
        <v>0.59768639999999995</v>
      </c>
      <c r="Y3063" s="76">
        <f t="shared" si="1340"/>
        <v>0</v>
      </c>
      <c r="Z3063" s="90" t="str">
        <f t="shared" si="1341"/>
        <v>A+J=</v>
      </c>
      <c r="AA3063" s="81">
        <f t="shared" si="1342"/>
        <v>47345</v>
      </c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75">
        <f t="shared" si="1343"/>
        <v>47323</v>
      </c>
      <c r="B3064" s="76">
        <f t="shared" si="1344"/>
        <v>388.83673025999997</v>
      </c>
      <c r="C3064" s="76">
        <f t="shared" si="1348"/>
        <v>243.53304919000001</v>
      </c>
      <c r="D3064" s="77">
        <f t="shared" si="1326"/>
        <v>7245.38</v>
      </c>
      <c r="E3064" s="78">
        <f>IF(K3064=1,VLOOKUP(A3063,[1]Plan1!$G$155:$I$350,3),E3063)</f>
        <v>7276.54</v>
      </c>
      <c r="F3064" s="79">
        <f t="shared" si="1327"/>
        <v>45763</v>
      </c>
      <c r="G3064" s="80">
        <f t="shared" si="1328"/>
        <v>4.3006716003852752E-3</v>
      </c>
      <c r="H3064" s="81">
        <f t="shared" si="1329"/>
        <v>47345</v>
      </c>
      <c r="I3064" s="81">
        <f t="shared" si="1330"/>
        <v>47345</v>
      </c>
      <c r="J3064" s="82">
        <f t="shared" si="1345"/>
        <v>22</v>
      </c>
      <c r="K3064" s="82">
        <f t="shared" si="1350"/>
        <v>6</v>
      </c>
      <c r="L3064" s="76">
        <f t="shared" si="1331"/>
        <v>1.00117108</v>
      </c>
      <c r="M3064" s="83">
        <f t="shared" si="1332"/>
        <v>1.0043006699999999</v>
      </c>
      <c r="N3064" s="83">
        <f t="shared" si="1333"/>
        <v>1.5918384439020887</v>
      </c>
      <c r="O3064" s="76">
        <f t="shared" si="1334"/>
        <v>1.59370261</v>
      </c>
      <c r="P3064" s="76">
        <f t="shared" si="1335"/>
        <v>388.11925610999998</v>
      </c>
      <c r="Q3064" s="84">
        <f t="shared" si="1349"/>
        <v>0</v>
      </c>
      <c r="R3064" s="86">
        <f t="shared" si="1346"/>
        <v>0</v>
      </c>
      <c r="S3064" s="76">
        <f t="shared" si="1336"/>
        <v>0</v>
      </c>
      <c r="T3064" s="86">
        <f t="shared" si="1347"/>
        <v>8.0657000000000006E-2</v>
      </c>
      <c r="U3064" s="84">
        <f t="shared" si="1337"/>
        <v>6</v>
      </c>
      <c r="V3064" s="84">
        <v>252</v>
      </c>
      <c r="W3064" s="83">
        <f t="shared" si="1338"/>
        <v>1.001848592</v>
      </c>
      <c r="X3064" s="76">
        <f t="shared" si="1339"/>
        <v>0.71747415000000003</v>
      </c>
      <c r="Y3064" s="76">
        <f t="shared" si="1340"/>
        <v>0</v>
      </c>
      <c r="Z3064" s="90" t="str">
        <f t="shared" si="1341"/>
        <v>A+J=</v>
      </c>
      <c r="AA3064" s="81">
        <f t="shared" si="1342"/>
        <v>47345</v>
      </c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75">
        <f t="shared" si="1343"/>
        <v>47324</v>
      </c>
      <c r="B3065" s="76">
        <f t="shared" si="1344"/>
        <v>389.03231600999999</v>
      </c>
      <c r="C3065" s="76">
        <f t="shared" si="1348"/>
        <v>243.53304919000001</v>
      </c>
      <c r="D3065" s="77">
        <f t="shared" si="1326"/>
        <v>7245.38</v>
      </c>
      <c r="E3065" s="78">
        <f>IF(K3065=1,VLOOKUP(A3064,[1]Plan1!$G$155:$I$350,3),E3064)</f>
        <v>7276.54</v>
      </c>
      <c r="F3065" s="79">
        <f t="shared" si="1327"/>
        <v>45763</v>
      </c>
      <c r="G3065" s="80">
        <f t="shared" si="1328"/>
        <v>4.3006716003852752E-3</v>
      </c>
      <c r="H3065" s="81">
        <f t="shared" si="1329"/>
        <v>47345</v>
      </c>
      <c r="I3065" s="81">
        <f t="shared" si="1330"/>
        <v>47345</v>
      </c>
      <c r="J3065" s="82">
        <f t="shared" si="1345"/>
        <v>22</v>
      </c>
      <c r="K3065" s="82">
        <f t="shared" si="1350"/>
        <v>7</v>
      </c>
      <c r="L3065" s="76">
        <f t="shared" si="1331"/>
        <v>1.0013663900000001</v>
      </c>
      <c r="M3065" s="83">
        <f t="shared" si="1332"/>
        <v>1.0043006699999999</v>
      </c>
      <c r="N3065" s="83">
        <f t="shared" si="1333"/>
        <v>1.5918384439020887</v>
      </c>
      <c r="O3065" s="76">
        <f t="shared" si="1334"/>
        <v>1.5940135099999999</v>
      </c>
      <c r="P3065" s="76">
        <f t="shared" si="1335"/>
        <v>388.19497053999999</v>
      </c>
      <c r="Q3065" s="84">
        <f t="shared" si="1349"/>
        <v>0</v>
      </c>
      <c r="R3065" s="86">
        <f t="shared" si="1346"/>
        <v>0</v>
      </c>
      <c r="S3065" s="76">
        <f t="shared" si="1336"/>
        <v>0</v>
      </c>
      <c r="T3065" s="86">
        <f t="shared" si="1347"/>
        <v>8.0657000000000006E-2</v>
      </c>
      <c r="U3065" s="84">
        <f t="shared" si="1337"/>
        <v>7</v>
      </c>
      <c r="V3065" s="84">
        <v>252</v>
      </c>
      <c r="W3065" s="83">
        <f t="shared" si="1338"/>
        <v>1.0021570230000001</v>
      </c>
      <c r="X3065" s="76">
        <f t="shared" si="1339"/>
        <v>0.83734547000000004</v>
      </c>
      <c r="Y3065" s="76">
        <f t="shared" si="1340"/>
        <v>0</v>
      </c>
      <c r="Z3065" s="90" t="str">
        <f t="shared" si="1341"/>
        <v>A+J=</v>
      </c>
      <c r="AA3065" s="81">
        <f t="shared" si="1342"/>
        <v>47345</v>
      </c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75">
        <f t="shared" si="1343"/>
        <v>47325</v>
      </c>
      <c r="B3066" s="76">
        <f t="shared" si="1344"/>
        <v>389.22800205999999</v>
      </c>
      <c r="C3066" s="76">
        <f t="shared" si="1348"/>
        <v>243.53304919000001</v>
      </c>
      <c r="D3066" s="77">
        <f t="shared" si="1326"/>
        <v>7245.38</v>
      </c>
      <c r="E3066" s="78">
        <f>IF(K3066=1,VLOOKUP(A3065,[1]Plan1!$G$155:$I$350,3),E3065)</f>
        <v>7276.54</v>
      </c>
      <c r="F3066" s="79">
        <f t="shared" si="1327"/>
        <v>45763</v>
      </c>
      <c r="G3066" s="80">
        <f t="shared" si="1328"/>
        <v>4.3006716003852752E-3</v>
      </c>
      <c r="H3066" s="81">
        <f t="shared" si="1329"/>
        <v>47345</v>
      </c>
      <c r="I3066" s="81">
        <f t="shared" si="1330"/>
        <v>47345</v>
      </c>
      <c r="J3066" s="82">
        <f t="shared" si="1345"/>
        <v>22</v>
      </c>
      <c r="K3066" s="82">
        <f t="shared" si="1350"/>
        <v>8</v>
      </c>
      <c r="L3066" s="76">
        <f t="shared" si="1331"/>
        <v>1.0015617400000001</v>
      </c>
      <c r="M3066" s="83">
        <f t="shared" si="1332"/>
        <v>1.0043006699999999</v>
      </c>
      <c r="N3066" s="83">
        <f t="shared" si="1333"/>
        <v>1.5918384439020887</v>
      </c>
      <c r="O3066" s="76">
        <f t="shared" si="1334"/>
        <v>1.59432448</v>
      </c>
      <c r="P3066" s="76">
        <f t="shared" si="1335"/>
        <v>388.27070200999998</v>
      </c>
      <c r="Q3066" s="84">
        <f t="shared" si="1349"/>
        <v>0</v>
      </c>
      <c r="R3066" s="86">
        <f t="shared" si="1346"/>
        <v>0</v>
      </c>
      <c r="S3066" s="76">
        <f t="shared" si="1336"/>
        <v>0</v>
      </c>
      <c r="T3066" s="86">
        <f t="shared" si="1347"/>
        <v>8.0657000000000006E-2</v>
      </c>
      <c r="U3066" s="84">
        <f t="shared" si="1337"/>
        <v>8</v>
      </c>
      <c r="V3066" s="84">
        <v>252</v>
      </c>
      <c r="W3066" s="83">
        <f t="shared" si="1338"/>
        <v>1.002465548</v>
      </c>
      <c r="X3066" s="76">
        <f t="shared" si="1339"/>
        <v>0.95730004999999996</v>
      </c>
      <c r="Y3066" s="76">
        <f t="shared" si="1340"/>
        <v>0</v>
      </c>
      <c r="Z3066" s="90" t="str">
        <f t="shared" si="1341"/>
        <v>A+J=</v>
      </c>
      <c r="AA3066" s="81">
        <f t="shared" si="1342"/>
        <v>47345</v>
      </c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75">
        <f t="shared" si="1343"/>
        <v>47326</v>
      </c>
      <c r="B3067" s="76">
        <f t="shared" si="1344"/>
        <v>389.42378676000004</v>
      </c>
      <c r="C3067" s="76">
        <f t="shared" si="1348"/>
        <v>243.53304919000001</v>
      </c>
      <c r="D3067" s="77">
        <f t="shared" si="1326"/>
        <v>7245.38</v>
      </c>
      <c r="E3067" s="78">
        <f>IF(K3067=1,VLOOKUP(A3066,[1]Plan1!$G$155:$I$350,3),E3066)</f>
        <v>7276.54</v>
      </c>
      <c r="F3067" s="79">
        <f t="shared" si="1327"/>
        <v>45763</v>
      </c>
      <c r="G3067" s="80">
        <f t="shared" si="1328"/>
        <v>4.3006716003852752E-3</v>
      </c>
      <c r="H3067" s="81">
        <f t="shared" si="1329"/>
        <v>47345</v>
      </c>
      <c r="I3067" s="81">
        <f t="shared" si="1330"/>
        <v>47345</v>
      </c>
      <c r="J3067" s="82">
        <f t="shared" si="1345"/>
        <v>22</v>
      </c>
      <c r="K3067" s="82">
        <f t="shared" si="1350"/>
        <v>9</v>
      </c>
      <c r="L3067" s="76">
        <f t="shared" si="1331"/>
        <v>1.0017571300000001</v>
      </c>
      <c r="M3067" s="83">
        <f t="shared" si="1332"/>
        <v>1.0043006699999999</v>
      </c>
      <c r="N3067" s="83">
        <f t="shared" si="1333"/>
        <v>1.5918384439020887</v>
      </c>
      <c r="O3067" s="76">
        <f t="shared" si="1334"/>
        <v>1.59463551</v>
      </c>
      <c r="P3067" s="76">
        <f t="shared" si="1335"/>
        <v>388.34644809000002</v>
      </c>
      <c r="Q3067" s="84">
        <f t="shared" si="1349"/>
        <v>0</v>
      </c>
      <c r="R3067" s="86">
        <f t="shared" si="1346"/>
        <v>0</v>
      </c>
      <c r="S3067" s="76">
        <f t="shared" si="1336"/>
        <v>0</v>
      </c>
      <c r="T3067" s="86">
        <f t="shared" si="1347"/>
        <v>8.0657000000000006E-2</v>
      </c>
      <c r="U3067" s="84">
        <f t="shared" si="1337"/>
        <v>9</v>
      </c>
      <c r="V3067" s="84">
        <v>252</v>
      </c>
      <c r="W3067" s="83">
        <f t="shared" si="1338"/>
        <v>1.002774169</v>
      </c>
      <c r="X3067" s="76">
        <f t="shared" si="1339"/>
        <v>1.0773386700000001</v>
      </c>
      <c r="Y3067" s="76">
        <f t="shared" si="1340"/>
        <v>0</v>
      </c>
      <c r="Z3067" s="90" t="str">
        <f t="shared" si="1341"/>
        <v>A+J=</v>
      </c>
      <c r="AA3067" s="81">
        <f t="shared" si="1342"/>
        <v>47345</v>
      </c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75">
        <f t="shared" si="1343"/>
        <v>47327</v>
      </c>
      <c r="B3068" s="76">
        <f t="shared" si="1344"/>
        <v>389.61966978999999</v>
      </c>
      <c r="C3068" s="76">
        <f t="shared" si="1348"/>
        <v>243.53304919000001</v>
      </c>
      <c r="D3068" s="77">
        <f t="shared" si="1326"/>
        <v>7245.38</v>
      </c>
      <c r="E3068" s="78">
        <f>IF(K3068=1,VLOOKUP(A3067,[1]Plan1!$G$155:$I$350,3),E3067)</f>
        <v>7276.54</v>
      </c>
      <c r="F3068" s="79">
        <f t="shared" si="1327"/>
        <v>45763</v>
      </c>
      <c r="G3068" s="80">
        <f t="shared" si="1328"/>
        <v>4.3006716003852752E-3</v>
      </c>
      <c r="H3068" s="81">
        <f t="shared" si="1329"/>
        <v>47345</v>
      </c>
      <c r="I3068" s="81">
        <f t="shared" si="1330"/>
        <v>47345</v>
      </c>
      <c r="J3068" s="82">
        <f t="shared" si="1345"/>
        <v>22</v>
      </c>
      <c r="K3068" s="82">
        <f t="shared" si="1350"/>
        <v>10</v>
      </c>
      <c r="L3068" s="76">
        <f t="shared" si="1331"/>
        <v>1.0019525600000001</v>
      </c>
      <c r="M3068" s="83">
        <f t="shared" si="1332"/>
        <v>1.0043006699999999</v>
      </c>
      <c r="N3068" s="83">
        <f t="shared" si="1333"/>
        <v>1.5918384439020887</v>
      </c>
      <c r="O3068" s="76">
        <f t="shared" si="1334"/>
        <v>1.5949466000000001</v>
      </c>
      <c r="P3068" s="76">
        <f t="shared" si="1335"/>
        <v>388.42220879000001</v>
      </c>
      <c r="Q3068" s="84">
        <f t="shared" si="1349"/>
        <v>0</v>
      </c>
      <c r="R3068" s="86">
        <f t="shared" si="1346"/>
        <v>0</v>
      </c>
      <c r="S3068" s="76">
        <f t="shared" si="1336"/>
        <v>0</v>
      </c>
      <c r="T3068" s="86">
        <f t="shared" si="1347"/>
        <v>8.0657000000000006E-2</v>
      </c>
      <c r="U3068" s="84">
        <f t="shared" si="1337"/>
        <v>10</v>
      </c>
      <c r="V3068" s="84">
        <v>252</v>
      </c>
      <c r="W3068" s="83">
        <f t="shared" si="1338"/>
        <v>1.003082885</v>
      </c>
      <c r="X3068" s="76">
        <f t="shared" si="1339"/>
        <v>1.1974610000000001</v>
      </c>
      <c r="Y3068" s="76">
        <f t="shared" si="1340"/>
        <v>0</v>
      </c>
      <c r="Z3068" s="90" t="str">
        <f t="shared" si="1341"/>
        <v>A+J=</v>
      </c>
      <c r="AA3068" s="81">
        <f t="shared" si="1342"/>
        <v>47345</v>
      </c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75">
        <f t="shared" si="1343"/>
        <v>47328</v>
      </c>
      <c r="B3069" s="76">
        <f t="shared" si="1344"/>
        <v>389.61966978999999</v>
      </c>
      <c r="C3069" s="76">
        <f t="shared" si="1348"/>
        <v>243.53304919000001</v>
      </c>
      <c r="D3069" s="77">
        <f t="shared" si="1326"/>
        <v>7245.38</v>
      </c>
      <c r="E3069" s="78">
        <f>IF(K3069=1,VLOOKUP(A3068,[1]Plan1!$G$155:$I$350,3),E3068)</f>
        <v>7276.54</v>
      </c>
      <c r="F3069" s="79">
        <f t="shared" si="1327"/>
        <v>45763</v>
      </c>
      <c r="G3069" s="80">
        <f t="shared" si="1328"/>
        <v>4.3006716003852752E-3</v>
      </c>
      <c r="H3069" s="81">
        <f t="shared" si="1329"/>
        <v>47345</v>
      </c>
      <c r="I3069" s="81">
        <f t="shared" si="1330"/>
        <v>47345</v>
      </c>
      <c r="J3069" s="82">
        <f t="shared" si="1345"/>
        <v>22</v>
      </c>
      <c r="K3069" s="82">
        <f t="shared" si="1350"/>
        <v>10</v>
      </c>
      <c r="L3069" s="76">
        <f t="shared" si="1331"/>
        <v>1.0019525600000001</v>
      </c>
      <c r="M3069" s="83">
        <f t="shared" si="1332"/>
        <v>1.0043006699999999</v>
      </c>
      <c r="N3069" s="83">
        <f t="shared" si="1333"/>
        <v>1.5918384439020887</v>
      </c>
      <c r="O3069" s="76">
        <f t="shared" si="1334"/>
        <v>1.5949466000000001</v>
      </c>
      <c r="P3069" s="76">
        <f t="shared" si="1335"/>
        <v>388.42220879000001</v>
      </c>
      <c r="Q3069" s="84">
        <f t="shared" si="1349"/>
        <v>0</v>
      </c>
      <c r="R3069" s="86">
        <f t="shared" si="1346"/>
        <v>0</v>
      </c>
      <c r="S3069" s="76">
        <f t="shared" si="1336"/>
        <v>0</v>
      </c>
      <c r="T3069" s="86">
        <f t="shared" si="1347"/>
        <v>8.0657000000000006E-2</v>
      </c>
      <c r="U3069" s="84">
        <f t="shared" si="1337"/>
        <v>10</v>
      </c>
      <c r="V3069" s="84">
        <v>252</v>
      </c>
      <c r="W3069" s="83">
        <f t="shared" si="1338"/>
        <v>1.003082885</v>
      </c>
      <c r="X3069" s="76">
        <f t="shared" si="1339"/>
        <v>1.1974610000000001</v>
      </c>
      <c r="Y3069" s="76">
        <f t="shared" si="1340"/>
        <v>0</v>
      </c>
      <c r="Z3069" s="90" t="str">
        <f t="shared" si="1341"/>
        <v>A+J=</v>
      </c>
      <c r="AA3069" s="81">
        <f t="shared" si="1342"/>
        <v>47345</v>
      </c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75">
        <f t="shared" si="1343"/>
        <v>47329</v>
      </c>
      <c r="B3070" s="76">
        <f t="shared" si="1344"/>
        <v>389.61966978999999</v>
      </c>
      <c r="C3070" s="76">
        <f t="shared" si="1348"/>
        <v>243.53304919000001</v>
      </c>
      <c r="D3070" s="77">
        <f t="shared" si="1326"/>
        <v>7245.38</v>
      </c>
      <c r="E3070" s="78">
        <f>IF(K3070=1,VLOOKUP(A3069,[1]Plan1!$G$155:$I$350,3),E3069)</f>
        <v>7276.54</v>
      </c>
      <c r="F3070" s="79">
        <f t="shared" si="1327"/>
        <v>45763</v>
      </c>
      <c r="G3070" s="80">
        <f t="shared" si="1328"/>
        <v>4.3006716003852752E-3</v>
      </c>
      <c r="H3070" s="81">
        <f t="shared" si="1329"/>
        <v>47345</v>
      </c>
      <c r="I3070" s="81">
        <f t="shared" si="1330"/>
        <v>47345</v>
      </c>
      <c r="J3070" s="82">
        <f t="shared" si="1345"/>
        <v>22</v>
      </c>
      <c r="K3070" s="82">
        <f t="shared" si="1350"/>
        <v>10</v>
      </c>
      <c r="L3070" s="76">
        <f t="shared" si="1331"/>
        <v>1.0019525600000001</v>
      </c>
      <c r="M3070" s="83">
        <f t="shared" si="1332"/>
        <v>1.0043006699999999</v>
      </c>
      <c r="N3070" s="83">
        <f t="shared" si="1333"/>
        <v>1.5918384439020887</v>
      </c>
      <c r="O3070" s="76">
        <f t="shared" si="1334"/>
        <v>1.5949466000000001</v>
      </c>
      <c r="P3070" s="76">
        <f t="shared" si="1335"/>
        <v>388.42220879000001</v>
      </c>
      <c r="Q3070" s="84">
        <f t="shared" si="1349"/>
        <v>0</v>
      </c>
      <c r="R3070" s="86">
        <f t="shared" si="1346"/>
        <v>0</v>
      </c>
      <c r="S3070" s="76">
        <f t="shared" si="1336"/>
        <v>0</v>
      </c>
      <c r="T3070" s="86">
        <f t="shared" si="1347"/>
        <v>8.0657000000000006E-2</v>
      </c>
      <c r="U3070" s="84">
        <f t="shared" si="1337"/>
        <v>10</v>
      </c>
      <c r="V3070" s="84">
        <v>252</v>
      </c>
      <c r="W3070" s="83">
        <f t="shared" si="1338"/>
        <v>1.003082885</v>
      </c>
      <c r="X3070" s="76">
        <f t="shared" si="1339"/>
        <v>1.1974610000000001</v>
      </c>
      <c r="Y3070" s="76">
        <f t="shared" si="1340"/>
        <v>0</v>
      </c>
      <c r="Z3070" s="90" t="str">
        <f t="shared" si="1341"/>
        <v>A+J=</v>
      </c>
      <c r="AA3070" s="81">
        <f t="shared" si="1342"/>
        <v>47345</v>
      </c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75">
        <f t="shared" si="1343"/>
        <v>47330</v>
      </c>
      <c r="B3071" s="76">
        <f t="shared" si="1344"/>
        <v>389.81564831999998</v>
      </c>
      <c r="C3071" s="76">
        <f t="shared" si="1348"/>
        <v>243.53304919000001</v>
      </c>
      <c r="D3071" s="77">
        <f t="shared" si="1326"/>
        <v>7245.38</v>
      </c>
      <c r="E3071" s="78">
        <f>IF(K3071=1,VLOOKUP(A3070,[1]Plan1!$G$155:$I$350,3),E3070)</f>
        <v>7276.54</v>
      </c>
      <c r="F3071" s="79">
        <f t="shared" si="1327"/>
        <v>45763</v>
      </c>
      <c r="G3071" s="80">
        <f t="shared" si="1328"/>
        <v>4.3006716003852752E-3</v>
      </c>
      <c r="H3071" s="81">
        <f t="shared" si="1329"/>
        <v>47345</v>
      </c>
      <c r="I3071" s="81">
        <f t="shared" si="1330"/>
        <v>47345</v>
      </c>
      <c r="J3071" s="82">
        <f t="shared" si="1345"/>
        <v>22</v>
      </c>
      <c r="K3071" s="82">
        <f t="shared" si="1350"/>
        <v>11</v>
      </c>
      <c r="L3071" s="76">
        <f t="shared" si="1331"/>
        <v>1.0021480199999999</v>
      </c>
      <c r="M3071" s="83">
        <f t="shared" si="1332"/>
        <v>1.0043006699999999</v>
      </c>
      <c r="N3071" s="83">
        <f t="shared" si="1333"/>
        <v>1.5918384439020887</v>
      </c>
      <c r="O3071" s="76">
        <f t="shared" si="1334"/>
        <v>1.5952577400000001</v>
      </c>
      <c r="P3071" s="76">
        <f t="shared" si="1335"/>
        <v>388.49798165999999</v>
      </c>
      <c r="Q3071" s="84">
        <f t="shared" si="1349"/>
        <v>0</v>
      </c>
      <c r="R3071" s="86">
        <f t="shared" si="1346"/>
        <v>0</v>
      </c>
      <c r="S3071" s="76">
        <f t="shared" si="1336"/>
        <v>0</v>
      </c>
      <c r="T3071" s="86">
        <f t="shared" si="1347"/>
        <v>8.0657000000000006E-2</v>
      </c>
      <c r="U3071" s="84">
        <f t="shared" si="1337"/>
        <v>11</v>
      </c>
      <c r="V3071" s="84">
        <v>252</v>
      </c>
      <c r="W3071" s="83">
        <f t="shared" si="1338"/>
        <v>1.0033916949999999</v>
      </c>
      <c r="X3071" s="76">
        <f t="shared" si="1339"/>
        <v>1.31766666</v>
      </c>
      <c r="Y3071" s="76">
        <f t="shared" si="1340"/>
        <v>0</v>
      </c>
      <c r="Z3071" s="90" t="str">
        <f t="shared" si="1341"/>
        <v>A+J=</v>
      </c>
      <c r="AA3071" s="81">
        <f t="shared" si="1342"/>
        <v>47345</v>
      </c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75">
        <f t="shared" si="1343"/>
        <v>47331</v>
      </c>
      <c r="B3072" s="76">
        <f t="shared" si="1344"/>
        <v>390.01173050999995</v>
      </c>
      <c r="C3072" s="76">
        <f t="shared" si="1348"/>
        <v>243.53304919000001</v>
      </c>
      <c r="D3072" s="77">
        <f t="shared" si="1326"/>
        <v>7245.38</v>
      </c>
      <c r="E3072" s="78">
        <f>IF(K3072=1,VLOOKUP(A3071,[1]Plan1!$G$155:$I$350,3),E3071)</f>
        <v>7276.54</v>
      </c>
      <c r="F3072" s="79">
        <f t="shared" si="1327"/>
        <v>45763</v>
      </c>
      <c r="G3072" s="80">
        <f t="shared" si="1328"/>
        <v>4.3006716003852752E-3</v>
      </c>
      <c r="H3072" s="81">
        <f t="shared" si="1329"/>
        <v>47345</v>
      </c>
      <c r="I3072" s="81">
        <f t="shared" si="1330"/>
        <v>47345</v>
      </c>
      <c r="J3072" s="82">
        <f t="shared" si="1345"/>
        <v>22</v>
      </c>
      <c r="K3072" s="82">
        <f t="shared" si="1350"/>
        <v>12</v>
      </c>
      <c r="L3072" s="76">
        <f t="shared" si="1331"/>
        <v>1.0023435300000001</v>
      </c>
      <c r="M3072" s="83">
        <f t="shared" si="1332"/>
        <v>1.0043006699999999</v>
      </c>
      <c r="N3072" s="83">
        <f t="shared" si="1333"/>
        <v>1.5918384439020887</v>
      </c>
      <c r="O3072" s="76">
        <f t="shared" si="1334"/>
        <v>1.59556896</v>
      </c>
      <c r="P3072" s="76">
        <f t="shared" si="1335"/>
        <v>388.57377401999997</v>
      </c>
      <c r="Q3072" s="84">
        <f t="shared" si="1349"/>
        <v>0</v>
      </c>
      <c r="R3072" s="86">
        <f t="shared" si="1346"/>
        <v>0</v>
      </c>
      <c r="S3072" s="76">
        <f t="shared" si="1336"/>
        <v>0</v>
      </c>
      <c r="T3072" s="86">
        <f t="shared" si="1347"/>
        <v>8.0657000000000006E-2</v>
      </c>
      <c r="U3072" s="84">
        <f t="shared" si="1337"/>
        <v>12</v>
      </c>
      <c r="V3072" s="84">
        <v>252</v>
      </c>
      <c r="W3072" s="83">
        <f t="shared" si="1338"/>
        <v>1.003700601</v>
      </c>
      <c r="X3072" s="76">
        <f t="shared" si="1339"/>
        <v>1.4379564899999999</v>
      </c>
      <c r="Y3072" s="76">
        <f t="shared" si="1340"/>
        <v>0</v>
      </c>
      <c r="Z3072" s="90" t="str">
        <f t="shared" si="1341"/>
        <v>A+J=</v>
      </c>
      <c r="AA3072" s="81">
        <f t="shared" si="1342"/>
        <v>47345</v>
      </c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75">
        <f t="shared" si="1343"/>
        <v>47332</v>
      </c>
      <c r="B3073" s="76">
        <f t="shared" si="1344"/>
        <v>390.20790866999999</v>
      </c>
      <c r="C3073" s="76">
        <f t="shared" si="1348"/>
        <v>243.53304919000001</v>
      </c>
      <c r="D3073" s="77">
        <f t="shared" si="1326"/>
        <v>7245.38</v>
      </c>
      <c r="E3073" s="78">
        <f>IF(K3073=1,VLOOKUP(A3072,[1]Plan1!$G$155:$I$350,3),E3072)</f>
        <v>7276.54</v>
      </c>
      <c r="F3073" s="79">
        <f t="shared" si="1327"/>
        <v>45763</v>
      </c>
      <c r="G3073" s="80">
        <f t="shared" si="1328"/>
        <v>4.3006716003852752E-3</v>
      </c>
      <c r="H3073" s="81">
        <f t="shared" si="1329"/>
        <v>47345</v>
      </c>
      <c r="I3073" s="81">
        <f t="shared" si="1330"/>
        <v>47345</v>
      </c>
      <c r="J3073" s="82">
        <f t="shared" si="1345"/>
        <v>22</v>
      </c>
      <c r="K3073" s="82">
        <f t="shared" si="1350"/>
        <v>13</v>
      </c>
      <c r="L3073" s="76">
        <f t="shared" si="1331"/>
        <v>1.0025390700000001</v>
      </c>
      <c r="M3073" s="83">
        <f t="shared" si="1332"/>
        <v>1.0043006699999999</v>
      </c>
      <c r="N3073" s="83">
        <f t="shared" si="1333"/>
        <v>1.5918384439020887</v>
      </c>
      <c r="O3073" s="76">
        <f t="shared" si="1334"/>
        <v>1.5958802299999999</v>
      </c>
      <c r="P3073" s="76">
        <f t="shared" si="1335"/>
        <v>388.64957855</v>
      </c>
      <c r="Q3073" s="84">
        <f t="shared" si="1349"/>
        <v>0</v>
      </c>
      <c r="R3073" s="86">
        <f t="shared" si="1346"/>
        <v>0</v>
      </c>
      <c r="S3073" s="76">
        <f t="shared" si="1336"/>
        <v>0</v>
      </c>
      <c r="T3073" s="86">
        <f t="shared" si="1347"/>
        <v>8.0657000000000006E-2</v>
      </c>
      <c r="U3073" s="84">
        <f t="shared" si="1337"/>
        <v>13</v>
      </c>
      <c r="V3073" s="84">
        <v>252</v>
      </c>
      <c r="W3073" s="83">
        <f t="shared" si="1338"/>
        <v>1.004009602</v>
      </c>
      <c r="X3073" s="76">
        <f t="shared" si="1339"/>
        <v>1.5583301199999999</v>
      </c>
      <c r="Y3073" s="76">
        <f t="shared" si="1340"/>
        <v>0</v>
      </c>
      <c r="Z3073" s="90" t="str">
        <f t="shared" si="1341"/>
        <v>A+J=</v>
      </c>
      <c r="AA3073" s="81">
        <f t="shared" si="1342"/>
        <v>47345</v>
      </c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75">
        <f t="shared" si="1343"/>
        <v>47333</v>
      </c>
      <c r="B3074" s="76">
        <f t="shared" si="1344"/>
        <v>390.40418528000004</v>
      </c>
      <c r="C3074" s="76">
        <f t="shared" si="1348"/>
        <v>243.53304919000001</v>
      </c>
      <c r="D3074" s="77">
        <f t="shared" si="1326"/>
        <v>7245.38</v>
      </c>
      <c r="E3074" s="78">
        <f>IF(K3074=1,VLOOKUP(A3073,[1]Plan1!$G$155:$I$350,3),E3073)</f>
        <v>7276.54</v>
      </c>
      <c r="F3074" s="79">
        <f t="shared" si="1327"/>
        <v>45763</v>
      </c>
      <c r="G3074" s="80">
        <f t="shared" si="1328"/>
        <v>4.3006716003852752E-3</v>
      </c>
      <c r="H3074" s="81">
        <f t="shared" si="1329"/>
        <v>47345</v>
      </c>
      <c r="I3074" s="81">
        <f t="shared" si="1330"/>
        <v>47345</v>
      </c>
      <c r="J3074" s="82">
        <f t="shared" si="1345"/>
        <v>22</v>
      </c>
      <c r="K3074" s="82">
        <f t="shared" si="1350"/>
        <v>14</v>
      </c>
      <c r="L3074" s="76">
        <f t="shared" si="1331"/>
        <v>1.0027346500000001</v>
      </c>
      <c r="M3074" s="83">
        <f t="shared" si="1332"/>
        <v>1.0043006699999999</v>
      </c>
      <c r="N3074" s="83">
        <f t="shared" si="1333"/>
        <v>1.5918384439020887</v>
      </c>
      <c r="O3074" s="76">
        <f t="shared" si="1334"/>
        <v>1.5961915600000001</v>
      </c>
      <c r="P3074" s="76">
        <f t="shared" si="1335"/>
        <v>388.72539769000002</v>
      </c>
      <c r="Q3074" s="84">
        <f t="shared" si="1349"/>
        <v>0</v>
      </c>
      <c r="R3074" s="86">
        <f t="shared" si="1346"/>
        <v>0</v>
      </c>
      <c r="S3074" s="76">
        <f t="shared" si="1336"/>
        <v>0</v>
      </c>
      <c r="T3074" s="86">
        <f t="shared" si="1347"/>
        <v>8.0657000000000006E-2</v>
      </c>
      <c r="U3074" s="84">
        <f t="shared" si="1337"/>
        <v>14</v>
      </c>
      <c r="V3074" s="84">
        <v>252</v>
      </c>
      <c r="W3074" s="83">
        <f t="shared" si="1338"/>
        <v>1.0043186980000001</v>
      </c>
      <c r="X3074" s="76">
        <f t="shared" si="1339"/>
        <v>1.67878759</v>
      </c>
      <c r="Y3074" s="76">
        <f t="shared" si="1340"/>
        <v>0</v>
      </c>
      <c r="Z3074" s="90" t="str">
        <f t="shared" si="1341"/>
        <v>A+J=</v>
      </c>
      <c r="AA3074" s="81">
        <f t="shared" si="1342"/>
        <v>47345</v>
      </c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75">
        <f t="shared" si="1343"/>
        <v>47334</v>
      </c>
      <c r="B3075" s="76">
        <f t="shared" si="1344"/>
        <v>390.60056283</v>
      </c>
      <c r="C3075" s="76">
        <f t="shared" si="1348"/>
        <v>243.53304919000001</v>
      </c>
      <c r="D3075" s="77">
        <f t="shared" si="1326"/>
        <v>7245.38</v>
      </c>
      <c r="E3075" s="78">
        <f>IF(K3075=1,VLOOKUP(A3074,[1]Plan1!$G$155:$I$350,3),E3074)</f>
        <v>7276.54</v>
      </c>
      <c r="F3075" s="79">
        <f t="shared" si="1327"/>
        <v>45763</v>
      </c>
      <c r="G3075" s="80">
        <f t="shared" si="1328"/>
        <v>4.3006716003852752E-3</v>
      </c>
      <c r="H3075" s="81">
        <f t="shared" si="1329"/>
        <v>47345</v>
      </c>
      <c r="I3075" s="81">
        <f t="shared" si="1330"/>
        <v>47345</v>
      </c>
      <c r="J3075" s="82">
        <f t="shared" si="1345"/>
        <v>22</v>
      </c>
      <c r="K3075" s="82">
        <f t="shared" si="1350"/>
        <v>15</v>
      </c>
      <c r="L3075" s="76">
        <f t="shared" si="1331"/>
        <v>1.00293027</v>
      </c>
      <c r="M3075" s="83">
        <f t="shared" si="1332"/>
        <v>1.0043006699999999</v>
      </c>
      <c r="N3075" s="83">
        <f t="shared" si="1333"/>
        <v>1.5918384439020887</v>
      </c>
      <c r="O3075" s="76">
        <f t="shared" si="1334"/>
        <v>1.59650296</v>
      </c>
      <c r="P3075" s="76">
        <f t="shared" si="1335"/>
        <v>388.80123387999998</v>
      </c>
      <c r="Q3075" s="84">
        <f t="shared" si="1349"/>
        <v>0</v>
      </c>
      <c r="R3075" s="86">
        <f t="shared" si="1346"/>
        <v>0</v>
      </c>
      <c r="S3075" s="76">
        <f t="shared" si="1336"/>
        <v>0</v>
      </c>
      <c r="T3075" s="86">
        <f t="shared" si="1347"/>
        <v>8.0657000000000006E-2</v>
      </c>
      <c r="U3075" s="84">
        <f t="shared" si="1337"/>
        <v>15</v>
      </c>
      <c r="V3075" s="84">
        <v>252</v>
      </c>
      <c r="W3075" s="83">
        <f t="shared" si="1338"/>
        <v>1.004627889</v>
      </c>
      <c r="X3075" s="76">
        <f t="shared" si="1339"/>
        <v>1.79932895</v>
      </c>
      <c r="Y3075" s="76">
        <f t="shared" si="1340"/>
        <v>0</v>
      </c>
      <c r="Z3075" s="90" t="str">
        <f t="shared" si="1341"/>
        <v>A+J=</v>
      </c>
      <c r="AA3075" s="81">
        <f t="shared" si="1342"/>
        <v>47345</v>
      </c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75">
        <f t="shared" si="1343"/>
        <v>47335</v>
      </c>
      <c r="B3076" s="76">
        <f t="shared" si="1344"/>
        <v>390.60056283</v>
      </c>
      <c r="C3076" s="76">
        <f t="shared" si="1348"/>
        <v>243.53304919000001</v>
      </c>
      <c r="D3076" s="77">
        <f t="shared" si="1326"/>
        <v>7245.38</v>
      </c>
      <c r="E3076" s="78">
        <f>IF(K3076=1,VLOOKUP(A3075,[1]Plan1!$G$155:$I$350,3),E3075)</f>
        <v>7276.54</v>
      </c>
      <c r="F3076" s="79">
        <f t="shared" si="1327"/>
        <v>45763</v>
      </c>
      <c r="G3076" s="80">
        <f t="shared" si="1328"/>
        <v>4.3006716003852752E-3</v>
      </c>
      <c r="H3076" s="81">
        <f t="shared" si="1329"/>
        <v>47345</v>
      </c>
      <c r="I3076" s="81">
        <f t="shared" si="1330"/>
        <v>47345</v>
      </c>
      <c r="J3076" s="82">
        <f t="shared" si="1345"/>
        <v>22</v>
      </c>
      <c r="K3076" s="82">
        <f t="shared" si="1350"/>
        <v>15</v>
      </c>
      <c r="L3076" s="76">
        <f t="shared" si="1331"/>
        <v>1.00293027</v>
      </c>
      <c r="M3076" s="83">
        <f t="shared" si="1332"/>
        <v>1.0043006699999999</v>
      </c>
      <c r="N3076" s="83">
        <f t="shared" si="1333"/>
        <v>1.5918384439020887</v>
      </c>
      <c r="O3076" s="76">
        <f t="shared" si="1334"/>
        <v>1.59650296</v>
      </c>
      <c r="P3076" s="76">
        <f t="shared" si="1335"/>
        <v>388.80123387999998</v>
      </c>
      <c r="Q3076" s="84">
        <f t="shared" si="1349"/>
        <v>0</v>
      </c>
      <c r="R3076" s="86">
        <f t="shared" si="1346"/>
        <v>0</v>
      </c>
      <c r="S3076" s="76">
        <f t="shared" si="1336"/>
        <v>0</v>
      </c>
      <c r="T3076" s="86">
        <f t="shared" si="1347"/>
        <v>8.0657000000000006E-2</v>
      </c>
      <c r="U3076" s="84">
        <f t="shared" si="1337"/>
        <v>15</v>
      </c>
      <c r="V3076" s="84">
        <v>252</v>
      </c>
      <c r="W3076" s="83">
        <f t="shared" si="1338"/>
        <v>1.004627889</v>
      </c>
      <c r="X3076" s="76">
        <f t="shared" si="1339"/>
        <v>1.79932895</v>
      </c>
      <c r="Y3076" s="76">
        <f t="shared" si="1340"/>
        <v>0</v>
      </c>
      <c r="Z3076" s="90" t="str">
        <f t="shared" si="1341"/>
        <v>A+J=</v>
      </c>
      <c r="AA3076" s="81">
        <f t="shared" si="1342"/>
        <v>47345</v>
      </c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75">
        <f t="shared" si="1343"/>
        <v>47336</v>
      </c>
      <c r="B3077" s="76">
        <f t="shared" si="1344"/>
        <v>390.60056283</v>
      </c>
      <c r="C3077" s="76">
        <f t="shared" si="1348"/>
        <v>243.53304919000001</v>
      </c>
      <c r="D3077" s="77">
        <f t="shared" si="1326"/>
        <v>7245.38</v>
      </c>
      <c r="E3077" s="78">
        <f>IF(K3077=1,VLOOKUP(A3076,[1]Plan1!$G$155:$I$350,3),E3076)</f>
        <v>7276.54</v>
      </c>
      <c r="F3077" s="79">
        <f t="shared" si="1327"/>
        <v>45763</v>
      </c>
      <c r="G3077" s="80">
        <f t="shared" si="1328"/>
        <v>4.3006716003852752E-3</v>
      </c>
      <c r="H3077" s="81">
        <f t="shared" si="1329"/>
        <v>47345</v>
      </c>
      <c r="I3077" s="81">
        <f t="shared" si="1330"/>
        <v>47345</v>
      </c>
      <c r="J3077" s="82">
        <f t="shared" si="1345"/>
        <v>22</v>
      </c>
      <c r="K3077" s="82">
        <f t="shared" si="1350"/>
        <v>15</v>
      </c>
      <c r="L3077" s="76">
        <f t="shared" si="1331"/>
        <v>1.00293027</v>
      </c>
      <c r="M3077" s="83">
        <f t="shared" si="1332"/>
        <v>1.0043006699999999</v>
      </c>
      <c r="N3077" s="83">
        <f t="shared" si="1333"/>
        <v>1.5918384439020887</v>
      </c>
      <c r="O3077" s="76">
        <f t="shared" si="1334"/>
        <v>1.59650296</v>
      </c>
      <c r="P3077" s="76">
        <f t="shared" si="1335"/>
        <v>388.80123387999998</v>
      </c>
      <c r="Q3077" s="84">
        <f t="shared" si="1349"/>
        <v>0</v>
      </c>
      <c r="R3077" s="86">
        <f t="shared" si="1346"/>
        <v>0</v>
      </c>
      <c r="S3077" s="76">
        <f t="shared" si="1336"/>
        <v>0</v>
      </c>
      <c r="T3077" s="86">
        <f t="shared" si="1347"/>
        <v>8.0657000000000006E-2</v>
      </c>
      <c r="U3077" s="84">
        <f t="shared" si="1337"/>
        <v>15</v>
      </c>
      <c r="V3077" s="84">
        <v>252</v>
      </c>
      <c r="W3077" s="83">
        <f t="shared" si="1338"/>
        <v>1.004627889</v>
      </c>
      <c r="X3077" s="76">
        <f t="shared" si="1339"/>
        <v>1.79932895</v>
      </c>
      <c r="Y3077" s="76">
        <f t="shared" si="1340"/>
        <v>0</v>
      </c>
      <c r="Z3077" s="90" t="str">
        <f t="shared" si="1341"/>
        <v>A+J=</v>
      </c>
      <c r="AA3077" s="81">
        <f t="shared" si="1342"/>
        <v>47345</v>
      </c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75">
        <f t="shared" si="1343"/>
        <v>47337</v>
      </c>
      <c r="B3078" s="76">
        <f t="shared" si="1344"/>
        <v>390.79703683999998</v>
      </c>
      <c r="C3078" s="76">
        <f t="shared" si="1348"/>
        <v>243.53304919000001</v>
      </c>
      <c r="D3078" s="77">
        <f t="shared" si="1326"/>
        <v>7245.38</v>
      </c>
      <c r="E3078" s="78">
        <f>IF(K3078=1,VLOOKUP(A3077,[1]Plan1!$G$155:$I$350,3),E3077)</f>
        <v>7276.54</v>
      </c>
      <c r="F3078" s="79">
        <f t="shared" si="1327"/>
        <v>45763</v>
      </c>
      <c r="G3078" s="80">
        <f t="shared" si="1328"/>
        <v>4.3006716003852752E-3</v>
      </c>
      <c r="H3078" s="81">
        <f t="shared" si="1329"/>
        <v>47345</v>
      </c>
      <c r="I3078" s="81">
        <f t="shared" si="1330"/>
        <v>47345</v>
      </c>
      <c r="J3078" s="82">
        <f t="shared" si="1345"/>
        <v>22</v>
      </c>
      <c r="K3078" s="82">
        <f t="shared" si="1350"/>
        <v>16</v>
      </c>
      <c r="L3078" s="76">
        <f t="shared" si="1331"/>
        <v>1.0031259299999999</v>
      </c>
      <c r="M3078" s="83">
        <f t="shared" si="1332"/>
        <v>1.0043006699999999</v>
      </c>
      <c r="N3078" s="83">
        <f t="shared" si="1333"/>
        <v>1.5918384439020887</v>
      </c>
      <c r="O3078" s="76">
        <f t="shared" si="1334"/>
        <v>1.5968144099999999</v>
      </c>
      <c r="P3078" s="76">
        <f t="shared" si="1335"/>
        <v>388.87708225</v>
      </c>
      <c r="Q3078" s="84">
        <f t="shared" si="1349"/>
        <v>0</v>
      </c>
      <c r="R3078" s="86">
        <f t="shared" si="1346"/>
        <v>0</v>
      </c>
      <c r="S3078" s="76">
        <f t="shared" si="1336"/>
        <v>0</v>
      </c>
      <c r="T3078" s="86">
        <f t="shared" si="1347"/>
        <v>8.0657000000000006E-2</v>
      </c>
      <c r="U3078" s="84">
        <f t="shared" si="1337"/>
        <v>16</v>
      </c>
      <c r="V3078" s="84">
        <v>252</v>
      </c>
      <c r="W3078" s="83">
        <f t="shared" si="1338"/>
        <v>1.0049371760000001</v>
      </c>
      <c r="X3078" s="76">
        <f t="shared" si="1339"/>
        <v>1.9199545899999999</v>
      </c>
      <c r="Y3078" s="76">
        <f t="shared" si="1340"/>
        <v>0</v>
      </c>
      <c r="Z3078" s="90" t="str">
        <f t="shared" si="1341"/>
        <v>A+J=</v>
      </c>
      <c r="AA3078" s="81">
        <f t="shared" si="1342"/>
        <v>47345</v>
      </c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75">
        <f t="shared" si="1343"/>
        <v>47338</v>
      </c>
      <c r="B3079" s="76">
        <f t="shared" si="1344"/>
        <v>390.99360902000001</v>
      </c>
      <c r="C3079" s="76">
        <f t="shared" si="1348"/>
        <v>243.53304919000001</v>
      </c>
      <c r="D3079" s="77">
        <f t="shared" si="1326"/>
        <v>7245.38</v>
      </c>
      <c r="E3079" s="78">
        <f>IF(K3079=1,VLOOKUP(A3078,[1]Plan1!$G$155:$I$350,3),E3078)</f>
        <v>7276.54</v>
      </c>
      <c r="F3079" s="79">
        <f t="shared" si="1327"/>
        <v>45763</v>
      </c>
      <c r="G3079" s="80">
        <f t="shared" si="1328"/>
        <v>4.3006716003852752E-3</v>
      </c>
      <c r="H3079" s="81">
        <f t="shared" si="1329"/>
        <v>47345</v>
      </c>
      <c r="I3079" s="81">
        <f t="shared" si="1330"/>
        <v>47345</v>
      </c>
      <c r="J3079" s="82">
        <f t="shared" si="1345"/>
        <v>22</v>
      </c>
      <c r="K3079" s="82">
        <f t="shared" si="1350"/>
        <v>17</v>
      </c>
      <c r="L3079" s="76">
        <f t="shared" si="1331"/>
        <v>1.0033216199999999</v>
      </c>
      <c r="M3079" s="83">
        <f t="shared" si="1332"/>
        <v>1.0043006699999999</v>
      </c>
      <c r="N3079" s="83">
        <f t="shared" si="1333"/>
        <v>1.5918384439020887</v>
      </c>
      <c r="O3079" s="76">
        <f t="shared" si="1334"/>
        <v>1.5971259200000001</v>
      </c>
      <c r="P3079" s="76">
        <f t="shared" si="1335"/>
        <v>388.95294523000001</v>
      </c>
      <c r="Q3079" s="84">
        <f t="shared" si="1349"/>
        <v>0</v>
      </c>
      <c r="R3079" s="86">
        <f t="shared" si="1346"/>
        <v>0</v>
      </c>
      <c r="S3079" s="76">
        <f t="shared" si="1336"/>
        <v>0</v>
      </c>
      <c r="T3079" s="86">
        <f t="shared" si="1347"/>
        <v>8.0657000000000006E-2</v>
      </c>
      <c r="U3079" s="84">
        <f t="shared" si="1337"/>
        <v>17</v>
      </c>
      <c r="V3079" s="84">
        <v>252</v>
      </c>
      <c r="W3079" s="83">
        <f t="shared" si="1338"/>
        <v>1.005246557</v>
      </c>
      <c r="X3079" s="76">
        <f t="shared" si="1339"/>
        <v>2.04066379</v>
      </c>
      <c r="Y3079" s="76">
        <f t="shared" si="1340"/>
        <v>0</v>
      </c>
      <c r="Z3079" s="90" t="str">
        <f t="shared" si="1341"/>
        <v>A+J=</v>
      </c>
      <c r="AA3079" s="81">
        <f t="shared" si="1342"/>
        <v>47345</v>
      </c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75">
        <f t="shared" si="1343"/>
        <v>47339</v>
      </c>
      <c r="B3080" s="76">
        <f t="shared" si="1344"/>
        <v>391.19028019000001</v>
      </c>
      <c r="C3080" s="76">
        <f t="shared" si="1348"/>
        <v>243.53304919000001</v>
      </c>
      <c r="D3080" s="77">
        <f t="shared" ref="D3080:D3143" si="1351">IF(E3080=E3079,D3079,E3079)</f>
        <v>7245.38</v>
      </c>
      <c r="E3080" s="78">
        <f>IF(K3080=1,VLOOKUP(A3079,[1]Plan1!$G$155:$I$350,3),E3079)</f>
        <v>7276.54</v>
      </c>
      <c r="F3080" s="79">
        <f t="shared" ref="F3080:F3143" si="1352">IF(D3080=D3079,F3079,A3080)</f>
        <v>45763</v>
      </c>
      <c r="G3080" s="80">
        <f t="shared" ref="G3080:G3143" si="1353">(E3080/D3080)-1</f>
        <v>4.3006716003852752E-3</v>
      </c>
      <c r="H3080" s="81">
        <f t="shared" ref="H3080:H3143" si="1354">IF(DAY(A3080)=15,VLOOKUP(A3080,AH$119:AN$451,4),H3079)</f>
        <v>47345</v>
      </c>
      <c r="I3080" s="81">
        <f t="shared" ref="I3080:I3143" si="1355">IF(A3080&gt;I3079,H3080,I3079)</f>
        <v>47345</v>
      </c>
      <c r="J3080" s="82">
        <f t="shared" si="1345"/>
        <v>22</v>
      </c>
      <c r="K3080" s="82">
        <f t="shared" si="1350"/>
        <v>18</v>
      </c>
      <c r="L3080" s="76">
        <f t="shared" ref="L3080:L3143" si="1356">TRUNC((E3080/D3080)^TRUNC((K3080/J3080),9),8)</f>
        <v>1.0035173500000001</v>
      </c>
      <c r="M3080" s="83">
        <f t="shared" ref="M3080:M3143" si="1357">IF(I3080&gt;I3079,L3079,M3079)</f>
        <v>1.0043006699999999</v>
      </c>
      <c r="N3080" s="83">
        <f t="shared" ref="N3080:N3143" si="1358">IF(I3080&gt;I3079,N3079*M3080,N3079)</f>
        <v>1.5918384439020887</v>
      </c>
      <c r="O3080" s="76">
        <f t="shared" ref="O3080:O3143" si="1359">TRUNC(TRUNC((L3080*N3080),15),8)</f>
        <v>1.5974374899999999</v>
      </c>
      <c r="P3080" s="76">
        <f t="shared" ref="P3080:P3143" si="1360">TRUNC(C3080*O3080,8)</f>
        <v>389.02882283000002</v>
      </c>
      <c r="Q3080" s="84">
        <f t="shared" si="1349"/>
        <v>0</v>
      </c>
      <c r="R3080" s="86">
        <f t="shared" si="1346"/>
        <v>0</v>
      </c>
      <c r="S3080" s="76">
        <f t="shared" ref="S3080:S3143" si="1361">IF(R3080&gt;0,TRUNC(R3080*P3080,8),0)</f>
        <v>0</v>
      </c>
      <c r="T3080" s="86">
        <f t="shared" si="1347"/>
        <v>8.0657000000000006E-2</v>
      </c>
      <c r="U3080" s="84">
        <f t="shared" ref="U3080:U3143" si="1362">IF(Q3079&gt;0,1,IF(K3080=K3079,U3079,U3079+1))</f>
        <v>18</v>
      </c>
      <c r="V3080" s="84">
        <v>252</v>
      </c>
      <c r="W3080" s="83">
        <f t="shared" ref="W3080:W3143" si="1363">ROUND((1+T3080)^TRUNC((U3080/V3080),9),9)</f>
        <v>1.005556034</v>
      </c>
      <c r="X3080" s="76">
        <f t="shared" ref="X3080:X3143" si="1364">TRUNC((P3080*(W3080-1)),8)</f>
        <v>2.16145736</v>
      </c>
      <c r="Y3080" s="76">
        <f t="shared" ref="Y3080:Y3143" si="1365">IF(Q3080&gt;0,S3080+X3080,0)</f>
        <v>0</v>
      </c>
      <c r="Z3080" s="90" t="str">
        <f t="shared" ref="Z3080:Z3143" si="1366">IF($Q3079&gt;0,VLOOKUP($A3079,$AD$11:$AM$115,9),Z3079)</f>
        <v>A+J=</v>
      </c>
      <c r="AA3080" s="81">
        <f t="shared" ref="AA3080:AA3143" si="1367">IF(Q3079&gt;0,VLOOKUP(A3079,$AD$11:$AM$115,10),AA3079)</f>
        <v>47345</v>
      </c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75">
        <f t="shared" si="1343"/>
        <v>47340</v>
      </c>
      <c r="B3081" s="76">
        <f t="shared" si="1344"/>
        <v>391.38705242000003</v>
      </c>
      <c r="C3081" s="76">
        <f t="shared" si="1348"/>
        <v>243.53304919000001</v>
      </c>
      <c r="D3081" s="77">
        <f t="shared" si="1351"/>
        <v>7245.38</v>
      </c>
      <c r="E3081" s="78">
        <f>IF(K3081=1,VLOOKUP(A3080,[1]Plan1!$G$155:$I$350,3),E3080)</f>
        <v>7276.54</v>
      </c>
      <c r="F3081" s="79">
        <f t="shared" si="1352"/>
        <v>45763</v>
      </c>
      <c r="G3081" s="80">
        <f t="shared" si="1353"/>
        <v>4.3006716003852752E-3</v>
      </c>
      <c r="H3081" s="81">
        <f t="shared" si="1354"/>
        <v>47345</v>
      </c>
      <c r="I3081" s="81">
        <f t="shared" si="1355"/>
        <v>47345</v>
      </c>
      <c r="J3081" s="82">
        <f t="shared" si="1345"/>
        <v>22</v>
      </c>
      <c r="K3081" s="82">
        <f t="shared" si="1350"/>
        <v>19</v>
      </c>
      <c r="L3081" s="76">
        <f t="shared" si="1356"/>
        <v>1.00371312</v>
      </c>
      <c r="M3081" s="83">
        <f t="shared" si="1357"/>
        <v>1.0043006699999999</v>
      </c>
      <c r="N3081" s="83">
        <f t="shared" si="1358"/>
        <v>1.5918384439020887</v>
      </c>
      <c r="O3081" s="76">
        <f t="shared" si="1359"/>
        <v>1.59774913</v>
      </c>
      <c r="P3081" s="76">
        <f t="shared" si="1360"/>
        <v>389.10471746000002</v>
      </c>
      <c r="Q3081" s="84">
        <f t="shared" si="1349"/>
        <v>0</v>
      </c>
      <c r="R3081" s="86">
        <f t="shared" si="1346"/>
        <v>0</v>
      </c>
      <c r="S3081" s="76">
        <f t="shared" si="1361"/>
        <v>0</v>
      </c>
      <c r="T3081" s="86">
        <f t="shared" si="1347"/>
        <v>8.0657000000000006E-2</v>
      </c>
      <c r="U3081" s="84">
        <f t="shared" si="1362"/>
        <v>19</v>
      </c>
      <c r="V3081" s="84">
        <v>252</v>
      </c>
      <c r="W3081" s="83">
        <f t="shared" si="1363"/>
        <v>1.005865606</v>
      </c>
      <c r="X3081" s="76">
        <f t="shared" si="1364"/>
        <v>2.28233496</v>
      </c>
      <c r="Y3081" s="76">
        <f t="shared" si="1365"/>
        <v>0</v>
      </c>
      <c r="Z3081" s="90" t="str">
        <f t="shared" si="1366"/>
        <v>A+J=</v>
      </c>
      <c r="AA3081" s="81">
        <f t="shared" si="1367"/>
        <v>47345</v>
      </c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75">
        <f t="shared" si="1343"/>
        <v>47341</v>
      </c>
      <c r="B3082" s="76">
        <f t="shared" si="1344"/>
        <v>391.58392127000002</v>
      </c>
      <c r="C3082" s="76">
        <f t="shared" si="1348"/>
        <v>243.53304919000001</v>
      </c>
      <c r="D3082" s="77">
        <f t="shared" si="1351"/>
        <v>7245.38</v>
      </c>
      <c r="E3082" s="78">
        <f>IF(K3082=1,VLOOKUP(A3081,[1]Plan1!$G$155:$I$350,3),E3081)</f>
        <v>7276.54</v>
      </c>
      <c r="F3082" s="79">
        <f t="shared" si="1352"/>
        <v>45763</v>
      </c>
      <c r="G3082" s="80">
        <f t="shared" si="1353"/>
        <v>4.3006716003852752E-3</v>
      </c>
      <c r="H3082" s="81">
        <f t="shared" si="1354"/>
        <v>47345</v>
      </c>
      <c r="I3082" s="81">
        <f t="shared" si="1355"/>
        <v>47345</v>
      </c>
      <c r="J3082" s="82">
        <f t="shared" si="1345"/>
        <v>22</v>
      </c>
      <c r="K3082" s="82">
        <f t="shared" si="1350"/>
        <v>20</v>
      </c>
      <c r="L3082" s="76">
        <f t="shared" si="1356"/>
        <v>1.0039089299999999</v>
      </c>
      <c r="M3082" s="83">
        <f t="shared" si="1357"/>
        <v>1.0043006699999999</v>
      </c>
      <c r="N3082" s="83">
        <f t="shared" si="1358"/>
        <v>1.5918384439020887</v>
      </c>
      <c r="O3082" s="76">
        <f t="shared" si="1359"/>
        <v>1.5980608199999999</v>
      </c>
      <c r="P3082" s="76">
        <f t="shared" si="1360"/>
        <v>389.18062428000002</v>
      </c>
      <c r="Q3082" s="84">
        <f t="shared" si="1349"/>
        <v>0</v>
      </c>
      <c r="R3082" s="86">
        <f t="shared" si="1346"/>
        <v>0</v>
      </c>
      <c r="S3082" s="76">
        <f t="shared" si="1361"/>
        <v>0</v>
      </c>
      <c r="T3082" s="86">
        <f t="shared" si="1347"/>
        <v>8.0657000000000006E-2</v>
      </c>
      <c r="U3082" s="84">
        <f t="shared" si="1362"/>
        <v>20</v>
      </c>
      <c r="V3082" s="84">
        <v>252</v>
      </c>
      <c r="W3082" s="83">
        <f t="shared" si="1363"/>
        <v>1.0061752740000001</v>
      </c>
      <c r="X3082" s="76">
        <f t="shared" si="1364"/>
        <v>2.4032969899999999</v>
      </c>
      <c r="Y3082" s="76">
        <f t="shared" si="1365"/>
        <v>0</v>
      </c>
      <c r="Z3082" s="90" t="str">
        <f t="shared" si="1366"/>
        <v>A+J=</v>
      </c>
      <c r="AA3082" s="81">
        <f t="shared" si="1367"/>
        <v>47345</v>
      </c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75">
        <f t="shared" si="1343"/>
        <v>47342</v>
      </c>
      <c r="B3083" s="76">
        <f t="shared" si="1344"/>
        <v>391.58392127000002</v>
      </c>
      <c r="C3083" s="76">
        <f t="shared" si="1348"/>
        <v>243.53304919000001</v>
      </c>
      <c r="D3083" s="77">
        <f t="shared" si="1351"/>
        <v>7245.38</v>
      </c>
      <c r="E3083" s="78">
        <f>IF(K3083=1,VLOOKUP(A3082,[1]Plan1!$G$155:$I$350,3),E3082)</f>
        <v>7276.54</v>
      </c>
      <c r="F3083" s="79">
        <f t="shared" si="1352"/>
        <v>45763</v>
      </c>
      <c r="G3083" s="80">
        <f t="shared" si="1353"/>
        <v>4.3006716003852752E-3</v>
      </c>
      <c r="H3083" s="81">
        <f t="shared" si="1354"/>
        <v>47345</v>
      </c>
      <c r="I3083" s="81">
        <f t="shared" si="1355"/>
        <v>47345</v>
      </c>
      <c r="J3083" s="82">
        <f t="shared" si="1345"/>
        <v>22</v>
      </c>
      <c r="K3083" s="82">
        <f t="shared" si="1350"/>
        <v>20</v>
      </c>
      <c r="L3083" s="76">
        <f t="shared" si="1356"/>
        <v>1.0039089299999999</v>
      </c>
      <c r="M3083" s="83">
        <f t="shared" si="1357"/>
        <v>1.0043006699999999</v>
      </c>
      <c r="N3083" s="83">
        <f t="shared" si="1358"/>
        <v>1.5918384439020887</v>
      </c>
      <c r="O3083" s="76">
        <f t="shared" si="1359"/>
        <v>1.5980608199999999</v>
      </c>
      <c r="P3083" s="76">
        <f t="shared" si="1360"/>
        <v>389.18062428000002</v>
      </c>
      <c r="Q3083" s="84">
        <f t="shared" si="1349"/>
        <v>0</v>
      </c>
      <c r="R3083" s="86">
        <f t="shared" si="1346"/>
        <v>0</v>
      </c>
      <c r="S3083" s="76">
        <f t="shared" si="1361"/>
        <v>0</v>
      </c>
      <c r="T3083" s="86">
        <f t="shared" si="1347"/>
        <v>8.0657000000000006E-2</v>
      </c>
      <c r="U3083" s="84">
        <f t="shared" si="1362"/>
        <v>20</v>
      </c>
      <c r="V3083" s="84">
        <v>252</v>
      </c>
      <c r="W3083" s="83">
        <f t="shared" si="1363"/>
        <v>1.0061752740000001</v>
      </c>
      <c r="X3083" s="76">
        <f t="shared" si="1364"/>
        <v>2.4032969899999999</v>
      </c>
      <c r="Y3083" s="76">
        <f t="shared" si="1365"/>
        <v>0</v>
      </c>
      <c r="Z3083" s="90" t="str">
        <f t="shared" si="1366"/>
        <v>A+J=</v>
      </c>
      <c r="AA3083" s="81">
        <f t="shared" si="1367"/>
        <v>47345</v>
      </c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75">
        <f t="shared" ref="A3084:A3147" si="1368">(A3083+1)</f>
        <v>47343</v>
      </c>
      <c r="B3084" s="76">
        <f t="shared" ref="B3084:B3147" si="1369">P3084+X3084</f>
        <v>391.58392127000002</v>
      </c>
      <c r="C3084" s="76">
        <f t="shared" si="1348"/>
        <v>243.53304919000001</v>
      </c>
      <c r="D3084" s="77">
        <f t="shared" si="1351"/>
        <v>7245.38</v>
      </c>
      <c r="E3084" s="78">
        <f>IF(K3084=1,VLOOKUP(A3083,[1]Plan1!$G$155:$I$350,3),E3083)</f>
        <v>7276.54</v>
      </c>
      <c r="F3084" s="79">
        <f t="shared" si="1352"/>
        <v>45763</v>
      </c>
      <c r="G3084" s="80">
        <f t="shared" si="1353"/>
        <v>4.3006716003852752E-3</v>
      </c>
      <c r="H3084" s="81">
        <f t="shared" si="1354"/>
        <v>47345</v>
      </c>
      <c r="I3084" s="81">
        <f t="shared" si="1355"/>
        <v>47345</v>
      </c>
      <c r="J3084" s="82">
        <f t="shared" ref="J3084:J3147" si="1370">IF(I3084=I3083,J3083,NETWORKDAYS(I3083,I3084,$AD$165:$AD$503)-1)</f>
        <v>22</v>
      </c>
      <c r="K3084" s="82">
        <f t="shared" si="1350"/>
        <v>20</v>
      </c>
      <c r="L3084" s="76">
        <f t="shared" si="1356"/>
        <v>1.0039089299999999</v>
      </c>
      <c r="M3084" s="83">
        <f t="shared" si="1357"/>
        <v>1.0043006699999999</v>
      </c>
      <c r="N3084" s="83">
        <f t="shared" si="1358"/>
        <v>1.5918384439020887</v>
      </c>
      <c r="O3084" s="76">
        <f t="shared" si="1359"/>
        <v>1.5980608199999999</v>
      </c>
      <c r="P3084" s="76">
        <f t="shared" si="1360"/>
        <v>389.18062428000002</v>
      </c>
      <c r="Q3084" s="84">
        <f t="shared" si="1349"/>
        <v>0</v>
      </c>
      <c r="R3084" s="86">
        <f t="shared" ref="R3084:R3147" si="1371">IF(Q3084&gt;0,VLOOKUP($A3084,$AD$11:$AI$161,6),0)</f>
        <v>0</v>
      </c>
      <c r="S3084" s="76">
        <f t="shared" si="1361"/>
        <v>0</v>
      </c>
      <c r="T3084" s="86">
        <f t="shared" ref="T3084:T3147" si="1372">(T3083)</f>
        <v>8.0657000000000006E-2</v>
      </c>
      <c r="U3084" s="84">
        <f t="shared" si="1362"/>
        <v>20</v>
      </c>
      <c r="V3084" s="84">
        <v>252</v>
      </c>
      <c r="W3084" s="83">
        <f t="shared" si="1363"/>
        <v>1.0061752740000001</v>
      </c>
      <c r="X3084" s="76">
        <f t="shared" si="1364"/>
        <v>2.4032969899999999</v>
      </c>
      <c r="Y3084" s="76">
        <f t="shared" si="1365"/>
        <v>0</v>
      </c>
      <c r="Z3084" s="90" t="str">
        <f t="shared" si="1366"/>
        <v>A+J=</v>
      </c>
      <c r="AA3084" s="81">
        <f t="shared" si="1367"/>
        <v>47345</v>
      </c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75">
        <f t="shared" si="1368"/>
        <v>47344</v>
      </c>
      <c r="B3085" s="76">
        <f t="shared" si="1369"/>
        <v>391.78089332000002</v>
      </c>
      <c r="C3085" s="76">
        <f t="shared" ref="C3085:C3148" si="1373">TRUNC(IF(Q3084&gt;0,VLOOKUP(A3084,$AD$13:$AE$161,2),C3084),8)</f>
        <v>243.53304919000001</v>
      </c>
      <c r="D3085" s="77">
        <f t="shared" si="1351"/>
        <v>7245.38</v>
      </c>
      <c r="E3085" s="78">
        <f>IF(K3085=1,VLOOKUP(A3084,[1]Plan1!$G$155:$I$350,3),E3084)</f>
        <v>7276.54</v>
      </c>
      <c r="F3085" s="79">
        <f t="shared" si="1352"/>
        <v>45763</v>
      </c>
      <c r="G3085" s="80">
        <f t="shared" si="1353"/>
        <v>4.3006716003852752E-3</v>
      </c>
      <c r="H3085" s="81">
        <f t="shared" si="1354"/>
        <v>47345</v>
      </c>
      <c r="I3085" s="81">
        <f t="shared" si="1355"/>
        <v>47345</v>
      </c>
      <c r="J3085" s="82">
        <f t="shared" si="1370"/>
        <v>22</v>
      </c>
      <c r="K3085" s="82">
        <f t="shared" si="1350"/>
        <v>21</v>
      </c>
      <c r="L3085" s="76">
        <f t="shared" si="1356"/>
        <v>1.00410478</v>
      </c>
      <c r="M3085" s="83">
        <f t="shared" si="1357"/>
        <v>1.0043006699999999</v>
      </c>
      <c r="N3085" s="83">
        <f t="shared" si="1358"/>
        <v>1.5918384439020887</v>
      </c>
      <c r="O3085" s="76">
        <f t="shared" si="1359"/>
        <v>1.5983725900000001</v>
      </c>
      <c r="P3085" s="76">
        <f t="shared" si="1360"/>
        <v>389.25655058000001</v>
      </c>
      <c r="Q3085" s="84">
        <f t="shared" ref="Q3085:Q3148" si="1374">IF(VLOOKUP(A3085,AD$11:AK$161,8)=VLOOKUP(A3084,AD$11:AK$161,8),0,VLOOKUP(A3085,AD$11:AK$161,8))</f>
        <v>0</v>
      </c>
      <c r="R3085" s="86">
        <f t="shared" si="1371"/>
        <v>0</v>
      </c>
      <c r="S3085" s="76">
        <f t="shared" si="1361"/>
        <v>0</v>
      </c>
      <c r="T3085" s="86">
        <f t="shared" si="1372"/>
        <v>8.0657000000000006E-2</v>
      </c>
      <c r="U3085" s="84">
        <f t="shared" si="1362"/>
        <v>21</v>
      </c>
      <c r="V3085" s="84">
        <v>252</v>
      </c>
      <c r="W3085" s="83">
        <f t="shared" si="1363"/>
        <v>1.0064850359999999</v>
      </c>
      <c r="X3085" s="76">
        <f t="shared" si="1364"/>
        <v>2.5243427399999998</v>
      </c>
      <c r="Y3085" s="76">
        <f t="shared" si="1365"/>
        <v>0</v>
      </c>
      <c r="Z3085" s="90" t="str">
        <f t="shared" si="1366"/>
        <v>A+J=</v>
      </c>
      <c r="AA3085" s="81">
        <f t="shared" si="1367"/>
        <v>47345</v>
      </c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75">
        <f t="shared" si="1368"/>
        <v>47345</v>
      </c>
      <c r="B3086" s="76">
        <f t="shared" si="1369"/>
        <v>391.97796242999999</v>
      </c>
      <c r="C3086" s="76">
        <f t="shared" si="1373"/>
        <v>243.53304919000001</v>
      </c>
      <c r="D3086" s="77">
        <f t="shared" si="1351"/>
        <v>7245.38</v>
      </c>
      <c r="E3086" s="78">
        <f>IF(K3086=1,VLOOKUP(A3085,[1]Plan1!$G$155:$I$350,3),E3085)</f>
        <v>7276.54</v>
      </c>
      <c r="F3086" s="79">
        <f t="shared" si="1352"/>
        <v>45763</v>
      </c>
      <c r="G3086" s="80">
        <f t="shared" si="1353"/>
        <v>4.3006716003852752E-3</v>
      </c>
      <c r="H3086" s="81">
        <f t="shared" si="1354"/>
        <v>47378</v>
      </c>
      <c r="I3086" s="81">
        <f t="shared" si="1355"/>
        <v>47345</v>
      </c>
      <c r="J3086" s="82">
        <f t="shared" si="1370"/>
        <v>22</v>
      </c>
      <c r="K3086" s="82">
        <f t="shared" si="1350"/>
        <v>22</v>
      </c>
      <c r="L3086" s="76">
        <f t="shared" si="1356"/>
        <v>1.0043006699999999</v>
      </c>
      <c r="M3086" s="83">
        <f t="shared" si="1357"/>
        <v>1.0043006699999999</v>
      </c>
      <c r="N3086" s="83">
        <f t="shared" si="1358"/>
        <v>1.5918384439020887</v>
      </c>
      <c r="O3086" s="76">
        <f t="shared" si="1359"/>
        <v>1.5986844099999999</v>
      </c>
      <c r="P3086" s="76">
        <f t="shared" si="1360"/>
        <v>389.33248904999999</v>
      </c>
      <c r="Q3086" s="84">
        <f t="shared" si="1374"/>
        <v>101</v>
      </c>
      <c r="R3086" s="86">
        <f t="shared" si="1371"/>
        <v>3.236E-2</v>
      </c>
      <c r="S3086" s="76">
        <f t="shared" si="1361"/>
        <v>12.598799339999999</v>
      </c>
      <c r="T3086" s="86">
        <f t="shared" si="1372"/>
        <v>8.0657000000000006E-2</v>
      </c>
      <c r="U3086" s="84">
        <f t="shared" si="1362"/>
        <v>22</v>
      </c>
      <c r="V3086" s="84">
        <v>252</v>
      </c>
      <c r="W3086" s="83">
        <f t="shared" si="1363"/>
        <v>1.0067948950000001</v>
      </c>
      <c r="X3086" s="76">
        <f t="shared" si="1364"/>
        <v>2.6454733799999999</v>
      </c>
      <c r="Y3086" s="76">
        <f t="shared" si="1365"/>
        <v>15.24427272</v>
      </c>
      <c r="Z3086" s="90" t="str">
        <f t="shared" si="1366"/>
        <v>A+J=</v>
      </c>
      <c r="AA3086" s="81">
        <f t="shared" si="1367"/>
        <v>47345</v>
      </c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75">
        <f t="shared" si="1368"/>
        <v>47346</v>
      </c>
      <c r="B3087" s="76">
        <f t="shared" si="1369"/>
        <v>376.92318720999998</v>
      </c>
      <c r="C3087" s="76">
        <f t="shared" si="1373"/>
        <v>235.65231972000001</v>
      </c>
      <c r="D3087" s="77">
        <f t="shared" si="1351"/>
        <v>7245.38</v>
      </c>
      <c r="E3087" s="78">
        <f>IF(K3087=1,VLOOKUP(A3086,[1]Plan1!$G$155:$I$350,3),E3086)</f>
        <v>7276.54</v>
      </c>
      <c r="F3087" s="79">
        <f t="shared" si="1352"/>
        <v>45763</v>
      </c>
      <c r="G3087" s="80">
        <f t="shared" si="1353"/>
        <v>4.3006716003852752E-3</v>
      </c>
      <c r="H3087" s="81">
        <f t="shared" si="1354"/>
        <v>47378</v>
      </c>
      <c r="I3087" s="81">
        <f t="shared" si="1355"/>
        <v>47378</v>
      </c>
      <c r="J3087" s="82">
        <f t="shared" si="1370"/>
        <v>22</v>
      </c>
      <c r="K3087" s="82">
        <f t="shared" si="1350"/>
        <v>1</v>
      </c>
      <c r="L3087" s="76">
        <f t="shared" si="1356"/>
        <v>1.0001950799999999</v>
      </c>
      <c r="M3087" s="83">
        <f t="shared" si="1357"/>
        <v>1.0043006699999999</v>
      </c>
      <c r="N3087" s="83">
        <f t="shared" si="1358"/>
        <v>1.598684415742625</v>
      </c>
      <c r="O3087" s="76">
        <f t="shared" si="1359"/>
        <v>1.5989962799999999</v>
      </c>
      <c r="P3087" s="76">
        <f t="shared" si="1360"/>
        <v>376.80718259999998</v>
      </c>
      <c r="Q3087" s="84">
        <f t="shared" si="1374"/>
        <v>0</v>
      </c>
      <c r="R3087" s="86">
        <f t="shared" si="1371"/>
        <v>0</v>
      </c>
      <c r="S3087" s="76">
        <f t="shared" si="1361"/>
        <v>0</v>
      </c>
      <c r="T3087" s="86">
        <f t="shared" si="1372"/>
        <v>8.0657000000000006E-2</v>
      </c>
      <c r="U3087" s="84">
        <f t="shared" si="1362"/>
        <v>1</v>
      </c>
      <c r="V3087" s="84">
        <v>252</v>
      </c>
      <c r="W3087" s="83">
        <f t="shared" si="1363"/>
        <v>1.0003078620000001</v>
      </c>
      <c r="X3087" s="76">
        <f t="shared" si="1364"/>
        <v>0.11600460999999999</v>
      </c>
      <c r="Y3087" s="76">
        <f t="shared" si="1365"/>
        <v>0</v>
      </c>
      <c r="Z3087" s="90" t="str">
        <f t="shared" si="1366"/>
        <v>A+J=</v>
      </c>
      <c r="AA3087" s="81">
        <f t="shared" si="1367"/>
        <v>47378</v>
      </c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75">
        <f t="shared" si="1368"/>
        <v>47347</v>
      </c>
      <c r="B3088" s="76">
        <f t="shared" si="1369"/>
        <v>377.11278190000002</v>
      </c>
      <c r="C3088" s="76">
        <f t="shared" si="1373"/>
        <v>235.65231972000001</v>
      </c>
      <c r="D3088" s="77">
        <f t="shared" si="1351"/>
        <v>7245.38</v>
      </c>
      <c r="E3088" s="78">
        <f>IF(K3088=1,VLOOKUP(A3087,[1]Plan1!$G$155:$I$350,3),E3087)</f>
        <v>7276.54</v>
      </c>
      <c r="F3088" s="79">
        <f t="shared" si="1352"/>
        <v>45763</v>
      </c>
      <c r="G3088" s="80">
        <f t="shared" si="1353"/>
        <v>4.3006716003852752E-3</v>
      </c>
      <c r="H3088" s="81">
        <f t="shared" si="1354"/>
        <v>47378</v>
      </c>
      <c r="I3088" s="81">
        <f t="shared" si="1355"/>
        <v>47378</v>
      </c>
      <c r="J3088" s="82">
        <f t="shared" si="1370"/>
        <v>22</v>
      </c>
      <c r="K3088" s="82">
        <f t="shared" si="1350"/>
        <v>2</v>
      </c>
      <c r="L3088" s="76">
        <f t="shared" si="1356"/>
        <v>1.0003902</v>
      </c>
      <c r="M3088" s="83">
        <f t="shared" si="1357"/>
        <v>1.0043006699999999</v>
      </c>
      <c r="N3088" s="83">
        <f t="shared" si="1358"/>
        <v>1.598684415742625</v>
      </c>
      <c r="O3088" s="76">
        <f t="shared" si="1359"/>
        <v>1.5993082199999999</v>
      </c>
      <c r="P3088" s="76">
        <f t="shared" si="1360"/>
        <v>376.88069199</v>
      </c>
      <c r="Q3088" s="84">
        <f t="shared" si="1374"/>
        <v>0</v>
      </c>
      <c r="R3088" s="86">
        <f t="shared" si="1371"/>
        <v>0</v>
      </c>
      <c r="S3088" s="76">
        <f t="shared" si="1361"/>
        <v>0</v>
      </c>
      <c r="T3088" s="86">
        <f t="shared" si="1372"/>
        <v>8.0657000000000006E-2</v>
      </c>
      <c r="U3088" s="84">
        <f t="shared" si="1362"/>
        <v>2</v>
      </c>
      <c r="V3088" s="84">
        <v>252</v>
      </c>
      <c r="W3088" s="83">
        <f t="shared" si="1363"/>
        <v>1.000615818</v>
      </c>
      <c r="X3088" s="76">
        <f t="shared" si="1364"/>
        <v>0.23208991000000001</v>
      </c>
      <c r="Y3088" s="76">
        <f t="shared" si="1365"/>
        <v>0</v>
      </c>
      <c r="Z3088" s="90" t="str">
        <f t="shared" si="1366"/>
        <v>A+J=</v>
      </c>
      <c r="AA3088" s="81">
        <f t="shared" si="1367"/>
        <v>47378</v>
      </c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75">
        <f t="shared" si="1368"/>
        <v>47348</v>
      </c>
      <c r="B3089" s="76">
        <f t="shared" si="1369"/>
        <v>377.30247181999999</v>
      </c>
      <c r="C3089" s="76">
        <f t="shared" si="1373"/>
        <v>235.65231972000001</v>
      </c>
      <c r="D3089" s="77">
        <f t="shared" si="1351"/>
        <v>7245.38</v>
      </c>
      <c r="E3089" s="78">
        <f>IF(K3089=1,VLOOKUP(A3088,[1]Plan1!$G$155:$I$350,3),E3088)</f>
        <v>7276.54</v>
      </c>
      <c r="F3089" s="79">
        <f t="shared" si="1352"/>
        <v>45763</v>
      </c>
      <c r="G3089" s="80">
        <f t="shared" si="1353"/>
        <v>4.3006716003852752E-3</v>
      </c>
      <c r="H3089" s="81">
        <f t="shared" si="1354"/>
        <v>47378</v>
      </c>
      <c r="I3089" s="81">
        <f t="shared" si="1355"/>
        <v>47378</v>
      </c>
      <c r="J3089" s="82">
        <f t="shared" si="1370"/>
        <v>22</v>
      </c>
      <c r="K3089" s="82">
        <f t="shared" si="1350"/>
        <v>3</v>
      </c>
      <c r="L3089" s="76">
        <f t="shared" si="1356"/>
        <v>1.0005853600000001</v>
      </c>
      <c r="M3089" s="83">
        <f t="shared" si="1357"/>
        <v>1.0043006699999999</v>
      </c>
      <c r="N3089" s="83">
        <f t="shared" si="1358"/>
        <v>1.598684415742625</v>
      </c>
      <c r="O3089" s="76">
        <f t="shared" si="1359"/>
        <v>1.59962022</v>
      </c>
      <c r="P3089" s="76">
        <f t="shared" si="1360"/>
        <v>376.95421550999998</v>
      </c>
      <c r="Q3089" s="84">
        <f t="shared" si="1374"/>
        <v>0</v>
      </c>
      <c r="R3089" s="86">
        <f t="shared" si="1371"/>
        <v>0</v>
      </c>
      <c r="S3089" s="76">
        <f t="shared" si="1361"/>
        <v>0</v>
      </c>
      <c r="T3089" s="86">
        <f t="shared" si="1372"/>
        <v>8.0657000000000006E-2</v>
      </c>
      <c r="U3089" s="84">
        <f t="shared" si="1362"/>
        <v>3</v>
      </c>
      <c r="V3089" s="84">
        <v>252</v>
      </c>
      <c r="W3089" s="83">
        <f t="shared" si="1363"/>
        <v>1.000923869</v>
      </c>
      <c r="X3089" s="76">
        <f t="shared" si="1364"/>
        <v>0.34825631000000001</v>
      </c>
      <c r="Y3089" s="76">
        <f t="shared" si="1365"/>
        <v>0</v>
      </c>
      <c r="Z3089" s="90" t="str">
        <f t="shared" si="1366"/>
        <v>A+J=</v>
      </c>
      <c r="AA3089" s="81">
        <f t="shared" si="1367"/>
        <v>47378</v>
      </c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75">
        <f t="shared" si="1368"/>
        <v>47349</v>
      </c>
      <c r="B3090" s="76">
        <f t="shared" si="1369"/>
        <v>377.30247181999999</v>
      </c>
      <c r="C3090" s="76">
        <f t="shared" si="1373"/>
        <v>235.65231972000001</v>
      </c>
      <c r="D3090" s="77">
        <f t="shared" si="1351"/>
        <v>7245.38</v>
      </c>
      <c r="E3090" s="78">
        <f>IF(K3090=1,VLOOKUP(A3089,[1]Plan1!$G$155:$I$350,3),E3089)</f>
        <v>7276.54</v>
      </c>
      <c r="F3090" s="79">
        <f t="shared" si="1352"/>
        <v>45763</v>
      </c>
      <c r="G3090" s="80">
        <f t="shared" si="1353"/>
        <v>4.3006716003852752E-3</v>
      </c>
      <c r="H3090" s="81">
        <f t="shared" si="1354"/>
        <v>47378</v>
      </c>
      <c r="I3090" s="81">
        <f t="shared" si="1355"/>
        <v>47378</v>
      </c>
      <c r="J3090" s="82">
        <f t="shared" si="1370"/>
        <v>22</v>
      </c>
      <c r="K3090" s="82">
        <f t="shared" si="1350"/>
        <v>3</v>
      </c>
      <c r="L3090" s="76">
        <f t="shared" si="1356"/>
        <v>1.0005853600000001</v>
      </c>
      <c r="M3090" s="83">
        <f t="shared" si="1357"/>
        <v>1.0043006699999999</v>
      </c>
      <c r="N3090" s="83">
        <f t="shared" si="1358"/>
        <v>1.598684415742625</v>
      </c>
      <c r="O3090" s="76">
        <f t="shared" si="1359"/>
        <v>1.59962022</v>
      </c>
      <c r="P3090" s="76">
        <f t="shared" si="1360"/>
        <v>376.95421550999998</v>
      </c>
      <c r="Q3090" s="84">
        <f t="shared" si="1374"/>
        <v>0</v>
      </c>
      <c r="R3090" s="86">
        <f t="shared" si="1371"/>
        <v>0</v>
      </c>
      <c r="S3090" s="76">
        <f t="shared" si="1361"/>
        <v>0</v>
      </c>
      <c r="T3090" s="86">
        <f t="shared" si="1372"/>
        <v>8.0657000000000006E-2</v>
      </c>
      <c r="U3090" s="84">
        <f t="shared" si="1362"/>
        <v>3</v>
      </c>
      <c r="V3090" s="84">
        <v>252</v>
      </c>
      <c r="W3090" s="83">
        <f t="shared" si="1363"/>
        <v>1.000923869</v>
      </c>
      <c r="X3090" s="76">
        <f t="shared" si="1364"/>
        <v>0.34825631000000001</v>
      </c>
      <c r="Y3090" s="76">
        <f t="shared" si="1365"/>
        <v>0</v>
      </c>
      <c r="Z3090" s="90" t="str">
        <f t="shared" si="1366"/>
        <v>A+J=</v>
      </c>
      <c r="AA3090" s="81">
        <f t="shared" si="1367"/>
        <v>47378</v>
      </c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75">
        <f t="shared" si="1368"/>
        <v>47350</v>
      </c>
      <c r="B3091" s="76">
        <f t="shared" si="1369"/>
        <v>377.30247181999999</v>
      </c>
      <c r="C3091" s="76">
        <f t="shared" si="1373"/>
        <v>235.65231972000001</v>
      </c>
      <c r="D3091" s="77">
        <f t="shared" si="1351"/>
        <v>7245.38</v>
      </c>
      <c r="E3091" s="78">
        <f>IF(K3091=1,VLOOKUP(A3090,[1]Plan1!$G$155:$I$350,3),E3090)</f>
        <v>7276.54</v>
      </c>
      <c r="F3091" s="79">
        <f t="shared" si="1352"/>
        <v>45763</v>
      </c>
      <c r="G3091" s="80">
        <f t="shared" si="1353"/>
        <v>4.3006716003852752E-3</v>
      </c>
      <c r="H3091" s="81">
        <f t="shared" si="1354"/>
        <v>47378</v>
      </c>
      <c r="I3091" s="81">
        <f t="shared" si="1355"/>
        <v>47378</v>
      </c>
      <c r="J3091" s="82">
        <f t="shared" si="1370"/>
        <v>22</v>
      </c>
      <c r="K3091" s="82">
        <f t="shared" si="1350"/>
        <v>3</v>
      </c>
      <c r="L3091" s="76">
        <f t="shared" si="1356"/>
        <v>1.0005853600000001</v>
      </c>
      <c r="M3091" s="83">
        <f t="shared" si="1357"/>
        <v>1.0043006699999999</v>
      </c>
      <c r="N3091" s="83">
        <f t="shared" si="1358"/>
        <v>1.598684415742625</v>
      </c>
      <c r="O3091" s="76">
        <f t="shared" si="1359"/>
        <v>1.59962022</v>
      </c>
      <c r="P3091" s="76">
        <f t="shared" si="1360"/>
        <v>376.95421550999998</v>
      </c>
      <c r="Q3091" s="84">
        <f t="shared" si="1374"/>
        <v>0</v>
      </c>
      <c r="R3091" s="86">
        <f t="shared" si="1371"/>
        <v>0</v>
      </c>
      <c r="S3091" s="76">
        <f t="shared" si="1361"/>
        <v>0</v>
      </c>
      <c r="T3091" s="86">
        <f t="shared" si="1372"/>
        <v>8.0657000000000006E-2</v>
      </c>
      <c r="U3091" s="84">
        <f t="shared" si="1362"/>
        <v>3</v>
      </c>
      <c r="V3091" s="84">
        <v>252</v>
      </c>
      <c r="W3091" s="83">
        <f t="shared" si="1363"/>
        <v>1.000923869</v>
      </c>
      <c r="X3091" s="76">
        <f t="shared" si="1364"/>
        <v>0.34825631000000001</v>
      </c>
      <c r="Y3091" s="76">
        <f t="shared" si="1365"/>
        <v>0</v>
      </c>
      <c r="Z3091" s="90" t="str">
        <f t="shared" si="1366"/>
        <v>A+J=</v>
      </c>
      <c r="AA3091" s="81">
        <f t="shared" si="1367"/>
        <v>47378</v>
      </c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75">
        <f t="shared" si="1368"/>
        <v>47351</v>
      </c>
      <c r="B3092" s="76">
        <f t="shared" si="1369"/>
        <v>377.49225701</v>
      </c>
      <c r="C3092" s="76">
        <f t="shared" si="1373"/>
        <v>235.65231972000001</v>
      </c>
      <c r="D3092" s="77">
        <f t="shared" si="1351"/>
        <v>7245.38</v>
      </c>
      <c r="E3092" s="78">
        <f>IF(K3092=1,VLOOKUP(A3091,[1]Plan1!$G$155:$I$350,3),E3091)</f>
        <v>7276.54</v>
      </c>
      <c r="F3092" s="79">
        <f t="shared" si="1352"/>
        <v>45763</v>
      </c>
      <c r="G3092" s="80">
        <f t="shared" si="1353"/>
        <v>4.3006716003852752E-3</v>
      </c>
      <c r="H3092" s="81">
        <f t="shared" si="1354"/>
        <v>47378</v>
      </c>
      <c r="I3092" s="81">
        <f t="shared" si="1355"/>
        <v>47378</v>
      </c>
      <c r="J3092" s="82">
        <f t="shared" si="1370"/>
        <v>22</v>
      </c>
      <c r="K3092" s="82">
        <f t="shared" si="1350"/>
        <v>4</v>
      </c>
      <c r="L3092" s="76">
        <f t="shared" si="1356"/>
        <v>1.0007805599999999</v>
      </c>
      <c r="M3092" s="83">
        <f t="shared" si="1357"/>
        <v>1.0043006699999999</v>
      </c>
      <c r="N3092" s="83">
        <f t="shared" si="1358"/>
        <v>1.598684415742625</v>
      </c>
      <c r="O3092" s="76">
        <f t="shared" si="1359"/>
        <v>1.59993228</v>
      </c>
      <c r="P3092" s="76">
        <f t="shared" si="1360"/>
        <v>377.02775316999998</v>
      </c>
      <c r="Q3092" s="84">
        <f t="shared" si="1374"/>
        <v>0</v>
      </c>
      <c r="R3092" s="86">
        <f t="shared" si="1371"/>
        <v>0</v>
      </c>
      <c r="S3092" s="76">
        <f t="shared" si="1361"/>
        <v>0</v>
      </c>
      <c r="T3092" s="86">
        <f t="shared" si="1372"/>
        <v>8.0657000000000006E-2</v>
      </c>
      <c r="U3092" s="84">
        <f t="shared" si="1362"/>
        <v>4</v>
      </c>
      <c r="V3092" s="84">
        <v>252</v>
      </c>
      <c r="W3092" s="83">
        <f t="shared" si="1363"/>
        <v>1.001232015</v>
      </c>
      <c r="X3092" s="76">
        <f t="shared" si="1364"/>
        <v>0.46450384</v>
      </c>
      <c r="Y3092" s="76">
        <f t="shared" si="1365"/>
        <v>0</v>
      </c>
      <c r="Z3092" s="90" t="str">
        <f t="shared" si="1366"/>
        <v>A+J=</v>
      </c>
      <c r="AA3092" s="81">
        <f t="shared" si="1367"/>
        <v>47378</v>
      </c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75">
        <f t="shared" si="1368"/>
        <v>47352</v>
      </c>
      <c r="B3093" s="76">
        <f t="shared" si="1369"/>
        <v>377.68213988000002</v>
      </c>
      <c r="C3093" s="76">
        <f t="shared" si="1373"/>
        <v>235.65231972000001</v>
      </c>
      <c r="D3093" s="77">
        <f t="shared" si="1351"/>
        <v>7245.38</v>
      </c>
      <c r="E3093" s="78">
        <f>IF(K3093=1,VLOOKUP(A3092,[1]Plan1!$G$155:$I$350,3),E3092)</f>
        <v>7276.54</v>
      </c>
      <c r="F3093" s="79">
        <f t="shared" si="1352"/>
        <v>45763</v>
      </c>
      <c r="G3093" s="80">
        <f t="shared" si="1353"/>
        <v>4.3006716003852752E-3</v>
      </c>
      <c r="H3093" s="81">
        <f t="shared" si="1354"/>
        <v>47378</v>
      </c>
      <c r="I3093" s="81">
        <f t="shared" si="1355"/>
        <v>47378</v>
      </c>
      <c r="J3093" s="82">
        <f t="shared" si="1370"/>
        <v>22</v>
      </c>
      <c r="K3093" s="82">
        <f t="shared" si="1350"/>
        <v>5</v>
      </c>
      <c r="L3093" s="76">
        <f t="shared" si="1356"/>
        <v>1.0009758</v>
      </c>
      <c r="M3093" s="83">
        <f t="shared" si="1357"/>
        <v>1.0043006699999999</v>
      </c>
      <c r="N3093" s="83">
        <f t="shared" si="1358"/>
        <v>1.598684415742625</v>
      </c>
      <c r="O3093" s="76">
        <f t="shared" si="1359"/>
        <v>1.60024441</v>
      </c>
      <c r="P3093" s="76">
        <f t="shared" si="1360"/>
        <v>377.10130733</v>
      </c>
      <c r="Q3093" s="84">
        <f t="shared" si="1374"/>
        <v>0</v>
      </c>
      <c r="R3093" s="86">
        <f t="shared" si="1371"/>
        <v>0</v>
      </c>
      <c r="S3093" s="76">
        <f t="shared" si="1361"/>
        <v>0</v>
      </c>
      <c r="T3093" s="86">
        <f t="shared" si="1372"/>
        <v>8.0657000000000006E-2</v>
      </c>
      <c r="U3093" s="84">
        <f t="shared" si="1362"/>
        <v>5</v>
      </c>
      <c r="V3093" s="84">
        <v>252</v>
      </c>
      <c r="W3093" s="83">
        <f t="shared" si="1363"/>
        <v>1.001540256</v>
      </c>
      <c r="X3093" s="76">
        <f t="shared" si="1364"/>
        <v>0.58083255</v>
      </c>
      <c r="Y3093" s="76">
        <f t="shared" si="1365"/>
        <v>0</v>
      </c>
      <c r="Z3093" s="90" t="str">
        <f t="shared" si="1366"/>
        <v>A+J=</v>
      </c>
      <c r="AA3093" s="81">
        <f t="shared" si="1367"/>
        <v>47378</v>
      </c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75">
        <f t="shared" si="1368"/>
        <v>47353</v>
      </c>
      <c r="B3094" s="76">
        <f t="shared" si="1369"/>
        <v>377.87211807999995</v>
      </c>
      <c r="C3094" s="76">
        <f t="shared" si="1373"/>
        <v>235.65231972000001</v>
      </c>
      <c r="D3094" s="77">
        <f t="shared" si="1351"/>
        <v>7245.38</v>
      </c>
      <c r="E3094" s="78">
        <f>IF(K3094=1,VLOOKUP(A3093,[1]Plan1!$G$155:$I$350,3),E3093)</f>
        <v>7276.54</v>
      </c>
      <c r="F3094" s="79">
        <f t="shared" si="1352"/>
        <v>45763</v>
      </c>
      <c r="G3094" s="80">
        <f t="shared" si="1353"/>
        <v>4.3006716003852752E-3</v>
      </c>
      <c r="H3094" s="81">
        <f t="shared" si="1354"/>
        <v>47378</v>
      </c>
      <c r="I3094" s="81">
        <f t="shared" si="1355"/>
        <v>47378</v>
      </c>
      <c r="J3094" s="82">
        <f t="shared" si="1370"/>
        <v>22</v>
      </c>
      <c r="K3094" s="82">
        <f t="shared" si="1350"/>
        <v>6</v>
      </c>
      <c r="L3094" s="76">
        <f t="shared" si="1356"/>
        <v>1.00117108</v>
      </c>
      <c r="M3094" s="83">
        <f t="shared" si="1357"/>
        <v>1.0043006699999999</v>
      </c>
      <c r="N3094" s="83">
        <f t="shared" si="1358"/>
        <v>1.598684415742625</v>
      </c>
      <c r="O3094" s="76">
        <f t="shared" si="1359"/>
        <v>1.6005566</v>
      </c>
      <c r="P3094" s="76">
        <f t="shared" si="1360"/>
        <v>377.17487562999997</v>
      </c>
      <c r="Q3094" s="84">
        <f t="shared" si="1374"/>
        <v>0</v>
      </c>
      <c r="R3094" s="86">
        <f t="shared" si="1371"/>
        <v>0</v>
      </c>
      <c r="S3094" s="76">
        <f t="shared" si="1361"/>
        <v>0</v>
      </c>
      <c r="T3094" s="86">
        <f t="shared" si="1372"/>
        <v>8.0657000000000006E-2</v>
      </c>
      <c r="U3094" s="84">
        <f t="shared" si="1362"/>
        <v>6</v>
      </c>
      <c r="V3094" s="84">
        <v>252</v>
      </c>
      <c r="W3094" s="83">
        <f t="shared" si="1363"/>
        <v>1.001848592</v>
      </c>
      <c r="X3094" s="76">
        <f t="shared" si="1364"/>
        <v>0.69724244999999996</v>
      </c>
      <c r="Y3094" s="76">
        <f t="shared" si="1365"/>
        <v>0</v>
      </c>
      <c r="Z3094" s="90" t="str">
        <f t="shared" si="1366"/>
        <v>A+J=</v>
      </c>
      <c r="AA3094" s="81">
        <f t="shared" si="1367"/>
        <v>47378</v>
      </c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75">
        <f t="shared" si="1368"/>
        <v>47354</v>
      </c>
      <c r="B3095" s="76">
        <f t="shared" si="1369"/>
        <v>378.0621893</v>
      </c>
      <c r="C3095" s="76">
        <f t="shared" si="1373"/>
        <v>235.65231972000001</v>
      </c>
      <c r="D3095" s="77">
        <f t="shared" si="1351"/>
        <v>7245.38</v>
      </c>
      <c r="E3095" s="78">
        <f>IF(K3095=1,VLOOKUP(A3094,[1]Plan1!$G$155:$I$350,3),E3094)</f>
        <v>7276.54</v>
      </c>
      <c r="F3095" s="79">
        <f t="shared" si="1352"/>
        <v>45763</v>
      </c>
      <c r="G3095" s="80">
        <f t="shared" si="1353"/>
        <v>4.3006716003852752E-3</v>
      </c>
      <c r="H3095" s="81">
        <f t="shared" si="1354"/>
        <v>47378</v>
      </c>
      <c r="I3095" s="81">
        <f t="shared" si="1355"/>
        <v>47378</v>
      </c>
      <c r="J3095" s="82">
        <f t="shared" si="1370"/>
        <v>22</v>
      </c>
      <c r="K3095" s="82">
        <f t="shared" si="1350"/>
        <v>7</v>
      </c>
      <c r="L3095" s="76">
        <f t="shared" si="1356"/>
        <v>1.0013663900000001</v>
      </c>
      <c r="M3095" s="83">
        <f t="shared" si="1357"/>
        <v>1.0043006699999999</v>
      </c>
      <c r="N3095" s="83">
        <f t="shared" si="1358"/>
        <v>1.598684415742625</v>
      </c>
      <c r="O3095" s="76">
        <f t="shared" si="1359"/>
        <v>1.60086884</v>
      </c>
      <c r="P3095" s="76">
        <f t="shared" si="1360"/>
        <v>377.24845570999997</v>
      </c>
      <c r="Q3095" s="84">
        <f t="shared" si="1374"/>
        <v>0</v>
      </c>
      <c r="R3095" s="86">
        <f t="shared" si="1371"/>
        <v>0</v>
      </c>
      <c r="S3095" s="76">
        <f t="shared" si="1361"/>
        <v>0</v>
      </c>
      <c r="T3095" s="86">
        <f t="shared" si="1372"/>
        <v>8.0657000000000006E-2</v>
      </c>
      <c r="U3095" s="84">
        <f t="shared" si="1362"/>
        <v>7</v>
      </c>
      <c r="V3095" s="84">
        <v>252</v>
      </c>
      <c r="W3095" s="83">
        <f t="shared" si="1363"/>
        <v>1.0021570230000001</v>
      </c>
      <c r="X3095" s="76">
        <f t="shared" si="1364"/>
        <v>0.81373359000000001</v>
      </c>
      <c r="Y3095" s="76">
        <f t="shared" si="1365"/>
        <v>0</v>
      </c>
      <c r="Z3095" s="90" t="str">
        <f t="shared" si="1366"/>
        <v>A+J=</v>
      </c>
      <c r="AA3095" s="81">
        <f t="shared" si="1367"/>
        <v>47378</v>
      </c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75">
        <f t="shared" si="1368"/>
        <v>47355</v>
      </c>
      <c r="B3096" s="76">
        <f t="shared" si="1369"/>
        <v>378.25235555</v>
      </c>
      <c r="C3096" s="76">
        <f t="shared" si="1373"/>
        <v>235.65231972000001</v>
      </c>
      <c r="D3096" s="77">
        <f t="shared" si="1351"/>
        <v>7245.38</v>
      </c>
      <c r="E3096" s="78">
        <f>IF(K3096=1,VLOOKUP(A3095,[1]Plan1!$G$155:$I$350,3),E3095)</f>
        <v>7276.54</v>
      </c>
      <c r="F3096" s="79">
        <f t="shared" si="1352"/>
        <v>45763</v>
      </c>
      <c r="G3096" s="80">
        <f t="shared" si="1353"/>
        <v>4.3006716003852752E-3</v>
      </c>
      <c r="H3096" s="81">
        <f t="shared" si="1354"/>
        <v>47378</v>
      </c>
      <c r="I3096" s="81">
        <f t="shared" si="1355"/>
        <v>47378</v>
      </c>
      <c r="J3096" s="82">
        <f t="shared" si="1370"/>
        <v>22</v>
      </c>
      <c r="K3096" s="82">
        <f t="shared" si="1350"/>
        <v>8</v>
      </c>
      <c r="L3096" s="76">
        <f t="shared" si="1356"/>
        <v>1.0015617400000001</v>
      </c>
      <c r="M3096" s="83">
        <f t="shared" si="1357"/>
        <v>1.0043006699999999</v>
      </c>
      <c r="N3096" s="83">
        <f t="shared" si="1358"/>
        <v>1.598684415742625</v>
      </c>
      <c r="O3096" s="76">
        <f t="shared" si="1359"/>
        <v>1.60118114</v>
      </c>
      <c r="P3096" s="76">
        <f t="shared" si="1360"/>
        <v>377.32204992999999</v>
      </c>
      <c r="Q3096" s="84">
        <f t="shared" si="1374"/>
        <v>0</v>
      </c>
      <c r="R3096" s="86">
        <f t="shared" si="1371"/>
        <v>0</v>
      </c>
      <c r="S3096" s="76">
        <f t="shared" si="1361"/>
        <v>0</v>
      </c>
      <c r="T3096" s="86">
        <f t="shared" si="1372"/>
        <v>8.0657000000000006E-2</v>
      </c>
      <c r="U3096" s="84">
        <f t="shared" si="1362"/>
        <v>8</v>
      </c>
      <c r="V3096" s="84">
        <v>252</v>
      </c>
      <c r="W3096" s="83">
        <f t="shared" si="1363"/>
        <v>1.002465548</v>
      </c>
      <c r="X3096" s="76">
        <f t="shared" si="1364"/>
        <v>0.93030562000000006</v>
      </c>
      <c r="Y3096" s="76">
        <f t="shared" si="1365"/>
        <v>0</v>
      </c>
      <c r="Z3096" s="90" t="str">
        <f t="shared" si="1366"/>
        <v>A+J=</v>
      </c>
      <c r="AA3096" s="81">
        <f t="shared" si="1367"/>
        <v>47378</v>
      </c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75">
        <f t="shared" si="1368"/>
        <v>47356</v>
      </c>
      <c r="B3097" s="76">
        <f t="shared" si="1369"/>
        <v>378.25235555</v>
      </c>
      <c r="C3097" s="76">
        <f t="shared" si="1373"/>
        <v>235.65231972000001</v>
      </c>
      <c r="D3097" s="77">
        <f t="shared" si="1351"/>
        <v>7245.38</v>
      </c>
      <c r="E3097" s="78">
        <f>IF(K3097=1,VLOOKUP(A3096,[1]Plan1!$G$155:$I$350,3),E3096)</f>
        <v>7276.54</v>
      </c>
      <c r="F3097" s="79">
        <f t="shared" si="1352"/>
        <v>45763</v>
      </c>
      <c r="G3097" s="80">
        <f t="shared" si="1353"/>
        <v>4.3006716003852752E-3</v>
      </c>
      <c r="H3097" s="81">
        <f t="shared" si="1354"/>
        <v>47378</v>
      </c>
      <c r="I3097" s="81">
        <f t="shared" si="1355"/>
        <v>47378</v>
      </c>
      <c r="J3097" s="82">
        <f t="shared" si="1370"/>
        <v>22</v>
      </c>
      <c r="K3097" s="82">
        <f t="shared" si="1350"/>
        <v>8</v>
      </c>
      <c r="L3097" s="76">
        <f t="shared" si="1356"/>
        <v>1.0015617400000001</v>
      </c>
      <c r="M3097" s="83">
        <f t="shared" si="1357"/>
        <v>1.0043006699999999</v>
      </c>
      <c r="N3097" s="83">
        <f t="shared" si="1358"/>
        <v>1.598684415742625</v>
      </c>
      <c r="O3097" s="76">
        <f t="shared" si="1359"/>
        <v>1.60118114</v>
      </c>
      <c r="P3097" s="76">
        <f t="shared" si="1360"/>
        <v>377.32204992999999</v>
      </c>
      <c r="Q3097" s="84">
        <f t="shared" si="1374"/>
        <v>0</v>
      </c>
      <c r="R3097" s="86">
        <f t="shared" si="1371"/>
        <v>0</v>
      </c>
      <c r="S3097" s="76">
        <f t="shared" si="1361"/>
        <v>0</v>
      </c>
      <c r="T3097" s="86">
        <f t="shared" si="1372"/>
        <v>8.0657000000000006E-2</v>
      </c>
      <c r="U3097" s="84">
        <f t="shared" si="1362"/>
        <v>8</v>
      </c>
      <c r="V3097" s="84">
        <v>252</v>
      </c>
      <c r="W3097" s="83">
        <f t="shared" si="1363"/>
        <v>1.002465548</v>
      </c>
      <c r="X3097" s="76">
        <f t="shared" si="1364"/>
        <v>0.93030562000000006</v>
      </c>
      <c r="Y3097" s="76">
        <f t="shared" si="1365"/>
        <v>0</v>
      </c>
      <c r="Z3097" s="90" t="str">
        <f t="shared" si="1366"/>
        <v>A+J=</v>
      </c>
      <c r="AA3097" s="81">
        <f t="shared" si="1367"/>
        <v>47378</v>
      </c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75">
        <f t="shared" si="1368"/>
        <v>47357</v>
      </c>
      <c r="B3098" s="76">
        <f t="shared" si="1369"/>
        <v>378.25235555</v>
      </c>
      <c r="C3098" s="76">
        <f t="shared" si="1373"/>
        <v>235.65231972000001</v>
      </c>
      <c r="D3098" s="77">
        <f t="shared" si="1351"/>
        <v>7245.38</v>
      </c>
      <c r="E3098" s="78">
        <f>IF(K3098=1,VLOOKUP(A3097,[1]Plan1!$G$155:$I$350,3),E3097)</f>
        <v>7276.54</v>
      </c>
      <c r="F3098" s="79">
        <f t="shared" si="1352"/>
        <v>45763</v>
      </c>
      <c r="G3098" s="80">
        <f t="shared" si="1353"/>
        <v>4.3006716003852752E-3</v>
      </c>
      <c r="H3098" s="81">
        <f t="shared" si="1354"/>
        <v>47378</v>
      </c>
      <c r="I3098" s="81">
        <f t="shared" si="1355"/>
        <v>47378</v>
      </c>
      <c r="J3098" s="82">
        <f t="shared" si="1370"/>
        <v>22</v>
      </c>
      <c r="K3098" s="82">
        <f t="shared" si="1350"/>
        <v>8</v>
      </c>
      <c r="L3098" s="76">
        <f t="shared" si="1356"/>
        <v>1.0015617400000001</v>
      </c>
      <c r="M3098" s="83">
        <f t="shared" si="1357"/>
        <v>1.0043006699999999</v>
      </c>
      <c r="N3098" s="83">
        <f t="shared" si="1358"/>
        <v>1.598684415742625</v>
      </c>
      <c r="O3098" s="76">
        <f t="shared" si="1359"/>
        <v>1.60118114</v>
      </c>
      <c r="P3098" s="76">
        <f t="shared" si="1360"/>
        <v>377.32204992999999</v>
      </c>
      <c r="Q3098" s="84">
        <f t="shared" si="1374"/>
        <v>0</v>
      </c>
      <c r="R3098" s="86">
        <f t="shared" si="1371"/>
        <v>0</v>
      </c>
      <c r="S3098" s="76">
        <f t="shared" si="1361"/>
        <v>0</v>
      </c>
      <c r="T3098" s="86">
        <f t="shared" si="1372"/>
        <v>8.0657000000000006E-2</v>
      </c>
      <c r="U3098" s="84">
        <f t="shared" si="1362"/>
        <v>8</v>
      </c>
      <c r="V3098" s="84">
        <v>252</v>
      </c>
      <c r="W3098" s="83">
        <f t="shared" si="1363"/>
        <v>1.002465548</v>
      </c>
      <c r="X3098" s="76">
        <f t="shared" si="1364"/>
        <v>0.93030562000000006</v>
      </c>
      <c r="Y3098" s="76">
        <f t="shared" si="1365"/>
        <v>0</v>
      </c>
      <c r="Z3098" s="90" t="str">
        <f t="shared" si="1366"/>
        <v>A+J=</v>
      </c>
      <c r="AA3098" s="81">
        <f t="shared" si="1367"/>
        <v>47378</v>
      </c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75">
        <f t="shared" si="1368"/>
        <v>47358</v>
      </c>
      <c r="B3099" s="76">
        <f t="shared" si="1369"/>
        <v>378.44261998000002</v>
      </c>
      <c r="C3099" s="76">
        <f t="shared" si="1373"/>
        <v>235.65231972000001</v>
      </c>
      <c r="D3099" s="77">
        <f t="shared" si="1351"/>
        <v>7245.38</v>
      </c>
      <c r="E3099" s="78">
        <f>IF(K3099=1,VLOOKUP(A3098,[1]Plan1!$G$155:$I$350,3),E3098)</f>
        <v>7276.54</v>
      </c>
      <c r="F3099" s="79">
        <f t="shared" si="1352"/>
        <v>45763</v>
      </c>
      <c r="G3099" s="80">
        <f t="shared" si="1353"/>
        <v>4.3006716003852752E-3</v>
      </c>
      <c r="H3099" s="81">
        <f t="shared" si="1354"/>
        <v>47378</v>
      </c>
      <c r="I3099" s="81">
        <f t="shared" si="1355"/>
        <v>47378</v>
      </c>
      <c r="J3099" s="82">
        <f t="shared" si="1370"/>
        <v>22</v>
      </c>
      <c r="K3099" s="82">
        <f t="shared" si="1350"/>
        <v>9</v>
      </c>
      <c r="L3099" s="76">
        <f t="shared" si="1356"/>
        <v>1.0017571300000001</v>
      </c>
      <c r="M3099" s="83">
        <f t="shared" si="1357"/>
        <v>1.0043006699999999</v>
      </c>
      <c r="N3099" s="83">
        <f t="shared" si="1358"/>
        <v>1.598684415742625</v>
      </c>
      <c r="O3099" s="76">
        <f t="shared" si="1359"/>
        <v>1.6014935100000001</v>
      </c>
      <c r="P3099" s="76">
        <f t="shared" si="1360"/>
        <v>377.39566064000002</v>
      </c>
      <c r="Q3099" s="84">
        <f t="shared" si="1374"/>
        <v>0</v>
      </c>
      <c r="R3099" s="86">
        <f t="shared" si="1371"/>
        <v>0</v>
      </c>
      <c r="S3099" s="76">
        <f t="shared" si="1361"/>
        <v>0</v>
      </c>
      <c r="T3099" s="86">
        <f t="shared" si="1372"/>
        <v>8.0657000000000006E-2</v>
      </c>
      <c r="U3099" s="84">
        <f t="shared" si="1362"/>
        <v>9</v>
      </c>
      <c r="V3099" s="84">
        <v>252</v>
      </c>
      <c r="W3099" s="83">
        <f t="shared" si="1363"/>
        <v>1.002774169</v>
      </c>
      <c r="X3099" s="76">
        <f t="shared" si="1364"/>
        <v>1.0469593399999999</v>
      </c>
      <c r="Y3099" s="76">
        <f t="shared" si="1365"/>
        <v>0</v>
      </c>
      <c r="Z3099" s="90" t="str">
        <f t="shared" si="1366"/>
        <v>A+J=</v>
      </c>
      <c r="AA3099" s="81">
        <f t="shared" si="1367"/>
        <v>47378</v>
      </c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75">
        <f t="shared" si="1368"/>
        <v>47359</v>
      </c>
      <c r="B3100" s="76">
        <f t="shared" si="1369"/>
        <v>378.63297989</v>
      </c>
      <c r="C3100" s="76">
        <f t="shared" si="1373"/>
        <v>235.65231972000001</v>
      </c>
      <c r="D3100" s="77">
        <f t="shared" si="1351"/>
        <v>7245.38</v>
      </c>
      <c r="E3100" s="78">
        <f>IF(K3100=1,VLOOKUP(A3099,[1]Plan1!$G$155:$I$350,3),E3099)</f>
        <v>7276.54</v>
      </c>
      <c r="F3100" s="79">
        <f t="shared" si="1352"/>
        <v>45763</v>
      </c>
      <c r="G3100" s="80">
        <f t="shared" si="1353"/>
        <v>4.3006716003852752E-3</v>
      </c>
      <c r="H3100" s="81">
        <f t="shared" si="1354"/>
        <v>47378</v>
      </c>
      <c r="I3100" s="81">
        <f t="shared" si="1355"/>
        <v>47378</v>
      </c>
      <c r="J3100" s="82">
        <f t="shared" si="1370"/>
        <v>22</v>
      </c>
      <c r="K3100" s="82">
        <f t="shared" si="1350"/>
        <v>10</v>
      </c>
      <c r="L3100" s="76">
        <f t="shared" si="1356"/>
        <v>1.0019525600000001</v>
      </c>
      <c r="M3100" s="83">
        <f t="shared" si="1357"/>
        <v>1.0043006699999999</v>
      </c>
      <c r="N3100" s="83">
        <f t="shared" si="1358"/>
        <v>1.598684415742625</v>
      </c>
      <c r="O3100" s="76">
        <f t="shared" si="1359"/>
        <v>1.60180594</v>
      </c>
      <c r="P3100" s="76">
        <f t="shared" si="1360"/>
        <v>377.46928550000001</v>
      </c>
      <c r="Q3100" s="84">
        <f t="shared" si="1374"/>
        <v>0</v>
      </c>
      <c r="R3100" s="86">
        <f t="shared" si="1371"/>
        <v>0</v>
      </c>
      <c r="S3100" s="76">
        <f t="shared" si="1361"/>
        <v>0</v>
      </c>
      <c r="T3100" s="86">
        <f t="shared" si="1372"/>
        <v>8.0657000000000006E-2</v>
      </c>
      <c r="U3100" s="84">
        <f t="shared" si="1362"/>
        <v>10</v>
      </c>
      <c r="V3100" s="84">
        <v>252</v>
      </c>
      <c r="W3100" s="83">
        <f t="shared" si="1363"/>
        <v>1.003082885</v>
      </c>
      <c r="X3100" s="76">
        <f t="shared" si="1364"/>
        <v>1.1636943900000001</v>
      </c>
      <c r="Y3100" s="76">
        <f t="shared" si="1365"/>
        <v>0</v>
      </c>
      <c r="Z3100" s="90" t="str">
        <f t="shared" si="1366"/>
        <v>A+J=</v>
      </c>
      <c r="AA3100" s="81">
        <f t="shared" si="1367"/>
        <v>47378</v>
      </c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75">
        <f t="shared" si="1368"/>
        <v>47360</v>
      </c>
      <c r="B3101" s="76">
        <f t="shared" si="1369"/>
        <v>378.82343257000002</v>
      </c>
      <c r="C3101" s="76">
        <f t="shared" si="1373"/>
        <v>235.65231972000001</v>
      </c>
      <c r="D3101" s="77">
        <f t="shared" si="1351"/>
        <v>7245.38</v>
      </c>
      <c r="E3101" s="78">
        <f>IF(K3101=1,VLOOKUP(A3100,[1]Plan1!$G$155:$I$350,3),E3100)</f>
        <v>7276.54</v>
      </c>
      <c r="F3101" s="79">
        <f t="shared" si="1352"/>
        <v>45763</v>
      </c>
      <c r="G3101" s="80">
        <f t="shared" si="1353"/>
        <v>4.3006716003852752E-3</v>
      </c>
      <c r="H3101" s="81">
        <f t="shared" si="1354"/>
        <v>47378</v>
      </c>
      <c r="I3101" s="81">
        <f t="shared" si="1355"/>
        <v>47378</v>
      </c>
      <c r="J3101" s="82">
        <f t="shared" si="1370"/>
        <v>22</v>
      </c>
      <c r="K3101" s="82">
        <f t="shared" si="1350"/>
        <v>11</v>
      </c>
      <c r="L3101" s="76">
        <f t="shared" si="1356"/>
        <v>1.0021480199999999</v>
      </c>
      <c r="M3101" s="83">
        <f t="shared" si="1357"/>
        <v>1.0043006699999999</v>
      </c>
      <c r="N3101" s="83">
        <f t="shared" si="1358"/>
        <v>1.598684415742625</v>
      </c>
      <c r="O3101" s="76">
        <f t="shared" si="1359"/>
        <v>1.60211842</v>
      </c>
      <c r="P3101" s="76">
        <f t="shared" si="1360"/>
        <v>377.54292213000002</v>
      </c>
      <c r="Q3101" s="84">
        <f t="shared" si="1374"/>
        <v>0</v>
      </c>
      <c r="R3101" s="86">
        <f t="shared" si="1371"/>
        <v>0</v>
      </c>
      <c r="S3101" s="76">
        <f t="shared" si="1361"/>
        <v>0</v>
      </c>
      <c r="T3101" s="86">
        <f t="shared" si="1372"/>
        <v>8.0657000000000006E-2</v>
      </c>
      <c r="U3101" s="84">
        <f t="shared" si="1362"/>
        <v>11</v>
      </c>
      <c r="V3101" s="84">
        <v>252</v>
      </c>
      <c r="W3101" s="83">
        <f t="shared" si="1363"/>
        <v>1.0033916949999999</v>
      </c>
      <c r="X3101" s="76">
        <f t="shared" si="1364"/>
        <v>1.28051044</v>
      </c>
      <c r="Y3101" s="76">
        <f t="shared" si="1365"/>
        <v>0</v>
      </c>
      <c r="Z3101" s="90" t="str">
        <f t="shared" si="1366"/>
        <v>A+J=</v>
      </c>
      <c r="AA3101" s="81">
        <f t="shared" si="1367"/>
        <v>47378</v>
      </c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75">
        <f t="shared" si="1368"/>
        <v>47361</v>
      </c>
      <c r="B3102" s="76">
        <f t="shared" si="1369"/>
        <v>379.01398589999997</v>
      </c>
      <c r="C3102" s="76">
        <f t="shared" si="1373"/>
        <v>235.65231972000001</v>
      </c>
      <c r="D3102" s="77">
        <f t="shared" si="1351"/>
        <v>7245.38</v>
      </c>
      <c r="E3102" s="78">
        <f>IF(K3102=1,VLOOKUP(A3101,[1]Plan1!$G$155:$I$350,3),E3101)</f>
        <v>7276.54</v>
      </c>
      <c r="F3102" s="79">
        <f t="shared" si="1352"/>
        <v>45763</v>
      </c>
      <c r="G3102" s="80">
        <f t="shared" si="1353"/>
        <v>4.3006716003852752E-3</v>
      </c>
      <c r="H3102" s="81">
        <f t="shared" si="1354"/>
        <v>47378</v>
      </c>
      <c r="I3102" s="81">
        <f t="shared" si="1355"/>
        <v>47378</v>
      </c>
      <c r="J3102" s="82">
        <f t="shared" si="1370"/>
        <v>22</v>
      </c>
      <c r="K3102" s="82">
        <f t="shared" si="1350"/>
        <v>12</v>
      </c>
      <c r="L3102" s="76">
        <f t="shared" si="1356"/>
        <v>1.0023435300000001</v>
      </c>
      <c r="M3102" s="83">
        <f t="shared" si="1357"/>
        <v>1.0043006699999999</v>
      </c>
      <c r="N3102" s="83">
        <f t="shared" si="1358"/>
        <v>1.598684415742625</v>
      </c>
      <c r="O3102" s="76">
        <f t="shared" si="1359"/>
        <v>1.6024309800000001</v>
      </c>
      <c r="P3102" s="76">
        <f t="shared" si="1360"/>
        <v>377.61657761999999</v>
      </c>
      <c r="Q3102" s="84">
        <f t="shared" si="1374"/>
        <v>0</v>
      </c>
      <c r="R3102" s="86">
        <f t="shared" si="1371"/>
        <v>0</v>
      </c>
      <c r="S3102" s="76">
        <f t="shared" si="1361"/>
        <v>0</v>
      </c>
      <c r="T3102" s="86">
        <f t="shared" si="1372"/>
        <v>8.0657000000000006E-2</v>
      </c>
      <c r="U3102" s="84">
        <f t="shared" si="1362"/>
        <v>12</v>
      </c>
      <c r="V3102" s="84">
        <v>252</v>
      </c>
      <c r="W3102" s="83">
        <f t="shared" si="1363"/>
        <v>1.003700601</v>
      </c>
      <c r="X3102" s="76">
        <f t="shared" si="1364"/>
        <v>1.3974082800000001</v>
      </c>
      <c r="Y3102" s="76">
        <f t="shared" si="1365"/>
        <v>0</v>
      </c>
      <c r="Z3102" s="90" t="str">
        <f t="shared" si="1366"/>
        <v>A+J=</v>
      </c>
      <c r="AA3102" s="81">
        <f t="shared" si="1367"/>
        <v>47378</v>
      </c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75">
        <f t="shared" si="1368"/>
        <v>47362</v>
      </c>
      <c r="B3103" s="76">
        <f t="shared" si="1369"/>
        <v>379.20463008999997</v>
      </c>
      <c r="C3103" s="76">
        <f t="shared" si="1373"/>
        <v>235.65231972000001</v>
      </c>
      <c r="D3103" s="77">
        <f t="shared" si="1351"/>
        <v>7245.38</v>
      </c>
      <c r="E3103" s="78">
        <f>IF(K3103=1,VLOOKUP(A3102,[1]Plan1!$G$155:$I$350,3),E3102)</f>
        <v>7276.54</v>
      </c>
      <c r="F3103" s="79">
        <f t="shared" si="1352"/>
        <v>45763</v>
      </c>
      <c r="G3103" s="80">
        <f t="shared" si="1353"/>
        <v>4.3006716003852752E-3</v>
      </c>
      <c r="H3103" s="81">
        <f t="shared" si="1354"/>
        <v>47378</v>
      </c>
      <c r="I3103" s="81">
        <f t="shared" si="1355"/>
        <v>47378</v>
      </c>
      <c r="J3103" s="82">
        <f t="shared" si="1370"/>
        <v>22</v>
      </c>
      <c r="K3103" s="82">
        <f t="shared" si="1350"/>
        <v>13</v>
      </c>
      <c r="L3103" s="76">
        <f t="shared" si="1356"/>
        <v>1.0025390700000001</v>
      </c>
      <c r="M3103" s="83">
        <f t="shared" si="1357"/>
        <v>1.0043006699999999</v>
      </c>
      <c r="N3103" s="83">
        <f t="shared" si="1358"/>
        <v>1.598684415742625</v>
      </c>
      <c r="O3103" s="76">
        <f t="shared" si="1359"/>
        <v>1.6027435800000001</v>
      </c>
      <c r="P3103" s="76">
        <f t="shared" si="1360"/>
        <v>377.69024253999999</v>
      </c>
      <c r="Q3103" s="84">
        <f t="shared" si="1374"/>
        <v>0</v>
      </c>
      <c r="R3103" s="86">
        <f t="shared" si="1371"/>
        <v>0</v>
      </c>
      <c r="S3103" s="76">
        <f t="shared" si="1361"/>
        <v>0</v>
      </c>
      <c r="T3103" s="86">
        <f t="shared" si="1372"/>
        <v>8.0657000000000006E-2</v>
      </c>
      <c r="U3103" s="84">
        <f t="shared" si="1362"/>
        <v>13</v>
      </c>
      <c r="V3103" s="84">
        <v>252</v>
      </c>
      <c r="W3103" s="83">
        <f t="shared" si="1363"/>
        <v>1.004009602</v>
      </c>
      <c r="X3103" s="76">
        <f t="shared" si="1364"/>
        <v>1.5143875499999999</v>
      </c>
      <c r="Y3103" s="76">
        <f t="shared" si="1365"/>
        <v>0</v>
      </c>
      <c r="Z3103" s="90" t="str">
        <f t="shared" si="1366"/>
        <v>A+J=</v>
      </c>
      <c r="AA3103" s="81">
        <f t="shared" si="1367"/>
        <v>47378</v>
      </c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75">
        <f t="shared" si="1368"/>
        <v>47363</v>
      </c>
      <c r="B3104" s="76">
        <f t="shared" si="1369"/>
        <v>379.20463008999997</v>
      </c>
      <c r="C3104" s="76">
        <f t="shared" si="1373"/>
        <v>235.65231972000001</v>
      </c>
      <c r="D3104" s="77">
        <f t="shared" si="1351"/>
        <v>7245.38</v>
      </c>
      <c r="E3104" s="78">
        <f>IF(K3104=1,VLOOKUP(A3103,[1]Plan1!$G$155:$I$350,3),E3103)</f>
        <v>7276.54</v>
      </c>
      <c r="F3104" s="79">
        <f t="shared" si="1352"/>
        <v>45763</v>
      </c>
      <c r="G3104" s="80">
        <f t="shared" si="1353"/>
        <v>4.3006716003852752E-3</v>
      </c>
      <c r="H3104" s="81">
        <f t="shared" si="1354"/>
        <v>47378</v>
      </c>
      <c r="I3104" s="81">
        <f t="shared" si="1355"/>
        <v>47378</v>
      </c>
      <c r="J3104" s="82">
        <f t="shared" si="1370"/>
        <v>22</v>
      </c>
      <c r="K3104" s="82">
        <f t="shared" si="1350"/>
        <v>13</v>
      </c>
      <c r="L3104" s="76">
        <f t="shared" si="1356"/>
        <v>1.0025390700000001</v>
      </c>
      <c r="M3104" s="83">
        <f t="shared" si="1357"/>
        <v>1.0043006699999999</v>
      </c>
      <c r="N3104" s="83">
        <f t="shared" si="1358"/>
        <v>1.598684415742625</v>
      </c>
      <c r="O3104" s="76">
        <f t="shared" si="1359"/>
        <v>1.6027435800000001</v>
      </c>
      <c r="P3104" s="76">
        <f t="shared" si="1360"/>
        <v>377.69024253999999</v>
      </c>
      <c r="Q3104" s="84">
        <f t="shared" si="1374"/>
        <v>0</v>
      </c>
      <c r="R3104" s="86">
        <f t="shared" si="1371"/>
        <v>0</v>
      </c>
      <c r="S3104" s="76">
        <f t="shared" si="1361"/>
        <v>0</v>
      </c>
      <c r="T3104" s="86">
        <f t="shared" si="1372"/>
        <v>8.0657000000000006E-2</v>
      </c>
      <c r="U3104" s="84">
        <f t="shared" si="1362"/>
        <v>13</v>
      </c>
      <c r="V3104" s="84">
        <v>252</v>
      </c>
      <c r="W3104" s="83">
        <f t="shared" si="1363"/>
        <v>1.004009602</v>
      </c>
      <c r="X3104" s="76">
        <f t="shared" si="1364"/>
        <v>1.5143875499999999</v>
      </c>
      <c r="Y3104" s="76">
        <f t="shared" si="1365"/>
        <v>0</v>
      </c>
      <c r="Z3104" s="90" t="str">
        <f t="shared" si="1366"/>
        <v>A+J=</v>
      </c>
      <c r="AA3104" s="81">
        <f t="shared" si="1367"/>
        <v>47378</v>
      </c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75">
        <f t="shared" si="1368"/>
        <v>47364</v>
      </c>
      <c r="B3105" s="76">
        <f t="shared" si="1369"/>
        <v>379.20463008999997</v>
      </c>
      <c r="C3105" s="76">
        <f t="shared" si="1373"/>
        <v>235.65231972000001</v>
      </c>
      <c r="D3105" s="77">
        <f t="shared" si="1351"/>
        <v>7245.38</v>
      </c>
      <c r="E3105" s="78">
        <f>IF(K3105=1,VLOOKUP(A3104,[1]Plan1!$G$155:$I$350,3),E3104)</f>
        <v>7276.54</v>
      </c>
      <c r="F3105" s="79">
        <f t="shared" si="1352"/>
        <v>45763</v>
      </c>
      <c r="G3105" s="80">
        <f t="shared" si="1353"/>
        <v>4.3006716003852752E-3</v>
      </c>
      <c r="H3105" s="81">
        <f t="shared" si="1354"/>
        <v>47378</v>
      </c>
      <c r="I3105" s="81">
        <f t="shared" si="1355"/>
        <v>47378</v>
      </c>
      <c r="J3105" s="82">
        <f t="shared" si="1370"/>
        <v>22</v>
      </c>
      <c r="K3105" s="82">
        <f t="shared" si="1350"/>
        <v>13</v>
      </c>
      <c r="L3105" s="76">
        <f t="shared" si="1356"/>
        <v>1.0025390700000001</v>
      </c>
      <c r="M3105" s="83">
        <f t="shared" si="1357"/>
        <v>1.0043006699999999</v>
      </c>
      <c r="N3105" s="83">
        <f t="shared" si="1358"/>
        <v>1.598684415742625</v>
      </c>
      <c r="O3105" s="76">
        <f t="shared" si="1359"/>
        <v>1.6027435800000001</v>
      </c>
      <c r="P3105" s="76">
        <f t="shared" si="1360"/>
        <v>377.69024253999999</v>
      </c>
      <c r="Q3105" s="84">
        <f t="shared" si="1374"/>
        <v>0</v>
      </c>
      <c r="R3105" s="86">
        <f t="shared" si="1371"/>
        <v>0</v>
      </c>
      <c r="S3105" s="76">
        <f t="shared" si="1361"/>
        <v>0</v>
      </c>
      <c r="T3105" s="86">
        <f t="shared" si="1372"/>
        <v>8.0657000000000006E-2</v>
      </c>
      <c r="U3105" s="84">
        <f t="shared" si="1362"/>
        <v>13</v>
      </c>
      <c r="V3105" s="84">
        <v>252</v>
      </c>
      <c r="W3105" s="83">
        <f t="shared" si="1363"/>
        <v>1.004009602</v>
      </c>
      <c r="X3105" s="76">
        <f t="shared" si="1364"/>
        <v>1.5143875499999999</v>
      </c>
      <c r="Y3105" s="76">
        <f t="shared" si="1365"/>
        <v>0</v>
      </c>
      <c r="Z3105" s="90" t="str">
        <f t="shared" si="1366"/>
        <v>A+J=</v>
      </c>
      <c r="AA3105" s="81">
        <f t="shared" si="1367"/>
        <v>47378</v>
      </c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75">
        <f t="shared" si="1368"/>
        <v>47365</v>
      </c>
      <c r="B3106" s="76">
        <f t="shared" si="1369"/>
        <v>379.39537224999998</v>
      </c>
      <c r="C3106" s="76">
        <f t="shared" si="1373"/>
        <v>235.65231972000001</v>
      </c>
      <c r="D3106" s="77">
        <f t="shared" si="1351"/>
        <v>7245.38</v>
      </c>
      <c r="E3106" s="78">
        <f>IF(K3106=1,VLOOKUP(A3105,[1]Plan1!$G$155:$I$350,3),E3105)</f>
        <v>7276.54</v>
      </c>
      <c r="F3106" s="79">
        <f t="shared" si="1352"/>
        <v>45763</v>
      </c>
      <c r="G3106" s="80">
        <f t="shared" si="1353"/>
        <v>4.3006716003852752E-3</v>
      </c>
      <c r="H3106" s="81">
        <f t="shared" si="1354"/>
        <v>47378</v>
      </c>
      <c r="I3106" s="81">
        <f t="shared" si="1355"/>
        <v>47378</v>
      </c>
      <c r="J3106" s="82">
        <f t="shared" si="1370"/>
        <v>22</v>
      </c>
      <c r="K3106" s="82">
        <f t="shared" si="1350"/>
        <v>14</v>
      </c>
      <c r="L3106" s="76">
        <f t="shared" si="1356"/>
        <v>1.0027346500000001</v>
      </c>
      <c r="M3106" s="83">
        <f t="shared" si="1357"/>
        <v>1.0043006699999999</v>
      </c>
      <c r="N3106" s="83">
        <f t="shared" si="1358"/>
        <v>1.598684415742625</v>
      </c>
      <c r="O3106" s="76">
        <f t="shared" si="1359"/>
        <v>1.6030562500000001</v>
      </c>
      <c r="P3106" s="76">
        <f t="shared" si="1360"/>
        <v>377.76392394999999</v>
      </c>
      <c r="Q3106" s="84">
        <f t="shared" si="1374"/>
        <v>0</v>
      </c>
      <c r="R3106" s="86">
        <f t="shared" si="1371"/>
        <v>0</v>
      </c>
      <c r="S3106" s="76">
        <f t="shared" si="1361"/>
        <v>0</v>
      </c>
      <c r="T3106" s="86">
        <f t="shared" si="1372"/>
        <v>8.0657000000000006E-2</v>
      </c>
      <c r="U3106" s="84">
        <f t="shared" si="1362"/>
        <v>14</v>
      </c>
      <c r="V3106" s="84">
        <v>252</v>
      </c>
      <c r="W3106" s="83">
        <f t="shared" si="1363"/>
        <v>1.0043186980000001</v>
      </c>
      <c r="X3106" s="76">
        <f t="shared" si="1364"/>
        <v>1.6314483</v>
      </c>
      <c r="Y3106" s="76">
        <f t="shared" si="1365"/>
        <v>0</v>
      </c>
      <c r="Z3106" s="90" t="str">
        <f t="shared" si="1366"/>
        <v>A+J=</v>
      </c>
      <c r="AA3106" s="81">
        <f t="shared" si="1367"/>
        <v>47378</v>
      </c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75">
        <f t="shared" si="1368"/>
        <v>47366</v>
      </c>
      <c r="B3107" s="76">
        <f t="shared" si="1369"/>
        <v>379.58621242999999</v>
      </c>
      <c r="C3107" s="76">
        <f t="shared" si="1373"/>
        <v>235.65231972000001</v>
      </c>
      <c r="D3107" s="77">
        <f t="shared" si="1351"/>
        <v>7245.38</v>
      </c>
      <c r="E3107" s="78">
        <f>IF(K3107=1,VLOOKUP(A3106,[1]Plan1!$G$155:$I$350,3),E3106)</f>
        <v>7276.54</v>
      </c>
      <c r="F3107" s="79">
        <f t="shared" si="1352"/>
        <v>45763</v>
      </c>
      <c r="G3107" s="80">
        <f t="shared" si="1353"/>
        <v>4.3006716003852752E-3</v>
      </c>
      <c r="H3107" s="81">
        <f t="shared" si="1354"/>
        <v>47378</v>
      </c>
      <c r="I3107" s="81">
        <f t="shared" si="1355"/>
        <v>47378</v>
      </c>
      <c r="J3107" s="82">
        <f t="shared" si="1370"/>
        <v>22</v>
      </c>
      <c r="K3107" s="82">
        <f t="shared" si="1350"/>
        <v>15</v>
      </c>
      <c r="L3107" s="76">
        <f t="shared" si="1356"/>
        <v>1.00293027</v>
      </c>
      <c r="M3107" s="83">
        <f t="shared" si="1357"/>
        <v>1.0043006699999999</v>
      </c>
      <c r="N3107" s="83">
        <f t="shared" si="1358"/>
        <v>1.598684415742625</v>
      </c>
      <c r="O3107" s="76">
        <f t="shared" si="1359"/>
        <v>1.6033689900000001</v>
      </c>
      <c r="P3107" s="76">
        <f t="shared" si="1360"/>
        <v>377.83762186000001</v>
      </c>
      <c r="Q3107" s="84">
        <f t="shared" si="1374"/>
        <v>0</v>
      </c>
      <c r="R3107" s="86">
        <f t="shared" si="1371"/>
        <v>0</v>
      </c>
      <c r="S3107" s="76">
        <f t="shared" si="1361"/>
        <v>0</v>
      </c>
      <c r="T3107" s="86">
        <f t="shared" si="1372"/>
        <v>8.0657000000000006E-2</v>
      </c>
      <c r="U3107" s="84">
        <f t="shared" si="1362"/>
        <v>15</v>
      </c>
      <c r="V3107" s="84">
        <v>252</v>
      </c>
      <c r="W3107" s="83">
        <f t="shared" si="1363"/>
        <v>1.004627889</v>
      </c>
      <c r="X3107" s="76">
        <f t="shared" si="1364"/>
        <v>1.74859057</v>
      </c>
      <c r="Y3107" s="76">
        <f t="shared" si="1365"/>
        <v>0</v>
      </c>
      <c r="Z3107" s="90" t="str">
        <f t="shared" si="1366"/>
        <v>A+J=</v>
      </c>
      <c r="AA3107" s="81">
        <f t="shared" si="1367"/>
        <v>47378</v>
      </c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75">
        <f t="shared" si="1368"/>
        <v>47367</v>
      </c>
      <c r="B3108" s="76">
        <f t="shared" si="1369"/>
        <v>379.77714865999997</v>
      </c>
      <c r="C3108" s="76">
        <f t="shared" si="1373"/>
        <v>235.65231972000001</v>
      </c>
      <c r="D3108" s="77">
        <f t="shared" si="1351"/>
        <v>7245.38</v>
      </c>
      <c r="E3108" s="78">
        <f>IF(K3108=1,VLOOKUP(A3107,[1]Plan1!$G$155:$I$350,3),E3107)</f>
        <v>7276.54</v>
      </c>
      <c r="F3108" s="79">
        <f t="shared" si="1352"/>
        <v>45763</v>
      </c>
      <c r="G3108" s="80">
        <f t="shared" si="1353"/>
        <v>4.3006716003852752E-3</v>
      </c>
      <c r="H3108" s="81">
        <f t="shared" si="1354"/>
        <v>47378</v>
      </c>
      <c r="I3108" s="81">
        <f t="shared" si="1355"/>
        <v>47378</v>
      </c>
      <c r="J3108" s="82">
        <f t="shared" si="1370"/>
        <v>22</v>
      </c>
      <c r="K3108" s="82">
        <f t="shared" si="1350"/>
        <v>16</v>
      </c>
      <c r="L3108" s="76">
        <f t="shared" si="1356"/>
        <v>1.0031259299999999</v>
      </c>
      <c r="M3108" s="83">
        <f t="shared" si="1357"/>
        <v>1.0043006699999999</v>
      </c>
      <c r="N3108" s="83">
        <f t="shared" si="1358"/>
        <v>1.598684415742625</v>
      </c>
      <c r="O3108" s="76">
        <f t="shared" si="1359"/>
        <v>1.60368179</v>
      </c>
      <c r="P3108" s="76">
        <f t="shared" si="1360"/>
        <v>377.91133389999999</v>
      </c>
      <c r="Q3108" s="84">
        <f t="shared" si="1374"/>
        <v>0</v>
      </c>
      <c r="R3108" s="86">
        <f t="shared" si="1371"/>
        <v>0</v>
      </c>
      <c r="S3108" s="76">
        <f t="shared" si="1361"/>
        <v>0</v>
      </c>
      <c r="T3108" s="86">
        <f t="shared" si="1372"/>
        <v>8.0657000000000006E-2</v>
      </c>
      <c r="U3108" s="84">
        <f t="shared" si="1362"/>
        <v>16</v>
      </c>
      <c r="V3108" s="84">
        <v>252</v>
      </c>
      <c r="W3108" s="83">
        <f t="shared" si="1363"/>
        <v>1.0049371760000001</v>
      </c>
      <c r="X3108" s="76">
        <f t="shared" si="1364"/>
        <v>1.8658147599999999</v>
      </c>
      <c r="Y3108" s="76">
        <f t="shared" si="1365"/>
        <v>0</v>
      </c>
      <c r="Z3108" s="90" t="str">
        <f t="shared" si="1366"/>
        <v>A+J=</v>
      </c>
      <c r="AA3108" s="81">
        <f t="shared" si="1367"/>
        <v>47378</v>
      </c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75">
        <f t="shared" si="1368"/>
        <v>47368</v>
      </c>
      <c r="B3109" s="76">
        <f t="shared" si="1369"/>
        <v>379.96817549999997</v>
      </c>
      <c r="C3109" s="76">
        <f t="shared" si="1373"/>
        <v>235.65231972000001</v>
      </c>
      <c r="D3109" s="77">
        <f t="shared" si="1351"/>
        <v>7245.38</v>
      </c>
      <c r="E3109" s="78">
        <f>IF(K3109=1,VLOOKUP(A3108,[1]Plan1!$G$155:$I$350,3),E3108)</f>
        <v>7276.54</v>
      </c>
      <c r="F3109" s="79">
        <f t="shared" si="1352"/>
        <v>45763</v>
      </c>
      <c r="G3109" s="80">
        <f t="shared" si="1353"/>
        <v>4.3006716003852752E-3</v>
      </c>
      <c r="H3109" s="81">
        <f t="shared" si="1354"/>
        <v>47378</v>
      </c>
      <c r="I3109" s="81">
        <f t="shared" si="1355"/>
        <v>47378</v>
      </c>
      <c r="J3109" s="82">
        <f t="shared" si="1370"/>
        <v>22</v>
      </c>
      <c r="K3109" s="82">
        <f t="shared" si="1350"/>
        <v>17</v>
      </c>
      <c r="L3109" s="76">
        <f t="shared" si="1356"/>
        <v>1.0033216199999999</v>
      </c>
      <c r="M3109" s="83">
        <f t="shared" si="1357"/>
        <v>1.0043006699999999</v>
      </c>
      <c r="N3109" s="83">
        <f t="shared" si="1358"/>
        <v>1.598684415742625</v>
      </c>
      <c r="O3109" s="76">
        <f t="shared" si="1359"/>
        <v>1.6039946300000001</v>
      </c>
      <c r="P3109" s="76">
        <f t="shared" si="1360"/>
        <v>377.98505537</v>
      </c>
      <c r="Q3109" s="84">
        <f t="shared" si="1374"/>
        <v>0</v>
      </c>
      <c r="R3109" s="86">
        <f t="shared" si="1371"/>
        <v>0</v>
      </c>
      <c r="S3109" s="76">
        <f t="shared" si="1361"/>
        <v>0</v>
      </c>
      <c r="T3109" s="86">
        <f t="shared" si="1372"/>
        <v>8.0657000000000006E-2</v>
      </c>
      <c r="U3109" s="84">
        <f t="shared" si="1362"/>
        <v>17</v>
      </c>
      <c r="V3109" s="84">
        <v>252</v>
      </c>
      <c r="W3109" s="83">
        <f t="shared" si="1363"/>
        <v>1.005246557</v>
      </c>
      <c r="X3109" s="76">
        <f t="shared" si="1364"/>
        <v>1.9831201300000001</v>
      </c>
      <c r="Y3109" s="76">
        <f t="shared" si="1365"/>
        <v>0</v>
      </c>
      <c r="Z3109" s="90" t="str">
        <f t="shared" si="1366"/>
        <v>A+J=</v>
      </c>
      <c r="AA3109" s="81">
        <f t="shared" si="1367"/>
        <v>47378</v>
      </c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75">
        <f t="shared" si="1368"/>
        <v>47369</v>
      </c>
      <c r="B3110" s="76">
        <f t="shared" si="1369"/>
        <v>379.96817549999997</v>
      </c>
      <c r="C3110" s="76">
        <f t="shared" si="1373"/>
        <v>235.65231972000001</v>
      </c>
      <c r="D3110" s="77">
        <f t="shared" si="1351"/>
        <v>7245.38</v>
      </c>
      <c r="E3110" s="78">
        <f>IF(K3110=1,VLOOKUP(A3109,[1]Plan1!$G$155:$I$350,3),E3109)</f>
        <v>7276.54</v>
      </c>
      <c r="F3110" s="79">
        <f t="shared" si="1352"/>
        <v>45763</v>
      </c>
      <c r="G3110" s="80">
        <f t="shared" si="1353"/>
        <v>4.3006716003852752E-3</v>
      </c>
      <c r="H3110" s="81">
        <f t="shared" si="1354"/>
        <v>47378</v>
      </c>
      <c r="I3110" s="81">
        <f t="shared" si="1355"/>
        <v>47378</v>
      </c>
      <c r="J3110" s="82">
        <f t="shared" si="1370"/>
        <v>22</v>
      </c>
      <c r="K3110" s="82">
        <f t="shared" si="1350"/>
        <v>17</v>
      </c>
      <c r="L3110" s="76">
        <f t="shared" si="1356"/>
        <v>1.0033216199999999</v>
      </c>
      <c r="M3110" s="83">
        <f t="shared" si="1357"/>
        <v>1.0043006699999999</v>
      </c>
      <c r="N3110" s="83">
        <f t="shared" si="1358"/>
        <v>1.598684415742625</v>
      </c>
      <c r="O3110" s="76">
        <f t="shared" si="1359"/>
        <v>1.6039946300000001</v>
      </c>
      <c r="P3110" s="76">
        <f t="shared" si="1360"/>
        <v>377.98505537</v>
      </c>
      <c r="Q3110" s="84">
        <f t="shared" si="1374"/>
        <v>0</v>
      </c>
      <c r="R3110" s="86">
        <f t="shared" si="1371"/>
        <v>0</v>
      </c>
      <c r="S3110" s="76">
        <f t="shared" si="1361"/>
        <v>0</v>
      </c>
      <c r="T3110" s="86">
        <f t="shared" si="1372"/>
        <v>8.0657000000000006E-2</v>
      </c>
      <c r="U3110" s="84">
        <f t="shared" si="1362"/>
        <v>17</v>
      </c>
      <c r="V3110" s="84">
        <v>252</v>
      </c>
      <c r="W3110" s="83">
        <f t="shared" si="1363"/>
        <v>1.005246557</v>
      </c>
      <c r="X3110" s="76">
        <f t="shared" si="1364"/>
        <v>1.9831201300000001</v>
      </c>
      <c r="Y3110" s="76">
        <f t="shared" si="1365"/>
        <v>0</v>
      </c>
      <c r="Z3110" s="90" t="str">
        <f t="shared" si="1366"/>
        <v>A+J=</v>
      </c>
      <c r="AA3110" s="81">
        <f t="shared" si="1367"/>
        <v>47378</v>
      </c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75">
        <f t="shared" si="1368"/>
        <v>47370</v>
      </c>
      <c r="B3111" s="76">
        <f t="shared" si="1369"/>
        <v>379.96817549999997</v>
      </c>
      <c r="C3111" s="76">
        <f t="shared" si="1373"/>
        <v>235.65231972000001</v>
      </c>
      <c r="D3111" s="77">
        <f t="shared" si="1351"/>
        <v>7245.38</v>
      </c>
      <c r="E3111" s="78">
        <f>IF(K3111=1,VLOOKUP(A3110,[1]Plan1!$G$155:$I$350,3),E3110)</f>
        <v>7276.54</v>
      </c>
      <c r="F3111" s="79">
        <f t="shared" si="1352"/>
        <v>45763</v>
      </c>
      <c r="G3111" s="80">
        <f t="shared" si="1353"/>
        <v>4.3006716003852752E-3</v>
      </c>
      <c r="H3111" s="81">
        <f t="shared" si="1354"/>
        <v>47378</v>
      </c>
      <c r="I3111" s="81">
        <f t="shared" si="1355"/>
        <v>47378</v>
      </c>
      <c r="J3111" s="82">
        <f t="shared" si="1370"/>
        <v>22</v>
      </c>
      <c r="K3111" s="82">
        <f t="shared" si="1350"/>
        <v>17</v>
      </c>
      <c r="L3111" s="76">
        <f t="shared" si="1356"/>
        <v>1.0033216199999999</v>
      </c>
      <c r="M3111" s="83">
        <f t="shared" si="1357"/>
        <v>1.0043006699999999</v>
      </c>
      <c r="N3111" s="83">
        <f t="shared" si="1358"/>
        <v>1.598684415742625</v>
      </c>
      <c r="O3111" s="76">
        <f t="shared" si="1359"/>
        <v>1.6039946300000001</v>
      </c>
      <c r="P3111" s="76">
        <f t="shared" si="1360"/>
        <v>377.98505537</v>
      </c>
      <c r="Q3111" s="84">
        <f t="shared" si="1374"/>
        <v>0</v>
      </c>
      <c r="R3111" s="86">
        <f t="shared" si="1371"/>
        <v>0</v>
      </c>
      <c r="S3111" s="76">
        <f t="shared" si="1361"/>
        <v>0</v>
      </c>
      <c r="T3111" s="86">
        <f t="shared" si="1372"/>
        <v>8.0657000000000006E-2</v>
      </c>
      <c r="U3111" s="84">
        <f t="shared" si="1362"/>
        <v>17</v>
      </c>
      <c r="V3111" s="84">
        <v>252</v>
      </c>
      <c r="W3111" s="83">
        <f t="shared" si="1363"/>
        <v>1.005246557</v>
      </c>
      <c r="X3111" s="76">
        <f t="shared" si="1364"/>
        <v>1.9831201300000001</v>
      </c>
      <c r="Y3111" s="76">
        <f t="shared" si="1365"/>
        <v>0</v>
      </c>
      <c r="Z3111" s="90" t="str">
        <f t="shared" si="1366"/>
        <v>A+J=</v>
      </c>
      <c r="AA3111" s="81">
        <f t="shared" si="1367"/>
        <v>47378</v>
      </c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75">
        <f t="shared" si="1368"/>
        <v>47371</v>
      </c>
      <c r="B3112" s="76">
        <f t="shared" si="1369"/>
        <v>379.96817549999997</v>
      </c>
      <c r="C3112" s="76">
        <f t="shared" si="1373"/>
        <v>235.65231972000001</v>
      </c>
      <c r="D3112" s="77">
        <f t="shared" si="1351"/>
        <v>7245.38</v>
      </c>
      <c r="E3112" s="78">
        <f>IF(K3112=1,VLOOKUP(A3111,[1]Plan1!$G$155:$I$350,3),E3111)</f>
        <v>7276.54</v>
      </c>
      <c r="F3112" s="79">
        <f t="shared" si="1352"/>
        <v>45763</v>
      </c>
      <c r="G3112" s="80">
        <f t="shared" si="1353"/>
        <v>4.3006716003852752E-3</v>
      </c>
      <c r="H3112" s="81">
        <f t="shared" si="1354"/>
        <v>47378</v>
      </c>
      <c r="I3112" s="81">
        <f t="shared" si="1355"/>
        <v>47378</v>
      </c>
      <c r="J3112" s="82">
        <f t="shared" si="1370"/>
        <v>22</v>
      </c>
      <c r="K3112" s="82">
        <f t="shared" si="1350"/>
        <v>17</v>
      </c>
      <c r="L3112" s="76">
        <f t="shared" si="1356"/>
        <v>1.0033216199999999</v>
      </c>
      <c r="M3112" s="83">
        <f t="shared" si="1357"/>
        <v>1.0043006699999999</v>
      </c>
      <c r="N3112" s="83">
        <f t="shared" si="1358"/>
        <v>1.598684415742625</v>
      </c>
      <c r="O3112" s="76">
        <f t="shared" si="1359"/>
        <v>1.6039946300000001</v>
      </c>
      <c r="P3112" s="76">
        <f t="shared" si="1360"/>
        <v>377.98505537</v>
      </c>
      <c r="Q3112" s="84">
        <f t="shared" si="1374"/>
        <v>0</v>
      </c>
      <c r="R3112" s="86">
        <f t="shared" si="1371"/>
        <v>0</v>
      </c>
      <c r="S3112" s="76">
        <f t="shared" si="1361"/>
        <v>0</v>
      </c>
      <c r="T3112" s="86">
        <f t="shared" si="1372"/>
        <v>8.0657000000000006E-2</v>
      </c>
      <c r="U3112" s="84">
        <f t="shared" si="1362"/>
        <v>17</v>
      </c>
      <c r="V3112" s="84">
        <v>252</v>
      </c>
      <c r="W3112" s="83">
        <f t="shared" si="1363"/>
        <v>1.005246557</v>
      </c>
      <c r="X3112" s="76">
        <f t="shared" si="1364"/>
        <v>1.9831201300000001</v>
      </c>
      <c r="Y3112" s="76">
        <f t="shared" si="1365"/>
        <v>0</v>
      </c>
      <c r="Z3112" s="90" t="str">
        <f t="shared" si="1366"/>
        <v>A+J=</v>
      </c>
      <c r="AA3112" s="81">
        <f t="shared" si="1367"/>
        <v>47378</v>
      </c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75">
        <f t="shared" si="1368"/>
        <v>47372</v>
      </c>
      <c r="B3113" s="76">
        <f t="shared" si="1369"/>
        <v>380.15930084000001</v>
      </c>
      <c r="C3113" s="76">
        <f t="shared" si="1373"/>
        <v>235.65231972000001</v>
      </c>
      <c r="D3113" s="77">
        <f t="shared" si="1351"/>
        <v>7245.38</v>
      </c>
      <c r="E3113" s="78">
        <f>IF(K3113=1,VLOOKUP(A3112,[1]Plan1!$G$155:$I$350,3),E3112)</f>
        <v>7276.54</v>
      </c>
      <c r="F3113" s="79">
        <f t="shared" si="1352"/>
        <v>45763</v>
      </c>
      <c r="G3113" s="80">
        <f t="shared" si="1353"/>
        <v>4.3006716003852752E-3</v>
      </c>
      <c r="H3113" s="81">
        <f t="shared" si="1354"/>
        <v>47378</v>
      </c>
      <c r="I3113" s="81">
        <f t="shared" si="1355"/>
        <v>47378</v>
      </c>
      <c r="J3113" s="82">
        <f t="shared" si="1370"/>
        <v>22</v>
      </c>
      <c r="K3113" s="82">
        <f t="shared" si="1350"/>
        <v>18</v>
      </c>
      <c r="L3113" s="76">
        <f t="shared" si="1356"/>
        <v>1.0035173500000001</v>
      </c>
      <c r="M3113" s="83">
        <f t="shared" si="1357"/>
        <v>1.0043006699999999</v>
      </c>
      <c r="N3113" s="83">
        <f t="shared" si="1358"/>
        <v>1.598684415742625</v>
      </c>
      <c r="O3113" s="76">
        <f t="shared" si="1359"/>
        <v>1.60430754</v>
      </c>
      <c r="P3113" s="76">
        <f t="shared" si="1360"/>
        <v>378.05879334000002</v>
      </c>
      <c r="Q3113" s="84">
        <f t="shared" si="1374"/>
        <v>0</v>
      </c>
      <c r="R3113" s="86">
        <f t="shared" si="1371"/>
        <v>0</v>
      </c>
      <c r="S3113" s="76">
        <f t="shared" si="1361"/>
        <v>0</v>
      </c>
      <c r="T3113" s="86">
        <f t="shared" si="1372"/>
        <v>8.0657000000000006E-2</v>
      </c>
      <c r="U3113" s="84">
        <f t="shared" si="1362"/>
        <v>18</v>
      </c>
      <c r="V3113" s="84">
        <v>252</v>
      </c>
      <c r="W3113" s="83">
        <f t="shared" si="1363"/>
        <v>1.005556034</v>
      </c>
      <c r="X3113" s="76">
        <f t="shared" si="1364"/>
        <v>2.1005075</v>
      </c>
      <c r="Y3113" s="76">
        <f t="shared" si="1365"/>
        <v>0</v>
      </c>
      <c r="Z3113" s="90" t="str">
        <f t="shared" si="1366"/>
        <v>A+J=</v>
      </c>
      <c r="AA3113" s="81">
        <f t="shared" si="1367"/>
        <v>47378</v>
      </c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75">
        <f t="shared" si="1368"/>
        <v>47373</v>
      </c>
      <c r="B3114" s="76">
        <f t="shared" si="1369"/>
        <v>380.35052433999999</v>
      </c>
      <c r="C3114" s="76">
        <f t="shared" si="1373"/>
        <v>235.65231972000001</v>
      </c>
      <c r="D3114" s="77">
        <f t="shared" si="1351"/>
        <v>7245.38</v>
      </c>
      <c r="E3114" s="78">
        <f>IF(K3114=1,VLOOKUP(A3113,[1]Plan1!$G$155:$I$350,3),E3113)</f>
        <v>7276.54</v>
      </c>
      <c r="F3114" s="79">
        <f t="shared" si="1352"/>
        <v>45763</v>
      </c>
      <c r="G3114" s="80">
        <f t="shared" si="1353"/>
        <v>4.3006716003852752E-3</v>
      </c>
      <c r="H3114" s="81">
        <f t="shared" si="1354"/>
        <v>47378</v>
      </c>
      <c r="I3114" s="81">
        <f t="shared" si="1355"/>
        <v>47378</v>
      </c>
      <c r="J3114" s="82">
        <f t="shared" si="1370"/>
        <v>22</v>
      </c>
      <c r="K3114" s="82">
        <f t="shared" ref="K3114:K3177" si="1375">(J3114-(NETWORKDAYS(A3114,I3114,AD$165:AD$503)-1))</f>
        <v>19</v>
      </c>
      <c r="L3114" s="76">
        <f t="shared" si="1356"/>
        <v>1.00371312</v>
      </c>
      <c r="M3114" s="83">
        <f t="shared" si="1357"/>
        <v>1.0043006699999999</v>
      </c>
      <c r="N3114" s="83">
        <f t="shared" si="1358"/>
        <v>1.598684415742625</v>
      </c>
      <c r="O3114" s="76">
        <f t="shared" si="1359"/>
        <v>1.6046205200000001</v>
      </c>
      <c r="P3114" s="76">
        <f t="shared" si="1360"/>
        <v>378.1325478</v>
      </c>
      <c r="Q3114" s="84">
        <f t="shared" si="1374"/>
        <v>0</v>
      </c>
      <c r="R3114" s="86">
        <f t="shared" si="1371"/>
        <v>0</v>
      </c>
      <c r="S3114" s="76">
        <f t="shared" si="1361"/>
        <v>0</v>
      </c>
      <c r="T3114" s="86">
        <f t="shared" si="1372"/>
        <v>8.0657000000000006E-2</v>
      </c>
      <c r="U3114" s="84">
        <f t="shared" si="1362"/>
        <v>19</v>
      </c>
      <c r="V3114" s="84">
        <v>252</v>
      </c>
      <c r="W3114" s="83">
        <f t="shared" si="1363"/>
        <v>1.005865606</v>
      </c>
      <c r="X3114" s="76">
        <f t="shared" si="1364"/>
        <v>2.21797654</v>
      </c>
      <c r="Y3114" s="76">
        <f t="shared" si="1365"/>
        <v>0</v>
      </c>
      <c r="Z3114" s="90" t="str">
        <f t="shared" si="1366"/>
        <v>A+J=</v>
      </c>
      <c r="AA3114" s="81">
        <f t="shared" si="1367"/>
        <v>47378</v>
      </c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75">
        <f t="shared" si="1368"/>
        <v>47374</v>
      </c>
      <c r="B3115" s="76">
        <f t="shared" si="1369"/>
        <v>380.54184404</v>
      </c>
      <c r="C3115" s="76">
        <f t="shared" si="1373"/>
        <v>235.65231972000001</v>
      </c>
      <c r="D3115" s="77">
        <f t="shared" si="1351"/>
        <v>7245.38</v>
      </c>
      <c r="E3115" s="78">
        <f>IF(K3115=1,VLOOKUP(A3114,[1]Plan1!$G$155:$I$350,3),E3114)</f>
        <v>7276.54</v>
      </c>
      <c r="F3115" s="79">
        <f t="shared" si="1352"/>
        <v>45763</v>
      </c>
      <c r="G3115" s="80">
        <f t="shared" si="1353"/>
        <v>4.3006716003852752E-3</v>
      </c>
      <c r="H3115" s="81">
        <f t="shared" si="1354"/>
        <v>47378</v>
      </c>
      <c r="I3115" s="81">
        <f t="shared" si="1355"/>
        <v>47378</v>
      </c>
      <c r="J3115" s="82">
        <f t="shared" si="1370"/>
        <v>22</v>
      </c>
      <c r="K3115" s="82">
        <f t="shared" si="1375"/>
        <v>20</v>
      </c>
      <c r="L3115" s="76">
        <f t="shared" si="1356"/>
        <v>1.0039089299999999</v>
      </c>
      <c r="M3115" s="83">
        <f t="shared" si="1357"/>
        <v>1.0043006699999999</v>
      </c>
      <c r="N3115" s="83">
        <f t="shared" si="1358"/>
        <v>1.598684415742625</v>
      </c>
      <c r="O3115" s="76">
        <f t="shared" si="1359"/>
        <v>1.6049335600000001</v>
      </c>
      <c r="P3115" s="76">
        <f t="shared" si="1360"/>
        <v>378.20631641</v>
      </c>
      <c r="Q3115" s="84">
        <f t="shared" si="1374"/>
        <v>0</v>
      </c>
      <c r="R3115" s="86">
        <f t="shared" si="1371"/>
        <v>0</v>
      </c>
      <c r="S3115" s="76">
        <f t="shared" si="1361"/>
        <v>0</v>
      </c>
      <c r="T3115" s="86">
        <f t="shared" si="1372"/>
        <v>8.0657000000000006E-2</v>
      </c>
      <c r="U3115" s="84">
        <f t="shared" si="1362"/>
        <v>20</v>
      </c>
      <c r="V3115" s="84">
        <v>252</v>
      </c>
      <c r="W3115" s="83">
        <f t="shared" si="1363"/>
        <v>1.0061752740000001</v>
      </c>
      <c r="X3115" s="76">
        <f t="shared" si="1364"/>
        <v>2.3355276300000001</v>
      </c>
      <c r="Y3115" s="76">
        <f t="shared" si="1365"/>
        <v>0</v>
      </c>
      <c r="Z3115" s="90" t="str">
        <f t="shared" si="1366"/>
        <v>A+J=</v>
      </c>
      <c r="AA3115" s="81">
        <f t="shared" si="1367"/>
        <v>47378</v>
      </c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75">
        <f t="shared" si="1368"/>
        <v>47375</v>
      </c>
      <c r="B3116" s="76">
        <f t="shared" si="1369"/>
        <v>380.73325921000003</v>
      </c>
      <c r="C3116" s="76">
        <f t="shared" si="1373"/>
        <v>235.65231972000001</v>
      </c>
      <c r="D3116" s="77">
        <f t="shared" si="1351"/>
        <v>7245.38</v>
      </c>
      <c r="E3116" s="78">
        <f>IF(K3116=1,VLOOKUP(A3115,[1]Plan1!$G$155:$I$350,3),E3115)</f>
        <v>7276.54</v>
      </c>
      <c r="F3116" s="79">
        <f t="shared" si="1352"/>
        <v>45763</v>
      </c>
      <c r="G3116" s="80">
        <f t="shared" si="1353"/>
        <v>4.3006716003852752E-3</v>
      </c>
      <c r="H3116" s="81">
        <f t="shared" si="1354"/>
        <v>47378</v>
      </c>
      <c r="I3116" s="81">
        <f t="shared" si="1355"/>
        <v>47378</v>
      </c>
      <c r="J3116" s="82">
        <f t="shared" si="1370"/>
        <v>22</v>
      </c>
      <c r="K3116" s="82">
        <f t="shared" si="1375"/>
        <v>21</v>
      </c>
      <c r="L3116" s="76">
        <f t="shared" si="1356"/>
        <v>1.00410478</v>
      </c>
      <c r="M3116" s="83">
        <f t="shared" si="1357"/>
        <v>1.0043006699999999</v>
      </c>
      <c r="N3116" s="83">
        <f t="shared" si="1358"/>
        <v>1.598684415742625</v>
      </c>
      <c r="O3116" s="76">
        <f t="shared" si="1359"/>
        <v>1.6052466599999999</v>
      </c>
      <c r="P3116" s="76">
        <f t="shared" si="1360"/>
        <v>378.28009915000001</v>
      </c>
      <c r="Q3116" s="84">
        <f t="shared" si="1374"/>
        <v>0</v>
      </c>
      <c r="R3116" s="86">
        <f t="shared" si="1371"/>
        <v>0</v>
      </c>
      <c r="S3116" s="76">
        <f t="shared" si="1361"/>
        <v>0</v>
      </c>
      <c r="T3116" s="86">
        <f t="shared" si="1372"/>
        <v>8.0657000000000006E-2</v>
      </c>
      <c r="U3116" s="84">
        <f t="shared" si="1362"/>
        <v>21</v>
      </c>
      <c r="V3116" s="84">
        <v>252</v>
      </c>
      <c r="W3116" s="83">
        <f t="shared" si="1363"/>
        <v>1.0064850359999999</v>
      </c>
      <c r="X3116" s="76">
        <f t="shared" si="1364"/>
        <v>2.4531600600000001</v>
      </c>
      <c r="Y3116" s="76">
        <f t="shared" si="1365"/>
        <v>0</v>
      </c>
      <c r="Z3116" s="90" t="str">
        <f t="shared" si="1366"/>
        <v>A+J=</v>
      </c>
      <c r="AA3116" s="81">
        <f t="shared" si="1367"/>
        <v>47378</v>
      </c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75">
        <f t="shared" si="1368"/>
        <v>47376</v>
      </c>
      <c r="B3117" s="76">
        <f t="shared" si="1369"/>
        <v>380.92477101999998</v>
      </c>
      <c r="C3117" s="76">
        <f t="shared" si="1373"/>
        <v>235.65231972000001</v>
      </c>
      <c r="D3117" s="77">
        <f t="shared" si="1351"/>
        <v>7245.38</v>
      </c>
      <c r="E3117" s="78">
        <f>IF(K3117=1,VLOOKUP(A3116,[1]Plan1!$G$155:$I$350,3),E3116)</f>
        <v>7276.54</v>
      </c>
      <c r="F3117" s="79">
        <f t="shared" si="1352"/>
        <v>45763</v>
      </c>
      <c r="G3117" s="80">
        <f t="shared" si="1353"/>
        <v>4.3006716003852752E-3</v>
      </c>
      <c r="H3117" s="81">
        <f t="shared" si="1354"/>
        <v>47406</v>
      </c>
      <c r="I3117" s="81">
        <f t="shared" si="1355"/>
        <v>47378</v>
      </c>
      <c r="J3117" s="82">
        <f t="shared" si="1370"/>
        <v>22</v>
      </c>
      <c r="K3117" s="82">
        <f t="shared" si="1375"/>
        <v>22</v>
      </c>
      <c r="L3117" s="76">
        <f t="shared" si="1356"/>
        <v>1.0043006699999999</v>
      </c>
      <c r="M3117" s="83">
        <f t="shared" si="1357"/>
        <v>1.0043006699999999</v>
      </c>
      <c r="N3117" s="83">
        <f t="shared" si="1358"/>
        <v>1.598684415742625</v>
      </c>
      <c r="O3117" s="76">
        <f t="shared" si="1359"/>
        <v>1.6055598200000001</v>
      </c>
      <c r="P3117" s="76">
        <f t="shared" si="1360"/>
        <v>378.35389602999999</v>
      </c>
      <c r="Q3117" s="84">
        <f t="shared" si="1374"/>
        <v>0</v>
      </c>
      <c r="R3117" s="86">
        <f t="shared" si="1371"/>
        <v>0</v>
      </c>
      <c r="S3117" s="76">
        <f t="shared" si="1361"/>
        <v>0</v>
      </c>
      <c r="T3117" s="86">
        <f t="shared" si="1372"/>
        <v>8.0657000000000006E-2</v>
      </c>
      <c r="U3117" s="84">
        <f t="shared" si="1362"/>
        <v>22</v>
      </c>
      <c r="V3117" s="84">
        <v>252</v>
      </c>
      <c r="W3117" s="83">
        <f t="shared" si="1363"/>
        <v>1.0067948950000001</v>
      </c>
      <c r="X3117" s="76">
        <f t="shared" si="1364"/>
        <v>2.5708749900000001</v>
      </c>
      <c r="Y3117" s="76">
        <f t="shared" si="1365"/>
        <v>0</v>
      </c>
      <c r="Z3117" s="90" t="str">
        <f t="shared" si="1366"/>
        <v>A+J=</v>
      </c>
      <c r="AA3117" s="81">
        <f t="shared" si="1367"/>
        <v>47378</v>
      </c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75">
        <f t="shared" si="1368"/>
        <v>47377</v>
      </c>
      <c r="B3118" s="76">
        <f t="shared" si="1369"/>
        <v>380.92477101999998</v>
      </c>
      <c r="C3118" s="76">
        <f t="shared" si="1373"/>
        <v>235.65231972000001</v>
      </c>
      <c r="D3118" s="77">
        <f t="shared" si="1351"/>
        <v>7245.38</v>
      </c>
      <c r="E3118" s="78">
        <f>IF(K3118=1,VLOOKUP(A3117,[1]Plan1!$G$155:$I$350,3),E3117)</f>
        <v>7276.54</v>
      </c>
      <c r="F3118" s="79">
        <f t="shared" si="1352"/>
        <v>45763</v>
      </c>
      <c r="G3118" s="80">
        <f t="shared" si="1353"/>
        <v>4.3006716003852752E-3</v>
      </c>
      <c r="H3118" s="81">
        <f t="shared" si="1354"/>
        <v>47406</v>
      </c>
      <c r="I3118" s="81">
        <f t="shared" si="1355"/>
        <v>47378</v>
      </c>
      <c r="J3118" s="82">
        <f t="shared" si="1370"/>
        <v>22</v>
      </c>
      <c r="K3118" s="82">
        <f t="shared" si="1375"/>
        <v>22</v>
      </c>
      <c r="L3118" s="76">
        <f t="shared" si="1356"/>
        <v>1.0043006699999999</v>
      </c>
      <c r="M3118" s="83">
        <f t="shared" si="1357"/>
        <v>1.0043006699999999</v>
      </c>
      <c r="N3118" s="83">
        <f t="shared" si="1358"/>
        <v>1.598684415742625</v>
      </c>
      <c r="O3118" s="76">
        <f t="shared" si="1359"/>
        <v>1.6055598200000001</v>
      </c>
      <c r="P3118" s="76">
        <f t="shared" si="1360"/>
        <v>378.35389602999999</v>
      </c>
      <c r="Q3118" s="84">
        <f t="shared" si="1374"/>
        <v>0</v>
      </c>
      <c r="R3118" s="86">
        <f t="shared" si="1371"/>
        <v>0</v>
      </c>
      <c r="S3118" s="76">
        <f t="shared" si="1361"/>
        <v>0</v>
      </c>
      <c r="T3118" s="86">
        <f t="shared" si="1372"/>
        <v>8.0657000000000006E-2</v>
      </c>
      <c r="U3118" s="84">
        <f t="shared" si="1362"/>
        <v>22</v>
      </c>
      <c r="V3118" s="84">
        <v>252</v>
      </c>
      <c r="W3118" s="83">
        <f t="shared" si="1363"/>
        <v>1.0067948950000001</v>
      </c>
      <c r="X3118" s="76">
        <f t="shared" si="1364"/>
        <v>2.5708749900000001</v>
      </c>
      <c r="Y3118" s="76">
        <f t="shared" si="1365"/>
        <v>0</v>
      </c>
      <c r="Z3118" s="90" t="str">
        <f t="shared" si="1366"/>
        <v>A+J=</v>
      </c>
      <c r="AA3118" s="81">
        <f t="shared" si="1367"/>
        <v>47378</v>
      </c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75">
        <f t="shared" si="1368"/>
        <v>47378</v>
      </c>
      <c r="B3119" s="76">
        <f t="shared" si="1369"/>
        <v>380.92477101999998</v>
      </c>
      <c r="C3119" s="76">
        <f t="shared" si="1373"/>
        <v>235.65231972000001</v>
      </c>
      <c r="D3119" s="77">
        <f t="shared" si="1351"/>
        <v>7245.38</v>
      </c>
      <c r="E3119" s="78">
        <f>IF(K3119=1,VLOOKUP(A3118,[1]Plan1!$G$155:$I$350,3),E3118)</f>
        <v>7276.54</v>
      </c>
      <c r="F3119" s="79">
        <f t="shared" si="1352"/>
        <v>45763</v>
      </c>
      <c r="G3119" s="80">
        <f t="shared" si="1353"/>
        <v>4.3006716003852752E-3</v>
      </c>
      <c r="H3119" s="81">
        <f t="shared" si="1354"/>
        <v>47406</v>
      </c>
      <c r="I3119" s="81">
        <f t="shared" si="1355"/>
        <v>47378</v>
      </c>
      <c r="J3119" s="82">
        <f t="shared" si="1370"/>
        <v>22</v>
      </c>
      <c r="K3119" s="82">
        <f t="shared" si="1375"/>
        <v>22</v>
      </c>
      <c r="L3119" s="76">
        <f t="shared" si="1356"/>
        <v>1.0043006699999999</v>
      </c>
      <c r="M3119" s="83">
        <f t="shared" si="1357"/>
        <v>1.0043006699999999</v>
      </c>
      <c r="N3119" s="83">
        <f t="shared" si="1358"/>
        <v>1.598684415742625</v>
      </c>
      <c r="O3119" s="76">
        <f t="shared" si="1359"/>
        <v>1.6055598200000001</v>
      </c>
      <c r="P3119" s="76">
        <f t="shared" si="1360"/>
        <v>378.35389602999999</v>
      </c>
      <c r="Q3119" s="84">
        <f t="shared" si="1374"/>
        <v>102</v>
      </c>
      <c r="R3119" s="86">
        <f t="shared" si="1371"/>
        <v>3.3457000000000001E-2</v>
      </c>
      <c r="S3119" s="76">
        <f t="shared" si="1361"/>
        <v>12.658586290000001</v>
      </c>
      <c r="T3119" s="86">
        <f t="shared" si="1372"/>
        <v>8.0657000000000006E-2</v>
      </c>
      <c r="U3119" s="84">
        <f t="shared" si="1362"/>
        <v>22</v>
      </c>
      <c r="V3119" s="84">
        <v>252</v>
      </c>
      <c r="W3119" s="83">
        <f t="shared" si="1363"/>
        <v>1.0067948950000001</v>
      </c>
      <c r="X3119" s="76">
        <f t="shared" si="1364"/>
        <v>2.5708749900000001</v>
      </c>
      <c r="Y3119" s="76">
        <f t="shared" si="1365"/>
        <v>15.229461280000001</v>
      </c>
      <c r="Z3119" s="90" t="str">
        <f t="shared" si="1366"/>
        <v>A+J=</v>
      </c>
      <c r="AA3119" s="81">
        <f t="shared" si="1367"/>
        <v>47378</v>
      </c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75">
        <f t="shared" si="1368"/>
        <v>47379</v>
      </c>
      <c r="B3120" s="76">
        <f t="shared" si="1369"/>
        <v>365.89052578000002</v>
      </c>
      <c r="C3120" s="76">
        <f t="shared" si="1373"/>
        <v>227.76810005999999</v>
      </c>
      <c r="D3120" s="77">
        <f t="shared" si="1351"/>
        <v>7245.38</v>
      </c>
      <c r="E3120" s="78">
        <f>IF(K3120=1,VLOOKUP(A3119,[1]Plan1!$G$155:$I$350,3),E3119)</f>
        <v>7276.54</v>
      </c>
      <c r="F3120" s="79">
        <f t="shared" si="1352"/>
        <v>45763</v>
      </c>
      <c r="G3120" s="80">
        <f t="shared" si="1353"/>
        <v>4.3006716003852752E-3</v>
      </c>
      <c r="H3120" s="81">
        <f t="shared" si="1354"/>
        <v>47406</v>
      </c>
      <c r="I3120" s="81">
        <f t="shared" si="1355"/>
        <v>47406</v>
      </c>
      <c r="J3120" s="82">
        <f t="shared" si="1370"/>
        <v>19</v>
      </c>
      <c r="K3120" s="82">
        <f t="shared" si="1375"/>
        <v>1</v>
      </c>
      <c r="L3120" s="76">
        <f t="shared" si="1356"/>
        <v>1.0002258900000001</v>
      </c>
      <c r="M3120" s="83">
        <f t="shared" si="1357"/>
        <v>1.0043006699999999</v>
      </c>
      <c r="N3120" s="83">
        <f t="shared" si="1358"/>
        <v>1.6055598298488767</v>
      </c>
      <c r="O3120" s="76">
        <f t="shared" si="1359"/>
        <v>1.6059224999999999</v>
      </c>
      <c r="P3120" s="76">
        <f t="shared" si="1360"/>
        <v>365.77791666000002</v>
      </c>
      <c r="Q3120" s="84">
        <f t="shared" si="1374"/>
        <v>0</v>
      </c>
      <c r="R3120" s="86">
        <f t="shared" si="1371"/>
        <v>0</v>
      </c>
      <c r="S3120" s="76">
        <f t="shared" si="1361"/>
        <v>0</v>
      </c>
      <c r="T3120" s="86">
        <f t="shared" si="1372"/>
        <v>8.0657000000000006E-2</v>
      </c>
      <c r="U3120" s="84">
        <f t="shared" si="1362"/>
        <v>1</v>
      </c>
      <c r="V3120" s="84">
        <v>252</v>
      </c>
      <c r="W3120" s="83">
        <f t="shared" si="1363"/>
        <v>1.0003078620000001</v>
      </c>
      <c r="X3120" s="76">
        <f t="shared" si="1364"/>
        <v>0.11260911999999999</v>
      </c>
      <c r="Y3120" s="76">
        <f t="shared" si="1365"/>
        <v>0</v>
      </c>
      <c r="Z3120" s="90" t="str">
        <f t="shared" si="1366"/>
        <v>A+J=</v>
      </c>
      <c r="AA3120" s="81">
        <f t="shared" si="1367"/>
        <v>47406</v>
      </c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75">
        <f t="shared" si="1368"/>
        <v>47380</v>
      </c>
      <c r="B3121" s="76">
        <f t="shared" si="1369"/>
        <v>366.08584531999998</v>
      </c>
      <c r="C3121" s="76">
        <f t="shared" si="1373"/>
        <v>227.76810005999999</v>
      </c>
      <c r="D3121" s="77">
        <f t="shared" si="1351"/>
        <v>7245.38</v>
      </c>
      <c r="E3121" s="78">
        <f>IF(K3121=1,VLOOKUP(A3120,[1]Plan1!$G$155:$I$350,3),E3120)</f>
        <v>7276.54</v>
      </c>
      <c r="F3121" s="79">
        <f t="shared" si="1352"/>
        <v>45763</v>
      </c>
      <c r="G3121" s="80">
        <f t="shared" si="1353"/>
        <v>4.3006716003852752E-3</v>
      </c>
      <c r="H3121" s="81">
        <f t="shared" si="1354"/>
        <v>47406</v>
      </c>
      <c r="I3121" s="81">
        <f t="shared" si="1355"/>
        <v>47406</v>
      </c>
      <c r="J3121" s="82">
        <f t="shared" si="1370"/>
        <v>19</v>
      </c>
      <c r="K3121" s="82">
        <f t="shared" si="1375"/>
        <v>2</v>
      </c>
      <c r="L3121" s="76">
        <f t="shared" si="1356"/>
        <v>1.00045183</v>
      </c>
      <c r="M3121" s="83">
        <f t="shared" si="1357"/>
        <v>1.0043006699999999</v>
      </c>
      <c r="N3121" s="83">
        <f t="shared" si="1358"/>
        <v>1.6055598298488767</v>
      </c>
      <c r="O3121" s="76">
        <f t="shared" si="1359"/>
        <v>1.6062852599999999</v>
      </c>
      <c r="P3121" s="76">
        <f t="shared" si="1360"/>
        <v>365.86054181999998</v>
      </c>
      <c r="Q3121" s="84">
        <f t="shared" si="1374"/>
        <v>0</v>
      </c>
      <c r="R3121" s="86">
        <f t="shared" si="1371"/>
        <v>0</v>
      </c>
      <c r="S3121" s="76">
        <f t="shared" si="1361"/>
        <v>0</v>
      </c>
      <c r="T3121" s="86">
        <f t="shared" si="1372"/>
        <v>8.0657000000000006E-2</v>
      </c>
      <c r="U3121" s="84">
        <f t="shared" si="1362"/>
        <v>2</v>
      </c>
      <c r="V3121" s="84">
        <v>252</v>
      </c>
      <c r="W3121" s="83">
        <f t="shared" si="1363"/>
        <v>1.000615818</v>
      </c>
      <c r="X3121" s="76">
        <f t="shared" si="1364"/>
        <v>0.22530349999999999</v>
      </c>
      <c r="Y3121" s="76">
        <f t="shared" si="1365"/>
        <v>0</v>
      </c>
      <c r="Z3121" s="90" t="str">
        <f t="shared" si="1366"/>
        <v>A+J=</v>
      </c>
      <c r="AA3121" s="81">
        <f t="shared" si="1367"/>
        <v>47406</v>
      </c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75">
        <f t="shared" si="1368"/>
        <v>47381</v>
      </c>
      <c r="B3122" s="76">
        <f t="shared" si="1369"/>
        <v>366.28127102999997</v>
      </c>
      <c r="C3122" s="76">
        <f t="shared" si="1373"/>
        <v>227.76810005999999</v>
      </c>
      <c r="D3122" s="77">
        <f t="shared" si="1351"/>
        <v>7245.38</v>
      </c>
      <c r="E3122" s="78">
        <f>IF(K3122=1,VLOOKUP(A3121,[1]Plan1!$G$155:$I$350,3),E3121)</f>
        <v>7276.54</v>
      </c>
      <c r="F3122" s="79">
        <f t="shared" si="1352"/>
        <v>45763</v>
      </c>
      <c r="G3122" s="80">
        <f t="shared" si="1353"/>
        <v>4.3006716003852752E-3</v>
      </c>
      <c r="H3122" s="81">
        <f t="shared" si="1354"/>
        <v>47406</v>
      </c>
      <c r="I3122" s="81">
        <f t="shared" si="1355"/>
        <v>47406</v>
      </c>
      <c r="J3122" s="82">
        <f t="shared" si="1370"/>
        <v>19</v>
      </c>
      <c r="K3122" s="82">
        <f t="shared" si="1375"/>
        <v>3</v>
      </c>
      <c r="L3122" s="76">
        <f t="shared" si="1356"/>
        <v>1.0006778199999999</v>
      </c>
      <c r="M3122" s="83">
        <f t="shared" si="1357"/>
        <v>1.0043006699999999</v>
      </c>
      <c r="N3122" s="83">
        <f t="shared" si="1358"/>
        <v>1.6055598298488767</v>
      </c>
      <c r="O3122" s="76">
        <f t="shared" si="1359"/>
        <v>1.6066481100000001</v>
      </c>
      <c r="P3122" s="76">
        <f t="shared" si="1360"/>
        <v>365.94318747</v>
      </c>
      <c r="Q3122" s="84">
        <f t="shared" si="1374"/>
        <v>0</v>
      </c>
      <c r="R3122" s="86">
        <f t="shared" si="1371"/>
        <v>0</v>
      </c>
      <c r="S3122" s="76">
        <f t="shared" si="1361"/>
        <v>0</v>
      </c>
      <c r="T3122" s="86">
        <f t="shared" si="1372"/>
        <v>8.0657000000000006E-2</v>
      </c>
      <c r="U3122" s="84">
        <f t="shared" si="1362"/>
        <v>3</v>
      </c>
      <c r="V3122" s="84">
        <v>252</v>
      </c>
      <c r="W3122" s="83">
        <f t="shared" si="1363"/>
        <v>1.000923869</v>
      </c>
      <c r="X3122" s="76">
        <f t="shared" si="1364"/>
        <v>0.33808356000000001</v>
      </c>
      <c r="Y3122" s="76">
        <f t="shared" si="1365"/>
        <v>0</v>
      </c>
      <c r="Z3122" s="90" t="str">
        <f t="shared" si="1366"/>
        <v>A+J=</v>
      </c>
      <c r="AA3122" s="81">
        <f t="shared" si="1367"/>
        <v>47406</v>
      </c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75">
        <f t="shared" si="1368"/>
        <v>47382</v>
      </c>
      <c r="B3123" s="76">
        <f t="shared" si="1369"/>
        <v>366.47680068</v>
      </c>
      <c r="C3123" s="76">
        <f t="shared" si="1373"/>
        <v>227.76810005999999</v>
      </c>
      <c r="D3123" s="77">
        <f t="shared" si="1351"/>
        <v>7245.38</v>
      </c>
      <c r="E3123" s="78">
        <f>IF(K3123=1,VLOOKUP(A3122,[1]Plan1!$G$155:$I$350,3),E3122)</f>
        <v>7276.54</v>
      </c>
      <c r="F3123" s="79">
        <f t="shared" si="1352"/>
        <v>45763</v>
      </c>
      <c r="G3123" s="80">
        <f t="shared" si="1353"/>
        <v>4.3006716003852752E-3</v>
      </c>
      <c r="H3123" s="81">
        <f t="shared" si="1354"/>
        <v>47406</v>
      </c>
      <c r="I3123" s="81">
        <f t="shared" si="1355"/>
        <v>47406</v>
      </c>
      <c r="J3123" s="82">
        <f t="shared" si="1370"/>
        <v>19</v>
      </c>
      <c r="K3123" s="82">
        <f t="shared" si="1375"/>
        <v>4</v>
      </c>
      <c r="L3123" s="76">
        <f t="shared" si="1356"/>
        <v>1.0009038699999999</v>
      </c>
      <c r="M3123" s="83">
        <f t="shared" si="1357"/>
        <v>1.0043006699999999</v>
      </c>
      <c r="N3123" s="83">
        <f t="shared" si="1358"/>
        <v>1.6055598298488767</v>
      </c>
      <c r="O3123" s="76">
        <f t="shared" si="1359"/>
        <v>1.6070110399999999</v>
      </c>
      <c r="P3123" s="76">
        <f t="shared" si="1360"/>
        <v>366.02585134999998</v>
      </c>
      <c r="Q3123" s="84">
        <f t="shared" si="1374"/>
        <v>0</v>
      </c>
      <c r="R3123" s="86">
        <f t="shared" si="1371"/>
        <v>0</v>
      </c>
      <c r="S3123" s="76">
        <f t="shared" si="1361"/>
        <v>0</v>
      </c>
      <c r="T3123" s="86">
        <f t="shared" si="1372"/>
        <v>8.0657000000000006E-2</v>
      </c>
      <c r="U3123" s="84">
        <f t="shared" si="1362"/>
        <v>4</v>
      </c>
      <c r="V3123" s="84">
        <v>252</v>
      </c>
      <c r="W3123" s="83">
        <f t="shared" si="1363"/>
        <v>1.001232015</v>
      </c>
      <c r="X3123" s="76">
        <f t="shared" si="1364"/>
        <v>0.45094932999999998</v>
      </c>
      <c r="Y3123" s="76">
        <f t="shared" si="1365"/>
        <v>0</v>
      </c>
      <c r="Z3123" s="90" t="str">
        <f t="shared" si="1366"/>
        <v>A+J=</v>
      </c>
      <c r="AA3123" s="81">
        <f t="shared" si="1367"/>
        <v>47406</v>
      </c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75">
        <f t="shared" si="1368"/>
        <v>47383</v>
      </c>
      <c r="B3124" s="76">
        <f t="shared" si="1369"/>
        <v>366.67243202999998</v>
      </c>
      <c r="C3124" s="76">
        <f t="shared" si="1373"/>
        <v>227.76810005999999</v>
      </c>
      <c r="D3124" s="77">
        <f t="shared" si="1351"/>
        <v>7245.38</v>
      </c>
      <c r="E3124" s="78">
        <f>IF(K3124=1,VLOOKUP(A3123,[1]Plan1!$G$155:$I$350,3),E3123)</f>
        <v>7276.54</v>
      </c>
      <c r="F3124" s="79">
        <f t="shared" si="1352"/>
        <v>45763</v>
      </c>
      <c r="G3124" s="80">
        <f t="shared" si="1353"/>
        <v>4.3006716003852752E-3</v>
      </c>
      <c r="H3124" s="81">
        <f t="shared" si="1354"/>
        <v>47406</v>
      </c>
      <c r="I3124" s="81">
        <f t="shared" si="1355"/>
        <v>47406</v>
      </c>
      <c r="J3124" s="82">
        <f t="shared" si="1370"/>
        <v>19</v>
      </c>
      <c r="K3124" s="82">
        <f t="shared" si="1375"/>
        <v>5</v>
      </c>
      <c r="L3124" s="76">
        <f t="shared" si="1356"/>
        <v>1.0011299600000001</v>
      </c>
      <c r="M3124" s="83">
        <f t="shared" si="1357"/>
        <v>1.0043006699999999</v>
      </c>
      <c r="N3124" s="83">
        <f t="shared" si="1358"/>
        <v>1.6055598298488767</v>
      </c>
      <c r="O3124" s="76">
        <f t="shared" si="1359"/>
        <v>1.6073740400000001</v>
      </c>
      <c r="P3124" s="76">
        <f t="shared" si="1360"/>
        <v>366.10853116999999</v>
      </c>
      <c r="Q3124" s="84">
        <f t="shared" si="1374"/>
        <v>0</v>
      </c>
      <c r="R3124" s="86">
        <f t="shared" si="1371"/>
        <v>0</v>
      </c>
      <c r="S3124" s="76">
        <f t="shared" si="1361"/>
        <v>0</v>
      </c>
      <c r="T3124" s="86">
        <f t="shared" si="1372"/>
        <v>8.0657000000000006E-2</v>
      </c>
      <c r="U3124" s="84">
        <f t="shared" si="1362"/>
        <v>5</v>
      </c>
      <c r="V3124" s="84">
        <v>252</v>
      </c>
      <c r="W3124" s="83">
        <f t="shared" si="1363"/>
        <v>1.001540256</v>
      </c>
      <c r="X3124" s="76">
        <f t="shared" si="1364"/>
        <v>0.56390085999999995</v>
      </c>
      <c r="Y3124" s="76">
        <f t="shared" si="1365"/>
        <v>0</v>
      </c>
      <c r="Z3124" s="90" t="str">
        <f t="shared" si="1366"/>
        <v>A+J=</v>
      </c>
      <c r="AA3124" s="81">
        <f t="shared" si="1367"/>
        <v>47406</v>
      </c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75">
        <f t="shared" si="1368"/>
        <v>47384</v>
      </c>
      <c r="B3125" s="76">
        <f t="shared" si="1369"/>
        <v>366.67243202999998</v>
      </c>
      <c r="C3125" s="76">
        <f t="shared" si="1373"/>
        <v>227.76810005999999</v>
      </c>
      <c r="D3125" s="77">
        <f t="shared" si="1351"/>
        <v>7245.38</v>
      </c>
      <c r="E3125" s="78">
        <f>IF(K3125=1,VLOOKUP(A3124,[1]Plan1!$G$155:$I$350,3),E3124)</f>
        <v>7276.54</v>
      </c>
      <c r="F3125" s="79">
        <f t="shared" si="1352"/>
        <v>45763</v>
      </c>
      <c r="G3125" s="80">
        <f t="shared" si="1353"/>
        <v>4.3006716003852752E-3</v>
      </c>
      <c r="H3125" s="81">
        <f t="shared" si="1354"/>
        <v>47406</v>
      </c>
      <c r="I3125" s="81">
        <f t="shared" si="1355"/>
        <v>47406</v>
      </c>
      <c r="J3125" s="82">
        <f t="shared" si="1370"/>
        <v>19</v>
      </c>
      <c r="K3125" s="82">
        <f t="shared" si="1375"/>
        <v>5</v>
      </c>
      <c r="L3125" s="76">
        <f t="shared" si="1356"/>
        <v>1.0011299600000001</v>
      </c>
      <c r="M3125" s="83">
        <f t="shared" si="1357"/>
        <v>1.0043006699999999</v>
      </c>
      <c r="N3125" s="83">
        <f t="shared" si="1358"/>
        <v>1.6055598298488767</v>
      </c>
      <c r="O3125" s="76">
        <f t="shared" si="1359"/>
        <v>1.6073740400000001</v>
      </c>
      <c r="P3125" s="76">
        <f t="shared" si="1360"/>
        <v>366.10853116999999</v>
      </c>
      <c r="Q3125" s="84">
        <f t="shared" si="1374"/>
        <v>0</v>
      </c>
      <c r="R3125" s="86">
        <f t="shared" si="1371"/>
        <v>0</v>
      </c>
      <c r="S3125" s="76">
        <f t="shared" si="1361"/>
        <v>0</v>
      </c>
      <c r="T3125" s="86">
        <f t="shared" si="1372"/>
        <v>8.0657000000000006E-2</v>
      </c>
      <c r="U3125" s="84">
        <f t="shared" si="1362"/>
        <v>5</v>
      </c>
      <c r="V3125" s="84">
        <v>252</v>
      </c>
      <c r="W3125" s="83">
        <f t="shared" si="1363"/>
        <v>1.001540256</v>
      </c>
      <c r="X3125" s="76">
        <f t="shared" si="1364"/>
        <v>0.56390085999999995</v>
      </c>
      <c r="Y3125" s="76">
        <f t="shared" si="1365"/>
        <v>0</v>
      </c>
      <c r="Z3125" s="90" t="str">
        <f t="shared" si="1366"/>
        <v>A+J=</v>
      </c>
      <c r="AA3125" s="81">
        <f t="shared" si="1367"/>
        <v>47406</v>
      </c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75">
        <f t="shared" si="1368"/>
        <v>47385</v>
      </c>
      <c r="B3126" s="76">
        <f t="shared" si="1369"/>
        <v>366.67243202999998</v>
      </c>
      <c r="C3126" s="76">
        <f t="shared" si="1373"/>
        <v>227.76810005999999</v>
      </c>
      <c r="D3126" s="77">
        <f t="shared" si="1351"/>
        <v>7245.38</v>
      </c>
      <c r="E3126" s="78">
        <f>IF(K3126=1,VLOOKUP(A3125,[1]Plan1!$G$155:$I$350,3),E3125)</f>
        <v>7276.54</v>
      </c>
      <c r="F3126" s="79">
        <f t="shared" si="1352"/>
        <v>45763</v>
      </c>
      <c r="G3126" s="80">
        <f t="shared" si="1353"/>
        <v>4.3006716003852752E-3</v>
      </c>
      <c r="H3126" s="81">
        <f t="shared" si="1354"/>
        <v>47406</v>
      </c>
      <c r="I3126" s="81">
        <f t="shared" si="1355"/>
        <v>47406</v>
      </c>
      <c r="J3126" s="82">
        <f t="shared" si="1370"/>
        <v>19</v>
      </c>
      <c r="K3126" s="82">
        <f t="shared" si="1375"/>
        <v>5</v>
      </c>
      <c r="L3126" s="76">
        <f t="shared" si="1356"/>
        <v>1.0011299600000001</v>
      </c>
      <c r="M3126" s="83">
        <f t="shared" si="1357"/>
        <v>1.0043006699999999</v>
      </c>
      <c r="N3126" s="83">
        <f t="shared" si="1358"/>
        <v>1.6055598298488767</v>
      </c>
      <c r="O3126" s="76">
        <f t="shared" si="1359"/>
        <v>1.6073740400000001</v>
      </c>
      <c r="P3126" s="76">
        <f t="shared" si="1360"/>
        <v>366.10853116999999</v>
      </c>
      <c r="Q3126" s="84">
        <f t="shared" si="1374"/>
        <v>0</v>
      </c>
      <c r="R3126" s="86">
        <f t="shared" si="1371"/>
        <v>0</v>
      </c>
      <c r="S3126" s="76">
        <f t="shared" si="1361"/>
        <v>0</v>
      </c>
      <c r="T3126" s="86">
        <f t="shared" si="1372"/>
        <v>8.0657000000000006E-2</v>
      </c>
      <c r="U3126" s="84">
        <f t="shared" si="1362"/>
        <v>5</v>
      </c>
      <c r="V3126" s="84">
        <v>252</v>
      </c>
      <c r="W3126" s="83">
        <f t="shared" si="1363"/>
        <v>1.001540256</v>
      </c>
      <c r="X3126" s="76">
        <f t="shared" si="1364"/>
        <v>0.56390085999999995</v>
      </c>
      <c r="Y3126" s="76">
        <f t="shared" si="1365"/>
        <v>0</v>
      </c>
      <c r="Z3126" s="90" t="str">
        <f t="shared" si="1366"/>
        <v>A+J=</v>
      </c>
      <c r="AA3126" s="81">
        <f t="shared" si="1367"/>
        <v>47406</v>
      </c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75">
        <f t="shared" si="1368"/>
        <v>47386</v>
      </c>
      <c r="B3127" s="76">
        <f t="shared" si="1369"/>
        <v>366.86817194999998</v>
      </c>
      <c r="C3127" s="76">
        <f t="shared" si="1373"/>
        <v>227.76810005999999</v>
      </c>
      <c r="D3127" s="77">
        <f t="shared" si="1351"/>
        <v>7245.38</v>
      </c>
      <c r="E3127" s="78">
        <f>IF(K3127=1,VLOOKUP(A3126,[1]Plan1!$G$155:$I$350,3),E3126)</f>
        <v>7276.54</v>
      </c>
      <c r="F3127" s="79">
        <f t="shared" si="1352"/>
        <v>45763</v>
      </c>
      <c r="G3127" s="80">
        <f t="shared" si="1353"/>
        <v>4.3006716003852752E-3</v>
      </c>
      <c r="H3127" s="81">
        <f t="shared" si="1354"/>
        <v>47406</v>
      </c>
      <c r="I3127" s="81">
        <f t="shared" si="1355"/>
        <v>47406</v>
      </c>
      <c r="J3127" s="82">
        <f t="shared" si="1370"/>
        <v>19</v>
      </c>
      <c r="K3127" s="82">
        <f t="shared" si="1375"/>
        <v>6</v>
      </c>
      <c r="L3127" s="76">
        <f t="shared" si="1356"/>
        <v>1.0013561099999999</v>
      </c>
      <c r="M3127" s="83">
        <f t="shared" si="1357"/>
        <v>1.0043006699999999</v>
      </c>
      <c r="N3127" s="83">
        <f t="shared" si="1358"/>
        <v>1.6055598298488767</v>
      </c>
      <c r="O3127" s="76">
        <f t="shared" si="1359"/>
        <v>1.60773714</v>
      </c>
      <c r="P3127" s="76">
        <f t="shared" si="1360"/>
        <v>366.19123377</v>
      </c>
      <c r="Q3127" s="84">
        <f t="shared" si="1374"/>
        <v>0</v>
      </c>
      <c r="R3127" s="86">
        <f t="shared" si="1371"/>
        <v>0</v>
      </c>
      <c r="S3127" s="76">
        <f t="shared" si="1361"/>
        <v>0</v>
      </c>
      <c r="T3127" s="86">
        <f t="shared" si="1372"/>
        <v>8.0657000000000006E-2</v>
      </c>
      <c r="U3127" s="84">
        <f t="shared" si="1362"/>
        <v>6</v>
      </c>
      <c r="V3127" s="84">
        <v>252</v>
      </c>
      <c r="W3127" s="83">
        <f t="shared" si="1363"/>
        <v>1.001848592</v>
      </c>
      <c r="X3127" s="76">
        <f t="shared" si="1364"/>
        <v>0.67693817999999994</v>
      </c>
      <c r="Y3127" s="76">
        <f t="shared" si="1365"/>
        <v>0</v>
      </c>
      <c r="Z3127" s="90" t="str">
        <f t="shared" si="1366"/>
        <v>A+J=</v>
      </c>
      <c r="AA3127" s="81">
        <f t="shared" si="1367"/>
        <v>47406</v>
      </c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75">
        <f t="shared" si="1368"/>
        <v>47387</v>
      </c>
      <c r="B3128" s="76">
        <f t="shared" si="1369"/>
        <v>367.06401593000004</v>
      </c>
      <c r="C3128" s="76">
        <f t="shared" si="1373"/>
        <v>227.76810005999999</v>
      </c>
      <c r="D3128" s="77">
        <f t="shared" si="1351"/>
        <v>7245.38</v>
      </c>
      <c r="E3128" s="78">
        <f>IF(K3128=1,VLOOKUP(A3127,[1]Plan1!$G$155:$I$350,3),E3127)</f>
        <v>7276.54</v>
      </c>
      <c r="F3128" s="79">
        <f t="shared" si="1352"/>
        <v>45763</v>
      </c>
      <c r="G3128" s="80">
        <f t="shared" si="1353"/>
        <v>4.3006716003852752E-3</v>
      </c>
      <c r="H3128" s="81">
        <f t="shared" si="1354"/>
        <v>47406</v>
      </c>
      <c r="I3128" s="81">
        <f t="shared" si="1355"/>
        <v>47406</v>
      </c>
      <c r="J3128" s="82">
        <f t="shared" si="1370"/>
        <v>19</v>
      </c>
      <c r="K3128" s="82">
        <f t="shared" si="1375"/>
        <v>7</v>
      </c>
      <c r="L3128" s="76">
        <f t="shared" si="1356"/>
        <v>1.0015823100000001</v>
      </c>
      <c r="M3128" s="83">
        <f t="shared" si="1357"/>
        <v>1.0043006699999999</v>
      </c>
      <c r="N3128" s="83">
        <f t="shared" si="1358"/>
        <v>1.6055598298488767</v>
      </c>
      <c r="O3128" s="76">
        <f t="shared" si="1359"/>
        <v>1.6081003199999999</v>
      </c>
      <c r="P3128" s="76">
        <f t="shared" si="1360"/>
        <v>366.27395459000002</v>
      </c>
      <c r="Q3128" s="84">
        <f t="shared" si="1374"/>
        <v>0</v>
      </c>
      <c r="R3128" s="86">
        <f t="shared" si="1371"/>
        <v>0</v>
      </c>
      <c r="S3128" s="76">
        <f t="shared" si="1361"/>
        <v>0</v>
      </c>
      <c r="T3128" s="86">
        <f t="shared" si="1372"/>
        <v>8.0657000000000006E-2</v>
      </c>
      <c r="U3128" s="84">
        <f t="shared" si="1362"/>
        <v>7</v>
      </c>
      <c r="V3128" s="84">
        <v>252</v>
      </c>
      <c r="W3128" s="83">
        <f t="shared" si="1363"/>
        <v>1.0021570230000001</v>
      </c>
      <c r="X3128" s="76">
        <f t="shared" si="1364"/>
        <v>0.79006133999999995</v>
      </c>
      <c r="Y3128" s="76">
        <f t="shared" si="1365"/>
        <v>0</v>
      </c>
      <c r="Z3128" s="90" t="str">
        <f t="shared" si="1366"/>
        <v>A+J=</v>
      </c>
      <c r="AA3128" s="81">
        <f t="shared" si="1367"/>
        <v>47406</v>
      </c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75">
        <f t="shared" si="1368"/>
        <v>47388</v>
      </c>
      <c r="B3129" s="76">
        <f t="shared" si="1369"/>
        <v>367.25995907000004</v>
      </c>
      <c r="C3129" s="76">
        <f t="shared" si="1373"/>
        <v>227.76810005999999</v>
      </c>
      <c r="D3129" s="77">
        <f t="shared" si="1351"/>
        <v>7245.38</v>
      </c>
      <c r="E3129" s="78">
        <f>IF(K3129=1,VLOOKUP(A3128,[1]Plan1!$G$155:$I$350,3),E3128)</f>
        <v>7276.54</v>
      </c>
      <c r="F3129" s="79">
        <f t="shared" si="1352"/>
        <v>45763</v>
      </c>
      <c r="G3129" s="80">
        <f t="shared" si="1353"/>
        <v>4.3006716003852752E-3</v>
      </c>
      <c r="H3129" s="81">
        <f t="shared" si="1354"/>
        <v>47406</v>
      </c>
      <c r="I3129" s="81">
        <f t="shared" si="1355"/>
        <v>47406</v>
      </c>
      <c r="J3129" s="82">
        <f t="shared" si="1370"/>
        <v>19</v>
      </c>
      <c r="K3129" s="82">
        <f t="shared" si="1375"/>
        <v>8</v>
      </c>
      <c r="L3129" s="76">
        <f t="shared" si="1356"/>
        <v>1.00180855</v>
      </c>
      <c r="M3129" s="83">
        <f t="shared" si="1357"/>
        <v>1.0043006699999999</v>
      </c>
      <c r="N3129" s="83">
        <f t="shared" si="1358"/>
        <v>1.6055598298488767</v>
      </c>
      <c r="O3129" s="76">
        <f t="shared" si="1359"/>
        <v>1.6084635599999999</v>
      </c>
      <c r="P3129" s="76">
        <f t="shared" si="1360"/>
        <v>366.35668907000002</v>
      </c>
      <c r="Q3129" s="84">
        <f t="shared" si="1374"/>
        <v>0</v>
      </c>
      <c r="R3129" s="86">
        <f t="shared" si="1371"/>
        <v>0</v>
      </c>
      <c r="S3129" s="76">
        <f t="shared" si="1361"/>
        <v>0</v>
      </c>
      <c r="T3129" s="86">
        <f t="shared" si="1372"/>
        <v>8.0657000000000006E-2</v>
      </c>
      <c r="U3129" s="84">
        <f t="shared" si="1362"/>
        <v>8</v>
      </c>
      <c r="V3129" s="84">
        <v>252</v>
      </c>
      <c r="W3129" s="83">
        <f t="shared" si="1363"/>
        <v>1.002465548</v>
      </c>
      <c r="X3129" s="76">
        <f t="shared" si="1364"/>
        <v>0.90327000000000002</v>
      </c>
      <c r="Y3129" s="76">
        <f t="shared" si="1365"/>
        <v>0</v>
      </c>
      <c r="Z3129" s="90" t="str">
        <f t="shared" si="1366"/>
        <v>A+J=</v>
      </c>
      <c r="AA3129" s="81">
        <f t="shared" si="1367"/>
        <v>47406</v>
      </c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75">
        <f t="shared" si="1368"/>
        <v>47389</v>
      </c>
      <c r="B3130" s="76">
        <f t="shared" si="1369"/>
        <v>367.45601127999998</v>
      </c>
      <c r="C3130" s="76">
        <f t="shared" si="1373"/>
        <v>227.76810005999999</v>
      </c>
      <c r="D3130" s="77">
        <f t="shared" si="1351"/>
        <v>7245.38</v>
      </c>
      <c r="E3130" s="78">
        <f>IF(K3130=1,VLOOKUP(A3129,[1]Plan1!$G$155:$I$350,3),E3129)</f>
        <v>7276.54</v>
      </c>
      <c r="F3130" s="79">
        <f t="shared" si="1352"/>
        <v>45763</v>
      </c>
      <c r="G3130" s="80">
        <f t="shared" si="1353"/>
        <v>4.3006716003852752E-3</v>
      </c>
      <c r="H3130" s="81">
        <f t="shared" si="1354"/>
        <v>47406</v>
      </c>
      <c r="I3130" s="81">
        <f t="shared" si="1355"/>
        <v>47406</v>
      </c>
      <c r="J3130" s="82">
        <f t="shared" si="1370"/>
        <v>19</v>
      </c>
      <c r="K3130" s="82">
        <f t="shared" si="1375"/>
        <v>9</v>
      </c>
      <c r="L3130" s="76">
        <f t="shared" si="1356"/>
        <v>1.00203485</v>
      </c>
      <c r="M3130" s="83">
        <f t="shared" si="1357"/>
        <v>1.0043006699999999</v>
      </c>
      <c r="N3130" s="83">
        <f t="shared" si="1358"/>
        <v>1.6055598298488767</v>
      </c>
      <c r="O3130" s="76">
        <f t="shared" si="1359"/>
        <v>1.6088268999999999</v>
      </c>
      <c r="P3130" s="76">
        <f t="shared" si="1360"/>
        <v>366.43944633000001</v>
      </c>
      <c r="Q3130" s="84">
        <f t="shared" si="1374"/>
        <v>0</v>
      </c>
      <c r="R3130" s="86">
        <f t="shared" si="1371"/>
        <v>0</v>
      </c>
      <c r="S3130" s="76">
        <f t="shared" si="1361"/>
        <v>0</v>
      </c>
      <c r="T3130" s="86">
        <f t="shared" si="1372"/>
        <v>8.0657000000000006E-2</v>
      </c>
      <c r="U3130" s="84">
        <f t="shared" si="1362"/>
        <v>9</v>
      </c>
      <c r="V3130" s="84">
        <v>252</v>
      </c>
      <c r="W3130" s="83">
        <f t="shared" si="1363"/>
        <v>1.002774169</v>
      </c>
      <c r="X3130" s="76">
        <f t="shared" si="1364"/>
        <v>1.01656495</v>
      </c>
      <c r="Y3130" s="76">
        <f t="shared" si="1365"/>
        <v>0</v>
      </c>
      <c r="Z3130" s="90" t="str">
        <f t="shared" si="1366"/>
        <v>A+J=</v>
      </c>
      <c r="AA3130" s="81">
        <f t="shared" si="1367"/>
        <v>47406</v>
      </c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75">
        <f t="shared" si="1368"/>
        <v>47390</v>
      </c>
      <c r="B3131" s="76">
        <f t="shared" si="1369"/>
        <v>367.65216995000003</v>
      </c>
      <c r="C3131" s="76">
        <f t="shared" si="1373"/>
        <v>227.76810005999999</v>
      </c>
      <c r="D3131" s="77">
        <f t="shared" si="1351"/>
        <v>7245.38</v>
      </c>
      <c r="E3131" s="78">
        <f>IF(K3131=1,VLOOKUP(A3130,[1]Plan1!$G$155:$I$350,3),E3130)</f>
        <v>7276.54</v>
      </c>
      <c r="F3131" s="79">
        <f t="shared" si="1352"/>
        <v>45763</v>
      </c>
      <c r="G3131" s="80">
        <f t="shared" si="1353"/>
        <v>4.3006716003852752E-3</v>
      </c>
      <c r="H3131" s="81">
        <f t="shared" si="1354"/>
        <v>47406</v>
      </c>
      <c r="I3131" s="81">
        <f t="shared" si="1355"/>
        <v>47406</v>
      </c>
      <c r="J3131" s="82">
        <f t="shared" si="1370"/>
        <v>19</v>
      </c>
      <c r="K3131" s="82">
        <f t="shared" si="1375"/>
        <v>10</v>
      </c>
      <c r="L3131" s="76">
        <f t="shared" si="1356"/>
        <v>1.0022612099999999</v>
      </c>
      <c r="M3131" s="83">
        <f t="shared" si="1357"/>
        <v>1.0043006699999999</v>
      </c>
      <c r="N3131" s="83">
        <f t="shared" si="1358"/>
        <v>1.6055598298488767</v>
      </c>
      <c r="O3131" s="76">
        <f t="shared" si="1359"/>
        <v>1.6091903299999999</v>
      </c>
      <c r="P3131" s="76">
        <f t="shared" si="1360"/>
        <v>366.52222409000001</v>
      </c>
      <c r="Q3131" s="84">
        <f t="shared" si="1374"/>
        <v>0</v>
      </c>
      <c r="R3131" s="86">
        <f t="shared" si="1371"/>
        <v>0</v>
      </c>
      <c r="S3131" s="76">
        <f t="shared" si="1361"/>
        <v>0</v>
      </c>
      <c r="T3131" s="86">
        <f t="shared" si="1372"/>
        <v>8.0657000000000006E-2</v>
      </c>
      <c r="U3131" s="84">
        <f t="shared" si="1362"/>
        <v>10</v>
      </c>
      <c r="V3131" s="84">
        <v>252</v>
      </c>
      <c r="W3131" s="83">
        <f t="shared" si="1363"/>
        <v>1.003082885</v>
      </c>
      <c r="X3131" s="76">
        <f t="shared" si="1364"/>
        <v>1.1299458600000001</v>
      </c>
      <c r="Y3131" s="76">
        <f t="shared" si="1365"/>
        <v>0</v>
      </c>
      <c r="Z3131" s="90" t="str">
        <f t="shared" si="1366"/>
        <v>A+J=</v>
      </c>
      <c r="AA3131" s="81">
        <f t="shared" si="1367"/>
        <v>47406</v>
      </c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75">
        <f t="shared" si="1368"/>
        <v>47391</v>
      </c>
      <c r="B3132" s="76">
        <f t="shared" si="1369"/>
        <v>367.65216995000003</v>
      </c>
      <c r="C3132" s="76">
        <f t="shared" si="1373"/>
        <v>227.76810005999999</v>
      </c>
      <c r="D3132" s="77">
        <f t="shared" si="1351"/>
        <v>7245.38</v>
      </c>
      <c r="E3132" s="78">
        <f>IF(K3132=1,VLOOKUP(A3131,[1]Plan1!$G$155:$I$350,3),E3131)</f>
        <v>7276.54</v>
      </c>
      <c r="F3132" s="79">
        <f t="shared" si="1352"/>
        <v>45763</v>
      </c>
      <c r="G3132" s="80">
        <f t="shared" si="1353"/>
        <v>4.3006716003852752E-3</v>
      </c>
      <c r="H3132" s="81">
        <f t="shared" si="1354"/>
        <v>47406</v>
      </c>
      <c r="I3132" s="81">
        <f t="shared" si="1355"/>
        <v>47406</v>
      </c>
      <c r="J3132" s="82">
        <f t="shared" si="1370"/>
        <v>19</v>
      </c>
      <c r="K3132" s="82">
        <f t="shared" si="1375"/>
        <v>10</v>
      </c>
      <c r="L3132" s="76">
        <f t="shared" si="1356"/>
        <v>1.0022612099999999</v>
      </c>
      <c r="M3132" s="83">
        <f t="shared" si="1357"/>
        <v>1.0043006699999999</v>
      </c>
      <c r="N3132" s="83">
        <f t="shared" si="1358"/>
        <v>1.6055598298488767</v>
      </c>
      <c r="O3132" s="76">
        <f t="shared" si="1359"/>
        <v>1.6091903299999999</v>
      </c>
      <c r="P3132" s="76">
        <f t="shared" si="1360"/>
        <v>366.52222409000001</v>
      </c>
      <c r="Q3132" s="84">
        <f t="shared" si="1374"/>
        <v>0</v>
      </c>
      <c r="R3132" s="86">
        <f t="shared" si="1371"/>
        <v>0</v>
      </c>
      <c r="S3132" s="76">
        <f t="shared" si="1361"/>
        <v>0</v>
      </c>
      <c r="T3132" s="86">
        <f t="shared" si="1372"/>
        <v>8.0657000000000006E-2</v>
      </c>
      <c r="U3132" s="84">
        <f t="shared" si="1362"/>
        <v>10</v>
      </c>
      <c r="V3132" s="84">
        <v>252</v>
      </c>
      <c r="W3132" s="83">
        <f t="shared" si="1363"/>
        <v>1.003082885</v>
      </c>
      <c r="X3132" s="76">
        <f t="shared" si="1364"/>
        <v>1.1299458600000001</v>
      </c>
      <c r="Y3132" s="76">
        <f t="shared" si="1365"/>
        <v>0</v>
      </c>
      <c r="Z3132" s="90" t="str">
        <f t="shared" si="1366"/>
        <v>A+J=</v>
      </c>
      <c r="AA3132" s="81">
        <f t="shared" si="1367"/>
        <v>47406</v>
      </c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75">
        <f t="shared" si="1368"/>
        <v>47392</v>
      </c>
      <c r="B3133" s="76">
        <f t="shared" si="1369"/>
        <v>367.65216995000003</v>
      </c>
      <c r="C3133" s="76">
        <f t="shared" si="1373"/>
        <v>227.76810005999999</v>
      </c>
      <c r="D3133" s="77">
        <f t="shared" si="1351"/>
        <v>7245.38</v>
      </c>
      <c r="E3133" s="78">
        <f>IF(K3133=1,VLOOKUP(A3132,[1]Plan1!$G$155:$I$350,3),E3132)</f>
        <v>7276.54</v>
      </c>
      <c r="F3133" s="79">
        <f t="shared" si="1352"/>
        <v>45763</v>
      </c>
      <c r="G3133" s="80">
        <f t="shared" si="1353"/>
        <v>4.3006716003852752E-3</v>
      </c>
      <c r="H3133" s="81">
        <f t="shared" si="1354"/>
        <v>47406</v>
      </c>
      <c r="I3133" s="81">
        <f t="shared" si="1355"/>
        <v>47406</v>
      </c>
      <c r="J3133" s="82">
        <f t="shared" si="1370"/>
        <v>19</v>
      </c>
      <c r="K3133" s="82">
        <f t="shared" si="1375"/>
        <v>10</v>
      </c>
      <c r="L3133" s="76">
        <f t="shared" si="1356"/>
        <v>1.0022612099999999</v>
      </c>
      <c r="M3133" s="83">
        <f t="shared" si="1357"/>
        <v>1.0043006699999999</v>
      </c>
      <c r="N3133" s="83">
        <f t="shared" si="1358"/>
        <v>1.6055598298488767</v>
      </c>
      <c r="O3133" s="76">
        <f t="shared" si="1359"/>
        <v>1.6091903299999999</v>
      </c>
      <c r="P3133" s="76">
        <f t="shared" si="1360"/>
        <v>366.52222409000001</v>
      </c>
      <c r="Q3133" s="84">
        <f t="shared" si="1374"/>
        <v>0</v>
      </c>
      <c r="R3133" s="86">
        <f t="shared" si="1371"/>
        <v>0</v>
      </c>
      <c r="S3133" s="76">
        <f t="shared" si="1361"/>
        <v>0</v>
      </c>
      <c r="T3133" s="86">
        <f t="shared" si="1372"/>
        <v>8.0657000000000006E-2</v>
      </c>
      <c r="U3133" s="84">
        <f t="shared" si="1362"/>
        <v>10</v>
      </c>
      <c r="V3133" s="84">
        <v>252</v>
      </c>
      <c r="W3133" s="83">
        <f t="shared" si="1363"/>
        <v>1.003082885</v>
      </c>
      <c r="X3133" s="76">
        <f t="shared" si="1364"/>
        <v>1.1299458600000001</v>
      </c>
      <c r="Y3133" s="76">
        <f t="shared" si="1365"/>
        <v>0</v>
      </c>
      <c r="Z3133" s="90" t="str">
        <f t="shared" si="1366"/>
        <v>A+J=</v>
      </c>
      <c r="AA3133" s="81">
        <f t="shared" si="1367"/>
        <v>47406</v>
      </c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75">
        <f t="shared" si="1368"/>
        <v>47393</v>
      </c>
      <c r="B3134" s="76">
        <f t="shared" si="1369"/>
        <v>367.8484302</v>
      </c>
      <c r="C3134" s="76">
        <f t="shared" si="1373"/>
        <v>227.76810005999999</v>
      </c>
      <c r="D3134" s="77">
        <f t="shared" si="1351"/>
        <v>7245.38</v>
      </c>
      <c r="E3134" s="78">
        <f>IF(K3134=1,VLOOKUP(A3133,[1]Plan1!$G$155:$I$350,3),E3133)</f>
        <v>7276.54</v>
      </c>
      <c r="F3134" s="79">
        <f t="shared" si="1352"/>
        <v>45763</v>
      </c>
      <c r="G3134" s="80">
        <f t="shared" si="1353"/>
        <v>4.3006716003852752E-3</v>
      </c>
      <c r="H3134" s="81">
        <f t="shared" si="1354"/>
        <v>47406</v>
      </c>
      <c r="I3134" s="81">
        <f t="shared" si="1355"/>
        <v>47406</v>
      </c>
      <c r="J3134" s="82">
        <f t="shared" si="1370"/>
        <v>19</v>
      </c>
      <c r="K3134" s="82">
        <f t="shared" si="1375"/>
        <v>11</v>
      </c>
      <c r="L3134" s="76">
        <f t="shared" si="1356"/>
        <v>1.00248761</v>
      </c>
      <c r="M3134" s="83">
        <f t="shared" si="1357"/>
        <v>1.0043006699999999</v>
      </c>
      <c r="N3134" s="83">
        <f t="shared" si="1358"/>
        <v>1.6055598298488767</v>
      </c>
      <c r="O3134" s="76">
        <f t="shared" si="1359"/>
        <v>1.6095538300000001</v>
      </c>
      <c r="P3134" s="76">
        <f t="shared" si="1360"/>
        <v>366.60501779999998</v>
      </c>
      <c r="Q3134" s="84">
        <f t="shared" si="1374"/>
        <v>0</v>
      </c>
      <c r="R3134" s="86">
        <f t="shared" si="1371"/>
        <v>0</v>
      </c>
      <c r="S3134" s="76">
        <f t="shared" si="1361"/>
        <v>0</v>
      </c>
      <c r="T3134" s="86">
        <f t="shared" si="1372"/>
        <v>8.0657000000000006E-2</v>
      </c>
      <c r="U3134" s="84">
        <f t="shared" si="1362"/>
        <v>11</v>
      </c>
      <c r="V3134" s="84">
        <v>252</v>
      </c>
      <c r="W3134" s="83">
        <f t="shared" si="1363"/>
        <v>1.0033916949999999</v>
      </c>
      <c r="X3134" s="76">
        <f t="shared" si="1364"/>
        <v>1.2434124</v>
      </c>
      <c r="Y3134" s="76">
        <f t="shared" si="1365"/>
        <v>0</v>
      </c>
      <c r="Z3134" s="90" t="str">
        <f t="shared" si="1366"/>
        <v>A+J=</v>
      </c>
      <c r="AA3134" s="81">
        <f t="shared" si="1367"/>
        <v>47406</v>
      </c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75">
        <f t="shared" si="1368"/>
        <v>47394</v>
      </c>
      <c r="B3135" s="76">
        <f t="shared" si="1369"/>
        <v>368.04479506000001</v>
      </c>
      <c r="C3135" s="76">
        <f t="shared" si="1373"/>
        <v>227.76810005999999</v>
      </c>
      <c r="D3135" s="77">
        <f t="shared" si="1351"/>
        <v>7245.38</v>
      </c>
      <c r="E3135" s="78">
        <f>IF(K3135=1,VLOOKUP(A3134,[1]Plan1!$G$155:$I$350,3),E3134)</f>
        <v>7276.54</v>
      </c>
      <c r="F3135" s="79">
        <f t="shared" si="1352"/>
        <v>45763</v>
      </c>
      <c r="G3135" s="80">
        <f t="shared" si="1353"/>
        <v>4.3006716003852752E-3</v>
      </c>
      <c r="H3135" s="81">
        <f t="shared" si="1354"/>
        <v>47406</v>
      </c>
      <c r="I3135" s="81">
        <f t="shared" si="1355"/>
        <v>47406</v>
      </c>
      <c r="J3135" s="82">
        <f t="shared" si="1370"/>
        <v>19</v>
      </c>
      <c r="K3135" s="82">
        <f t="shared" si="1375"/>
        <v>12</v>
      </c>
      <c r="L3135" s="76">
        <f t="shared" si="1356"/>
        <v>1.00271406</v>
      </c>
      <c r="M3135" s="83">
        <f t="shared" si="1357"/>
        <v>1.0043006699999999</v>
      </c>
      <c r="N3135" s="83">
        <f t="shared" si="1358"/>
        <v>1.6055598298488767</v>
      </c>
      <c r="O3135" s="76">
        <f t="shared" si="1359"/>
        <v>1.60991741</v>
      </c>
      <c r="P3135" s="76">
        <f t="shared" si="1360"/>
        <v>366.68782972000002</v>
      </c>
      <c r="Q3135" s="84">
        <f t="shared" si="1374"/>
        <v>0</v>
      </c>
      <c r="R3135" s="86">
        <f t="shared" si="1371"/>
        <v>0</v>
      </c>
      <c r="S3135" s="76">
        <f t="shared" si="1361"/>
        <v>0</v>
      </c>
      <c r="T3135" s="86">
        <f t="shared" si="1372"/>
        <v>8.0657000000000006E-2</v>
      </c>
      <c r="U3135" s="84">
        <f t="shared" si="1362"/>
        <v>12</v>
      </c>
      <c r="V3135" s="84">
        <v>252</v>
      </c>
      <c r="W3135" s="83">
        <f t="shared" si="1363"/>
        <v>1.003700601</v>
      </c>
      <c r="X3135" s="76">
        <f t="shared" si="1364"/>
        <v>1.3569653399999999</v>
      </c>
      <c r="Y3135" s="76">
        <f t="shared" si="1365"/>
        <v>0</v>
      </c>
      <c r="Z3135" s="90" t="str">
        <f t="shared" si="1366"/>
        <v>A+J=</v>
      </c>
      <c r="AA3135" s="81">
        <f t="shared" si="1367"/>
        <v>47406</v>
      </c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75">
        <f t="shared" si="1368"/>
        <v>47395</v>
      </c>
      <c r="B3136" s="76">
        <f t="shared" si="1369"/>
        <v>368.24126881000001</v>
      </c>
      <c r="C3136" s="76">
        <f t="shared" si="1373"/>
        <v>227.76810005999999</v>
      </c>
      <c r="D3136" s="77">
        <f t="shared" si="1351"/>
        <v>7245.38</v>
      </c>
      <c r="E3136" s="78">
        <f>IF(K3136=1,VLOOKUP(A3135,[1]Plan1!$G$155:$I$350,3),E3135)</f>
        <v>7276.54</v>
      </c>
      <c r="F3136" s="79">
        <f t="shared" si="1352"/>
        <v>45763</v>
      </c>
      <c r="G3136" s="80">
        <f t="shared" si="1353"/>
        <v>4.3006716003852752E-3</v>
      </c>
      <c r="H3136" s="81">
        <f t="shared" si="1354"/>
        <v>47406</v>
      </c>
      <c r="I3136" s="81">
        <f t="shared" si="1355"/>
        <v>47406</v>
      </c>
      <c r="J3136" s="82">
        <f t="shared" si="1370"/>
        <v>19</v>
      </c>
      <c r="K3136" s="82">
        <f t="shared" si="1375"/>
        <v>13</v>
      </c>
      <c r="L3136" s="76">
        <f t="shared" si="1356"/>
        <v>1.00294057</v>
      </c>
      <c r="M3136" s="83">
        <f t="shared" si="1357"/>
        <v>1.0043006699999999</v>
      </c>
      <c r="N3136" s="83">
        <f t="shared" si="1358"/>
        <v>1.6055598298488767</v>
      </c>
      <c r="O3136" s="76">
        <f t="shared" si="1359"/>
        <v>1.61028109</v>
      </c>
      <c r="P3136" s="76">
        <f t="shared" si="1360"/>
        <v>366.77066443000001</v>
      </c>
      <c r="Q3136" s="84">
        <f t="shared" si="1374"/>
        <v>0</v>
      </c>
      <c r="R3136" s="86">
        <f t="shared" si="1371"/>
        <v>0</v>
      </c>
      <c r="S3136" s="76">
        <f t="shared" si="1361"/>
        <v>0</v>
      </c>
      <c r="T3136" s="86">
        <f t="shared" si="1372"/>
        <v>8.0657000000000006E-2</v>
      </c>
      <c r="U3136" s="84">
        <f t="shared" si="1362"/>
        <v>13</v>
      </c>
      <c r="V3136" s="84">
        <v>252</v>
      </c>
      <c r="W3136" s="83">
        <f t="shared" si="1363"/>
        <v>1.004009602</v>
      </c>
      <c r="X3136" s="76">
        <f t="shared" si="1364"/>
        <v>1.4706043799999999</v>
      </c>
      <c r="Y3136" s="76">
        <f t="shared" si="1365"/>
        <v>0</v>
      </c>
      <c r="Z3136" s="90" t="str">
        <f t="shared" si="1366"/>
        <v>A+J=</v>
      </c>
      <c r="AA3136" s="81">
        <f t="shared" si="1367"/>
        <v>47406</v>
      </c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75">
        <f t="shared" si="1368"/>
        <v>47396</v>
      </c>
      <c r="B3137" s="76">
        <f t="shared" si="1369"/>
        <v>368.43784232999997</v>
      </c>
      <c r="C3137" s="76">
        <f t="shared" si="1373"/>
        <v>227.76810005999999</v>
      </c>
      <c r="D3137" s="77">
        <f t="shared" si="1351"/>
        <v>7245.38</v>
      </c>
      <c r="E3137" s="78">
        <f>IF(K3137=1,VLOOKUP(A3136,[1]Plan1!$G$155:$I$350,3),E3136)</f>
        <v>7276.54</v>
      </c>
      <c r="F3137" s="79">
        <f t="shared" si="1352"/>
        <v>45763</v>
      </c>
      <c r="G3137" s="80">
        <f t="shared" si="1353"/>
        <v>4.3006716003852752E-3</v>
      </c>
      <c r="H3137" s="81">
        <f t="shared" si="1354"/>
        <v>47406</v>
      </c>
      <c r="I3137" s="81">
        <f t="shared" si="1355"/>
        <v>47406</v>
      </c>
      <c r="J3137" s="82">
        <f t="shared" si="1370"/>
        <v>19</v>
      </c>
      <c r="K3137" s="82">
        <f t="shared" si="1375"/>
        <v>14</v>
      </c>
      <c r="L3137" s="76">
        <f t="shared" si="1356"/>
        <v>1.0031671200000001</v>
      </c>
      <c r="M3137" s="83">
        <f t="shared" si="1357"/>
        <v>1.0043006699999999</v>
      </c>
      <c r="N3137" s="83">
        <f t="shared" si="1358"/>
        <v>1.6055598298488767</v>
      </c>
      <c r="O3137" s="76">
        <f t="shared" si="1359"/>
        <v>1.61064483</v>
      </c>
      <c r="P3137" s="76">
        <f t="shared" si="1360"/>
        <v>366.85351279999998</v>
      </c>
      <c r="Q3137" s="84">
        <f t="shared" si="1374"/>
        <v>0</v>
      </c>
      <c r="R3137" s="86">
        <f t="shared" si="1371"/>
        <v>0</v>
      </c>
      <c r="S3137" s="76">
        <f t="shared" si="1361"/>
        <v>0</v>
      </c>
      <c r="T3137" s="86">
        <f t="shared" si="1372"/>
        <v>8.0657000000000006E-2</v>
      </c>
      <c r="U3137" s="84">
        <f t="shared" si="1362"/>
        <v>14</v>
      </c>
      <c r="V3137" s="84">
        <v>252</v>
      </c>
      <c r="W3137" s="83">
        <f t="shared" si="1363"/>
        <v>1.0043186980000001</v>
      </c>
      <c r="X3137" s="76">
        <f t="shared" si="1364"/>
        <v>1.58432953</v>
      </c>
      <c r="Y3137" s="76">
        <f t="shared" si="1365"/>
        <v>0</v>
      </c>
      <c r="Z3137" s="90" t="str">
        <f t="shared" si="1366"/>
        <v>A+J=</v>
      </c>
      <c r="AA3137" s="81">
        <f t="shared" si="1367"/>
        <v>47406</v>
      </c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75">
        <f t="shared" si="1368"/>
        <v>47397</v>
      </c>
      <c r="B3138" s="76">
        <f t="shared" si="1369"/>
        <v>368.6345225</v>
      </c>
      <c r="C3138" s="76">
        <f t="shared" si="1373"/>
        <v>227.76810005999999</v>
      </c>
      <c r="D3138" s="77">
        <f t="shared" si="1351"/>
        <v>7245.38</v>
      </c>
      <c r="E3138" s="78">
        <f>IF(K3138=1,VLOOKUP(A3137,[1]Plan1!$G$155:$I$350,3),E3137)</f>
        <v>7276.54</v>
      </c>
      <c r="F3138" s="79">
        <f t="shared" si="1352"/>
        <v>45763</v>
      </c>
      <c r="G3138" s="80">
        <f t="shared" si="1353"/>
        <v>4.3006716003852752E-3</v>
      </c>
      <c r="H3138" s="81">
        <f t="shared" si="1354"/>
        <v>47406</v>
      </c>
      <c r="I3138" s="81">
        <f t="shared" si="1355"/>
        <v>47406</v>
      </c>
      <c r="J3138" s="82">
        <f t="shared" si="1370"/>
        <v>19</v>
      </c>
      <c r="K3138" s="82">
        <f t="shared" si="1375"/>
        <v>15</v>
      </c>
      <c r="L3138" s="76">
        <f t="shared" si="1356"/>
        <v>1.00339373</v>
      </c>
      <c r="M3138" s="83">
        <f t="shared" si="1357"/>
        <v>1.0043006699999999</v>
      </c>
      <c r="N3138" s="83">
        <f t="shared" si="1358"/>
        <v>1.6055598298488767</v>
      </c>
      <c r="O3138" s="76">
        <f t="shared" si="1359"/>
        <v>1.61100866</v>
      </c>
      <c r="P3138" s="76">
        <f t="shared" si="1360"/>
        <v>366.93638166</v>
      </c>
      <c r="Q3138" s="84">
        <f t="shared" si="1374"/>
        <v>0</v>
      </c>
      <c r="R3138" s="86">
        <f t="shared" si="1371"/>
        <v>0</v>
      </c>
      <c r="S3138" s="76">
        <f t="shared" si="1361"/>
        <v>0</v>
      </c>
      <c r="T3138" s="86">
        <f t="shared" si="1372"/>
        <v>8.0657000000000006E-2</v>
      </c>
      <c r="U3138" s="84">
        <f t="shared" si="1362"/>
        <v>15</v>
      </c>
      <c r="V3138" s="84">
        <v>252</v>
      </c>
      <c r="W3138" s="83">
        <f t="shared" si="1363"/>
        <v>1.004627889</v>
      </c>
      <c r="X3138" s="76">
        <f t="shared" si="1364"/>
        <v>1.69814084</v>
      </c>
      <c r="Y3138" s="76">
        <f t="shared" si="1365"/>
        <v>0</v>
      </c>
      <c r="Z3138" s="90" t="str">
        <f t="shared" si="1366"/>
        <v>A+J=</v>
      </c>
      <c r="AA3138" s="81">
        <f t="shared" si="1367"/>
        <v>47406</v>
      </c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75">
        <f t="shared" si="1368"/>
        <v>47398</v>
      </c>
      <c r="B3139" s="76">
        <f t="shared" si="1369"/>
        <v>368.6345225</v>
      </c>
      <c r="C3139" s="76">
        <f t="shared" si="1373"/>
        <v>227.76810005999999</v>
      </c>
      <c r="D3139" s="77">
        <f t="shared" si="1351"/>
        <v>7245.38</v>
      </c>
      <c r="E3139" s="78">
        <f>IF(K3139=1,VLOOKUP(A3138,[1]Plan1!$G$155:$I$350,3),E3138)</f>
        <v>7276.54</v>
      </c>
      <c r="F3139" s="79">
        <f t="shared" si="1352"/>
        <v>45763</v>
      </c>
      <c r="G3139" s="80">
        <f t="shared" si="1353"/>
        <v>4.3006716003852752E-3</v>
      </c>
      <c r="H3139" s="81">
        <f t="shared" si="1354"/>
        <v>47406</v>
      </c>
      <c r="I3139" s="81">
        <f t="shared" si="1355"/>
        <v>47406</v>
      </c>
      <c r="J3139" s="82">
        <f t="shared" si="1370"/>
        <v>19</v>
      </c>
      <c r="K3139" s="82">
        <f t="shared" si="1375"/>
        <v>15</v>
      </c>
      <c r="L3139" s="76">
        <f t="shared" si="1356"/>
        <v>1.00339373</v>
      </c>
      <c r="M3139" s="83">
        <f t="shared" si="1357"/>
        <v>1.0043006699999999</v>
      </c>
      <c r="N3139" s="83">
        <f t="shared" si="1358"/>
        <v>1.6055598298488767</v>
      </c>
      <c r="O3139" s="76">
        <f t="shared" si="1359"/>
        <v>1.61100866</v>
      </c>
      <c r="P3139" s="76">
        <f t="shared" si="1360"/>
        <v>366.93638166</v>
      </c>
      <c r="Q3139" s="84">
        <f t="shared" si="1374"/>
        <v>0</v>
      </c>
      <c r="R3139" s="86">
        <f t="shared" si="1371"/>
        <v>0</v>
      </c>
      <c r="S3139" s="76">
        <f t="shared" si="1361"/>
        <v>0</v>
      </c>
      <c r="T3139" s="86">
        <f t="shared" si="1372"/>
        <v>8.0657000000000006E-2</v>
      </c>
      <c r="U3139" s="84">
        <f t="shared" si="1362"/>
        <v>15</v>
      </c>
      <c r="V3139" s="84">
        <v>252</v>
      </c>
      <c r="W3139" s="83">
        <f t="shared" si="1363"/>
        <v>1.004627889</v>
      </c>
      <c r="X3139" s="76">
        <f t="shared" si="1364"/>
        <v>1.69814084</v>
      </c>
      <c r="Y3139" s="76">
        <f t="shared" si="1365"/>
        <v>0</v>
      </c>
      <c r="Z3139" s="90" t="str">
        <f t="shared" si="1366"/>
        <v>A+J=</v>
      </c>
      <c r="AA3139" s="81">
        <f t="shared" si="1367"/>
        <v>47406</v>
      </c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75">
        <f t="shared" si="1368"/>
        <v>47399</v>
      </c>
      <c r="B3140" s="76">
        <f t="shared" si="1369"/>
        <v>368.6345225</v>
      </c>
      <c r="C3140" s="76">
        <f t="shared" si="1373"/>
        <v>227.76810005999999</v>
      </c>
      <c r="D3140" s="77">
        <f t="shared" si="1351"/>
        <v>7245.38</v>
      </c>
      <c r="E3140" s="78">
        <f>IF(K3140=1,VLOOKUP(A3139,[1]Plan1!$G$155:$I$350,3),E3139)</f>
        <v>7276.54</v>
      </c>
      <c r="F3140" s="79">
        <f t="shared" si="1352"/>
        <v>45763</v>
      </c>
      <c r="G3140" s="80">
        <f t="shared" si="1353"/>
        <v>4.3006716003852752E-3</v>
      </c>
      <c r="H3140" s="81">
        <f t="shared" si="1354"/>
        <v>47406</v>
      </c>
      <c r="I3140" s="81">
        <f t="shared" si="1355"/>
        <v>47406</v>
      </c>
      <c r="J3140" s="82">
        <f t="shared" si="1370"/>
        <v>19</v>
      </c>
      <c r="K3140" s="82">
        <f t="shared" si="1375"/>
        <v>15</v>
      </c>
      <c r="L3140" s="76">
        <f t="shared" si="1356"/>
        <v>1.00339373</v>
      </c>
      <c r="M3140" s="83">
        <f t="shared" si="1357"/>
        <v>1.0043006699999999</v>
      </c>
      <c r="N3140" s="83">
        <f t="shared" si="1358"/>
        <v>1.6055598298488767</v>
      </c>
      <c r="O3140" s="76">
        <f t="shared" si="1359"/>
        <v>1.61100866</v>
      </c>
      <c r="P3140" s="76">
        <f t="shared" si="1360"/>
        <v>366.93638166</v>
      </c>
      <c r="Q3140" s="84">
        <f t="shared" si="1374"/>
        <v>0</v>
      </c>
      <c r="R3140" s="86">
        <f t="shared" si="1371"/>
        <v>0</v>
      </c>
      <c r="S3140" s="76">
        <f t="shared" si="1361"/>
        <v>0</v>
      </c>
      <c r="T3140" s="86">
        <f t="shared" si="1372"/>
        <v>8.0657000000000006E-2</v>
      </c>
      <c r="U3140" s="84">
        <f t="shared" si="1362"/>
        <v>15</v>
      </c>
      <c r="V3140" s="84">
        <v>252</v>
      </c>
      <c r="W3140" s="83">
        <f t="shared" si="1363"/>
        <v>1.004627889</v>
      </c>
      <c r="X3140" s="76">
        <f t="shared" si="1364"/>
        <v>1.69814084</v>
      </c>
      <c r="Y3140" s="76">
        <f t="shared" si="1365"/>
        <v>0</v>
      </c>
      <c r="Z3140" s="90" t="str">
        <f t="shared" si="1366"/>
        <v>A+J=</v>
      </c>
      <c r="AA3140" s="81">
        <f t="shared" si="1367"/>
        <v>47406</v>
      </c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75">
        <f t="shared" si="1368"/>
        <v>47400</v>
      </c>
      <c r="B3141" s="76">
        <f t="shared" si="1369"/>
        <v>368.83130976000001</v>
      </c>
      <c r="C3141" s="76">
        <f t="shared" si="1373"/>
        <v>227.76810005999999</v>
      </c>
      <c r="D3141" s="77">
        <f t="shared" si="1351"/>
        <v>7245.38</v>
      </c>
      <c r="E3141" s="78">
        <f>IF(K3141=1,VLOOKUP(A3140,[1]Plan1!$G$155:$I$350,3),E3140)</f>
        <v>7276.54</v>
      </c>
      <c r="F3141" s="79">
        <f t="shared" si="1352"/>
        <v>45763</v>
      </c>
      <c r="G3141" s="80">
        <f t="shared" si="1353"/>
        <v>4.3006716003852752E-3</v>
      </c>
      <c r="H3141" s="81">
        <f t="shared" si="1354"/>
        <v>47406</v>
      </c>
      <c r="I3141" s="81">
        <f t="shared" si="1355"/>
        <v>47406</v>
      </c>
      <c r="J3141" s="82">
        <f t="shared" si="1370"/>
        <v>19</v>
      </c>
      <c r="K3141" s="82">
        <f t="shared" si="1375"/>
        <v>16</v>
      </c>
      <c r="L3141" s="76">
        <f t="shared" si="1356"/>
        <v>1.00362039</v>
      </c>
      <c r="M3141" s="83">
        <f t="shared" si="1357"/>
        <v>1.0043006699999999</v>
      </c>
      <c r="N3141" s="83">
        <f t="shared" si="1358"/>
        <v>1.6055598298488767</v>
      </c>
      <c r="O3141" s="76">
        <f t="shared" si="1359"/>
        <v>1.6113725800000001</v>
      </c>
      <c r="P3141" s="76">
        <f t="shared" si="1360"/>
        <v>367.01927103000003</v>
      </c>
      <c r="Q3141" s="84">
        <f t="shared" si="1374"/>
        <v>0</v>
      </c>
      <c r="R3141" s="86">
        <f t="shared" si="1371"/>
        <v>0</v>
      </c>
      <c r="S3141" s="76">
        <f t="shared" si="1361"/>
        <v>0</v>
      </c>
      <c r="T3141" s="86">
        <f t="shared" si="1372"/>
        <v>8.0657000000000006E-2</v>
      </c>
      <c r="U3141" s="84">
        <f t="shared" si="1362"/>
        <v>16</v>
      </c>
      <c r="V3141" s="84">
        <v>252</v>
      </c>
      <c r="W3141" s="83">
        <f t="shared" si="1363"/>
        <v>1.0049371760000001</v>
      </c>
      <c r="X3141" s="76">
        <f t="shared" si="1364"/>
        <v>1.81203873</v>
      </c>
      <c r="Y3141" s="76">
        <f t="shared" si="1365"/>
        <v>0</v>
      </c>
      <c r="Z3141" s="90" t="str">
        <f t="shared" si="1366"/>
        <v>A+J=</v>
      </c>
      <c r="AA3141" s="81">
        <f t="shared" si="1367"/>
        <v>47406</v>
      </c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75">
        <f t="shared" si="1368"/>
        <v>47401</v>
      </c>
      <c r="B3142" s="76">
        <f t="shared" si="1369"/>
        <v>369.02819653999995</v>
      </c>
      <c r="C3142" s="76">
        <f t="shared" si="1373"/>
        <v>227.76810005999999</v>
      </c>
      <c r="D3142" s="77">
        <f t="shared" si="1351"/>
        <v>7245.38</v>
      </c>
      <c r="E3142" s="78">
        <f>IF(K3142=1,VLOOKUP(A3141,[1]Plan1!$G$155:$I$350,3),E3141)</f>
        <v>7276.54</v>
      </c>
      <c r="F3142" s="79">
        <f t="shared" si="1352"/>
        <v>45763</v>
      </c>
      <c r="G3142" s="80">
        <f t="shared" si="1353"/>
        <v>4.3006716003852752E-3</v>
      </c>
      <c r="H3142" s="81">
        <f t="shared" si="1354"/>
        <v>47406</v>
      </c>
      <c r="I3142" s="81">
        <f t="shared" si="1355"/>
        <v>47406</v>
      </c>
      <c r="J3142" s="82">
        <f t="shared" si="1370"/>
        <v>19</v>
      </c>
      <c r="K3142" s="82">
        <f t="shared" si="1375"/>
        <v>17</v>
      </c>
      <c r="L3142" s="76">
        <f t="shared" si="1356"/>
        <v>1.0038470900000001</v>
      </c>
      <c r="M3142" s="83">
        <f t="shared" si="1357"/>
        <v>1.0043006699999999</v>
      </c>
      <c r="N3142" s="83">
        <f t="shared" si="1358"/>
        <v>1.6055598298488767</v>
      </c>
      <c r="O3142" s="76">
        <f t="shared" si="1359"/>
        <v>1.61173656</v>
      </c>
      <c r="P3142" s="76">
        <f t="shared" si="1360"/>
        <v>367.10217405999998</v>
      </c>
      <c r="Q3142" s="84">
        <f t="shared" si="1374"/>
        <v>0</v>
      </c>
      <c r="R3142" s="86">
        <f t="shared" si="1371"/>
        <v>0</v>
      </c>
      <c r="S3142" s="76">
        <f t="shared" si="1361"/>
        <v>0</v>
      </c>
      <c r="T3142" s="86">
        <f t="shared" si="1372"/>
        <v>8.0657000000000006E-2</v>
      </c>
      <c r="U3142" s="84">
        <f t="shared" si="1362"/>
        <v>17</v>
      </c>
      <c r="V3142" s="84">
        <v>252</v>
      </c>
      <c r="W3142" s="83">
        <f t="shared" si="1363"/>
        <v>1.005246557</v>
      </c>
      <c r="X3142" s="76">
        <f t="shared" si="1364"/>
        <v>1.9260224800000001</v>
      </c>
      <c r="Y3142" s="76">
        <f t="shared" si="1365"/>
        <v>0</v>
      </c>
      <c r="Z3142" s="90" t="str">
        <f t="shared" si="1366"/>
        <v>A+J=</v>
      </c>
      <c r="AA3142" s="81">
        <f t="shared" si="1367"/>
        <v>47406</v>
      </c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75">
        <f t="shared" si="1368"/>
        <v>47402</v>
      </c>
      <c r="B3143" s="76">
        <f t="shared" si="1369"/>
        <v>369.22519505999998</v>
      </c>
      <c r="C3143" s="76">
        <f t="shared" si="1373"/>
        <v>227.76810005999999</v>
      </c>
      <c r="D3143" s="77">
        <f t="shared" si="1351"/>
        <v>7245.38</v>
      </c>
      <c r="E3143" s="78">
        <f>IF(K3143=1,VLOOKUP(A3142,[1]Plan1!$G$155:$I$350,3),E3142)</f>
        <v>7276.54</v>
      </c>
      <c r="F3143" s="79">
        <f t="shared" si="1352"/>
        <v>45763</v>
      </c>
      <c r="G3143" s="80">
        <f t="shared" si="1353"/>
        <v>4.3006716003852752E-3</v>
      </c>
      <c r="H3143" s="81">
        <f t="shared" si="1354"/>
        <v>47406</v>
      </c>
      <c r="I3143" s="81">
        <f t="shared" si="1355"/>
        <v>47406</v>
      </c>
      <c r="J3143" s="82">
        <f t="shared" si="1370"/>
        <v>19</v>
      </c>
      <c r="K3143" s="82">
        <f t="shared" si="1375"/>
        <v>18</v>
      </c>
      <c r="L3143" s="76">
        <f t="shared" si="1356"/>
        <v>1.0040738600000001</v>
      </c>
      <c r="M3143" s="83">
        <f t="shared" si="1357"/>
        <v>1.0043006699999999</v>
      </c>
      <c r="N3143" s="83">
        <f t="shared" si="1358"/>
        <v>1.6055598298488767</v>
      </c>
      <c r="O3143" s="76">
        <f t="shared" si="1359"/>
        <v>1.6121006499999999</v>
      </c>
      <c r="P3143" s="76">
        <f t="shared" si="1360"/>
        <v>367.18510214999998</v>
      </c>
      <c r="Q3143" s="84">
        <f t="shared" si="1374"/>
        <v>0</v>
      </c>
      <c r="R3143" s="86">
        <f t="shared" si="1371"/>
        <v>0</v>
      </c>
      <c r="S3143" s="76">
        <f t="shared" si="1361"/>
        <v>0</v>
      </c>
      <c r="T3143" s="86">
        <f t="shared" si="1372"/>
        <v>8.0657000000000006E-2</v>
      </c>
      <c r="U3143" s="84">
        <f t="shared" si="1362"/>
        <v>18</v>
      </c>
      <c r="V3143" s="84">
        <v>252</v>
      </c>
      <c r="W3143" s="83">
        <f t="shared" si="1363"/>
        <v>1.005556034</v>
      </c>
      <c r="X3143" s="76">
        <f t="shared" si="1364"/>
        <v>2.0400929099999998</v>
      </c>
      <c r="Y3143" s="76">
        <f t="shared" si="1365"/>
        <v>0</v>
      </c>
      <c r="Z3143" s="90" t="str">
        <f t="shared" si="1366"/>
        <v>A+J=</v>
      </c>
      <c r="AA3143" s="81">
        <f t="shared" si="1367"/>
        <v>47406</v>
      </c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75">
        <f t="shared" si="1368"/>
        <v>47403</v>
      </c>
      <c r="B3144" s="76">
        <f t="shared" si="1369"/>
        <v>369.42229583</v>
      </c>
      <c r="C3144" s="76">
        <f t="shared" si="1373"/>
        <v>227.76810005999999</v>
      </c>
      <c r="D3144" s="77">
        <f t="shared" ref="D3144:D3207" si="1376">IF(E3144=E3143,D3143,E3143)</f>
        <v>7245.38</v>
      </c>
      <c r="E3144" s="78">
        <f>IF(K3144=1,VLOOKUP(A3143,[1]Plan1!$G$155:$I$350,3),E3143)</f>
        <v>7276.54</v>
      </c>
      <c r="F3144" s="79">
        <f t="shared" ref="F3144:F3207" si="1377">IF(D3144=D3143,F3143,A3144)</f>
        <v>45763</v>
      </c>
      <c r="G3144" s="80">
        <f t="shared" ref="G3144:G3207" si="1378">(E3144/D3144)-1</f>
        <v>4.3006716003852752E-3</v>
      </c>
      <c r="H3144" s="81">
        <f t="shared" ref="H3144:H3207" si="1379">IF(DAY(A3144)=15,VLOOKUP(A3144,AH$119:AN$451,4),H3143)</f>
        <v>47406</v>
      </c>
      <c r="I3144" s="81">
        <f t="shared" ref="I3144:I3207" si="1380">IF(A3144&gt;I3143,H3144,I3143)</f>
        <v>47406</v>
      </c>
      <c r="J3144" s="82">
        <f t="shared" si="1370"/>
        <v>19</v>
      </c>
      <c r="K3144" s="82">
        <f t="shared" si="1375"/>
        <v>19</v>
      </c>
      <c r="L3144" s="76">
        <f t="shared" ref="L3144:L3207" si="1381">TRUNC((E3144/D3144)^TRUNC((K3144/J3144),9),8)</f>
        <v>1.0043006699999999</v>
      </c>
      <c r="M3144" s="83">
        <f t="shared" ref="M3144:M3207" si="1382">IF(I3144&gt;I3143,L3143,M3143)</f>
        <v>1.0043006699999999</v>
      </c>
      <c r="N3144" s="83">
        <f t="shared" ref="N3144:N3207" si="1383">IF(I3144&gt;I3143,N3143*M3144,N3143)</f>
        <v>1.6055598298488767</v>
      </c>
      <c r="O3144" s="76">
        <f t="shared" ref="O3144:O3207" si="1384">TRUNC(TRUNC((L3144*N3144),15),8)</f>
        <v>1.6124648100000001</v>
      </c>
      <c r="P3144" s="76">
        <f t="shared" ref="P3144:P3207" si="1385">TRUNC(C3144*O3144,8)</f>
        <v>367.26804618</v>
      </c>
      <c r="Q3144" s="84">
        <f t="shared" si="1374"/>
        <v>0</v>
      </c>
      <c r="R3144" s="86">
        <f t="shared" si="1371"/>
        <v>0</v>
      </c>
      <c r="S3144" s="76">
        <f t="shared" ref="S3144:S3207" si="1386">IF(R3144&gt;0,TRUNC(R3144*P3144,8),0)</f>
        <v>0</v>
      </c>
      <c r="T3144" s="86">
        <f t="shared" si="1372"/>
        <v>8.0657000000000006E-2</v>
      </c>
      <c r="U3144" s="84">
        <f t="shared" ref="U3144:U3207" si="1387">IF(Q3143&gt;0,1,IF(K3144=K3143,U3143,U3143+1))</f>
        <v>19</v>
      </c>
      <c r="V3144" s="84">
        <v>252</v>
      </c>
      <c r="W3144" s="83">
        <f t="shared" ref="W3144:W3207" si="1388">ROUND((1+T3144)^TRUNC((U3144/V3144),9),9)</f>
        <v>1.005865606</v>
      </c>
      <c r="X3144" s="76">
        <f t="shared" ref="X3144:X3207" si="1389">TRUNC((P3144*(W3144-1)),8)</f>
        <v>2.1542496500000001</v>
      </c>
      <c r="Y3144" s="76">
        <f t="shared" ref="Y3144:Y3207" si="1390">IF(Q3144&gt;0,S3144+X3144,0)</f>
        <v>0</v>
      </c>
      <c r="Z3144" s="90" t="str">
        <f t="shared" ref="Z3144:Z3207" si="1391">IF($Q3143&gt;0,VLOOKUP($A3143,$AD$11:$AM$115,9),Z3143)</f>
        <v>A+J=</v>
      </c>
      <c r="AA3144" s="81">
        <f t="shared" ref="AA3144:AA3207" si="1392">IF(Q3143&gt;0,VLOOKUP(A3143,$AD$11:$AM$115,10),AA3143)</f>
        <v>47406</v>
      </c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75">
        <f t="shared" si="1368"/>
        <v>47404</v>
      </c>
      <c r="B3145" s="76">
        <f t="shared" si="1369"/>
        <v>369.42229583</v>
      </c>
      <c r="C3145" s="76">
        <f t="shared" si="1373"/>
        <v>227.76810005999999</v>
      </c>
      <c r="D3145" s="77">
        <f t="shared" si="1376"/>
        <v>7245.38</v>
      </c>
      <c r="E3145" s="78">
        <f>IF(K3145=1,VLOOKUP(A3144,[1]Plan1!$G$155:$I$350,3),E3144)</f>
        <v>7276.54</v>
      </c>
      <c r="F3145" s="79">
        <f t="shared" si="1377"/>
        <v>45763</v>
      </c>
      <c r="G3145" s="80">
        <f t="shared" si="1378"/>
        <v>4.3006716003852752E-3</v>
      </c>
      <c r="H3145" s="81">
        <f t="shared" si="1379"/>
        <v>47406</v>
      </c>
      <c r="I3145" s="81">
        <f t="shared" si="1380"/>
        <v>47406</v>
      </c>
      <c r="J3145" s="82">
        <f t="shared" si="1370"/>
        <v>19</v>
      </c>
      <c r="K3145" s="82">
        <f t="shared" si="1375"/>
        <v>19</v>
      </c>
      <c r="L3145" s="76">
        <f t="shared" si="1381"/>
        <v>1.0043006699999999</v>
      </c>
      <c r="M3145" s="83">
        <f t="shared" si="1382"/>
        <v>1.0043006699999999</v>
      </c>
      <c r="N3145" s="83">
        <f t="shared" si="1383"/>
        <v>1.6055598298488767</v>
      </c>
      <c r="O3145" s="76">
        <f t="shared" si="1384"/>
        <v>1.6124648100000001</v>
      </c>
      <c r="P3145" s="76">
        <f t="shared" si="1385"/>
        <v>367.26804618</v>
      </c>
      <c r="Q3145" s="84">
        <f t="shared" si="1374"/>
        <v>0</v>
      </c>
      <c r="R3145" s="86">
        <f t="shared" si="1371"/>
        <v>0</v>
      </c>
      <c r="S3145" s="76">
        <f t="shared" si="1386"/>
        <v>0</v>
      </c>
      <c r="T3145" s="86">
        <f t="shared" si="1372"/>
        <v>8.0657000000000006E-2</v>
      </c>
      <c r="U3145" s="84">
        <f t="shared" si="1387"/>
        <v>19</v>
      </c>
      <c r="V3145" s="84">
        <v>252</v>
      </c>
      <c r="W3145" s="83">
        <f t="shared" si="1388"/>
        <v>1.005865606</v>
      </c>
      <c r="X3145" s="76">
        <f t="shared" si="1389"/>
        <v>2.1542496500000001</v>
      </c>
      <c r="Y3145" s="76">
        <f t="shared" si="1390"/>
        <v>0</v>
      </c>
      <c r="Z3145" s="90" t="str">
        <f t="shared" si="1391"/>
        <v>A+J=</v>
      </c>
      <c r="AA3145" s="81">
        <f t="shared" si="1392"/>
        <v>47406</v>
      </c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75">
        <f t="shared" si="1368"/>
        <v>47405</v>
      </c>
      <c r="B3146" s="76">
        <f t="shared" si="1369"/>
        <v>369.42229583</v>
      </c>
      <c r="C3146" s="76">
        <f t="shared" si="1373"/>
        <v>227.76810005999999</v>
      </c>
      <c r="D3146" s="77">
        <f t="shared" si="1376"/>
        <v>7245.38</v>
      </c>
      <c r="E3146" s="78">
        <f>IF(K3146=1,VLOOKUP(A3145,[1]Plan1!$G$155:$I$350,3),E3145)</f>
        <v>7276.54</v>
      </c>
      <c r="F3146" s="79">
        <f t="shared" si="1377"/>
        <v>45763</v>
      </c>
      <c r="G3146" s="80">
        <f t="shared" si="1378"/>
        <v>4.3006716003852752E-3</v>
      </c>
      <c r="H3146" s="81">
        <f t="shared" si="1379"/>
        <v>47406</v>
      </c>
      <c r="I3146" s="81">
        <f t="shared" si="1380"/>
        <v>47406</v>
      </c>
      <c r="J3146" s="82">
        <f t="shared" si="1370"/>
        <v>19</v>
      </c>
      <c r="K3146" s="82">
        <f t="shared" si="1375"/>
        <v>19</v>
      </c>
      <c r="L3146" s="76">
        <f t="shared" si="1381"/>
        <v>1.0043006699999999</v>
      </c>
      <c r="M3146" s="83">
        <f t="shared" si="1382"/>
        <v>1.0043006699999999</v>
      </c>
      <c r="N3146" s="83">
        <f t="shared" si="1383"/>
        <v>1.6055598298488767</v>
      </c>
      <c r="O3146" s="76">
        <f t="shared" si="1384"/>
        <v>1.6124648100000001</v>
      </c>
      <c r="P3146" s="76">
        <f t="shared" si="1385"/>
        <v>367.26804618</v>
      </c>
      <c r="Q3146" s="84">
        <f t="shared" si="1374"/>
        <v>0</v>
      </c>
      <c r="R3146" s="86">
        <f t="shared" si="1371"/>
        <v>0</v>
      </c>
      <c r="S3146" s="76">
        <f t="shared" si="1386"/>
        <v>0</v>
      </c>
      <c r="T3146" s="86">
        <f t="shared" si="1372"/>
        <v>8.0657000000000006E-2</v>
      </c>
      <c r="U3146" s="84">
        <f t="shared" si="1387"/>
        <v>19</v>
      </c>
      <c r="V3146" s="84">
        <v>252</v>
      </c>
      <c r="W3146" s="83">
        <f t="shared" si="1388"/>
        <v>1.005865606</v>
      </c>
      <c r="X3146" s="76">
        <f t="shared" si="1389"/>
        <v>2.1542496500000001</v>
      </c>
      <c r="Y3146" s="76">
        <f t="shared" si="1390"/>
        <v>0</v>
      </c>
      <c r="Z3146" s="90" t="str">
        <f t="shared" si="1391"/>
        <v>A+J=</v>
      </c>
      <c r="AA3146" s="81">
        <f t="shared" si="1392"/>
        <v>47406</v>
      </c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75">
        <f t="shared" si="1368"/>
        <v>47406</v>
      </c>
      <c r="B3147" s="76">
        <f t="shared" si="1369"/>
        <v>369.42229583</v>
      </c>
      <c r="C3147" s="76">
        <f t="shared" si="1373"/>
        <v>227.76810005999999</v>
      </c>
      <c r="D3147" s="77">
        <f t="shared" si="1376"/>
        <v>7245.38</v>
      </c>
      <c r="E3147" s="78">
        <f>IF(K3147=1,VLOOKUP(A3146,[1]Plan1!$G$155:$I$350,3),E3146)</f>
        <v>7276.54</v>
      </c>
      <c r="F3147" s="79">
        <f t="shared" si="1377"/>
        <v>45763</v>
      </c>
      <c r="G3147" s="80">
        <f t="shared" si="1378"/>
        <v>4.3006716003852752E-3</v>
      </c>
      <c r="H3147" s="81">
        <f t="shared" si="1379"/>
        <v>47438</v>
      </c>
      <c r="I3147" s="81">
        <f t="shared" si="1380"/>
        <v>47406</v>
      </c>
      <c r="J3147" s="82">
        <f t="shared" si="1370"/>
        <v>19</v>
      </c>
      <c r="K3147" s="82">
        <f t="shared" si="1375"/>
        <v>19</v>
      </c>
      <c r="L3147" s="76">
        <f t="shared" si="1381"/>
        <v>1.0043006699999999</v>
      </c>
      <c r="M3147" s="83">
        <f t="shared" si="1382"/>
        <v>1.0043006699999999</v>
      </c>
      <c r="N3147" s="83">
        <f t="shared" si="1383"/>
        <v>1.6055598298488767</v>
      </c>
      <c r="O3147" s="76">
        <f t="shared" si="1384"/>
        <v>1.6124648100000001</v>
      </c>
      <c r="P3147" s="76">
        <f t="shared" si="1385"/>
        <v>367.26804618</v>
      </c>
      <c r="Q3147" s="84">
        <f t="shared" si="1374"/>
        <v>103</v>
      </c>
      <c r="R3147" s="86">
        <f t="shared" si="1371"/>
        <v>3.6138000000000003E-2</v>
      </c>
      <c r="S3147" s="76">
        <f t="shared" si="1386"/>
        <v>13.272332649999999</v>
      </c>
      <c r="T3147" s="86">
        <f t="shared" si="1372"/>
        <v>8.0657000000000006E-2</v>
      </c>
      <c r="U3147" s="84">
        <f t="shared" si="1387"/>
        <v>19</v>
      </c>
      <c r="V3147" s="84">
        <v>252</v>
      </c>
      <c r="W3147" s="83">
        <f t="shared" si="1388"/>
        <v>1.005865606</v>
      </c>
      <c r="X3147" s="76">
        <f t="shared" si="1389"/>
        <v>2.1542496500000001</v>
      </c>
      <c r="Y3147" s="76">
        <f t="shared" si="1390"/>
        <v>15.4265823</v>
      </c>
      <c r="Z3147" s="90" t="str">
        <f t="shared" si="1391"/>
        <v>A+J=</v>
      </c>
      <c r="AA3147" s="81">
        <f t="shared" si="1392"/>
        <v>47406</v>
      </c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75">
        <f t="shared" ref="A3148:A3211" si="1393">(A3147+1)</f>
        <v>47407</v>
      </c>
      <c r="B3148" s="76">
        <f t="shared" ref="B3148:B3211" si="1394">P3148+X3148</f>
        <v>354.17377418999996</v>
      </c>
      <c r="C3148" s="76">
        <f t="shared" si="1373"/>
        <v>219.53701647</v>
      </c>
      <c r="D3148" s="77">
        <f t="shared" si="1376"/>
        <v>7245.38</v>
      </c>
      <c r="E3148" s="78">
        <f>IF(K3148=1,VLOOKUP(A3147,[1]Plan1!$G$155:$I$350,3),E3147)</f>
        <v>7276.54</v>
      </c>
      <c r="F3148" s="79">
        <f t="shared" si="1377"/>
        <v>45763</v>
      </c>
      <c r="G3148" s="80">
        <f t="shared" si="1378"/>
        <v>4.3006716003852752E-3</v>
      </c>
      <c r="H3148" s="81">
        <f t="shared" si="1379"/>
        <v>47438</v>
      </c>
      <c r="I3148" s="81">
        <f t="shared" si="1380"/>
        <v>47438</v>
      </c>
      <c r="J3148" s="82">
        <f t="shared" ref="J3148:J3211" si="1395">IF(I3148=I3147,J3147,NETWORKDAYS(I3147,I3148,$AD$165:$AD$503)-1)</f>
        <v>22</v>
      </c>
      <c r="K3148" s="82">
        <f t="shared" si="1375"/>
        <v>1</v>
      </c>
      <c r="L3148" s="76">
        <f t="shared" si="1381"/>
        <v>1.0001950799999999</v>
      </c>
      <c r="M3148" s="83">
        <f t="shared" si="1382"/>
        <v>1.0043006699999999</v>
      </c>
      <c r="N3148" s="83">
        <f t="shared" si="1383"/>
        <v>1.6124648128423127</v>
      </c>
      <c r="O3148" s="76">
        <f t="shared" si="1384"/>
        <v>1.6127793699999999</v>
      </c>
      <c r="P3148" s="76">
        <f t="shared" si="1385"/>
        <v>354.06477110999998</v>
      </c>
      <c r="Q3148" s="84">
        <f t="shared" si="1374"/>
        <v>0</v>
      </c>
      <c r="R3148" s="86">
        <f t="shared" ref="R3148:R3211" si="1396">IF(Q3148&gt;0,VLOOKUP($A3148,$AD$11:$AI$161,6),0)</f>
        <v>0</v>
      </c>
      <c r="S3148" s="76">
        <f t="shared" si="1386"/>
        <v>0</v>
      </c>
      <c r="T3148" s="86">
        <f t="shared" ref="T3148:T3211" si="1397">(T3147)</f>
        <v>8.0657000000000006E-2</v>
      </c>
      <c r="U3148" s="84">
        <f t="shared" si="1387"/>
        <v>1</v>
      </c>
      <c r="V3148" s="84">
        <v>252</v>
      </c>
      <c r="W3148" s="83">
        <f t="shared" si="1388"/>
        <v>1.0003078620000001</v>
      </c>
      <c r="X3148" s="76">
        <f t="shared" si="1389"/>
        <v>0.10900308</v>
      </c>
      <c r="Y3148" s="76">
        <f t="shared" si="1390"/>
        <v>0</v>
      </c>
      <c r="Z3148" s="90" t="str">
        <f t="shared" si="1391"/>
        <v>A+J=</v>
      </c>
      <c r="AA3148" s="81">
        <f t="shared" si="1392"/>
        <v>47438</v>
      </c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75">
        <f t="shared" si="1393"/>
        <v>47408</v>
      </c>
      <c r="B3149" s="76">
        <f t="shared" si="1394"/>
        <v>354.35192383999998</v>
      </c>
      <c r="C3149" s="76">
        <f t="shared" ref="C3149:C3212" si="1398">TRUNC(IF(Q3148&gt;0,VLOOKUP(A3148,$AD$13:$AE$161,2),C3148),8)</f>
        <v>219.53701647</v>
      </c>
      <c r="D3149" s="77">
        <f t="shared" si="1376"/>
        <v>7245.38</v>
      </c>
      <c r="E3149" s="78">
        <f>IF(K3149=1,VLOOKUP(A3148,[1]Plan1!$G$155:$I$350,3),E3148)</f>
        <v>7276.54</v>
      </c>
      <c r="F3149" s="79">
        <f t="shared" si="1377"/>
        <v>45763</v>
      </c>
      <c r="G3149" s="80">
        <f t="shared" si="1378"/>
        <v>4.3006716003852752E-3</v>
      </c>
      <c r="H3149" s="81">
        <f t="shared" si="1379"/>
        <v>47438</v>
      </c>
      <c r="I3149" s="81">
        <f t="shared" si="1380"/>
        <v>47438</v>
      </c>
      <c r="J3149" s="82">
        <f t="shared" si="1395"/>
        <v>22</v>
      </c>
      <c r="K3149" s="82">
        <f t="shared" si="1375"/>
        <v>2</v>
      </c>
      <c r="L3149" s="76">
        <f t="shared" si="1381"/>
        <v>1.0003902</v>
      </c>
      <c r="M3149" s="83">
        <f t="shared" si="1382"/>
        <v>1.0043006699999999</v>
      </c>
      <c r="N3149" s="83">
        <f t="shared" si="1383"/>
        <v>1.6124648128423127</v>
      </c>
      <c r="O3149" s="76">
        <f t="shared" si="1384"/>
        <v>1.6130939900000001</v>
      </c>
      <c r="P3149" s="76">
        <f t="shared" si="1385"/>
        <v>354.13384185000001</v>
      </c>
      <c r="Q3149" s="84">
        <f t="shared" ref="Q3149:Q3212" si="1399">IF(VLOOKUP(A3149,AD$11:AK$161,8)=VLOOKUP(A3148,AD$11:AK$161,8),0,VLOOKUP(A3149,AD$11:AK$161,8))</f>
        <v>0</v>
      </c>
      <c r="R3149" s="86">
        <f t="shared" si="1396"/>
        <v>0</v>
      </c>
      <c r="S3149" s="76">
        <f t="shared" si="1386"/>
        <v>0</v>
      </c>
      <c r="T3149" s="86">
        <f t="shared" si="1397"/>
        <v>8.0657000000000006E-2</v>
      </c>
      <c r="U3149" s="84">
        <f t="shared" si="1387"/>
        <v>2</v>
      </c>
      <c r="V3149" s="84">
        <v>252</v>
      </c>
      <c r="W3149" s="83">
        <f t="shared" si="1388"/>
        <v>1.000615818</v>
      </c>
      <c r="X3149" s="76">
        <f t="shared" si="1389"/>
        <v>0.21808199</v>
      </c>
      <c r="Y3149" s="76">
        <f t="shared" si="1390"/>
        <v>0</v>
      </c>
      <c r="Z3149" s="90" t="str">
        <f t="shared" si="1391"/>
        <v>A+J=</v>
      </c>
      <c r="AA3149" s="81">
        <f t="shared" si="1392"/>
        <v>47438</v>
      </c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75">
        <f t="shared" si="1393"/>
        <v>47409</v>
      </c>
      <c r="B3150" s="76">
        <f t="shared" si="1394"/>
        <v>354.53016504999999</v>
      </c>
      <c r="C3150" s="76">
        <f t="shared" si="1398"/>
        <v>219.53701647</v>
      </c>
      <c r="D3150" s="77">
        <f t="shared" si="1376"/>
        <v>7245.38</v>
      </c>
      <c r="E3150" s="78">
        <f>IF(K3150=1,VLOOKUP(A3149,[1]Plan1!$G$155:$I$350,3),E3149)</f>
        <v>7276.54</v>
      </c>
      <c r="F3150" s="79">
        <f t="shared" si="1377"/>
        <v>45763</v>
      </c>
      <c r="G3150" s="80">
        <f t="shared" si="1378"/>
        <v>4.3006716003852752E-3</v>
      </c>
      <c r="H3150" s="81">
        <f t="shared" si="1379"/>
        <v>47438</v>
      </c>
      <c r="I3150" s="81">
        <f t="shared" si="1380"/>
        <v>47438</v>
      </c>
      <c r="J3150" s="82">
        <f t="shared" si="1395"/>
        <v>22</v>
      </c>
      <c r="K3150" s="82">
        <f t="shared" si="1375"/>
        <v>3</v>
      </c>
      <c r="L3150" s="76">
        <f t="shared" si="1381"/>
        <v>1.0005853600000001</v>
      </c>
      <c r="M3150" s="83">
        <f t="shared" si="1382"/>
        <v>1.0043006699999999</v>
      </c>
      <c r="N3150" s="83">
        <f t="shared" si="1383"/>
        <v>1.6124648128423127</v>
      </c>
      <c r="O3150" s="76">
        <f t="shared" si="1384"/>
        <v>1.61340868</v>
      </c>
      <c r="P3150" s="76">
        <f t="shared" si="1385"/>
        <v>354.20292795</v>
      </c>
      <c r="Q3150" s="84">
        <f t="shared" si="1399"/>
        <v>0</v>
      </c>
      <c r="R3150" s="86">
        <f t="shared" si="1396"/>
        <v>0</v>
      </c>
      <c r="S3150" s="76">
        <f t="shared" si="1386"/>
        <v>0</v>
      </c>
      <c r="T3150" s="86">
        <f t="shared" si="1397"/>
        <v>8.0657000000000006E-2</v>
      </c>
      <c r="U3150" s="84">
        <f t="shared" si="1387"/>
        <v>3</v>
      </c>
      <c r="V3150" s="84">
        <v>252</v>
      </c>
      <c r="W3150" s="83">
        <f t="shared" si="1388"/>
        <v>1.000923869</v>
      </c>
      <c r="X3150" s="76">
        <f t="shared" si="1389"/>
        <v>0.3272371</v>
      </c>
      <c r="Y3150" s="76">
        <f t="shared" si="1390"/>
        <v>0</v>
      </c>
      <c r="Z3150" s="90" t="str">
        <f t="shared" si="1391"/>
        <v>A+J=</v>
      </c>
      <c r="AA3150" s="81">
        <f t="shared" si="1392"/>
        <v>47438</v>
      </c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75">
        <f t="shared" si="1393"/>
        <v>47410</v>
      </c>
      <c r="B3151" s="76">
        <f t="shared" si="1394"/>
        <v>354.70849566999999</v>
      </c>
      <c r="C3151" s="76">
        <f t="shared" si="1398"/>
        <v>219.53701647</v>
      </c>
      <c r="D3151" s="77">
        <f t="shared" si="1376"/>
        <v>7245.38</v>
      </c>
      <c r="E3151" s="78">
        <f>IF(K3151=1,VLOOKUP(A3150,[1]Plan1!$G$155:$I$350,3),E3150)</f>
        <v>7276.54</v>
      </c>
      <c r="F3151" s="79">
        <f t="shared" si="1377"/>
        <v>45763</v>
      </c>
      <c r="G3151" s="80">
        <f t="shared" si="1378"/>
        <v>4.3006716003852752E-3</v>
      </c>
      <c r="H3151" s="81">
        <f t="shared" si="1379"/>
        <v>47438</v>
      </c>
      <c r="I3151" s="81">
        <f t="shared" si="1380"/>
        <v>47438</v>
      </c>
      <c r="J3151" s="82">
        <f t="shared" si="1395"/>
        <v>22</v>
      </c>
      <c r="K3151" s="82">
        <f t="shared" si="1375"/>
        <v>4</v>
      </c>
      <c r="L3151" s="76">
        <f t="shared" si="1381"/>
        <v>1.0007805599999999</v>
      </c>
      <c r="M3151" s="83">
        <f t="shared" si="1382"/>
        <v>1.0043006699999999</v>
      </c>
      <c r="N3151" s="83">
        <f t="shared" si="1383"/>
        <v>1.6124648128423127</v>
      </c>
      <c r="O3151" s="76">
        <f t="shared" si="1384"/>
        <v>1.6137234300000001</v>
      </c>
      <c r="P3151" s="76">
        <f t="shared" si="1385"/>
        <v>354.27202721999998</v>
      </c>
      <c r="Q3151" s="84">
        <f t="shared" si="1399"/>
        <v>0</v>
      </c>
      <c r="R3151" s="86">
        <f t="shared" si="1396"/>
        <v>0</v>
      </c>
      <c r="S3151" s="76">
        <f t="shared" si="1386"/>
        <v>0</v>
      </c>
      <c r="T3151" s="86">
        <f t="shared" si="1397"/>
        <v>8.0657000000000006E-2</v>
      </c>
      <c r="U3151" s="84">
        <f t="shared" si="1387"/>
        <v>4</v>
      </c>
      <c r="V3151" s="84">
        <v>252</v>
      </c>
      <c r="W3151" s="83">
        <f t="shared" si="1388"/>
        <v>1.001232015</v>
      </c>
      <c r="X3151" s="76">
        <f t="shared" si="1389"/>
        <v>0.43646845000000001</v>
      </c>
      <c r="Y3151" s="76">
        <f t="shared" si="1390"/>
        <v>0</v>
      </c>
      <c r="Z3151" s="90" t="str">
        <f t="shared" si="1391"/>
        <v>A+J=</v>
      </c>
      <c r="AA3151" s="81">
        <f t="shared" si="1392"/>
        <v>47438</v>
      </c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75">
        <f t="shared" si="1393"/>
        <v>47411</v>
      </c>
      <c r="B3152" s="76">
        <f t="shared" si="1394"/>
        <v>354.88691792999998</v>
      </c>
      <c r="C3152" s="76">
        <f t="shared" si="1398"/>
        <v>219.53701647</v>
      </c>
      <c r="D3152" s="77">
        <f t="shared" si="1376"/>
        <v>7245.38</v>
      </c>
      <c r="E3152" s="78">
        <f>IF(K3152=1,VLOOKUP(A3151,[1]Plan1!$G$155:$I$350,3),E3151)</f>
        <v>7276.54</v>
      </c>
      <c r="F3152" s="79">
        <f t="shared" si="1377"/>
        <v>45763</v>
      </c>
      <c r="G3152" s="80">
        <f t="shared" si="1378"/>
        <v>4.3006716003852752E-3</v>
      </c>
      <c r="H3152" s="81">
        <f t="shared" si="1379"/>
        <v>47438</v>
      </c>
      <c r="I3152" s="81">
        <f t="shared" si="1380"/>
        <v>47438</v>
      </c>
      <c r="J3152" s="82">
        <f t="shared" si="1395"/>
        <v>22</v>
      </c>
      <c r="K3152" s="82">
        <f t="shared" si="1375"/>
        <v>5</v>
      </c>
      <c r="L3152" s="76">
        <f t="shared" si="1381"/>
        <v>1.0009758</v>
      </c>
      <c r="M3152" s="83">
        <f t="shared" si="1382"/>
        <v>1.0043006699999999</v>
      </c>
      <c r="N3152" s="83">
        <f t="shared" si="1383"/>
        <v>1.6124648128423127</v>
      </c>
      <c r="O3152" s="76">
        <f t="shared" si="1384"/>
        <v>1.6140382499999999</v>
      </c>
      <c r="P3152" s="76">
        <f t="shared" si="1385"/>
        <v>354.34114187</v>
      </c>
      <c r="Q3152" s="84">
        <f t="shared" si="1399"/>
        <v>0</v>
      </c>
      <c r="R3152" s="86">
        <f t="shared" si="1396"/>
        <v>0</v>
      </c>
      <c r="S3152" s="76">
        <f t="shared" si="1386"/>
        <v>0</v>
      </c>
      <c r="T3152" s="86">
        <f t="shared" si="1397"/>
        <v>8.0657000000000006E-2</v>
      </c>
      <c r="U3152" s="84">
        <f t="shared" si="1387"/>
        <v>5</v>
      </c>
      <c r="V3152" s="84">
        <v>252</v>
      </c>
      <c r="W3152" s="83">
        <f t="shared" si="1388"/>
        <v>1.001540256</v>
      </c>
      <c r="X3152" s="76">
        <f t="shared" si="1389"/>
        <v>0.54577606000000001</v>
      </c>
      <c r="Y3152" s="76">
        <f t="shared" si="1390"/>
        <v>0</v>
      </c>
      <c r="Z3152" s="90" t="str">
        <f t="shared" si="1391"/>
        <v>A+J=</v>
      </c>
      <c r="AA3152" s="81">
        <f t="shared" si="1392"/>
        <v>47438</v>
      </c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75">
        <f t="shared" si="1393"/>
        <v>47412</v>
      </c>
      <c r="B3153" s="76">
        <f t="shared" si="1394"/>
        <v>354.88691792999998</v>
      </c>
      <c r="C3153" s="76">
        <f t="shared" si="1398"/>
        <v>219.53701647</v>
      </c>
      <c r="D3153" s="77">
        <f t="shared" si="1376"/>
        <v>7245.38</v>
      </c>
      <c r="E3153" s="78">
        <f>IF(K3153=1,VLOOKUP(A3152,[1]Plan1!$G$155:$I$350,3),E3152)</f>
        <v>7276.54</v>
      </c>
      <c r="F3153" s="79">
        <f t="shared" si="1377"/>
        <v>45763</v>
      </c>
      <c r="G3153" s="80">
        <f t="shared" si="1378"/>
        <v>4.3006716003852752E-3</v>
      </c>
      <c r="H3153" s="81">
        <f t="shared" si="1379"/>
        <v>47438</v>
      </c>
      <c r="I3153" s="81">
        <f t="shared" si="1380"/>
        <v>47438</v>
      </c>
      <c r="J3153" s="82">
        <f t="shared" si="1395"/>
        <v>22</v>
      </c>
      <c r="K3153" s="82">
        <f t="shared" si="1375"/>
        <v>5</v>
      </c>
      <c r="L3153" s="76">
        <f t="shared" si="1381"/>
        <v>1.0009758</v>
      </c>
      <c r="M3153" s="83">
        <f t="shared" si="1382"/>
        <v>1.0043006699999999</v>
      </c>
      <c r="N3153" s="83">
        <f t="shared" si="1383"/>
        <v>1.6124648128423127</v>
      </c>
      <c r="O3153" s="76">
        <f t="shared" si="1384"/>
        <v>1.6140382499999999</v>
      </c>
      <c r="P3153" s="76">
        <f t="shared" si="1385"/>
        <v>354.34114187</v>
      </c>
      <c r="Q3153" s="84">
        <f t="shared" si="1399"/>
        <v>0</v>
      </c>
      <c r="R3153" s="86">
        <f t="shared" si="1396"/>
        <v>0</v>
      </c>
      <c r="S3153" s="76">
        <f t="shared" si="1386"/>
        <v>0</v>
      </c>
      <c r="T3153" s="86">
        <f t="shared" si="1397"/>
        <v>8.0657000000000006E-2</v>
      </c>
      <c r="U3153" s="84">
        <f t="shared" si="1387"/>
        <v>5</v>
      </c>
      <c r="V3153" s="84">
        <v>252</v>
      </c>
      <c r="W3153" s="83">
        <f t="shared" si="1388"/>
        <v>1.001540256</v>
      </c>
      <c r="X3153" s="76">
        <f t="shared" si="1389"/>
        <v>0.54577606000000001</v>
      </c>
      <c r="Y3153" s="76">
        <f t="shared" si="1390"/>
        <v>0</v>
      </c>
      <c r="Z3153" s="90" t="str">
        <f t="shared" si="1391"/>
        <v>A+J=</v>
      </c>
      <c r="AA3153" s="81">
        <f t="shared" si="1392"/>
        <v>47438</v>
      </c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75">
        <f t="shared" si="1393"/>
        <v>47413</v>
      </c>
      <c r="B3154" s="76">
        <f t="shared" si="1394"/>
        <v>354.88691792999998</v>
      </c>
      <c r="C3154" s="76">
        <f t="shared" si="1398"/>
        <v>219.53701647</v>
      </c>
      <c r="D3154" s="77">
        <f t="shared" si="1376"/>
        <v>7245.38</v>
      </c>
      <c r="E3154" s="78">
        <f>IF(K3154=1,VLOOKUP(A3153,[1]Plan1!$G$155:$I$350,3),E3153)</f>
        <v>7276.54</v>
      </c>
      <c r="F3154" s="79">
        <f t="shared" si="1377"/>
        <v>45763</v>
      </c>
      <c r="G3154" s="80">
        <f t="shared" si="1378"/>
        <v>4.3006716003852752E-3</v>
      </c>
      <c r="H3154" s="81">
        <f t="shared" si="1379"/>
        <v>47438</v>
      </c>
      <c r="I3154" s="81">
        <f t="shared" si="1380"/>
        <v>47438</v>
      </c>
      <c r="J3154" s="82">
        <f t="shared" si="1395"/>
        <v>22</v>
      </c>
      <c r="K3154" s="82">
        <f t="shared" si="1375"/>
        <v>5</v>
      </c>
      <c r="L3154" s="76">
        <f t="shared" si="1381"/>
        <v>1.0009758</v>
      </c>
      <c r="M3154" s="83">
        <f t="shared" si="1382"/>
        <v>1.0043006699999999</v>
      </c>
      <c r="N3154" s="83">
        <f t="shared" si="1383"/>
        <v>1.6124648128423127</v>
      </c>
      <c r="O3154" s="76">
        <f t="shared" si="1384"/>
        <v>1.6140382499999999</v>
      </c>
      <c r="P3154" s="76">
        <f t="shared" si="1385"/>
        <v>354.34114187</v>
      </c>
      <c r="Q3154" s="84">
        <f t="shared" si="1399"/>
        <v>0</v>
      </c>
      <c r="R3154" s="86">
        <f t="shared" si="1396"/>
        <v>0</v>
      </c>
      <c r="S3154" s="76">
        <f t="shared" si="1386"/>
        <v>0</v>
      </c>
      <c r="T3154" s="86">
        <f t="shared" si="1397"/>
        <v>8.0657000000000006E-2</v>
      </c>
      <c r="U3154" s="84">
        <f t="shared" si="1387"/>
        <v>5</v>
      </c>
      <c r="V3154" s="84">
        <v>252</v>
      </c>
      <c r="W3154" s="83">
        <f t="shared" si="1388"/>
        <v>1.001540256</v>
      </c>
      <c r="X3154" s="76">
        <f t="shared" si="1389"/>
        <v>0.54577606000000001</v>
      </c>
      <c r="Y3154" s="76">
        <f t="shared" si="1390"/>
        <v>0</v>
      </c>
      <c r="Z3154" s="90" t="str">
        <f t="shared" si="1391"/>
        <v>A+J=</v>
      </c>
      <c r="AA3154" s="81">
        <f t="shared" si="1392"/>
        <v>47438</v>
      </c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75">
        <f t="shared" si="1393"/>
        <v>47414</v>
      </c>
      <c r="B3155" s="76">
        <f t="shared" si="1394"/>
        <v>355.06542966000001</v>
      </c>
      <c r="C3155" s="76">
        <f t="shared" si="1398"/>
        <v>219.53701647</v>
      </c>
      <c r="D3155" s="77">
        <f t="shared" si="1376"/>
        <v>7245.38</v>
      </c>
      <c r="E3155" s="78">
        <f>IF(K3155=1,VLOOKUP(A3154,[1]Plan1!$G$155:$I$350,3),E3154)</f>
        <v>7276.54</v>
      </c>
      <c r="F3155" s="79">
        <f t="shared" si="1377"/>
        <v>45763</v>
      </c>
      <c r="G3155" s="80">
        <f t="shared" si="1378"/>
        <v>4.3006716003852752E-3</v>
      </c>
      <c r="H3155" s="81">
        <f t="shared" si="1379"/>
        <v>47438</v>
      </c>
      <c r="I3155" s="81">
        <f t="shared" si="1380"/>
        <v>47438</v>
      </c>
      <c r="J3155" s="82">
        <f t="shared" si="1395"/>
        <v>22</v>
      </c>
      <c r="K3155" s="82">
        <f t="shared" si="1375"/>
        <v>6</v>
      </c>
      <c r="L3155" s="76">
        <f t="shared" si="1381"/>
        <v>1.00117108</v>
      </c>
      <c r="M3155" s="83">
        <f t="shared" si="1382"/>
        <v>1.0043006699999999</v>
      </c>
      <c r="N3155" s="83">
        <f t="shared" si="1383"/>
        <v>1.6124648128423127</v>
      </c>
      <c r="O3155" s="76">
        <f t="shared" si="1384"/>
        <v>1.61435313</v>
      </c>
      <c r="P3155" s="76">
        <f t="shared" si="1385"/>
        <v>354.41026968</v>
      </c>
      <c r="Q3155" s="84">
        <f t="shared" si="1399"/>
        <v>0</v>
      </c>
      <c r="R3155" s="86">
        <f t="shared" si="1396"/>
        <v>0</v>
      </c>
      <c r="S3155" s="76">
        <f t="shared" si="1386"/>
        <v>0</v>
      </c>
      <c r="T3155" s="86">
        <f t="shared" si="1397"/>
        <v>8.0657000000000006E-2</v>
      </c>
      <c r="U3155" s="84">
        <f t="shared" si="1387"/>
        <v>6</v>
      </c>
      <c r="V3155" s="84">
        <v>252</v>
      </c>
      <c r="W3155" s="83">
        <f t="shared" si="1388"/>
        <v>1.001848592</v>
      </c>
      <c r="X3155" s="76">
        <f t="shared" si="1389"/>
        <v>0.65515997999999998</v>
      </c>
      <c r="Y3155" s="76">
        <f t="shared" si="1390"/>
        <v>0</v>
      </c>
      <c r="Z3155" s="90" t="str">
        <f t="shared" si="1391"/>
        <v>A+J=</v>
      </c>
      <c r="AA3155" s="81">
        <f t="shared" si="1392"/>
        <v>47438</v>
      </c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75">
        <f t="shared" si="1393"/>
        <v>47415</v>
      </c>
      <c r="B3156" s="76">
        <f t="shared" si="1394"/>
        <v>355.24402871000001</v>
      </c>
      <c r="C3156" s="76">
        <f t="shared" si="1398"/>
        <v>219.53701647</v>
      </c>
      <c r="D3156" s="77">
        <f t="shared" si="1376"/>
        <v>7245.38</v>
      </c>
      <c r="E3156" s="78">
        <f>IF(K3156=1,VLOOKUP(A3155,[1]Plan1!$G$155:$I$350,3),E3155)</f>
        <v>7276.54</v>
      </c>
      <c r="F3156" s="79">
        <f t="shared" si="1377"/>
        <v>45763</v>
      </c>
      <c r="G3156" s="80">
        <f t="shared" si="1378"/>
        <v>4.3006716003852752E-3</v>
      </c>
      <c r="H3156" s="81">
        <f t="shared" si="1379"/>
        <v>47438</v>
      </c>
      <c r="I3156" s="81">
        <f t="shared" si="1380"/>
        <v>47438</v>
      </c>
      <c r="J3156" s="82">
        <f t="shared" si="1395"/>
        <v>22</v>
      </c>
      <c r="K3156" s="82">
        <f t="shared" si="1375"/>
        <v>7</v>
      </c>
      <c r="L3156" s="76">
        <f t="shared" si="1381"/>
        <v>1.0013663900000001</v>
      </c>
      <c r="M3156" s="83">
        <f t="shared" si="1382"/>
        <v>1.0043006699999999</v>
      </c>
      <c r="N3156" s="83">
        <f t="shared" si="1383"/>
        <v>1.6124648128423127</v>
      </c>
      <c r="O3156" s="76">
        <f t="shared" si="1384"/>
        <v>1.6146680600000001</v>
      </c>
      <c r="P3156" s="76">
        <f t="shared" si="1385"/>
        <v>354.47940848000002</v>
      </c>
      <c r="Q3156" s="84">
        <f t="shared" si="1399"/>
        <v>0</v>
      </c>
      <c r="R3156" s="86">
        <f t="shared" si="1396"/>
        <v>0</v>
      </c>
      <c r="S3156" s="76">
        <f t="shared" si="1386"/>
        <v>0</v>
      </c>
      <c r="T3156" s="86">
        <f t="shared" si="1397"/>
        <v>8.0657000000000006E-2</v>
      </c>
      <c r="U3156" s="84">
        <f t="shared" si="1387"/>
        <v>7</v>
      </c>
      <c r="V3156" s="84">
        <v>252</v>
      </c>
      <c r="W3156" s="83">
        <f t="shared" si="1388"/>
        <v>1.0021570230000001</v>
      </c>
      <c r="X3156" s="76">
        <f t="shared" si="1389"/>
        <v>0.76462023000000001</v>
      </c>
      <c r="Y3156" s="76">
        <f t="shared" si="1390"/>
        <v>0</v>
      </c>
      <c r="Z3156" s="90" t="str">
        <f t="shared" si="1391"/>
        <v>A+J=</v>
      </c>
      <c r="AA3156" s="81">
        <f t="shared" si="1392"/>
        <v>47438</v>
      </c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75">
        <f t="shared" si="1393"/>
        <v>47416</v>
      </c>
      <c r="B3157" s="76">
        <f t="shared" si="1394"/>
        <v>355.42271913000002</v>
      </c>
      <c r="C3157" s="76">
        <f t="shared" si="1398"/>
        <v>219.53701647</v>
      </c>
      <c r="D3157" s="77">
        <f t="shared" si="1376"/>
        <v>7245.38</v>
      </c>
      <c r="E3157" s="78">
        <f>IF(K3157=1,VLOOKUP(A3156,[1]Plan1!$G$155:$I$350,3),E3156)</f>
        <v>7276.54</v>
      </c>
      <c r="F3157" s="79">
        <f t="shared" si="1377"/>
        <v>45763</v>
      </c>
      <c r="G3157" s="80">
        <f t="shared" si="1378"/>
        <v>4.3006716003852752E-3</v>
      </c>
      <c r="H3157" s="81">
        <f t="shared" si="1379"/>
        <v>47438</v>
      </c>
      <c r="I3157" s="81">
        <f t="shared" si="1380"/>
        <v>47438</v>
      </c>
      <c r="J3157" s="82">
        <f t="shared" si="1395"/>
        <v>22</v>
      </c>
      <c r="K3157" s="82">
        <f t="shared" si="1375"/>
        <v>8</v>
      </c>
      <c r="L3157" s="76">
        <f t="shared" si="1381"/>
        <v>1.0015617400000001</v>
      </c>
      <c r="M3157" s="83">
        <f t="shared" si="1382"/>
        <v>1.0043006699999999</v>
      </c>
      <c r="N3157" s="83">
        <f t="shared" si="1383"/>
        <v>1.6124648128423127</v>
      </c>
      <c r="O3157" s="76">
        <f t="shared" si="1384"/>
        <v>1.6149830599999999</v>
      </c>
      <c r="P3157" s="76">
        <f t="shared" si="1385"/>
        <v>354.54856264</v>
      </c>
      <c r="Q3157" s="84">
        <f t="shared" si="1399"/>
        <v>0</v>
      </c>
      <c r="R3157" s="86">
        <f t="shared" si="1396"/>
        <v>0</v>
      </c>
      <c r="S3157" s="76">
        <f t="shared" si="1386"/>
        <v>0</v>
      </c>
      <c r="T3157" s="86">
        <f t="shared" si="1397"/>
        <v>8.0657000000000006E-2</v>
      </c>
      <c r="U3157" s="84">
        <f t="shared" si="1387"/>
        <v>8</v>
      </c>
      <c r="V3157" s="84">
        <v>252</v>
      </c>
      <c r="W3157" s="83">
        <f t="shared" si="1388"/>
        <v>1.002465548</v>
      </c>
      <c r="X3157" s="76">
        <f t="shared" si="1389"/>
        <v>0.87415648999999995</v>
      </c>
      <c r="Y3157" s="76">
        <f t="shared" si="1390"/>
        <v>0</v>
      </c>
      <c r="Z3157" s="90" t="str">
        <f t="shared" si="1391"/>
        <v>A+J=</v>
      </c>
      <c r="AA3157" s="81">
        <f t="shared" si="1392"/>
        <v>47438</v>
      </c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75">
        <f t="shared" si="1393"/>
        <v>47417</v>
      </c>
      <c r="B3158" s="76">
        <f t="shared" si="1394"/>
        <v>355.60149948000003</v>
      </c>
      <c r="C3158" s="76">
        <f t="shared" si="1398"/>
        <v>219.53701647</v>
      </c>
      <c r="D3158" s="77">
        <f t="shared" si="1376"/>
        <v>7245.38</v>
      </c>
      <c r="E3158" s="78">
        <f>IF(K3158=1,VLOOKUP(A3157,[1]Plan1!$G$155:$I$350,3),E3157)</f>
        <v>7276.54</v>
      </c>
      <c r="F3158" s="79">
        <f t="shared" si="1377"/>
        <v>45763</v>
      </c>
      <c r="G3158" s="80">
        <f t="shared" si="1378"/>
        <v>4.3006716003852752E-3</v>
      </c>
      <c r="H3158" s="81">
        <f t="shared" si="1379"/>
        <v>47438</v>
      </c>
      <c r="I3158" s="81">
        <f t="shared" si="1380"/>
        <v>47438</v>
      </c>
      <c r="J3158" s="82">
        <f t="shared" si="1395"/>
        <v>22</v>
      </c>
      <c r="K3158" s="82">
        <f t="shared" si="1375"/>
        <v>9</v>
      </c>
      <c r="L3158" s="76">
        <f t="shared" si="1381"/>
        <v>1.0017571300000001</v>
      </c>
      <c r="M3158" s="83">
        <f t="shared" si="1382"/>
        <v>1.0043006699999999</v>
      </c>
      <c r="N3158" s="83">
        <f t="shared" si="1383"/>
        <v>1.6124648128423127</v>
      </c>
      <c r="O3158" s="76">
        <f t="shared" si="1384"/>
        <v>1.6152981200000001</v>
      </c>
      <c r="P3158" s="76">
        <f t="shared" si="1385"/>
        <v>354.61772997000003</v>
      </c>
      <c r="Q3158" s="84">
        <f t="shared" si="1399"/>
        <v>0</v>
      </c>
      <c r="R3158" s="86">
        <f t="shared" si="1396"/>
        <v>0</v>
      </c>
      <c r="S3158" s="76">
        <f t="shared" si="1386"/>
        <v>0</v>
      </c>
      <c r="T3158" s="86">
        <f t="shared" si="1397"/>
        <v>8.0657000000000006E-2</v>
      </c>
      <c r="U3158" s="84">
        <f t="shared" si="1387"/>
        <v>9</v>
      </c>
      <c r="V3158" s="84">
        <v>252</v>
      </c>
      <c r="W3158" s="83">
        <f t="shared" si="1388"/>
        <v>1.002774169</v>
      </c>
      <c r="X3158" s="76">
        <f t="shared" si="1389"/>
        <v>0.98376951000000001</v>
      </c>
      <c r="Y3158" s="76">
        <f t="shared" si="1390"/>
        <v>0</v>
      </c>
      <c r="Z3158" s="90" t="str">
        <f t="shared" si="1391"/>
        <v>A+J=</v>
      </c>
      <c r="AA3158" s="81">
        <f t="shared" si="1392"/>
        <v>47438</v>
      </c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75">
        <f t="shared" si="1393"/>
        <v>47418</v>
      </c>
      <c r="B3159" s="76">
        <f t="shared" si="1394"/>
        <v>355.78036942</v>
      </c>
      <c r="C3159" s="76">
        <f t="shared" si="1398"/>
        <v>219.53701647</v>
      </c>
      <c r="D3159" s="77">
        <f t="shared" si="1376"/>
        <v>7245.38</v>
      </c>
      <c r="E3159" s="78">
        <f>IF(K3159=1,VLOOKUP(A3158,[1]Plan1!$G$155:$I$350,3),E3158)</f>
        <v>7276.54</v>
      </c>
      <c r="F3159" s="79">
        <f t="shared" si="1377"/>
        <v>45763</v>
      </c>
      <c r="G3159" s="80">
        <f t="shared" si="1378"/>
        <v>4.3006716003852752E-3</v>
      </c>
      <c r="H3159" s="81">
        <f t="shared" si="1379"/>
        <v>47438</v>
      </c>
      <c r="I3159" s="81">
        <f t="shared" si="1380"/>
        <v>47438</v>
      </c>
      <c r="J3159" s="82">
        <f t="shared" si="1395"/>
        <v>22</v>
      </c>
      <c r="K3159" s="82">
        <f t="shared" si="1375"/>
        <v>10</v>
      </c>
      <c r="L3159" s="76">
        <f t="shared" si="1381"/>
        <v>1.0019525600000001</v>
      </c>
      <c r="M3159" s="83">
        <f t="shared" si="1382"/>
        <v>1.0043006699999999</v>
      </c>
      <c r="N3159" s="83">
        <f t="shared" si="1383"/>
        <v>1.6124648128423127</v>
      </c>
      <c r="O3159" s="76">
        <f t="shared" si="1384"/>
        <v>1.6156132400000001</v>
      </c>
      <c r="P3159" s="76">
        <f t="shared" si="1385"/>
        <v>354.68691046999999</v>
      </c>
      <c r="Q3159" s="84">
        <f t="shared" si="1399"/>
        <v>0</v>
      </c>
      <c r="R3159" s="86">
        <f t="shared" si="1396"/>
        <v>0</v>
      </c>
      <c r="S3159" s="76">
        <f t="shared" si="1386"/>
        <v>0</v>
      </c>
      <c r="T3159" s="86">
        <f t="shared" si="1397"/>
        <v>8.0657000000000006E-2</v>
      </c>
      <c r="U3159" s="84">
        <f t="shared" si="1387"/>
        <v>10</v>
      </c>
      <c r="V3159" s="84">
        <v>252</v>
      </c>
      <c r="W3159" s="83">
        <f t="shared" si="1388"/>
        <v>1.003082885</v>
      </c>
      <c r="X3159" s="76">
        <f t="shared" si="1389"/>
        <v>1.09345895</v>
      </c>
      <c r="Y3159" s="76">
        <f t="shared" si="1390"/>
        <v>0</v>
      </c>
      <c r="Z3159" s="90" t="str">
        <f t="shared" si="1391"/>
        <v>A+J=</v>
      </c>
      <c r="AA3159" s="81">
        <f t="shared" si="1392"/>
        <v>47438</v>
      </c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75">
        <f t="shared" si="1393"/>
        <v>47419</v>
      </c>
      <c r="B3160" s="76">
        <f t="shared" si="1394"/>
        <v>355.78036942</v>
      </c>
      <c r="C3160" s="76">
        <f t="shared" si="1398"/>
        <v>219.53701647</v>
      </c>
      <c r="D3160" s="77">
        <f t="shared" si="1376"/>
        <v>7245.38</v>
      </c>
      <c r="E3160" s="78">
        <f>IF(K3160=1,VLOOKUP(A3159,[1]Plan1!$G$155:$I$350,3),E3159)</f>
        <v>7276.54</v>
      </c>
      <c r="F3160" s="79">
        <f t="shared" si="1377"/>
        <v>45763</v>
      </c>
      <c r="G3160" s="80">
        <f t="shared" si="1378"/>
        <v>4.3006716003852752E-3</v>
      </c>
      <c r="H3160" s="81">
        <f t="shared" si="1379"/>
        <v>47438</v>
      </c>
      <c r="I3160" s="81">
        <f t="shared" si="1380"/>
        <v>47438</v>
      </c>
      <c r="J3160" s="82">
        <f t="shared" si="1395"/>
        <v>22</v>
      </c>
      <c r="K3160" s="82">
        <f t="shared" si="1375"/>
        <v>10</v>
      </c>
      <c r="L3160" s="76">
        <f t="shared" si="1381"/>
        <v>1.0019525600000001</v>
      </c>
      <c r="M3160" s="83">
        <f t="shared" si="1382"/>
        <v>1.0043006699999999</v>
      </c>
      <c r="N3160" s="83">
        <f t="shared" si="1383"/>
        <v>1.6124648128423127</v>
      </c>
      <c r="O3160" s="76">
        <f t="shared" si="1384"/>
        <v>1.6156132400000001</v>
      </c>
      <c r="P3160" s="76">
        <f t="shared" si="1385"/>
        <v>354.68691046999999</v>
      </c>
      <c r="Q3160" s="84">
        <f t="shared" si="1399"/>
        <v>0</v>
      </c>
      <c r="R3160" s="86">
        <f t="shared" si="1396"/>
        <v>0</v>
      </c>
      <c r="S3160" s="76">
        <f t="shared" si="1386"/>
        <v>0</v>
      </c>
      <c r="T3160" s="86">
        <f t="shared" si="1397"/>
        <v>8.0657000000000006E-2</v>
      </c>
      <c r="U3160" s="84">
        <f t="shared" si="1387"/>
        <v>10</v>
      </c>
      <c r="V3160" s="84">
        <v>252</v>
      </c>
      <c r="W3160" s="83">
        <f t="shared" si="1388"/>
        <v>1.003082885</v>
      </c>
      <c r="X3160" s="76">
        <f t="shared" si="1389"/>
        <v>1.09345895</v>
      </c>
      <c r="Y3160" s="76">
        <f t="shared" si="1390"/>
        <v>0</v>
      </c>
      <c r="Z3160" s="90" t="str">
        <f t="shared" si="1391"/>
        <v>A+J=</v>
      </c>
      <c r="AA3160" s="81">
        <f t="shared" si="1392"/>
        <v>47438</v>
      </c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75">
        <f t="shared" si="1393"/>
        <v>47420</v>
      </c>
      <c r="B3161" s="76">
        <f t="shared" si="1394"/>
        <v>355.78036942</v>
      </c>
      <c r="C3161" s="76">
        <f t="shared" si="1398"/>
        <v>219.53701647</v>
      </c>
      <c r="D3161" s="77">
        <f t="shared" si="1376"/>
        <v>7245.38</v>
      </c>
      <c r="E3161" s="78">
        <f>IF(K3161=1,VLOOKUP(A3160,[1]Plan1!$G$155:$I$350,3),E3160)</f>
        <v>7276.54</v>
      </c>
      <c r="F3161" s="79">
        <f t="shared" si="1377"/>
        <v>45763</v>
      </c>
      <c r="G3161" s="80">
        <f t="shared" si="1378"/>
        <v>4.3006716003852752E-3</v>
      </c>
      <c r="H3161" s="81">
        <f t="shared" si="1379"/>
        <v>47438</v>
      </c>
      <c r="I3161" s="81">
        <f t="shared" si="1380"/>
        <v>47438</v>
      </c>
      <c r="J3161" s="82">
        <f t="shared" si="1395"/>
        <v>22</v>
      </c>
      <c r="K3161" s="82">
        <f t="shared" si="1375"/>
        <v>10</v>
      </c>
      <c r="L3161" s="76">
        <f t="shared" si="1381"/>
        <v>1.0019525600000001</v>
      </c>
      <c r="M3161" s="83">
        <f t="shared" si="1382"/>
        <v>1.0043006699999999</v>
      </c>
      <c r="N3161" s="83">
        <f t="shared" si="1383"/>
        <v>1.6124648128423127</v>
      </c>
      <c r="O3161" s="76">
        <f t="shared" si="1384"/>
        <v>1.6156132400000001</v>
      </c>
      <c r="P3161" s="76">
        <f t="shared" si="1385"/>
        <v>354.68691046999999</v>
      </c>
      <c r="Q3161" s="84">
        <f t="shared" si="1399"/>
        <v>0</v>
      </c>
      <c r="R3161" s="86">
        <f t="shared" si="1396"/>
        <v>0</v>
      </c>
      <c r="S3161" s="76">
        <f t="shared" si="1386"/>
        <v>0</v>
      </c>
      <c r="T3161" s="86">
        <f t="shared" si="1397"/>
        <v>8.0657000000000006E-2</v>
      </c>
      <c r="U3161" s="84">
        <f t="shared" si="1387"/>
        <v>10</v>
      </c>
      <c r="V3161" s="84">
        <v>252</v>
      </c>
      <c r="W3161" s="83">
        <f t="shared" si="1388"/>
        <v>1.003082885</v>
      </c>
      <c r="X3161" s="76">
        <f t="shared" si="1389"/>
        <v>1.09345895</v>
      </c>
      <c r="Y3161" s="76">
        <f t="shared" si="1390"/>
        <v>0</v>
      </c>
      <c r="Z3161" s="90" t="str">
        <f t="shared" si="1391"/>
        <v>A+J=</v>
      </c>
      <c r="AA3161" s="81">
        <f t="shared" si="1392"/>
        <v>47438</v>
      </c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75">
        <f t="shared" si="1393"/>
        <v>47421</v>
      </c>
      <c r="B3162" s="76">
        <f t="shared" si="1394"/>
        <v>355.95932645000005</v>
      </c>
      <c r="C3162" s="76">
        <f t="shared" si="1398"/>
        <v>219.53701647</v>
      </c>
      <c r="D3162" s="77">
        <f t="shared" si="1376"/>
        <v>7245.38</v>
      </c>
      <c r="E3162" s="78">
        <f>IF(K3162=1,VLOOKUP(A3161,[1]Plan1!$G$155:$I$350,3),E3161)</f>
        <v>7276.54</v>
      </c>
      <c r="F3162" s="79">
        <f t="shared" si="1377"/>
        <v>45763</v>
      </c>
      <c r="G3162" s="80">
        <f t="shared" si="1378"/>
        <v>4.3006716003852752E-3</v>
      </c>
      <c r="H3162" s="81">
        <f t="shared" si="1379"/>
        <v>47438</v>
      </c>
      <c r="I3162" s="81">
        <f t="shared" si="1380"/>
        <v>47438</v>
      </c>
      <c r="J3162" s="82">
        <f t="shared" si="1395"/>
        <v>22</v>
      </c>
      <c r="K3162" s="82">
        <f t="shared" si="1375"/>
        <v>11</v>
      </c>
      <c r="L3162" s="76">
        <f t="shared" si="1381"/>
        <v>1.0021480199999999</v>
      </c>
      <c r="M3162" s="83">
        <f t="shared" si="1382"/>
        <v>1.0043006699999999</v>
      </c>
      <c r="N3162" s="83">
        <f t="shared" si="1383"/>
        <v>1.6124648128423127</v>
      </c>
      <c r="O3162" s="76">
        <f t="shared" si="1384"/>
        <v>1.61592841</v>
      </c>
      <c r="P3162" s="76">
        <f t="shared" si="1385"/>
        <v>354.75610196000002</v>
      </c>
      <c r="Q3162" s="84">
        <f t="shared" si="1399"/>
        <v>0</v>
      </c>
      <c r="R3162" s="86">
        <f t="shared" si="1396"/>
        <v>0</v>
      </c>
      <c r="S3162" s="76">
        <f t="shared" si="1386"/>
        <v>0</v>
      </c>
      <c r="T3162" s="86">
        <f t="shared" si="1397"/>
        <v>8.0657000000000006E-2</v>
      </c>
      <c r="U3162" s="84">
        <f t="shared" si="1387"/>
        <v>11</v>
      </c>
      <c r="V3162" s="84">
        <v>252</v>
      </c>
      <c r="W3162" s="83">
        <f t="shared" si="1388"/>
        <v>1.0033916949999999</v>
      </c>
      <c r="X3162" s="76">
        <f t="shared" si="1389"/>
        <v>1.20322449</v>
      </c>
      <c r="Y3162" s="76">
        <f t="shared" si="1390"/>
        <v>0</v>
      </c>
      <c r="Z3162" s="90" t="str">
        <f t="shared" si="1391"/>
        <v>A+J=</v>
      </c>
      <c r="AA3162" s="81">
        <f t="shared" si="1392"/>
        <v>47438</v>
      </c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75">
        <f t="shared" si="1393"/>
        <v>47422</v>
      </c>
      <c r="B3163" s="76">
        <f t="shared" si="1394"/>
        <v>356.13838010000001</v>
      </c>
      <c r="C3163" s="76">
        <f t="shared" si="1398"/>
        <v>219.53701647</v>
      </c>
      <c r="D3163" s="77">
        <f t="shared" si="1376"/>
        <v>7245.38</v>
      </c>
      <c r="E3163" s="78">
        <f>IF(K3163=1,VLOOKUP(A3162,[1]Plan1!$G$155:$I$350,3),E3162)</f>
        <v>7276.54</v>
      </c>
      <c r="F3163" s="79">
        <f t="shared" si="1377"/>
        <v>45763</v>
      </c>
      <c r="G3163" s="80">
        <f t="shared" si="1378"/>
        <v>4.3006716003852752E-3</v>
      </c>
      <c r="H3163" s="81">
        <f t="shared" si="1379"/>
        <v>47438</v>
      </c>
      <c r="I3163" s="81">
        <f t="shared" si="1380"/>
        <v>47438</v>
      </c>
      <c r="J3163" s="82">
        <f t="shared" si="1395"/>
        <v>22</v>
      </c>
      <c r="K3163" s="82">
        <f t="shared" si="1375"/>
        <v>12</v>
      </c>
      <c r="L3163" s="76">
        <f t="shared" si="1381"/>
        <v>1.0023435300000001</v>
      </c>
      <c r="M3163" s="83">
        <f t="shared" si="1382"/>
        <v>1.0043006699999999</v>
      </c>
      <c r="N3163" s="83">
        <f t="shared" si="1383"/>
        <v>1.6124648128423127</v>
      </c>
      <c r="O3163" s="76">
        <f t="shared" si="1384"/>
        <v>1.61624367</v>
      </c>
      <c r="P3163" s="76">
        <f t="shared" si="1385"/>
        <v>354.82531319999998</v>
      </c>
      <c r="Q3163" s="84">
        <f t="shared" si="1399"/>
        <v>0</v>
      </c>
      <c r="R3163" s="86">
        <f t="shared" si="1396"/>
        <v>0</v>
      </c>
      <c r="S3163" s="76">
        <f t="shared" si="1386"/>
        <v>0</v>
      </c>
      <c r="T3163" s="86">
        <f t="shared" si="1397"/>
        <v>8.0657000000000006E-2</v>
      </c>
      <c r="U3163" s="84">
        <f t="shared" si="1387"/>
        <v>12</v>
      </c>
      <c r="V3163" s="84">
        <v>252</v>
      </c>
      <c r="W3163" s="83">
        <f t="shared" si="1388"/>
        <v>1.003700601</v>
      </c>
      <c r="X3163" s="76">
        <f t="shared" si="1389"/>
        <v>1.3130668999999999</v>
      </c>
      <c r="Y3163" s="76">
        <f t="shared" si="1390"/>
        <v>0</v>
      </c>
      <c r="Z3163" s="90" t="str">
        <f t="shared" si="1391"/>
        <v>A+J=</v>
      </c>
      <c r="AA3163" s="81">
        <f t="shared" si="1392"/>
        <v>47438</v>
      </c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75">
        <f t="shared" si="1393"/>
        <v>47423</v>
      </c>
      <c r="B3164" s="76">
        <f t="shared" si="1394"/>
        <v>356.31751905000004</v>
      </c>
      <c r="C3164" s="76">
        <f t="shared" si="1398"/>
        <v>219.53701647</v>
      </c>
      <c r="D3164" s="77">
        <f t="shared" si="1376"/>
        <v>7245.38</v>
      </c>
      <c r="E3164" s="78">
        <f>IF(K3164=1,VLOOKUP(A3163,[1]Plan1!$G$155:$I$350,3),E3163)</f>
        <v>7276.54</v>
      </c>
      <c r="F3164" s="79">
        <f t="shared" si="1377"/>
        <v>45763</v>
      </c>
      <c r="G3164" s="80">
        <f t="shared" si="1378"/>
        <v>4.3006716003852752E-3</v>
      </c>
      <c r="H3164" s="81">
        <f t="shared" si="1379"/>
        <v>47438</v>
      </c>
      <c r="I3164" s="81">
        <f t="shared" si="1380"/>
        <v>47438</v>
      </c>
      <c r="J3164" s="82">
        <f t="shared" si="1395"/>
        <v>22</v>
      </c>
      <c r="K3164" s="82">
        <f t="shared" si="1375"/>
        <v>13</v>
      </c>
      <c r="L3164" s="76">
        <f t="shared" si="1381"/>
        <v>1.0025390700000001</v>
      </c>
      <c r="M3164" s="83">
        <f t="shared" si="1382"/>
        <v>1.0043006699999999</v>
      </c>
      <c r="N3164" s="83">
        <f t="shared" si="1383"/>
        <v>1.6124648128423127</v>
      </c>
      <c r="O3164" s="76">
        <f t="shared" si="1384"/>
        <v>1.61655897</v>
      </c>
      <c r="P3164" s="76">
        <f t="shared" si="1385"/>
        <v>354.89453322000003</v>
      </c>
      <c r="Q3164" s="84">
        <f t="shared" si="1399"/>
        <v>0</v>
      </c>
      <c r="R3164" s="86">
        <f t="shared" si="1396"/>
        <v>0</v>
      </c>
      <c r="S3164" s="76">
        <f t="shared" si="1386"/>
        <v>0</v>
      </c>
      <c r="T3164" s="86">
        <f t="shared" si="1397"/>
        <v>8.0657000000000006E-2</v>
      </c>
      <c r="U3164" s="84">
        <f t="shared" si="1387"/>
        <v>13</v>
      </c>
      <c r="V3164" s="84">
        <v>252</v>
      </c>
      <c r="W3164" s="83">
        <f t="shared" si="1388"/>
        <v>1.004009602</v>
      </c>
      <c r="X3164" s="76">
        <f t="shared" si="1389"/>
        <v>1.42298583</v>
      </c>
      <c r="Y3164" s="76">
        <f t="shared" si="1390"/>
        <v>0</v>
      </c>
      <c r="Z3164" s="90" t="str">
        <f t="shared" si="1391"/>
        <v>A+J=</v>
      </c>
      <c r="AA3164" s="81">
        <f t="shared" si="1392"/>
        <v>47438</v>
      </c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75">
        <f t="shared" si="1393"/>
        <v>47424</v>
      </c>
      <c r="B3165" s="76">
        <f t="shared" si="1394"/>
        <v>356.49674771000002</v>
      </c>
      <c r="C3165" s="76">
        <f t="shared" si="1398"/>
        <v>219.53701647</v>
      </c>
      <c r="D3165" s="77">
        <f t="shared" si="1376"/>
        <v>7245.38</v>
      </c>
      <c r="E3165" s="78">
        <f>IF(K3165=1,VLOOKUP(A3164,[1]Plan1!$G$155:$I$350,3),E3164)</f>
        <v>7276.54</v>
      </c>
      <c r="F3165" s="79">
        <f t="shared" si="1377"/>
        <v>45763</v>
      </c>
      <c r="G3165" s="80">
        <f t="shared" si="1378"/>
        <v>4.3006716003852752E-3</v>
      </c>
      <c r="H3165" s="81">
        <f t="shared" si="1379"/>
        <v>47438</v>
      </c>
      <c r="I3165" s="81">
        <f t="shared" si="1380"/>
        <v>47438</v>
      </c>
      <c r="J3165" s="82">
        <f t="shared" si="1395"/>
        <v>22</v>
      </c>
      <c r="K3165" s="82">
        <f t="shared" si="1375"/>
        <v>14</v>
      </c>
      <c r="L3165" s="76">
        <f t="shared" si="1381"/>
        <v>1.0027346500000001</v>
      </c>
      <c r="M3165" s="83">
        <f t="shared" si="1382"/>
        <v>1.0043006699999999</v>
      </c>
      <c r="N3165" s="83">
        <f t="shared" si="1383"/>
        <v>1.6124648128423127</v>
      </c>
      <c r="O3165" s="76">
        <f t="shared" si="1384"/>
        <v>1.6168743299999999</v>
      </c>
      <c r="P3165" s="76">
        <f t="shared" si="1385"/>
        <v>354.96376641000001</v>
      </c>
      <c r="Q3165" s="84">
        <f t="shared" si="1399"/>
        <v>0</v>
      </c>
      <c r="R3165" s="86">
        <f t="shared" si="1396"/>
        <v>0</v>
      </c>
      <c r="S3165" s="76">
        <f t="shared" si="1386"/>
        <v>0</v>
      </c>
      <c r="T3165" s="86">
        <f t="shared" si="1397"/>
        <v>8.0657000000000006E-2</v>
      </c>
      <c r="U3165" s="84">
        <f t="shared" si="1387"/>
        <v>14</v>
      </c>
      <c r="V3165" s="84">
        <v>252</v>
      </c>
      <c r="W3165" s="83">
        <f t="shared" si="1388"/>
        <v>1.0043186980000001</v>
      </c>
      <c r="X3165" s="76">
        <f t="shared" si="1389"/>
        <v>1.5329813000000001</v>
      </c>
      <c r="Y3165" s="76">
        <f t="shared" si="1390"/>
        <v>0</v>
      </c>
      <c r="Z3165" s="90" t="str">
        <f t="shared" si="1391"/>
        <v>A+J=</v>
      </c>
      <c r="AA3165" s="81">
        <f t="shared" si="1392"/>
        <v>47438</v>
      </c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75">
        <f t="shared" si="1393"/>
        <v>47425</v>
      </c>
      <c r="B3166" s="76">
        <f t="shared" si="1394"/>
        <v>356.49674771000002</v>
      </c>
      <c r="C3166" s="76">
        <f t="shared" si="1398"/>
        <v>219.53701647</v>
      </c>
      <c r="D3166" s="77">
        <f t="shared" si="1376"/>
        <v>7245.38</v>
      </c>
      <c r="E3166" s="78">
        <f>IF(K3166=1,VLOOKUP(A3165,[1]Plan1!$G$155:$I$350,3),E3165)</f>
        <v>7276.54</v>
      </c>
      <c r="F3166" s="79">
        <f t="shared" si="1377"/>
        <v>45763</v>
      </c>
      <c r="G3166" s="80">
        <f t="shared" si="1378"/>
        <v>4.3006716003852752E-3</v>
      </c>
      <c r="H3166" s="81">
        <f t="shared" si="1379"/>
        <v>47438</v>
      </c>
      <c r="I3166" s="81">
        <f t="shared" si="1380"/>
        <v>47438</v>
      </c>
      <c r="J3166" s="82">
        <f t="shared" si="1395"/>
        <v>22</v>
      </c>
      <c r="K3166" s="82">
        <f t="shared" si="1375"/>
        <v>14</v>
      </c>
      <c r="L3166" s="76">
        <f t="shared" si="1381"/>
        <v>1.0027346500000001</v>
      </c>
      <c r="M3166" s="83">
        <f t="shared" si="1382"/>
        <v>1.0043006699999999</v>
      </c>
      <c r="N3166" s="83">
        <f t="shared" si="1383"/>
        <v>1.6124648128423127</v>
      </c>
      <c r="O3166" s="76">
        <f t="shared" si="1384"/>
        <v>1.6168743299999999</v>
      </c>
      <c r="P3166" s="76">
        <f t="shared" si="1385"/>
        <v>354.96376641000001</v>
      </c>
      <c r="Q3166" s="84">
        <f t="shared" si="1399"/>
        <v>0</v>
      </c>
      <c r="R3166" s="86">
        <f t="shared" si="1396"/>
        <v>0</v>
      </c>
      <c r="S3166" s="76">
        <f t="shared" si="1386"/>
        <v>0</v>
      </c>
      <c r="T3166" s="86">
        <f t="shared" si="1397"/>
        <v>8.0657000000000006E-2</v>
      </c>
      <c r="U3166" s="84">
        <f t="shared" si="1387"/>
        <v>14</v>
      </c>
      <c r="V3166" s="84">
        <v>252</v>
      </c>
      <c r="W3166" s="83">
        <f t="shared" si="1388"/>
        <v>1.0043186980000001</v>
      </c>
      <c r="X3166" s="76">
        <f t="shared" si="1389"/>
        <v>1.5329813000000001</v>
      </c>
      <c r="Y3166" s="76">
        <f t="shared" si="1390"/>
        <v>0</v>
      </c>
      <c r="Z3166" s="90" t="str">
        <f t="shared" si="1391"/>
        <v>A+J=</v>
      </c>
      <c r="AA3166" s="81">
        <f t="shared" si="1392"/>
        <v>47438</v>
      </c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75">
        <f t="shared" si="1393"/>
        <v>47426</v>
      </c>
      <c r="B3167" s="76">
        <f t="shared" si="1394"/>
        <v>356.49674771000002</v>
      </c>
      <c r="C3167" s="76">
        <f t="shared" si="1398"/>
        <v>219.53701647</v>
      </c>
      <c r="D3167" s="77">
        <f t="shared" si="1376"/>
        <v>7245.38</v>
      </c>
      <c r="E3167" s="78">
        <f>IF(K3167=1,VLOOKUP(A3166,[1]Plan1!$G$155:$I$350,3),E3166)</f>
        <v>7276.54</v>
      </c>
      <c r="F3167" s="79">
        <f t="shared" si="1377"/>
        <v>45763</v>
      </c>
      <c r="G3167" s="80">
        <f t="shared" si="1378"/>
        <v>4.3006716003852752E-3</v>
      </c>
      <c r="H3167" s="81">
        <f t="shared" si="1379"/>
        <v>47438</v>
      </c>
      <c r="I3167" s="81">
        <f t="shared" si="1380"/>
        <v>47438</v>
      </c>
      <c r="J3167" s="82">
        <f t="shared" si="1395"/>
        <v>22</v>
      </c>
      <c r="K3167" s="82">
        <f t="shared" si="1375"/>
        <v>14</v>
      </c>
      <c r="L3167" s="76">
        <f t="shared" si="1381"/>
        <v>1.0027346500000001</v>
      </c>
      <c r="M3167" s="83">
        <f t="shared" si="1382"/>
        <v>1.0043006699999999</v>
      </c>
      <c r="N3167" s="83">
        <f t="shared" si="1383"/>
        <v>1.6124648128423127</v>
      </c>
      <c r="O3167" s="76">
        <f t="shared" si="1384"/>
        <v>1.6168743299999999</v>
      </c>
      <c r="P3167" s="76">
        <f t="shared" si="1385"/>
        <v>354.96376641000001</v>
      </c>
      <c r="Q3167" s="84">
        <f t="shared" si="1399"/>
        <v>0</v>
      </c>
      <c r="R3167" s="86">
        <f t="shared" si="1396"/>
        <v>0</v>
      </c>
      <c r="S3167" s="76">
        <f t="shared" si="1386"/>
        <v>0</v>
      </c>
      <c r="T3167" s="86">
        <f t="shared" si="1397"/>
        <v>8.0657000000000006E-2</v>
      </c>
      <c r="U3167" s="84">
        <f t="shared" si="1387"/>
        <v>14</v>
      </c>
      <c r="V3167" s="84">
        <v>252</v>
      </c>
      <c r="W3167" s="83">
        <f t="shared" si="1388"/>
        <v>1.0043186980000001</v>
      </c>
      <c r="X3167" s="76">
        <f t="shared" si="1389"/>
        <v>1.5329813000000001</v>
      </c>
      <c r="Y3167" s="76">
        <f t="shared" si="1390"/>
        <v>0</v>
      </c>
      <c r="Z3167" s="90" t="str">
        <f t="shared" si="1391"/>
        <v>A+J=</v>
      </c>
      <c r="AA3167" s="81">
        <f t="shared" si="1392"/>
        <v>47438</v>
      </c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75">
        <f t="shared" si="1393"/>
        <v>47427</v>
      </c>
      <c r="B3168" s="76">
        <f t="shared" si="1394"/>
        <v>356.49674771000002</v>
      </c>
      <c r="C3168" s="76">
        <f t="shared" si="1398"/>
        <v>219.53701647</v>
      </c>
      <c r="D3168" s="77">
        <f t="shared" si="1376"/>
        <v>7245.38</v>
      </c>
      <c r="E3168" s="78">
        <f>IF(K3168=1,VLOOKUP(A3167,[1]Plan1!$G$155:$I$350,3),E3167)</f>
        <v>7276.54</v>
      </c>
      <c r="F3168" s="79">
        <f t="shared" si="1377"/>
        <v>45763</v>
      </c>
      <c r="G3168" s="80">
        <f t="shared" si="1378"/>
        <v>4.3006716003852752E-3</v>
      </c>
      <c r="H3168" s="81">
        <f t="shared" si="1379"/>
        <v>47438</v>
      </c>
      <c r="I3168" s="81">
        <f t="shared" si="1380"/>
        <v>47438</v>
      </c>
      <c r="J3168" s="82">
        <f t="shared" si="1395"/>
        <v>22</v>
      </c>
      <c r="K3168" s="82">
        <f t="shared" si="1375"/>
        <v>14</v>
      </c>
      <c r="L3168" s="76">
        <f t="shared" si="1381"/>
        <v>1.0027346500000001</v>
      </c>
      <c r="M3168" s="83">
        <f t="shared" si="1382"/>
        <v>1.0043006699999999</v>
      </c>
      <c r="N3168" s="83">
        <f t="shared" si="1383"/>
        <v>1.6124648128423127</v>
      </c>
      <c r="O3168" s="76">
        <f t="shared" si="1384"/>
        <v>1.6168743299999999</v>
      </c>
      <c r="P3168" s="76">
        <f t="shared" si="1385"/>
        <v>354.96376641000001</v>
      </c>
      <c r="Q3168" s="84">
        <f t="shared" si="1399"/>
        <v>0</v>
      </c>
      <c r="R3168" s="86">
        <f t="shared" si="1396"/>
        <v>0</v>
      </c>
      <c r="S3168" s="76">
        <f t="shared" si="1386"/>
        <v>0</v>
      </c>
      <c r="T3168" s="86">
        <f t="shared" si="1397"/>
        <v>8.0657000000000006E-2</v>
      </c>
      <c r="U3168" s="84">
        <f t="shared" si="1387"/>
        <v>14</v>
      </c>
      <c r="V3168" s="84">
        <v>252</v>
      </c>
      <c r="W3168" s="83">
        <f t="shared" si="1388"/>
        <v>1.0043186980000001</v>
      </c>
      <c r="X3168" s="76">
        <f t="shared" si="1389"/>
        <v>1.5329813000000001</v>
      </c>
      <c r="Y3168" s="76">
        <f t="shared" si="1390"/>
        <v>0</v>
      </c>
      <c r="Z3168" s="90" t="str">
        <f t="shared" si="1391"/>
        <v>A+J=</v>
      </c>
      <c r="AA3168" s="81">
        <f t="shared" si="1392"/>
        <v>47438</v>
      </c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75">
        <f t="shared" si="1393"/>
        <v>47428</v>
      </c>
      <c r="B3169" s="76">
        <f t="shared" si="1394"/>
        <v>356.67607055999997</v>
      </c>
      <c r="C3169" s="76">
        <f t="shared" si="1398"/>
        <v>219.53701647</v>
      </c>
      <c r="D3169" s="77">
        <f t="shared" si="1376"/>
        <v>7245.38</v>
      </c>
      <c r="E3169" s="78">
        <f>IF(K3169=1,VLOOKUP(A3168,[1]Plan1!$G$155:$I$350,3),E3168)</f>
        <v>7276.54</v>
      </c>
      <c r="F3169" s="79">
        <f t="shared" si="1377"/>
        <v>45763</v>
      </c>
      <c r="G3169" s="80">
        <f t="shared" si="1378"/>
        <v>4.3006716003852752E-3</v>
      </c>
      <c r="H3169" s="81">
        <f t="shared" si="1379"/>
        <v>47438</v>
      </c>
      <c r="I3169" s="81">
        <f t="shared" si="1380"/>
        <v>47438</v>
      </c>
      <c r="J3169" s="82">
        <f t="shared" si="1395"/>
        <v>22</v>
      </c>
      <c r="K3169" s="82">
        <f t="shared" si="1375"/>
        <v>15</v>
      </c>
      <c r="L3169" s="76">
        <f t="shared" si="1381"/>
        <v>1.00293027</v>
      </c>
      <c r="M3169" s="83">
        <f t="shared" si="1382"/>
        <v>1.0043006699999999</v>
      </c>
      <c r="N3169" s="83">
        <f t="shared" si="1383"/>
        <v>1.6124648128423127</v>
      </c>
      <c r="O3169" s="76">
        <f t="shared" si="1384"/>
        <v>1.61718977</v>
      </c>
      <c r="P3169" s="76">
        <f t="shared" si="1385"/>
        <v>355.03301716999999</v>
      </c>
      <c r="Q3169" s="84">
        <f t="shared" si="1399"/>
        <v>0</v>
      </c>
      <c r="R3169" s="86">
        <f t="shared" si="1396"/>
        <v>0</v>
      </c>
      <c r="S3169" s="76">
        <f t="shared" si="1386"/>
        <v>0</v>
      </c>
      <c r="T3169" s="86">
        <f t="shared" si="1397"/>
        <v>8.0657000000000006E-2</v>
      </c>
      <c r="U3169" s="84">
        <f t="shared" si="1387"/>
        <v>15</v>
      </c>
      <c r="V3169" s="84">
        <v>252</v>
      </c>
      <c r="W3169" s="83">
        <f t="shared" si="1388"/>
        <v>1.004627889</v>
      </c>
      <c r="X3169" s="76">
        <f t="shared" si="1389"/>
        <v>1.6430533899999999</v>
      </c>
      <c r="Y3169" s="76">
        <f t="shared" si="1390"/>
        <v>0</v>
      </c>
      <c r="Z3169" s="90" t="str">
        <f t="shared" si="1391"/>
        <v>A+J=</v>
      </c>
      <c r="AA3169" s="81">
        <f t="shared" si="1392"/>
        <v>47438</v>
      </c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75">
        <f t="shared" si="1393"/>
        <v>47429</v>
      </c>
      <c r="B3170" s="76">
        <f t="shared" si="1394"/>
        <v>356.85548133999998</v>
      </c>
      <c r="C3170" s="76">
        <f t="shared" si="1398"/>
        <v>219.53701647</v>
      </c>
      <c r="D3170" s="77">
        <f t="shared" si="1376"/>
        <v>7245.38</v>
      </c>
      <c r="E3170" s="78">
        <f>IF(K3170=1,VLOOKUP(A3169,[1]Plan1!$G$155:$I$350,3),E3169)</f>
        <v>7276.54</v>
      </c>
      <c r="F3170" s="79">
        <f t="shared" si="1377"/>
        <v>45763</v>
      </c>
      <c r="G3170" s="80">
        <f t="shared" si="1378"/>
        <v>4.3006716003852752E-3</v>
      </c>
      <c r="H3170" s="81">
        <f t="shared" si="1379"/>
        <v>47438</v>
      </c>
      <c r="I3170" s="81">
        <f t="shared" si="1380"/>
        <v>47438</v>
      </c>
      <c r="J3170" s="82">
        <f t="shared" si="1395"/>
        <v>22</v>
      </c>
      <c r="K3170" s="82">
        <f t="shared" si="1375"/>
        <v>16</v>
      </c>
      <c r="L3170" s="76">
        <f t="shared" si="1381"/>
        <v>1.0031259299999999</v>
      </c>
      <c r="M3170" s="83">
        <f t="shared" si="1382"/>
        <v>1.0043006699999999</v>
      </c>
      <c r="N3170" s="83">
        <f t="shared" si="1383"/>
        <v>1.6124648128423127</v>
      </c>
      <c r="O3170" s="76">
        <f t="shared" si="1384"/>
        <v>1.6175052599999999</v>
      </c>
      <c r="P3170" s="76">
        <f t="shared" si="1385"/>
        <v>355.10227889999999</v>
      </c>
      <c r="Q3170" s="84">
        <f t="shared" si="1399"/>
        <v>0</v>
      </c>
      <c r="R3170" s="86">
        <f t="shared" si="1396"/>
        <v>0</v>
      </c>
      <c r="S3170" s="76">
        <f t="shared" si="1386"/>
        <v>0</v>
      </c>
      <c r="T3170" s="86">
        <f t="shared" si="1397"/>
        <v>8.0657000000000006E-2</v>
      </c>
      <c r="U3170" s="84">
        <f t="shared" si="1387"/>
        <v>16</v>
      </c>
      <c r="V3170" s="84">
        <v>252</v>
      </c>
      <c r="W3170" s="83">
        <f t="shared" si="1388"/>
        <v>1.0049371760000001</v>
      </c>
      <c r="X3170" s="76">
        <f t="shared" si="1389"/>
        <v>1.7532024399999999</v>
      </c>
      <c r="Y3170" s="76">
        <f t="shared" si="1390"/>
        <v>0</v>
      </c>
      <c r="Z3170" s="90" t="str">
        <f t="shared" si="1391"/>
        <v>A+J=</v>
      </c>
      <c r="AA3170" s="81">
        <f t="shared" si="1392"/>
        <v>47438</v>
      </c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75">
        <f t="shared" si="1393"/>
        <v>47430</v>
      </c>
      <c r="B3171" s="76">
        <f t="shared" si="1394"/>
        <v>357.0349794</v>
      </c>
      <c r="C3171" s="76">
        <f t="shared" si="1398"/>
        <v>219.53701647</v>
      </c>
      <c r="D3171" s="77">
        <f t="shared" si="1376"/>
        <v>7245.38</v>
      </c>
      <c r="E3171" s="78">
        <f>IF(K3171=1,VLOOKUP(A3170,[1]Plan1!$G$155:$I$350,3),E3170)</f>
        <v>7276.54</v>
      </c>
      <c r="F3171" s="79">
        <f t="shared" si="1377"/>
        <v>45763</v>
      </c>
      <c r="G3171" s="80">
        <f t="shared" si="1378"/>
        <v>4.3006716003852752E-3</v>
      </c>
      <c r="H3171" s="81">
        <f t="shared" si="1379"/>
        <v>47438</v>
      </c>
      <c r="I3171" s="81">
        <f t="shared" si="1380"/>
        <v>47438</v>
      </c>
      <c r="J3171" s="82">
        <f t="shared" si="1395"/>
        <v>22</v>
      </c>
      <c r="K3171" s="82">
        <f t="shared" si="1375"/>
        <v>17</v>
      </c>
      <c r="L3171" s="76">
        <f t="shared" si="1381"/>
        <v>1.0033216199999999</v>
      </c>
      <c r="M3171" s="83">
        <f t="shared" si="1382"/>
        <v>1.0043006699999999</v>
      </c>
      <c r="N3171" s="83">
        <f t="shared" si="1383"/>
        <v>1.6124648128423127</v>
      </c>
      <c r="O3171" s="76">
        <f t="shared" si="1384"/>
        <v>1.6178208000000001</v>
      </c>
      <c r="P3171" s="76">
        <f t="shared" si="1385"/>
        <v>355.17155160999999</v>
      </c>
      <c r="Q3171" s="84">
        <f t="shared" si="1399"/>
        <v>0</v>
      </c>
      <c r="R3171" s="86">
        <f t="shared" si="1396"/>
        <v>0</v>
      </c>
      <c r="S3171" s="76">
        <f t="shared" si="1386"/>
        <v>0</v>
      </c>
      <c r="T3171" s="86">
        <f t="shared" si="1397"/>
        <v>8.0657000000000006E-2</v>
      </c>
      <c r="U3171" s="84">
        <f t="shared" si="1387"/>
        <v>17</v>
      </c>
      <c r="V3171" s="84">
        <v>252</v>
      </c>
      <c r="W3171" s="83">
        <f t="shared" si="1388"/>
        <v>1.005246557</v>
      </c>
      <c r="X3171" s="76">
        <f t="shared" si="1389"/>
        <v>1.86342779</v>
      </c>
      <c r="Y3171" s="76">
        <f t="shared" si="1390"/>
        <v>0</v>
      </c>
      <c r="Z3171" s="90" t="str">
        <f t="shared" si="1391"/>
        <v>A+J=</v>
      </c>
      <c r="AA3171" s="81">
        <f t="shared" si="1392"/>
        <v>47438</v>
      </c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75">
        <f t="shared" si="1393"/>
        <v>47431</v>
      </c>
      <c r="B3172" s="76">
        <f t="shared" si="1394"/>
        <v>357.21456986999999</v>
      </c>
      <c r="C3172" s="76">
        <f t="shared" si="1398"/>
        <v>219.53701647</v>
      </c>
      <c r="D3172" s="77">
        <f t="shared" si="1376"/>
        <v>7245.38</v>
      </c>
      <c r="E3172" s="78">
        <f>IF(K3172=1,VLOOKUP(A3171,[1]Plan1!$G$155:$I$350,3),E3171)</f>
        <v>7276.54</v>
      </c>
      <c r="F3172" s="79">
        <f t="shared" si="1377"/>
        <v>45763</v>
      </c>
      <c r="G3172" s="80">
        <f t="shared" si="1378"/>
        <v>4.3006716003852752E-3</v>
      </c>
      <c r="H3172" s="81">
        <f t="shared" si="1379"/>
        <v>47438</v>
      </c>
      <c r="I3172" s="81">
        <f t="shared" si="1380"/>
        <v>47438</v>
      </c>
      <c r="J3172" s="82">
        <f t="shared" si="1395"/>
        <v>22</v>
      </c>
      <c r="K3172" s="82">
        <f t="shared" si="1375"/>
        <v>18</v>
      </c>
      <c r="L3172" s="76">
        <f t="shared" si="1381"/>
        <v>1.0035173500000001</v>
      </c>
      <c r="M3172" s="83">
        <f t="shared" si="1382"/>
        <v>1.0043006699999999</v>
      </c>
      <c r="N3172" s="83">
        <f t="shared" si="1383"/>
        <v>1.6124648128423127</v>
      </c>
      <c r="O3172" s="76">
        <f t="shared" si="1384"/>
        <v>1.61813641</v>
      </c>
      <c r="P3172" s="76">
        <f t="shared" si="1385"/>
        <v>355.24083968999997</v>
      </c>
      <c r="Q3172" s="84">
        <f t="shared" si="1399"/>
        <v>0</v>
      </c>
      <c r="R3172" s="86">
        <f t="shared" si="1396"/>
        <v>0</v>
      </c>
      <c r="S3172" s="76">
        <f t="shared" si="1386"/>
        <v>0</v>
      </c>
      <c r="T3172" s="86">
        <f t="shared" si="1397"/>
        <v>8.0657000000000006E-2</v>
      </c>
      <c r="U3172" s="84">
        <f t="shared" si="1387"/>
        <v>18</v>
      </c>
      <c r="V3172" s="84">
        <v>252</v>
      </c>
      <c r="W3172" s="83">
        <f t="shared" si="1388"/>
        <v>1.005556034</v>
      </c>
      <c r="X3172" s="76">
        <f t="shared" si="1389"/>
        <v>1.97373018</v>
      </c>
      <c r="Y3172" s="76">
        <f t="shared" si="1390"/>
        <v>0</v>
      </c>
      <c r="Z3172" s="90" t="str">
        <f t="shared" si="1391"/>
        <v>A+J=</v>
      </c>
      <c r="AA3172" s="81">
        <f t="shared" si="1392"/>
        <v>47438</v>
      </c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75">
        <f t="shared" si="1393"/>
        <v>47432</v>
      </c>
      <c r="B3173" s="76">
        <f t="shared" si="1394"/>
        <v>357.39425023000001</v>
      </c>
      <c r="C3173" s="76">
        <f t="shared" si="1398"/>
        <v>219.53701647</v>
      </c>
      <c r="D3173" s="77">
        <f t="shared" si="1376"/>
        <v>7245.38</v>
      </c>
      <c r="E3173" s="78">
        <f>IF(K3173=1,VLOOKUP(A3172,[1]Plan1!$G$155:$I$350,3),E3172)</f>
        <v>7276.54</v>
      </c>
      <c r="F3173" s="79">
        <f t="shared" si="1377"/>
        <v>45763</v>
      </c>
      <c r="G3173" s="80">
        <f t="shared" si="1378"/>
        <v>4.3006716003852752E-3</v>
      </c>
      <c r="H3173" s="81">
        <f t="shared" si="1379"/>
        <v>47438</v>
      </c>
      <c r="I3173" s="81">
        <f t="shared" si="1380"/>
        <v>47438</v>
      </c>
      <c r="J3173" s="82">
        <f t="shared" si="1395"/>
        <v>22</v>
      </c>
      <c r="K3173" s="82">
        <f t="shared" si="1375"/>
        <v>19</v>
      </c>
      <c r="L3173" s="76">
        <f t="shared" si="1381"/>
        <v>1.00371312</v>
      </c>
      <c r="M3173" s="83">
        <f t="shared" si="1382"/>
        <v>1.0043006699999999</v>
      </c>
      <c r="N3173" s="83">
        <f t="shared" si="1383"/>
        <v>1.6124648128423127</v>
      </c>
      <c r="O3173" s="76">
        <f t="shared" si="1384"/>
        <v>1.61845208</v>
      </c>
      <c r="P3173" s="76">
        <f t="shared" si="1385"/>
        <v>355.31014094</v>
      </c>
      <c r="Q3173" s="84">
        <f t="shared" si="1399"/>
        <v>0</v>
      </c>
      <c r="R3173" s="86">
        <f t="shared" si="1396"/>
        <v>0</v>
      </c>
      <c r="S3173" s="76">
        <f t="shared" si="1386"/>
        <v>0</v>
      </c>
      <c r="T3173" s="86">
        <f t="shared" si="1397"/>
        <v>8.0657000000000006E-2</v>
      </c>
      <c r="U3173" s="84">
        <f t="shared" si="1387"/>
        <v>19</v>
      </c>
      <c r="V3173" s="84">
        <v>252</v>
      </c>
      <c r="W3173" s="83">
        <f t="shared" si="1388"/>
        <v>1.005865606</v>
      </c>
      <c r="X3173" s="76">
        <f t="shared" si="1389"/>
        <v>2.0841092899999998</v>
      </c>
      <c r="Y3173" s="76">
        <f t="shared" si="1390"/>
        <v>0</v>
      </c>
      <c r="Z3173" s="90" t="str">
        <f t="shared" si="1391"/>
        <v>A+J=</v>
      </c>
      <c r="AA3173" s="81">
        <f t="shared" si="1392"/>
        <v>47438</v>
      </c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75">
        <f t="shared" si="1393"/>
        <v>47433</v>
      </c>
      <c r="B3174" s="76">
        <f t="shared" si="1394"/>
        <v>357.39425023000001</v>
      </c>
      <c r="C3174" s="76">
        <f t="shared" si="1398"/>
        <v>219.53701647</v>
      </c>
      <c r="D3174" s="77">
        <f t="shared" si="1376"/>
        <v>7245.38</v>
      </c>
      <c r="E3174" s="78">
        <f>IF(K3174=1,VLOOKUP(A3173,[1]Plan1!$G$155:$I$350,3),E3173)</f>
        <v>7276.54</v>
      </c>
      <c r="F3174" s="79">
        <f t="shared" si="1377"/>
        <v>45763</v>
      </c>
      <c r="G3174" s="80">
        <f t="shared" si="1378"/>
        <v>4.3006716003852752E-3</v>
      </c>
      <c r="H3174" s="81">
        <f t="shared" si="1379"/>
        <v>47438</v>
      </c>
      <c r="I3174" s="81">
        <f t="shared" si="1380"/>
        <v>47438</v>
      </c>
      <c r="J3174" s="82">
        <f t="shared" si="1395"/>
        <v>22</v>
      </c>
      <c r="K3174" s="82">
        <f t="shared" si="1375"/>
        <v>19</v>
      </c>
      <c r="L3174" s="76">
        <f t="shared" si="1381"/>
        <v>1.00371312</v>
      </c>
      <c r="M3174" s="83">
        <f t="shared" si="1382"/>
        <v>1.0043006699999999</v>
      </c>
      <c r="N3174" s="83">
        <f t="shared" si="1383"/>
        <v>1.6124648128423127</v>
      </c>
      <c r="O3174" s="76">
        <f t="shared" si="1384"/>
        <v>1.61845208</v>
      </c>
      <c r="P3174" s="76">
        <f t="shared" si="1385"/>
        <v>355.31014094</v>
      </c>
      <c r="Q3174" s="84">
        <f t="shared" si="1399"/>
        <v>0</v>
      </c>
      <c r="R3174" s="86">
        <f t="shared" si="1396"/>
        <v>0</v>
      </c>
      <c r="S3174" s="76">
        <f t="shared" si="1386"/>
        <v>0</v>
      </c>
      <c r="T3174" s="86">
        <f t="shared" si="1397"/>
        <v>8.0657000000000006E-2</v>
      </c>
      <c r="U3174" s="84">
        <f t="shared" si="1387"/>
        <v>19</v>
      </c>
      <c r="V3174" s="84">
        <v>252</v>
      </c>
      <c r="W3174" s="83">
        <f t="shared" si="1388"/>
        <v>1.005865606</v>
      </c>
      <c r="X3174" s="76">
        <f t="shared" si="1389"/>
        <v>2.0841092899999998</v>
      </c>
      <c r="Y3174" s="76">
        <f t="shared" si="1390"/>
        <v>0</v>
      </c>
      <c r="Z3174" s="90" t="str">
        <f t="shared" si="1391"/>
        <v>A+J=</v>
      </c>
      <c r="AA3174" s="81">
        <f t="shared" si="1392"/>
        <v>47438</v>
      </c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75">
        <f t="shared" si="1393"/>
        <v>47434</v>
      </c>
      <c r="B3175" s="76">
        <f t="shared" si="1394"/>
        <v>357.39425023000001</v>
      </c>
      <c r="C3175" s="76">
        <f t="shared" si="1398"/>
        <v>219.53701647</v>
      </c>
      <c r="D3175" s="77">
        <f t="shared" si="1376"/>
        <v>7245.38</v>
      </c>
      <c r="E3175" s="78">
        <f>IF(K3175=1,VLOOKUP(A3174,[1]Plan1!$G$155:$I$350,3),E3174)</f>
        <v>7276.54</v>
      </c>
      <c r="F3175" s="79">
        <f t="shared" si="1377"/>
        <v>45763</v>
      </c>
      <c r="G3175" s="80">
        <f t="shared" si="1378"/>
        <v>4.3006716003852752E-3</v>
      </c>
      <c r="H3175" s="81">
        <f t="shared" si="1379"/>
        <v>47438</v>
      </c>
      <c r="I3175" s="81">
        <f t="shared" si="1380"/>
        <v>47438</v>
      </c>
      <c r="J3175" s="82">
        <f t="shared" si="1395"/>
        <v>22</v>
      </c>
      <c r="K3175" s="82">
        <f t="shared" si="1375"/>
        <v>19</v>
      </c>
      <c r="L3175" s="76">
        <f t="shared" si="1381"/>
        <v>1.00371312</v>
      </c>
      <c r="M3175" s="83">
        <f t="shared" si="1382"/>
        <v>1.0043006699999999</v>
      </c>
      <c r="N3175" s="83">
        <f t="shared" si="1383"/>
        <v>1.6124648128423127</v>
      </c>
      <c r="O3175" s="76">
        <f t="shared" si="1384"/>
        <v>1.61845208</v>
      </c>
      <c r="P3175" s="76">
        <f t="shared" si="1385"/>
        <v>355.31014094</v>
      </c>
      <c r="Q3175" s="84">
        <f t="shared" si="1399"/>
        <v>0</v>
      </c>
      <c r="R3175" s="86">
        <f t="shared" si="1396"/>
        <v>0</v>
      </c>
      <c r="S3175" s="76">
        <f t="shared" si="1386"/>
        <v>0</v>
      </c>
      <c r="T3175" s="86">
        <f t="shared" si="1397"/>
        <v>8.0657000000000006E-2</v>
      </c>
      <c r="U3175" s="84">
        <f t="shared" si="1387"/>
        <v>19</v>
      </c>
      <c r="V3175" s="84">
        <v>252</v>
      </c>
      <c r="W3175" s="83">
        <f t="shared" si="1388"/>
        <v>1.005865606</v>
      </c>
      <c r="X3175" s="76">
        <f t="shared" si="1389"/>
        <v>2.0841092899999998</v>
      </c>
      <c r="Y3175" s="76">
        <f t="shared" si="1390"/>
        <v>0</v>
      </c>
      <c r="Z3175" s="90" t="str">
        <f t="shared" si="1391"/>
        <v>A+J=</v>
      </c>
      <c r="AA3175" s="81">
        <f t="shared" si="1392"/>
        <v>47438</v>
      </c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75">
        <f t="shared" si="1393"/>
        <v>47435</v>
      </c>
      <c r="B3176" s="76">
        <f t="shared" si="1394"/>
        <v>357.57402308000002</v>
      </c>
      <c r="C3176" s="76">
        <f t="shared" si="1398"/>
        <v>219.53701647</v>
      </c>
      <c r="D3176" s="77">
        <f t="shared" si="1376"/>
        <v>7245.38</v>
      </c>
      <c r="E3176" s="78">
        <f>IF(K3176=1,VLOOKUP(A3175,[1]Plan1!$G$155:$I$350,3),E3175)</f>
        <v>7276.54</v>
      </c>
      <c r="F3176" s="79">
        <f t="shared" si="1377"/>
        <v>45763</v>
      </c>
      <c r="G3176" s="80">
        <f t="shared" si="1378"/>
        <v>4.3006716003852752E-3</v>
      </c>
      <c r="H3176" s="81">
        <f t="shared" si="1379"/>
        <v>47438</v>
      </c>
      <c r="I3176" s="81">
        <f t="shared" si="1380"/>
        <v>47438</v>
      </c>
      <c r="J3176" s="82">
        <f t="shared" si="1395"/>
        <v>22</v>
      </c>
      <c r="K3176" s="82">
        <f t="shared" si="1375"/>
        <v>20</v>
      </c>
      <c r="L3176" s="76">
        <f t="shared" si="1381"/>
        <v>1.0039089299999999</v>
      </c>
      <c r="M3176" s="83">
        <f t="shared" si="1382"/>
        <v>1.0043006699999999</v>
      </c>
      <c r="N3176" s="83">
        <f t="shared" si="1383"/>
        <v>1.6124648128423127</v>
      </c>
      <c r="O3176" s="76">
        <f t="shared" si="1384"/>
        <v>1.61876782</v>
      </c>
      <c r="P3176" s="76">
        <f t="shared" si="1385"/>
        <v>355.37945755999999</v>
      </c>
      <c r="Q3176" s="84">
        <f t="shared" si="1399"/>
        <v>0</v>
      </c>
      <c r="R3176" s="86">
        <f t="shared" si="1396"/>
        <v>0</v>
      </c>
      <c r="S3176" s="76">
        <f t="shared" si="1386"/>
        <v>0</v>
      </c>
      <c r="T3176" s="86">
        <f t="shared" si="1397"/>
        <v>8.0657000000000006E-2</v>
      </c>
      <c r="U3176" s="84">
        <f t="shared" si="1387"/>
        <v>20</v>
      </c>
      <c r="V3176" s="84">
        <v>252</v>
      </c>
      <c r="W3176" s="83">
        <f t="shared" si="1388"/>
        <v>1.0061752740000001</v>
      </c>
      <c r="X3176" s="76">
        <f t="shared" si="1389"/>
        <v>2.1945655199999998</v>
      </c>
      <c r="Y3176" s="76">
        <f t="shared" si="1390"/>
        <v>0</v>
      </c>
      <c r="Z3176" s="90" t="str">
        <f t="shared" si="1391"/>
        <v>A+J=</v>
      </c>
      <c r="AA3176" s="81">
        <f t="shared" si="1392"/>
        <v>47438</v>
      </c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75">
        <f t="shared" si="1393"/>
        <v>47436</v>
      </c>
      <c r="B3177" s="76">
        <f t="shared" si="1394"/>
        <v>357.75388552999999</v>
      </c>
      <c r="C3177" s="76">
        <f t="shared" si="1398"/>
        <v>219.53701647</v>
      </c>
      <c r="D3177" s="77">
        <f t="shared" si="1376"/>
        <v>7245.38</v>
      </c>
      <c r="E3177" s="78">
        <f>IF(K3177=1,VLOOKUP(A3176,[1]Plan1!$G$155:$I$350,3),E3176)</f>
        <v>7276.54</v>
      </c>
      <c r="F3177" s="79">
        <f t="shared" si="1377"/>
        <v>45763</v>
      </c>
      <c r="G3177" s="80">
        <f t="shared" si="1378"/>
        <v>4.3006716003852752E-3</v>
      </c>
      <c r="H3177" s="81">
        <f t="shared" si="1379"/>
        <v>47438</v>
      </c>
      <c r="I3177" s="81">
        <f t="shared" si="1380"/>
        <v>47438</v>
      </c>
      <c r="J3177" s="82">
        <f t="shared" si="1395"/>
        <v>22</v>
      </c>
      <c r="K3177" s="82">
        <f t="shared" si="1375"/>
        <v>21</v>
      </c>
      <c r="L3177" s="76">
        <f t="shared" si="1381"/>
        <v>1.00410478</v>
      </c>
      <c r="M3177" s="83">
        <f t="shared" si="1382"/>
        <v>1.0043006699999999</v>
      </c>
      <c r="N3177" s="83">
        <f t="shared" si="1383"/>
        <v>1.6124648128423127</v>
      </c>
      <c r="O3177" s="76">
        <f t="shared" si="1384"/>
        <v>1.6190836200000001</v>
      </c>
      <c r="P3177" s="76">
        <f t="shared" si="1385"/>
        <v>355.44878734999998</v>
      </c>
      <c r="Q3177" s="84">
        <f t="shared" si="1399"/>
        <v>0</v>
      </c>
      <c r="R3177" s="86">
        <f t="shared" si="1396"/>
        <v>0</v>
      </c>
      <c r="S3177" s="76">
        <f t="shared" si="1386"/>
        <v>0</v>
      </c>
      <c r="T3177" s="86">
        <f t="shared" si="1397"/>
        <v>8.0657000000000006E-2</v>
      </c>
      <c r="U3177" s="84">
        <f t="shared" si="1387"/>
        <v>21</v>
      </c>
      <c r="V3177" s="84">
        <v>252</v>
      </c>
      <c r="W3177" s="83">
        <f t="shared" si="1388"/>
        <v>1.0064850359999999</v>
      </c>
      <c r="X3177" s="76">
        <f t="shared" si="1389"/>
        <v>2.3050981799999999</v>
      </c>
      <c r="Y3177" s="76">
        <f t="shared" si="1390"/>
        <v>0</v>
      </c>
      <c r="Z3177" s="90" t="str">
        <f t="shared" si="1391"/>
        <v>A+J=</v>
      </c>
      <c r="AA3177" s="81">
        <f t="shared" si="1392"/>
        <v>47438</v>
      </c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75">
        <f t="shared" si="1393"/>
        <v>47437</v>
      </c>
      <c r="B3178" s="76">
        <f t="shared" si="1394"/>
        <v>357.93384087999999</v>
      </c>
      <c r="C3178" s="76">
        <f t="shared" si="1398"/>
        <v>219.53701647</v>
      </c>
      <c r="D3178" s="77">
        <f t="shared" si="1376"/>
        <v>7245.38</v>
      </c>
      <c r="E3178" s="78">
        <f>IF(K3178=1,VLOOKUP(A3177,[1]Plan1!$G$155:$I$350,3),E3177)</f>
        <v>7276.54</v>
      </c>
      <c r="F3178" s="79">
        <f t="shared" si="1377"/>
        <v>45763</v>
      </c>
      <c r="G3178" s="80">
        <f t="shared" si="1378"/>
        <v>4.3006716003852752E-3</v>
      </c>
      <c r="H3178" s="81">
        <f t="shared" si="1379"/>
        <v>47469</v>
      </c>
      <c r="I3178" s="81">
        <f t="shared" si="1380"/>
        <v>47438</v>
      </c>
      <c r="J3178" s="82">
        <f t="shared" si="1395"/>
        <v>22</v>
      </c>
      <c r="K3178" s="82">
        <f t="shared" ref="K3178:K3241" si="1400">(J3178-(NETWORKDAYS(A3178,I3178,AD$165:AD$503)-1))</f>
        <v>22</v>
      </c>
      <c r="L3178" s="76">
        <f t="shared" si="1381"/>
        <v>1.0043006699999999</v>
      </c>
      <c r="M3178" s="83">
        <f t="shared" si="1382"/>
        <v>1.0043006699999999</v>
      </c>
      <c r="N3178" s="83">
        <f t="shared" si="1383"/>
        <v>1.6124648128423127</v>
      </c>
      <c r="O3178" s="76">
        <f t="shared" si="1384"/>
        <v>1.6193994899999999</v>
      </c>
      <c r="P3178" s="76">
        <f t="shared" si="1385"/>
        <v>355.51813249999998</v>
      </c>
      <c r="Q3178" s="84">
        <f t="shared" si="1399"/>
        <v>0</v>
      </c>
      <c r="R3178" s="86">
        <f t="shared" si="1396"/>
        <v>0</v>
      </c>
      <c r="S3178" s="76">
        <f t="shared" si="1386"/>
        <v>0</v>
      </c>
      <c r="T3178" s="86">
        <f t="shared" si="1397"/>
        <v>8.0657000000000006E-2</v>
      </c>
      <c r="U3178" s="84">
        <f t="shared" si="1387"/>
        <v>22</v>
      </c>
      <c r="V3178" s="84">
        <v>252</v>
      </c>
      <c r="W3178" s="83">
        <f t="shared" si="1388"/>
        <v>1.0067948950000001</v>
      </c>
      <c r="X3178" s="76">
        <f t="shared" si="1389"/>
        <v>2.4157083799999999</v>
      </c>
      <c r="Y3178" s="76">
        <f t="shared" si="1390"/>
        <v>0</v>
      </c>
      <c r="Z3178" s="90" t="str">
        <f t="shared" si="1391"/>
        <v>A+J=</v>
      </c>
      <c r="AA3178" s="81">
        <f t="shared" si="1392"/>
        <v>47438</v>
      </c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75">
        <f t="shared" si="1393"/>
        <v>47438</v>
      </c>
      <c r="B3179" s="76">
        <f t="shared" si="1394"/>
        <v>357.93384087999999</v>
      </c>
      <c r="C3179" s="76">
        <f t="shared" si="1398"/>
        <v>219.53701647</v>
      </c>
      <c r="D3179" s="77">
        <f t="shared" si="1376"/>
        <v>7245.38</v>
      </c>
      <c r="E3179" s="78">
        <f>IF(K3179=1,VLOOKUP(A3178,[1]Plan1!$G$155:$I$350,3),E3178)</f>
        <v>7276.54</v>
      </c>
      <c r="F3179" s="79">
        <f t="shared" si="1377"/>
        <v>45763</v>
      </c>
      <c r="G3179" s="80">
        <f t="shared" si="1378"/>
        <v>4.3006716003852752E-3</v>
      </c>
      <c r="H3179" s="81">
        <f t="shared" si="1379"/>
        <v>47469</v>
      </c>
      <c r="I3179" s="81">
        <f t="shared" si="1380"/>
        <v>47438</v>
      </c>
      <c r="J3179" s="82">
        <f t="shared" si="1395"/>
        <v>22</v>
      </c>
      <c r="K3179" s="82">
        <f t="shared" si="1400"/>
        <v>22</v>
      </c>
      <c r="L3179" s="76">
        <f t="shared" si="1381"/>
        <v>1.0043006699999999</v>
      </c>
      <c r="M3179" s="83">
        <f t="shared" si="1382"/>
        <v>1.0043006699999999</v>
      </c>
      <c r="N3179" s="83">
        <f t="shared" si="1383"/>
        <v>1.6124648128423127</v>
      </c>
      <c r="O3179" s="76">
        <f t="shared" si="1384"/>
        <v>1.6193994899999999</v>
      </c>
      <c r="P3179" s="76">
        <f t="shared" si="1385"/>
        <v>355.51813249999998</v>
      </c>
      <c r="Q3179" s="84">
        <f t="shared" si="1399"/>
        <v>104</v>
      </c>
      <c r="R3179" s="86">
        <f t="shared" si="1396"/>
        <v>3.7511000000000003E-2</v>
      </c>
      <c r="S3179" s="76">
        <f t="shared" si="1386"/>
        <v>13.335840660000001</v>
      </c>
      <c r="T3179" s="86">
        <f t="shared" si="1397"/>
        <v>8.0657000000000006E-2</v>
      </c>
      <c r="U3179" s="84">
        <f t="shared" si="1387"/>
        <v>22</v>
      </c>
      <c r="V3179" s="84">
        <v>252</v>
      </c>
      <c r="W3179" s="83">
        <f t="shared" si="1388"/>
        <v>1.0067948950000001</v>
      </c>
      <c r="X3179" s="76">
        <f t="shared" si="1389"/>
        <v>2.4157083799999999</v>
      </c>
      <c r="Y3179" s="76">
        <f t="shared" si="1390"/>
        <v>15.75154904</v>
      </c>
      <c r="Z3179" s="90" t="str">
        <f t="shared" si="1391"/>
        <v>A+J=</v>
      </c>
      <c r="AA3179" s="81">
        <f t="shared" si="1392"/>
        <v>47438</v>
      </c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75">
        <f t="shared" si="1393"/>
        <v>47439</v>
      </c>
      <c r="B3180" s="76">
        <f t="shared" si="1394"/>
        <v>342.36108680000001</v>
      </c>
      <c r="C3180" s="76">
        <f t="shared" si="1398"/>
        <v>211.30196344999999</v>
      </c>
      <c r="D3180" s="77">
        <f t="shared" si="1376"/>
        <v>7245.38</v>
      </c>
      <c r="E3180" s="78">
        <f>IF(K3180=1,VLOOKUP(A3179,[1]Plan1!$G$155:$I$350,3),E3179)</f>
        <v>7276.54</v>
      </c>
      <c r="F3180" s="79">
        <f t="shared" si="1377"/>
        <v>45763</v>
      </c>
      <c r="G3180" s="80">
        <f t="shared" si="1378"/>
        <v>4.3006716003852752E-3</v>
      </c>
      <c r="H3180" s="81">
        <f t="shared" si="1379"/>
        <v>47469</v>
      </c>
      <c r="I3180" s="81">
        <f t="shared" si="1380"/>
        <v>47469</v>
      </c>
      <c r="J3180" s="82">
        <f t="shared" si="1395"/>
        <v>20</v>
      </c>
      <c r="K3180" s="82">
        <f t="shared" si="1400"/>
        <v>1</v>
      </c>
      <c r="L3180" s="76">
        <f t="shared" si="1381"/>
        <v>1.0002145899999999</v>
      </c>
      <c r="M3180" s="83">
        <f t="shared" si="1382"/>
        <v>1.0043006699999999</v>
      </c>
      <c r="N3180" s="83">
        <f t="shared" si="1383"/>
        <v>1.6193994918889592</v>
      </c>
      <c r="O3180" s="76">
        <f t="shared" si="1384"/>
        <v>1.6197469900000001</v>
      </c>
      <c r="P3180" s="76">
        <f t="shared" si="1385"/>
        <v>342.25571926999999</v>
      </c>
      <c r="Q3180" s="84">
        <f t="shared" si="1399"/>
        <v>0</v>
      </c>
      <c r="R3180" s="86">
        <f t="shared" si="1396"/>
        <v>0</v>
      </c>
      <c r="S3180" s="76">
        <f t="shared" si="1386"/>
        <v>0</v>
      </c>
      <c r="T3180" s="86">
        <f t="shared" si="1397"/>
        <v>8.0657000000000006E-2</v>
      </c>
      <c r="U3180" s="84">
        <f t="shared" si="1387"/>
        <v>1</v>
      </c>
      <c r="V3180" s="84">
        <v>252</v>
      </c>
      <c r="W3180" s="83">
        <f t="shared" si="1388"/>
        <v>1.0003078620000001</v>
      </c>
      <c r="X3180" s="76">
        <f t="shared" si="1389"/>
        <v>0.10536753</v>
      </c>
      <c r="Y3180" s="76">
        <f t="shared" si="1390"/>
        <v>0</v>
      </c>
      <c r="Z3180" s="90" t="str">
        <f t="shared" si="1391"/>
        <v>A+J=</v>
      </c>
      <c r="AA3180" s="81">
        <f t="shared" si="1392"/>
        <v>47438</v>
      </c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75">
        <f t="shared" si="1393"/>
        <v>47440</v>
      </c>
      <c r="B3181" s="76">
        <f t="shared" si="1394"/>
        <v>342.36108680000001</v>
      </c>
      <c r="C3181" s="76">
        <f t="shared" si="1398"/>
        <v>211.30196344999999</v>
      </c>
      <c r="D3181" s="77">
        <f t="shared" si="1376"/>
        <v>7245.38</v>
      </c>
      <c r="E3181" s="78">
        <f>IF(K3181=1,VLOOKUP(A3180,[1]Plan1!$G$155:$I$350,3),E3180)</f>
        <v>7276.54</v>
      </c>
      <c r="F3181" s="79">
        <f t="shared" si="1377"/>
        <v>45763</v>
      </c>
      <c r="G3181" s="80">
        <f t="shared" si="1378"/>
        <v>4.3006716003852752E-3</v>
      </c>
      <c r="H3181" s="81">
        <f t="shared" si="1379"/>
        <v>47469</v>
      </c>
      <c r="I3181" s="81">
        <f t="shared" si="1380"/>
        <v>47469</v>
      </c>
      <c r="J3181" s="82">
        <f t="shared" si="1395"/>
        <v>20</v>
      </c>
      <c r="K3181" s="82">
        <f t="shared" si="1400"/>
        <v>1</v>
      </c>
      <c r="L3181" s="76">
        <f t="shared" si="1381"/>
        <v>1.0002145899999999</v>
      </c>
      <c r="M3181" s="83">
        <f t="shared" si="1382"/>
        <v>1.0043006699999999</v>
      </c>
      <c r="N3181" s="83">
        <f t="shared" si="1383"/>
        <v>1.6193994918889592</v>
      </c>
      <c r="O3181" s="76">
        <f t="shared" si="1384"/>
        <v>1.6197469900000001</v>
      </c>
      <c r="P3181" s="76">
        <f t="shared" si="1385"/>
        <v>342.25571926999999</v>
      </c>
      <c r="Q3181" s="84">
        <f t="shared" si="1399"/>
        <v>0</v>
      </c>
      <c r="R3181" s="86">
        <f t="shared" si="1396"/>
        <v>0</v>
      </c>
      <c r="S3181" s="76">
        <f t="shared" si="1386"/>
        <v>0</v>
      </c>
      <c r="T3181" s="86">
        <f t="shared" si="1397"/>
        <v>8.0657000000000006E-2</v>
      </c>
      <c r="U3181" s="84">
        <f t="shared" si="1387"/>
        <v>1</v>
      </c>
      <c r="V3181" s="84">
        <v>252</v>
      </c>
      <c r="W3181" s="83">
        <f t="shared" si="1388"/>
        <v>1.0003078620000001</v>
      </c>
      <c r="X3181" s="76">
        <f t="shared" si="1389"/>
        <v>0.10536753</v>
      </c>
      <c r="Y3181" s="76">
        <f t="shared" si="1390"/>
        <v>0</v>
      </c>
      <c r="Z3181" s="90" t="str">
        <f t="shared" si="1391"/>
        <v>A+J=</v>
      </c>
      <c r="AA3181" s="81">
        <f t="shared" si="1392"/>
        <v>47438</v>
      </c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75">
        <f t="shared" si="1393"/>
        <v>47441</v>
      </c>
      <c r="B3182" s="76">
        <f t="shared" si="1394"/>
        <v>342.36108680000001</v>
      </c>
      <c r="C3182" s="76">
        <f t="shared" si="1398"/>
        <v>211.30196344999999</v>
      </c>
      <c r="D3182" s="77">
        <f t="shared" si="1376"/>
        <v>7245.38</v>
      </c>
      <c r="E3182" s="78">
        <f>IF(K3182=1,VLOOKUP(A3181,[1]Plan1!$G$155:$I$350,3),E3181)</f>
        <v>7276.54</v>
      </c>
      <c r="F3182" s="79">
        <f t="shared" si="1377"/>
        <v>45763</v>
      </c>
      <c r="G3182" s="80">
        <f t="shared" si="1378"/>
        <v>4.3006716003852752E-3</v>
      </c>
      <c r="H3182" s="81">
        <f t="shared" si="1379"/>
        <v>47469</v>
      </c>
      <c r="I3182" s="81">
        <f t="shared" si="1380"/>
        <v>47469</v>
      </c>
      <c r="J3182" s="82">
        <f t="shared" si="1395"/>
        <v>20</v>
      </c>
      <c r="K3182" s="82">
        <f t="shared" si="1400"/>
        <v>1</v>
      </c>
      <c r="L3182" s="76">
        <f t="shared" si="1381"/>
        <v>1.0002145899999999</v>
      </c>
      <c r="M3182" s="83">
        <f t="shared" si="1382"/>
        <v>1.0043006699999999</v>
      </c>
      <c r="N3182" s="83">
        <f t="shared" si="1383"/>
        <v>1.6193994918889592</v>
      </c>
      <c r="O3182" s="76">
        <f t="shared" si="1384"/>
        <v>1.6197469900000001</v>
      </c>
      <c r="P3182" s="76">
        <f t="shared" si="1385"/>
        <v>342.25571926999999</v>
      </c>
      <c r="Q3182" s="84">
        <f t="shared" si="1399"/>
        <v>0</v>
      </c>
      <c r="R3182" s="86">
        <f t="shared" si="1396"/>
        <v>0</v>
      </c>
      <c r="S3182" s="76">
        <f t="shared" si="1386"/>
        <v>0</v>
      </c>
      <c r="T3182" s="86">
        <f t="shared" si="1397"/>
        <v>8.0657000000000006E-2</v>
      </c>
      <c r="U3182" s="84">
        <f t="shared" si="1387"/>
        <v>1</v>
      </c>
      <c r="V3182" s="84">
        <v>252</v>
      </c>
      <c r="W3182" s="83">
        <f t="shared" si="1388"/>
        <v>1.0003078620000001</v>
      </c>
      <c r="X3182" s="76">
        <f t="shared" si="1389"/>
        <v>0.10536753</v>
      </c>
      <c r="Y3182" s="76">
        <f t="shared" si="1390"/>
        <v>0</v>
      </c>
      <c r="Z3182" s="90" t="str">
        <f t="shared" si="1391"/>
        <v>A+J=</v>
      </c>
      <c r="AA3182" s="81">
        <f t="shared" si="1392"/>
        <v>47438</v>
      </c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75">
        <f t="shared" si="1393"/>
        <v>47442</v>
      </c>
      <c r="B3183" s="76">
        <f t="shared" si="1394"/>
        <v>342.53997817999999</v>
      </c>
      <c r="C3183" s="76">
        <f t="shared" si="1398"/>
        <v>211.30196344999999</v>
      </c>
      <c r="D3183" s="77">
        <f t="shared" si="1376"/>
        <v>7245.38</v>
      </c>
      <c r="E3183" s="78">
        <f>IF(K3183=1,VLOOKUP(A3182,[1]Plan1!$G$155:$I$350,3),E3182)</f>
        <v>7276.54</v>
      </c>
      <c r="F3183" s="79">
        <f t="shared" si="1377"/>
        <v>45763</v>
      </c>
      <c r="G3183" s="80">
        <f t="shared" si="1378"/>
        <v>4.3006716003852752E-3</v>
      </c>
      <c r="H3183" s="81">
        <f t="shared" si="1379"/>
        <v>47469</v>
      </c>
      <c r="I3183" s="81">
        <f t="shared" si="1380"/>
        <v>47469</v>
      </c>
      <c r="J3183" s="82">
        <f t="shared" si="1395"/>
        <v>20</v>
      </c>
      <c r="K3183" s="82">
        <f t="shared" si="1400"/>
        <v>2</v>
      </c>
      <c r="L3183" s="76">
        <f t="shared" si="1381"/>
        <v>1.0004292299999999</v>
      </c>
      <c r="M3183" s="83">
        <f t="shared" si="1382"/>
        <v>1.0043006699999999</v>
      </c>
      <c r="N3183" s="83">
        <f t="shared" si="1383"/>
        <v>1.6193994918889592</v>
      </c>
      <c r="O3183" s="76">
        <f t="shared" si="1384"/>
        <v>1.62009458</v>
      </c>
      <c r="P3183" s="76">
        <f t="shared" si="1385"/>
        <v>342.32916571999999</v>
      </c>
      <c r="Q3183" s="84">
        <f t="shared" si="1399"/>
        <v>0</v>
      </c>
      <c r="R3183" s="86">
        <f t="shared" si="1396"/>
        <v>0</v>
      </c>
      <c r="S3183" s="76">
        <f t="shared" si="1386"/>
        <v>0</v>
      </c>
      <c r="T3183" s="86">
        <f t="shared" si="1397"/>
        <v>8.0657000000000006E-2</v>
      </c>
      <c r="U3183" s="84">
        <f t="shared" si="1387"/>
        <v>2</v>
      </c>
      <c r="V3183" s="84">
        <v>252</v>
      </c>
      <c r="W3183" s="83">
        <f t="shared" si="1388"/>
        <v>1.000615818</v>
      </c>
      <c r="X3183" s="76">
        <f t="shared" si="1389"/>
        <v>0.21081246000000001</v>
      </c>
      <c r="Y3183" s="76">
        <f t="shared" si="1390"/>
        <v>0</v>
      </c>
      <c r="Z3183" s="90" t="str">
        <f t="shared" si="1391"/>
        <v>A+J=</v>
      </c>
      <c r="AA3183" s="81">
        <f t="shared" si="1392"/>
        <v>47438</v>
      </c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75">
        <f t="shared" si="1393"/>
        <v>47443</v>
      </c>
      <c r="B3184" s="76">
        <f t="shared" si="1394"/>
        <v>342.53997817999999</v>
      </c>
      <c r="C3184" s="76">
        <f t="shared" si="1398"/>
        <v>211.30196344999999</v>
      </c>
      <c r="D3184" s="77">
        <f t="shared" si="1376"/>
        <v>7245.38</v>
      </c>
      <c r="E3184" s="78">
        <f>IF(K3184=1,VLOOKUP(A3183,[1]Plan1!$G$155:$I$350,3),E3183)</f>
        <v>7276.54</v>
      </c>
      <c r="F3184" s="79">
        <f t="shared" si="1377"/>
        <v>45763</v>
      </c>
      <c r="G3184" s="80">
        <f t="shared" si="1378"/>
        <v>4.3006716003852752E-3</v>
      </c>
      <c r="H3184" s="81">
        <f t="shared" si="1379"/>
        <v>47469</v>
      </c>
      <c r="I3184" s="81">
        <f t="shared" si="1380"/>
        <v>47469</v>
      </c>
      <c r="J3184" s="82">
        <f t="shared" si="1395"/>
        <v>20</v>
      </c>
      <c r="K3184" s="82">
        <f t="shared" si="1400"/>
        <v>2</v>
      </c>
      <c r="L3184" s="76">
        <f t="shared" si="1381"/>
        <v>1.0004292299999999</v>
      </c>
      <c r="M3184" s="83">
        <f t="shared" si="1382"/>
        <v>1.0043006699999999</v>
      </c>
      <c r="N3184" s="83">
        <f t="shared" si="1383"/>
        <v>1.6193994918889592</v>
      </c>
      <c r="O3184" s="76">
        <f t="shared" si="1384"/>
        <v>1.62009458</v>
      </c>
      <c r="P3184" s="76">
        <f t="shared" si="1385"/>
        <v>342.32916571999999</v>
      </c>
      <c r="Q3184" s="84">
        <f t="shared" si="1399"/>
        <v>0</v>
      </c>
      <c r="R3184" s="86">
        <f t="shared" si="1396"/>
        <v>0</v>
      </c>
      <c r="S3184" s="76">
        <f t="shared" si="1386"/>
        <v>0</v>
      </c>
      <c r="T3184" s="86">
        <f t="shared" si="1397"/>
        <v>8.0657000000000006E-2</v>
      </c>
      <c r="U3184" s="84">
        <f t="shared" si="1387"/>
        <v>2</v>
      </c>
      <c r="V3184" s="84">
        <v>252</v>
      </c>
      <c r="W3184" s="83">
        <f t="shared" si="1388"/>
        <v>1.000615818</v>
      </c>
      <c r="X3184" s="76">
        <f t="shared" si="1389"/>
        <v>0.21081246000000001</v>
      </c>
      <c r="Y3184" s="76">
        <f t="shared" si="1390"/>
        <v>0</v>
      </c>
      <c r="Z3184" s="90" t="str">
        <f t="shared" si="1391"/>
        <v>A+J=</v>
      </c>
      <c r="AA3184" s="81">
        <f t="shared" si="1392"/>
        <v>47438</v>
      </c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75">
        <f t="shared" si="1393"/>
        <v>47444</v>
      </c>
      <c r="B3185" s="76">
        <f t="shared" si="1394"/>
        <v>342.71896425</v>
      </c>
      <c r="C3185" s="76">
        <f t="shared" si="1398"/>
        <v>211.30196344999999</v>
      </c>
      <c r="D3185" s="77">
        <f t="shared" si="1376"/>
        <v>7245.38</v>
      </c>
      <c r="E3185" s="78">
        <f>IF(K3185=1,VLOOKUP(A3184,[1]Plan1!$G$155:$I$350,3),E3184)</f>
        <v>7276.54</v>
      </c>
      <c r="F3185" s="79">
        <f t="shared" si="1377"/>
        <v>45763</v>
      </c>
      <c r="G3185" s="80">
        <f t="shared" si="1378"/>
        <v>4.3006716003852752E-3</v>
      </c>
      <c r="H3185" s="81">
        <f t="shared" si="1379"/>
        <v>47469</v>
      </c>
      <c r="I3185" s="81">
        <f t="shared" si="1380"/>
        <v>47469</v>
      </c>
      <c r="J3185" s="82">
        <f t="shared" si="1395"/>
        <v>20</v>
      </c>
      <c r="K3185" s="82">
        <f t="shared" si="1400"/>
        <v>3</v>
      </c>
      <c r="L3185" s="76">
        <f t="shared" si="1381"/>
        <v>1.0006439199999999</v>
      </c>
      <c r="M3185" s="83">
        <f t="shared" si="1382"/>
        <v>1.0043006699999999</v>
      </c>
      <c r="N3185" s="83">
        <f t="shared" si="1383"/>
        <v>1.6193994918889592</v>
      </c>
      <c r="O3185" s="76">
        <f t="shared" si="1384"/>
        <v>1.62044225</v>
      </c>
      <c r="P3185" s="76">
        <f t="shared" si="1385"/>
        <v>342.40262908</v>
      </c>
      <c r="Q3185" s="84">
        <f t="shared" si="1399"/>
        <v>0</v>
      </c>
      <c r="R3185" s="86">
        <f t="shared" si="1396"/>
        <v>0</v>
      </c>
      <c r="S3185" s="76">
        <f t="shared" si="1386"/>
        <v>0</v>
      </c>
      <c r="T3185" s="86">
        <f t="shared" si="1397"/>
        <v>8.0657000000000006E-2</v>
      </c>
      <c r="U3185" s="84">
        <f t="shared" si="1387"/>
        <v>3</v>
      </c>
      <c r="V3185" s="84">
        <v>252</v>
      </c>
      <c r="W3185" s="83">
        <f t="shared" si="1388"/>
        <v>1.000923869</v>
      </c>
      <c r="X3185" s="76">
        <f t="shared" si="1389"/>
        <v>0.31633517</v>
      </c>
      <c r="Y3185" s="76">
        <f t="shared" si="1390"/>
        <v>0</v>
      </c>
      <c r="Z3185" s="90" t="str">
        <f t="shared" si="1391"/>
        <v>A+J=</v>
      </c>
      <c r="AA3185" s="81">
        <f t="shared" si="1392"/>
        <v>47438</v>
      </c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75">
        <f t="shared" si="1393"/>
        <v>47445</v>
      </c>
      <c r="B3186" s="76">
        <f t="shared" si="1394"/>
        <v>342.89804079999999</v>
      </c>
      <c r="C3186" s="76">
        <f t="shared" si="1398"/>
        <v>211.30196344999999</v>
      </c>
      <c r="D3186" s="77">
        <f t="shared" si="1376"/>
        <v>7245.38</v>
      </c>
      <c r="E3186" s="78">
        <f>IF(K3186=1,VLOOKUP(A3185,[1]Plan1!$G$155:$I$350,3),E3185)</f>
        <v>7276.54</v>
      </c>
      <c r="F3186" s="79">
        <f t="shared" si="1377"/>
        <v>45763</v>
      </c>
      <c r="G3186" s="80">
        <f t="shared" si="1378"/>
        <v>4.3006716003852752E-3</v>
      </c>
      <c r="H3186" s="81">
        <f t="shared" si="1379"/>
        <v>47469</v>
      </c>
      <c r="I3186" s="81">
        <f t="shared" si="1380"/>
        <v>47469</v>
      </c>
      <c r="J3186" s="82">
        <f t="shared" si="1395"/>
        <v>20</v>
      </c>
      <c r="K3186" s="82">
        <f t="shared" si="1400"/>
        <v>4</v>
      </c>
      <c r="L3186" s="76">
        <f t="shared" si="1381"/>
        <v>1.0008586500000001</v>
      </c>
      <c r="M3186" s="83">
        <f t="shared" si="1382"/>
        <v>1.0043006699999999</v>
      </c>
      <c r="N3186" s="83">
        <f t="shared" si="1383"/>
        <v>1.6193994918889592</v>
      </c>
      <c r="O3186" s="76">
        <f t="shared" si="1384"/>
        <v>1.6207899800000001</v>
      </c>
      <c r="P3186" s="76">
        <f t="shared" si="1385"/>
        <v>342.47610510999999</v>
      </c>
      <c r="Q3186" s="84">
        <f t="shared" si="1399"/>
        <v>0</v>
      </c>
      <c r="R3186" s="86">
        <f t="shared" si="1396"/>
        <v>0</v>
      </c>
      <c r="S3186" s="76">
        <f t="shared" si="1386"/>
        <v>0</v>
      </c>
      <c r="T3186" s="86">
        <f t="shared" si="1397"/>
        <v>8.0657000000000006E-2</v>
      </c>
      <c r="U3186" s="84">
        <f t="shared" si="1387"/>
        <v>4</v>
      </c>
      <c r="V3186" s="84">
        <v>252</v>
      </c>
      <c r="W3186" s="83">
        <f t="shared" si="1388"/>
        <v>1.001232015</v>
      </c>
      <c r="X3186" s="76">
        <f t="shared" si="1389"/>
        <v>0.42193568999999997</v>
      </c>
      <c r="Y3186" s="76">
        <f t="shared" si="1390"/>
        <v>0</v>
      </c>
      <c r="Z3186" s="90" t="str">
        <f t="shared" si="1391"/>
        <v>A+J=</v>
      </c>
      <c r="AA3186" s="81">
        <f t="shared" si="1392"/>
        <v>47438</v>
      </c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75">
        <f t="shared" si="1393"/>
        <v>47446</v>
      </c>
      <c r="B3187" s="76">
        <f t="shared" si="1394"/>
        <v>343.07721423000004</v>
      </c>
      <c r="C3187" s="76">
        <f t="shared" si="1398"/>
        <v>211.30196344999999</v>
      </c>
      <c r="D3187" s="77">
        <f t="shared" si="1376"/>
        <v>7245.38</v>
      </c>
      <c r="E3187" s="78">
        <f>IF(K3187=1,VLOOKUP(A3186,[1]Plan1!$G$155:$I$350,3),E3186)</f>
        <v>7276.54</v>
      </c>
      <c r="F3187" s="79">
        <f t="shared" si="1377"/>
        <v>45763</v>
      </c>
      <c r="G3187" s="80">
        <f t="shared" si="1378"/>
        <v>4.3006716003852752E-3</v>
      </c>
      <c r="H3187" s="81">
        <f t="shared" si="1379"/>
        <v>47469</v>
      </c>
      <c r="I3187" s="81">
        <f t="shared" si="1380"/>
        <v>47469</v>
      </c>
      <c r="J3187" s="82">
        <f t="shared" si="1395"/>
        <v>20</v>
      </c>
      <c r="K3187" s="82">
        <f t="shared" si="1400"/>
        <v>5</v>
      </c>
      <c r="L3187" s="76">
        <f t="shared" si="1381"/>
        <v>1.0010734299999999</v>
      </c>
      <c r="M3187" s="83">
        <f t="shared" si="1382"/>
        <v>1.0043006699999999</v>
      </c>
      <c r="N3187" s="83">
        <f t="shared" si="1383"/>
        <v>1.6193994918889592</v>
      </c>
      <c r="O3187" s="76">
        <f t="shared" si="1384"/>
        <v>1.6211378000000001</v>
      </c>
      <c r="P3187" s="76">
        <f t="shared" si="1385"/>
        <v>342.54960016000001</v>
      </c>
      <c r="Q3187" s="84">
        <f t="shared" si="1399"/>
        <v>0</v>
      </c>
      <c r="R3187" s="86">
        <f t="shared" si="1396"/>
        <v>0</v>
      </c>
      <c r="S3187" s="76">
        <f t="shared" si="1386"/>
        <v>0</v>
      </c>
      <c r="T3187" s="86">
        <f t="shared" si="1397"/>
        <v>8.0657000000000006E-2</v>
      </c>
      <c r="U3187" s="84">
        <f t="shared" si="1387"/>
        <v>5</v>
      </c>
      <c r="V3187" s="84">
        <v>252</v>
      </c>
      <c r="W3187" s="83">
        <f t="shared" si="1388"/>
        <v>1.001540256</v>
      </c>
      <c r="X3187" s="76">
        <f t="shared" si="1389"/>
        <v>0.52761407000000005</v>
      </c>
      <c r="Y3187" s="76">
        <f t="shared" si="1390"/>
        <v>0</v>
      </c>
      <c r="Z3187" s="90" t="str">
        <f t="shared" si="1391"/>
        <v>A+J=</v>
      </c>
      <c r="AA3187" s="81">
        <f t="shared" si="1392"/>
        <v>47438</v>
      </c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75">
        <f t="shared" si="1393"/>
        <v>47447</v>
      </c>
      <c r="B3188" s="76">
        <f t="shared" si="1394"/>
        <v>343.07721423000004</v>
      </c>
      <c r="C3188" s="76">
        <f t="shared" si="1398"/>
        <v>211.30196344999999</v>
      </c>
      <c r="D3188" s="77">
        <f t="shared" si="1376"/>
        <v>7245.38</v>
      </c>
      <c r="E3188" s="78">
        <f>IF(K3188=1,VLOOKUP(A3187,[1]Plan1!$G$155:$I$350,3),E3187)</f>
        <v>7276.54</v>
      </c>
      <c r="F3188" s="79">
        <f t="shared" si="1377"/>
        <v>45763</v>
      </c>
      <c r="G3188" s="80">
        <f t="shared" si="1378"/>
        <v>4.3006716003852752E-3</v>
      </c>
      <c r="H3188" s="81">
        <f t="shared" si="1379"/>
        <v>47469</v>
      </c>
      <c r="I3188" s="81">
        <f t="shared" si="1380"/>
        <v>47469</v>
      </c>
      <c r="J3188" s="82">
        <f t="shared" si="1395"/>
        <v>20</v>
      </c>
      <c r="K3188" s="82">
        <f t="shared" si="1400"/>
        <v>5</v>
      </c>
      <c r="L3188" s="76">
        <f t="shared" si="1381"/>
        <v>1.0010734299999999</v>
      </c>
      <c r="M3188" s="83">
        <f t="shared" si="1382"/>
        <v>1.0043006699999999</v>
      </c>
      <c r="N3188" s="83">
        <f t="shared" si="1383"/>
        <v>1.6193994918889592</v>
      </c>
      <c r="O3188" s="76">
        <f t="shared" si="1384"/>
        <v>1.6211378000000001</v>
      </c>
      <c r="P3188" s="76">
        <f t="shared" si="1385"/>
        <v>342.54960016000001</v>
      </c>
      <c r="Q3188" s="84">
        <f t="shared" si="1399"/>
        <v>0</v>
      </c>
      <c r="R3188" s="86">
        <f t="shared" si="1396"/>
        <v>0</v>
      </c>
      <c r="S3188" s="76">
        <f t="shared" si="1386"/>
        <v>0</v>
      </c>
      <c r="T3188" s="86">
        <f t="shared" si="1397"/>
        <v>8.0657000000000006E-2</v>
      </c>
      <c r="U3188" s="84">
        <f t="shared" si="1387"/>
        <v>5</v>
      </c>
      <c r="V3188" s="84">
        <v>252</v>
      </c>
      <c r="W3188" s="83">
        <f t="shared" si="1388"/>
        <v>1.001540256</v>
      </c>
      <c r="X3188" s="76">
        <f t="shared" si="1389"/>
        <v>0.52761407000000005</v>
      </c>
      <c r="Y3188" s="76">
        <f t="shared" si="1390"/>
        <v>0</v>
      </c>
      <c r="Z3188" s="90" t="str">
        <f t="shared" si="1391"/>
        <v>A+J=</v>
      </c>
      <c r="AA3188" s="81">
        <f t="shared" si="1392"/>
        <v>47438</v>
      </c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75">
        <f t="shared" si="1393"/>
        <v>47448</v>
      </c>
      <c r="B3189" s="76">
        <f t="shared" si="1394"/>
        <v>343.07721423000004</v>
      </c>
      <c r="C3189" s="76">
        <f t="shared" si="1398"/>
        <v>211.30196344999999</v>
      </c>
      <c r="D3189" s="77">
        <f t="shared" si="1376"/>
        <v>7245.38</v>
      </c>
      <c r="E3189" s="78">
        <f>IF(K3189=1,VLOOKUP(A3188,[1]Plan1!$G$155:$I$350,3),E3188)</f>
        <v>7276.54</v>
      </c>
      <c r="F3189" s="79">
        <f t="shared" si="1377"/>
        <v>45763</v>
      </c>
      <c r="G3189" s="80">
        <f t="shared" si="1378"/>
        <v>4.3006716003852752E-3</v>
      </c>
      <c r="H3189" s="81">
        <f t="shared" si="1379"/>
        <v>47469</v>
      </c>
      <c r="I3189" s="81">
        <f t="shared" si="1380"/>
        <v>47469</v>
      </c>
      <c r="J3189" s="82">
        <f t="shared" si="1395"/>
        <v>20</v>
      </c>
      <c r="K3189" s="82">
        <f t="shared" si="1400"/>
        <v>5</v>
      </c>
      <c r="L3189" s="76">
        <f t="shared" si="1381"/>
        <v>1.0010734299999999</v>
      </c>
      <c r="M3189" s="83">
        <f t="shared" si="1382"/>
        <v>1.0043006699999999</v>
      </c>
      <c r="N3189" s="83">
        <f t="shared" si="1383"/>
        <v>1.6193994918889592</v>
      </c>
      <c r="O3189" s="76">
        <f t="shared" si="1384"/>
        <v>1.6211378000000001</v>
      </c>
      <c r="P3189" s="76">
        <f t="shared" si="1385"/>
        <v>342.54960016000001</v>
      </c>
      <c r="Q3189" s="84">
        <f t="shared" si="1399"/>
        <v>0</v>
      </c>
      <c r="R3189" s="86">
        <f t="shared" si="1396"/>
        <v>0</v>
      </c>
      <c r="S3189" s="76">
        <f t="shared" si="1386"/>
        <v>0</v>
      </c>
      <c r="T3189" s="86">
        <f t="shared" si="1397"/>
        <v>8.0657000000000006E-2</v>
      </c>
      <c r="U3189" s="84">
        <f t="shared" si="1387"/>
        <v>5</v>
      </c>
      <c r="V3189" s="84">
        <v>252</v>
      </c>
      <c r="W3189" s="83">
        <f t="shared" si="1388"/>
        <v>1.001540256</v>
      </c>
      <c r="X3189" s="76">
        <f t="shared" si="1389"/>
        <v>0.52761407000000005</v>
      </c>
      <c r="Y3189" s="76">
        <f t="shared" si="1390"/>
        <v>0</v>
      </c>
      <c r="Z3189" s="90" t="str">
        <f t="shared" si="1391"/>
        <v>A+J=</v>
      </c>
      <c r="AA3189" s="81">
        <f t="shared" si="1392"/>
        <v>47438</v>
      </c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75">
        <f t="shared" si="1393"/>
        <v>47449</v>
      </c>
      <c r="B3190" s="76">
        <f t="shared" si="1394"/>
        <v>343.25648034</v>
      </c>
      <c r="C3190" s="76">
        <f t="shared" si="1398"/>
        <v>211.30196344999999</v>
      </c>
      <c r="D3190" s="77">
        <f t="shared" si="1376"/>
        <v>7245.38</v>
      </c>
      <c r="E3190" s="78">
        <f>IF(K3190=1,VLOOKUP(A3189,[1]Plan1!$G$155:$I$350,3),E3189)</f>
        <v>7276.54</v>
      </c>
      <c r="F3190" s="79">
        <f t="shared" si="1377"/>
        <v>45763</v>
      </c>
      <c r="G3190" s="80">
        <f t="shared" si="1378"/>
        <v>4.3006716003852752E-3</v>
      </c>
      <c r="H3190" s="81">
        <f t="shared" si="1379"/>
        <v>47469</v>
      </c>
      <c r="I3190" s="81">
        <f t="shared" si="1380"/>
        <v>47469</v>
      </c>
      <c r="J3190" s="82">
        <f t="shared" si="1395"/>
        <v>20</v>
      </c>
      <c r="K3190" s="82">
        <f t="shared" si="1400"/>
        <v>6</v>
      </c>
      <c r="L3190" s="76">
        <f t="shared" si="1381"/>
        <v>1.0012882599999999</v>
      </c>
      <c r="M3190" s="83">
        <f t="shared" si="1382"/>
        <v>1.0043006699999999</v>
      </c>
      <c r="N3190" s="83">
        <f t="shared" si="1383"/>
        <v>1.6193994918889592</v>
      </c>
      <c r="O3190" s="76">
        <f t="shared" si="1384"/>
        <v>1.6214856900000001</v>
      </c>
      <c r="P3190" s="76">
        <f t="shared" si="1385"/>
        <v>342.62311</v>
      </c>
      <c r="Q3190" s="84">
        <f t="shared" si="1399"/>
        <v>0</v>
      </c>
      <c r="R3190" s="86">
        <f t="shared" si="1396"/>
        <v>0</v>
      </c>
      <c r="S3190" s="76">
        <f t="shared" si="1386"/>
        <v>0</v>
      </c>
      <c r="T3190" s="86">
        <f t="shared" si="1397"/>
        <v>8.0657000000000006E-2</v>
      </c>
      <c r="U3190" s="84">
        <f t="shared" si="1387"/>
        <v>6</v>
      </c>
      <c r="V3190" s="84">
        <v>252</v>
      </c>
      <c r="W3190" s="83">
        <f t="shared" si="1388"/>
        <v>1.001848592</v>
      </c>
      <c r="X3190" s="76">
        <f t="shared" si="1389"/>
        <v>0.63337034000000003</v>
      </c>
      <c r="Y3190" s="76">
        <f t="shared" si="1390"/>
        <v>0</v>
      </c>
      <c r="Z3190" s="90" t="str">
        <f t="shared" si="1391"/>
        <v>A+J=</v>
      </c>
      <c r="AA3190" s="81">
        <f t="shared" si="1392"/>
        <v>47438</v>
      </c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75">
        <f t="shared" si="1393"/>
        <v>47450</v>
      </c>
      <c r="B3191" s="76">
        <f t="shared" si="1394"/>
        <v>343.43583914999999</v>
      </c>
      <c r="C3191" s="76">
        <f t="shared" si="1398"/>
        <v>211.30196344999999</v>
      </c>
      <c r="D3191" s="77">
        <f t="shared" si="1376"/>
        <v>7245.38</v>
      </c>
      <c r="E3191" s="78">
        <f>IF(K3191=1,VLOOKUP(A3190,[1]Plan1!$G$155:$I$350,3),E3190)</f>
        <v>7276.54</v>
      </c>
      <c r="F3191" s="79">
        <f t="shared" si="1377"/>
        <v>45763</v>
      </c>
      <c r="G3191" s="80">
        <f t="shared" si="1378"/>
        <v>4.3006716003852752E-3</v>
      </c>
      <c r="H3191" s="81">
        <f t="shared" si="1379"/>
        <v>47469</v>
      </c>
      <c r="I3191" s="81">
        <f t="shared" si="1380"/>
        <v>47469</v>
      </c>
      <c r="J3191" s="82">
        <f t="shared" si="1395"/>
        <v>20</v>
      </c>
      <c r="K3191" s="82">
        <f t="shared" si="1400"/>
        <v>7</v>
      </c>
      <c r="L3191" s="76">
        <f t="shared" si="1381"/>
        <v>1.0015031299999999</v>
      </c>
      <c r="M3191" s="83">
        <f t="shared" si="1382"/>
        <v>1.0043006699999999</v>
      </c>
      <c r="N3191" s="83">
        <f t="shared" si="1383"/>
        <v>1.6193994918889592</v>
      </c>
      <c r="O3191" s="76">
        <f t="shared" si="1384"/>
        <v>1.6218336499999999</v>
      </c>
      <c r="P3191" s="76">
        <f t="shared" si="1385"/>
        <v>342.69663463000001</v>
      </c>
      <c r="Q3191" s="84">
        <f t="shared" si="1399"/>
        <v>0</v>
      </c>
      <c r="R3191" s="86">
        <f t="shared" si="1396"/>
        <v>0</v>
      </c>
      <c r="S3191" s="76">
        <f t="shared" si="1386"/>
        <v>0</v>
      </c>
      <c r="T3191" s="86">
        <f t="shared" si="1397"/>
        <v>8.0657000000000006E-2</v>
      </c>
      <c r="U3191" s="84">
        <f t="shared" si="1387"/>
        <v>7</v>
      </c>
      <c r="V3191" s="84">
        <v>252</v>
      </c>
      <c r="W3191" s="83">
        <f t="shared" si="1388"/>
        <v>1.0021570230000001</v>
      </c>
      <c r="X3191" s="76">
        <f t="shared" si="1389"/>
        <v>0.73920452000000003</v>
      </c>
      <c r="Y3191" s="76">
        <f t="shared" si="1390"/>
        <v>0</v>
      </c>
      <c r="Z3191" s="90" t="str">
        <f t="shared" si="1391"/>
        <v>A+J=</v>
      </c>
      <c r="AA3191" s="81">
        <f t="shared" si="1392"/>
        <v>47438</v>
      </c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75">
        <f t="shared" si="1393"/>
        <v>47451</v>
      </c>
      <c r="B3192" s="76">
        <f t="shared" si="1394"/>
        <v>343.61529459999997</v>
      </c>
      <c r="C3192" s="76">
        <f t="shared" si="1398"/>
        <v>211.30196344999999</v>
      </c>
      <c r="D3192" s="77">
        <f t="shared" si="1376"/>
        <v>7245.38</v>
      </c>
      <c r="E3192" s="78">
        <f>IF(K3192=1,VLOOKUP(A3191,[1]Plan1!$G$155:$I$350,3),E3191)</f>
        <v>7276.54</v>
      </c>
      <c r="F3192" s="79">
        <f t="shared" si="1377"/>
        <v>45763</v>
      </c>
      <c r="G3192" s="80">
        <f t="shared" si="1378"/>
        <v>4.3006716003852752E-3</v>
      </c>
      <c r="H3192" s="81">
        <f t="shared" si="1379"/>
        <v>47469</v>
      </c>
      <c r="I3192" s="81">
        <f t="shared" si="1380"/>
        <v>47469</v>
      </c>
      <c r="J3192" s="82">
        <f t="shared" si="1395"/>
        <v>20</v>
      </c>
      <c r="K3192" s="82">
        <f t="shared" si="1400"/>
        <v>8</v>
      </c>
      <c r="L3192" s="76">
        <f t="shared" si="1381"/>
        <v>1.00171805</v>
      </c>
      <c r="M3192" s="83">
        <f t="shared" si="1382"/>
        <v>1.0043006699999999</v>
      </c>
      <c r="N3192" s="83">
        <f t="shared" si="1383"/>
        <v>1.6193994918889592</v>
      </c>
      <c r="O3192" s="76">
        <f t="shared" si="1384"/>
        <v>1.6221817000000001</v>
      </c>
      <c r="P3192" s="76">
        <f t="shared" si="1385"/>
        <v>342.77017827999998</v>
      </c>
      <c r="Q3192" s="84">
        <f t="shared" si="1399"/>
        <v>0</v>
      </c>
      <c r="R3192" s="86">
        <f t="shared" si="1396"/>
        <v>0</v>
      </c>
      <c r="S3192" s="76">
        <f t="shared" si="1386"/>
        <v>0</v>
      </c>
      <c r="T3192" s="86">
        <f t="shared" si="1397"/>
        <v>8.0657000000000006E-2</v>
      </c>
      <c r="U3192" s="84">
        <f t="shared" si="1387"/>
        <v>8</v>
      </c>
      <c r="V3192" s="84">
        <v>252</v>
      </c>
      <c r="W3192" s="83">
        <f t="shared" si="1388"/>
        <v>1.002465548</v>
      </c>
      <c r="X3192" s="76">
        <f t="shared" si="1389"/>
        <v>0.84511632000000003</v>
      </c>
      <c r="Y3192" s="76">
        <f t="shared" si="1390"/>
        <v>0</v>
      </c>
      <c r="Z3192" s="90" t="str">
        <f t="shared" si="1391"/>
        <v>A+J=</v>
      </c>
      <c r="AA3192" s="81">
        <f t="shared" si="1392"/>
        <v>47438</v>
      </c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75">
        <f t="shared" si="1393"/>
        <v>47452</v>
      </c>
      <c r="B3193" s="76">
        <f t="shared" si="1394"/>
        <v>343.79483893999998</v>
      </c>
      <c r="C3193" s="76">
        <f t="shared" si="1398"/>
        <v>211.30196344999999</v>
      </c>
      <c r="D3193" s="77">
        <f t="shared" si="1376"/>
        <v>7245.38</v>
      </c>
      <c r="E3193" s="78">
        <f>IF(K3193=1,VLOOKUP(A3192,[1]Plan1!$G$155:$I$350,3),E3192)</f>
        <v>7276.54</v>
      </c>
      <c r="F3193" s="79">
        <f t="shared" si="1377"/>
        <v>45763</v>
      </c>
      <c r="G3193" s="80">
        <f t="shared" si="1378"/>
        <v>4.3006716003852752E-3</v>
      </c>
      <c r="H3193" s="81">
        <f t="shared" si="1379"/>
        <v>47469</v>
      </c>
      <c r="I3193" s="81">
        <f t="shared" si="1380"/>
        <v>47469</v>
      </c>
      <c r="J3193" s="82">
        <f t="shared" si="1395"/>
        <v>20</v>
      </c>
      <c r="K3193" s="82">
        <f t="shared" si="1400"/>
        <v>9</v>
      </c>
      <c r="L3193" s="76">
        <f t="shared" si="1381"/>
        <v>1.0019330099999999</v>
      </c>
      <c r="M3193" s="83">
        <f t="shared" si="1382"/>
        <v>1.0043006699999999</v>
      </c>
      <c r="N3193" s="83">
        <f t="shared" si="1383"/>
        <v>1.6193994918889592</v>
      </c>
      <c r="O3193" s="76">
        <f t="shared" si="1384"/>
        <v>1.6225297999999999</v>
      </c>
      <c r="P3193" s="76">
        <f t="shared" si="1385"/>
        <v>342.84373248999998</v>
      </c>
      <c r="Q3193" s="84">
        <f t="shared" si="1399"/>
        <v>0</v>
      </c>
      <c r="R3193" s="86">
        <f t="shared" si="1396"/>
        <v>0</v>
      </c>
      <c r="S3193" s="76">
        <f t="shared" si="1386"/>
        <v>0</v>
      </c>
      <c r="T3193" s="86">
        <f t="shared" si="1397"/>
        <v>8.0657000000000006E-2</v>
      </c>
      <c r="U3193" s="84">
        <f t="shared" si="1387"/>
        <v>9</v>
      </c>
      <c r="V3193" s="84">
        <v>252</v>
      </c>
      <c r="W3193" s="83">
        <f t="shared" si="1388"/>
        <v>1.002774169</v>
      </c>
      <c r="X3193" s="76">
        <f t="shared" si="1389"/>
        <v>0.95110645000000005</v>
      </c>
      <c r="Y3193" s="76">
        <f t="shared" si="1390"/>
        <v>0</v>
      </c>
      <c r="Z3193" s="90" t="str">
        <f t="shared" si="1391"/>
        <v>A+J=</v>
      </c>
      <c r="AA3193" s="81">
        <f t="shared" si="1392"/>
        <v>47438</v>
      </c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75">
        <f t="shared" si="1393"/>
        <v>47453</v>
      </c>
      <c r="B3194" s="76">
        <f t="shared" si="1394"/>
        <v>343.97448033000001</v>
      </c>
      <c r="C3194" s="76">
        <f t="shared" si="1398"/>
        <v>211.30196344999999</v>
      </c>
      <c r="D3194" s="77">
        <f t="shared" si="1376"/>
        <v>7245.38</v>
      </c>
      <c r="E3194" s="78">
        <f>IF(K3194=1,VLOOKUP(A3193,[1]Plan1!$G$155:$I$350,3),E3193)</f>
        <v>7276.54</v>
      </c>
      <c r="F3194" s="79">
        <f t="shared" si="1377"/>
        <v>45763</v>
      </c>
      <c r="G3194" s="80">
        <f t="shared" si="1378"/>
        <v>4.3006716003852752E-3</v>
      </c>
      <c r="H3194" s="81">
        <f t="shared" si="1379"/>
        <v>47469</v>
      </c>
      <c r="I3194" s="81">
        <f t="shared" si="1380"/>
        <v>47469</v>
      </c>
      <c r="J3194" s="82">
        <f t="shared" si="1395"/>
        <v>20</v>
      </c>
      <c r="K3194" s="82">
        <f t="shared" si="1400"/>
        <v>10</v>
      </c>
      <c r="L3194" s="76">
        <f t="shared" si="1381"/>
        <v>1.0021480199999999</v>
      </c>
      <c r="M3194" s="83">
        <f t="shared" si="1382"/>
        <v>1.0043006699999999</v>
      </c>
      <c r="N3194" s="83">
        <f t="shared" si="1383"/>
        <v>1.6193994918889592</v>
      </c>
      <c r="O3194" s="76">
        <f t="shared" si="1384"/>
        <v>1.6228779900000001</v>
      </c>
      <c r="P3194" s="76">
        <f t="shared" si="1385"/>
        <v>342.91730572</v>
      </c>
      <c r="Q3194" s="84">
        <f t="shared" si="1399"/>
        <v>0</v>
      </c>
      <c r="R3194" s="86">
        <f t="shared" si="1396"/>
        <v>0</v>
      </c>
      <c r="S3194" s="76">
        <f t="shared" si="1386"/>
        <v>0</v>
      </c>
      <c r="T3194" s="86">
        <f t="shared" si="1397"/>
        <v>8.0657000000000006E-2</v>
      </c>
      <c r="U3194" s="84">
        <f t="shared" si="1387"/>
        <v>10</v>
      </c>
      <c r="V3194" s="84">
        <v>252</v>
      </c>
      <c r="W3194" s="83">
        <f t="shared" si="1388"/>
        <v>1.003082885</v>
      </c>
      <c r="X3194" s="76">
        <f t="shared" si="1389"/>
        <v>1.0571746099999999</v>
      </c>
      <c r="Y3194" s="76">
        <f t="shared" si="1390"/>
        <v>0</v>
      </c>
      <c r="Z3194" s="90" t="str">
        <f t="shared" si="1391"/>
        <v>A+J=</v>
      </c>
      <c r="AA3194" s="81">
        <f t="shared" si="1392"/>
        <v>47438</v>
      </c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75">
        <f t="shared" si="1393"/>
        <v>47454</v>
      </c>
      <c r="B3195" s="76">
        <f t="shared" si="1394"/>
        <v>343.97448033000001</v>
      </c>
      <c r="C3195" s="76">
        <f t="shared" si="1398"/>
        <v>211.30196344999999</v>
      </c>
      <c r="D3195" s="77">
        <f t="shared" si="1376"/>
        <v>7245.38</v>
      </c>
      <c r="E3195" s="78">
        <f>IF(K3195=1,VLOOKUP(A3194,[1]Plan1!$G$155:$I$350,3),E3194)</f>
        <v>7276.54</v>
      </c>
      <c r="F3195" s="79">
        <f t="shared" si="1377"/>
        <v>45763</v>
      </c>
      <c r="G3195" s="80">
        <f t="shared" si="1378"/>
        <v>4.3006716003852752E-3</v>
      </c>
      <c r="H3195" s="81">
        <f t="shared" si="1379"/>
        <v>47469</v>
      </c>
      <c r="I3195" s="81">
        <f t="shared" si="1380"/>
        <v>47469</v>
      </c>
      <c r="J3195" s="82">
        <f t="shared" si="1395"/>
        <v>20</v>
      </c>
      <c r="K3195" s="82">
        <f t="shared" si="1400"/>
        <v>10</v>
      </c>
      <c r="L3195" s="76">
        <f t="shared" si="1381"/>
        <v>1.0021480199999999</v>
      </c>
      <c r="M3195" s="83">
        <f t="shared" si="1382"/>
        <v>1.0043006699999999</v>
      </c>
      <c r="N3195" s="83">
        <f t="shared" si="1383"/>
        <v>1.6193994918889592</v>
      </c>
      <c r="O3195" s="76">
        <f t="shared" si="1384"/>
        <v>1.6228779900000001</v>
      </c>
      <c r="P3195" s="76">
        <f t="shared" si="1385"/>
        <v>342.91730572</v>
      </c>
      <c r="Q3195" s="84">
        <f t="shared" si="1399"/>
        <v>0</v>
      </c>
      <c r="R3195" s="86">
        <f t="shared" si="1396"/>
        <v>0</v>
      </c>
      <c r="S3195" s="76">
        <f t="shared" si="1386"/>
        <v>0</v>
      </c>
      <c r="T3195" s="86">
        <f t="shared" si="1397"/>
        <v>8.0657000000000006E-2</v>
      </c>
      <c r="U3195" s="84">
        <f t="shared" si="1387"/>
        <v>10</v>
      </c>
      <c r="V3195" s="84">
        <v>252</v>
      </c>
      <c r="W3195" s="83">
        <f t="shared" si="1388"/>
        <v>1.003082885</v>
      </c>
      <c r="X3195" s="76">
        <f t="shared" si="1389"/>
        <v>1.0571746099999999</v>
      </c>
      <c r="Y3195" s="76">
        <f t="shared" si="1390"/>
        <v>0</v>
      </c>
      <c r="Z3195" s="90" t="str">
        <f t="shared" si="1391"/>
        <v>A+J=</v>
      </c>
      <c r="AA3195" s="81">
        <f t="shared" si="1392"/>
        <v>47438</v>
      </c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75">
        <f t="shared" si="1393"/>
        <v>47455</v>
      </c>
      <c r="B3196" s="76">
        <f t="shared" si="1394"/>
        <v>343.97448033000001</v>
      </c>
      <c r="C3196" s="76">
        <f t="shared" si="1398"/>
        <v>211.30196344999999</v>
      </c>
      <c r="D3196" s="77">
        <f t="shared" si="1376"/>
        <v>7245.38</v>
      </c>
      <c r="E3196" s="78">
        <f>IF(K3196=1,VLOOKUP(A3195,[1]Plan1!$G$155:$I$350,3),E3195)</f>
        <v>7276.54</v>
      </c>
      <c r="F3196" s="79">
        <f t="shared" si="1377"/>
        <v>45763</v>
      </c>
      <c r="G3196" s="80">
        <f t="shared" si="1378"/>
        <v>4.3006716003852752E-3</v>
      </c>
      <c r="H3196" s="81">
        <f t="shared" si="1379"/>
        <v>47469</v>
      </c>
      <c r="I3196" s="81">
        <f t="shared" si="1380"/>
        <v>47469</v>
      </c>
      <c r="J3196" s="82">
        <f t="shared" si="1395"/>
        <v>20</v>
      </c>
      <c r="K3196" s="82">
        <f t="shared" si="1400"/>
        <v>10</v>
      </c>
      <c r="L3196" s="76">
        <f t="shared" si="1381"/>
        <v>1.0021480199999999</v>
      </c>
      <c r="M3196" s="83">
        <f t="shared" si="1382"/>
        <v>1.0043006699999999</v>
      </c>
      <c r="N3196" s="83">
        <f t="shared" si="1383"/>
        <v>1.6193994918889592</v>
      </c>
      <c r="O3196" s="76">
        <f t="shared" si="1384"/>
        <v>1.6228779900000001</v>
      </c>
      <c r="P3196" s="76">
        <f t="shared" si="1385"/>
        <v>342.91730572</v>
      </c>
      <c r="Q3196" s="84">
        <f t="shared" si="1399"/>
        <v>0</v>
      </c>
      <c r="R3196" s="86">
        <f t="shared" si="1396"/>
        <v>0</v>
      </c>
      <c r="S3196" s="76">
        <f t="shared" si="1386"/>
        <v>0</v>
      </c>
      <c r="T3196" s="86">
        <f t="shared" si="1397"/>
        <v>8.0657000000000006E-2</v>
      </c>
      <c r="U3196" s="84">
        <f t="shared" si="1387"/>
        <v>10</v>
      </c>
      <c r="V3196" s="84">
        <v>252</v>
      </c>
      <c r="W3196" s="83">
        <f t="shared" si="1388"/>
        <v>1.003082885</v>
      </c>
      <c r="X3196" s="76">
        <f t="shared" si="1389"/>
        <v>1.0571746099999999</v>
      </c>
      <c r="Y3196" s="76">
        <f t="shared" si="1390"/>
        <v>0</v>
      </c>
      <c r="Z3196" s="90" t="str">
        <f t="shared" si="1391"/>
        <v>A+J=</v>
      </c>
      <c r="AA3196" s="81">
        <f t="shared" si="1392"/>
        <v>47438</v>
      </c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75">
        <f t="shared" si="1393"/>
        <v>47456</v>
      </c>
      <c r="B3197" s="76">
        <f t="shared" si="1394"/>
        <v>344.15421636000002</v>
      </c>
      <c r="C3197" s="76">
        <f t="shared" si="1398"/>
        <v>211.30196344999999</v>
      </c>
      <c r="D3197" s="77">
        <f t="shared" si="1376"/>
        <v>7245.38</v>
      </c>
      <c r="E3197" s="78">
        <f>IF(K3197=1,VLOOKUP(A3196,[1]Plan1!$G$155:$I$350,3),E3196)</f>
        <v>7276.54</v>
      </c>
      <c r="F3197" s="79">
        <f t="shared" si="1377"/>
        <v>45763</v>
      </c>
      <c r="G3197" s="80">
        <f t="shared" si="1378"/>
        <v>4.3006716003852752E-3</v>
      </c>
      <c r="H3197" s="81">
        <f t="shared" si="1379"/>
        <v>47469</v>
      </c>
      <c r="I3197" s="81">
        <f t="shared" si="1380"/>
        <v>47469</v>
      </c>
      <c r="J3197" s="82">
        <f t="shared" si="1395"/>
        <v>20</v>
      </c>
      <c r="K3197" s="82">
        <f t="shared" si="1400"/>
        <v>11</v>
      </c>
      <c r="L3197" s="76">
        <f t="shared" si="1381"/>
        <v>1.0023630800000001</v>
      </c>
      <c r="M3197" s="83">
        <f t="shared" si="1382"/>
        <v>1.0043006699999999</v>
      </c>
      <c r="N3197" s="83">
        <f t="shared" si="1383"/>
        <v>1.6193994918889592</v>
      </c>
      <c r="O3197" s="76">
        <f t="shared" si="1384"/>
        <v>1.62322626</v>
      </c>
      <c r="P3197" s="76">
        <f t="shared" si="1385"/>
        <v>342.99089586000002</v>
      </c>
      <c r="Q3197" s="84">
        <f t="shared" si="1399"/>
        <v>0</v>
      </c>
      <c r="R3197" s="86">
        <f t="shared" si="1396"/>
        <v>0</v>
      </c>
      <c r="S3197" s="76">
        <f t="shared" si="1386"/>
        <v>0</v>
      </c>
      <c r="T3197" s="86">
        <f t="shared" si="1397"/>
        <v>8.0657000000000006E-2</v>
      </c>
      <c r="U3197" s="84">
        <f t="shared" si="1387"/>
        <v>11</v>
      </c>
      <c r="V3197" s="84">
        <v>252</v>
      </c>
      <c r="W3197" s="83">
        <f t="shared" si="1388"/>
        <v>1.0033916949999999</v>
      </c>
      <c r="X3197" s="76">
        <f t="shared" si="1389"/>
        <v>1.1633205</v>
      </c>
      <c r="Y3197" s="76">
        <f t="shared" si="1390"/>
        <v>0</v>
      </c>
      <c r="Z3197" s="90" t="str">
        <f t="shared" si="1391"/>
        <v>A+J=</v>
      </c>
      <c r="AA3197" s="81">
        <f t="shared" si="1392"/>
        <v>47438</v>
      </c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75">
        <f t="shared" si="1393"/>
        <v>47457</v>
      </c>
      <c r="B3198" s="76">
        <f t="shared" si="1394"/>
        <v>344.33404349</v>
      </c>
      <c r="C3198" s="76">
        <f t="shared" si="1398"/>
        <v>211.30196344999999</v>
      </c>
      <c r="D3198" s="77">
        <f t="shared" si="1376"/>
        <v>7245.38</v>
      </c>
      <c r="E3198" s="78">
        <f>IF(K3198=1,VLOOKUP(A3197,[1]Plan1!$G$155:$I$350,3),E3197)</f>
        <v>7276.54</v>
      </c>
      <c r="F3198" s="79">
        <f t="shared" si="1377"/>
        <v>45763</v>
      </c>
      <c r="G3198" s="80">
        <f t="shared" si="1378"/>
        <v>4.3006716003852752E-3</v>
      </c>
      <c r="H3198" s="81">
        <f t="shared" si="1379"/>
        <v>47469</v>
      </c>
      <c r="I3198" s="81">
        <f t="shared" si="1380"/>
        <v>47469</v>
      </c>
      <c r="J3198" s="82">
        <f t="shared" si="1395"/>
        <v>20</v>
      </c>
      <c r="K3198" s="82">
        <f t="shared" si="1400"/>
        <v>12</v>
      </c>
      <c r="L3198" s="76">
        <f t="shared" si="1381"/>
        <v>1.00257818</v>
      </c>
      <c r="M3198" s="83">
        <f t="shared" si="1382"/>
        <v>1.0043006699999999</v>
      </c>
      <c r="N3198" s="83">
        <f t="shared" si="1383"/>
        <v>1.6193994918889592</v>
      </c>
      <c r="O3198" s="76">
        <f t="shared" si="1384"/>
        <v>1.62357459</v>
      </c>
      <c r="P3198" s="76">
        <f t="shared" si="1385"/>
        <v>343.06449866999998</v>
      </c>
      <c r="Q3198" s="84">
        <f t="shared" si="1399"/>
        <v>0</v>
      </c>
      <c r="R3198" s="86">
        <f t="shared" si="1396"/>
        <v>0</v>
      </c>
      <c r="S3198" s="76">
        <f t="shared" si="1386"/>
        <v>0</v>
      </c>
      <c r="T3198" s="86">
        <f t="shared" si="1397"/>
        <v>8.0657000000000006E-2</v>
      </c>
      <c r="U3198" s="84">
        <f t="shared" si="1387"/>
        <v>12</v>
      </c>
      <c r="V3198" s="84">
        <v>252</v>
      </c>
      <c r="W3198" s="83">
        <f t="shared" si="1388"/>
        <v>1.003700601</v>
      </c>
      <c r="X3198" s="76">
        <f t="shared" si="1389"/>
        <v>1.2695448199999999</v>
      </c>
      <c r="Y3198" s="76">
        <f t="shared" si="1390"/>
        <v>0</v>
      </c>
      <c r="Z3198" s="90" t="str">
        <f t="shared" si="1391"/>
        <v>A+J=</v>
      </c>
      <c r="AA3198" s="81">
        <f t="shared" si="1392"/>
        <v>47438</v>
      </c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75">
        <f t="shared" si="1393"/>
        <v>47458</v>
      </c>
      <c r="B3199" s="76">
        <f t="shared" si="1394"/>
        <v>344.51396567</v>
      </c>
      <c r="C3199" s="76">
        <f t="shared" si="1398"/>
        <v>211.30196344999999</v>
      </c>
      <c r="D3199" s="77">
        <f t="shared" si="1376"/>
        <v>7245.38</v>
      </c>
      <c r="E3199" s="78">
        <f>IF(K3199=1,VLOOKUP(A3198,[1]Plan1!$G$155:$I$350,3),E3198)</f>
        <v>7276.54</v>
      </c>
      <c r="F3199" s="79">
        <f t="shared" si="1377"/>
        <v>45763</v>
      </c>
      <c r="G3199" s="80">
        <f t="shared" si="1378"/>
        <v>4.3006716003852752E-3</v>
      </c>
      <c r="H3199" s="81">
        <f t="shared" si="1379"/>
        <v>47469</v>
      </c>
      <c r="I3199" s="81">
        <f t="shared" si="1380"/>
        <v>47469</v>
      </c>
      <c r="J3199" s="82">
        <f t="shared" si="1395"/>
        <v>20</v>
      </c>
      <c r="K3199" s="82">
        <f t="shared" si="1400"/>
        <v>13</v>
      </c>
      <c r="L3199" s="76">
        <f t="shared" si="1381"/>
        <v>1.00279333</v>
      </c>
      <c r="M3199" s="83">
        <f t="shared" si="1382"/>
        <v>1.0043006699999999</v>
      </c>
      <c r="N3199" s="83">
        <f t="shared" si="1383"/>
        <v>1.6193994918889592</v>
      </c>
      <c r="O3199" s="76">
        <f t="shared" si="1384"/>
        <v>1.623923</v>
      </c>
      <c r="P3199" s="76">
        <f t="shared" si="1385"/>
        <v>343.13811838999999</v>
      </c>
      <c r="Q3199" s="84">
        <f t="shared" si="1399"/>
        <v>0</v>
      </c>
      <c r="R3199" s="86">
        <f t="shared" si="1396"/>
        <v>0</v>
      </c>
      <c r="S3199" s="76">
        <f t="shared" si="1386"/>
        <v>0</v>
      </c>
      <c r="T3199" s="86">
        <f t="shared" si="1397"/>
        <v>8.0657000000000006E-2</v>
      </c>
      <c r="U3199" s="84">
        <f t="shared" si="1387"/>
        <v>13</v>
      </c>
      <c r="V3199" s="84">
        <v>252</v>
      </c>
      <c r="W3199" s="83">
        <f t="shared" si="1388"/>
        <v>1.004009602</v>
      </c>
      <c r="X3199" s="76">
        <f t="shared" si="1389"/>
        <v>1.3758472799999999</v>
      </c>
      <c r="Y3199" s="76">
        <f t="shared" si="1390"/>
        <v>0</v>
      </c>
      <c r="Z3199" s="90" t="str">
        <f t="shared" si="1391"/>
        <v>A+J=</v>
      </c>
      <c r="AA3199" s="81">
        <f t="shared" si="1392"/>
        <v>47438</v>
      </c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75">
        <f t="shared" si="1393"/>
        <v>47459</v>
      </c>
      <c r="B3200" s="76">
        <f t="shared" si="1394"/>
        <v>344.69398504000003</v>
      </c>
      <c r="C3200" s="76">
        <f t="shared" si="1398"/>
        <v>211.30196344999999</v>
      </c>
      <c r="D3200" s="77">
        <f t="shared" si="1376"/>
        <v>7245.38</v>
      </c>
      <c r="E3200" s="78">
        <f>IF(K3200=1,VLOOKUP(A3199,[1]Plan1!$G$155:$I$350,3),E3199)</f>
        <v>7276.54</v>
      </c>
      <c r="F3200" s="79">
        <f t="shared" si="1377"/>
        <v>45763</v>
      </c>
      <c r="G3200" s="80">
        <f t="shared" si="1378"/>
        <v>4.3006716003852752E-3</v>
      </c>
      <c r="H3200" s="81">
        <f t="shared" si="1379"/>
        <v>47469</v>
      </c>
      <c r="I3200" s="81">
        <f t="shared" si="1380"/>
        <v>47469</v>
      </c>
      <c r="J3200" s="82">
        <f t="shared" si="1395"/>
        <v>20</v>
      </c>
      <c r="K3200" s="82">
        <f t="shared" si="1400"/>
        <v>14</v>
      </c>
      <c r="L3200" s="76">
        <f t="shared" si="1381"/>
        <v>1.00300853</v>
      </c>
      <c r="M3200" s="83">
        <f t="shared" si="1382"/>
        <v>1.0043006699999999</v>
      </c>
      <c r="N3200" s="83">
        <f t="shared" si="1383"/>
        <v>1.6193994918889592</v>
      </c>
      <c r="O3200" s="76">
        <f t="shared" si="1384"/>
        <v>1.6242715000000001</v>
      </c>
      <c r="P3200" s="76">
        <f t="shared" si="1385"/>
        <v>343.21175712000002</v>
      </c>
      <c r="Q3200" s="84">
        <f t="shared" si="1399"/>
        <v>0</v>
      </c>
      <c r="R3200" s="86">
        <f t="shared" si="1396"/>
        <v>0</v>
      </c>
      <c r="S3200" s="76">
        <f t="shared" si="1386"/>
        <v>0</v>
      </c>
      <c r="T3200" s="86">
        <f t="shared" si="1397"/>
        <v>8.0657000000000006E-2</v>
      </c>
      <c r="U3200" s="84">
        <f t="shared" si="1387"/>
        <v>14</v>
      </c>
      <c r="V3200" s="84">
        <v>252</v>
      </c>
      <c r="W3200" s="83">
        <f t="shared" si="1388"/>
        <v>1.0043186980000001</v>
      </c>
      <c r="X3200" s="76">
        <f t="shared" si="1389"/>
        <v>1.4822279199999999</v>
      </c>
      <c r="Y3200" s="76">
        <f t="shared" si="1390"/>
        <v>0</v>
      </c>
      <c r="Z3200" s="90" t="str">
        <f t="shared" si="1391"/>
        <v>A+J=</v>
      </c>
      <c r="AA3200" s="81">
        <f t="shared" si="1392"/>
        <v>47438</v>
      </c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75">
        <f t="shared" si="1393"/>
        <v>47460</v>
      </c>
      <c r="B3201" s="76">
        <f t="shared" si="1394"/>
        <v>344.87409528999996</v>
      </c>
      <c r="C3201" s="76">
        <f t="shared" si="1398"/>
        <v>211.30196344999999</v>
      </c>
      <c r="D3201" s="77">
        <f t="shared" si="1376"/>
        <v>7245.38</v>
      </c>
      <c r="E3201" s="78">
        <f>IF(K3201=1,VLOOKUP(A3200,[1]Plan1!$G$155:$I$350,3),E3200)</f>
        <v>7276.54</v>
      </c>
      <c r="F3201" s="79">
        <f t="shared" si="1377"/>
        <v>45763</v>
      </c>
      <c r="G3201" s="80">
        <f t="shared" si="1378"/>
        <v>4.3006716003852752E-3</v>
      </c>
      <c r="H3201" s="81">
        <f t="shared" si="1379"/>
        <v>47469</v>
      </c>
      <c r="I3201" s="81">
        <f t="shared" si="1380"/>
        <v>47469</v>
      </c>
      <c r="J3201" s="82">
        <f t="shared" si="1395"/>
        <v>20</v>
      </c>
      <c r="K3201" s="82">
        <f t="shared" si="1400"/>
        <v>15</v>
      </c>
      <c r="L3201" s="76">
        <f t="shared" si="1381"/>
        <v>1.00322377</v>
      </c>
      <c r="M3201" s="83">
        <f t="shared" si="1382"/>
        <v>1.0043006699999999</v>
      </c>
      <c r="N3201" s="83">
        <f t="shared" si="1383"/>
        <v>1.6193994918889592</v>
      </c>
      <c r="O3201" s="76">
        <f t="shared" si="1384"/>
        <v>1.62462006</v>
      </c>
      <c r="P3201" s="76">
        <f t="shared" si="1385"/>
        <v>343.28540852999998</v>
      </c>
      <c r="Q3201" s="84">
        <f t="shared" si="1399"/>
        <v>0</v>
      </c>
      <c r="R3201" s="86">
        <f t="shared" si="1396"/>
        <v>0</v>
      </c>
      <c r="S3201" s="76">
        <f t="shared" si="1386"/>
        <v>0</v>
      </c>
      <c r="T3201" s="86">
        <f t="shared" si="1397"/>
        <v>8.0657000000000006E-2</v>
      </c>
      <c r="U3201" s="84">
        <f t="shared" si="1387"/>
        <v>15</v>
      </c>
      <c r="V3201" s="84">
        <v>252</v>
      </c>
      <c r="W3201" s="83">
        <f t="shared" si="1388"/>
        <v>1.004627889</v>
      </c>
      <c r="X3201" s="76">
        <f t="shared" si="1389"/>
        <v>1.5886867600000001</v>
      </c>
      <c r="Y3201" s="76">
        <f t="shared" si="1390"/>
        <v>0</v>
      </c>
      <c r="Z3201" s="90" t="str">
        <f t="shared" si="1391"/>
        <v>A+J=</v>
      </c>
      <c r="AA3201" s="81">
        <f t="shared" si="1392"/>
        <v>47438</v>
      </c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75">
        <f t="shared" si="1393"/>
        <v>47461</v>
      </c>
      <c r="B3202" s="76">
        <f t="shared" si="1394"/>
        <v>344.87409528999996</v>
      </c>
      <c r="C3202" s="76">
        <f t="shared" si="1398"/>
        <v>211.30196344999999</v>
      </c>
      <c r="D3202" s="77">
        <f t="shared" si="1376"/>
        <v>7245.38</v>
      </c>
      <c r="E3202" s="78">
        <f>IF(K3202=1,VLOOKUP(A3201,[1]Plan1!$G$155:$I$350,3),E3201)</f>
        <v>7276.54</v>
      </c>
      <c r="F3202" s="79">
        <f t="shared" si="1377"/>
        <v>45763</v>
      </c>
      <c r="G3202" s="80">
        <f t="shared" si="1378"/>
        <v>4.3006716003852752E-3</v>
      </c>
      <c r="H3202" s="81">
        <f t="shared" si="1379"/>
        <v>47469</v>
      </c>
      <c r="I3202" s="81">
        <f t="shared" si="1380"/>
        <v>47469</v>
      </c>
      <c r="J3202" s="82">
        <f t="shared" si="1395"/>
        <v>20</v>
      </c>
      <c r="K3202" s="82">
        <f t="shared" si="1400"/>
        <v>15</v>
      </c>
      <c r="L3202" s="76">
        <f t="shared" si="1381"/>
        <v>1.00322377</v>
      </c>
      <c r="M3202" s="83">
        <f t="shared" si="1382"/>
        <v>1.0043006699999999</v>
      </c>
      <c r="N3202" s="83">
        <f t="shared" si="1383"/>
        <v>1.6193994918889592</v>
      </c>
      <c r="O3202" s="76">
        <f t="shared" si="1384"/>
        <v>1.62462006</v>
      </c>
      <c r="P3202" s="76">
        <f t="shared" si="1385"/>
        <v>343.28540852999998</v>
      </c>
      <c r="Q3202" s="84">
        <f t="shared" si="1399"/>
        <v>0</v>
      </c>
      <c r="R3202" s="86">
        <f t="shared" si="1396"/>
        <v>0</v>
      </c>
      <c r="S3202" s="76">
        <f t="shared" si="1386"/>
        <v>0</v>
      </c>
      <c r="T3202" s="86">
        <f t="shared" si="1397"/>
        <v>8.0657000000000006E-2</v>
      </c>
      <c r="U3202" s="84">
        <f t="shared" si="1387"/>
        <v>15</v>
      </c>
      <c r="V3202" s="84">
        <v>252</v>
      </c>
      <c r="W3202" s="83">
        <f t="shared" si="1388"/>
        <v>1.004627889</v>
      </c>
      <c r="X3202" s="76">
        <f t="shared" si="1389"/>
        <v>1.5886867600000001</v>
      </c>
      <c r="Y3202" s="76">
        <f t="shared" si="1390"/>
        <v>0</v>
      </c>
      <c r="Z3202" s="90" t="str">
        <f t="shared" si="1391"/>
        <v>A+J=</v>
      </c>
      <c r="AA3202" s="81">
        <f t="shared" si="1392"/>
        <v>47438</v>
      </c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75">
        <f t="shared" si="1393"/>
        <v>47462</v>
      </c>
      <c r="B3203" s="76">
        <f t="shared" si="1394"/>
        <v>344.87409528999996</v>
      </c>
      <c r="C3203" s="76">
        <f t="shared" si="1398"/>
        <v>211.30196344999999</v>
      </c>
      <c r="D3203" s="77">
        <f t="shared" si="1376"/>
        <v>7245.38</v>
      </c>
      <c r="E3203" s="78">
        <f>IF(K3203=1,VLOOKUP(A3202,[1]Plan1!$G$155:$I$350,3),E3202)</f>
        <v>7276.54</v>
      </c>
      <c r="F3203" s="79">
        <f t="shared" si="1377"/>
        <v>45763</v>
      </c>
      <c r="G3203" s="80">
        <f t="shared" si="1378"/>
        <v>4.3006716003852752E-3</v>
      </c>
      <c r="H3203" s="81">
        <f t="shared" si="1379"/>
        <v>47469</v>
      </c>
      <c r="I3203" s="81">
        <f t="shared" si="1380"/>
        <v>47469</v>
      </c>
      <c r="J3203" s="82">
        <f t="shared" si="1395"/>
        <v>20</v>
      </c>
      <c r="K3203" s="82">
        <f t="shared" si="1400"/>
        <v>15</v>
      </c>
      <c r="L3203" s="76">
        <f t="shared" si="1381"/>
        <v>1.00322377</v>
      </c>
      <c r="M3203" s="83">
        <f t="shared" si="1382"/>
        <v>1.0043006699999999</v>
      </c>
      <c r="N3203" s="83">
        <f t="shared" si="1383"/>
        <v>1.6193994918889592</v>
      </c>
      <c r="O3203" s="76">
        <f t="shared" si="1384"/>
        <v>1.62462006</v>
      </c>
      <c r="P3203" s="76">
        <f t="shared" si="1385"/>
        <v>343.28540852999998</v>
      </c>
      <c r="Q3203" s="84">
        <f t="shared" si="1399"/>
        <v>0</v>
      </c>
      <c r="R3203" s="86">
        <f t="shared" si="1396"/>
        <v>0</v>
      </c>
      <c r="S3203" s="76">
        <f t="shared" si="1386"/>
        <v>0</v>
      </c>
      <c r="T3203" s="86">
        <f t="shared" si="1397"/>
        <v>8.0657000000000006E-2</v>
      </c>
      <c r="U3203" s="84">
        <f t="shared" si="1387"/>
        <v>15</v>
      </c>
      <c r="V3203" s="84">
        <v>252</v>
      </c>
      <c r="W3203" s="83">
        <f t="shared" si="1388"/>
        <v>1.004627889</v>
      </c>
      <c r="X3203" s="76">
        <f t="shared" si="1389"/>
        <v>1.5886867600000001</v>
      </c>
      <c r="Y3203" s="76">
        <f t="shared" si="1390"/>
        <v>0</v>
      </c>
      <c r="Z3203" s="90" t="str">
        <f t="shared" si="1391"/>
        <v>A+J=</v>
      </c>
      <c r="AA3203" s="81">
        <f t="shared" si="1392"/>
        <v>47438</v>
      </c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75">
        <f t="shared" si="1393"/>
        <v>47463</v>
      </c>
      <c r="B3204" s="76">
        <f t="shared" si="1394"/>
        <v>345.05430103999998</v>
      </c>
      <c r="C3204" s="76">
        <f t="shared" si="1398"/>
        <v>211.30196344999999</v>
      </c>
      <c r="D3204" s="77">
        <f t="shared" si="1376"/>
        <v>7245.38</v>
      </c>
      <c r="E3204" s="78">
        <f>IF(K3204=1,VLOOKUP(A3203,[1]Plan1!$G$155:$I$350,3),E3203)</f>
        <v>7276.54</v>
      </c>
      <c r="F3204" s="79">
        <f t="shared" si="1377"/>
        <v>45763</v>
      </c>
      <c r="G3204" s="80">
        <f t="shared" si="1378"/>
        <v>4.3006716003852752E-3</v>
      </c>
      <c r="H3204" s="81">
        <f t="shared" si="1379"/>
        <v>47469</v>
      </c>
      <c r="I3204" s="81">
        <f t="shared" si="1380"/>
        <v>47469</v>
      </c>
      <c r="J3204" s="82">
        <f t="shared" si="1395"/>
        <v>20</v>
      </c>
      <c r="K3204" s="82">
        <f t="shared" si="1400"/>
        <v>16</v>
      </c>
      <c r="L3204" s="76">
        <f t="shared" si="1381"/>
        <v>1.00343906</v>
      </c>
      <c r="M3204" s="83">
        <f t="shared" si="1382"/>
        <v>1.0043006699999999</v>
      </c>
      <c r="N3204" s="83">
        <f t="shared" si="1383"/>
        <v>1.6193994918889592</v>
      </c>
      <c r="O3204" s="76">
        <f t="shared" si="1384"/>
        <v>1.6249686999999999</v>
      </c>
      <c r="P3204" s="76">
        <f t="shared" si="1385"/>
        <v>343.35907685000001</v>
      </c>
      <c r="Q3204" s="84">
        <f t="shared" si="1399"/>
        <v>0</v>
      </c>
      <c r="R3204" s="86">
        <f t="shared" si="1396"/>
        <v>0</v>
      </c>
      <c r="S3204" s="76">
        <f t="shared" si="1386"/>
        <v>0</v>
      </c>
      <c r="T3204" s="86">
        <f t="shared" si="1397"/>
        <v>8.0657000000000006E-2</v>
      </c>
      <c r="U3204" s="84">
        <f t="shared" si="1387"/>
        <v>16</v>
      </c>
      <c r="V3204" s="84">
        <v>252</v>
      </c>
      <c r="W3204" s="83">
        <f t="shared" si="1388"/>
        <v>1.0049371760000001</v>
      </c>
      <c r="X3204" s="76">
        <f t="shared" si="1389"/>
        <v>1.69522419</v>
      </c>
      <c r="Y3204" s="76">
        <f t="shared" si="1390"/>
        <v>0</v>
      </c>
      <c r="Z3204" s="90" t="str">
        <f t="shared" si="1391"/>
        <v>A+J=</v>
      </c>
      <c r="AA3204" s="81">
        <f t="shared" si="1392"/>
        <v>47438</v>
      </c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75">
        <f t="shared" si="1393"/>
        <v>47464</v>
      </c>
      <c r="B3205" s="76">
        <f t="shared" si="1394"/>
        <v>345.23459737000002</v>
      </c>
      <c r="C3205" s="76">
        <f t="shared" si="1398"/>
        <v>211.30196344999999</v>
      </c>
      <c r="D3205" s="77">
        <f t="shared" si="1376"/>
        <v>7245.38</v>
      </c>
      <c r="E3205" s="78">
        <f>IF(K3205=1,VLOOKUP(A3204,[1]Plan1!$G$155:$I$350,3),E3204)</f>
        <v>7276.54</v>
      </c>
      <c r="F3205" s="79">
        <f t="shared" si="1377"/>
        <v>45763</v>
      </c>
      <c r="G3205" s="80">
        <f t="shared" si="1378"/>
        <v>4.3006716003852752E-3</v>
      </c>
      <c r="H3205" s="81">
        <f t="shared" si="1379"/>
        <v>47469</v>
      </c>
      <c r="I3205" s="81">
        <f t="shared" si="1380"/>
        <v>47469</v>
      </c>
      <c r="J3205" s="82">
        <f t="shared" si="1395"/>
        <v>20</v>
      </c>
      <c r="K3205" s="82">
        <f t="shared" si="1400"/>
        <v>17</v>
      </c>
      <c r="L3205" s="76">
        <f t="shared" si="1381"/>
        <v>1.0036543899999999</v>
      </c>
      <c r="M3205" s="83">
        <f t="shared" si="1382"/>
        <v>1.0043006699999999</v>
      </c>
      <c r="N3205" s="83">
        <f t="shared" si="1383"/>
        <v>1.6193994918889592</v>
      </c>
      <c r="O3205" s="76">
        <f t="shared" si="1384"/>
        <v>1.6253173999999999</v>
      </c>
      <c r="P3205" s="76">
        <f t="shared" si="1385"/>
        <v>343.43275784000002</v>
      </c>
      <c r="Q3205" s="84">
        <f t="shared" si="1399"/>
        <v>0</v>
      </c>
      <c r="R3205" s="86">
        <f t="shared" si="1396"/>
        <v>0</v>
      </c>
      <c r="S3205" s="76">
        <f t="shared" si="1386"/>
        <v>0</v>
      </c>
      <c r="T3205" s="86">
        <f t="shared" si="1397"/>
        <v>8.0657000000000006E-2</v>
      </c>
      <c r="U3205" s="84">
        <f t="shared" si="1387"/>
        <v>17</v>
      </c>
      <c r="V3205" s="84">
        <v>252</v>
      </c>
      <c r="W3205" s="83">
        <f t="shared" si="1388"/>
        <v>1.005246557</v>
      </c>
      <c r="X3205" s="76">
        <f t="shared" si="1389"/>
        <v>1.8018395300000001</v>
      </c>
      <c r="Y3205" s="76">
        <f t="shared" si="1390"/>
        <v>0</v>
      </c>
      <c r="Z3205" s="90" t="str">
        <f t="shared" si="1391"/>
        <v>A+J=</v>
      </c>
      <c r="AA3205" s="81">
        <f t="shared" si="1392"/>
        <v>47438</v>
      </c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75">
        <f t="shared" si="1393"/>
        <v>47465</v>
      </c>
      <c r="B3206" s="76">
        <f t="shared" si="1394"/>
        <v>345.41499141000003</v>
      </c>
      <c r="C3206" s="76">
        <f t="shared" si="1398"/>
        <v>211.30196344999999</v>
      </c>
      <c r="D3206" s="77">
        <f t="shared" si="1376"/>
        <v>7245.38</v>
      </c>
      <c r="E3206" s="78">
        <f>IF(K3206=1,VLOOKUP(A3205,[1]Plan1!$G$155:$I$350,3),E3205)</f>
        <v>7276.54</v>
      </c>
      <c r="F3206" s="79">
        <f t="shared" si="1377"/>
        <v>45763</v>
      </c>
      <c r="G3206" s="80">
        <f t="shared" si="1378"/>
        <v>4.3006716003852752E-3</v>
      </c>
      <c r="H3206" s="81">
        <f t="shared" si="1379"/>
        <v>47469</v>
      </c>
      <c r="I3206" s="81">
        <f t="shared" si="1380"/>
        <v>47469</v>
      </c>
      <c r="J3206" s="82">
        <f t="shared" si="1395"/>
        <v>20</v>
      </c>
      <c r="K3206" s="82">
        <f t="shared" si="1400"/>
        <v>18</v>
      </c>
      <c r="L3206" s="76">
        <f t="shared" si="1381"/>
        <v>1.0038697700000001</v>
      </c>
      <c r="M3206" s="83">
        <f t="shared" si="1382"/>
        <v>1.0043006699999999</v>
      </c>
      <c r="N3206" s="83">
        <f t="shared" si="1383"/>
        <v>1.6193994918889592</v>
      </c>
      <c r="O3206" s="76">
        <f t="shared" si="1384"/>
        <v>1.62566619</v>
      </c>
      <c r="P3206" s="76">
        <f t="shared" si="1385"/>
        <v>343.50645786000001</v>
      </c>
      <c r="Q3206" s="84">
        <f t="shared" si="1399"/>
        <v>0</v>
      </c>
      <c r="R3206" s="86">
        <f t="shared" si="1396"/>
        <v>0</v>
      </c>
      <c r="S3206" s="76">
        <f t="shared" si="1386"/>
        <v>0</v>
      </c>
      <c r="T3206" s="86">
        <f t="shared" si="1397"/>
        <v>8.0657000000000006E-2</v>
      </c>
      <c r="U3206" s="84">
        <f t="shared" si="1387"/>
        <v>18</v>
      </c>
      <c r="V3206" s="84">
        <v>252</v>
      </c>
      <c r="W3206" s="83">
        <f t="shared" si="1388"/>
        <v>1.005556034</v>
      </c>
      <c r="X3206" s="76">
        <f t="shared" si="1389"/>
        <v>1.90853355</v>
      </c>
      <c r="Y3206" s="76">
        <f t="shared" si="1390"/>
        <v>0</v>
      </c>
      <c r="Z3206" s="90" t="str">
        <f t="shared" si="1391"/>
        <v>A+J=</v>
      </c>
      <c r="AA3206" s="81">
        <f t="shared" si="1392"/>
        <v>47438</v>
      </c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75">
        <f t="shared" si="1393"/>
        <v>47466</v>
      </c>
      <c r="B3207" s="76">
        <f t="shared" si="1394"/>
        <v>345.59547644999998</v>
      </c>
      <c r="C3207" s="76">
        <f t="shared" si="1398"/>
        <v>211.30196344999999</v>
      </c>
      <c r="D3207" s="77">
        <f t="shared" si="1376"/>
        <v>7245.38</v>
      </c>
      <c r="E3207" s="78">
        <f>IF(K3207=1,VLOOKUP(A3206,[1]Plan1!$G$155:$I$350,3),E3206)</f>
        <v>7276.54</v>
      </c>
      <c r="F3207" s="79">
        <f t="shared" si="1377"/>
        <v>45763</v>
      </c>
      <c r="G3207" s="80">
        <f t="shared" si="1378"/>
        <v>4.3006716003852752E-3</v>
      </c>
      <c r="H3207" s="81">
        <f t="shared" si="1379"/>
        <v>47469</v>
      </c>
      <c r="I3207" s="81">
        <f t="shared" si="1380"/>
        <v>47469</v>
      </c>
      <c r="J3207" s="82">
        <f t="shared" si="1395"/>
        <v>20</v>
      </c>
      <c r="K3207" s="82">
        <f t="shared" si="1400"/>
        <v>19</v>
      </c>
      <c r="L3207" s="76">
        <f t="shared" si="1381"/>
        <v>1.0040851900000001</v>
      </c>
      <c r="M3207" s="83">
        <f t="shared" si="1382"/>
        <v>1.0043006699999999</v>
      </c>
      <c r="N3207" s="83">
        <f t="shared" si="1383"/>
        <v>1.6193994918889592</v>
      </c>
      <c r="O3207" s="76">
        <f t="shared" si="1384"/>
        <v>1.62601504</v>
      </c>
      <c r="P3207" s="76">
        <f t="shared" si="1385"/>
        <v>343.58017054999999</v>
      </c>
      <c r="Q3207" s="84">
        <f t="shared" si="1399"/>
        <v>0</v>
      </c>
      <c r="R3207" s="86">
        <f t="shared" si="1396"/>
        <v>0</v>
      </c>
      <c r="S3207" s="76">
        <f t="shared" si="1386"/>
        <v>0</v>
      </c>
      <c r="T3207" s="86">
        <f t="shared" si="1397"/>
        <v>8.0657000000000006E-2</v>
      </c>
      <c r="U3207" s="84">
        <f t="shared" si="1387"/>
        <v>19</v>
      </c>
      <c r="V3207" s="84">
        <v>252</v>
      </c>
      <c r="W3207" s="83">
        <f t="shared" si="1388"/>
        <v>1.005865606</v>
      </c>
      <c r="X3207" s="76">
        <f t="shared" si="1389"/>
        <v>2.0153059</v>
      </c>
      <c r="Y3207" s="76">
        <f t="shared" si="1390"/>
        <v>0</v>
      </c>
      <c r="Z3207" s="90" t="str">
        <f t="shared" si="1391"/>
        <v>A+J=</v>
      </c>
      <c r="AA3207" s="81">
        <f t="shared" si="1392"/>
        <v>47438</v>
      </c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75">
        <f t="shared" si="1393"/>
        <v>47467</v>
      </c>
      <c r="B3208" s="76">
        <f t="shared" si="1394"/>
        <v>345.77606139</v>
      </c>
      <c r="C3208" s="76">
        <f t="shared" si="1398"/>
        <v>211.30196344999999</v>
      </c>
      <c r="D3208" s="77">
        <f t="shared" ref="D3208:D3271" si="1401">IF(E3208=E3207,D3207,E3207)</f>
        <v>7245.38</v>
      </c>
      <c r="E3208" s="78">
        <f>IF(K3208=1,VLOOKUP(A3207,[1]Plan1!$G$155:$I$350,3),E3207)</f>
        <v>7276.54</v>
      </c>
      <c r="F3208" s="79">
        <f t="shared" ref="F3208:F3271" si="1402">IF(D3208=D3207,F3207,A3208)</f>
        <v>45763</v>
      </c>
      <c r="G3208" s="80">
        <f t="shared" ref="G3208:G3271" si="1403">(E3208/D3208)-1</f>
        <v>4.3006716003852752E-3</v>
      </c>
      <c r="H3208" s="81">
        <f t="shared" ref="H3208:H3271" si="1404">IF(DAY(A3208)=15,VLOOKUP(A3208,AH$119:AN$451,4),H3207)</f>
        <v>47498</v>
      </c>
      <c r="I3208" s="81">
        <f t="shared" ref="I3208:I3271" si="1405">IF(A3208&gt;I3207,H3208,I3207)</f>
        <v>47469</v>
      </c>
      <c r="J3208" s="82">
        <f t="shared" si="1395"/>
        <v>20</v>
      </c>
      <c r="K3208" s="82">
        <f t="shared" si="1400"/>
        <v>20</v>
      </c>
      <c r="L3208" s="76">
        <f t="shared" ref="L3208:L3271" si="1406">TRUNC((E3208/D3208)^TRUNC((K3208/J3208),9),8)</f>
        <v>1.0043006699999999</v>
      </c>
      <c r="M3208" s="83">
        <f t="shared" ref="M3208:M3271" si="1407">IF(I3208&gt;I3207,L3207,M3207)</f>
        <v>1.0043006699999999</v>
      </c>
      <c r="N3208" s="83">
        <f t="shared" ref="N3208:N3271" si="1408">IF(I3208&gt;I3207,N3207*M3208,N3207)</f>
        <v>1.6193994918889592</v>
      </c>
      <c r="O3208" s="76">
        <f t="shared" ref="O3208:O3271" si="1409">TRUNC(TRUNC((L3208*N3208),15),8)</f>
        <v>1.62636399</v>
      </c>
      <c r="P3208" s="76">
        <f t="shared" ref="P3208:P3271" si="1410">TRUNC(C3208*O3208,8)</f>
        <v>343.65390437000002</v>
      </c>
      <c r="Q3208" s="84">
        <f t="shared" si="1399"/>
        <v>0</v>
      </c>
      <c r="R3208" s="86">
        <f t="shared" si="1396"/>
        <v>0</v>
      </c>
      <c r="S3208" s="76">
        <f t="shared" ref="S3208:S3271" si="1411">IF(R3208&gt;0,TRUNC(R3208*P3208,8),0)</f>
        <v>0</v>
      </c>
      <c r="T3208" s="86">
        <f t="shared" si="1397"/>
        <v>8.0657000000000006E-2</v>
      </c>
      <c r="U3208" s="84">
        <f t="shared" ref="U3208:U3271" si="1412">IF(Q3207&gt;0,1,IF(K3208=K3207,U3207,U3207+1))</f>
        <v>20</v>
      </c>
      <c r="V3208" s="84">
        <v>252</v>
      </c>
      <c r="W3208" s="83">
        <f t="shared" ref="W3208:W3271" si="1413">ROUND((1+T3208)^TRUNC((U3208/V3208),9),9)</f>
        <v>1.0061752740000001</v>
      </c>
      <c r="X3208" s="76">
        <f t="shared" ref="X3208:X3271" si="1414">TRUNC((P3208*(W3208-1)),8)</f>
        <v>2.1221570199999999</v>
      </c>
      <c r="Y3208" s="76">
        <f t="shared" ref="Y3208:Y3271" si="1415">IF(Q3208&gt;0,S3208+X3208,0)</f>
        <v>0</v>
      </c>
      <c r="Z3208" s="90" t="str">
        <f t="shared" ref="Z3208:Z3271" si="1416">IF($Q3207&gt;0,VLOOKUP($A3207,$AD$11:$AM$115,9),Z3207)</f>
        <v>A+J=</v>
      </c>
      <c r="AA3208" s="81">
        <f t="shared" ref="AA3208:AA3271" si="1417">IF(Q3207&gt;0,VLOOKUP(A3207,$AD$11:$AM$115,10),AA3207)</f>
        <v>47438</v>
      </c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75">
        <f t="shared" si="1393"/>
        <v>47468</v>
      </c>
      <c r="B3209" s="76">
        <f t="shared" si="1394"/>
        <v>345.77606139</v>
      </c>
      <c r="C3209" s="76">
        <f t="shared" si="1398"/>
        <v>211.30196344999999</v>
      </c>
      <c r="D3209" s="77">
        <f t="shared" si="1401"/>
        <v>7245.38</v>
      </c>
      <c r="E3209" s="78">
        <f>IF(K3209=1,VLOOKUP(A3208,[1]Plan1!$G$155:$I$350,3),E3208)</f>
        <v>7276.54</v>
      </c>
      <c r="F3209" s="79">
        <f t="shared" si="1402"/>
        <v>45763</v>
      </c>
      <c r="G3209" s="80">
        <f t="shared" si="1403"/>
        <v>4.3006716003852752E-3</v>
      </c>
      <c r="H3209" s="81">
        <f t="shared" si="1404"/>
        <v>47498</v>
      </c>
      <c r="I3209" s="81">
        <f t="shared" si="1405"/>
        <v>47469</v>
      </c>
      <c r="J3209" s="82">
        <f t="shared" si="1395"/>
        <v>20</v>
      </c>
      <c r="K3209" s="82">
        <f t="shared" si="1400"/>
        <v>20</v>
      </c>
      <c r="L3209" s="76">
        <f t="shared" si="1406"/>
        <v>1.0043006699999999</v>
      </c>
      <c r="M3209" s="83">
        <f t="shared" si="1407"/>
        <v>1.0043006699999999</v>
      </c>
      <c r="N3209" s="83">
        <f t="shared" si="1408"/>
        <v>1.6193994918889592</v>
      </c>
      <c r="O3209" s="76">
        <f t="shared" si="1409"/>
        <v>1.62636399</v>
      </c>
      <c r="P3209" s="76">
        <f t="shared" si="1410"/>
        <v>343.65390437000002</v>
      </c>
      <c r="Q3209" s="84">
        <f t="shared" si="1399"/>
        <v>0</v>
      </c>
      <c r="R3209" s="86">
        <f t="shared" si="1396"/>
        <v>0</v>
      </c>
      <c r="S3209" s="76">
        <f t="shared" si="1411"/>
        <v>0</v>
      </c>
      <c r="T3209" s="86">
        <f t="shared" si="1397"/>
        <v>8.0657000000000006E-2</v>
      </c>
      <c r="U3209" s="84">
        <f t="shared" si="1412"/>
        <v>20</v>
      </c>
      <c r="V3209" s="84">
        <v>252</v>
      </c>
      <c r="W3209" s="83">
        <f t="shared" si="1413"/>
        <v>1.0061752740000001</v>
      </c>
      <c r="X3209" s="76">
        <f t="shared" si="1414"/>
        <v>2.1221570199999999</v>
      </c>
      <c r="Y3209" s="76">
        <f t="shared" si="1415"/>
        <v>0</v>
      </c>
      <c r="Z3209" s="90" t="str">
        <f t="shared" si="1416"/>
        <v>A+J=</v>
      </c>
      <c r="AA3209" s="81">
        <f t="shared" si="1417"/>
        <v>47438</v>
      </c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75">
        <f t="shared" si="1393"/>
        <v>47469</v>
      </c>
      <c r="B3210" s="76">
        <f t="shared" si="1394"/>
        <v>345.77606139</v>
      </c>
      <c r="C3210" s="76">
        <f t="shared" si="1398"/>
        <v>211.30196344999999</v>
      </c>
      <c r="D3210" s="77">
        <f t="shared" si="1401"/>
        <v>7245.38</v>
      </c>
      <c r="E3210" s="78">
        <f>IF(K3210=1,VLOOKUP(A3209,[1]Plan1!$G$155:$I$350,3),E3209)</f>
        <v>7276.54</v>
      </c>
      <c r="F3210" s="79">
        <f t="shared" si="1402"/>
        <v>45763</v>
      </c>
      <c r="G3210" s="80">
        <f t="shared" si="1403"/>
        <v>4.3006716003852752E-3</v>
      </c>
      <c r="H3210" s="81">
        <f t="shared" si="1404"/>
        <v>47498</v>
      </c>
      <c r="I3210" s="81">
        <f t="shared" si="1405"/>
        <v>47469</v>
      </c>
      <c r="J3210" s="82">
        <f t="shared" si="1395"/>
        <v>20</v>
      </c>
      <c r="K3210" s="82">
        <f t="shared" si="1400"/>
        <v>20</v>
      </c>
      <c r="L3210" s="76">
        <f t="shared" si="1406"/>
        <v>1.0043006699999999</v>
      </c>
      <c r="M3210" s="83">
        <f t="shared" si="1407"/>
        <v>1.0043006699999999</v>
      </c>
      <c r="N3210" s="83">
        <f t="shared" si="1408"/>
        <v>1.6193994918889592</v>
      </c>
      <c r="O3210" s="76">
        <f t="shared" si="1409"/>
        <v>1.62636399</v>
      </c>
      <c r="P3210" s="76">
        <f t="shared" si="1410"/>
        <v>343.65390437000002</v>
      </c>
      <c r="Q3210" s="84">
        <f t="shared" si="1399"/>
        <v>105</v>
      </c>
      <c r="R3210" s="86">
        <f t="shared" si="1396"/>
        <v>3.8991999999999999E-2</v>
      </c>
      <c r="S3210" s="76">
        <f t="shared" si="1411"/>
        <v>13.399753029999999</v>
      </c>
      <c r="T3210" s="86">
        <f t="shared" si="1397"/>
        <v>8.0657000000000006E-2</v>
      </c>
      <c r="U3210" s="84">
        <f t="shared" si="1412"/>
        <v>20</v>
      </c>
      <c r="V3210" s="84">
        <v>252</v>
      </c>
      <c r="W3210" s="83">
        <f t="shared" si="1413"/>
        <v>1.0061752740000001</v>
      </c>
      <c r="X3210" s="76">
        <f t="shared" si="1414"/>
        <v>2.1221570199999999</v>
      </c>
      <c r="Y3210" s="76">
        <f t="shared" si="1415"/>
        <v>15.521910049999999</v>
      </c>
      <c r="Z3210" s="90" t="str">
        <f t="shared" si="1416"/>
        <v>A+J=</v>
      </c>
      <c r="AA3210" s="81">
        <f t="shared" si="1417"/>
        <v>47438</v>
      </c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75">
        <f t="shared" si="1393"/>
        <v>47470</v>
      </c>
      <c r="B3211" s="76">
        <f t="shared" si="1394"/>
        <v>330.43044825000004</v>
      </c>
      <c r="C3211" s="76">
        <f t="shared" si="1398"/>
        <v>203.0628773</v>
      </c>
      <c r="D3211" s="77">
        <f t="shared" si="1401"/>
        <v>7245.38</v>
      </c>
      <c r="E3211" s="78">
        <f>IF(K3211=1,VLOOKUP(A3210,[1]Plan1!$G$155:$I$350,3),E3210)</f>
        <v>7276.54</v>
      </c>
      <c r="F3211" s="79">
        <f t="shared" si="1402"/>
        <v>45763</v>
      </c>
      <c r="G3211" s="80">
        <f t="shared" si="1403"/>
        <v>4.3006716003852752E-3</v>
      </c>
      <c r="H3211" s="81">
        <f t="shared" si="1404"/>
        <v>47498</v>
      </c>
      <c r="I3211" s="81">
        <f t="shared" si="1405"/>
        <v>47498</v>
      </c>
      <c r="J3211" s="82">
        <f t="shared" si="1395"/>
        <v>19</v>
      </c>
      <c r="K3211" s="82">
        <f t="shared" si="1400"/>
        <v>1</v>
      </c>
      <c r="L3211" s="76">
        <f t="shared" si="1406"/>
        <v>1.0002258900000001</v>
      </c>
      <c r="M3211" s="83">
        <f t="shared" si="1407"/>
        <v>1.0043006699999999</v>
      </c>
      <c r="N3211" s="83">
        <f t="shared" si="1408"/>
        <v>1.626363994701741</v>
      </c>
      <c r="O3211" s="76">
        <f t="shared" si="1409"/>
        <v>1.6267313699999999</v>
      </c>
      <c r="P3211" s="76">
        <f t="shared" si="1410"/>
        <v>330.32875258000001</v>
      </c>
      <c r="Q3211" s="84">
        <f t="shared" si="1399"/>
        <v>0</v>
      </c>
      <c r="R3211" s="86">
        <f t="shared" si="1396"/>
        <v>0</v>
      </c>
      <c r="S3211" s="76">
        <f t="shared" si="1411"/>
        <v>0</v>
      </c>
      <c r="T3211" s="86">
        <f t="shared" si="1397"/>
        <v>8.0657000000000006E-2</v>
      </c>
      <c r="U3211" s="84">
        <f t="shared" si="1412"/>
        <v>1</v>
      </c>
      <c r="V3211" s="84">
        <v>252</v>
      </c>
      <c r="W3211" s="83">
        <f t="shared" si="1413"/>
        <v>1.0003078620000001</v>
      </c>
      <c r="X3211" s="76">
        <f t="shared" si="1414"/>
        <v>0.10169567</v>
      </c>
      <c r="Y3211" s="76">
        <f t="shared" si="1415"/>
        <v>0</v>
      </c>
      <c r="Z3211" s="90" t="str">
        <f t="shared" si="1416"/>
        <v>A+J=</v>
      </c>
      <c r="AA3211" s="81">
        <f t="shared" si="1417"/>
        <v>47438</v>
      </c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75">
        <f t="shared" ref="A3212:A3275" si="1418">(A3211+1)</f>
        <v>47471</v>
      </c>
      <c r="B3212" s="76">
        <f t="shared" ref="B3212:B3275" si="1419">P3212+X3212</f>
        <v>330.60683840999997</v>
      </c>
      <c r="C3212" s="76">
        <f t="shared" si="1398"/>
        <v>203.0628773</v>
      </c>
      <c r="D3212" s="77">
        <f t="shared" si="1401"/>
        <v>7245.38</v>
      </c>
      <c r="E3212" s="78">
        <f>IF(K3212=1,VLOOKUP(A3211,[1]Plan1!$G$155:$I$350,3),E3211)</f>
        <v>7276.54</v>
      </c>
      <c r="F3212" s="79">
        <f t="shared" si="1402"/>
        <v>45763</v>
      </c>
      <c r="G3212" s="80">
        <f t="shared" si="1403"/>
        <v>4.3006716003852752E-3</v>
      </c>
      <c r="H3212" s="81">
        <f t="shared" si="1404"/>
        <v>47498</v>
      </c>
      <c r="I3212" s="81">
        <f t="shared" si="1405"/>
        <v>47498</v>
      </c>
      <c r="J3212" s="82">
        <f t="shared" ref="J3212:J3275" si="1420">IF(I3212=I3211,J3211,NETWORKDAYS(I3211,I3212,$AD$165:$AD$503)-1)</f>
        <v>19</v>
      </c>
      <c r="K3212" s="82">
        <f t="shared" si="1400"/>
        <v>2</v>
      </c>
      <c r="L3212" s="76">
        <f t="shared" si="1406"/>
        <v>1.00045183</v>
      </c>
      <c r="M3212" s="83">
        <f t="shared" si="1407"/>
        <v>1.0043006699999999</v>
      </c>
      <c r="N3212" s="83">
        <f t="shared" si="1408"/>
        <v>1.626363994701741</v>
      </c>
      <c r="O3212" s="76">
        <f t="shared" si="1409"/>
        <v>1.62709883</v>
      </c>
      <c r="P3212" s="76">
        <f t="shared" si="1410"/>
        <v>330.40337006999999</v>
      </c>
      <c r="Q3212" s="84">
        <f t="shared" si="1399"/>
        <v>0</v>
      </c>
      <c r="R3212" s="86">
        <f t="shared" ref="R3212:R3275" si="1421">IF(Q3212&gt;0,VLOOKUP($A3212,$AD$11:$AI$161,6),0)</f>
        <v>0</v>
      </c>
      <c r="S3212" s="76">
        <f t="shared" si="1411"/>
        <v>0</v>
      </c>
      <c r="T3212" s="86">
        <f t="shared" ref="T3212:T3275" si="1422">(T3211)</f>
        <v>8.0657000000000006E-2</v>
      </c>
      <c r="U3212" s="84">
        <f t="shared" si="1412"/>
        <v>2</v>
      </c>
      <c r="V3212" s="84">
        <v>252</v>
      </c>
      <c r="W3212" s="83">
        <f t="shared" si="1413"/>
        <v>1.000615818</v>
      </c>
      <c r="X3212" s="76">
        <f t="shared" si="1414"/>
        <v>0.20346834</v>
      </c>
      <c r="Y3212" s="76">
        <f t="shared" si="1415"/>
        <v>0</v>
      </c>
      <c r="Z3212" s="90" t="str">
        <f t="shared" si="1416"/>
        <v>A+J=</v>
      </c>
      <c r="AA3212" s="81">
        <f t="shared" si="1417"/>
        <v>47438</v>
      </c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75">
        <f t="shared" si="1418"/>
        <v>47472</v>
      </c>
      <c r="B3213" s="76">
        <f t="shared" si="1419"/>
        <v>330.78332218000003</v>
      </c>
      <c r="C3213" s="76">
        <f t="shared" ref="C3213:C3276" si="1423">TRUNC(IF(Q3212&gt;0,VLOOKUP(A3212,$AD$13:$AE$161,2),C3212),8)</f>
        <v>203.0628773</v>
      </c>
      <c r="D3213" s="77">
        <f t="shared" si="1401"/>
        <v>7245.38</v>
      </c>
      <c r="E3213" s="78">
        <f>IF(K3213=1,VLOOKUP(A3212,[1]Plan1!$G$155:$I$350,3),E3212)</f>
        <v>7276.54</v>
      </c>
      <c r="F3213" s="79">
        <f t="shared" si="1402"/>
        <v>45763</v>
      </c>
      <c r="G3213" s="80">
        <f t="shared" si="1403"/>
        <v>4.3006716003852752E-3</v>
      </c>
      <c r="H3213" s="81">
        <f t="shared" si="1404"/>
        <v>47498</v>
      </c>
      <c r="I3213" s="81">
        <f t="shared" si="1405"/>
        <v>47498</v>
      </c>
      <c r="J3213" s="82">
        <f t="shared" si="1420"/>
        <v>19</v>
      </c>
      <c r="K3213" s="82">
        <f t="shared" si="1400"/>
        <v>3</v>
      </c>
      <c r="L3213" s="76">
        <f t="shared" si="1406"/>
        <v>1.0006778199999999</v>
      </c>
      <c r="M3213" s="83">
        <f t="shared" si="1407"/>
        <v>1.0043006699999999</v>
      </c>
      <c r="N3213" s="83">
        <f t="shared" si="1408"/>
        <v>1.626363994701741</v>
      </c>
      <c r="O3213" s="76">
        <f t="shared" si="1409"/>
        <v>1.6274663700000001</v>
      </c>
      <c r="P3213" s="76">
        <f t="shared" si="1410"/>
        <v>330.47800380000001</v>
      </c>
      <c r="Q3213" s="84">
        <f t="shared" ref="Q3213:Q3276" si="1424">IF(VLOOKUP(A3213,AD$11:AK$161,8)=VLOOKUP(A3212,AD$11:AK$161,8),0,VLOOKUP(A3213,AD$11:AK$161,8))</f>
        <v>0</v>
      </c>
      <c r="R3213" s="86">
        <f t="shared" si="1421"/>
        <v>0</v>
      </c>
      <c r="S3213" s="76">
        <f t="shared" si="1411"/>
        <v>0</v>
      </c>
      <c r="T3213" s="86">
        <f t="shared" si="1422"/>
        <v>8.0657000000000006E-2</v>
      </c>
      <c r="U3213" s="84">
        <f t="shared" si="1412"/>
        <v>3</v>
      </c>
      <c r="V3213" s="84">
        <v>252</v>
      </c>
      <c r="W3213" s="83">
        <f t="shared" si="1413"/>
        <v>1.000923869</v>
      </c>
      <c r="X3213" s="76">
        <f t="shared" si="1414"/>
        <v>0.30531838</v>
      </c>
      <c r="Y3213" s="76">
        <f t="shared" si="1415"/>
        <v>0</v>
      </c>
      <c r="Z3213" s="90" t="str">
        <f t="shared" si="1416"/>
        <v>A+J=</v>
      </c>
      <c r="AA3213" s="81">
        <f t="shared" si="1417"/>
        <v>47438</v>
      </c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75">
        <f t="shared" si="1418"/>
        <v>47473</v>
      </c>
      <c r="B3214" s="76">
        <f t="shared" si="1419"/>
        <v>330.95990366000001</v>
      </c>
      <c r="C3214" s="76">
        <f t="shared" si="1423"/>
        <v>203.0628773</v>
      </c>
      <c r="D3214" s="77">
        <f t="shared" si="1401"/>
        <v>7245.38</v>
      </c>
      <c r="E3214" s="78">
        <f>IF(K3214=1,VLOOKUP(A3213,[1]Plan1!$G$155:$I$350,3),E3213)</f>
        <v>7276.54</v>
      </c>
      <c r="F3214" s="79">
        <f t="shared" si="1402"/>
        <v>45763</v>
      </c>
      <c r="G3214" s="80">
        <f t="shared" si="1403"/>
        <v>4.3006716003852752E-3</v>
      </c>
      <c r="H3214" s="81">
        <f t="shared" si="1404"/>
        <v>47498</v>
      </c>
      <c r="I3214" s="81">
        <f t="shared" si="1405"/>
        <v>47498</v>
      </c>
      <c r="J3214" s="82">
        <f t="shared" si="1420"/>
        <v>19</v>
      </c>
      <c r="K3214" s="82">
        <f t="shared" si="1400"/>
        <v>4</v>
      </c>
      <c r="L3214" s="76">
        <f t="shared" si="1406"/>
        <v>1.0009038699999999</v>
      </c>
      <c r="M3214" s="83">
        <f t="shared" si="1407"/>
        <v>1.0043006699999999</v>
      </c>
      <c r="N3214" s="83">
        <f t="shared" si="1408"/>
        <v>1.626363994701741</v>
      </c>
      <c r="O3214" s="76">
        <f t="shared" si="1409"/>
        <v>1.6278340099999999</v>
      </c>
      <c r="P3214" s="76">
        <f t="shared" si="1410"/>
        <v>330.55265782999999</v>
      </c>
      <c r="Q3214" s="84">
        <f t="shared" si="1424"/>
        <v>0</v>
      </c>
      <c r="R3214" s="86">
        <f t="shared" si="1421"/>
        <v>0</v>
      </c>
      <c r="S3214" s="76">
        <f t="shared" si="1411"/>
        <v>0</v>
      </c>
      <c r="T3214" s="86">
        <f t="shared" si="1422"/>
        <v>8.0657000000000006E-2</v>
      </c>
      <c r="U3214" s="84">
        <f t="shared" si="1412"/>
        <v>4</v>
      </c>
      <c r="V3214" s="84">
        <v>252</v>
      </c>
      <c r="W3214" s="83">
        <f t="shared" si="1413"/>
        <v>1.001232015</v>
      </c>
      <c r="X3214" s="76">
        <f t="shared" si="1414"/>
        <v>0.40724582999999998</v>
      </c>
      <c r="Y3214" s="76">
        <f t="shared" si="1415"/>
        <v>0</v>
      </c>
      <c r="Z3214" s="90" t="str">
        <f t="shared" si="1416"/>
        <v>A+J=</v>
      </c>
      <c r="AA3214" s="81">
        <f t="shared" si="1417"/>
        <v>47438</v>
      </c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75">
        <f t="shared" si="1418"/>
        <v>47474</v>
      </c>
      <c r="B3215" s="76">
        <f t="shared" si="1419"/>
        <v>331.1365768</v>
      </c>
      <c r="C3215" s="76">
        <f t="shared" si="1423"/>
        <v>203.0628773</v>
      </c>
      <c r="D3215" s="77">
        <f t="shared" si="1401"/>
        <v>7245.38</v>
      </c>
      <c r="E3215" s="78">
        <f>IF(K3215=1,VLOOKUP(A3214,[1]Plan1!$G$155:$I$350,3),E3214)</f>
        <v>7276.54</v>
      </c>
      <c r="F3215" s="79">
        <f t="shared" si="1402"/>
        <v>45763</v>
      </c>
      <c r="G3215" s="80">
        <f t="shared" si="1403"/>
        <v>4.3006716003852752E-3</v>
      </c>
      <c r="H3215" s="81">
        <f t="shared" si="1404"/>
        <v>47498</v>
      </c>
      <c r="I3215" s="81">
        <f t="shared" si="1405"/>
        <v>47498</v>
      </c>
      <c r="J3215" s="82">
        <f t="shared" si="1420"/>
        <v>19</v>
      </c>
      <c r="K3215" s="82">
        <f t="shared" si="1400"/>
        <v>5</v>
      </c>
      <c r="L3215" s="76">
        <f t="shared" si="1406"/>
        <v>1.0011299600000001</v>
      </c>
      <c r="M3215" s="83">
        <f t="shared" si="1407"/>
        <v>1.0043006699999999</v>
      </c>
      <c r="N3215" s="83">
        <f t="shared" si="1408"/>
        <v>1.626363994701741</v>
      </c>
      <c r="O3215" s="76">
        <f t="shared" si="1409"/>
        <v>1.6282017200000001</v>
      </c>
      <c r="P3215" s="76">
        <f t="shared" si="1410"/>
        <v>330.62732607999999</v>
      </c>
      <c r="Q3215" s="84">
        <f t="shared" si="1424"/>
        <v>0</v>
      </c>
      <c r="R3215" s="86">
        <f t="shared" si="1421"/>
        <v>0</v>
      </c>
      <c r="S3215" s="76">
        <f t="shared" si="1411"/>
        <v>0</v>
      </c>
      <c r="T3215" s="86">
        <f t="shared" si="1422"/>
        <v>8.0657000000000006E-2</v>
      </c>
      <c r="U3215" s="84">
        <f t="shared" si="1412"/>
        <v>5</v>
      </c>
      <c r="V3215" s="84">
        <v>252</v>
      </c>
      <c r="W3215" s="83">
        <f t="shared" si="1413"/>
        <v>1.001540256</v>
      </c>
      <c r="X3215" s="76">
        <f t="shared" si="1414"/>
        <v>0.50925072000000005</v>
      </c>
      <c r="Y3215" s="76">
        <f t="shared" si="1415"/>
        <v>0</v>
      </c>
      <c r="Z3215" s="90" t="str">
        <f t="shared" si="1416"/>
        <v>A+J=</v>
      </c>
      <c r="AA3215" s="81">
        <f t="shared" si="1417"/>
        <v>47438</v>
      </c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75">
        <f t="shared" si="1418"/>
        <v>47475</v>
      </c>
      <c r="B3216" s="76">
        <f t="shared" si="1419"/>
        <v>331.1365768</v>
      </c>
      <c r="C3216" s="76">
        <f t="shared" si="1423"/>
        <v>203.0628773</v>
      </c>
      <c r="D3216" s="77">
        <f t="shared" si="1401"/>
        <v>7245.38</v>
      </c>
      <c r="E3216" s="78">
        <f>IF(K3216=1,VLOOKUP(A3215,[1]Plan1!$G$155:$I$350,3),E3215)</f>
        <v>7276.54</v>
      </c>
      <c r="F3216" s="79">
        <f t="shared" si="1402"/>
        <v>45763</v>
      </c>
      <c r="G3216" s="80">
        <f t="shared" si="1403"/>
        <v>4.3006716003852752E-3</v>
      </c>
      <c r="H3216" s="81">
        <f t="shared" si="1404"/>
        <v>47498</v>
      </c>
      <c r="I3216" s="81">
        <f t="shared" si="1405"/>
        <v>47498</v>
      </c>
      <c r="J3216" s="82">
        <f t="shared" si="1420"/>
        <v>19</v>
      </c>
      <c r="K3216" s="82">
        <f t="shared" si="1400"/>
        <v>5</v>
      </c>
      <c r="L3216" s="76">
        <f t="shared" si="1406"/>
        <v>1.0011299600000001</v>
      </c>
      <c r="M3216" s="83">
        <f t="shared" si="1407"/>
        <v>1.0043006699999999</v>
      </c>
      <c r="N3216" s="83">
        <f t="shared" si="1408"/>
        <v>1.626363994701741</v>
      </c>
      <c r="O3216" s="76">
        <f t="shared" si="1409"/>
        <v>1.6282017200000001</v>
      </c>
      <c r="P3216" s="76">
        <f t="shared" si="1410"/>
        <v>330.62732607999999</v>
      </c>
      <c r="Q3216" s="84">
        <f t="shared" si="1424"/>
        <v>0</v>
      </c>
      <c r="R3216" s="86">
        <f t="shared" si="1421"/>
        <v>0</v>
      </c>
      <c r="S3216" s="76">
        <f t="shared" si="1411"/>
        <v>0</v>
      </c>
      <c r="T3216" s="86">
        <f t="shared" si="1422"/>
        <v>8.0657000000000006E-2</v>
      </c>
      <c r="U3216" s="84">
        <f t="shared" si="1412"/>
        <v>5</v>
      </c>
      <c r="V3216" s="84">
        <v>252</v>
      </c>
      <c r="W3216" s="83">
        <f t="shared" si="1413"/>
        <v>1.001540256</v>
      </c>
      <c r="X3216" s="76">
        <f t="shared" si="1414"/>
        <v>0.50925072000000005</v>
      </c>
      <c r="Y3216" s="76">
        <f t="shared" si="1415"/>
        <v>0</v>
      </c>
      <c r="Z3216" s="90" t="str">
        <f t="shared" si="1416"/>
        <v>A+J=</v>
      </c>
      <c r="AA3216" s="81">
        <f t="shared" si="1417"/>
        <v>47438</v>
      </c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75">
        <f t="shared" si="1418"/>
        <v>47476</v>
      </c>
      <c r="B3217" s="76">
        <f t="shared" si="1419"/>
        <v>331.1365768</v>
      </c>
      <c r="C3217" s="76">
        <f t="shared" si="1423"/>
        <v>203.0628773</v>
      </c>
      <c r="D3217" s="77">
        <f t="shared" si="1401"/>
        <v>7245.38</v>
      </c>
      <c r="E3217" s="78">
        <f>IF(K3217=1,VLOOKUP(A3216,[1]Plan1!$G$155:$I$350,3),E3216)</f>
        <v>7276.54</v>
      </c>
      <c r="F3217" s="79">
        <f t="shared" si="1402"/>
        <v>45763</v>
      </c>
      <c r="G3217" s="80">
        <f t="shared" si="1403"/>
        <v>4.3006716003852752E-3</v>
      </c>
      <c r="H3217" s="81">
        <f t="shared" si="1404"/>
        <v>47498</v>
      </c>
      <c r="I3217" s="81">
        <f t="shared" si="1405"/>
        <v>47498</v>
      </c>
      <c r="J3217" s="82">
        <f t="shared" si="1420"/>
        <v>19</v>
      </c>
      <c r="K3217" s="82">
        <f t="shared" si="1400"/>
        <v>5</v>
      </c>
      <c r="L3217" s="76">
        <f t="shared" si="1406"/>
        <v>1.0011299600000001</v>
      </c>
      <c r="M3217" s="83">
        <f t="shared" si="1407"/>
        <v>1.0043006699999999</v>
      </c>
      <c r="N3217" s="83">
        <f t="shared" si="1408"/>
        <v>1.626363994701741</v>
      </c>
      <c r="O3217" s="76">
        <f t="shared" si="1409"/>
        <v>1.6282017200000001</v>
      </c>
      <c r="P3217" s="76">
        <f t="shared" si="1410"/>
        <v>330.62732607999999</v>
      </c>
      <c r="Q3217" s="84">
        <f t="shared" si="1424"/>
        <v>0</v>
      </c>
      <c r="R3217" s="86">
        <f t="shared" si="1421"/>
        <v>0</v>
      </c>
      <c r="S3217" s="76">
        <f t="shared" si="1411"/>
        <v>0</v>
      </c>
      <c r="T3217" s="86">
        <f t="shared" si="1422"/>
        <v>8.0657000000000006E-2</v>
      </c>
      <c r="U3217" s="84">
        <f t="shared" si="1412"/>
        <v>5</v>
      </c>
      <c r="V3217" s="84">
        <v>252</v>
      </c>
      <c r="W3217" s="83">
        <f t="shared" si="1413"/>
        <v>1.001540256</v>
      </c>
      <c r="X3217" s="76">
        <f t="shared" si="1414"/>
        <v>0.50925072000000005</v>
      </c>
      <c r="Y3217" s="76">
        <f t="shared" si="1415"/>
        <v>0</v>
      </c>
      <c r="Z3217" s="90" t="str">
        <f t="shared" si="1416"/>
        <v>A+J=</v>
      </c>
      <c r="AA3217" s="81">
        <f t="shared" si="1417"/>
        <v>47438</v>
      </c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75">
        <f t="shared" si="1418"/>
        <v>47477</v>
      </c>
      <c r="B3218" s="76">
        <f t="shared" si="1419"/>
        <v>331.31334570000001</v>
      </c>
      <c r="C3218" s="76">
        <f t="shared" si="1423"/>
        <v>203.0628773</v>
      </c>
      <c r="D3218" s="77">
        <f t="shared" si="1401"/>
        <v>7245.38</v>
      </c>
      <c r="E3218" s="78">
        <f>IF(K3218=1,VLOOKUP(A3217,[1]Plan1!$G$155:$I$350,3),E3217)</f>
        <v>7276.54</v>
      </c>
      <c r="F3218" s="79">
        <f t="shared" si="1402"/>
        <v>45763</v>
      </c>
      <c r="G3218" s="80">
        <f t="shared" si="1403"/>
        <v>4.3006716003852752E-3</v>
      </c>
      <c r="H3218" s="81">
        <f t="shared" si="1404"/>
        <v>47498</v>
      </c>
      <c r="I3218" s="81">
        <f t="shared" si="1405"/>
        <v>47498</v>
      </c>
      <c r="J3218" s="82">
        <f t="shared" si="1420"/>
        <v>19</v>
      </c>
      <c r="K3218" s="82">
        <f t="shared" si="1400"/>
        <v>6</v>
      </c>
      <c r="L3218" s="76">
        <f t="shared" si="1406"/>
        <v>1.0013561099999999</v>
      </c>
      <c r="M3218" s="83">
        <f t="shared" si="1407"/>
        <v>1.0043006699999999</v>
      </c>
      <c r="N3218" s="83">
        <f t="shared" si="1408"/>
        <v>1.626363994701741</v>
      </c>
      <c r="O3218" s="76">
        <f t="shared" si="1409"/>
        <v>1.6285695200000001</v>
      </c>
      <c r="P3218" s="76">
        <f t="shared" si="1410"/>
        <v>330.70201261</v>
      </c>
      <c r="Q3218" s="84">
        <f t="shared" si="1424"/>
        <v>0</v>
      </c>
      <c r="R3218" s="86">
        <f t="shared" si="1421"/>
        <v>0</v>
      </c>
      <c r="S3218" s="76">
        <f t="shared" si="1411"/>
        <v>0</v>
      </c>
      <c r="T3218" s="86">
        <f t="shared" si="1422"/>
        <v>8.0657000000000006E-2</v>
      </c>
      <c r="U3218" s="84">
        <f t="shared" si="1412"/>
        <v>6</v>
      </c>
      <c r="V3218" s="84">
        <v>252</v>
      </c>
      <c r="W3218" s="83">
        <f t="shared" si="1413"/>
        <v>1.001848592</v>
      </c>
      <c r="X3218" s="76">
        <f t="shared" si="1414"/>
        <v>0.61133309000000002</v>
      </c>
      <c r="Y3218" s="76">
        <f t="shared" si="1415"/>
        <v>0</v>
      </c>
      <c r="Z3218" s="90" t="str">
        <f t="shared" si="1416"/>
        <v>A+J=</v>
      </c>
      <c r="AA3218" s="81">
        <f t="shared" si="1417"/>
        <v>47438</v>
      </c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75">
        <f t="shared" si="1418"/>
        <v>47478</v>
      </c>
      <c r="B3219" s="76">
        <f t="shared" si="1419"/>
        <v>331.31334570000001</v>
      </c>
      <c r="C3219" s="76">
        <f t="shared" si="1423"/>
        <v>203.0628773</v>
      </c>
      <c r="D3219" s="77">
        <f t="shared" si="1401"/>
        <v>7245.38</v>
      </c>
      <c r="E3219" s="78">
        <f>IF(K3219=1,VLOOKUP(A3218,[1]Plan1!$G$155:$I$350,3),E3218)</f>
        <v>7276.54</v>
      </c>
      <c r="F3219" s="79">
        <f t="shared" si="1402"/>
        <v>45763</v>
      </c>
      <c r="G3219" s="80">
        <f t="shared" si="1403"/>
        <v>4.3006716003852752E-3</v>
      </c>
      <c r="H3219" s="81">
        <f t="shared" si="1404"/>
        <v>47498</v>
      </c>
      <c r="I3219" s="81">
        <f t="shared" si="1405"/>
        <v>47498</v>
      </c>
      <c r="J3219" s="82">
        <f t="shared" si="1420"/>
        <v>19</v>
      </c>
      <c r="K3219" s="82">
        <f t="shared" si="1400"/>
        <v>6</v>
      </c>
      <c r="L3219" s="76">
        <f t="shared" si="1406"/>
        <v>1.0013561099999999</v>
      </c>
      <c r="M3219" s="83">
        <f t="shared" si="1407"/>
        <v>1.0043006699999999</v>
      </c>
      <c r="N3219" s="83">
        <f t="shared" si="1408"/>
        <v>1.626363994701741</v>
      </c>
      <c r="O3219" s="76">
        <f t="shared" si="1409"/>
        <v>1.6285695200000001</v>
      </c>
      <c r="P3219" s="76">
        <f t="shared" si="1410"/>
        <v>330.70201261</v>
      </c>
      <c r="Q3219" s="84">
        <f t="shared" si="1424"/>
        <v>0</v>
      </c>
      <c r="R3219" s="86">
        <f t="shared" si="1421"/>
        <v>0</v>
      </c>
      <c r="S3219" s="76">
        <f t="shared" si="1411"/>
        <v>0</v>
      </c>
      <c r="T3219" s="86">
        <f t="shared" si="1422"/>
        <v>8.0657000000000006E-2</v>
      </c>
      <c r="U3219" s="84">
        <f t="shared" si="1412"/>
        <v>6</v>
      </c>
      <c r="V3219" s="84">
        <v>252</v>
      </c>
      <c r="W3219" s="83">
        <f t="shared" si="1413"/>
        <v>1.001848592</v>
      </c>
      <c r="X3219" s="76">
        <f t="shared" si="1414"/>
        <v>0.61133309000000002</v>
      </c>
      <c r="Y3219" s="76">
        <f t="shared" si="1415"/>
        <v>0</v>
      </c>
      <c r="Z3219" s="90" t="str">
        <f t="shared" si="1416"/>
        <v>A+J=</v>
      </c>
      <c r="AA3219" s="81">
        <f t="shared" si="1417"/>
        <v>47438</v>
      </c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75">
        <f t="shared" si="1418"/>
        <v>47479</v>
      </c>
      <c r="B3220" s="76">
        <f t="shared" si="1419"/>
        <v>331.49020836</v>
      </c>
      <c r="C3220" s="76">
        <f t="shared" si="1423"/>
        <v>203.0628773</v>
      </c>
      <c r="D3220" s="77">
        <f t="shared" si="1401"/>
        <v>7245.38</v>
      </c>
      <c r="E3220" s="78">
        <f>IF(K3220=1,VLOOKUP(A3219,[1]Plan1!$G$155:$I$350,3),E3219)</f>
        <v>7276.54</v>
      </c>
      <c r="F3220" s="79">
        <f t="shared" si="1402"/>
        <v>45763</v>
      </c>
      <c r="G3220" s="80">
        <f t="shared" si="1403"/>
        <v>4.3006716003852752E-3</v>
      </c>
      <c r="H3220" s="81">
        <f t="shared" si="1404"/>
        <v>47498</v>
      </c>
      <c r="I3220" s="81">
        <f t="shared" si="1405"/>
        <v>47498</v>
      </c>
      <c r="J3220" s="82">
        <f t="shared" si="1420"/>
        <v>19</v>
      </c>
      <c r="K3220" s="82">
        <f t="shared" si="1400"/>
        <v>7</v>
      </c>
      <c r="L3220" s="76">
        <f t="shared" si="1406"/>
        <v>1.0015823100000001</v>
      </c>
      <c r="M3220" s="83">
        <f t="shared" si="1407"/>
        <v>1.0043006699999999</v>
      </c>
      <c r="N3220" s="83">
        <f t="shared" si="1408"/>
        <v>1.626363994701741</v>
      </c>
      <c r="O3220" s="76">
        <f t="shared" si="1409"/>
        <v>1.6289374000000001</v>
      </c>
      <c r="P3220" s="76">
        <f t="shared" si="1410"/>
        <v>330.77671537999998</v>
      </c>
      <c r="Q3220" s="84">
        <f t="shared" si="1424"/>
        <v>0</v>
      </c>
      <c r="R3220" s="86">
        <f t="shared" si="1421"/>
        <v>0</v>
      </c>
      <c r="S3220" s="76">
        <f t="shared" si="1411"/>
        <v>0</v>
      </c>
      <c r="T3220" s="86">
        <f t="shared" si="1422"/>
        <v>8.0657000000000006E-2</v>
      </c>
      <c r="U3220" s="84">
        <f t="shared" si="1412"/>
        <v>7</v>
      </c>
      <c r="V3220" s="84">
        <v>252</v>
      </c>
      <c r="W3220" s="83">
        <f t="shared" si="1413"/>
        <v>1.0021570230000001</v>
      </c>
      <c r="X3220" s="76">
        <f t="shared" si="1414"/>
        <v>0.71349298000000005</v>
      </c>
      <c r="Y3220" s="76">
        <f t="shared" si="1415"/>
        <v>0</v>
      </c>
      <c r="Z3220" s="90" t="str">
        <f t="shared" si="1416"/>
        <v>A+J=</v>
      </c>
      <c r="AA3220" s="81">
        <f t="shared" si="1417"/>
        <v>47438</v>
      </c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75">
        <f t="shared" si="1418"/>
        <v>47480</v>
      </c>
      <c r="B3221" s="76">
        <f t="shared" si="1419"/>
        <v>331.66716244999998</v>
      </c>
      <c r="C3221" s="76">
        <f t="shared" si="1423"/>
        <v>203.0628773</v>
      </c>
      <c r="D3221" s="77">
        <f t="shared" si="1401"/>
        <v>7245.38</v>
      </c>
      <c r="E3221" s="78">
        <f>IF(K3221=1,VLOOKUP(A3220,[1]Plan1!$G$155:$I$350,3),E3220)</f>
        <v>7276.54</v>
      </c>
      <c r="F3221" s="79">
        <f t="shared" si="1402"/>
        <v>45763</v>
      </c>
      <c r="G3221" s="80">
        <f t="shared" si="1403"/>
        <v>4.3006716003852752E-3</v>
      </c>
      <c r="H3221" s="81">
        <f t="shared" si="1404"/>
        <v>47498</v>
      </c>
      <c r="I3221" s="81">
        <f t="shared" si="1405"/>
        <v>47498</v>
      </c>
      <c r="J3221" s="82">
        <f t="shared" si="1420"/>
        <v>19</v>
      </c>
      <c r="K3221" s="82">
        <f t="shared" si="1400"/>
        <v>8</v>
      </c>
      <c r="L3221" s="76">
        <f t="shared" si="1406"/>
        <v>1.00180855</v>
      </c>
      <c r="M3221" s="83">
        <f t="shared" si="1407"/>
        <v>1.0043006699999999</v>
      </c>
      <c r="N3221" s="83">
        <f t="shared" si="1408"/>
        <v>1.626363994701741</v>
      </c>
      <c r="O3221" s="76">
        <f t="shared" si="1409"/>
        <v>1.6293053500000001</v>
      </c>
      <c r="P3221" s="76">
        <f t="shared" si="1410"/>
        <v>330.85143237</v>
      </c>
      <c r="Q3221" s="84">
        <f t="shared" si="1424"/>
        <v>0</v>
      </c>
      <c r="R3221" s="86">
        <f t="shared" si="1421"/>
        <v>0</v>
      </c>
      <c r="S3221" s="76">
        <f t="shared" si="1411"/>
        <v>0</v>
      </c>
      <c r="T3221" s="86">
        <f t="shared" si="1422"/>
        <v>8.0657000000000006E-2</v>
      </c>
      <c r="U3221" s="84">
        <f t="shared" si="1412"/>
        <v>8</v>
      </c>
      <c r="V3221" s="84">
        <v>252</v>
      </c>
      <c r="W3221" s="83">
        <f t="shared" si="1413"/>
        <v>1.002465548</v>
      </c>
      <c r="X3221" s="76">
        <f t="shared" si="1414"/>
        <v>0.81573008000000002</v>
      </c>
      <c r="Y3221" s="76">
        <f t="shared" si="1415"/>
        <v>0</v>
      </c>
      <c r="Z3221" s="90" t="str">
        <f t="shared" si="1416"/>
        <v>A+J=</v>
      </c>
      <c r="AA3221" s="81">
        <f t="shared" si="1417"/>
        <v>47438</v>
      </c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75">
        <f t="shared" si="1418"/>
        <v>47481</v>
      </c>
      <c r="B3222" s="76">
        <f t="shared" si="1419"/>
        <v>331.84421478000002</v>
      </c>
      <c r="C3222" s="76">
        <f t="shared" si="1423"/>
        <v>203.0628773</v>
      </c>
      <c r="D3222" s="77">
        <f t="shared" si="1401"/>
        <v>7245.38</v>
      </c>
      <c r="E3222" s="78">
        <f>IF(K3222=1,VLOOKUP(A3221,[1]Plan1!$G$155:$I$350,3),E3221)</f>
        <v>7276.54</v>
      </c>
      <c r="F3222" s="79">
        <f t="shared" si="1402"/>
        <v>45763</v>
      </c>
      <c r="G3222" s="80">
        <f t="shared" si="1403"/>
        <v>4.3006716003852752E-3</v>
      </c>
      <c r="H3222" s="81">
        <f t="shared" si="1404"/>
        <v>47498</v>
      </c>
      <c r="I3222" s="81">
        <f t="shared" si="1405"/>
        <v>47498</v>
      </c>
      <c r="J3222" s="82">
        <f t="shared" si="1420"/>
        <v>19</v>
      </c>
      <c r="K3222" s="82">
        <f t="shared" si="1400"/>
        <v>9</v>
      </c>
      <c r="L3222" s="76">
        <f t="shared" si="1406"/>
        <v>1.00203485</v>
      </c>
      <c r="M3222" s="83">
        <f t="shared" si="1407"/>
        <v>1.0043006699999999</v>
      </c>
      <c r="N3222" s="83">
        <f t="shared" si="1408"/>
        <v>1.626363994701741</v>
      </c>
      <c r="O3222" s="76">
        <f t="shared" si="1409"/>
        <v>1.6296733999999999</v>
      </c>
      <c r="P3222" s="76">
        <f t="shared" si="1410"/>
        <v>330.92616966000003</v>
      </c>
      <c r="Q3222" s="84">
        <f t="shared" si="1424"/>
        <v>0</v>
      </c>
      <c r="R3222" s="86">
        <f t="shared" si="1421"/>
        <v>0</v>
      </c>
      <c r="S3222" s="76">
        <f t="shared" si="1411"/>
        <v>0</v>
      </c>
      <c r="T3222" s="86">
        <f t="shared" si="1422"/>
        <v>8.0657000000000006E-2</v>
      </c>
      <c r="U3222" s="84">
        <f t="shared" si="1412"/>
        <v>9</v>
      </c>
      <c r="V3222" s="84">
        <v>252</v>
      </c>
      <c r="W3222" s="83">
        <f t="shared" si="1413"/>
        <v>1.002774169</v>
      </c>
      <c r="X3222" s="76">
        <f t="shared" si="1414"/>
        <v>0.91804512000000005</v>
      </c>
      <c r="Y3222" s="76">
        <f t="shared" si="1415"/>
        <v>0</v>
      </c>
      <c r="Z3222" s="90" t="str">
        <f t="shared" si="1416"/>
        <v>A+J=</v>
      </c>
      <c r="AA3222" s="81">
        <f t="shared" si="1417"/>
        <v>47438</v>
      </c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75">
        <f t="shared" si="1418"/>
        <v>47482</v>
      </c>
      <c r="B3223" s="76">
        <f t="shared" si="1419"/>
        <v>331.84421478000002</v>
      </c>
      <c r="C3223" s="76">
        <f t="shared" si="1423"/>
        <v>203.0628773</v>
      </c>
      <c r="D3223" s="77">
        <f t="shared" si="1401"/>
        <v>7245.38</v>
      </c>
      <c r="E3223" s="78">
        <f>IF(K3223=1,VLOOKUP(A3222,[1]Plan1!$G$155:$I$350,3),E3222)</f>
        <v>7276.54</v>
      </c>
      <c r="F3223" s="79">
        <f t="shared" si="1402"/>
        <v>45763</v>
      </c>
      <c r="G3223" s="80">
        <f t="shared" si="1403"/>
        <v>4.3006716003852752E-3</v>
      </c>
      <c r="H3223" s="81">
        <f t="shared" si="1404"/>
        <v>47498</v>
      </c>
      <c r="I3223" s="81">
        <f t="shared" si="1405"/>
        <v>47498</v>
      </c>
      <c r="J3223" s="82">
        <f t="shared" si="1420"/>
        <v>19</v>
      </c>
      <c r="K3223" s="82">
        <f t="shared" si="1400"/>
        <v>9</v>
      </c>
      <c r="L3223" s="76">
        <f t="shared" si="1406"/>
        <v>1.00203485</v>
      </c>
      <c r="M3223" s="83">
        <f t="shared" si="1407"/>
        <v>1.0043006699999999</v>
      </c>
      <c r="N3223" s="83">
        <f t="shared" si="1408"/>
        <v>1.626363994701741</v>
      </c>
      <c r="O3223" s="76">
        <f t="shared" si="1409"/>
        <v>1.6296733999999999</v>
      </c>
      <c r="P3223" s="76">
        <f t="shared" si="1410"/>
        <v>330.92616966000003</v>
      </c>
      <c r="Q3223" s="84">
        <f t="shared" si="1424"/>
        <v>0</v>
      </c>
      <c r="R3223" s="86">
        <f t="shared" si="1421"/>
        <v>0</v>
      </c>
      <c r="S3223" s="76">
        <f t="shared" si="1411"/>
        <v>0</v>
      </c>
      <c r="T3223" s="86">
        <f t="shared" si="1422"/>
        <v>8.0657000000000006E-2</v>
      </c>
      <c r="U3223" s="84">
        <f t="shared" si="1412"/>
        <v>9</v>
      </c>
      <c r="V3223" s="84">
        <v>252</v>
      </c>
      <c r="W3223" s="83">
        <f t="shared" si="1413"/>
        <v>1.002774169</v>
      </c>
      <c r="X3223" s="76">
        <f t="shared" si="1414"/>
        <v>0.91804512000000005</v>
      </c>
      <c r="Y3223" s="76">
        <f t="shared" si="1415"/>
        <v>0</v>
      </c>
      <c r="Z3223" s="90" t="str">
        <f t="shared" si="1416"/>
        <v>A+J=</v>
      </c>
      <c r="AA3223" s="81">
        <f t="shared" si="1417"/>
        <v>47438</v>
      </c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75">
        <f t="shared" si="1418"/>
        <v>47483</v>
      </c>
      <c r="B3224" s="76">
        <f t="shared" si="1419"/>
        <v>331.84421478000002</v>
      </c>
      <c r="C3224" s="76">
        <f t="shared" si="1423"/>
        <v>203.0628773</v>
      </c>
      <c r="D3224" s="77">
        <f t="shared" si="1401"/>
        <v>7245.38</v>
      </c>
      <c r="E3224" s="78">
        <f>IF(K3224=1,VLOOKUP(A3223,[1]Plan1!$G$155:$I$350,3),E3223)</f>
        <v>7276.54</v>
      </c>
      <c r="F3224" s="79">
        <f t="shared" si="1402"/>
        <v>45763</v>
      </c>
      <c r="G3224" s="80">
        <f t="shared" si="1403"/>
        <v>4.3006716003852752E-3</v>
      </c>
      <c r="H3224" s="81">
        <f t="shared" si="1404"/>
        <v>47498</v>
      </c>
      <c r="I3224" s="81">
        <f t="shared" si="1405"/>
        <v>47498</v>
      </c>
      <c r="J3224" s="82">
        <f t="shared" si="1420"/>
        <v>19</v>
      </c>
      <c r="K3224" s="82">
        <f t="shared" si="1400"/>
        <v>9</v>
      </c>
      <c r="L3224" s="76">
        <f t="shared" si="1406"/>
        <v>1.00203485</v>
      </c>
      <c r="M3224" s="83">
        <f t="shared" si="1407"/>
        <v>1.0043006699999999</v>
      </c>
      <c r="N3224" s="83">
        <f t="shared" si="1408"/>
        <v>1.626363994701741</v>
      </c>
      <c r="O3224" s="76">
        <f t="shared" si="1409"/>
        <v>1.6296733999999999</v>
      </c>
      <c r="P3224" s="76">
        <f t="shared" si="1410"/>
        <v>330.92616966000003</v>
      </c>
      <c r="Q3224" s="84">
        <f t="shared" si="1424"/>
        <v>0</v>
      </c>
      <c r="R3224" s="86">
        <f t="shared" si="1421"/>
        <v>0</v>
      </c>
      <c r="S3224" s="76">
        <f t="shared" si="1411"/>
        <v>0</v>
      </c>
      <c r="T3224" s="86">
        <f t="shared" si="1422"/>
        <v>8.0657000000000006E-2</v>
      </c>
      <c r="U3224" s="84">
        <f t="shared" si="1412"/>
        <v>9</v>
      </c>
      <c r="V3224" s="84">
        <v>252</v>
      </c>
      <c r="W3224" s="83">
        <f t="shared" si="1413"/>
        <v>1.002774169</v>
      </c>
      <c r="X3224" s="76">
        <f t="shared" si="1414"/>
        <v>0.91804512000000005</v>
      </c>
      <c r="Y3224" s="76">
        <f t="shared" si="1415"/>
        <v>0</v>
      </c>
      <c r="Z3224" s="90" t="str">
        <f t="shared" si="1416"/>
        <v>A+J=</v>
      </c>
      <c r="AA3224" s="81">
        <f t="shared" si="1417"/>
        <v>47438</v>
      </c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75">
        <f t="shared" si="1418"/>
        <v>47484</v>
      </c>
      <c r="B3225" s="76">
        <f t="shared" si="1419"/>
        <v>332.02136301000002</v>
      </c>
      <c r="C3225" s="76">
        <f t="shared" si="1423"/>
        <v>203.0628773</v>
      </c>
      <c r="D3225" s="77">
        <f t="shared" si="1401"/>
        <v>7245.38</v>
      </c>
      <c r="E3225" s="78">
        <f>IF(K3225=1,VLOOKUP(A3224,[1]Plan1!$G$155:$I$350,3),E3224)</f>
        <v>7276.54</v>
      </c>
      <c r="F3225" s="79">
        <f t="shared" si="1402"/>
        <v>45763</v>
      </c>
      <c r="G3225" s="80">
        <f t="shared" si="1403"/>
        <v>4.3006716003852752E-3</v>
      </c>
      <c r="H3225" s="81">
        <f t="shared" si="1404"/>
        <v>47498</v>
      </c>
      <c r="I3225" s="81">
        <f t="shared" si="1405"/>
        <v>47498</v>
      </c>
      <c r="J3225" s="82">
        <f t="shared" si="1420"/>
        <v>19</v>
      </c>
      <c r="K3225" s="82">
        <f t="shared" si="1400"/>
        <v>10</v>
      </c>
      <c r="L3225" s="76">
        <f t="shared" si="1406"/>
        <v>1.0022612099999999</v>
      </c>
      <c r="M3225" s="83">
        <f t="shared" si="1407"/>
        <v>1.0043006699999999</v>
      </c>
      <c r="N3225" s="83">
        <f t="shared" si="1408"/>
        <v>1.626363994701741</v>
      </c>
      <c r="O3225" s="76">
        <f t="shared" si="1409"/>
        <v>1.6300415399999999</v>
      </c>
      <c r="P3225" s="76">
        <f t="shared" si="1410"/>
        <v>331.00092523000001</v>
      </c>
      <c r="Q3225" s="84">
        <f t="shared" si="1424"/>
        <v>0</v>
      </c>
      <c r="R3225" s="86">
        <f t="shared" si="1421"/>
        <v>0</v>
      </c>
      <c r="S3225" s="76">
        <f t="shared" si="1411"/>
        <v>0</v>
      </c>
      <c r="T3225" s="86">
        <f t="shared" si="1422"/>
        <v>8.0657000000000006E-2</v>
      </c>
      <c r="U3225" s="84">
        <f t="shared" si="1412"/>
        <v>10</v>
      </c>
      <c r="V3225" s="84">
        <v>252</v>
      </c>
      <c r="W3225" s="83">
        <f t="shared" si="1413"/>
        <v>1.003082885</v>
      </c>
      <c r="X3225" s="76">
        <f t="shared" si="1414"/>
        <v>1.02043778</v>
      </c>
      <c r="Y3225" s="76">
        <f t="shared" si="1415"/>
        <v>0</v>
      </c>
      <c r="Z3225" s="90" t="str">
        <f t="shared" si="1416"/>
        <v>A+J=</v>
      </c>
      <c r="AA3225" s="81">
        <f t="shared" si="1417"/>
        <v>47438</v>
      </c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75">
        <f t="shared" si="1418"/>
        <v>47485</v>
      </c>
      <c r="B3226" s="76">
        <f t="shared" si="1419"/>
        <v>332.02136301000002</v>
      </c>
      <c r="C3226" s="76">
        <f t="shared" si="1423"/>
        <v>203.0628773</v>
      </c>
      <c r="D3226" s="77">
        <f t="shared" si="1401"/>
        <v>7245.38</v>
      </c>
      <c r="E3226" s="78">
        <f>IF(K3226=1,VLOOKUP(A3225,[1]Plan1!$G$155:$I$350,3),E3225)</f>
        <v>7276.54</v>
      </c>
      <c r="F3226" s="79">
        <f t="shared" si="1402"/>
        <v>45763</v>
      </c>
      <c r="G3226" s="80">
        <f t="shared" si="1403"/>
        <v>4.3006716003852752E-3</v>
      </c>
      <c r="H3226" s="81">
        <f t="shared" si="1404"/>
        <v>47498</v>
      </c>
      <c r="I3226" s="81">
        <f t="shared" si="1405"/>
        <v>47498</v>
      </c>
      <c r="J3226" s="82">
        <f t="shared" si="1420"/>
        <v>19</v>
      </c>
      <c r="K3226" s="82">
        <f t="shared" si="1400"/>
        <v>10</v>
      </c>
      <c r="L3226" s="76">
        <f t="shared" si="1406"/>
        <v>1.0022612099999999</v>
      </c>
      <c r="M3226" s="83">
        <f t="shared" si="1407"/>
        <v>1.0043006699999999</v>
      </c>
      <c r="N3226" s="83">
        <f t="shared" si="1408"/>
        <v>1.626363994701741</v>
      </c>
      <c r="O3226" s="76">
        <f t="shared" si="1409"/>
        <v>1.6300415399999999</v>
      </c>
      <c r="P3226" s="76">
        <f t="shared" si="1410"/>
        <v>331.00092523000001</v>
      </c>
      <c r="Q3226" s="84">
        <f t="shared" si="1424"/>
        <v>0</v>
      </c>
      <c r="R3226" s="86">
        <f t="shared" si="1421"/>
        <v>0</v>
      </c>
      <c r="S3226" s="76">
        <f t="shared" si="1411"/>
        <v>0</v>
      </c>
      <c r="T3226" s="86">
        <f t="shared" si="1422"/>
        <v>8.0657000000000006E-2</v>
      </c>
      <c r="U3226" s="84">
        <f t="shared" si="1412"/>
        <v>10</v>
      </c>
      <c r="V3226" s="84">
        <v>252</v>
      </c>
      <c r="W3226" s="83">
        <f t="shared" si="1413"/>
        <v>1.003082885</v>
      </c>
      <c r="X3226" s="76">
        <f t="shared" si="1414"/>
        <v>1.02043778</v>
      </c>
      <c r="Y3226" s="76">
        <f t="shared" si="1415"/>
        <v>0</v>
      </c>
      <c r="Z3226" s="90" t="str">
        <f t="shared" si="1416"/>
        <v>A+J=</v>
      </c>
      <c r="AA3226" s="81">
        <f t="shared" si="1417"/>
        <v>47438</v>
      </c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75">
        <f t="shared" si="1418"/>
        <v>47486</v>
      </c>
      <c r="B3227" s="76">
        <f t="shared" si="1419"/>
        <v>332.19860277999999</v>
      </c>
      <c r="C3227" s="76">
        <f t="shared" si="1423"/>
        <v>203.0628773</v>
      </c>
      <c r="D3227" s="77">
        <f t="shared" si="1401"/>
        <v>7245.38</v>
      </c>
      <c r="E3227" s="78">
        <f>IF(K3227=1,VLOOKUP(A3226,[1]Plan1!$G$155:$I$350,3),E3226)</f>
        <v>7276.54</v>
      </c>
      <c r="F3227" s="79">
        <f t="shared" si="1402"/>
        <v>45763</v>
      </c>
      <c r="G3227" s="80">
        <f t="shared" si="1403"/>
        <v>4.3006716003852752E-3</v>
      </c>
      <c r="H3227" s="81">
        <f t="shared" si="1404"/>
        <v>47498</v>
      </c>
      <c r="I3227" s="81">
        <f t="shared" si="1405"/>
        <v>47498</v>
      </c>
      <c r="J3227" s="82">
        <f t="shared" si="1420"/>
        <v>19</v>
      </c>
      <c r="K3227" s="82">
        <f t="shared" si="1400"/>
        <v>11</v>
      </c>
      <c r="L3227" s="76">
        <f t="shared" si="1406"/>
        <v>1.00248761</v>
      </c>
      <c r="M3227" s="83">
        <f t="shared" si="1407"/>
        <v>1.0043006699999999</v>
      </c>
      <c r="N3227" s="83">
        <f t="shared" si="1408"/>
        <v>1.626363994701741</v>
      </c>
      <c r="O3227" s="76">
        <f t="shared" si="1409"/>
        <v>1.6304097500000001</v>
      </c>
      <c r="P3227" s="76">
        <f t="shared" si="1410"/>
        <v>331.07569501</v>
      </c>
      <c r="Q3227" s="84">
        <f t="shared" si="1424"/>
        <v>0</v>
      </c>
      <c r="R3227" s="86">
        <f t="shared" si="1421"/>
        <v>0</v>
      </c>
      <c r="S3227" s="76">
        <f t="shared" si="1411"/>
        <v>0</v>
      </c>
      <c r="T3227" s="86">
        <f t="shared" si="1422"/>
        <v>8.0657000000000006E-2</v>
      </c>
      <c r="U3227" s="84">
        <f t="shared" si="1412"/>
        <v>11</v>
      </c>
      <c r="V3227" s="84">
        <v>252</v>
      </c>
      <c r="W3227" s="83">
        <f t="shared" si="1413"/>
        <v>1.0033916949999999</v>
      </c>
      <c r="X3227" s="76">
        <f t="shared" si="1414"/>
        <v>1.1229077700000001</v>
      </c>
      <c r="Y3227" s="76">
        <f t="shared" si="1415"/>
        <v>0</v>
      </c>
      <c r="Z3227" s="90" t="str">
        <f t="shared" si="1416"/>
        <v>A+J=</v>
      </c>
      <c r="AA3227" s="81">
        <f t="shared" si="1417"/>
        <v>47438</v>
      </c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75">
        <f t="shared" si="1418"/>
        <v>47487</v>
      </c>
      <c r="B3228" s="76">
        <f t="shared" si="1419"/>
        <v>332.37593684000001</v>
      </c>
      <c r="C3228" s="76">
        <f t="shared" si="1423"/>
        <v>203.0628773</v>
      </c>
      <c r="D3228" s="77">
        <f t="shared" si="1401"/>
        <v>7245.38</v>
      </c>
      <c r="E3228" s="78">
        <f>IF(K3228=1,VLOOKUP(A3227,[1]Plan1!$G$155:$I$350,3),E3227)</f>
        <v>7276.54</v>
      </c>
      <c r="F3228" s="79">
        <f t="shared" si="1402"/>
        <v>45763</v>
      </c>
      <c r="G3228" s="80">
        <f t="shared" si="1403"/>
        <v>4.3006716003852752E-3</v>
      </c>
      <c r="H3228" s="81">
        <f t="shared" si="1404"/>
        <v>47498</v>
      </c>
      <c r="I3228" s="81">
        <f t="shared" si="1405"/>
        <v>47498</v>
      </c>
      <c r="J3228" s="82">
        <f t="shared" si="1420"/>
        <v>19</v>
      </c>
      <c r="K3228" s="82">
        <f t="shared" si="1400"/>
        <v>12</v>
      </c>
      <c r="L3228" s="76">
        <f t="shared" si="1406"/>
        <v>1.00271406</v>
      </c>
      <c r="M3228" s="83">
        <f t="shared" si="1407"/>
        <v>1.0043006699999999</v>
      </c>
      <c r="N3228" s="83">
        <f t="shared" si="1408"/>
        <v>1.626363994701741</v>
      </c>
      <c r="O3228" s="76">
        <f t="shared" si="1409"/>
        <v>1.63077804</v>
      </c>
      <c r="P3228" s="76">
        <f t="shared" si="1410"/>
        <v>331.15048103999999</v>
      </c>
      <c r="Q3228" s="84">
        <f t="shared" si="1424"/>
        <v>0</v>
      </c>
      <c r="R3228" s="86">
        <f t="shared" si="1421"/>
        <v>0</v>
      </c>
      <c r="S3228" s="76">
        <f t="shared" si="1411"/>
        <v>0</v>
      </c>
      <c r="T3228" s="86">
        <f t="shared" si="1422"/>
        <v>8.0657000000000006E-2</v>
      </c>
      <c r="U3228" s="84">
        <f t="shared" si="1412"/>
        <v>12</v>
      </c>
      <c r="V3228" s="84">
        <v>252</v>
      </c>
      <c r="W3228" s="83">
        <f t="shared" si="1413"/>
        <v>1.003700601</v>
      </c>
      <c r="X3228" s="76">
        <f t="shared" si="1414"/>
        <v>1.2254558</v>
      </c>
      <c r="Y3228" s="76">
        <f t="shared" si="1415"/>
        <v>0</v>
      </c>
      <c r="Z3228" s="90" t="str">
        <f t="shared" si="1416"/>
        <v>A+J=</v>
      </c>
      <c r="AA3228" s="81">
        <f t="shared" si="1417"/>
        <v>47438</v>
      </c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75">
        <f t="shared" si="1418"/>
        <v>47488</v>
      </c>
      <c r="B3229" s="76">
        <f t="shared" si="1419"/>
        <v>332.55336893999998</v>
      </c>
      <c r="C3229" s="76">
        <f t="shared" si="1423"/>
        <v>203.0628773</v>
      </c>
      <c r="D3229" s="77">
        <f t="shared" si="1401"/>
        <v>7245.38</v>
      </c>
      <c r="E3229" s="78">
        <f>IF(K3229=1,VLOOKUP(A3228,[1]Plan1!$G$155:$I$350,3),E3228)</f>
        <v>7276.54</v>
      </c>
      <c r="F3229" s="79">
        <f t="shared" si="1402"/>
        <v>45763</v>
      </c>
      <c r="G3229" s="80">
        <f t="shared" si="1403"/>
        <v>4.3006716003852752E-3</v>
      </c>
      <c r="H3229" s="81">
        <f t="shared" si="1404"/>
        <v>47498</v>
      </c>
      <c r="I3229" s="81">
        <f t="shared" si="1405"/>
        <v>47498</v>
      </c>
      <c r="J3229" s="82">
        <f t="shared" si="1420"/>
        <v>19</v>
      </c>
      <c r="K3229" s="82">
        <f t="shared" si="1400"/>
        <v>13</v>
      </c>
      <c r="L3229" s="76">
        <f t="shared" si="1406"/>
        <v>1.00294057</v>
      </c>
      <c r="M3229" s="83">
        <f t="shared" si="1407"/>
        <v>1.0043006699999999</v>
      </c>
      <c r="N3229" s="83">
        <f t="shared" si="1408"/>
        <v>1.626363994701741</v>
      </c>
      <c r="O3229" s="76">
        <f t="shared" si="1409"/>
        <v>1.63114643</v>
      </c>
      <c r="P3229" s="76">
        <f t="shared" si="1410"/>
        <v>331.22528736999999</v>
      </c>
      <c r="Q3229" s="84">
        <f t="shared" si="1424"/>
        <v>0</v>
      </c>
      <c r="R3229" s="86">
        <f t="shared" si="1421"/>
        <v>0</v>
      </c>
      <c r="S3229" s="76">
        <f t="shared" si="1411"/>
        <v>0</v>
      </c>
      <c r="T3229" s="86">
        <f t="shared" si="1422"/>
        <v>8.0657000000000006E-2</v>
      </c>
      <c r="U3229" s="84">
        <f t="shared" si="1412"/>
        <v>13</v>
      </c>
      <c r="V3229" s="84">
        <v>252</v>
      </c>
      <c r="W3229" s="83">
        <f t="shared" si="1413"/>
        <v>1.004009602</v>
      </c>
      <c r="X3229" s="76">
        <f t="shared" si="1414"/>
        <v>1.3280815699999999</v>
      </c>
      <c r="Y3229" s="76">
        <f t="shared" si="1415"/>
        <v>0</v>
      </c>
      <c r="Z3229" s="90" t="str">
        <f t="shared" si="1416"/>
        <v>A+J=</v>
      </c>
      <c r="AA3229" s="81">
        <f t="shared" si="1417"/>
        <v>47438</v>
      </c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75">
        <f t="shared" si="1418"/>
        <v>47489</v>
      </c>
      <c r="B3230" s="76">
        <f t="shared" si="1419"/>
        <v>332.55336893999998</v>
      </c>
      <c r="C3230" s="76">
        <f t="shared" si="1423"/>
        <v>203.0628773</v>
      </c>
      <c r="D3230" s="77">
        <f t="shared" si="1401"/>
        <v>7245.38</v>
      </c>
      <c r="E3230" s="78">
        <f>IF(K3230=1,VLOOKUP(A3229,[1]Plan1!$G$155:$I$350,3),E3229)</f>
        <v>7276.54</v>
      </c>
      <c r="F3230" s="79">
        <f t="shared" si="1402"/>
        <v>45763</v>
      </c>
      <c r="G3230" s="80">
        <f t="shared" si="1403"/>
        <v>4.3006716003852752E-3</v>
      </c>
      <c r="H3230" s="81">
        <f t="shared" si="1404"/>
        <v>47498</v>
      </c>
      <c r="I3230" s="81">
        <f t="shared" si="1405"/>
        <v>47498</v>
      </c>
      <c r="J3230" s="82">
        <f t="shared" si="1420"/>
        <v>19</v>
      </c>
      <c r="K3230" s="82">
        <f t="shared" si="1400"/>
        <v>13</v>
      </c>
      <c r="L3230" s="76">
        <f t="shared" si="1406"/>
        <v>1.00294057</v>
      </c>
      <c r="M3230" s="83">
        <f t="shared" si="1407"/>
        <v>1.0043006699999999</v>
      </c>
      <c r="N3230" s="83">
        <f t="shared" si="1408"/>
        <v>1.626363994701741</v>
      </c>
      <c r="O3230" s="76">
        <f t="shared" si="1409"/>
        <v>1.63114643</v>
      </c>
      <c r="P3230" s="76">
        <f t="shared" si="1410"/>
        <v>331.22528736999999</v>
      </c>
      <c r="Q3230" s="84">
        <f t="shared" si="1424"/>
        <v>0</v>
      </c>
      <c r="R3230" s="86">
        <f t="shared" si="1421"/>
        <v>0</v>
      </c>
      <c r="S3230" s="76">
        <f t="shared" si="1411"/>
        <v>0</v>
      </c>
      <c r="T3230" s="86">
        <f t="shared" si="1422"/>
        <v>8.0657000000000006E-2</v>
      </c>
      <c r="U3230" s="84">
        <f t="shared" si="1412"/>
        <v>13</v>
      </c>
      <c r="V3230" s="84">
        <v>252</v>
      </c>
      <c r="W3230" s="83">
        <f t="shared" si="1413"/>
        <v>1.004009602</v>
      </c>
      <c r="X3230" s="76">
        <f t="shared" si="1414"/>
        <v>1.3280815699999999</v>
      </c>
      <c r="Y3230" s="76">
        <f t="shared" si="1415"/>
        <v>0</v>
      </c>
      <c r="Z3230" s="90" t="str">
        <f t="shared" si="1416"/>
        <v>A+J=</v>
      </c>
      <c r="AA3230" s="81">
        <f t="shared" si="1417"/>
        <v>47438</v>
      </c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75">
        <f t="shared" si="1418"/>
        <v>47490</v>
      </c>
      <c r="B3231" s="76">
        <f t="shared" si="1419"/>
        <v>332.55336893999998</v>
      </c>
      <c r="C3231" s="76">
        <f t="shared" si="1423"/>
        <v>203.0628773</v>
      </c>
      <c r="D3231" s="77">
        <f t="shared" si="1401"/>
        <v>7245.38</v>
      </c>
      <c r="E3231" s="78">
        <f>IF(K3231=1,VLOOKUP(A3230,[1]Plan1!$G$155:$I$350,3),E3230)</f>
        <v>7276.54</v>
      </c>
      <c r="F3231" s="79">
        <f t="shared" si="1402"/>
        <v>45763</v>
      </c>
      <c r="G3231" s="80">
        <f t="shared" si="1403"/>
        <v>4.3006716003852752E-3</v>
      </c>
      <c r="H3231" s="81">
        <f t="shared" si="1404"/>
        <v>47498</v>
      </c>
      <c r="I3231" s="81">
        <f t="shared" si="1405"/>
        <v>47498</v>
      </c>
      <c r="J3231" s="82">
        <f t="shared" si="1420"/>
        <v>19</v>
      </c>
      <c r="K3231" s="82">
        <f t="shared" si="1400"/>
        <v>13</v>
      </c>
      <c r="L3231" s="76">
        <f t="shared" si="1406"/>
        <v>1.00294057</v>
      </c>
      <c r="M3231" s="83">
        <f t="shared" si="1407"/>
        <v>1.0043006699999999</v>
      </c>
      <c r="N3231" s="83">
        <f t="shared" si="1408"/>
        <v>1.626363994701741</v>
      </c>
      <c r="O3231" s="76">
        <f t="shared" si="1409"/>
        <v>1.63114643</v>
      </c>
      <c r="P3231" s="76">
        <f t="shared" si="1410"/>
        <v>331.22528736999999</v>
      </c>
      <c r="Q3231" s="84">
        <f t="shared" si="1424"/>
        <v>0</v>
      </c>
      <c r="R3231" s="86">
        <f t="shared" si="1421"/>
        <v>0</v>
      </c>
      <c r="S3231" s="76">
        <f t="shared" si="1411"/>
        <v>0</v>
      </c>
      <c r="T3231" s="86">
        <f t="shared" si="1422"/>
        <v>8.0657000000000006E-2</v>
      </c>
      <c r="U3231" s="84">
        <f t="shared" si="1412"/>
        <v>13</v>
      </c>
      <c r="V3231" s="84">
        <v>252</v>
      </c>
      <c r="W3231" s="83">
        <f t="shared" si="1413"/>
        <v>1.004009602</v>
      </c>
      <c r="X3231" s="76">
        <f t="shared" si="1414"/>
        <v>1.3280815699999999</v>
      </c>
      <c r="Y3231" s="76">
        <f t="shared" si="1415"/>
        <v>0</v>
      </c>
      <c r="Z3231" s="90" t="str">
        <f t="shared" si="1416"/>
        <v>A+J=</v>
      </c>
      <c r="AA3231" s="81">
        <f t="shared" si="1417"/>
        <v>47438</v>
      </c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75">
        <f t="shared" si="1418"/>
        <v>47491</v>
      </c>
      <c r="B3232" s="76">
        <f t="shared" si="1419"/>
        <v>332.73089098999998</v>
      </c>
      <c r="C3232" s="76">
        <f t="shared" si="1423"/>
        <v>203.0628773</v>
      </c>
      <c r="D3232" s="77">
        <f t="shared" si="1401"/>
        <v>7245.38</v>
      </c>
      <c r="E3232" s="78">
        <f>IF(K3232=1,VLOOKUP(A3231,[1]Plan1!$G$155:$I$350,3),E3231)</f>
        <v>7276.54</v>
      </c>
      <c r="F3232" s="79">
        <f t="shared" si="1402"/>
        <v>45763</v>
      </c>
      <c r="G3232" s="80">
        <f t="shared" si="1403"/>
        <v>4.3006716003852752E-3</v>
      </c>
      <c r="H3232" s="81">
        <f t="shared" si="1404"/>
        <v>47498</v>
      </c>
      <c r="I3232" s="81">
        <f t="shared" si="1405"/>
        <v>47498</v>
      </c>
      <c r="J3232" s="82">
        <f t="shared" si="1420"/>
        <v>19</v>
      </c>
      <c r="K3232" s="82">
        <f t="shared" si="1400"/>
        <v>14</v>
      </c>
      <c r="L3232" s="76">
        <f t="shared" si="1406"/>
        <v>1.0031671200000001</v>
      </c>
      <c r="M3232" s="83">
        <f t="shared" si="1407"/>
        <v>1.0043006699999999</v>
      </c>
      <c r="N3232" s="83">
        <f t="shared" si="1408"/>
        <v>1.626363994701741</v>
      </c>
      <c r="O3232" s="76">
        <f t="shared" si="1409"/>
        <v>1.6315148799999999</v>
      </c>
      <c r="P3232" s="76">
        <f t="shared" si="1410"/>
        <v>331.30010589</v>
      </c>
      <c r="Q3232" s="84">
        <f t="shared" si="1424"/>
        <v>0</v>
      </c>
      <c r="R3232" s="86">
        <f t="shared" si="1421"/>
        <v>0</v>
      </c>
      <c r="S3232" s="76">
        <f t="shared" si="1411"/>
        <v>0</v>
      </c>
      <c r="T3232" s="86">
        <f t="shared" si="1422"/>
        <v>8.0657000000000006E-2</v>
      </c>
      <c r="U3232" s="84">
        <f t="shared" si="1412"/>
        <v>14</v>
      </c>
      <c r="V3232" s="84">
        <v>252</v>
      </c>
      <c r="W3232" s="83">
        <f t="shared" si="1413"/>
        <v>1.0043186980000001</v>
      </c>
      <c r="X3232" s="76">
        <f t="shared" si="1414"/>
        <v>1.4307851</v>
      </c>
      <c r="Y3232" s="76">
        <f t="shared" si="1415"/>
        <v>0</v>
      </c>
      <c r="Z3232" s="90" t="str">
        <f t="shared" si="1416"/>
        <v>A+J=</v>
      </c>
      <c r="AA3232" s="81">
        <f t="shared" si="1417"/>
        <v>47438</v>
      </c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75">
        <f t="shared" si="1418"/>
        <v>47492</v>
      </c>
      <c r="B3233" s="76">
        <f t="shared" si="1419"/>
        <v>332.90851117</v>
      </c>
      <c r="C3233" s="76">
        <f t="shared" si="1423"/>
        <v>203.0628773</v>
      </c>
      <c r="D3233" s="77">
        <f t="shared" si="1401"/>
        <v>7245.38</v>
      </c>
      <c r="E3233" s="78">
        <f>IF(K3233=1,VLOOKUP(A3232,[1]Plan1!$G$155:$I$350,3),E3232)</f>
        <v>7276.54</v>
      </c>
      <c r="F3233" s="79">
        <f t="shared" si="1402"/>
        <v>45763</v>
      </c>
      <c r="G3233" s="80">
        <f t="shared" si="1403"/>
        <v>4.3006716003852752E-3</v>
      </c>
      <c r="H3233" s="81">
        <f t="shared" si="1404"/>
        <v>47498</v>
      </c>
      <c r="I3233" s="81">
        <f t="shared" si="1405"/>
        <v>47498</v>
      </c>
      <c r="J3233" s="82">
        <f t="shared" si="1420"/>
        <v>19</v>
      </c>
      <c r="K3233" s="82">
        <f t="shared" si="1400"/>
        <v>15</v>
      </c>
      <c r="L3233" s="76">
        <f t="shared" si="1406"/>
        <v>1.00339373</v>
      </c>
      <c r="M3233" s="83">
        <f t="shared" si="1407"/>
        <v>1.0043006699999999</v>
      </c>
      <c r="N3233" s="83">
        <f t="shared" si="1408"/>
        <v>1.626363994701741</v>
      </c>
      <c r="O3233" s="76">
        <f t="shared" si="1409"/>
        <v>1.63188343</v>
      </c>
      <c r="P3233" s="76">
        <f t="shared" si="1410"/>
        <v>331.37494471000002</v>
      </c>
      <c r="Q3233" s="84">
        <f t="shared" si="1424"/>
        <v>0</v>
      </c>
      <c r="R3233" s="86">
        <f t="shared" si="1421"/>
        <v>0</v>
      </c>
      <c r="S3233" s="76">
        <f t="shared" si="1411"/>
        <v>0</v>
      </c>
      <c r="T3233" s="86">
        <f t="shared" si="1422"/>
        <v>8.0657000000000006E-2</v>
      </c>
      <c r="U3233" s="84">
        <f t="shared" si="1412"/>
        <v>15</v>
      </c>
      <c r="V3233" s="84">
        <v>252</v>
      </c>
      <c r="W3233" s="83">
        <f t="shared" si="1413"/>
        <v>1.004627889</v>
      </c>
      <c r="X3233" s="76">
        <f t="shared" si="1414"/>
        <v>1.5335664600000001</v>
      </c>
      <c r="Y3233" s="76">
        <f t="shared" si="1415"/>
        <v>0</v>
      </c>
      <c r="Z3233" s="90" t="str">
        <f t="shared" si="1416"/>
        <v>A+J=</v>
      </c>
      <c r="AA3233" s="81">
        <f t="shared" si="1417"/>
        <v>47438</v>
      </c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75">
        <f t="shared" si="1418"/>
        <v>47493</v>
      </c>
      <c r="B3234" s="76">
        <f t="shared" si="1419"/>
        <v>333.08622577</v>
      </c>
      <c r="C3234" s="76">
        <f t="shared" si="1423"/>
        <v>203.0628773</v>
      </c>
      <c r="D3234" s="77">
        <f t="shared" si="1401"/>
        <v>7245.38</v>
      </c>
      <c r="E3234" s="78">
        <f>IF(K3234=1,VLOOKUP(A3233,[1]Plan1!$G$155:$I$350,3),E3233)</f>
        <v>7276.54</v>
      </c>
      <c r="F3234" s="79">
        <f t="shared" si="1402"/>
        <v>45763</v>
      </c>
      <c r="G3234" s="80">
        <f t="shared" si="1403"/>
        <v>4.3006716003852752E-3</v>
      </c>
      <c r="H3234" s="81">
        <f t="shared" si="1404"/>
        <v>47498</v>
      </c>
      <c r="I3234" s="81">
        <f t="shared" si="1405"/>
        <v>47498</v>
      </c>
      <c r="J3234" s="82">
        <f t="shared" si="1420"/>
        <v>19</v>
      </c>
      <c r="K3234" s="82">
        <f t="shared" si="1400"/>
        <v>16</v>
      </c>
      <c r="L3234" s="76">
        <f t="shared" si="1406"/>
        <v>1.00362039</v>
      </c>
      <c r="M3234" s="83">
        <f t="shared" si="1407"/>
        <v>1.0043006699999999</v>
      </c>
      <c r="N3234" s="83">
        <f t="shared" si="1408"/>
        <v>1.626363994701741</v>
      </c>
      <c r="O3234" s="76">
        <f t="shared" si="1409"/>
        <v>1.6322520599999999</v>
      </c>
      <c r="P3234" s="76">
        <f t="shared" si="1410"/>
        <v>331.44979977999998</v>
      </c>
      <c r="Q3234" s="84">
        <f t="shared" si="1424"/>
        <v>0</v>
      </c>
      <c r="R3234" s="86">
        <f t="shared" si="1421"/>
        <v>0</v>
      </c>
      <c r="S3234" s="76">
        <f t="shared" si="1411"/>
        <v>0</v>
      </c>
      <c r="T3234" s="86">
        <f t="shared" si="1422"/>
        <v>8.0657000000000006E-2</v>
      </c>
      <c r="U3234" s="84">
        <f t="shared" si="1412"/>
        <v>16</v>
      </c>
      <c r="V3234" s="84">
        <v>252</v>
      </c>
      <c r="W3234" s="83">
        <f t="shared" si="1413"/>
        <v>1.0049371760000001</v>
      </c>
      <c r="X3234" s="76">
        <f t="shared" si="1414"/>
        <v>1.63642599</v>
      </c>
      <c r="Y3234" s="76">
        <f t="shared" si="1415"/>
        <v>0</v>
      </c>
      <c r="Z3234" s="90" t="str">
        <f t="shared" si="1416"/>
        <v>A+J=</v>
      </c>
      <c r="AA3234" s="81">
        <f t="shared" si="1417"/>
        <v>47438</v>
      </c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75">
        <f t="shared" si="1418"/>
        <v>47494</v>
      </c>
      <c r="B3235" s="76">
        <f t="shared" si="1419"/>
        <v>333.26403213000003</v>
      </c>
      <c r="C3235" s="76">
        <f t="shared" si="1423"/>
        <v>203.0628773</v>
      </c>
      <c r="D3235" s="77">
        <f t="shared" si="1401"/>
        <v>7245.38</v>
      </c>
      <c r="E3235" s="78">
        <f>IF(K3235=1,VLOOKUP(A3234,[1]Plan1!$G$155:$I$350,3),E3234)</f>
        <v>7276.54</v>
      </c>
      <c r="F3235" s="79">
        <f t="shared" si="1402"/>
        <v>45763</v>
      </c>
      <c r="G3235" s="80">
        <f t="shared" si="1403"/>
        <v>4.3006716003852752E-3</v>
      </c>
      <c r="H3235" s="81">
        <f t="shared" si="1404"/>
        <v>47498</v>
      </c>
      <c r="I3235" s="81">
        <f t="shared" si="1405"/>
        <v>47498</v>
      </c>
      <c r="J3235" s="82">
        <f t="shared" si="1420"/>
        <v>19</v>
      </c>
      <c r="K3235" s="82">
        <f t="shared" si="1400"/>
        <v>17</v>
      </c>
      <c r="L3235" s="76">
        <f t="shared" si="1406"/>
        <v>1.0038470900000001</v>
      </c>
      <c r="M3235" s="83">
        <f t="shared" si="1407"/>
        <v>1.0043006699999999</v>
      </c>
      <c r="N3235" s="83">
        <f t="shared" si="1408"/>
        <v>1.626363994701741</v>
      </c>
      <c r="O3235" s="76">
        <f t="shared" si="1409"/>
        <v>1.63262076</v>
      </c>
      <c r="P3235" s="76">
        <f t="shared" si="1410"/>
        <v>331.52466906000001</v>
      </c>
      <c r="Q3235" s="84">
        <f t="shared" si="1424"/>
        <v>0</v>
      </c>
      <c r="R3235" s="86">
        <f t="shared" si="1421"/>
        <v>0</v>
      </c>
      <c r="S3235" s="76">
        <f t="shared" si="1411"/>
        <v>0</v>
      </c>
      <c r="T3235" s="86">
        <f t="shared" si="1422"/>
        <v>8.0657000000000006E-2</v>
      </c>
      <c r="U3235" s="84">
        <f t="shared" si="1412"/>
        <v>17</v>
      </c>
      <c r="V3235" s="84">
        <v>252</v>
      </c>
      <c r="W3235" s="83">
        <f t="shared" si="1413"/>
        <v>1.005246557</v>
      </c>
      <c r="X3235" s="76">
        <f t="shared" si="1414"/>
        <v>1.73936307</v>
      </c>
      <c r="Y3235" s="76">
        <f t="shared" si="1415"/>
        <v>0</v>
      </c>
      <c r="Z3235" s="90" t="str">
        <f t="shared" si="1416"/>
        <v>A+J=</v>
      </c>
      <c r="AA3235" s="81">
        <f t="shared" si="1417"/>
        <v>47438</v>
      </c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75">
        <f t="shared" si="1418"/>
        <v>47495</v>
      </c>
      <c r="B3236" s="76">
        <f t="shared" si="1419"/>
        <v>333.44193911000002</v>
      </c>
      <c r="C3236" s="76">
        <f t="shared" si="1423"/>
        <v>203.0628773</v>
      </c>
      <c r="D3236" s="77">
        <f t="shared" si="1401"/>
        <v>7245.38</v>
      </c>
      <c r="E3236" s="78">
        <f>IF(K3236=1,VLOOKUP(A3235,[1]Plan1!$G$155:$I$350,3),E3235)</f>
        <v>7276.54</v>
      </c>
      <c r="F3236" s="79">
        <f t="shared" si="1402"/>
        <v>45763</v>
      </c>
      <c r="G3236" s="80">
        <f t="shared" si="1403"/>
        <v>4.3006716003852752E-3</v>
      </c>
      <c r="H3236" s="81">
        <f t="shared" si="1404"/>
        <v>47498</v>
      </c>
      <c r="I3236" s="81">
        <f t="shared" si="1405"/>
        <v>47498</v>
      </c>
      <c r="J3236" s="82">
        <f t="shared" si="1420"/>
        <v>19</v>
      </c>
      <c r="K3236" s="82">
        <f t="shared" si="1400"/>
        <v>18</v>
      </c>
      <c r="L3236" s="76">
        <f t="shared" si="1406"/>
        <v>1.0040738600000001</v>
      </c>
      <c r="M3236" s="83">
        <f t="shared" si="1407"/>
        <v>1.0043006699999999</v>
      </c>
      <c r="N3236" s="83">
        <f t="shared" si="1408"/>
        <v>1.626363994701741</v>
      </c>
      <c r="O3236" s="76">
        <f t="shared" si="1409"/>
        <v>1.6329895699999999</v>
      </c>
      <c r="P3236" s="76">
        <f t="shared" si="1410"/>
        <v>331.59956068000002</v>
      </c>
      <c r="Q3236" s="84">
        <f t="shared" si="1424"/>
        <v>0</v>
      </c>
      <c r="R3236" s="86">
        <f t="shared" si="1421"/>
        <v>0</v>
      </c>
      <c r="S3236" s="76">
        <f t="shared" si="1411"/>
        <v>0</v>
      </c>
      <c r="T3236" s="86">
        <f t="shared" si="1422"/>
        <v>8.0657000000000006E-2</v>
      </c>
      <c r="U3236" s="84">
        <f t="shared" si="1412"/>
        <v>18</v>
      </c>
      <c r="V3236" s="84">
        <v>252</v>
      </c>
      <c r="W3236" s="83">
        <f t="shared" si="1413"/>
        <v>1.005556034</v>
      </c>
      <c r="X3236" s="76">
        <f t="shared" si="1414"/>
        <v>1.8423784299999999</v>
      </c>
      <c r="Y3236" s="76">
        <f t="shared" si="1415"/>
        <v>0</v>
      </c>
      <c r="Z3236" s="90" t="str">
        <f t="shared" si="1416"/>
        <v>A+J=</v>
      </c>
      <c r="AA3236" s="81">
        <f t="shared" si="1417"/>
        <v>47438</v>
      </c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75">
        <f t="shared" si="1418"/>
        <v>47496</v>
      </c>
      <c r="B3237" s="76">
        <f t="shared" si="1419"/>
        <v>333.44193911000002</v>
      </c>
      <c r="C3237" s="76">
        <f t="shared" si="1423"/>
        <v>203.0628773</v>
      </c>
      <c r="D3237" s="77">
        <f t="shared" si="1401"/>
        <v>7245.38</v>
      </c>
      <c r="E3237" s="78">
        <f>IF(K3237=1,VLOOKUP(A3236,[1]Plan1!$G$155:$I$350,3),E3236)</f>
        <v>7276.54</v>
      </c>
      <c r="F3237" s="79">
        <f t="shared" si="1402"/>
        <v>45763</v>
      </c>
      <c r="G3237" s="80">
        <f t="shared" si="1403"/>
        <v>4.3006716003852752E-3</v>
      </c>
      <c r="H3237" s="81">
        <f t="shared" si="1404"/>
        <v>47498</v>
      </c>
      <c r="I3237" s="81">
        <f t="shared" si="1405"/>
        <v>47498</v>
      </c>
      <c r="J3237" s="82">
        <f t="shared" si="1420"/>
        <v>19</v>
      </c>
      <c r="K3237" s="82">
        <f t="shared" si="1400"/>
        <v>18</v>
      </c>
      <c r="L3237" s="76">
        <f t="shared" si="1406"/>
        <v>1.0040738600000001</v>
      </c>
      <c r="M3237" s="83">
        <f t="shared" si="1407"/>
        <v>1.0043006699999999</v>
      </c>
      <c r="N3237" s="83">
        <f t="shared" si="1408"/>
        <v>1.626363994701741</v>
      </c>
      <c r="O3237" s="76">
        <f t="shared" si="1409"/>
        <v>1.6329895699999999</v>
      </c>
      <c r="P3237" s="76">
        <f t="shared" si="1410"/>
        <v>331.59956068000002</v>
      </c>
      <c r="Q3237" s="84">
        <f t="shared" si="1424"/>
        <v>0</v>
      </c>
      <c r="R3237" s="86">
        <f t="shared" si="1421"/>
        <v>0</v>
      </c>
      <c r="S3237" s="76">
        <f t="shared" si="1411"/>
        <v>0</v>
      </c>
      <c r="T3237" s="86">
        <f t="shared" si="1422"/>
        <v>8.0657000000000006E-2</v>
      </c>
      <c r="U3237" s="84">
        <f t="shared" si="1412"/>
        <v>18</v>
      </c>
      <c r="V3237" s="84">
        <v>252</v>
      </c>
      <c r="W3237" s="83">
        <f t="shared" si="1413"/>
        <v>1.005556034</v>
      </c>
      <c r="X3237" s="76">
        <f t="shared" si="1414"/>
        <v>1.8423784299999999</v>
      </c>
      <c r="Y3237" s="76">
        <f t="shared" si="1415"/>
        <v>0</v>
      </c>
      <c r="Z3237" s="90" t="str">
        <f t="shared" si="1416"/>
        <v>A+J=</v>
      </c>
      <c r="AA3237" s="81">
        <f t="shared" si="1417"/>
        <v>47438</v>
      </c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75">
        <f t="shared" si="1418"/>
        <v>47497</v>
      </c>
      <c r="B3238" s="76">
        <f t="shared" si="1419"/>
        <v>333.44193911000002</v>
      </c>
      <c r="C3238" s="76">
        <f t="shared" si="1423"/>
        <v>203.0628773</v>
      </c>
      <c r="D3238" s="77">
        <f t="shared" si="1401"/>
        <v>7245.38</v>
      </c>
      <c r="E3238" s="78">
        <f>IF(K3238=1,VLOOKUP(A3237,[1]Plan1!$G$155:$I$350,3),E3237)</f>
        <v>7276.54</v>
      </c>
      <c r="F3238" s="79">
        <f t="shared" si="1402"/>
        <v>45763</v>
      </c>
      <c r="G3238" s="80">
        <f t="shared" si="1403"/>
        <v>4.3006716003852752E-3</v>
      </c>
      <c r="H3238" s="81">
        <f t="shared" si="1404"/>
        <v>47498</v>
      </c>
      <c r="I3238" s="81">
        <f t="shared" si="1405"/>
        <v>47498</v>
      </c>
      <c r="J3238" s="82">
        <f t="shared" si="1420"/>
        <v>19</v>
      </c>
      <c r="K3238" s="82">
        <f t="shared" si="1400"/>
        <v>18</v>
      </c>
      <c r="L3238" s="76">
        <f t="shared" si="1406"/>
        <v>1.0040738600000001</v>
      </c>
      <c r="M3238" s="83">
        <f t="shared" si="1407"/>
        <v>1.0043006699999999</v>
      </c>
      <c r="N3238" s="83">
        <f t="shared" si="1408"/>
        <v>1.626363994701741</v>
      </c>
      <c r="O3238" s="76">
        <f t="shared" si="1409"/>
        <v>1.6329895699999999</v>
      </c>
      <c r="P3238" s="76">
        <f t="shared" si="1410"/>
        <v>331.59956068000002</v>
      </c>
      <c r="Q3238" s="84">
        <f t="shared" si="1424"/>
        <v>0</v>
      </c>
      <c r="R3238" s="86">
        <f t="shared" si="1421"/>
        <v>0</v>
      </c>
      <c r="S3238" s="76">
        <f t="shared" si="1411"/>
        <v>0</v>
      </c>
      <c r="T3238" s="86">
        <f t="shared" si="1422"/>
        <v>8.0657000000000006E-2</v>
      </c>
      <c r="U3238" s="84">
        <f t="shared" si="1412"/>
        <v>18</v>
      </c>
      <c r="V3238" s="84">
        <v>252</v>
      </c>
      <c r="W3238" s="83">
        <f t="shared" si="1413"/>
        <v>1.005556034</v>
      </c>
      <c r="X3238" s="76">
        <f t="shared" si="1414"/>
        <v>1.8423784299999999</v>
      </c>
      <c r="Y3238" s="76">
        <f t="shared" si="1415"/>
        <v>0</v>
      </c>
      <c r="Z3238" s="90" t="str">
        <f t="shared" si="1416"/>
        <v>A+J=</v>
      </c>
      <c r="AA3238" s="81">
        <f t="shared" si="1417"/>
        <v>47438</v>
      </c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75">
        <f t="shared" si="1418"/>
        <v>47498</v>
      </c>
      <c r="B3239" s="76">
        <f t="shared" si="1419"/>
        <v>333.61993619999998</v>
      </c>
      <c r="C3239" s="76">
        <f t="shared" si="1423"/>
        <v>203.0628773</v>
      </c>
      <c r="D3239" s="77">
        <f t="shared" si="1401"/>
        <v>7245.38</v>
      </c>
      <c r="E3239" s="78">
        <f>IF(K3239=1,VLOOKUP(A3238,[1]Plan1!$G$155:$I$350,3),E3238)</f>
        <v>7276.54</v>
      </c>
      <c r="F3239" s="79">
        <f t="shared" si="1402"/>
        <v>45763</v>
      </c>
      <c r="G3239" s="80">
        <f t="shared" si="1403"/>
        <v>4.3006716003852752E-3</v>
      </c>
      <c r="H3239" s="81">
        <f t="shared" si="1404"/>
        <v>47529</v>
      </c>
      <c r="I3239" s="81">
        <f t="shared" si="1405"/>
        <v>47498</v>
      </c>
      <c r="J3239" s="82">
        <f t="shared" si="1420"/>
        <v>19</v>
      </c>
      <c r="K3239" s="82">
        <f t="shared" si="1400"/>
        <v>19</v>
      </c>
      <c r="L3239" s="76">
        <f t="shared" si="1406"/>
        <v>1.0043006699999999</v>
      </c>
      <c r="M3239" s="83">
        <f t="shared" si="1407"/>
        <v>1.0043006699999999</v>
      </c>
      <c r="N3239" s="83">
        <f t="shared" si="1408"/>
        <v>1.626363994701741</v>
      </c>
      <c r="O3239" s="76">
        <f t="shared" si="1409"/>
        <v>1.6333584400000001</v>
      </c>
      <c r="P3239" s="76">
        <f t="shared" si="1410"/>
        <v>331.67446447999998</v>
      </c>
      <c r="Q3239" s="84">
        <f t="shared" si="1424"/>
        <v>106</v>
      </c>
      <c r="R3239" s="86">
        <f t="shared" si="1421"/>
        <v>4.0049000000000001E-2</v>
      </c>
      <c r="S3239" s="76">
        <f t="shared" si="1411"/>
        <v>13.283230619999999</v>
      </c>
      <c r="T3239" s="86">
        <f t="shared" si="1422"/>
        <v>8.0657000000000006E-2</v>
      </c>
      <c r="U3239" s="84">
        <f t="shared" si="1412"/>
        <v>19</v>
      </c>
      <c r="V3239" s="84">
        <v>252</v>
      </c>
      <c r="W3239" s="83">
        <f t="shared" si="1413"/>
        <v>1.005865606</v>
      </c>
      <c r="X3239" s="76">
        <f t="shared" si="1414"/>
        <v>1.94547172</v>
      </c>
      <c r="Y3239" s="76">
        <f t="shared" si="1415"/>
        <v>15.22870234</v>
      </c>
      <c r="Z3239" s="90" t="str">
        <f t="shared" si="1416"/>
        <v>A+J=</v>
      </c>
      <c r="AA3239" s="81">
        <f t="shared" si="1417"/>
        <v>47438</v>
      </c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75">
        <f t="shared" si="1418"/>
        <v>47499</v>
      </c>
      <c r="B3240" s="76">
        <f t="shared" si="1419"/>
        <v>318.54868555000002</v>
      </c>
      <c r="C3240" s="76">
        <f t="shared" si="1423"/>
        <v>194.93041213000001</v>
      </c>
      <c r="D3240" s="77">
        <f t="shared" si="1401"/>
        <v>7245.38</v>
      </c>
      <c r="E3240" s="78">
        <f>IF(K3240=1,VLOOKUP(A3239,[1]Plan1!$G$155:$I$350,3),E3239)</f>
        <v>7276.54</v>
      </c>
      <c r="F3240" s="79">
        <f t="shared" si="1402"/>
        <v>45763</v>
      </c>
      <c r="G3240" s="80">
        <f t="shared" si="1403"/>
        <v>4.3006716003852752E-3</v>
      </c>
      <c r="H3240" s="81">
        <f t="shared" si="1404"/>
        <v>47529</v>
      </c>
      <c r="I3240" s="81">
        <f t="shared" si="1405"/>
        <v>47529</v>
      </c>
      <c r="J3240" s="82">
        <f t="shared" si="1420"/>
        <v>23</v>
      </c>
      <c r="K3240" s="82">
        <f t="shared" si="1400"/>
        <v>1</v>
      </c>
      <c r="L3240" s="76">
        <f t="shared" si="1406"/>
        <v>1.0001865999999999</v>
      </c>
      <c r="M3240" s="83">
        <f t="shared" si="1407"/>
        <v>1.0043006699999999</v>
      </c>
      <c r="N3240" s="83">
        <f t="shared" si="1408"/>
        <v>1.6333584495428348</v>
      </c>
      <c r="O3240" s="76">
        <f t="shared" si="1409"/>
        <v>1.63366323</v>
      </c>
      <c r="P3240" s="76">
        <f t="shared" si="1410"/>
        <v>318.45064669999999</v>
      </c>
      <c r="Q3240" s="84">
        <f t="shared" si="1424"/>
        <v>0</v>
      </c>
      <c r="R3240" s="86">
        <f t="shared" si="1421"/>
        <v>0</v>
      </c>
      <c r="S3240" s="76">
        <f t="shared" si="1411"/>
        <v>0</v>
      </c>
      <c r="T3240" s="86">
        <f t="shared" si="1422"/>
        <v>8.0657000000000006E-2</v>
      </c>
      <c r="U3240" s="84">
        <f t="shared" si="1412"/>
        <v>1</v>
      </c>
      <c r="V3240" s="84">
        <v>252</v>
      </c>
      <c r="W3240" s="83">
        <f t="shared" si="1413"/>
        <v>1.0003078620000001</v>
      </c>
      <c r="X3240" s="76">
        <f t="shared" si="1414"/>
        <v>9.8038849999999997E-2</v>
      </c>
      <c r="Y3240" s="76">
        <f t="shared" si="1415"/>
        <v>0</v>
      </c>
      <c r="Z3240" s="90" t="str">
        <f t="shared" si="1416"/>
        <v>A+J=</v>
      </c>
      <c r="AA3240" s="81">
        <f t="shared" si="1417"/>
        <v>47438</v>
      </c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75">
        <f t="shared" si="1418"/>
        <v>47500</v>
      </c>
      <c r="B3241" s="76">
        <f t="shared" si="1419"/>
        <v>318.70621156999999</v>
      </c>
      <c r="C3241" s="76">
        <f t="shared" si="1423"/>
        <v>194.93041213000001</v>
      </c>
      <c r="D3241" s="77">
        <f t="shared" si="1401"/>
        <v>7245.38</v>
      </c>
      <c r="E3241" s="78">
        <f>IF(K3241=1,VLOOKUP(A3240,[1]Plan1!$G$155:$I$350,3),E3240)</f>
        <v>7276.54</v>
      </c>
      <c r="F3241" s="79">
        <f t="shared" si="1402"/>
        <v>45763</v>
      </c>
      <c r="G3241" s="80">
        <f t="shared" si="1403"/>
        <v>4.3006716003852752E-3</v>
      </c>
      <c r="H3241" s="81">
        <f t="shared" si="1404"/>
        <v>47529</v>
      </c>
      <c r="I3241" s="81">
        <f t="shared" si="1405"/>
        <v>47529</v>
      </c>
      <c r="J3241" s="82">
        <f t="shared" si="1420"/>
        <v>23</v>
      </c>
      <c r="K3241" s="82">
        <f t="shared" si="1400"/>
        <v>2</v>
      </c>
      <c r="L3241" s="76">
        <f t="shared" si="1406"/>
        <v>1.0003732299999999</v>
      </c>
      <c r="M3241" s="83">
        <f t="shared" si="1407"/>
        <v>1.0043006699999999</v>
      </c>
      <c r="N3241" s="83">
        <f t="shared" si="1408"/>
        <v>1.6333584495428348</v>
      </c>
      <c r="O3241" s="76">
        <f t="shared" si="1409"/>
        <v>1.6339680599999999</v>
      </c>
      <c r="P3241" s="76">
        <f t="shared" si="1410"/>
        <v>318.51006733999998</v>
      </c>
      <c r="Q3241" s="84">
        <f t="shared" si="1424"/>
        <v>0</v>
      </c>
      <c r="R3241" s="86">
        <f t="shared" si="1421"/>
        <v>0</v>
      </c>
      <c r="S3241" s="76">
        <f t="shared" si="1411"/>
        <v>0</v>
      </c>
      <c r="T3241" s="86">
        <f t="shared" si="1422"/>
        <v>8.0657000000000006E-2</v>
      </c>
      <c r="U3241" s="84">
        <f t="shared" si="1412"/>
        <v>2</v>
      </c>
      <c r="V3241" s="84">
        <v>252</v>
      </c>
      <c r="W3241" s="83">
        <f t="shared" si="1413"/>
        <v>1.000615818</v>
      </c>
      <c r="X3241" s="76">
        <f t="shared" si="1414"/>
        <v>0.19614423</v>
      </c>
      <c r="Y3241" s="76">
        <f t="shared" si="1415"/>
        <v>0</v>
      </c>
      <c r="Z3241" s="90" t="str">
        <f t="shared" si="1416"/>
        <v>A+J=</v>
      </c>
      <c r="AA3241" s="81">
        <f t="shared" si="1417"/>
        <v>47438</v>
      </c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75">
        <f t="shared" si="1418"/>
        <v>47501</v>
      </c>
      <c r="B3242" s="76">
        <f t="shared" si="1419"/>
        <v>318.86382201000004</v>
      </c>
      <c r="C3242" s="76">
        <f t="shared" si="1423"/>
        <v>194.93041213000001</v>
      </c>
      <c r="D3242" s="77">
        <f t="shared" si="1401"/>
        <v>7245.38</v>
      </c>
      <c r="E3242" s="78">
        <f>IF(K3242=1,VLOOKUP(A3241,[1]Plan1!$G$155:$I$350,3),E3241)</f>
        <v>7276.54</v>
      </c>
      <c r="F3242" s="79">
        <f t="shared" si="1402"/>
        <v>45763</v>
      </c>
      <c r="G3242" s="80">
        <f t="shared" si="1403"/>
        <v>4.3006716003852752E-3</v>
      </c>
      <c r="H3242" s="81">
        <f t="shared" si="1404"/>
        <v>47529</v>
      </c>
      <c r="I3242" s="81">
        <f t="shared" si="1405"/>
        <v>47529</v>
      </c>
      <c r="J3242" s="82">
        <f t="shared" si="1420"/>
        <v>23</v>
      </c>
      <c r="K3242" s="82">
        <f t="shared" ref="K3242:K3305" si="1425">(J3242-(NETWORKDAYS(A3242,I3242,AD$165:AD$503)-1))</f>
        <v>3</v>
      </c>
      <c r="L3242" s="76">
        <f t="shared" si="1406"/>
        <v>1.00055991</v>
      </c>
      <c r="M3242" s="83">
        <f t="shared" si="1407"/>
        <v>1.0043006699999999</v>
      </c>
      <c r="N3242" s="83">
        <f t="shared" si="1408"/>
        <v>1.6333584495428348</v>
      </c>
      <c r="O3242" s="76">
        <f t="shared" si="1409"/>
        <v>1.63427298</v>
      </c>
      <c r="P3242" s="76">
        <f t="shared" si="1410"/>
        <v>318.56950552000001</v>
      </c>
      <c r="Q3242" s="84">
        <f t="shared" si="1424"/>
        <v>0</v>
      </c>
      <c r="R3242" s="86">
        <f t="shared" si="1421"/>
        <v>0</v>
      </c>
      <c r="S3242" s="76">
        <f t="shared" si="1411"/>
        <v>0</v>
      </c>
      <c r="T3242" s="86">
        <f t="shared" si="1422"/>
        <v>8.0657000000000006E-2</v>
      </c>
      <c r="U3242" s="84">
        <f t="shared" si="1412"/>
        <v>3</v>
      </c>
      <c r="V3242" s="84">
        <v>252</v>
      </c>
      <c r="W3242" s="83">
        <f t="shared" si="1413"/>
        <v>1.000923869</v>
      </c>
      <c r="X3242" s="76">
        <f t="shared" si="1414"/>
        <v>0.29431648999999999</v>
      </c>
      <c r="Y3242" s="76">
        <f t="shared" si="1415"/>
        <v>0</v>
      </c>
      <c r="Z3242" s="90" t="str">
        <f t="shared" si="1416"/>
        <v>A+J=</v>
      </c>
      <c r="AA3242" s="81">
        <f t="shared" si="1417"/>
        <v>47438</v>
      </c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75">
        <f t="shared" si="1418"/>
        <v>47502</v>
      </c>
      <c r="B3243" s="76">
        <f t="shared" si="1419"/>
        <v>319.02150519000003</v>
      </c>
      <c r="C3243" s="76">
        <f t="shared" si="1423"/>
        <v>194.93041213000001</v>
      </c>
      <c r="D3243" s="77">
        <f t="shared" si="1401"/>
        <v>7245.38</v>
      </c>
      <c r="E3243" s="78">
        <f>IF(K3243=1,VLOOKUP(A3242,[1]Plan1!$G$155:$I$350,3),E3242)</f>
        <v>7276.54</v>
      </c>
      <c r="F3243" s="79">
        <f t="shared" si="1402"/>
        <v>45763</v>
      </c>
      <c r="G3243" s="80">
        <f t="shared" si="1403"/>
        <v>4.3006716003852752E-3</v>
      </c>
      <c r="H3243" s="81">
        <f t="shared" si="1404"/>
        <v>47529</v>
      </c>
      <c r="I3243" s="81">
        <f t="shared" si="1405"/>
        <v>47529</v>
      </c>
      <c r="J3243" s="82">
        <f t="shared" si="1420"/>
        <v>23</v>
      </c>
      <c r="K3243" s="82">
        <f t="shared" si="1425"/>
        <v>4</v>
      </c>
      <c r="L3243" s="76">
        <f t="shared" si="1406"/>
        <v>1.00074661</v>
      </c>
      <c r="M3243" s="83">
        <f t="shared" si="1407"/>
        <v>1.0043006699999999</v>
      </c>
      <c r="N3243" s="83">
        <f t="shared" si="1408"/>
        <v>1.6333584495428348</v>
      </c>
      <c r="O3243" s="76">
        <f t="shared" si="1409"/>
        <v>1.6345779300000001</v>
      </c>
      <c r="P3243" s="76">
        <f t="shared" si="1410"/>
        <v>318.62894955000002</v>
      </c>
      <c r="Q3243" s="84">
        <f t="shared" si="1424"/>
        <v>0</v>
      </c>
      <c r="R3243" s="86">
        <f t="shared" si="1421"/>
        <v>0</v>
      </c>
      <c r="S3243" s="76">
        <f t="shared" si="1411"/>
        <v>0</v>
      </c>
      <c r="T3243" s="86">
        <f t="shared" si="1422"/>
        <v>8.0657000000000006E-2</v>
      </c>
      <c r="U3243" s="84">
        <f t="shared" si="1412"/>
        <v>4</v>
      </c>
      <c r="V3243" s="84">
        <v>252</v>
      </c>
      <c r="W3243" s="83">
        <f t="shared" si="1413"/>
        <v>1.001232015</v>
      </c>
      <c r="X3243" s="76">
        <f t="shared" si="1414"/>
        <v>0.39255563999999998</v>
      </c>
      <c r="Y3243" s="76">
        <f t="shared" si="1415"/>
        <v>0</v>
      </c>
      <c r="Z3243" s="90" t="str">
        <f t="shared" si="1416"/>
        <v>A+J=</v>
      </c>
      <c r="AA3243" s="81">
        <f t="shared" si="1417"/>
        <v>47438</v>
      </c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75">
        <f t="shared" si="1418"/>
        <v>47503</v>
      </c>
      <c r="B3244" s="76">
        <f t="shared" si="1419"/>
        <v>319.02150519000003</v>
      </c>
      <c r="C3244" s="76">
        <f t="shared" si="1423"/>
        <v>194.93041213000001</v>
      </c>
      <c r="D3244" s="77">
        <f t="shared" si="1401"/>
        <v>7245.38</v>
      </c>
      <c r="E3244" s="78">
        <f>IF(K3244=1,VLOOKUP(A3243,[1]Plan1!$G$155:$I$350,3),E3243)</f>
        <v>7276.54</v>
      </c>
      <c r="F3244" s="79">
        <f t="shared" si="1402"/>
        <v>45763</v>
      </c>
      <c r="G3244" s="80">
        <f t="shared" si="1403"/>
        <v>4.3006716003852752E-3</v>
      </c>
      <c r="H3244" s="81">
        <f t="shared" si="1404"/>
        <v>47529</v>
      </c>
      <c r="I3244" s="81">
        <f t="shared" si="1405"/>
        <v>47529</v>
      </c>
      <c r="J3244" s="82">
        <f t="shared" si="1420"/>
        <v>23</v>
      </c>
      <c r="K3244" s="82">
        <f t="shared" si="1425"/>
        <v>4</v>
      </c>
      <c r="L3244" s="76">
        <f t="shared" si="1406"/>
        <v>1.00074661</v>
      </c>
      <c r="M3244" s="83">
        <f t="shared" si="1407"/>
        <v>1.0043006699999999</v>
      </c>
      <c r="N3244" s="83">
        <f t="shared" si="1408"/>
        <v>1.6333584495428348</v>
      </c>
      <c r="O3244" s="76">
        <f t="shared" si="1409"/>
        <v>1.6345779300000001</v>
      </c>
      <c r="P3244" s="76">
        <f t="shared" si="1410"/>
        <v>318.62894955000002</v>
      </c>
      <c r="Q3244" s="84">
        <f t="shared" si="1424"/>
        <v>0</v>
      </c>
      <c r="R3244" s="86">
        <f t="shared" si="1421"/>
        <v>0</v>
      </c>
      <c r="S3244" s="76">
        <f t="shared" si="1411"/>
        <v>0</v>
      </c>
      <c r="T3244" s="86">
        <f t="shared" si="1422"/>
        <v>8.0657000000000006E-2</v>
      </c>
      <c r="U3244" s="84">
        <f t="shared" si="1412"/>
        <v>4</v>
      </c>
      <c r="V3244" s="84">
        <v>252</v>
      </c>
      <c r="W3244" s="83">
        <f t="shared" si="1413"/>
        <v>1.001232015</v>
      </c>
      <c r="X3244" s="76">
        <f t="shared" si="1414"/>
        <v>0.39255563999999998</v>
      </c>
      <c r="Y3244" s="76">
        <f t="shared" si="1415"/>
        <v>0</v>
      </c>
      <c r="Z3244" s="90" t="str">
        <f t="shared" si="1416"/>
        <v>A+J=</v>
      </c>
      <c r="AA3244" s="81">
        <f t="shared" si="1417"/>
        <v>47438</v>
      </c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75">
        <f t="shared" si="1418"/>
        <v>47504</v>
      </c>
      <c r="B3245" s="76">
        <f t="shared" si="1419"/>
        <v>319.02150519000003</v>
      </c>
      <c r="C3245" s="76">
        <f t="shared" si="1423"/>
        <v>194.93041213000001</v>
      </c>
      <c r="D3245" s="77">
        <f t="shared" si="1401"/>
        <v>7245.38</v>
      </c>
      <c r="E3245" s="78">
        <f>IF(K3245=1,VLOOKUP(A3244,[1]Plan1!$G$155:$I$350,3),E3244)</f>
        <v>7276.54</v>
      </c>
      <c r="F3245" s="79">
        <f t="shared" si="1402"/>
        <v>45763</v>
      </c>
      <c r="G3245" s="80">
        <f t="shared" si="1403"/>
        <v>4.3006716003852752E-3</v>
      </c>
      <c r="H3245" s="81">
        <f t="shared" si="1404"/>
        <v>47529</v>
      </c>
      <c r="I3245" s="81">
        <f t="shared" si="1405"/>
        <v>47529</v>
      </c>
      <c r="J3245" s="82">
        <f t="shared" si="1420"/>
        <v>23</v>
      </c>
      <c r="K3245" s="82">
        <f t="shared" si="1425"/>
        <v>4</v>
      </c>
      <c r="L3245" s="76">
        <f t="shared" si="1406"/>
        <v>1.00074661</v>
      </c>
      <c r="M3245" s="83">
        <f t="shared" si="1407"/>
        <v>1.0043006699999999</v>
      </c>
      <c r="N3245" s="83">
        <f t="shared" si="1408"/>
        <v>1.6333584495428348</v>
      </c>
      <c r="O3245" s="76">
        <f t="shared" si="1409"/>
        <v>1.6345779300000001</v>
      </c>
      <c r="P3245" s="76">
        <f t="shared" si="1410"/>
        <v>318.62894955000002</v>
      </c>
      <c r="Q3245" s="84">
        <f t="shared" si="1424"/>
        <v>0</v>
      </c>
      <c r="R3245" s="86">
        <f t="shared" si="1421"/>
        <v>0</v>
      </c>
      <c r="S3245" s="76">
        <f t="shared" si="1411"/>
        <v>0</v>
      </c>
      <c r="T3245" s="86">
        <f t="shared" si="1422"/>
        <v>8.0657000000000006E-2</v>
      </c>
      <c r="U3245" s="84">
        <f t="shared" si="1412"/>
        <v>4</v>
      </c>
      <c r="V3245" s="84">
        <v>252</v>
      </c>
      <c r="W3245" s="83">
        <f t="shared" si="1413"/>
        <v>1.001232015</v>
      </c>
      <c r="X3245" s="76">
        <f t="shared" si="1414"/>
        <v>0.39255563999999998</v>
      </c>
      <c r="Y3245" s="76">
        <f t="shared" si="1415"/>
        <v>0</v>
      </c>
      <c r="Z3245" s="90" t="str">
        <f t="shared" si="1416"/>
        <v>A+J=</v>
      </c>
      <c r="AA3245" s="81">
        <f t="shared" si="1417"/>
        <v>47438</v>
      </c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75">
        <f t="shared" si="1418"/>
        <v>47505</v>
      </c>
      <c r="B3246" s="76">
        <f t="shared" si="1419"/>
        <v>319.17926698999997</v>
      </c>
      <c r="C3246" s="76">
        <f t="shared" si="1423"/>
        <v>194.93041213000001</v>
      </c>
      <c r="D3246" s="77">
        <f t="shared" si="1401"/>
        <v>7245.38</v>
      </c>
      <c r="E3246" s="78">
        <f>IF(K3246=1,VLOOKUP(A3245,[1]Plan1!$G$155:$I$350,3),E3245)</f>
        <v>7276.54</v>
      </c>
      <c r="F3246" s="79">
        <f t="shared" si="1402"/>
        <v>45763</v>
      </c>
      <c r="G3246" s="80">
        <f t="shared" si="1403"/>
        <v>4.3006716003852752E-3</v>
      </c>
      <c r="H3246" s="81">
        <f t="shared" si="1404"/>
        <v>47529</v>
      </c>
      <c r="I3246" s="81">
        <f t="shared" si="1405"/>
        <v>47529</v>
      </c>
      <c r="J3246" s="82">
        <f t="shared" si="1420"/>
        <v>23</v>
      </c>
      <c r="K3246" s="82">
        <f t="shared" si="1425"/>
        <v>5</v>
      </c>
      <c r="L3246" s="76">
        <f t="shared" si="1406"/>
        <v>1.0009333499999999</v>
      </c>
      <c r="M3246" s="83">
        <f t="shared" si="1407"/>
        <v>1.0043006699999999</v>
      </c>
      <c r="N3246" s="83">
        <f t="shared" si="1408"/>
        <v>1.6333584495428348</v>
      </c>
      <c r="O3246" s="76">
        <f t="shared" si="1409"/>
        <v>1.63488294</v>
      </c>
      <c r="P3246" s="76">
        <f t="shared" si="1410"/>
        <v>318.68840526999998</v>
      </c>
      <c r="Q3246" s="84">
        <f t="shared" si="1424"/>
        <v>0</v>
      </c>
      <c r="R3246" s="86">
        <f t="shared" si="1421"/>
        <v>0</v>
      </c>
      <c r="S3246" s="76">
        <f t="shared" si="1411"/>
        <v>0</v>
      </c>
      <c r="T3246" s="86">
        <f t="shared" si="1422"/>
        <v>8.0657000000000006E-2</v>
      </c>
      <c r="U3246" s="84">
        <f t="shared" si="1412"/>
        <v>5</v>
      </c>
      <c r="V3246" s="84">
        <v>252</v>
      </c>
      <c r="W3246" s="83">
        <f t="shared" si="1413"/>
        <v>1.001540256</v>
      </c>
      <c r="X3246" s="76">
        <f t="shared" si="1414"/>
        <v>0.49086172</v>
      </c>
      <c r="Y3246" s="76">
        <f t="shared" si="1415"/>
        <v>0</v>
      </c>
      <c r="Z3246" s="90" t="str">
        <f t="shared" si="1416"/>
        <v>A+J=</v>
      </c>
      <c r="AA3246" s="81">
        <f t="shared" si="1417"/>
        <v>47438</v>
      </c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75">
        <f t="shared" si="1418"/>
        <v>47506</v>
      </c>
      <c r="B3247" s="76">
        <f t="shared" si="1419"/>
        <v>319.33710941000004</v>
      </c>
      <c r="C3247" s="76">
        <f t="shared" si="1423"/>
        <v>194.93041213000001</v>
      </c>
      <c r="D3247" s="77">
        <f t="shared" si="1401"/>
        <v>7245.38</v>
      </c>
      <c r="E3247" s="78">
        <f>IF(K3247=1,VLOOKUP(A3246,[1]Plan1!$G$155:$I$350,3),E3246)</f>
        <v>7276.54</v>
      </c>
      <c r="F3247" s="79">
        <f t="shared" si="1402"/>
        <v>45763</v>
      </c>
      <c r="G3247" s="80">
        <f t="shared" si="1403"/>
        <v>4.3006716003852752E-3</v>
      </c>
      <c r="H3247" s="81">
        <f t="shared" si="1404"/>
        <v>47529</v>
      </c>
      <c r="I3247" s="81">
        <f t="shared" si="1405"/>
        <v>47529</v>
      </c>
      <c r="J3247" s="82">
        <f t="shared" si="1420"/>
        <v>23</v>
      </c>
      <c r="K3247" s="82">
        <f t="shared" si="1425"/>
        <v>6</v>
      </c>
      <c r="L3247" s="76">
        <f t="shared" si="1406"/>
        <v>1.0011201300000001</v>
      </c>
      <c r="M3247" s="83">
        <f t="shared" si="1407"/>
        <v>1.0043006699999999</v>
      </c>
      <c r="N3247" s="83">
        <f t="shared" si="1408"/>
        <v>1.6333584495428348</v>
      </c>
      <c r="O3247" s="76">
        <f t="shared" si="1409"/>
        <v>1.63518802</v>
      </c>
      <c r="P3247" s="76">
        <f t="shared" si="1410"/>
        <v>318.74787464000002</v>
      </c>
      <c r="Q3247" s="84">
        <f t="shared" si="1424"/>
        <v>0</v>
      </c>
      <c r="R3247" s="86">
        <f t="shared" si="1421"/>
        <v>0</v>
      </c>
      <c r="S3247" s="76">
        <f t="shared" si="1411"/>
        <v>0</v>
      </c>
      <c r="T3247" s="86">
        <f t="shared" si="1422"/>
        <v>8.0657000000000006E-2</v>
      </c>
      <c r="U3247" s="84">
        <f t="shared" si="1412"/>
        <v>6</v>
      </c>
      <c r="V3247" s="84">
        <v>252</v>
      </c>
      <c r="W3247" s="83">
        <f t="shared" si="1413"/>
        <v>1.001848592</v>
      </c>
      <c r="X3247" s="76">
        <f t="shared" si="1414"/>
        <v>0.58923477000000002</v>
      </c>
      <c r="Y3247" s="76">
        <f t="shared" si="1415"/>
        <v>0</v>
      </c>
      <c r="Z3247" s="90" t="str">
        <f t="shared" si="1416"/>
        <v>A+J=</v>
      </c>
      <c r="AA3247" s="81">
        <f t="shared" si="1417"/>
        <v>47438</v>
      </c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75">
        <f t="shared" si="1418"/>
        <v>47507</v>
      </c>
      <c r="B3248" s="76">
        <f t="shared" si="1419"/>
        <v>319.49502855000003</v>
      </c>
      <c r="C3248" s="76">
        <f t="shared" si="1423"/>
        <v>194.93041213000001</v>
      </c>
      <c r="D3248" s="77">
        <f t="shared" si="1401"/>
        <v>7245.38</v>
      </c>
      <c r="E3248" s="78">
        <f>IF(K3248=1,VLOOKUP(A3247,[1]Plan1!$G$155:$I$350,3),E3247)</f>
        <v>7276.54</v>
      </c>
      <c r="F3248" s="79">
        <f t="shared" si="1402"/>
        <v>45763</v>
      </c>
      <c r="G3248" s="80">
        <f t="shared" si="1403"/>
        <v>4.3006716003852752E-3</v>
      </c>
      <c r="H3248" s="81">
        <f t="shared" si="1404"/>
        <v>47529</v>
      </c>
      <c r="I3248" s="81">
        <f t="shared" si="1405"/>
        <v>47529</v>
      </c>
      <c r="J3248" s="82">
        <f t="shared" si="1420"/>
        <v>23</v>
      </c>
      <c r="K3248" s="82">
        <f t="shared" si="1425"/>
        <v>7</v>
      </c>
      <c r="L3248" s="76">
        <f t="shared" si="1406"/>
        <v>1.0013069400000001</v>
      </c>
      <c r="M3248" s="83">
        <f t="shared" si="1407"/>
        <v>1.0043006699999999</v>
      </c>
      <c r="N3248" s="83">
        <f t="shared" si="1408"/>
        <v>1.6333584495428348</v>
      </c>
      <c r="O3248" s="76">
        <f t="shared" si="1409"/>
        <v>1.6354931500000001</v>
      </c>
      <c r="P3248" s="76">
        <f t="shared" si="1410"/>
        <v>318.80735376000001</v>
      </c>
      <c r="Q3248" s="84">
        <f t="shared" si="1424"/>
        <v>0</v>
      </c>
      <c r="R3248" s="86">
        <f t="shared" si="1421"/>
        <v>0</v>
      </c>
      <c r="S3248" s="76">
        <f t="shared" si="1411"/>
        <v>0</v>
      </c>
      <c r="T3248" s="86">
        <f t="shared" si="1422"/>
        <v>8.0657000000000006E-2</v>
      </c>
      <c r="U3248" s="84">
        <f t="shared" si="1412"/>
        <v>7</v>
      </c>
      <c r="V3248" s="84">
        <v>252</v>
      </c>
      <c r="W3248" s="83">
        <f t="shared" si="1413"/>
        <v>1.0021570230000001</v>
      </c>
      <c r="X3248" s="76">
        <f t="shared" si="1414"/>
        <v>0.68767478999999998</v>
      </c>
      <c r="Y3248" s="76">
        <f t="shared" si="1415"/>
        <v>0</v>
      </c>
      <c r="Z3248" s="90" t="str">
        <f t="shared" si="1416"/>
        <v>A+J=</v>
      </c>
      <c r="AA3248" s="81">
        <f t="shared" si="1417"/>
        <v>47438</v>
      </c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75">
        <f t="shared" si="1418"/>
        <v>47508</v>
      </c>
      <c r="B3249" s="76">
        <f t="shared" si="1419"/>
        <v>319.65302608000002</v>
      </c>
      <c r="C3249" s="76">
        <f t="shared" si="1423"/>
        <v>194.93041213000001</v>
      </c>
      <c r="D3249" s="77">
        <f t="shared" si="1401"/>
        <v>7245.38</v>
      </c>
      <c r="E3249" s="78">
        <f>IF(K3249=1,VLOOKUP(A3248,[1]Plan1!$G$155:$I$350,3),E3248)</f>
        <v>7276.54</v>
      </c>
      <c r="F3249" s="79">
        <f t="shared" si="1402"/>
        <v>45763</v>
      </c>
      <c r="G3249" s="80">
        <f t="shared" si="1403"/>
        <v>4.3006716003852752E-3</v>
      </c>
      <c r="H3249" s="81">
        <f t="shared" si="1404"/>
        <v>47529</v>
      </c>
      <c r="I3249" s="81">
        <f t="shared" si="1405"/>
        <v>47529</v>
      </c>
      <c r="J3249" s="82">
        <f t="shared" si="1420"/>
        <v>23</v>
      </c>
      <c r="K3249" s="82">
        <f t="shared" si="1425"/>
        <v>8</v>
      </c>
      <c r="L3249" s="76">
        <f t="shared" si="1406"/>
        <v>1.0014937900000001</v>
      </c>
      <c r="M3249" s="83">
        <f t="shared" si="1407"/>
        <v>1.0043006699999999</v>
      </c>
      <c r="N3249" s="83">
        <f t="shared" si="1408"/>
        <v>1.6333584495428348</v>
      </c>
      <c r="O3249" s="76">
        <f t="shared" si="1409"/>
        <v>1.63579834</v>
      </c>
      <c r="P3249" s="76">
        <f t="shared" si="1410"/>
        <v>318.86684457000001</v>
      </c>
      <c r="Q3249" s="84">
        <f t="shared" si="1424"/>
        <v>0</v>
      </c>
      <c r="R3249" s="86">
        <f t="shared" si="1421"/>
        <v>0</v>
      </c>
      <c r="S3249" s="76">
        <f t="shared" si="1411"/>
        <v>0</v>
      </c>
      <c r="T3249" s="86">
        <f t="shared" si="1422"/>
        <v>8.0657000000000006E-2</v>
      </c>
      <c r="U3249" s="84">
        <f t="shared" si="1412"/>
        <v>8</v>
      </c>
      <c r="V3249" s="84">
        <v>252</v>
      </c>
      <c r="W3249" s="83">
        <f t="shared" si="1413"/>
        <v>1.002465548</v>
      </c>
      <c r="X3249" s="76">
        <f t="shared" si="1414"/>
        <v>0.78618151000000003</v>
      </c>
      <c r="Y3249" s="76">
        <f t="shared" si="1415"/>
        <v>0</v>
      </c>
      <c r="Z3249" s="90" t="str">
        <f t="shared" si="1416"/>
        <v>A+J=</v>
      </c>
      <c r="AA3249" s="81">
        <f t="shared" si="1417"/>
        <v>47438</v>
      </c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75">
        <f t="shared" si="1418"/>
        <v>47509</v>
      </c>
      <c r="B3250" s="76">
        <f t="shared" si="1419"/>
        <v>319.8111007</v>
      </c>
      <c r="C3250" s="76">
        <f t="shared" si="1423"/>
        <v>194.93041213000001</v>
      </c>
      <c r="D3250" s="77">
        <f t="shared" si="1401"/>
        <v>7245.38</v>
      </c>
      <c r="E3250" s="78">
        <f>IF(K3250=1,VLOOKUP(A3249,[1]Plan1!$G$155:$I$350,3),E3249)</f>
        <v>7276.54</v>
      </c>
      <c r="F3250" s="79">
        <f t="shared" si="1402"/>
        <v>45763</v>
      </c>
      <c r="G3250" s="80">
        <f t="shared" si="1403"/>
        <v>4.3006716003852752E-3</v>
      </c>
      <c r="H3250" s="81">
        <f t="shared" si="1404"/>
        <v>47529</v>
      </c>
      <c r="I3250" s="81">
        <f t="shared" si="1405"/>
        <v>47529</v>
      </c>
      <c r="J3250" s="82">
        <f t="shared" si="1420"/>
        <v>23</v>
      </c>
      <c r="K3250" s="82">
        <f t="shared" si="1425"/>
        <v>9</v>
      </c>
      <c r="L3250" s="76">
        <f t="shared" si="1406"/>
        <v>1.0016806700000001</v>
      </c>
      <c r="M3250" s="83">
        <f t="shared" si="1407"/>
        <v>1.0043006699999999</v>
      </c>
      <c r="N3250" s="83">
        <f t="shared" si="1408"/>
        <v>1.6333584495428348</v>
      </c>
      <c r="O3250" s="76">
        <f t="shared" si="1409"/>
        <v>1.6361035799999999</v>
      </c>
      <c r="P3250" s="76">
        <f t="shared" si="1410"/>
        <v>318.92634513000002</v>
      </c>
      <c r="Q3250" s="84">
        <f t="shared" si="1424"/>
        <v>0</v>
      </c>
      <c r="R3250" s="86">
        <f t="shared" si="1421"/>
        <v>0</v>
      </c>
      <c r="S3250" s="76">
        <f t="shared" si="1411"/>
        <v>0</v>
      </c>
      <c r="T3250" s="86">
        <f t="shared" si="1422"/>
        <v>8.0657000000000006E-2</v>
      </c>
      <c r="U3250" s="84">
        <f t="shared" si="1412"/>
        <v>9</v>
      </c>
      <c r="V3250" s="84">
        <v>252</v>
      </c>
      <c r="W3250" s="83">
        <f t="shared" si="1413"/>
        <v>1.002774169</v>
      </c>
      <c r="X3250" s="76">
        <f t="shared" si="1414"/>
        <v>0.88475557000000005</v>
      </c>
      <c r="Y3250" s="76">
        <f t="shared" si="1415"/>
        <v>0</v>
      </c>
      <c r="Z3250" s="90" t="str">
        <f t="shared" si="1416"/>
        <v>A+J=</v>
      </c>
      <c r="AA3250" s="81">
        <f t="shared" si="1417"/>
        <v>47438</v>
      </c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75">
        <f t="shared" si="1418"/>
        <v>47510</v>
      </c>
      <c r="B3251" s="76">
        <f t="shared" si="1419"/>
        <v>319.8111007</v>
      </c>
      <c r="C3251" s="76">
        <f t="shared" si="1423"/>
        <v>194.93041213000001</v>
      </c>
      <c r="D3251" s="77">
        <f t="shared" si="1401"/>
        <v>7245.38</v>
      </c>
      <c r="E3251" s="78">
        <f>IF(K3251=1,VLOOKUP(A3250,[1]Plan1!$G$155:$I$350,3),E3250)</f>
        <v>7276.54</v>
      </c>
      <c r="F3251" s="79">
        <f t="shared" si="1402"/>
        <v>45763</v>
      </c>
      <c r="G3251" s="80">
        <f t="shared" si="1403"/>
        <v>4.3006716003852752E-3</v>
      </c>
      <c r="H3251" s="81">
        <f t="shared" si="1404"/>
        <v>47529</v>
      </c>
      <c r="I3251" s="81">
        <f t="shared" si="1405"/>
        <v>47529</v>
      </c>
      <c r="J3251" s="82">
        <f t="shared" si="1420"/>
        <v>23</v>
      </c>
      <c r="K3251" s="82">
        <f t="shared" si="1425"/>
        <v>9</v>
      </c>
      <c r="L3251" s="76">
        <f t="shared" si="1406"/>
        <v>1.0016806700000001</v>
      </c>
      <c r="M3251" s="83">
        <f t="shared" si="1407"/>
        <v>1.0043006699999999</v>
      </c>
      <c r="N3251" s="83">
        <f t="shared" si="1408"/>
        <v>1.6333584495428348</v>
      </c>
      <c r="O3251" s="76">
        <f t="shared" si="1409"/>
        <v>1.6361035799999999</v>
      </c>
      <c r="P3251" s="76">
        <f t="shared" si="1410"/>
        <v>318.92634513000002</v>
      </c>
      <c r="Q3251" s="84">
        <f t="shared" si="1424"/>
        <v>0</v>
      </c>
      <c r="R3251" s="86">
        <f t="shared" si="1421"/>
        <v>0</v>
      </c>
      <c r="S3251" s="76">
        <f t="shared" si="1411"/>
        <v>0</v>
      </c>
      <c r="T3251" s="86">
        <f t="shared" si="1422"/>
        <v>8.0657000000000006E-2</v>
      </c>
      <c r="U3251" s="84">
        <f t="shared" si="1412"/>
        <v>9</v>
      </c>
      <c r="V3251" s="84">
        <v>252</v>
      </c>
      <c r="W3251" s="83">
        <f t="shared" si="1413"/>
        <v>1.002774169</v>
      </c>
      <c r="X3251" s="76">
        <f t="shared" si="1414"/>
        <v>0.88475557000000005</v>
      </c>
      <c r="Y3251" s="76">
        <f t="shared" si="1415"/>
        <v>0</v>
      </c>
      <c r="Z3251" s="90" t="str">
        <f t="shared" si="1416"/>
        <v>A+J=</v>
      </c>
      <c r="AA3251" s="81">
        <f t="shared" si="1417"/>
        <v>47438</v>
      </c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75">
        <f t="shared" si="1418"/>
        <v>47511</v>
      </c>
      <c r="B3252" s="76">
        <f t="shared" si="1419"/>
        <v>319.8111007</v>
      </c>
      <c r="C3252" s="76">
        <f t="shared" si="1423"/>
        <v>194.93041213000001</v>
      </c>
      <c r="D3252" s="77">
        <f t="shared" si="1401"/>
        <v>7245.38</v>
      </c>
      <c r="E3252" s="78">
        <f>IF(K3252=1,VLOOKUP(A3251,[1]Plan1!$G$155:$I$350,3),E3251)</f>
        <v>7276.54</v>
      </c>
      <c r="F3252" s="79">
        <f t="shared" si="1402"/>
        <v>45763</v>
      </c>
      <c r="G3252" s="80">
        <f t="shared" si="1403"/>
        <v>4.3006716003852752E-3</v>
      </c>
      <c r="H3252" s="81">
        <f t="shared" si="1404"/>
        <v>47529</v>
      </c>
      <c r="I3252" s="81">
        <f t="shared" si="1405"/>
        <v>47529</v>
      </c>
      <c r="J3252" s="82">
        <f t="shared" si="1420"/>
        <v>23</v>
      </c>
      <c r="K3252" s="82">
        <f t="shared" si="1425"/>
        <v>9</v>
      </c>
      <c r="L3252" s="76">
        <f t="shared" si="1406"/>
        <v>1.0016806700000001</v>
      </c>
      <c r="M3252" s="83">
        <f t="shared" si="1407"/>
        <v>1.0043006699999999</v>
      </c>
      <c r="N3252" s="83">
        <f t="shared" si="1408"/>
        <v>1.6333584495428348</v>
      </c>
      <c r="O3252" s="76">
        <f t="shared" si="1409"/>
        <v>1.6361035799999999</v>
      </c>
      <c r="P3252" s="76">
        <f t="shared" si="1410"/>
        <v>318.92634513000002</v>
      </c>
      <c r="Q3252" s="84">
        <f t="shared" si="1424"/>
        <v>0</v>
      </c>
      <c r="R3252" s="86">
        <f t="shared" si="1421"/>
        <v>0</v>
      </c>
      <c r="S3252" s="76">
        <f t="shared" si="1411"/>
        <v>0</v>
      </c>
      <c r="T3252" s="86">
        <f t="shared" si="1422"/>
        <v>8.0657000000000006E-2</v>
      </c>
      <c r="U3252" s="84">
        <f t="shared" si="1412"/>
        <v>9</v>
      </c>
      <c r="V3252" s="84">
        <v>252</v>
      </c>
      <c r="W3252" s="83">
        <f t="shared" si="1413"/>
        <v>1.002774169</v>
      </c>
      <c r="X3252" s="76">
        <f t="shared" si="1414"/>
        <v>0.88475557000000005</v>
      </c>
      <c r="Y3252" s="76">
        <f t="shared" si="1415"/>
        <v>0</v>
      </c>
      <c r="Z3252" s="90" t="str">
        <f t="shared" si="1416"/>
        <v>A+J=</v>
      </c>
      <c r="AA3252" s="81">
        <f t="shared" si="1417"/>
        <v>47438</v>
      </c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75">
        <f t="shared" si="1418"/>
        <v>47512</v>
      </c>
      <c r="B3253" s="76">
        <f t="shared" si="1419"/>
        <v>319.96925214000004</v>
      </c>
      <c r="C3253" s="76">
        <f t="shared" si="1423"/>
        <v>194.93041213000001</v>
      </c>
      <c r="D3253" s="77">
        <f t="shared" si="1401"/>
        <v>7245.38</v>
      </c>
      <c r="E3253" s="78">
        <f>IF(K3253=1,VLOOKUP(A3252,[1]Plan1!$G$155:$I$350,3),E3252)</f>
        <v>7276.54</v>
      </c>
      <c r="F3253" s="79">
        <f t="shared" si="1402"/>
        <v>45763</v>
      </c>
      <c r="G3253" s="80">
        <f t="shared" si="1403"/>
        <v>4.3006716003852752E-3</v>
      </c>
      <c r="H3253" s="81">
        <f t="shared" si="1404"/>
        <v>47529</v>
      </c>
      <c r="I3253" s="81">
        <f t="shared" si="1405"/>
        <v>47529</v>
      </c>
      <c r="J3253" s="82">
        <f t="shared" si="1420"/>
        <v>23</v>
      </c>
      <c r="K3253" s="82">
        <f t="shared" si="1425"/>
        <v>10</v>
      </c>
      <c r="L3253" s="76">
        <f t="shared" si="1406"/>
        <v>1.0018675800000001</v>
      </c>
      <c r="M3253" s="83">
        <f t="shared" si="1407"/>
        <v>1.0043006699999999</v>
      </c>
      <c r="N3253" s="83">
        <f t="shared" si="1408"/>
        <v>1.6333584495428348</v>
      </c>
      <c r="O3253" s="76">
        <f t="shared" si="1409"/>
        <v>1.6364088699999999</v>
      </c>
      <c r="P3253" s="76">
        <f t="shared" si="1410"/>
        <v>318.98585544000002</v>
      </c>
      <c r="Q3253" s="84">
        <f t="shared" si="1424"/>
        <v>0</v>
      </c>
      <c r="R3253" s="86">
        <f t="shared" si="1421"/>
        <v>0</v>
      </c>
      <c r="S3253" s="76">
        <f t="shared" si="1411"/>
        <v>0</v>
      </c>
      <c r="T3253" s="86">
        <f t="shared" si="1422"/>
        <v>8.0657000000000006E-2</v>
      </c>
      <c r="U3253" s="84">
        <f t="shared" si="1412"/>
        <v>10</v>
      </c>
      <c r="V3253" s="84">
        <v>252</v>
      </c>
      <c r="W3253" s="83">
        <f t="shared" si="1413"/>
        <v>1.003082885</v>
      </c>
      <c r="X3253" s="76">
        <f t="shared" si="1414"/>
        <v>0.98339670000000001</v>
      </c>
      <c r="Y3253" s="76">
        <f t="shared" si="1415"/>
        <v>0</v>
      </c>
      <c r="Z3253" s="90" t="str">
        <f t="shared" si="1416"/>
        <v>A+J=</v>
      </c>
      <c r="AA3253" s="81">
        <f t="shared" si="1417"/>
        <v>47438</v>
      </c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75">
        <f t="shared" si="1418"/>
        <v>47513</v>
      </c>
      <c r="B3254" s="76">
        <f t="shared" si="1419"/>
        <v>320.12748596</v>
      </c>
      <c r="C3254" s="76">
        <f t="shared" si="1423"/>
        <v>194.93041213000001</v>
      </c>
      <c r="D3254" s="77">
        <f t="shared" si="1401"/>
        <v>7245.38</v>
      </c>
      <c r="E3254" s="78">
        <f>IF(K3254=1,VLOOKUP(A3253,[1]Plan1!$G$155:$I$350,3),E3253)</f>
        <v>7276.54</v>
      </c>
      <c r="F3254" s="79">
        <f t="shared" si="1402"/>
        <v>45763</v>
      </c>
      <c r="G3254" s="80">
        <f t="shared" si="1403"/>
        <v>4.3006716003852752E-3</v>
      </c>
      <c r="H3254" s="81">
        <f t="shared" si="1404"/>
        <v>47529</v>
      </c>
      <c r="I3254" s="81">
        <f t="shared" si="1405"/>
        <v>47529</v>
      </c>
      <c r="J3254" s="82">
        <f t="shared" si="1420"/>
        <v>23</v>
      </c>
      <c r="K3254" s="82">
        <f t="shared" si="1425"/>
        <v>11</v>
      </c>
      <c r="L3254" s="76">
        <f t="shared" si="1406"/>
        <v>1.00205454</v>
      </c>
      <c r="M3254" s="83">
        <f t="shared" si="1407"/>
        <v>1.0043006699999999</v>
      </c>
      <c r="N3254" s="83">
        <f t="shared" si="1408"/>
        <v>1.6333584495428348</v>
      </c>
      <c r="O3254" s="76">
        <f t="shared" si="1409"/>
        <v>1.6367142400000001</v>
      </c>
      <c r="P3254" s="76">
        <f t="shared" si="1410"/>
        <v>319.04538134000001</v>
      </c>
      <c r="Q3254" s="84">
        <f t="shared" si="1424"/>
        <v>0</v>
      </c>
      <c r="R3254" s="86">
        <f t="shared" si="1421"/>
        <v>0</v>
      </c>
      <c r="S3254" s="76">
        <f t="shared" si="1411"/>
        <v>0</v>
      </c>
      <c r="T3254" s="86">
        <f t="shared" si="1422"/>
        <v>8.0657000000000006E-2</v>
      </c>
      <c r="U3254" s="84">
        <f t="shared" si="1412"/>
        <v>11</v>
      </c>
      <c r="V3254" s="84">
        <v>252</v>
      </c>
      <c r="W3254" s="83">
        <f t="shared" si="1413"/>
        <v>1.0033916949999999</v>
      </c>
      <c r="X3254" s="76">
        <f t="shared" si="1414"/>
        <v>1.08210462</v>
      </c>
      <c r="Y3254" s="76">
        <f t="shared" si="1415"/>
        <v>0</v>
      </c>
      <c r="Z3254" s="90" t="str">
        <f t="shared" si="1416"/>
        <v>A+J=</v>
      </c>
      <c r="AA3254" s="81">
        <f t="shared" si="1417"/>
        <v>47438</v>
      </c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75">
        <f t="shared" si="1418"/>
        <v>47514</v>
      </c>
      <c r="B3255" s="76">
        <f t="shared" si="1419"/>
        <v>320.28579499</v>
      </c>
      <c r="C3255" s="76">
        <f t="shared" si="1423"/>
        <v>194.93041213000001</v>
      </c>
      <c r="D3255" s="77">
        <f t="shared" si="1401"/>
        <v>7245.38</v>
      </c>
      <c r="E3255" s="78">
        <f>IF(K3255=1,VLOOKUP(A3254,[1]Plan1!$G$155:$I$350,3),E3254)</f>
        <v>7276.54</v>
      </c>
      <c r="F3255" s="79">
        <f t="shared" si="1402"/>
        <v>45763</v>
      </c>
      <c r="G3255" s="80">
        <f t="shared" si="1403"/>
        <v>4.3006716003852752E-3</v>
      </c>
      <c r="H3255" s="81">
        <f t="shared" si="1404"/>
        <v>47529</v>
      </c>
      <c r="I3255" s="81">
        <f t="shared" si="1405"/>
        <v>47529</v>
      </c>
      <c r="J3255" s="82">
        <f t="shared" si="1420"/>
        <v>23</v>
      </c>
      <c r="K3255" s="82">
        <f t="shared" si="1425"/>
        <v>12</v>
      </c>
      <c r="L3255" s="76">
        <f t="shared" si="1406"/>
        <v>1.0022415200000001</v>
      </c>
      <c r="M3255" s="83">
        <f t="shared" si="1407"/>
        <v>1.0043006699999999</v>
      </c>
      <c r="N3255" s="83">
        <f t="shared" si="1408"/>
        <v>1.6333584495428348</v>
      </c>
      <c r="O3255" s="76">
        <f t="shared" si="1409"/>
        <v>1.63701965</v>
      </c>
      <c r="P3255" s="76">
        <f t="shared" si="1410"/>
        <v>319.10491502999997</v>
      </c>
      <c r="Q3255" s="84">
        <f t="shared" si="1424"/>
        <v>0</v>
      </c>
      <c r="R3255" s="86">
        <f t="shared" si="1421"/>
        <v>0</v>
      </c>
      <c r="S3255" s="76">
        <f t="shared" si="1411"/>
        <v>0</v>
      </c>
      <c r="T3255" s="86">
        <f t="shared" si="1422"/>
        <v>8.0657000000000006E-2</v>
      </c>
      <c r="U3255" s="84">
        <f t="shared" si="1412"/>
        <v>12</v>
      </c>
      <c r="V3255" s="84">
        <v>252</v>
      </c>
      <c r="W3255" s="83">
        <f t="shared" si="1413"/>
        <v>1.003700601</v>
      </c>
      <c r="X3255" s="76">
        <f t="shared" si="1414"/>
        <v>1.18087996</v>
      </c>
      <c r="Y3255" s="76">
        <f t="shared" si="1415"/>
        <v>0</v>
      </c>
      <c r="Z3255" s="90" t="str">
        <f t="shared" si="1416"/>
        <v>A+J=</v>
      </c>
      <c r="AA3255" s="81">
        <f t="shared" si="1417"/>
        <v>47438</v>
      </c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75">
        <f t="shared" si="1418"/>
        <v>47515</v>
      </c>
      <c r="B3256" s="76">
        <f t="shared" si="1419"/>
        <v>320.44418288000003</v>
      </c>
      <c r="C3256" s="76">
        <f t="shared" si="1423"/>
        <v>194.93041213000001</v>
      </c>
      <c r="D3256" s="77">
        <f t="shared" si="1401"/>
        <v>7245.38</v>
      </c>
      <c r="E3256" s="78">
        <f>IF(K3256=1,VLOOKUP(A3255,[1]Plan1!$G$155:$I$350,3),E3255)</f>
        <v>7276.54</v>
      </c>
      <c r="F3256" s="79">
        <f t="shared" si="1402"/>
        <v>45763</v>
      </c>
      <c r="G3256" s="80">
        <f t="shared" si="1403"/>
        <v>4.3006716003852752E-3</v>
      </c>
      <c r="H3256" s="81">
        <f t="shared" si="1404"/>
        <v>47529</v>
      </c>
      <c r="I3256" s="81">
        <f t="shared" si="1405"/>
        <v>47529</v>
      </c>
      <c r="J3256" s="82">
        <f t="shared" si="1420"/>
        <v>23</v>
      </c>
      <c r="K3256" s="82">
        <f t="shared" si="1425"/>
        <v>13</v>
      </c>
      <c r="L3256" s="76">
        <f t="shared" si="1406"/>
        <v>1.0024285399999999</v>
      </c>
      <c r="M3256" s="83">
        <f t="shared" si="1407"/>
        <v>1.0043006699999999</v>
      </c>
      <c r="N3256" s="83">
        <f t="shared" si="1408"/>
        <v>1.6333584495428348</v>
      </c>
      <c r="O3256" s="76">
        <f t="shared" si="1409"/>
        <v>1.6373251200000001</v>
      </c>
      <c r="P3256" s="76">
        <f t="shared" si="1410"/>
        <v>319.16446043000002</v>
      </c>
      <c r="Q3256" s="84">
        <f t="shared" si="1424"/>
        <v>0</v>
      </c>
      <c r="R3256" s="86">
        <f t="shared" si="1421"/>
        <v>0</v>
      </c>
      <c r="S3256" s="76">
        <f t="shared" si="1411"/>
        <v>0</v>
      </c>
      <c r="T3256" s="86">
        <f t="shared" si="1422"/>
        <v>8.0657000000000006E-2</v>
      </c>
      <c r="U3256" s="84">
        <f t="shared" si="1412"/>
        <v>13</v>
      </c>
      <c r="V3256" s="84">
        <v>252</v>
      </c>
      <c r="W3256" s="83">
        <f t="shared" si="1413"/>
        <v>1.004009602</v>
      </c>
      <c r="X3256" s="76">
        <f t="shared" si="1414"/>
        <v>1.27972245</v>
      </c>
      <c r="Y3256" s="76">
        <f t="shared" si="1415"/>
        <v>0</v>
      </c>
      <c r="Z3256" s="90" t="str">
        <f t="shared" si="1416"/>
        <v>A+J=</v>
      </c>
      <c r="AA3256" s="81">
        <f t="shared" si="1417"/>
        <v>47438</v>
      </c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75">
        <f t="shared" si="1418"/>
        <v>47516</v>
      </c>
      <c r="B3257" s="76">
        <f t="shared" si="1419"/>
        <v>320.6026516</v>
      </c>
      <c r="C3257" s="76">
        <f t="shared" si="1423"/>
        <v>194.93041213000001</v>
      </c>
      <c r="D3257" s="77">
        <f t="shared" si="1401"/>
        <v>7245.38</v>
      </c>
      <c r="E3257" s="78">
        <f>IF(K3257=1,VLOOKUP(A3256,[1]Plan1!$G$155:$I$350,3),E3256)</f>
        <v>7276.54</v>
      </c>
      <c r="F3257" s="79">
        <f t="shared" si="1402"/>
        <v>45763</v>
      </c>
      <c r="G3257" s="80">
        <f t="shared" si="1403"/>
        <v>4.3006716003852752E-3</v>
      </c>
      <c r="H3257" s="81">
        <f t="shared" si="1404"/>
        <v>47529</v>
      </c>
      <c r="I3257" s="81">
        <f t="shared" si="1405"/>
        <v>47529</v>
      </c>
      <c r="J3257" s="82">
        <f t="shared" si="1420"/>
        <v>23</v>
      </c>
      <c r="K3257" s="82">
        <f t="shared" si="1425"/>
        <v>14</v>
      </c>
      <c r="L3257" s="76">
        <f t="shared" si="1406"/>
        <v>1.0026155999999999</v>
      </c>
      <c r="M3257" s="83">
        <f t="shared" si="1407"/>
        <v>1.0043006699999999</v>
      </c>
      <c r="N3257" s="83">
        <f t="shared" si="1408"/>
        <v>1.6333584495428348</v>
      </c>
      <c r="O3257" s="76">
        <f t="shared" si="1409"/>
        <v>1.6376306599999999</v>
      </c>
      <c r="P3257" s="76">
        <f t="shared" si="1410"/>
        <v>319.22401946999997</v>
      </c>
      <c r="Q3257" s="84">
        <f t="shared" si="1424"/>
        <v>0</v>
      </c>
      <c r="R3257" s="86">
        <f t="shared" si="1421"/>
        <v>0</v>
      </c>
      <c r="S3257" s="76">
        <f t="shared" si="1411"/>
        <v>0</v>
      </c>
      <c r="T3257" s="86">
        <f t="shared" si="1422"/>
        <v>8.0657000000000006E-2</v>
      </c>
      <c r="U3257" s="84">
        <f t="shared" si="1412"/>
        <v>14</v>
      </c>
      <c r="V3257" s="84">
        <v>252</v>
      </c>
      <c r="W3257" s="83">
        <f t="shared" si="1413"/>
        <v>1.0043186980000001</v>
      </c>
      <c r="X3257" s="76">
        <f t="shared" si="1414"/>
        <v>1.37863213</v>
      </c>
      <c r="Y3257" s="76">
        <f t="shared" si="1415"/>
        <v>0</v>
      </c>
      <c r="Z3257" s="90" t="str">
        <f t="shared" si="1416"/>
        <v>A+J=</v>
      </c>
      <c r="AA3257" s="81">
        <f t="shared" si="1417"/>
        <v>47438</v>
      </c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75">
        <f t="shared" si="1418"/>
        <v>47517</v>
      </c>
      <c r="B3258" s="76">
        <f t="shared" si="1419"/>
        <v>320.6026516</v>
      </c>
      <c r="C3258" s="76">
        <f t="shared" si="1423"/>
        <v>194.93041213000001</v>
      </c>
      <c r="D3258" s="77">
        <f t="shared" si="1401"/>
        <v>7245.38</v>
      </c>
      <c r="E3258" s="78">
        <f>IF(K3258=1,VLOOKUP(A3257,[1]Plan1!$G$155:$I$350,3),E3257)</f>
        <v>7276.54</v>
      </c>
      <c r="F3258" s="79">
        <f t="shared" si="1402"/>
        <v>45763</v>
      </c>
      <c r="G3258" s="80">
        <f t="shared" si="1403"/>
        <v>4.3006716003852752E-3</v>
      </c>
      <c r="H3258" s="81">
        <f t="shared" si="1404"/>
        <v>47529</v>
      </c>
      <c r="I3258" s="81">
        <f t="shared" si="1405"/>
        <v>47529</v>
      </c>
      <c r="J3258" s="82">
        <f t="shared" si="1420"/>
        <v>23</v>
      </c>
      <c r="K3258" s="82">
        <f t="shared" si="1425"/>
        <v>14</v>
      </c>
      <c r="L3258" s="76">
        <f t="shared" si="1406"/>
        <v>1.0026155999999999</v>
      </c>
      <c r="M3258" s="83">
        <f t="shared" si="1407"/>
        <v>1.0043006699999999</v>
      </c>
      <c r="N3258" s="83">
        <f t="shared" si="1408"/>
        <v>1.6333584495428348</v>
      </c>
      <c r="O3258" s="76">
        <f t="shared" si="1409"/>
        <v>1.6376306599999999</v>
      </c>
      <c r="P3258" s="76">
        <f t="shared" si="1410"/>
        <v>319.22401946999997</v>
      </c>
      <c r="Q3258" s="84">
        <f t="shared" si="1424"/>
        <v>0</v>
      </c>
      <c r="R3258" s="86">
        <f t="shared" si="1421"/>
        <v>0</v>
      </c>
      <c r="S3258" s="76">
        <f t="shared" si="1411"/>
        <v>0</v>
      </c>
      <c r="T3258" s="86">
        <f t="shared" si="1422"/>
        <v>8.0657000000000006E-2</v>
      </c>
      <c r="U3258" s="84">
        <f t="shared" si="1412"/>
        <v>14</v>
      </c>
      <c r="V3258" s="84">
        <v>252</v>
      </c>
      <c r="W3258" s="83">
        <f t="shared" si="1413"/>
        <v>1.0043186980000001</v>
      </c>
      <c r="X3258" s="76">
        <f t="shared" si="1414"/>
        <v>1.37863213</v>
      </c>
      <c r="Y3258" s="76">
        <f t="shared" si="1415"/>
        <v>0</v>
      </c>
      <c r="Z3258" s="90" t="str">
        <f t="shared" si="1416"/>
        <v>A+J=</v>
      </c>
      <c r="AA3258" s="81">
        <f t="shared" si="1417"/>
        <v>47438</v>
      </c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75">
        <f t="shared" si="1418"/>
        <v>47518</v>
      </c>
      <c r="B3259" s="76">
        <f t="shared" si="1419"/>
        <v>320.6026516</v>
      </c>
      <c r="C3259" s="76">
        <f t="shared" si="1423"/>
        <v>194.93041213000001</v>
      </c>
      <c r="D3259" s="77">
        <f t="shared" si="1401"/>
        <v>7245.38</v>
      </c>
      <c r="E3259" s="78">
        <f>IF(K3259=1,VLOOKUP(A3258,[1]Plan1!$G$155:$I$350,3),E3258)</f>
        <v>7276.54</v>
      </c>
      <c r="F3259" s="79">
        <f t="shared" si="1402"/>
        <v>45763</v>
      </c>
      <c r="G3259" s="80">
        <f t="shared" si="1403"/>
        <v>4.3006716003852752E-3</v>
      </c>
      <c r="H3259" s="81">
        <f t="shared" si="1404"/>
        <v>47529</v>
      </c>
      <c r="I3259" s="81">
        <f t="shared" si="1405"/>
        <v>47529</v>
      </c>
      <c r="J3259" s="82">
        <f t="shared" si="1420"/>
        <v>23</v>
      </c>
      <c r="K3259" s="82">
        <f t="shared" si="1425"/>
        <v>14</v>
      </c>
      <c r="L3259" s="76">
        <f t="shared" si="1406"/>
        <v>1.0026155999999999</v>
      </c>
      <c r="M3259" s="83">
        <f t="shared" si="1407"/>
        <v>1.0043006699999999</v>
      </c>
      <c r="N3259" s="83">
        <f t="shared" si="1408"/>
        <v>1.6333584495428348</v>
      </c>
      <c r="O3259" s="76">
        <f t="shared" si="1409"/>
        <v>1.6376306599999999</v>
      </c>
      <c r="P3259" s="76">
        <f t="shared" si="1410"/>
        <v>319.22401946999997</v>
      </c>
      <c r="Q3259" s="84">
        <f t="shared" si="1424"/>
        <v>0</v>
      </c>
      <c r="R3259" s="86">
        <f t="shared" si="1421"/>
        <v>0</v>
      </c>
      <c r="S3259" s="76">
        <f t="shared" si="1411"/>
        <v>0</v>
      </c>
      <c r="T3259" s="86">
        <f t="shared" si="1422"/>
        <v>8.0657000000000006E-2</v>
      </c>
      <c r="U3259" s="84">
        <f t="shared" si="1412"/>
        <v>14</v>
      </c>
      <c r="V3259" s="84">
        <v>252</v>
      </c>
      <c r="W3259" s="83">
        <f t="shared" si="1413"/>
        <v>1.0043186980000001</v>
      </c>
      <c r="X3259" s="76">
        <f t="shared" si="1414"/>
        <v>1.37863213</v>
      </c>
      <c r="Y3259" s="76">
        <f t="shared" si="1415"/>
        <v>0</v>
      </c>
      <c r="Z3259" s="90" t="str">
        <f t="shared" si="1416"/>
        <v>A+J=</v>
      </c>
      <c r="AA3259" s="81">
        <f t="shared" si="1417"/>
        <v>47438</v>
      </c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75">
        <f t="shared" si="1418"/>
        <v>47519</v>
      </c>
      <c r="B3260" s="76">
        <f t="shared" si="1419"/>
        <v>320.76119529000005</v>
      </c>
      <c r="C3260" s="76">
        <f t="shared" si="1423"/>
        <v>194.93041213000001</v>
      </c>
      <c r="D3260" s="77">
        <f t="shared" si="1401"/>
        <v>7245.38</v>
      </c>
      <c r="E3260" s="78">
        <f>IF(K3260=1,VLOOKUP(A3259,[1]Plan1!$G$155:$I$350,3),E3259)</f>
        <v>7276.54</v>
      </c>
      <c r="F3260" s="79">
        <f t="shared" si="1402"/>
        <v>45763</v>
      </c>
      <c r="G3260" s="80">
        <f t="shared" si="1403"/>
        <v>4.3006716003852752E-3</v>
      </c>
      <c r="H3260" s="81">
        <f t="shared" si="1404"/>
        <v>47529</v>
      </c>
      <c r="I3260" s="81">
        <f t="shared" si="1405"/>
        <v>47529</v>
      </c>
      <c r="J3260" s="82">
        <f t="shared" si="1420"/>
        <v>23</v>
      </c>
      <c r="K3260" s="82">
        <f t="shared" si="1425"/>
        <v>15</v>
      </c>
      <c r="L3260" s="76">
        <f t="shared" si="1406"/>
        <v>1.00280269</v>
      </c>
      <c r="M3260" s="83">
        <f t="shared" si="1407"/>
        <v>1.0043006699999999</v>
      </c>
      <c r="N3260" s="83">
        <f t="shared" si="1408"/>
        <v>1.6333584495428348</v>
      </c>
      <c r="O3260" s="76">
        <f t="shared" si="1409"/>
        <v>1.6379362399999999</v>
      </c>
      <c r="P3260" s="76">
        <f t="shared" si="1410"/>
        <v>319.28358630000002</v>
      </c>
      <c r="Q3260" s="84">
        <f t="shared" si="1424"/>
        <v>0</v>
      </c>
      <c r="R3260" s="86">
        <f t="shared" si="1421"/>
        <v>0</v>
      </c>
      <c r="S3260" s="76">
        <f t="shared" si="1411"/>
        <v>0</v>
      </c>
      <c r="T3260" s="86">
        <f t="shared" si="1422"/>
        <v>8.0657000000000006E-2</v>
      </c>
      <c r="U3260" s="84">
        <f t="shared" si="1412"/>
        <v>15</v>
      </c>
      <c r="V3260" s="84">
        <v>252</v>
      </c>
      <c r="W3260" s="83">
        <f t="shared" si="1413"/>
        <v>1.004627889</v>
      </c>
      <c r="X3260" s="76">
        <f t="shared" si="1414"/>
        <v>1.47760899</v>
      </c>
      <c r="Y3260" s="76">
        <f t="shared" si="1415"/>
        <v>0</v>
      </c>
      <c r="Z3260" s="90" t="str">
        <f t="shared" si="1416"/>
        <v>A+J=</v>
      </c>
      <c r="AA3260" s="81">
        <f t="shared" si="1417"/>
        <v>47438</v>
      </c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75">
        <f t="shared" si="1418"/>
        <v>47520</v>
      </c>
      <c r="B3261" s="76">
        <f t="shared" si="1419"/>
        <v>320.91981822999998</v>
      </c>
      <c r="C3261" s="76">
        <f t="shared" si="1423"/>
        <v>194.93041213000001</v>
      </c>
      <c r="D3261" s="77">
        <f t="shared" si="1401"/>
        <v>7245.38</v>
      </c>
      <c r="E3261" s="78">
        <f>IF(K3261=1,VLOOKUP(A3260,[1]Plan1!$G$155:$I$350,3),E3260)</f>
        <v>7276.54</v>
      </c>
      <c r="F3261" s="79">
        <f t="shared" si="1402"/>
        <v>45763</v>
      </c>
      <c r="G3261" s="80">
        <f t="shared" si="1403"/>
        <v>4.3006716003852752E-3</v>
      </c>
      <c r="H3261" s="81">
        <f t="shared" si="1404"/>
        <v>47529</v>
      </c>
      <c r="I3261" s="81">
        <f t="shared" si="1405"/>
        <v>47529</v>
      </c>
      <c r="J3261" s="82">
        <f t="shared" si="1420"/>
        <v>23</v>
      </c>
      <c r="K3261" s="82">
        <f t="shared" si="1425"/>
        <v>16</v>
      </c>
      <c r="L3261" s="76">
        <f t="shared" si="1406"/>
        <v>1.0029898100000001</v>
      </c>
      <c r="M3261" s="83">
        <f t="shared" si="1407"/>
        <v>1.0043006699999999</v>
      </c>
      <c r="N3261" s="83">
        <f t="shared" si="1408"/>
        <v>1.6333584495428348</v>
      </c>
      <c r="O3261" s="76">
        <f t="shared" si="1409"/>
        <v>1.63824188</v>
      </c>
      <c r="P3261" s="76">
        <f t="shared" si="1410"/>
        <v>319.34316482999998</v>
      </c>
      <c r="Q3261" s="84">
        <f t="shared" si="1424"/>
        <v>0</v>
      </c>
      <c r="R3261" s="86">
        <f t="shared" si="1421"/>
        <v>0</v>
      </c>
      <c r="S3261" s="76">
        <f t="shared" si="1411"/>
        <v>0</v>
      </c>
      <c r="T3261" s="86">
        <f t="shared" si="1422"/>
        <v>8.0657000000000006E-2</v>
      </c>
      <c r="U3261" s="84">
        <f t="shared" si="1412"/>
        <v>16</v>
      </c>
      <c r="V3261" s="84">
        <v>252</v>
      </c>
      <c r="W3261" s="83">
        <f t="shared" si="1413"/>
        <v>1.0049371760000001</v>
      </c>
      <c r="X3261" s="76">
        <f t="shared" si="1414"/>
        <v>1.5766534000000001</v>
      </c>
      <c r="Y3261" s="76">
        <f t="shared" si="1415"/>
        <v>0</v>
      </c>
      <c r="Z3261" s="90" t="str">
        <f t="shared" si="1416"/>
        <v>A+J=</v>
      </c>
      <c r="AA3261" s="81">
        <f t="shared" si="1417"/>
        <v>47438</v>
      </c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75">
        <f t="shared" si="1418"/>
        <v>47521</v>
      </c>
      <c r="B3262" s="76">
        <f t="shared" si="1419"/>
        <v>321.07851982</v>
      </c>
      <c r="C3262" s="76">
        <f t="shared" si="1423"/>
        <v>194.93041213000001</v>
      </c>
      <c r="D3262" s="77">
        <f t="shared" si="1401"/>
        <v>7245.38</v>
      </c>
      <c r="E3262" s="78">
        <f>IF(K3262=1,VLOOKUP(A3261,[1]Plan1!$G$155:$I$350,3),E3261)</f>
        <v>7276.54</v>
      </c>
      <c r="F3262" s="79">
        <f t="shared" si="1402"/>
        <v>45763</v>
      </c>
      <c r="G3262" s="80">
        <f t="shared" si="1403"/>
        <v>4.3006716003852752E-3</v>
      </c>
      <c r="H3262" s="81">
        <f t="shared" si="1404"/>
        <v>47529</v>
      </c>
      <c r="I3262" s="81">
        <f t="shared" si="1405"/>
        <v>47529</v>
      </c>
      <c r="J3262" s="82">
        <f t="shared" si="1420"/>
        <v>23</v>
      </c>
      <c r="K3262" s="82">
        <f t="shared" si="1425"/>
        <v>17</v>
      </c>
      <c r="L3262" s="76">
        <f t="shared" si="1406"/>
        <v>1.0031769699999999</v>
      </c>
      <c r="M3262" s="83">
        <f t="shared" si="1407"/>
        <v>1.0043006699999999</v>
      </c>
      <c r="N3262" s="83">
        <f t="shared" si="1408"/>
        <v>1.6333584495428348</v>
      </c>
      <c r="O3262" s="76">
        <f t="shared" si="1409"/>
        <v>1.63854758</v>
      </c>
      <c r="P3262" s="76">
        <f t="shared" si="1410"/>
        <v>319.40275506</v>
      </c>
      <c r="Q3262" s="84">
        <f t="shared" si="1424"/>
        <v>0</v>
      </c>
      <c r="R3262" s="86">
        <f t="shared" si="1421"/>
        <v>0</v>
      </c>
      <c r="S3262" s="76">
        <f t="shared" si="1411"/>
        <v>0</v>
      </c>
      <c r="T3262" s="86">
        <f t="shared" si="1422"/>
        <v>8.0657000000000006E-2</v>
      </c>
      <c r="U3262" s="84">
        <f t="shared" si="1412"/>
        <v>17</v>
      </c>
      <c r="V3262" s="84">
        <v>252</v>
      </c>
      <c r="W3262" s="83">
        <f t="shared" si="1413"/>
        <v>1.005246557</v>
      </c>
      <c r="X3262" s="76">
        <f t="shared" si="1414"/>
        <v>1.6757647600000001</v>
      </c>
      <c r="Y3262" s="76">
        <f t="shared" si="1415"/>
        <v>0</v>
      </c>
      <c r="Z3262" s="90" t="str">
        <f t="shared" si="1416"/>
        <v>A+J=</v>
      </c>
      <c r="AA3262" s="81">
        <f t="shared" si="1417"/>
        <v>47438</v>
      </c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75">
        <f t="shared" si="1418"/>
        <v>47522</v>
      </c>
      <c r="B3263" s="76">
        <f t="shared" si="1419"/>
        <v>321.23730068999998</v>
      </c>
      <c r="C3263" s="76">
        <f t="shared" si="1423"/>
        <v>194.93041213000001</v>
      </c>
      <c r="D3263" s="77">
        <f t="shared" si="1401"/>
        <v>7245.38</v>
      </c>
      <c r="E3263" s="78">
        <f>IF(K3263=1,VLOOKUP(A3262,[1]Plan1!$G$155:$I$350,3),E3262)</f>
        <v>7276.54</v>
      </c>
      <c r="F3263" s="79">
        <f t="shared" si="1402"/>
        <v>45763</v>
      </c>
      <c r="G3263" s="80">
        <f t="shared" si="1403"/>
        <v>4.3006716003852752E-3</v>
      </c>
      <c r="H3263" s="81">
        <f t="shared" si="1404"/>
        <v>47529</v>
      </c>
      <c r="I3263" s="81">
        <f t="shared" si="1405"/>
        <v>47529</v>
      </c>
      <c r="J3263" s="82">
        <f t="shared" si="1420"/>
        <v>23</v>
      </c>
      <c r="K3263" s="82">
        <f t="shared" si="1425"/>
        <v>18</v>
      </c>
      <c r="L3263" s="76">
        <f t="shared" si="1406"/>
        <v>1.00336417</v>
      </c>
      <c r="M3263" s="83">
        <f t="shared" si="1407"/>
        <v>1.0043006699999999</v>
      </c>
      <c r="N3263" s="83">
        <f t="shared" si="1408"/>
        <v>1.6333584495428348</v>
      </c>
      <c r="O3263" s="76">
        <f t="shared" si="1409"/>
        <v>1.63885334</v>
      </c>
      <c r="P3263" s="76">
        <f t="shared" si="1410"/>
        <v>319.46235697999998</v>
      </c>
      <c r="Q3263" s="84">
        <f t="shared" si="1424"/>
        <v>0</v>
      </c>
      <c r="R3263" s="86">
        <f t="shared" si="1421"/>
        <v>0</v>
      </c>
      <c r="S3263" s="76">
        <f t="shared" si="1411"/>
        <v>0</v>
      </c>
      <c r="T3263" s="86">
        <f t="shared" si="1422"/>
        <v>8.0657000000000006E-2</v>
      </c>
      <c r="U3263" s="84">
        <f t="shared" si="1412"/>
        <v>18</v>
      </c>
      <c r="V3263" s="84">
        <v>252</v>
      </c>
      <c r="W3263" s="83">
        <f t="shared" si="1413"/>
        <v>1.005556034</v>
      </c>
      <c r="X3263" s="76">
        <f t="shared" si="1414"/>
        <v>1.7749437100000001</v>
      </c>
      <c r="Y3263" s="76">
        <f t="shared" si="1415"/>
        <v>0</v>
      </c>
      <c r="Z3263" s="90" t="str">
        <f t="shared" si="1416"/>
        <v>A+J=</v>
      </c>
      <c r="AA3263" s="81">
        <f t="shared" si="1417"/>
        <v>47438</v>
      </c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75">
        <f t="shared" si="1418"/>
        <v>47523</v>
      </c>
      <c r="B3264" s="76">
        <f t="shared" si="1419"/>
        <v>321.39615861999999</v>
      </c>
      <c r="C3264" s="76">
        <f t="shared" si="1423"/>
        <v>194.93041213000001</v>
      </c>
      <c r="D3264" s="77">
        <f t="shared" si="1401"/>
        <v>7245.38</v>
      </c>
      <c r="E3264" s="78">
        <f>IF(K3264=1,VLOOKUP(A3263,[1]Plan1!$G$155:$I$350,3),E3263)</f>
        <v>7276.54</v>
      </c>
      <c r="F3264" s="79">
        <f t="shared" si="1402"/>
        <v>45763</v>
      </c>
      <c r="G3264" s="80">
        <f t="shared" si="1403"/>
        <v>4.3006716003852752E-3</v>
      </c>
      <c r="H3264" s="81">
        <f t="shared" si="1404"/>
        <v>47529</v>
      </c>
      <c r="I3264" s="81">
        <f t="shared" si="1405"/>
        <v>47529</v>
      </c>
      <c r="J3264" s="82">
        <f t="shared" si="1420"/>
        <v>23</v>
      </c>
      <c r="K3264" s="82">
        <f t="shared" si="1425"/>
        <v>19</v>
      </c>
      <c r="L3264" s="76">
        <f t="shared" si="1406"/>
        <v>1.0035514000000001</v>
      </c>
      <c r="M3264" s="83">
        <f t="shared" si="1407"/>
        <v>1.0043006699999999</v>
      </c>
      <c r="N3264" s="83">
        <f t="shared" si="1408"/>
        <v>1.6333584495428348</v>
      </c>
      <c r="O3264" s="76">
        <f t="shared" si="1409"/>
        <v>1.63915915</v>
      </c>
      <c r="P3264" s="76">
        <f t="shared" si="1410"/>
        <v>319.52196865000002</v>
      </c>
      <c r="Q3264" s="84">
        <f t="shared" si="1424"/>
        <v>0</v>
      </c>
      <c r="R3264" s="86">
        <f t="shared" si="1421"/>
        <v>0</v>
      </c>
      <c r="S3264" s="76">
        <f t="shared" si="1411"/>
        <v>0</v>
      </c>
      <c r="T3264" s="86">
        <f t="shared" si="1422"/>
        <v>8.0657000000000006E-2</v>
      </c>
      <c r="U3264" s="84">
        <f t="shared" si="1412"/>
        <v>19</v>
      </c>
      <c r="V3264" s="84">
        <v>252</v>
      </c>
      <c r="W3264" s="83">
        <f t="shared" si="1413"/>
        <v>1.005865606</v>
      </c>
      <c r="X3264" s="76">
        <f t="shared" si="1414"/>
        <v>1.87418997</v>
      </c>
      <c r="Y3264" s="76">
        <f t="shared" si="1415"/>
        <v>0</v>
      </c>
      <c r="Z3264" s="90" t="str">
        <f t="shared" si="1416"/>
        <v>A+J=</v>
      </c>
      <c r="AA3264" s="81">
        <f t="shared" si="1417"/>
        <v>47438</v>
      </c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75">
        <f t="shared" si="1418"/>
        <v>47524</v>
      </c>
      <c r="B3265" s="76">
        <f t="shared" si="1419"/>
        <v>321.39615861999999</v>
      </c>
      <c r="C3265" s="76">
        <f t="shared" si="1423"/>
        <v>194.93041213000001</v>
      </c>
      <c r="D3265" s="77">
        <f t="shared" si="1401"/>
        <v>7245.38</v>
      </c>
      <c r="E3265" s="78">
        <f>IF(K3265=1,VLOOKUP(A3264,[1]Plan1!$G$155:$I$350,3),E3264)</f>
        <v>7276.54</v>
      </c>
      <c r="F3265" s="79">
        <f t="shared" si="1402"/>
        <v>45763</v>
      </c>
      <c r="G3265" s="80">
        <f t="shared" si="1403"/>
        <v>4.3006716003852752E-3</v>
      </c>
      <c r="H3265" s="81">
        <f t="shared" si="1404"/>
        <v>47529</v>
      </c>
      <c r="I3265" s="81">
        <f t="shared" si="1405"/>
        <v>47529</v>
      </c>
      <c r="J3265" s="82">
        <f t="shared" si="1420"/>
        <v>23</v>
      </c>
      <c r="K3265" s="82">
        <f t="shared" si="1425"/>
        <v>19</v>
      </c>
      <c r="L3265" s="76">
        <f t="shared" si="1406"/>
        <v>1.0035514000000001</v>
      </c>
      <c r="M3265" s="83">
        <f t="shared" si="1407"/>
        <v>1.0043006699999999</v>
      </c>
      <c r="N3265" s="83">
        <f t="shared" si="1408"/>
        <v>1.6333584495428348</v>
      </c>
      <c r="O3265" s="76">
        <f t="shared" si="1409"/>
        <v>1.63915915</v>
      </c>
      <c r="P3265" s="76">
        <f t="shared" si="1410"/>
        <v>319.52196865000002</v>
      </c>
      <c r="Q3265" s="84">
        <f t="shared" si="1424"/>
        <v>0</v>
      </c>
      <c r="R3265" s="86">
        <f t="shared" si="1421"/>
        <v>0</v>
      </c>
      <c r="S3265" s="76">
        <f t="shared" si="1411"/>
        <v>0</v>
      </c>
      <c r="T3265" s="86">
        <f t="shared" si="1422"/>
        <v>8.0657000000000006E-2</v>
      </c>
      <c r="U3265" s="84">
        <f t="shared" si="1412"/>
        <v>19</v>
      </c>
      <c r="V3265" s="84">
        <v>252</v>
      </c>
      <c r="W3265" s="83">
        <f t="shared" si="1413"/>
        <v>1.005865606</v>
      </c>
      <c r="X3265" s="76">
        <f t="shared" si="1414"/>
        <v>1.87418997</v>
      </c>
      <c r="Y3265" s="76">
        <f t="shared" si="1415"/>
        <v>0</v>
      </c>
      <c r="Z3265" s="90" t="str">
        <f t="shared" si="1416"/>
        <v>A+J=</v>
      </c>
      <c r="AA3265" s="81">
        <f t="shared" si="1417"/>
        <v>47438</v>
      </c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75">
        <f t="shared" si="1418"/>
        <v>47525</v>
      </c>
      <c r="B3266" s="76">
        <f t="shared" si="1419"/>
        <v>321.39615861999999</v>
      </c>
      <c r="C3266" s="76">
        <f t="shared" si="1423"/>
        <v>194.93041213000001</v>
      </c>
      <c r="D3266" s="77">
        <f t="shared" si="1401"/>
        <v>7245.38</v>
      </c>
      <c r="E3266" s="78">
        <f>IF(K3266=1,VLOOKUP(A3265,[1]Plan1!$G$155:$I$350,3),E3265)</f>
        <v>7276.54</v>
      </c>
      <c r="F3266" s="79">
        <f t="shared" si="1402"/>
        <v>45763</v>
      </c>
      <c r="G3266" s="80">
        <f t="shared" si="1403"/>
        <v>4.3006716003852752E-3</v>
      </c>
      <c r="H3266" s="81">
        <f t="shared" si="1404"/>
        <v>47529</v>
      </c>
      <c r="I3266" s="81">
        <f t="shared" si="1405"/>
        <v>47529</v>
      </c>
      <c r="J3266" s="82">
        <f t="shared" si="1420"/>
        <v>23</v>
      </c>
      <c r="K3266" s="82">
        <f t="shared" si="1425"/>
        <v>19</v>
      </c>
      <c r="L3266" s="76">
        <f t="shared" si="1406"/>
        <v>1.0035514000000001</v>
      </c>
      <c r="M3266" s="83">
        <f t="shared" si="1407"/>
        <v>1.0043006699999999</v>
      </c>
      <c r="N3266" s="83">
        <f t="shared" si="1408"/>
        <v>1.6333584495428348</v>
      </c>
      <c r="O3266" s="76">
        <f t="shared" si="1409"/>
        <v>1.63915915</v>
      </c>
      <c r="P3266" s="76">
        <f t="shared" si="1410"/>
        <v>319.52196865000002</v>
      </c>
      <c r="Q3266" s="84">
        <f t="shared" si="1424"/>
        <v>0</v>
      </c>
      <c r="R3266" s="86">
        <f t="shared" si="1421"/>
        <v>0</v>
      </c>
      <c r="S3266" s="76">
        <f t="shared" si="1411"/>
        <v>0</v>
      </c>
      <c r="T3266" s="86">
        <f t="shared" si="1422"/>
        <v>8.0657000000000006E-2</v>
      </c>
      <c r="U3266" s="84">
        <f t="shared" si="1412"/>
        <v>19</v>
      </c>
      <c r="V3266" s="84">
        <v>252</v>
      </c>
      <c r="W3266" s="83">
        <f t="shared" si="1413"/>
        <v>1.005865606</v>
      </c>
      <c r="X3266" s="76">
        <f t="shared" si="1414"/>
        <v>1.87418997</v>
      </c>
      <c r="Y3266" s="76">
        <f t="shared" si="1415"/>
        <v>0</v>
      </c>
      <c r="Z3266" s="90" t="str">
        <f t="shared" si="1416"/>
        <v>A+J=</v>
      </c>
      <c r="AA3266" s="81">
        <f t="shared" si="1417"/>
        <v>47438</v>
      </c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75">
        <f t="shared" si="1418"/>
        <v>47526</v>
      </c>
      <c r="B3267" s="76">
        <f t="shared" si="1419"/>
        <v>321.55509591000003</v>
      </c>
      <c r="C3267" s="76">
        <f t="shared" si="1423"/>
        <v>194.93041213000001</v>
      </c>
      <c r="D3267" s="77">
        <f t="shared" si="1401"/>
        <v>7245.38</v>
      </c>
      <c r="E3267" s="78">
        <f>IF(K3267=1,VLOOKUP(A3266,[1]Plan1!$G$155:$I$350,3),E3266)</f>
        <v>7276.54</v>
      </c>
      <c r="F3267" s="79">
        <f t="shared" si="1402"/>
        <v>45763</v>
      </c>
      <c r="G3267" s="80">
        <f t="shared" si="1403"/>
        <v>4.3006716003852752E-3</v>
      </c>
      <c r="H3267" s="81">
        <f t="shared" si="1404"/>
        <v>47529</v>
      </c>
      <c r="I3267" s="81">
        <f t="shared" si="1405"/>
        <v>47529</v>
      </c>
      <c r="J3267" s="82">
        <f t="shared" si="1420"/>
        <v>23</v>
      </c>
      <c r="K3267" s="82">
        <f t="shared" si="1425"/>
        <v>20</v>
      </c>
      <c r="L3267" s="76">
        <f t="shared" si="1406"/>
        <v>1.00373866</v>
      </c>
      <c r="M3267" s="83">
        <f t="shared" si="1407"/>
        <v>1.0043006699999999</v>
      </c>
      <c r="N3267" s="83">
        <f t="shared" si="1408"/>
        <v>1.6333584495428348</v>
      </c>
      <c r="O3267" s="76">
        <f t="shared" si="1409"/>
        <v>1.6394650200000001</v>
      </c>
      <c r="P3267" s="76">
        <f t="shared" si="1410"/>
        <v>319.58159202000002</v>
      </c>
      <c r="Q3267" s="84">
        <f t="shared" si="1424"/>
        <v>0</v>
      </c>
      <c r="R3267" s="86">
        <f t="shared" si="1421"/>
        <v>0</v>
      </c>
      <c r="S3267" s="76">
        <f t="shared" si="1411"/>
        <v>0</v>
      </c>
      <c r="T3267" s="86">
        <f t="shared" si="1422"/>
        <v>8.0657000000000006E-2</v>
      </c>
      <c r="U3267" s="84">
        <f t="shared" si="1412"/>
        <v>20</v>
      </c>
      <c r="V3267" s="84">
        <v>252</v>
      </c>
      <c r="W3267" s="83">
        <f t="shared" si="1413"/>
        <v>1.0061752740000001</v>
      </c>
      <c r="X3267" s="76">
        <f t="shared" si="1414"/>
        <v>1.9735038899999999</v>
      </c>
      <c r="Y3267" s="76">
        <f t="shared" si="1415"/>
        <v>0</v>
      </c>
      <c r="Z3267" s="90" t="str">
        <f t="shared" si="1416"/>
        <v>A+J=</v>
      </c>
      <c r="AA3267" s="81">
        <f t="shared" si="1417"/>
        <v>47438</v>
      </c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75">
        <f t="shared" si="1418"/>
        <v>47527</v>
      </c>
      <c r="B3268" s="76">
        <f t="shared" si="1419"/>
        <v>321.71410997999999</v>
      </c>
      <c r="C3268" s="76">
        <f t="shared" si="1423"/>
        <v>194.93041213000001</v>
      </c>
      <c r="D3268" s="77">
        <f t="shared" si="1401"/>
        <v>7245.38</v>
      </c>
      <c r="E3268" s="78">
        <f>IF(K3268=1,VLOOKUP(A3267,[1]Plan1!$G$155:$I$350,3),E3267)</f>
        <v>7276.54</v>
      </c>
      <c r="F3268" s="79">
        <f t="shared" si="1402"/>
        <v>45763</v>
      </c>
      <c r="G3268" s="80">
        <f t="shared" si="1403"/>
        <v>4.3006716003852752E-3</v>
      </c>
      <c r="H3268" s="81">
        <f t="shared" si="1404"/>
        <v>47529</v>
      </c>
      <c r="I3268" s="81">
        <f t="shared" si="1405"/>
        <v>47529</v>
      </c>
      <c r="J3268" s="82">
        <f t="shared" si="1420"/>
        <v>23</v>
      </c>
      <c r="K3268" s="82">
        <f t="shared" si="1425"/>
        <v>21</v>
      </c>
      <c r="L3268" s="76">
        <f t="shared" si="1406"/>
        <v>1.0039259599999999</v>
      </c>
      <c r="M3268" s="83">
        <f t="shared" si="1407"/>
        <v>1.0043006699999999</v>
      </c>
      <c r="N3268" s="83">
        <f t="shared" si="1408"/>
        <v>1.6333584495428348</v>
      </c>
      <c r="O3268" s="76">
        <f t="shared" si="1409"/>
        <v>1.63977094</v>
      </c>
      <c r="P3268" s="76">
        <f t="shared" si="1410"/>
        <v>319.64122513000001</v>
      </c>
      <c r="Q3268" s="84">
        <f t="shared" si="1424"/>
        <v>0</v>
      </c>
      <c r="R3268" s="86">
        <f t="shared" si="1421"/>
        <v>0</v>
      </c>
      <c r="S3268" s="76">
        <f t="shared" si="1411"/>
        <v>0</v>
      </c>
      <c r="T3268" s="86">
        <f t="shared" si="1422"/>
        <v>8.0657000000000006E-2</v>
      </c>
      <c r="U3268" s="84">
        <f t="shared" si="1412"/>
        <v>21</v>
      </c>
      <c r="V3268" s="84">
        <v>252</v>
      </c>
      <c r="W3268" s="83">
        <f t="shared" si="1413"/>
        <v>1.0064850359999999</v>
      </c>
      <c r="X3268" s="76">
        <f t="shared" si="1414"/>
        <v>2.0728848499999999</v>
      </c>
      <c r="Y3268" s="76">
        <f t="shared" si="1415"/>
        <v>0</v>
      </c>
      <c r="Z3268" s="90" t="str">
        <f t="shared" si="1416"/>
        <v>A+J=</v>
      </c>
      <c r="AA3268" s="81">
        <f t="shared" si="1417"/>
        <v>47438</v>
      </c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75">
        <f t="shared" si="1418"/>
        <v>47528</v>
      </c>
      <c r="B3269" s="76">
        <f t="shared" si="1419"/>
        <v>321.87320768999996</v>
      </c>
      <c r="C3269" s="76">
        <f t="shared" si="1423"/>
        <v>194.93041213000001</v>
      </c>
      <c r="D3269" s="77">
        <f t="shared" si="1401"/>
        <v>7245.38</v>
      </c>
      <c r="E3269" s="78">
        <f>IF(K3269=1,VLOOKUP(A3268,[1]Plan1!$G$155:$I$350,3),E3268)</f>
        <v>7276.54</v>
      </c>
      <c r="F3269" s="79">
        <f t="shared" si="1402"/>
        <v>45763</v>
      </c>
      <c r="G3269" s="80">
        <f t="shared" si="1403"/>
        <v>4.3006716003852752E-3</v>
      </c>
      <c r="H3269" s="81">
        <f t="shared" si="1404"/>
        <v>47529</v>
      </c>
      <c r="I3269" s="81">
        <f t="shared" si="1405"/>
        <v>47529</v>
      </c>
      <c r="J3269" s="82">
        <f t="shared" si="1420"/>
        <v>23</v>
      </c>
      <c r="K3269" s="82">
        <f t="shared" si="1425"/>
        <v>22</v>
      </c>
      <c r="L3269" s="76">
        <f t="shared" si="1406"/>
        <v>1.0041133</v>
      </c>
      <c r="M3269" s="83">
        <f t="shared" si="1407"/>
        <v>1.0043006699999999</v>
      </c>
      <c r="N3269" s="83">
        <f t="shared" si="1408"/>
        <v>1.6333584495428348</v>
      </c>
      <c r="O3269" s="76">
        <f t="shared" si="1409"/>
        <v>1.6400769399999999</v>
      </c>
      <c r="P3269" s="76">
        <f t="shared" si="1410"/>
        <v>319.70087382999998</v>
      </c>
      <c r="Q3269" s="84">
        <f t="shared" si="1424"/>
        <v>0</v>
      </c>
      <c r="R3269" s="86">
        <f t="shared" si="1421"/>
        <v>0</v>
      </c>
      <c r="S3269" s="76">
        <f t="shared" si="1411"/>
        <v>0</v>
      </c>
      <c r="T3269" s="86">
        <f t="shared" si="1422"/>
        <v>8.0657000000000006E-2</v>
      </c>
      <c r="U3269" s="84">
        <f t="shared" si="1412"/>
        <v>22</v>
      </c>
      <c r="V3269" s="84">
        <v>252</v>
      </c>
      <c r="W3269" s="83">
        <f t="shared" si="1413"/>
        <v>1.0067948950000001</v>
      </c>
      <c r="X3269" s="76">
        <f t="shared" si="1414"/>
        <v>2.1723338600000002</v>
      </c>
      <c r="Y3269" s="76">
        <f t="shared" si="1415"/>
        <v>0</v>
      </c>
      <c r="Z3269" s="90" t="str">
        <f t="shared" si="1416"/>
        <v>A+J=</v>
      </c>
      <c r="AA3269" s="81">
        <f t="shared" si="1417"/>
        <v>47438</v>
      </c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75">
        <f t="shared" si="1418"/>
        <v>47529</v>
      </c>
      <c r="B3270" s="76">
        <f t="shared" si="1419"/>
        <v>322.0323803</v>
      </c>
      <c r="C3270" s="76">
        <f t="shared" si="1423"/>
        <v>194.93041213000001</v>
      </c>
      <c r="D3270" s="77">
        <f t="shared" si="1401"/>
        <v>7245.38</v>
      </c>
      <c r="E3270" s="78">
        <f>IF(K3270=1,VLOOKUP(A3269,[1]Plan1!$G$155:$I$350,3),E3269)</f>
        <v>7276.54</v>
      </c>
      <c r="F3270" s="79">
        <f t="shared" si="1402"/>
        <v>45763</v>
      </c>
      <c r="G3270" s="80">
        <f t="shared" si="1403"/>
        <v>4.3006716003852752E-3</v>
      </c>
      <c r="H3270" s="81">
        <f t="shared" si="1404"/>
        <v>47557</v>
      </c>
      <c r="I3270" s="81">
        <f t="shared" si="1405"/>
        <v>47529</v>
      </c>
      <c r="J3270" s="82">
        <f t="shared" si="1420"/>
        <v>23</v>
      </c>
      <c r="K3270" s="82">
        <f t="shared" si="1425"/>
        <v>23</v>
      </c>
      <c r="L3270" s="76">
        <f t="shared" si="1406"/>
        <v>1.0043006699999999</v>
      </c>
      <c r="M3270" s="83">
        <f t="shared" si="1407"/>
        <v>1.0043006699999999</v>
      </c>
      <c r="N3270" s="83">
        <f t="shared" si="1408"/>
        <v>1.6333584495428348</v>
      </c>
      <c r="O3270" s="76">
        <f t="shared" si="1409"/>
        <v>1.64038298</v>
      </c>
      <c r="P3270" s="76">
        <f t="shared" si="1410"/>
        <v>319.76053034</v>
      </c>
      <c r="Q3270" s="84">
        <f t="shared" si="1424"/>
        <v>107</v>
      </c>
      <c r="R3270" s="86">
        <f t="shared" si="1421"/>
        <v>4.1741E-2</v>
      </c>
      <c r="S3270" s="76">
        <f t="shared" si="1411"/>
        <v>13.34712429</v>
      </c>
      <c r="T3270" s="86">
        <f t="shared" si="1422"/>
        <v>8.0657000000000006E-2</v>
      </c>
      <c r="U3270" s="84">
        <f t="shared" si="1412"/>
        <v>23</v>
      </c>
      <c r="V3270" s="84">
        <v>252</v>
      </c>
      <c r="W3270" s="83">
        <f t="shared" si="1413"/>
        <v>1.007104848</v>
      </c>
      <c r="X3270" s="76">
        <f t="shared" si="1414"/>
        <v>2.2718499599999999</v>
      </c>
      <c r="Y3270" s="76">
        <f t="shared" si="1415"/>
        <v>15.618974250000001</v>
      </c>
      <c r="Z3270" s="90" t="str">
        <f t="shared" si="1416"/>
        <v>A+J=</v>
      </c>
      <c r="AA3270" s="81">
        <f t="shared" si="1417"/>
        <v>47438</v>
      </c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75">
        <f t="shared" si="1418"/>
        <v>47530</v>
      </c>
      <c r="B3271" s="76">
        <f t="shared" si="1419"/>
        <v>306.58082223999997</v>
      </c>
      <c r="C3271" s="76">
        <f t="shared" si="1423"/>
        <v>186.79382179999999</v>
      </c>
      <c r="D3271" s="77">
        <f t="shared" si="1401"/>
        <v>7245.38</v>
      </c>
      <c r="E3271" s="78">
        <f>IF(K3271=1,VLOOKUP(A3270,[1]Plan1!$G$155:$I$350,3),E3270)</f>
        <v>7276.54</v>
      </c>
      <c r="F3271" s="79">
        <f t="shared" si="1402"/>
        <v>45763</v>
      </c>
      <c r="G3271" s="80">
        <f t="shared" si="1403"/>
        <v>4.3006716003852752E-3</v>
      </c>
      <c r="H3271" s="81">
        <f t="shared" si="1404"/>
        <v>47557</v>
      </c>
      <c r="I3271" s="81">
        <f t="shared" si="1405"/>
        <v>47557</v>
      </c>
      <c r="J3271" s="82">
        <f t="shared" si="1420"/>
        <v>18</v>
      </c>
      <c r="K3271" s="82">
        <f t="shared" si="1425"/>
        <v>1</v>
      </c>
      <c r="L3271" s="76">
        <f t="shared" si="1406"/>
        <v>1.00023844</v>
      </c>
      <c r="M3271" s="83">
        <f t="shared" si="1407"/>
        <v>1.0043006699999999</v>
      </c>
      <c r="N3271" s="83">
        <f t="shared" si="1408"/>
        <v>1.6403829852260301</v>
      </c>
      <c r="O3271" s="76">
        <f t="shared" si="1409"/>
        <v>1.64077411</v>
      </c>
      <c r="P3271" s="76">
        <f t="shared" si="1410"/>
        <v>306.48646671</v>
      </c>
      <c r="Q3271" s="84">
        <f t="shared" si="1424"/>
        <v>0</v>
      </c>
      <c r="R3271" s="86">
        <f t="shared" si="1421"/>
        <v>0</v>
      </c>
      <c r="S3271" s="76">
        <f t="shared" si="1411"/>
        <v>0</v>
      </c>
      <c r="T3271" s="86">
        <f t="shared" si="1422"/>
        <v>8.0657000000000006E-2</v>
      </c>
      <c r="U3271" s="84">
        <f t="shared" si="1412"/>
        <v>1</v>
      </c>
      <c r="V3271" s="84">
        <v>252</v>
      </c>
      <c r="W3271" s="83">
        <f t="shared" si="1413"/>
        <v>1.0003078620000001</v>
      </c>
      <c r="X3271" s="76">
        <f t="shared" si="1414"/>
        <v>9.4355530000000007E-2</v>
      </c>
      <c r="Y3271" s="76">
        <f t="shared" si="1415"/>
        <v>0</v>
      </c>
      <c r="Z3271" s="90" t="str">
        <f t="shared" si="1416"/>
        <v>A+J=</v>
      </c>
      <c r="AA3271" s="81">
        <f t="shared" si="1417"/>
        <v>47438</v>
      </c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75">
        <f t="shared" si="1418"/>
        <v>47531</v>
      </c>
      <c r="B3272" s="76">
        <f t="shared" si="1419"/>
        <v>306.58082223999997</v>
      </c>
      <c r="C3272" s="76">
        <f t="shared" si="1423"/>
        <v>186.79382179999999</v>
      </c>
      <c r="D3272" s="77">
        <f t="shared" ref="D3272:D3335" si="1426">IF(E3272=E3271,D3271,E3271)</f>
        <v>7245.38</v>
      </c>
      <c r="E3272" s="78">
        <f>IF(K3272=1,VLOOKUP(A3271,[1]Plan1!$G$155:$I$350,3),E3271)</f>
        <v>7276.54</v>
      </c>
      <c r="F3272" s="79">
        <f t="shared" ref="F3272:F3335" si="1427">IF(D3272=D3271,F3271,A3272)</f>
        <v>45763</v>
      </c>
      <c r="G3272" s="80">
        <f t="shared" ref="G3272:G3335" si="1428">(E3272/D3272)-1</f>
        <v>4.3006716003852752E-3</v>
      </c>
      <c r="H3272" s="81">
        <f t="shared" ref="H3272:H3335" si="1429">IF(DAY(A3272)=15,VLOOKUP(A3272,AH$119:AN$451,4),H3271)</f>
        <v>47557</v>
      </c>
      <c r="I3272" s="81">
        <f t="shared" ref="I3272:I3335" si="1430">IF(A3272&gt;I3271,H3272,I3271)</f>
        <v>47557</v>
      </c>
      <c r="J3272" s="82">
        <f t="shared" si="1420"/>
        <v>18</v>
      </c>
      <c r="K3272" s="82">
        <f t="shared" si="1425"/>
        <v>1</v>
      </c>
      <c r="L3272" s="76">
        <f t="shared" ref="L3272:L3335" si="1431">TRUNC((E3272/D3272)^TRUNC((K3272/J3272),9),8)</f>
        <v>1.00023844</v>
      </c>
      <c r="M3272" s="83">
        <f t="shared" ref="M3272:M3335" si="1432">IF(I3272&gt;I3271,L3271,M3271)</f>
        <v>1.0043006699999999</v>
      </c>
      <c r="N3272" s="83">
        <f t="shared" ref="N3272:N3335" si="1433">IF(I3272&gt;I3271,N3271*M3272,N3271)</f>
        <v>1.6403829852260301</v>
      </c>
      <c r="O3272" s="76">
        <f t="shared" ref="O3272:O3335" si="1434">TRUNC(TRUNC((L3272*N3272),15),8)</f>
        <v>1.64077411</v>
      </c>
      <c r="P3272" s="76">
        <f t="shared" ref="P3272:P3335" si="1435">TRUNC(C3272*O3272,8)</f>
        <v>306.48646671</v>
      </c>
      <c r="Q3272" s="84">
        <f t="shared" si="1424"/>
        <v>0</v>
      </c>
      <c r="R3272" s="86">
        <f t="shared" si="1421"/>
        <v>0</v>
      </c>
      <c r="S3272" s="76">
        <f t="shared" ref="S3272:S3335" si="1436">IF(R3272&gt;0,TRUNC(R3272*P3272,8),0)</f>
        <v>0</v>
      </c>
      <c r="T3272" s="86">
        <f t="shared" si="1422"/>
        <v>8.0657000000000006E-2</v>
      </c>
      <c r="U3272" s="84">
        <f t="shared" ref="U3272:U3335" si="1437">IF(Q3271&gt;0,1,IF(K3272=K3271,U3271,U3271+1))</f>
        <v>1</v>
      </c>
      <c r="V3272" s="84">
        <v>252</v>
      </c>
      <c r="W3272" s="83">
        <f t="shared" ref="W3272:W3335" si="1438">ROUND((1+T3272)^TRUNC((U3272/V3272),9),9)</f>
        <v>1.0003078620000001</v>
      </c>
      <c r="X3272" s="76">
        <f t="shared" ref="X3272:X3335" si="1439">TRUNC((P3272*(W3272-1)),8)</f>
        <v>9.4355530000000007E-2</v>
      </c>
      <c r="Y3272" s="76">
        <f t="shared" ref="Y3272:Y3335" si="1440">IF(Q3272&gt;0,S3272+X3272,0)</f>
        <v>0</v>
      </c>
      <c r="Z3272" s="90" t="str">
        <f t="shared" ref="Z3272:Z3335" si="1441">IF($Q3271&gt;0,VLOOKUP($A3271,$AD$11:$AM$115,9),Z3271)</f>
        <v>A+J=</v>
      </c>
      <c r="AA3272" s="81">
        <f t="shared" ref="AA3272:AA3335" si="1442">IF(Q3271&gt;0,VLOOKUP(A3271,$AD$11:$AM$115,10),AA3271)</f>
        <v>47438</v>
      </c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75">
        <f t="shared" si="1418"/>
        <v>47532</v>
      </c>
      <c r="B3273" s="76">
        <f t="shared" si="1419"/>
        <v>306.58082223999997</v>
      </c>
      <c r="C3273" s="76">
        <f t="shared" si="1423"/>
        <v>186.79382179999999</v>
      </c>
      <c r="D3273" s="77">
        <f t="shared" si="1426"/>
        <v>7245.38</v>
      </c>
      <c r="E3273" s="78">
        <f>IF(K3273=1,VLOOKUP(A3272,[1]Plan1!$G$155:$I$350,3),E3272)</f>
        <v>7276.54</v>
      </c>
      <c r="F3273" s="79">
        <f t="shared" si="1427"/>
        <v>45763</v>
      </c>
      <c r="G3273" s="80">
        <f t="shared" si="1428"/>
        <v>4.3006716003852752E-3</v>
      </c>
      <c r="H3273" s="81">
        <f t="shared" si="1429"/>
        <v>47557</v>
      </c>
      <c r="I3273" s="81">
        <f t="shared" si="1430"/>
        <v>47557</v>
      </c>
      <c r="J3273" s="82">
        <f t="shared" si="1420"/>
        <v>18</v>
      </c>
      <c r="K3273" s="82">
        <f t="shared" si="1425"/>
        <v>1</v>
      </c>
      <c r="L3273" s="76">
        <f t="shared" si="1431"/>
        <v>1.00023844</v>
      </c>
      <c r="M3273" s="83">
        <f t="shared" si="1432"/>
        <v>1.0043006699999999</v>
      </c>
      <c r="N3273" s="83">
        <f t="shared" si="1433"/>
        <v>1.6403829852260301</v>
      </c>
      <c r="O3273" s="76">
        <f t="shared" si="1434"/>
        <v>1.64077411</v>
      </c>
      <c r="P3273" s="76">
        <f t="shared" si="1435"/>
        <v>306.48646671</v>
      </c>
      <c r="Q3273" s="84">
        <f t="shared" si="1424"/>
        <v>0</v>
      </c>
      <c r="R3273" s="86">
        <f t="shared" si="1421"/>
        <v>0</v>
      </c>
      <c r="S3273" s="76">
        <f t="shared" si="1436"/>
        <v>0</v>
      </c>
      <c r="T3273" s="86">
        <f t="shared" si="1422"/>
        <v>8.0657000000000006E-2</v>
      </c>
      <c r="U3273" s="84">
        <f t="shared" si="1437"/>
        <v>1</v>
      </c>
      <c r="V3273" s="84">
        <v>252</v>
      </c>
      <c r="W3273" s="83">
        <f t="shared" si="1438"/>
        <v>1.0003078620000001</v>
      </c>
      <c r="X3273" s="76">
        <f t="shared" si="1439"/>
        <v>9.4355530000000007E-2</v>
      </c>
      <c r="Y3273" s="76">
        <f t="shared" si="1440"/>
        <v>0</v>
      </c>
      <c r="Z3273" s="90" t="str">
        <f t="shared" si="1441"/>
        <v>A+J=</v>
      </c>
      <c r="AA3273" s="81">
        <f t="shared" si="1442"/>
        <v>47438</v>
      </c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75">
        <f t="shared" si="1418"/>
        <v>47533</v>
      </c>
      <c r="B3274" s="76">
        <f t="shared" si="1419"/>
        <v>306.74833094000002</v>
      </c>
      <c r="C3274" s="76">
        <f t="shared" si="1423"/>
        <v>186.79382179999999</v>
      </c>
      <c r="D3274" s="77">
        <f t="shared" si="1426"/>
        <v>7245.38</v>
      </c>
      <c r="E3274" s="78">
        <f>IF(K3274=1,VLOOKUP(A3273,[1]Plan1!$G$155:$I$350,3),E3273)</f>
        <v>7276.54</v>
      </c>
      <c r="F3274" s="79">
        <f t="shared" si="1427"/>
        <v>45763</v>
      </c>
      <c r="G3274" s="80">
        <f t="shared" si="1428"/>
        <v>4.3006716003852752E-3</v>
      </c>
      <c r="H3274" s="81">
        <f t="shared" si="1429"/>
        <v>47557</v>
      </c>
      <c r="I3274" s="81">
        <f t="shared" si="1430"/>
        <v>47557</v>
      </c>
      <c r="J3274" s="82">
        <f t="shared" si="1420"/>
        <v>18</v>
      </c>
      <c r="K3274" s="82">
        <f t="shared" si="1425"/>
        <v>2</v>
      </c>
      <c r="L3274" s="76">
        <f t="shared" si="1431"/>
        <v>1.00047694</v>
      </c>
      <c r="M3274" s="83">
        <f t="shared" si="1432"/>
        <v>1.0043006699999999</v>
      </c>
      <c r="N3274" s="83">
        <f t="shared" si="1433"/>
        <v>1.6403829852260301</v>
      </c>
      <c r="O3274" s="76">
        <f t="shared" si="1434"/>
        <v>1.6411653399999999</v>
      </c>
      <c r="P3274" s="76">
        <f t="shared" si="1435"/>
        <v>306.55954606</v>
      </c>
      <c r="Q3274" s="84">
        <f t="shared" si="1424"/>
        <v>0</v>
      </c>
      <c r="R3274" s="86">
        <f t="shared" si="1421"/>
        <v>0</v>
      </c>
      <c r="S3274" s="76">
        <f t="shared" si="1436"/>
        <v>0</v>
      </c>
      <c r="T3274" s="86">
        <f t="shared" si="1422"/>
        <v>8.0657000000000006E-2</v>
      </c>
      <c r="U3274" s="84">
        <f t="shared" si="1437"/>
        <v>2</v>
      </c>
      <c r="V3274" s="84">
        <v>252</v>
      </c>
      <c r="W3274" s="83">
        <f t="shared" si="1438"/>
        <v>1.000615818</v>
      </c>
      <c r="X3274" s="76">
        <f t="shared" si="1439"/>
        <v>0.18878487999999999</v>
      </c>
      <c r="Y3274" s="76">
        <f t="shared" si="1440"/>
        <v>0</v>
      </c>
      <c r="Z3274" s="90" t="str">
        <f t="shared" si="1441"/>
        <v>A+J=</v>
      </c>
      <c r="AA3274" s="81">
        <f t="shared" si="1442"/>
        <v>47438</v>
      </c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75">
        <f t="shared" si="1418"/>
        <v>47534</v>
      </c>
      <c r="B3275" s="76">
        <f t="shared" si="1419"/>
        <v>306.91593060999998</v>
      </c>
      <c r="C3275" s="76">
        <f t="shared" si="1423"/>
        <v>186.79382179999999</v>
      </c>
      <c r="D3275" s="77">
        <f t="shared" si="1426"/>
        <v>7245.38</v>
      </c>
      <c r="E3275" s="78">
        <f>IF(K3275=1,VLOOKUP(A3274,[1]Plan1!$G$155:$I$350,3),E3274)</f>
        <v>7276.54</v>
      </c>
      <c r="F3275" s="79">
        <f t="shared" si="1427"/>
        <v>45763</v>
      </c>
      <c r="G3275" s="80">
        <f t="shared" si="1428"/>
        <v>4.3006716003852752E-3</v>
      </c>
      <c r="H3275" s="81">
        <f t="shared" si="1429"/>
        <v>47557</v>
      </c>
      <c r="I3275" s="81">
        <f t="shared" si="1430"/>
        <v>47557</v>
      </c>
      <c r="J3275" s="82">
        <f t="shared" si="1420"/>
        <v>18</v>
      </c>
      <c r="K3275" s="82">
        <f t="shared" si="1425"/>
        <v>3</v>
      </c>
      <c r="L3275" s="76">
        <f t="shared" si="1431"/>
        <v>1.0007154899999999</v>
      </c>
      <c r="M3275" s="83">
        <f t="shared" si="1432"/>
        <v>1.0043006699999999</v>
      </c>
      <c r="N3275" s="83">
        <f t="shared" si="1433"/>
        <v>1.6403829852260301</v>
      </c>
      <c r="O3275" s="76">
        <f t="shared" si="1434"/>
        <v>1.64155666</v>
      </c>
      <c r="P3275" s="76">
        <f t="shared" si="1435"/>
        <v>306.63264221999998</v>
      </c>
      <c r="Q3275" s="84">
        <f t="shared" si="1424"/>
        <v>0</v>
      </c>
      <c r="R3275" s="86">
        <f t="shared" si="1421"/>
        <v>0</v>
      </c>
      <c r="S3275" s="76">
        <f t="shared" si="1436"/>
        <v>0</v>
      </c>
      <c r="T3275" s="86">
        <f t="shared" si="1422"/>
        <v>8.0657000000000006E-2</v>
      </c>
      <c r="U3275" s="84">
        <f t="shared" si="1437"/>
        <v>3</v>
      </c>
      <c r="V3275" s="84">
        <v>252</v>
      </c>
      <c r="W3275" s="83">
        <f t="shared" si="1438"/>
        <v>1.000923869</v>
      </c>
      <c r="X3275" s="76">
        <f t="shared" si="1439"/>
        <v>0.28328839</v>
      </c>
      <c r="Y3275" s="76">
        <f t="shared" si="1440"/>
        <v>0</v>
      </c>
      <c r="Z3275" s="90" t="str">
        <f t="shared" si="1441"/>
        <v>A+J=</v>
      </c>
      <c r="AA3275" s="81">
        <f t="shared" si="1442"/>
        <v>47438</v>
      </c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75">
        <f t="shared" ref="A3276:A3339" si="1443">(A3275+1)</f>
        <v>47535</v>
      </c>
      <c r="B3276" s="76">
        <f t="shared" ref="B3276:B3339" si="1444">P3276+X3276</f>
        <v>307.08362500999999</v>
      </c>
      <c r="C3276" s="76">
        <f t="shared" si="1423"/>
        <v>186.79382179999999</v>
      </c>
      <c r="D3276" s="77">
        <f t="shared" si="1426"/>
        <v>7245.38</v>
      </c>
      <c r="E3276" s="78">
        <f>IF(K3276=1,VLOOKUP(A3275,[1]Plan1!$G$155:$I$350,3),E3275)</f>
        <v>7276.54</v>
      </c>
      <c r="F3276" s="79">
        <f t="shared" si="1427"/>
        <v>45763</v>
      </c>
      <c r="G3276" s="80">
        <f t="shared" si="1428"/>
        <v>4.3006716003852752E-3</v>
      </c>
      <c r="H3276" s="81">
        <f t="shared" si="1429"/>
        <v>47557</v>
      </c>
      <c r="I3276" s="81">
        <f t="shared" si="1430"/>
        <v>47557</v>
      </c>
      <c r="J3276" s="82">
        <f t="shared" ref="J3276:J3339" si="1445">IF(I3276=I3275,J3275,NETWORKDAYS(I3275,I3276,$AD$165:$AD$503)-1)</f>
        <v>18</v>
      </c>
      <c r="K3276" s="82">
        <f t="shared" si="1425"/>
        <v>4</v>
      </c>
      <c r="L3276" s="76">
        <f t="shared" si="1431"/>
        <v>1.0009541099999999</v>
      </c>
      <c r="M3276" s="83">
        <f t="shared" si="1432"/>
        <v>1.0043006699999999</v>
      </c>
      <c r="N3276" s="83">
        <f t="shared" si="1433"/>
        <v>1.6403829852260301</v>
      </c>
      <c r="O3276" s="76">
        <f t="shared" si="1434"/>
        <v>1.6419480900000001</v>
      </c>
      <c r="P3276" s="76">
        <f t="shared" si="1435"/>
        <v>306.70575891999999</v>
      </c>
      <c r="Q3276" s="84">
        <f t="shared" si="1424"/>
        <v>0</v>
      </c>
      <c r="R3276" s="86">
        <f t="shared" ref="R3276:R3339" si="1446">IF(Q3276&gt;0,VLOOKUP($A3276,$AD$11:$AI$161,6),0)</f>
        <v>0</v>
      </c>
      <c r="S3276" s="76">
        <f t="shared" si="1436"/>
        <v>0</v>
      </c>
      <c r="T3276" s="86">
        <f t="shared" ref="T3276:T3339" si="1447">(T3275)</f>
        <v>8.0657000000000006E-2</v>
      </c>
      <c r="U3276" s="84">
        <f t="shared" si="1437"/>
        <v>4</v>
      </c>
      <c r="V3276" s="84">
        <v>252</v>
      </c>
      <c r="W3276" s="83">
        <f t="shared" si="1438"/>
        <v>1.001232015</v>
      </c>
      <c r="X3276" s="76">
        <f t="shared" si="1439"/>
        <v>0.37786608999999999</v>
      </c>
      <c r="Y3276" s="76">
        <f t="shared" si="1440"/>
        <v>0</v>
      </c>
      <c r="Z3276" s="90" t="str">
        <f t="shared" si="1441"/>
        <v>A+J=</v>
      </c>
      <c r="AA3276" s="81">
        <f t="shared" si="1442"/>
        <v>47438</v>
      </c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75">
        <f t="shared" si="1443"/>
        <v>47536</v>
      </c>
      <c r="B3277" s="76">
        <f t="shared" si="1444"/>
        <v>307.25140858999998</v>
      </c>
      <c r="C3277" s="76">
        <f t="shared" ref="C3277:C3340" si="1448">TRUNC(IF(Q3276&gt;0,VLOOKUP(A3276,$AD$13:$AE$161,2),C3276),8)</f>
        <v>186.79382179999999</v>
      </c>
      <c r="D3277" s="77">
        <f t="shared" si="1426"/>
        <v>7245.38</v>
      </c>
      <c r="E3277" s="78">
        <f>IF(K3277=1,VLOOKUP(A3276,[1]Plan1!$G$155:$I$350,3),E3276)</f>
        <v>7276.54</v>
      </c>
      <c r="F3277" s="79">
        <f t="shared" si="1427"/>
        <v>45763</v>
      </c>
      <c r="G3277" s="80">
        <f t="shared" si="1428"/>
        <v>4.3006716003852752E-3</v>
      </c>
      <c r="H3277" s="81">
        <f t="shared" si="1429"/>
        <v>47557</v>
      </c>
      <c r="I3277" s="81">
        <f t="shared" si="1430"/>
        <v>47557</v>
      </c>
      <c r="J3277" s="82">
        <f t="shared" si="1445"/>
        <v>18</v>
      </c>
      <c r="K3277" s="82">
        <f t="shared" si="1425"/>
        <v>5</v>
      </c>
      <c r="L3277" s="76">
        <f t="shared" si="1431"/>
        <v>1.00119278</v>
      </c>
      <c r="M3277" s="83">
        <f t="shared" si="1432"/>
        <v>1.0043006699999999</v>
      </c>
      <c r="N3277" s="83">
        <f t="shared" si="1433"/>
        <v>1.6403829852260301</v>
      </c>
      <c r="O3277" s="76">
        <f t="shared" si="1434"/>
        <v>1.6423395999999999</v>
      </c>
      <c r="P3277" s="76">
        <f t="shared" si="1435"/>
        <v>306.77889056999999</v>
      </c>
      <c r="Q3277" s="84">
        <f t="shared" ref="Q3277:Q3340" si="1449">IF(VLOOKUP(A3277,AD$11:AK$161,8)=VLOOKUP(A3276,AD$11:AK$161,8),0,VLOOKUP(A3277,AD$11:AK$161,8))</f>
        <v>0</v>
      </c>
      <c r="R3277" s="86">
        <f t="shared" si="1446"/>
        <v>0</v>
      </c>
      <c r="S3277" s="76">
        <f t="shared" si="1436"/>
        <v>0</v>
      </c>
      <c r="T3277" s="86">
        <f t="shared" si="1447"/>
        <v>8.0657000000000006E-2</v>
      </c>
      <c r="U3277" s="84">
        <f t="shared" si="1437"/>
        <v>5</v>
      </c>
      <c r="V3277" s="84">
        <v>252</v>
      </c>
      <c r="W3277" s="83">
        <f t="shared" si="1438"/>
        <v>1.001540256</v>
      </c>
      <c r="X3277" s="76">
        <f t="shared" si="1439"/>
        <v>0.47251801999999998</v>
      </c>
      <c r="Y3277" s="76">
        <f t="shared" si="1440"/>
        <v>0</v>
      </c>
      <c r="Z3277" s="90" t="str">
        <f t="shared" si="1441"/>
        <v>A+J=</v>
      </c>
      <c r="AA3277" s="81">
        <f t="shared" si="1442"/>
        <v>47438</v>
      </c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75">
        <f t="shared" si="1443"/>
        <v>47537</v>
      </c>
      <c r="B3278" s="76">
        <f t="shared" si="1444"/>
        <v>307.41928139000004</v>
      </c>
      <c r="C3278" s="76">
        <f t="shared" si="1448"/>
        <v>186.79382179999999</v>
      </c>
      <c r="D3278" s="77">
        <f t="shared" si="1426"/>
        <v>7245.38</v>
      </c>
      <c r="E3278" s="78">
        <f>IF(K3278=1,VLOOKUP(A3277,[1]Plan1!$G$155:$I$350,3),E3277)</f>
        <v>7276.54</v>
      </c>
      <c r="F3278" s="79">
        <f t="shared" si="1427"/>
        <v>45763</v>
      </c>
      <c r="G3278" s="80">
        <f t="shared" si="1428"/>
        <v>4.3006716003852752E-3</v>
      </c>
      <c r="H3278" s="81">
        <f t="shared" si="1429"/>
        <v>47557</v>
      </c>
      <c r="I3278" s="81">
        <f t="shared" si="1430"/>
        <v>47557</v>
      </c>
      <c r="J3278" s="82">
        <f t="shared" si="1445"/>
        <v>18</v>
      </c>
      <c r="K3278" s="82">
        <f t="shared" si="1425"/>
        <v>6</v>
      </c>
      <c r="L3278" s="76">
        <f t="shared" si="1431"/>
        <v>1.0014315</v>
      </c>
      <c r="M3278" s="83">
        <f t="shared" si="1432"/>
        <v>1.0043006699999999</v>
      </c>
      <c r="N3278" s="83">
        <f t="shared" si="1433"/>
        <v>1.6403829852260301</v>
      </c>
      <c r="O3278" s="76">
        <f t="shared" si="1434"/>
        <v>1.6427311899999999</v>
      </c>
      <c r="P3278" s="76">
        <f t="shared" si="1435"/>
        <v>306.85203717000002</v>
      </c>
      <c r="Q3278" s="84">
        <f t="shared" si="1449"/>
        <v>0</v>
      </c>
      <c r="R3278" s="86">
        <f t="shared" si="1446"/>
        <v>0</v>
      </c>
      <c r="S3278" s="76">
        <f t="shared" si="1436"/>
        <v>0</v>
      </c>
      <c r="T3278" s="86">
        <f t="shared" si="1447"/>
        <v>8.0657000000000006E-2</v>
      </c>
      <c r="U3278" s="84">
        <f t="shared" si="1437"/>
        <v>6</v>
      </c>
      <c r="V3278" s="84">
        <v>252</v>
      </c>
      <c r="W3278" s="83">
        <f t="shared" si="1438"/>
        <v>1.001848592</v>
      </c>
      <c r="X3278" s="76">
        <f t="shared" si="1439"/>
        <v>0.56724421999999997</v>
      </c>
      <c r="Y3278" s="76">
        <f t="shared" si="1440"/>
        <v>0</v>
      </c>
      <c r="Z3278" s="90" t="str">
        <f t="shared" si="1441"/>
        <v>A+J=</v>
      </c>
      <c r="AA3278" s="81">
        <f t="shared" si="1442"/>
        <v>47438</v>
      </c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75">
        <f t="shared" si="1443"/>
        <v>47538</v>
      </c>
      <c r="B3279" s="76">
        <f t="shared" si="1444"/>
        <v>307.41928139000004</v>
      </c>
      <c r="C3279" s="76">
        <f t="shared" si="1448"/>
        <v>186.79382179999999</v>
      </c>
      <c r="D3279" s="77">
        <f t="shared" si="1426"/>
        <v>7245.38</v>
      </c>
      <c r="E3279" s="78">
        <f>IF(K3279=1,VLOOKUP(A3278,[1]Plan1!$G$155:$I$350,3),E3278)</f>
        <v>7276.54</v>
      </c>
      <c r="F3279" s="79">
        <f t="shared" si="1427"/>
        <v>45763</v>
      </c>
      <c r="G3279" s="80">
        <f t="shared" si="1428"/>
        <v>4.3006716003852752E-3</v>
      </c>
      <c r="H3279" s="81">
        <f t="shared" si="1429"/>
        <v>47557</v>
      </c>
      <c r="I3279" s="81">
        <f t="shared" si="1430"/>
        <v>47557</v>
      </c>
      <c r="J3279" s="82">
        <f t="shared" si="1445"/>
        <v>18</v>
      </c>
      <c r="K3279" s="82">
        <f t="shared" si="1425"/>
        <v>6</v>
      </c>
      <c r="L3279" s="76">
        <f t="shared" si="1431"/>
        <v>1.0014315</v>
      </c>
      <c r="M3279" s="83">
        <f t="shared" si="1432"/>
        <v>1.0043006699999999</v>
      </c>
      <c r="N3279" s="83">
        <f t="shared" si="1433"/>
        <v>1.6403829852260301</v>
      </c>
      <c r="O3279" s="76">
        <f t="shared" si="1434"/>
        <v>1.6427311899999999</v>
      </c>
      <c r="P3279" s="76">
        <f t="shared" si="1435"/>
        <v>306.85203717000002</v>
      </c>
      <c r="Q3279" s="84">
        <f t="shared" si="1449"/>
        <v>0</v>
      </c>
      <c r="R3279" s="86">
        <f t="shared" si="1446"/>
        <v>0</v>
      </c>
      <c r="S3279" s="76">
        <f t="shared" si="1436"/>
        <v>0</v>
      </c>
      <c r="T3279" s="86">
        <f t="shared" si="1447"/>
        <v>8.0657000000000006E-2</v>
      </c>
      <c r="U3279" s="84">
        <f t="shared" si="1437"/>
        <v>6</v>
      </c>
      <c r="V3279" s="84">
        <v>252</v>
      </c>
      <c r="W3279" s="83">
        <f t="shared" si="1438"/>
        <v>1.001848592</v>
      </c>
      <c r="X3279" s="76">
        <f t="shared" si="1439"/>
        <v>0.56724421999999997</v>
      </c>
      <c r="Y3279" s="76">
        <f t="shared" si="1440"/>
        <v>0</v>
      </c>
      <c r="Z3279" s="90" t="str">
        <f t="shared" si="1441"/>
        <v>A+J=</v>
      </c>
      <c r="AA3279" s="81">
        <f t="shared" si="1442"/>
        <v>47438</v>
      </c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75">
        <f t="shared" si="1443"/>
        <v>47539</v>
      </c>
      <c r="B3280" s="76">
        <f t="shared" si="1444"/>
        <v>307.41928139000004</v>
      </c>
      <c r="C3280" s="76">
        <f t="shared" si="1448"/>
        <v>186.79382179999999</v>
      </c>
      <c r="D3280" s="77">
        <f t="shared" si="1426"/>
        <v>7245.38</v>
      </c>
      <c r="E3280" s="78">
        <f>IF(K3280=1,VLOOKUP(A3279,[1]Plan1!$G$155:$I$350,3),E3279)</f>
        <v>7276.54</v>
      </c>
      <c r="F3280" s="79">
        <f t="shared" si="1427"/>
        <v>45763</v>
      </c>
      <c r="G3280" s="80">
        <f t="shared" si="1428"/>
        <v>4.3006716003852752E-3</v>
      </c>
      <c r="H3280" s="81">
        <f t="shared" si="1429"/>
        <v>47557</v>
      </c>
      <c r="I3280" s="81">
        <f t="shared" si="1430"/>
        <v>47557</v>
      </c>
      <c r="J3280" s="82">
        <f t="shared" si="1445"/>
        <v>18</v>
      </c>
      <c r="K3280" s="82">
        <f t="shared" si="1425"/>
        <v>6</v>
      </c>
      <c r="L3280" s="76">
        <f t="shared" si="1431"/>
        <v>1.0014315</v>
      </c>
      <c r="M3280" s="83">
        <f t="shared" si="1432"/>
        <v>1.0043006699999999</v>
      </c>
      <c r="N3280" s="83">
        <f t="shared" si="1433"/>
        <v>1.6403829852260301</v>
      </c>
      <c r="O3280" s="76">
        <f t="shared" si="1434"/>
        <v>1.6427311899999999</v>
      </c>
      <c r="P3280" s="76">
        <f t="shared" si="1435"/>
        <v>306.85203717000002</v>
      </c>
      <c r="Q3280" s="84">
        <f t="shared" si="1449"/>
        <v>0</v>
      </c>
      <c r="R3280" s="86">
        <f t="shared" si="1446"/>
        <v>0</v>
      </c>
      <c r="S3280" s="76">
        <f t="shared" si="1436"/>
        <v>0</v>
      </c>
      <c r="T3280" s="86">
        <f t="shared" si="1447"/>
        <v>8.0657000000000006E-2</v>
      </c>
      <c r="U3280" s="84">
        <f t="shared" si="1437"/>
        <v>6</v>
      </c>
      <c r="V3280" s="84">
        <v>252</v>
      </c>
      <c r="W3280" s="83">
        <f t="shared" si="1438"/>
        <v>1.001848592</v>
      </c>
      <c r="X3280" s="76">
        <f t="shared" si="1439"/>
        <v>0.56724421999999997</v>
      </c>
      <c r="Y3280" s="76">
        <f t="shared" si="1440"/>
        <v>0</v>
      </c>
      <c r="Z3280" s="90" t="str">
        <f t="shared" si="1441"/>
        <v>A+J=</v>
      </c>
      <c r="AA3280" s="81">
        <f t="shared" si="1442"/>
        <v>47438</v>
      </c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75">
        <f t="shared" si="1443"/>
        <v>47540</v>
      </c>
      <c r="B3281" s="76">
        <f t="shared" si="1444"/>
        <v>307.58725089000001</v>
      </c>
      <c r="C3281" s="76">
        <f t="shared" si="1448"/>
        <v>186.79382179999999</v>
      </c>
      <c r="D3281" s="77">
        <f t="shared" si="1426"/>
        <v>7245.38</v>
      </c>
      <c r="E3281" s="78">
        <f>IF(K3281=1,VLOOKUP(A3280,[1]Plan1!$G$155:$I$350,3),E3280)</f>
        <v>7276.54</v>
      </c>
      <c r="F3281" s="79">
        <f t="shared" si="1427"/>
        <v>45763</v>
      </c>
      <c r="G3281" s="80">
        <f t="shared" si="1428"/>
        <v>4.3006716003852752E-3</v>
      </c>
      <c r="H3281" s="81">
        <f t="shared" si="1429"/>
        <v>47557</v>
      </c>
      <c r="I3281" s="81">
        <f t="shared" si="1430"/>
        <v>47557</v>
      </c>
      <c r="J3281" s="82">
        <f t="shared" si="1445"/>
        <v>18</v>
      </c>
      <c r="K3281" s="82">
        <f t="shared" si="1425"/>
        <v>7</v>
      </c>
      <c r="L3281" s="76">
        <f t="shared" si="1431"/>
        <v>1.0016702900000001</v>
      </c>
      <c r="M3281" s="83">
        <f t="shared" si="1432"/>
        <v>1.0043006699999999</v>
      </c>
      <c r="N3281" s="83">
        <f t="shared" si="1433"/>
        <v>1.6403829852260301</v>
      </c>
      <c r="O3281" s="76">
        <f t="shared" si="1434"/>
        <v>1.6431229000000001</v>
      </c>
      <c r="P3281" s="76">
        <f t="shared" si="1435"/>
        <v>306.92520617000002</v>
      </c>
      <c r="Q3281" s="84">
        <f t="shared" si="1449"/>
        <v>0</v>
      </c>
      <c r="R3281" s="86">
        <f t="shared" si="1446"/>
        <v>0</v>
      </c>
      <c r="S3281" s="76">
        <f t="shared" si="1436"/>
        <v>0</v>
      </c>
      <c r="T3281" s="86">
        <f t="shared" si="1447"/>
        <v>8.0657000000000006E-2</v>
      </c>
      <c r="U3281" s="84">
        <f t="shared" si="1437"/>
        <v>7</v>
      </c>
      <c r="V3281" s="84">
        <v>252</v>
      </c>
      <c r="W3281" s="83">
        <f t="shared" si="1438"/>
        <v>1.0021570230000001</v>
      </c>
      <c r="X3281" s="76">
        <f t="shared" si="1439"/>
        <v>0.66204472000000003</v>
      </c>
      <c r="Y3281" s="76">
        <f t="shared" si="1440"/>
        <v>0</v>
      </c>
      <c r="Z3281" s="90" t="str">
        <f t="shared" si="1441"/>
        <v>A+J=</v>
      </c>
      <c r="AA3281" s="81">
        <f t="shared" si="1442"/>
        <v>47438</v>
      </c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75">
        <f t="shared" si="1443"/>
        <v>47541</v>
      </c>
      <c r="B3282" s="76">
        <f t="shared" si="1444"/>
        <v>307.75530752000003</v>
      </c>
      <c r="C3282" s="76">
        <f t="shared" si="1448"/>
        <v>186.79382179999999</v>
      </c>
      <c r="D3282" s="77">
        <f t="shared" si="1426"/>
        <v>7245.38</v>
      </c>
      <c r="E3282" s="78">
        <f>IF(K3282=1,VLOOKUP(A3281,[1]Plan1!$G$155:$I$350,3),E3281)</f>
        <v>7276.54</v>
      </c>
      <c r="F3282" s="79">
        <f t="shared" si="1427"/>
        <v>45763</v>
      </c>
      <c r="G3282" s="80">
        <f t="shared" si="1428"/>
        <v>4.3006716003852752E-3</v>
      </c>
      <c r="H3282" s="81">
        <f t="shared" si="1429"/>
        <v>47557</v>
      </c>
      <c r="I3282" s="81">
        <f t="shared" si="1430"/>
        <v>47557</v>
      </c>
      <c r="J3282" s="82">
        <f t="shared" si="1445"/>
        <v>18</v>
      </c>
      <c r="K3282" s="82">
        <f t="shared" si="1425"/>
        <v>8</v>
      </c>
      <c r="L3282" s="76">
        <f t="shared" si="1431"/>
        <v>1.00190913</v>
      </c>
      <c r="M3282" s="83">
        <f t="shared" si="1432"/>
        <v>1.0043006699999999</v>
      </c>
      <c r="N3282" s="83">
        <f t="shared" si="1433"/>
        <v>1.6403829852260301</v>
      </c>
      <c r="O3282" s="76">
        <f t="shared" si="1434"/>
        <v>1.64351468</v>
      </c>
      <c r="P3282" s="76">
        <f t="shared" si="1435"/>
        <v>306.99838826000001</v>
      </c>
      <c r="Q3282" s="84">
        <f t="shared" si="1449"/>
        <v>0</v>
      </c>
      <c r="R3282" s="86">
        <f t="shared" si="1446"/>
        <v>0</v>
      </c>
      <c r="S3282" s="76">
        <f t="shared" si="1436"/>
        <v>0</v>
      </c>
      <c r="T3282" s="86">
        <f t="shared" si="1447"/>
        <v>8.0657000000000006E-2</v>
      </c>
      <c r="U3282" s="84">
        <f t="shared" si="1437"/>
        <v>8</v>
      </c>
      <c r="V3282" s="84">
        <v>252</v>
      </c>
      <c r="W3282" s="83">
        <f t="shared" si="1438"/>
        <v>1.002465548</v>
      </c>
      <c r="X3282" s="76">
        <f t="shared" si="1439"/>
        <v>0.75691925999999998</v>
      </c>
      <c r="Y3282" s="76">
        <f t="shared" si="1440"/>
        <v>0</v>
      </c>
      <c r="Z3282" s="90" t="str">
        <f t="shared" si="1441"/>
        <v>A+J=</v>
      </c>
      <c r="AA3282" s="81">
        <f t="shared" si="1442"/>
        <v>47438</v>
      </c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75">
        <f t="shared" si="1443"/>
        <v>47542</v>
      </c>
      <c r="B3283" s="76">
        <f t="shared" si="1444"/>
        <v>307.92345749999998</v>
      </c>
      <c r="C3283" s="76">
        <f t="shared" si="1448"/>
        <v>186.79382179999999</v>
      </c>
      <c r="D3283" s="77">
        <f t="shared" si="1426"/>
        <v>7245.38</v>
      </c>
      <c r="E3283" s="78">
        <f>IF(K3283=1,VLOOKUP(A3282,[1]Plan1!$G$155:$I$350,3),E3282)</f>
        <v>7276.54</v>
      </c>
      <c r="F3283" s="79">
        <f t="shared" si="1427"/>
        <v>45763</v>
      </c>
      <c r="G3283" s="80">
        <f t="shared" si="1428"/>
        <v>4.3006716003852752E-3</v>
      </c>
      <c r="H3283" s="81">
        <f t="shared" si="1429"/>
        <v>47557</v>
      </c>
      <c r="I3283" s="81">
        <f t="shared" si="1430"/>
        <v>47557</v>
      </c>
      <c r="J3283" s="82">
        <f t="shared" si="1445"/>
        <v>18</v>
      </c>
      <c r="K3283" s="82">
        <f t="shared" si="1425"/>
        <v>9</v>
      </c>
      <c r="L3283" s="76">
        <f t="shared" si="1431"/>
        <v>1.0021480199999999</v>
      </c>
      <c r="M3283" s="83">
        <f t="shared" si="1432"/>
        <v>1.0043006699999999</v>
      </c>
      <c r="N3283" s="83">
        <f t="shared" si="1433"/>
        <v>1.6403829852260301</v>
      </c>
      <c r="O3283" s="76">
        <f t="shared" si="1434"/>
        <v>1.64390656</v>
      </c>
      <c r="P3283" s="76">
        <f t="shared" si="1435"/>
        <v>307.07158901999998</v>
      </c>
      <c r="Q3283" s="84">
        <f t="shared" si="1449"/>
        <v>0</v>
      </c>
      <c r="R3283" s="86">
        <f t="shared" si="1446"/>
        <v>0</v>
      </c>
      <c r="S3283" s="76">
        <f t="shared" si="1436"/>
        <v>0</v>
      </c>
      <c r="T3283" s="86">
        <f t="shared" si="1447"/>
        <v>8.0657000000000006E-2</v>
      </c>
      <c r="U3283" s="84">
        <f t="shared" si="1437"/>
        <v>9</v>
      </c>
      <c r="V3283" s="84">
        <v>252</v>
      </c>
      <c r="W3283" s="83">
        <f t="shared" si="1438"/>
        <v>1.002774169</v>
      </c>
      <c r="X3283" s="76">
        <f t="shared" si="1439"/>
        <v>0.85186848000000004</v>
      </c>
      <c r="Y3283" s="76">
        <f t="shared" si="1440"/>
        <v>0</v>
      </c>
      <c r="Z3283" s="90" t="str">
        <f t="shared" si="1441"/>
        <v>A+J=</v>
      </c>
      <c r="AA3283" s="81">
        <f t="shared" si="1442"/>
        <v>47438</v>
      </c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75">
        <f t="shared" si="1443"/>
        <v>47543</v>
      </c>
      <c r="B3284" s="76">
        <f t="shared" si="1444"/>
        <v>308.09170057999995</v>
      </c>
      <c r="C3284" s="76">
        <f t="shared" si="1448"/>
        <v>186.79382179999999</v>
      </c>
      <c r="D3284" s="77">
        <f t="shared" si="1426"/>
        <v>7245.38</v>
      </c>
      <c r="E3284" s="78">
        <f>IF(K3284=1,VLOOKUP(A3283,[1]Plan1!$G$155:$I$350,3),E3283)</f>
        <v>7276.54</v>
      </c>
      <c r="F3284" s="79">
        <f t="shared" si="1427"/>
        <v>45763</v>
      </c>
      <c r="G3284" s="80">
        <f t="shared" si="1428"/>
        <v>4.3006716003852752E-3</v>
      </c>
      <c r="H3284" s="81">
        <f t="shared" si="1429"/>
        <v>47557</v>
      </c>
      <c r="I3284" s="81">
        <f t="shared" si="1430"/>
        <v>47557</v>
      </c>
      <c r="J3284" s="82">
        <f t="shared" si="1445"/>
        <v>18</v>
      </c>
      <c r="K3284" s="82">
        <f t="shared" si="1425"/>
        <v>10</v>
      </c>
      <c r="L3284" s="76">
        <f t="shared" si="1431"/>
        <v>1.00238698</v>
      </c>
      <c r="M3284" s="83">
        <f t="shared" si="1432"/>
        <v>1.0043006699999999</v>
      </c>
      <c r="N3284" s="83">
        <f t="shared" si="1433"/>
        <v>1.6403829852260301</v>
      </c>
      <c r="O3284" s="76">
        <f t="shared" si="1434"/>
        <v>1.6442985400000001</v>
      </c>
      <c r="P3284" s="76">
        <f t="shared" si="1435"/>
        <v>307.14480845999998</v>
      </c>
      <c r="Q3284" s="84">
        <f t="shared" si="1449"/>
        <v>0</v>
      </c>
      <c r="R3284" s="86">
        <f t="shared" si="1446"/>
        <v>0</v>
      </c>
      <c r="S3284" s="76">
        <f t="shared" si="1436"/>
        <v>0</v>
      </c>
      <c r="T3284" s="86">
        <f t="shared" si="1447"/>
        <v>8.0657000000000006E-2</v>
      </c>
      <c r="U3284" s="84">
        <f t="shared" si="1437"/>
        <v>10</v>
      </c>
      <c r="V3284" s="84">
        <v>252</v>
      </c>
      <c r="W3284" s="83">
        <f t="shared" si="1438"/>
        <v>1.003082885</v>
      </c>
      <c r="X3284" s="76">
        <f t="shared" si="1439"/>
        <v>0.94689212</v>
      </c>
      <c r="Y3284" s="76">
        <f t="shared" si="1440"/>
        <v>0</v>
      </c>
      <c r="Z3284" s="90" t="str">
        <f t="shared" si="1441"/>
        <v>A+J=</v>
      </c>
      <c r="AA3284" s="81">
        <f t="shared" si="1442"/>
        <v>47438</v>
      </c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75">
        <f t="shared" si="1443"/>
        <v>47544</v>
      </c>
      <c r="B3285" s="76">
        <f t="shared" si="1444"/>
        <v>308.26003462</v>
      </c>
      <c r="C3285" s="76">
        <f t="shared" si="1448"/>
        <v>186.79382179999999</v>
      </c>
      <c r="D3285" s="77">
        <f t="shared" si="1426"/>
        <v>7245.38</v>
      </c>
      <c r="E3285" s="78">
        <f>IF(K3285=1,VLOOKUP(A3284,[1]Plan1!$G$155:$I$350,3),E3284)</f>
        <v>7276.54</v>
      </c>
      <c r="F3285" s="79">
        <f t="shared" si="1427"/>
        <v>45763</v>
      </c>
      <c r="G3285" s="80">
        <f t="shared" si="1428"/>
        <v>4.3006716003852752E-3</v>
      </c>
      <c r="H3285" s="81">
        <f t="shared" si="1429"/>
        <v>47557</v>
      </c>
      <c r="I3285" s="81">
        <f t="shared" si="1430"/>
        <v>47557</v>
      </c>
      <c r="J3285" s="82">
        <f t="shared" si="1445"/>
        <v>18</v>
      </c>
      <c r="K3285" s="82">
        <f t="shared" si="1425"/>
        <v>11</v>
      </c>
      <c r="L3285" s="76">
        <f t="shared" si="1431"/>
        <v>1.0026259900000001</v>
      </c>
      <c r="M3285" s="83">
        <f t="shared" si="1432"/>
        <v>1.0043006699999999</v>
      </c>
      <c r="N3285" s="83">
        <f t="shared" si="1433"/>
        <v>1.6403829852260301</v>
      </c>
      <c r="O3285" s="76">
        <f t="shared" si="1434"/>
        <v>1.6446906100000001</v>
      </c>
      <c r="P3285" s="76">
        <f t="shared" si="1435"/>
        <v>307.21804472000002</v>
      </c>
      <c r="Q3285" s="84">
        <f t="shared" si="1449"/>
        <v>0</v>
      </c>
      <c r="R3285" s="86">
        <f t="shared" si="1446"/>
        <v>0</v>
      </c>
      <c r="S3285" s="76">
        <f t="shared" si="1436"/>
        <v>0</v>
      </c>
      <c r="T3285" s="86">
        <f t="shared" si="1447"/>
        <v>8.0657000000000006E-2</v>
      </c>
      <c r="U3285" s="84">
        <f t="shared" si="1437"/>
        <v>11</v>
      </c>
      <c r="V3285" s="84">
        <v>252</v>
      </c>
      <c r="W3285" s="83">
        <f t="shared" si="1438"/>
        <v>1.0033916949999999</v>
      </c>
      <c r="X3285" s="76">
        <f t="shared" si="1439"/>
        <v>1.0419898999999999</v>
      </c>
      <c r="Y3285" s="76">
        <f t="shared" si="1440"/>
        <v>0</v>
      </c>
      <c r="Z3285" s="90" t="str">
        <f t="shared" si="1441"/>
        <v>A+J=</v>
      </c>
      <c r="AA3285" s="81">
        <f t="shared" si="1442"/>
        <v>47438</v>
      </c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75">
        <f t="shared" si="1443"/>
        <v>47545</v>
      </c>
      <c r="B3286" s="76">
        <f t="shared" si="1444"/>
        <v>308.26003462</v>
      </c>
      <c r="C3286" s="76">
        <f t="shared" si="1448"/>
        <v>186.79382179999999</v>
      </c>
      <c r="D3286" s="77">
        <f t="shared" si="1426"/>
        <v>7245.38</v>
      </c>
      <c r="E3286" s="78">
        <f>IF(K3286=1,VLOOKUP(A3285,[1]Plan1!$G$155:$I$350,3),E3285)</f>
        <v>7276.54</v>
      </c>
      <c r="F3286" s="79">
        <f t="shared" si="1427"/>
        <v>45763</v>
      </c>
      <c r="G3286" s="80">
        <f t="shared" si="1428"/>
        <v>4.3006716003852752E-3</v>
      </c>
      <c r="H3286" s="81">
        <f t="shared" si="1429"/>
        <v>47557</v>
      </c>
      <c r="I3286" s="81">
        <f t="shared" si="1430"/>
        <v>47557</v>
      </c>
      <c r="J3286" s="82">
        <f t="shared" si="1445"/>
        <v>18</v>
      </c>
      <c r="K3286" s="82">
        <f t="shared" si="1425"/>
        <v>11</v>
      </c>
      <c r="L3286" s="76">
        <f t="shared" si="1431"/>
        <v>1.0026259900000001</v>
      </c>
      <c r="M3286" s="83">
        <f t="shared" si="1432"/>
        <v>1.0043006699999999</v>
      </c>
      <c r="N3286" s="83">
        <f t="shared" si="1433"/>
        <v>1.6403829852260301</v>
      </c>
      <c r="O3286" s="76">
        <f t="shared" si="1434"/>
        <v>1.6446906100000001</v>
      </c>
      <c r="P3286" s="76">
        <f t="shared" si="1435"/>
        <v>307.21804472000002</v>
      </c>
      <c r="Q3286" s="84">
        <f t="shared" si="1449"/>
        <v>0</v>
      </c>
      <c r="R3286" s="86">
        <f t="shared" si="1446"/>
        <v>0</v>
      </c>
      <c r="S3286" s="76">
        <f t="shared" si="1436"/>
        <v>0</v>
      </c>
      <c r="T3286" s="86">
        <f t="shared" si="1447"/>
        <v>8.0657000000000006E-2</v>
      </c>
      <c r="U3286" s="84">
        <f t="shared" si="1437"/>
        <v>11</v>
      </c>
      <c r="V3286" s="84">
        <v>252</v>
      </c>
      <c r="W3286" s="83">
        <f t="shared" si="1438"/>
        <v>1.0033916949999999</v>
      </c>
      <c r="X3286" s="76">
        <f t="shared" si="1439"/>
        <v>1.0419898999999999</v>
      </c>
      <c r="Y3286" s="76">
        <f t="shared" si="1440"/>
        <v>0</v>
      </c>
      <c r="Z3286" s="90" t="str">
        <f t="shared" si="1441"/>
        <v>A+J=</v>
      </c>
      <c r="AA3286" s="81">
        <f t="shared" si="1442"/>
        <v>47438</v>
      </c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75">
        <f t="shared" si="1443"/>
        <v>47546</v>
      </c>
      <c r="B3287" s="76">
        <f t="shared" si="1444"/>
        <v>308.26003462</v>
      </c>
      <c r="C3287" s="76">
        <f t="shared" si="1448"/>
        <v>186.79382179999999</v>
      </c>
      <c r="D3287" s="77">
        <f t="shared" si="1426"/>
        <v>7245.38</v>
      </c>
      <c r="E3287" s="78">
        <f>IF(K3287=1,VLOOKUP(A3286,[1]Plan1!$G$155:$I$350,3),E3286)</f>
        <v>7276.54</v>
      </c>
      <c r="F3287" s="79">
        <f t="shared" si="1427"/>
        <v>45763</v>
      </c>
      <c r="G3287" s="80">
        <f t="shared" si="1428"/>
        <v>4.3006716003852752E-3</v>
      </c>
      <c r="H3287" s="81">
        <f t="shared" si="1429"/>
        <v>47557</v>
      </c>
      <c r="I3287" s="81">
        <f t="shared" si="1430"/>
        <v>47557</v>
      </c>
      <c r="J3287" s="82">
        <f t="shared" si="1445"/>
        <v>18</v>
      </c>
      <c r="K3287" s="82">
        <f t="shared" si="1425"/>
        <v>11</v>
      </c>
      <c r="L3287" s="76">
        <f t="shared" si="1431"/>
        <v>1.0026259900000001</v>
      </c>
      <c r="M3287" s="83">
        <f t="shared" si="1432"/>
        <v>1.0043006699999999</v>
      </c>
      <c r="N3287" s="83">
        <f t="shared" si="1433"/>
        <v>1.6403829852260301</v>
      </c>
      <c r="O3287" s="76">
        <f t="shared" si="1434"/>
        <v>1.6446906100000001</v>
      </c>
      <c r="P3287" s="76">
        <f t="shared" si="1435"/>
        <v>307.21804472000002</v>
      </c>
      <c r="Q3287" s="84">
        <f t="shared" si="1449"/>
        <v>0</v>
      </c>
      <c r="R3287" s="86">
        <f t="shared" si="1446"/>
        <v>0</v>
      </c>
      <c r="S3287" s="76">
        <f t="shared" si="1436"/>
        <v>0</v>
      </c>
      <c r="T3287" s="86">
        <f t="shared" si="1447"/>
        <v>8.0657000000000006E-2</v>
      </c>
      <c r="U3287" s="84">
        <f t="shared" si="1437"/>
        <v>11</v>
      </c>
      <c r="V3287" s="84">
        <v>252</v>
      </c>
      <c r="W3287" s="83">
        <f t="shared" si="1438"/>
        <v>1.0033916949999999</v>
      </c>
      <c r="X3287" s="76">
        <f t="shared" si="1439"/>
        <v>1.0419898999999999</v>
      </c>
      <c r="Y3287" s="76">
        <f t="shared" si="1440"/>
        <v>0</v>
      </c>
      <c r="Z3287" s="90" t="str">
        <f t="shared" si="1441"/>
        <v>A+J=</v>
      </c>
      <c r="AA3287" s="81">
        <f t="shared" si="1442"/>
        <v>47438</v>
      </c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75">
        <f t="shared" si="1443"/>
        <v>47547</v>
      </c>
      <c r="B3288" s="76">
        <f t="shared" si="1444"/>
        <v>308.26003462</v>
      </c>
      <c r="C3288" s="76">
        <f t="shared" si="1448"/>
        <v>186.79382179999999</v>
      </c>
      <c r="D3288" s="77">
        <f t="shared" si="1426"/>
        <v>7245.38</v>
      </c>
      <c r="E3288" s="78">
        <f>IF(K3288=1,VLOOKUP(A3287,[1]Plan1!$G$155:$I$350,3),E3287)</f>
        <v>7276.54</v>
      </c>
      <c r="F3288" s="79">
        <f t="shared" si="1427"/>
        <v>45763</v>
      </c>
      <c r="G3288" s="80">
        <f t="shared" si="1428"/>
        <v>4.3006716003852752E-3</v>
      </c>
      <c r="H3288" s="81">
        <f t="shared" si="1429"/>
        <v>47557</v>
      </c>
      <c r="I3288" s="81">
        <f t="shared" si="1430"/>
        <v>47557</v>
      </c>
      <c r="J3288" s="82">
        <f t="shared" si="1445"/>
        <v>18</v>
      </c>
      <c r="K3288" s="82">
        <f t="shared" si="1425"/>
        <v>11</v>
      </c>
      <c r="L3288" s="76">
        <f t="shared" si="1431"/>
        <v>1.0026259900000001</v>
      </c>
      <c r="M3288" s="83">
        <f t="shared" si="1432"/>
        <v>1.0043006699999999</v>
      </c>
      <c r="N3288" s="83">
        <f t="shared" si="1433"/>
        <v>1.6403829852260301</v>
      </c>
      <c r="O3288" s="76">
        <f t="shared" si="1434"/>
        <v>1.6446906100000001</v>
      </c>
      <c r="P3288" s="76">
        <f t="shared" si="1435"/>
        <v>307.21804472000002</v>
      </c>
      <c r="Q3288" s="84">
        <f t="shared" si="1449"/>
        <v>0</v>
      </c>
      <c r="R3288" s="86">
        <f t="shared" si="1446"/>
        <v>0</v>
      </c>
      <c r="S3288" s="76">
        <f t="shared" si="1436"/>
        <v>0</v>
      </c>
      <c r="T3288" s="86">
        <f t="shared" si="1447"/>
        <v>8.0657000000000006E-2</v>
      </c>
      <c r="U3288" s="84">
        <f t="shared" si="1437"/>
        <v>11</v>
      </c>
      <c r="V3288" s="84">
        <v>252</v>
      </c>
      <c r="W3288" s="83">
        <f t="shared" si="1438"/>
        <v>1.0033916949999999</v>
      </c>
      <c r="X3288" s="76">
        <f t="shared" si="1439"/>
        <v>1.0419898999999999</v>
      </c>
      <c r="Y3288" s="76">
        <f t="shared" si="1440"/>
        <v>0</v>
      </c>
      <c r="Z3288" s="90" t="str">
        <f t="shared" si="1441"/>
        <v>A+J=</v>
      </c>
      <c r="AA3288" s="81">
        <f t="shared" si="1442"/>
        <v>47438</v>
      </c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75">
        <f t="shared" si="1443"/>
        <v>47548</v>
      </c>
      <c r="B3289" s="76">
        <f t="shared" si="1444"/>
        <v>308.26003462</v>
      </c>
      <c r="C3289" s="76">
        <f t="shared" si="1448"/>
        <v>186.79382179999999</v>
      </c>
      <c r="D3289" s="77">
        <f t="shared" si="1426"/>
        <v>7245.38</v>
      </c>
      <c r="E3289" s="78">
        <f>IF(K3289=1,VLOOKUP(A3288,[1]Plan1!$G$155:$I$350,3),E3288)</f>
        <v>7276.54</v>
      </c>
      <c r="F3289" s="79">
        <f t="shared" si="1427"/>
        <v>45763</v>
      </c>
      <c r="G3289" s="80">
        <f t="shared" si="1428"/>
        <v>4.3006716003852752E-3</v>
      </c>
      <c r="H3289" s="81">
        <f t="shared" si="1429"/>
        <v>47557</v>
      </c>
      <c r="I3289" s="81">
        <f t="shared" si="1430"/>
        <v>47557</v>
      </c>
      <c r="J3289" s="82">
        <f t="shared" si="1445"/>
        <v>18</v>
      </c>
      <c r="K3289" s="82">
        <f t="shared" si="1425"/>
        <v>11</v>
      </c>
      <c r="L3289" s="76">
        <f t="shared" si="1431"/>
        <v>1.0026259900000001</v>
      </c>
      <c r="M3289" s="83">
        <f t="shared" si="1432"/>
        <v>1.0043006699999999</v>
      </c>
      <c r="N3289" s="83">
        <f t="shared" si="1433"/>
        <v>1.6403829852260301</v>
      </c>
      <c r="O3289" s="76">
        <f t="shared" si="1434"/>
        <v>1.6446906100000001</v>
      </c>
      <c r="P3289" s="76">
        <f t="shared" si="1435"/>
        <v>307.21804472000002</v>
      </c>
      <c r="Q3289" s="84">
        <f t="shared" si="1449"/>
        <v>0</v>
      </c>
      <c r="R3289" s="86">
        <f t="shared" si="1446"/>
        <v>0</v>
      </c>
      <c r="S3289" s="76">
        <f t="shared" si="1436"/>
        <v>0</v>
      </c>
      <c r="T3289" s="86">
        <f t="shared" si="1447"/>
        <v>8.0657000000000006E-2</v>
      </c>
      <c r="U3289" s="84">
        <f t="shared" si="1437"/>
        <v>11</v>
      </c>
      <c r="V3289" s="84">
        <v>252</v>
      </c>
      <c r="W3289" s="83">
        <f t="shared" si="1438"/>
        <v>1.0033916949999999</v>
      </c>
      <c r="X3289" s="76">
        <f t="shared" si="1439"/>
        <v>1.0419898999999999</v>
      </c>
      <c r="Y3289" s="76">
        <f t="shared" si="1440"/>
        <v>0</v>
      </c>
      <c r="Z3289" s="90" t="str">
        <f t="shared" si="1441"/>
        <v>A+J=</v>
      </c>
      <c r="AA3289" s="81">
        <f t="shared" si="1442"/>
        <v>47438</v>
      </c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75">
        <f t="shared" si="1443"/>
        <v>47549</v>
      </c>
      <c r="B3290" s="76">
        <f t="shared" si="1444"/>
        <v>308.42846213999997</v>
      </c>
      <c r="C3290" s="76">
        <f t="shared" si="1448"/>
        <v>186.79382179999999</v>
      </c>
      <c r="D3290" s="77">
        <f t="shared" si="1426"/>
        <v>7245.38</v>
      </c>
      <c r="E3290" s="78">
        <f>IF(K3290=1,VLOOKUP(A3289,[1]Plan1!$G$155:$I$350,3),E3289)</f>
        <v>7276.54</v>
      </c>
      <c r="F3290" s="79">
        <f t="shared" si="1427"/>
        <v>45763</v>
      </c>
      <c r="G3290" s="80">
        <f t="shared" si="1428"/>
        <v>4.3006716003852752E-3</v>
      </c>
      <c r="H3290" s="81">
        <f t="shared" si="1429"/>
        <v>47557</v>
      </c>
      <c r="I3290" s="81">
        <f t="shared" si="1430"/>
        <v>47557</v>
      </c>
      <c r="J3290" s="82">
        <f t="shared" si="1445"/>
        <v>18</v>
      </c>
      <c r="K3290" s="82">
        <f t="shared" si="1425"/>
        <v>12</v>
      </c>
      <c r="L3290" s="76">
        <f t="shared" si="1431"/>
        <v>1.00286506</v>
      </c>
      <c r="M3290" s="83">
        <f t="shared" si="1432"/>
        <v>1.0043006699999999</v>
      </c>
      <c r="N3290" s="83">
        <f t="shared" si="1433"/>
        <v>1.6403829852260301</v>
      </c>
      <c r="O3290" s="76">
        <f t="shared" si="1434"/>
        <v>1.6450827800000001</v>
      </c>
      <c r="P3290" s="76">
        <f t="shared" si="1435"/>
        <v>307.29129964999998</v>
      </c>
      <c r="Q3290" s="84">
        <f t="shared" si="1449"/>
        <v>0</v>
      </c>
      <c r="R3290" s="86">
        <f t="shared" si="1446"/>
        <v>0</v>
      </c>
      <c r="S3290" s="76">
        <f t="shared" si="1436"/>
        <v>0</v>
      </c>
      <c r="T3290" s="86">
        <f t="shared" si="1447"/>
        <v>8.0657000000000006E-2</v>
      </c>
      <c r="U3290" s="84">
        <f t="shared" si="1437"/>
        <v>12</v>
      </c>
      <c r="V3290" s="84">
        <v>252</v>
      </c>
      <c r="W3290" s="83">
        <f t="shared" si="1438"/>
        <v>1.003700601</v>
      </c>
      <c r="X3290" s="76">
        <f t="shared" si="1439"/>
        <v>1.1371624899999999</v>
      </c>
      <c r="Y3290" s="76">
        <f t="shared" si="1440"/>
        <v>0</v>
      </c>
      <c r="Z3290" s="90" t="str">
        <f t="shared" si="1441"/>
        <v>A+J=</v>
      </c>
      <c r="AA3290" s="81">
        <f t="shared" si="1442"/>
        <v>47438</v>
      </c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75">
        <f t="shared" si="1443"/>
        <v>47550</v>
      </c>
      <c r="B3291" s="76">
        <f t="shared" si="1444"/>
        <v>308.59697724</v>
      </c>
      <c r="C3291" s="76">
        <f t="shared" si="1448"/>
        <v>186.79382179999999</v>
      </c>
      <c r="D3291" s="77">
        <f t="shared" si="1426"/>
        <v>7245.38</v>
      </c>
      <c r="E3291" s="78">
        <f>IF(K3291=1,VLOOKUP(A3290,[1]Plan1!$G$155:$I$350,3),E3290)</f>
        <v>7276.54</v>
      </c>
      <c r="F3291" s="79">
        <f t="shared" si="1427"/>
        <v>45763</v>
      </c>
      <c r="G3291" s="80">
        <f t="shared" si="1428"/>
        <v>4.3006716003852752E-3</v>
      </c>
      <c r="H3291" s="81">
        <f t="shared" si="1429"/>
        <v>47557</v>
      </c>
      <c r="I3291" s="81">
        <f t="shared" si="1430"/>
        <v>47557</v>
      </c>
      <c r="J3291" s="82">
        <f t="shared" si="1445"/>
        <v>18</v>
      </c>
      <c r="K3291" s="82">
        <f t="shared" si="1425"/>
        <v>13</v>
      </c>
      <c r="L3291" s="76">
        <f t="shared" si="1431"/>
        <v>1.00310418</v>
      </c>
      <c r="M3291" s="83">
        <f t="shared" si="1432"/>
        <v>1.0043006699999999</v>
      </c>
      <c r="N3291" s="83">
        <f t="shared" si="1433"/>
        <v>1.6403829852260301</v>
      </c>
      <c r="O3291" s="76">
        <f t="shared" si="1434"/>
        <v>1.6454750199999999</v>
      </c>
      <c r="P3291" s="76">
        <f t="shared" si="1435"/>
        <v>307.36456765999998</v>
      </c>
      <c r="Q3291" s="84">
        <f t="shared" si="1449"/>
        <v>0</v>
      </c>
      <c r="R3291" s="86">
        <f t="shared" si="1446"/>
        <v>0</v>
      </c>
      <c r="S3291" s="76">
        <f t="shared" si="1436"/>
        <v>0</v>
      </c>
      <c r="T3291" s="86">
        <f t="shared" si="1447"/>
        <v>8.0657000000000006E-2</v>
      </c>
      <c r="U3291" s="84">
        <f t="shared" si="1437"/>
        <v>13</v>
      </c>
      <c r="V3291" s="84">
        <v>252</v>
      </c>
      <c r="W3291" s="83">
        <f t="shared" si="1438"/>
        <v>1.004009602</v>
      </c>
      <c r="X3291" s="76">
        <f t="shared" si="1439"/>
        <v>1.2324095799999999</v>
      </c>
      <c r="Y3291" s="76">
        <f t="shared" si="1440"/>
        <v>0</v>
      </c>
      <c r="Z3291" s="90" t="str">
        <f t="shared" si="1441"/>
        <v>A+J=</v>
      </c>
      <c r="AA3291" s="81">
        <f t="shared" si="1442"/>
        <v>47438</v>
      </c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75">
        <f t="shared" si="1443"/>
        <v>47551</v>
      </c>
      <c r="B3292" s="76">
        <f t="shared" si="1444"/>
        <v>308.76559122000003</v>
      </c>
      <c r="C3292" s="76">
        <f t="shared" si="1448"/>
        <v>186.79382179999999</v>
      </c>
      <c r="D3292" s="77">
        <f t="shared" si="1426"/>
        <v>7245.38</v>
      </c>
      <c r="E3292" s="78">
        <f>IF(K3292=1,VLOOKUP(A3291,[1]Plan1!$G$155:$I$350,3),E3291)</f>
        <v>7276.54</v>
      </c>
      <c r="F3292" s="79">
        <f t="shared" si="1427"/>
        <v>45763</v>
      </c>
      <c r="G3292" s="80">
        <f t="shared" si="1428"/>
        <v>4.3006716003852752E-3</v>
      </c>
      <c r="H3292" s="81">
        <f t="shared" si="1429"/>
        <v>47557</v>
      </c>
      <c r="I3292" s="81">
        <f t="shared" si="1430"/>
        <v>47557</v>
      </c>
      <c r="J3292" s="82">
        <f t="shared" si="1445"/>
        <v>18</v>
      </c>
      <c r="K3292" s="82">
        <f t="shared" si="1425"/>
        <v>14</v>
      </c>
      <c r="L3292" s="76">
        <f t="shared" si="1431"/>
        <v>1.0033433700000001</v>
      </c>
      <c r="M3292" s="83">
        <f t="shared" si="1432"/>
        <v>1.0043006699999999</v>
      </c>
      <c r="N3292" s="83">
        <f t="shared" si="1433"/>
        <v>1.6403829852260301</v>
      </c>
      <c r="O3292" s="76">
        <f t="shared" si="1434"/>
        <v>1.64586739</v>
      </c>
      <c r="P3292" s="76">
        <f t="shared" si="1435"/>
        <v>307.43785995000002</v>
      </c>
      <c r="Q3292" s="84">
        <f t="shared" si="1449"/>
        <v>0</v>
      </c>
      <c r="R3292" s="86">
        <f t="shared" si="1446"/>
        <v>0</v>
      </c>
      <c r="S3292" s="76">
        <f t="shared" si="1436"/>
        <v>0</v>
      </c>
      <c r="T3292" s="86">
        <f t="shared" si="1447"/>
        <v>8.0657000000000006E-2</v>
      </c>
      <c r="U3292" s="84">
        <f t="shared" si="1437"/>
        <v>14</v>
      </c>
      <c r="V3292" s="84">
        <v>252</v>
      </c>
      <c r="W3292" s="83">
        <f t="shared" si="1438"/>
        <v>1.0043186980000001</v>
      </c>
      <c r="X3292" s="76">
        <f t="shared" si="1439"/>
        <v>1.3277312699999999</v>
      </c>
      <c r="Y3292" s="76">
        <f t="shared" si="1440"/>
        <v>0</v>
      </c>
      <c r="Z3292" s="90" t="str">
        <f t="shared" si="1441"/>
        <v>A+J=</v>
      </c>
      <c r="AA3292" s="81">
        <f t="shared" si="1442"/>
        <v>47438</v>
      </c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75">
        <f t="shared" si="1443"/>
        <v>47552</v>
      </c>
      <c r="B3293" s="76">
        <f t="shared" si="1444"/>
        <v>308.76559122000003</v>
      </c>
      <c r="C3293" s="76">
        <f t="shared" si="1448"/>
        <v>186.79382179999999</v>
      </c>
      <c r="D3293" s="77">
        <f t="shared" si="1426"/>
        <v>7245.38</v>
      </c>
      <c r="E3293" s="78">
        <f>IF(K3293=1,VLOOKUP(A3292,[1]Plan1!$G$155:$I$350,3),E3292)</f>
        <v>7276.54</v>
      </c>
      <c r="F3293" s="79">
        <f t="shared" si="1427"/>
        <v>45763</v>
      </c>
      <c r="G3293" s="80">
        <f t="shared" si="1428"/>
        <v>4.3006716003852752E-3</v>
      </c>
      <c r="H3293" s="81">
        <f t="shared" si="1429"/>
        <v>47557</v>
      </c>
      <c r="I3293" s="81">
        <f t="shared" si="1430"/>
        <v>47557</v>
      </c>
      <c r="J3293" s="82">
        <f t="shared" si="1445"/>
        <v>18</v>
      </c>
      <c r="K3293" s="82">
        <f t="shared" si="1425"/>
        <v>14</v>
      </c>
      <c r="L3293" s="76">
        <f t="shared" si="1431"/>
        <v>1.0033433700000001</v>
      </c>
      <c r="M3293" s="83">
        <f t="shared" si="1432"/>
        <v>1.0043006699999999</v>
      </c>
      <c r="N3293" s="83">
        <f t="shared" si="1433"/>
        <v>1.6403829852260301</v>
      </c>
      <c r="O3293" s="76">
        <f t="shared" si="1434"/>
        <v>1.64586739</v>
      </c>
      <c r="P3293" s="76">
        <f t="shared" si="1435"/>
        <v>307.43785995000002</v>
      </c>
      <c r="Q3293" s="84">
        <f t="shared" si="1449"/>
        <v>0</v>
      </c>
      <c r="R3293" s="86">
        <f t="shared" si="1446"/>
        <v>0</v>
      </c>
      <c r="S3293" s="76">
        <f t="shared" si="1436"/>
        <v>0</v>
      </c>
      <c r="T3293" s="86">
        <f t="shared" si="1447"/>
        <v>8.0657000000000006E-2</v>
      </c>
      <c r="U3293" s="84">
        <f t="shared" si="1437"/>
        <v>14</v>
      </c>
      <c r="V3293" s="84">
        <v>252</v>
      </c>
      <c r="W3293" s="83">
        <f t="shared" si="1438"/>
        <v>1.0043186980000001</v>
      </c>
      <c r="X3293" s="76">
        <f t="shared" si="1439"/>
        <v>1.3277312699999999</v>
      </c>
      <c r="Y3293" s="76">
        <f t="shared" si="1440"/>
        <v>0</v>
      </c>
      <c r="Z3293" s="90" t="str">
        <f t="shared" si="1441"/>
        <v>A+J=</v>
      </c>
      <c r="AA3293" s="81">
        <f t="shared" si="1442"/>
        <v>47438</v>
      </c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75">
        <f t="shared" si="1443"/>
        <v>47553</v>
      </c>
      <c r="B3294" s="76">
        <f t="shared" si="1444"/>
        <v>308.76559122000003</v>
      </c>
      <c r="C3294" s="76">
        <f t="shared" si="1448"/>
        <v>186.79382179999999</v>
      </c>
      <c r="D3294" s="77">
        <f t="shared" si="1426"/>
        <v>7245.38</v>
      </c>
      <c r="E3294" s="78">
        <f>IF(K3294=1,VLOOKUP(A3293,[1]Plan1!$G$155:$I$350,3),E3293)</f>
        <v>7276.54</v>
      </c>
      <c r="F3294" s="79">
        <f t="shared" si="1427"/>
        <v>45763</v>
      </c>
      <c r="G3294" s="80">
        <f t="shared" si="1428"/>
        <v>4.3006716003852752E-3</v>
      </c>
      <c r="H3294" s="81">
        <f t="shared" si="1429"/>
        <v>47557</v>
      </c>
      <c r="I3294" s="81">
        <f t="shared" si="1430"/>
        <v>47557</v>
      </c>
      <c r="J3294" s="82">
        <f t="shared" si="1445"/>
        <v>18</v>
      </c>
      <c r="K3294" s="82">
        <f t="shared" si="1425"/>
        <v>14</v>
      </c>
      <c r="L3294" s="76">
        <f t="shared" si="1431"/>
        <v>1.0033433700000001</v>
      </c>
      <c r="M3294" s="83">
        <f t="shared" si="1432"/>
        <v>1.0043006699999999</v>
      </c>
      <c r="N3294" s="83">
        <f t="shared" si="1433"/>
        <v>1.6403829852260301</v>
      </c>
      <c r="O3294" s="76">
        <f t="shared" si="1434"/>
        <v>1.64586739</v>
      </c>
      <c r="P3294" s="76">
        <f t="shared" si="1435"/>
        <v>307.43785995000002</v>
      </c>
      <c r="Q3294" s="84">
        <f t="shared" si="1449"/>
        <v>0</v>
      </c>
      <c r="R3294" s="86">
        <f t="shared" si="1446"/>
        <v>0</v>
      </c>
      <c r="S3294" s="76">
        <f t="shared" si="1436"/>
        <v>0</v>
      </c>
      <c r="T3294" s="86">
        <f t="shared" si="1447"/>
        <v>8.0657000000000006E-2</v>
      </c>
      <c r="U3294" s="84">
        <f t="shared" si="1437"/>
        <v>14</v>
      </c>
      <c r="V3294" s="84">
        <v>252</v>
      </c>
      <c r="W3294" s="83">
        <f t="shared" si="1438"/>
        <v>1.0043186980000001</v>
      </c>
      <c r="X3294" s="76">
        <f t="shared" si="1439"/>
        <v>1.3277312699999999</v>
      </c>
      <c r="Y3294" s="76">
        <f t="shared" si="1440"/>
        <v>0</v>
      </c>
      <c r="Z3294" s="90" t="str">
        <f t="shared" si="1441"/>
        <v>A+J=</v>
      </c>
      <c r="AA3294" s="81">
        <f t="shared" si="1442"/>
        <v>47438</v>
      </c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75">
        <f t="shared" si="1443"/>
        <v>47554</v>
      </c>
      <c r="B3295" s="76">
        <f t="shared" si="1444"/>
        <v>308.93429284999996</v>
      </c>
      <c r="C3295" s="76">
        <f t="shared" si="1448"/>
        <v>186.79382179999999</v>
      </c>
      <c r="D3295" s="77">
        <f t="shared" si="1426"/>
        <v>7245.38</v>
      </c>
      <c r="E3295" s="78">
        <f>IF(K3295=1,VLOOKUP(A3294,[1]Plan1!$G$155:$I$350,3),E3294)</f>
        <v>7276.54</v>
      </c>
      <c r="F3295" s="79">
        <f t="shared" si="1427"/>
        <v>45763</v>
      </c>
      <c r="G3295" s="80">
        <f t="shared" si="1428"/>
        <v>4.3006716003852752E-3</v>
      </c>
      <c r="H3295" s="81">
        <f t="shared" si="1429"/>
        <v>47557</v>
      </c>
      <c r="I3295" s="81">
        <f t="shared" si="1430"/>
        <v>47557</v>
      </c>
      <c r="J3295" s="82">
        <f t="shared" si="1445"/>
        <v>18</v>
      </c>
      <c r="K3295" s="82">
        <f t="shared" si="1425"/>
        <v>15</v>
      </c>
      <c r="L3295" s="76">
        <f t="shared" si="1431"/>
        <v>1.00358261</v>
      </c>
      <c r="M3295" s="83">
        <f t="shared" si="1432"/>
        <v>1.0043006699999999</v>
      </c>
      <c r="N3295" s="83">
        <f t="shared" si="1433"/>
        <v>1.6403829852260301</v>
      </c>
      <c r="O3295" s="76">
        <f t="shared" si="1434"/>
        <v>1.64625983</v>
      </c>
      <c r="P3295" s="76">
        <f t="shared" si="1435"/>
        <v>307.51116531999998</v>
      </c>
      <c r="Q3295" s="84">
        <f t="shared" si="1449"/>
        <v>0</v>
      </c>
      <c r="R3295" s="86">
        <f t="shared" si="1446"/>
        <v>0</v>
      </c>
      <c r="S3295" s="76">
        <f t="shared" si="1436"/>
        <v>0</v>
      </c>
      <c r="T3295" s="86">
        <f t="shared" si="1447"/>
        <v>8.0657000000000006E-2</v>
      </c>
      <c r="U3295" s="84">
        <f t="shared" si="1437"/>
        <v>15</v>
      </c>
      <c r="V3295" s="84">
        <v>252</v>
      </c>
      <c r="W3295" s="83">
        <f t="shared" si="1438"/>
        <v>1.004627889</v>
      </c>
      <c r="X3295" s="76">
        <f t="shared" si="1439"/>
        <v>1.4231275299999999</v>
      </c>
      <c r="Y3295" s="76">
        <f t="shared" si="1440"/>
        <v>0</v>
      </c>
      <c r="Z3295" s="90" t="str">
        <f t="shared" si="1441"/>
        <v>A+J=</v>
      </c>
      <c r="AA3295" s="81">
        <f t="shared" si="1442"/>
        <v>47438</v>
      </c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75">
        <f t="shared" si="1443"/>
        <v>47555</v>
      </c>
      <c r="B3296" s="76">
        <f t="shared" si="1444"/>
        <v>309.10308624000004</v>
      </c>
      <c r="C3296" s="76">
        <f t="shared" si="1448"/>
        <v>186.79382179999999</v>
      </c>
      <c r="D3296" s="77">
        <f t="shared" si="1426"/>
        <v>7245.38</v>
      </c>
      <c r="E3296" s="78">
        <f>IF(K3296=1,VLOOKUP(A3295,[1]Plan1!$G$155:$I$350,3),E3295)</f>
        <v>7276.54</v>
      </c>
      <c r="F3296" s="79">
        <f t="shared" si="1427"/>
        <v>45763</v>
      </c>
      <c r="G3296" s="80">
        <f t="shared" si="1428"/>
        <v>4.3006716003852752E-3</v>
      </c>
      <c r="H3296" s="81">
        <f t="shared" si="1429"/>
        <v>47557</v>
      </c>
      <c r="I3296" s="81">
        <f t="shared" si="1430"/>
        <v>47557</v>
      </c>
      <c r="J3296" s="82">
        <f t="shared" si="1445"/>
        <v>18</v>
      </c>
      <c r="K3296" s="82">
        <f t="shared" si="1425"/>
        <v>16</v>
      </c>
      <c r="L3296" s="76">
        <f t="shared" si="1431"/>
        <v>1.0038218999999999</v>
      </c>
      <c r="M3296" s="83">
        <f t="shared" si="1432"/>
        <v>1.0043006699999999</v>
      </c>
      <c r="N3296" s="83">
        <f t="shared" si="1433"/>
        <v>1.6403829852260301</v>
      </c>
      <c r="O3296" s="76">
        <f t="shared" si="1434"/>
        <v>1.64665236</v>
      </c>
      <c r="P3296" s="76">
        <f t="shared" si="1435"/>
        <v>307.58448750000002</v>
      </c>
      <c r="Q3296" s="84">
        <f t="shared" si="1449"/>
        <v>0</v>
      </c>
      <c r="R3296" s="86">
        <f t="shared" si="1446"/>
        <v>0</v>
      </c>
      <c r="S3296" s="76">
        <f t="shared" si="1436"/>
        <v>0</v>
      </c>
      <c r="T3296" s="86">
        <f t="shared" si="1447"/>
        <v>8.0657000000000006E-2</v>
      </c>
      <c r="U3296" s="84">
        <f t="shared" si="1437"/>
        <v>16</v>
      </c>
      <c r="V3296" s="84">
        <v>252</v>
      </c>
      <c r="W3296" s="83">
        <f t="shared" si="1438"/>
        <v>1.0049371760000001</v>
      </c>
      <c r="X3296" s="76">
        <f t="shared" si="1439"/>
        <v>1.5185987400000001</v>
      </c>
      <c r="Y3296" s="76">
        <f t="shared" si="1440"/>
        <v>0</v>
      </c>
      <c r="Z3296" s="90" t="str">
        <f t="shared" si="1441"/>
        <v>A+J=</v>
      </c>
      <c r="AA3296" s="81">
        <f t="shared" si="1442"/>
        <v>47438</v>
      </c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75">
        <f t="shared" si="1443"/>
        <v>47556</v>
      </c>
      <c r="B3297" s="76">
        <f t="shared" si="1444"/>
        <v>309.27197455999999</v>
      </c>
      <c r="C3297" s="76">
        <f t="shared" si="1448"/>
        <v>186.79382179999999</v>
      </c>
      <c r="D3297" s="77">
        <f t="shared" si="1426"/>
        <v>7245.38</v>
      </c>
      <c r="E3297" s="78">
        <f>IF(K3297=1,VLOOKUP(A3296,[1]Plan1!$G$155:$I$350,3),E3296)</f>
        <v>7276.54</v>
      </c>
      <c r="F3297" s="79">
        <f t="shared" si="1427"/>
        <v>45763</v>
      </c>
      <c r="G3297" s="80">
        <f t="shared" si="1428"/>
        <v>4.3006716003852752E-3</v>
      </c>
      <c r="H3297" s="81">
        <f t="shared" si="1429"/>
        <v>47557</v>
      </c>
      <c r="I3297" s="81">
        <f t="shared" si="1430"/>
        <v>47557</v>
      </c>
      <c r="J3297" s="82">
        <f t="shared" si="1445"/>
        <v>18</v>
      </c>
      <c r="K3297" s="82">
        <f t="shared" si="1425"/>
        <v>17</v>
      </c>
      <c r="L3297" s="76">
        <f t="shared" si="1431"/>
        <v>1.0040612600000001</v>
      </c>
      <c r="M3297" s="83">
        <f t="shared" si="1432"/>
        <v>1.0043006699999999</v>
      </c>
      <c r="N3297" s="83">
        <f t="shared" si="1433"/>
        <v>1.6403829852260301</v>
      </c>
      <c r="O3297" s="76">
        <f t="shared" si="1434"/>
        <v>1.6470450000000001</v>
      </c>
      <c r="P3297" s="76">
        <f t="shared" si="1435"/>
        <v>307.65783021999999</v>
      </c>
      <c r="Q3297" s="84">
        <f t="shared" si="1449"/>
        <v>0</v>
      </c>
      <c r="R3297" s="86">
        <f t="shared" si="1446"/>
        <v>0</v>
      </c>
      <c r="S3297" s="76">
        <f t="shared" si="1436"/>
        <v>0</v>
      </c>
      <c r="T3297" s="86">
        <f t="shared" si="1447"/>
        <v>8.0657000000000006E-2</v>
      </c>
      <c r="U3297" s="84">
        <f t="shared" si="1437"/>
        <v>17</v>
      </c>
      <c r="V3297" s="84">
        <v>252</v>
      </c>
      <c r="W3297" s="83">
        <f t="shared" si="1438"/>
        <v>1.005246557</v>
      </c>
      <c r="X3297" s="76">
        <f t="shared" si="1439"/>
        <v>1.61414434</v>
      </c>
      <c r="Y3297" s="76">
        <f t="shared" si="1440"/>
        <v>0</v>
      </c>
      <c r="Z3297" s="90" t="str">
        <f t="shared" si="1441"/>
        <v>A+J=</v>
      </c>
      <c r="AA3297" s="81">
        <f t="shared" si="1442"/>
        <v>47438</v>
      </c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75">
        <f t="shared" si="1443"/>
        <v>47557</v>
      </c>
      <c r="B3298" s="76">
        <f t="shared" si="1444"/>
        <v>309.44095471000003</v>
      </c>
      <c r="C3298" s="76">
        <f t="shared" si="1448"/>
        <v>186.79382179999999</v>
      </c>
      <c r="D3298" s="77">
        <f t="shared" si="1426"/>
        <v>7245.38</v>
      </c>
      <c r="E3298" s="78">
        <f>IF(K3298=1,VLOOKUP(A3297,[1]Plan1!$G$155:$I$350,3),E3297)</f>
        <v>7276.54</v>
      </c>
      <c r="F3298" s="79">
        <f t="shared" si="1427"/>
        <v>45763</v>
      </c>
      <c r="G3298" s="80">
        <f t="shared" si="1428"/>
        <v>4.3006716003852752E-3</v>
      </c>
      <c r="H3298" s="81">
        <f t="shared" si="1429"/>
        <v>47588</v>
      </c>
      <c r="I3298" s="81">
        <f t="shared" si="1430"/>
        <v>47557</v>
      </c>
      <c r="J3298" s="82">
        <f t="shared" si="1445"/>
        <v>18</v>
      </c>
      <c r="K3298" s="82">
        <f t="shared" si="1425"/>
        <v>18</v>
      </c>
      <c r="L3298" s="76">
        <f t="shared" si="1431"/>
        <v>1.0043006699999999</v>
      </c>
      <c r="M3298" s="83">
        <f t="shared" si="1432"/>
        <v>1.0043006699999999</v>
      </c>
      <c r="N3298" s="83">
        <f t="shared" si="1433"/>
        <v>1.6403829852260301</v>
      </c>
      <c r="O3298" s="76">
        <f t="shared" si="1434"/>
        <v>1.64743773</v>
      </c>
      <c r="P3298" s="76">
        <f t="shared" si="1435"/>
        <v>307.73118976000001</v>
      </c>
      <c r="Q3298" s="84">
        <f t="shared" si="1449"/>
        <v>108</v>
      </c>
      <c r="R3298" s="86">
        <f t="shared" si="1446"/>
        <v>4.3581000000000002E-2</v>
      </c>
      <c r="S3298" s="76">
        <f t="shared" si="1436"/>
        <v>13.411232979999999</v>
      </c>
      <c r="T3298" s="86">
        <f t="shared" si="1447"/>
        <v>8.0657000000000006E-2</v>
      </c>
      <c r="U3298" s="84">
        <f t="shared" si="1437"/>
        <v>18</v>
      </c>
      <c r="V3298" s="84">
        <v>252</v>
      </c>
      <c r="W3298" s="83">
        <f t="shared" si="1438"/>
        <v>1.005556034</v>
      </c>
      <c r="X3298" s="76">
        <f t="shared" si="1439"/>
        <v>1.7097649500000001</v>
      </c>
      <c r="Y3298" s="76">
        <f t="shared" si="1440"/>
        <v>15.12099793</v>
      </c>
      <c r="Z3298" s="90" t="str">
        <f t="shared" si="1441"/>
        <v>A+J=</v>
      </c>
      <c r="AA3298" s="81">
        <f t="shared" si="1442"/>
        <v>47438</v>
      </c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75">
        <f t="shared" si="1443"/>
        <v>47558</v>
      </c>
      <c r="B3299" s="76">
        <f t="shared" si="1444"/>
        <v>294.47073417999997</v>
      </c>
      <c r="C3299" s="76">
        <f t="shared" si="1448"/>
        <v>178.65316025999999</v>
      </c>
      <c r="D3299" s="77">
        <f t="shared" si="1426"/>
        <v>7245.38</v>
      </c>
      <c r="E3299" s="78">
        <f>IF(K3299=1,VLOOKUP(A3298,[1]Plan1!$G$155:$I$350,3),E3298)</f>
        <v>7276.54</v>
      </c>
      <c r="F3299" s="79">
        <f t="shared" si="1427"/>
        <v>45763</v>
      </c>
      <c r="G3299" s="80">
        <f t="shared" si="1428"/>
        <v>4.3006716003852752E-3</v>
      </c>
      <c r="H3299" s="81">
        <f t="shared" si="1429"/>
        <v>47588</v>
      </c>
      <c r="I3299" s="81">
        <f t="shared" si="1430"/>
        <v>47588</v>
      </c>
      <c r="J3299" s="82">
        <f t="shared" si="1445"/>
        <v>21</v>
      </c>
      <c r="K3299" s="82">
        <f t="shared" si="1425"/>
        <v>1</v>
      </c>
      <c r="L3299" s="76">
        <f t="shared" si="1431"/>
        <v>1.0002043700000001</v>
      </c>
      <c r="M3299" s="83">
        <f t="shared" si="1432"/>
        <v>1.0043006699999999</v>
      </c>
      <c r="N3299" s="83">
        <f t="shared" si="1433"/>
        <v>1.647437731119102</v>
      </c>
      <c r="O3299" s="76">
        <f t="shared" si="1434"/>
        <v>1.64777441</v>
      </c>
      <c r="P3299" s="76">
        <f t="shared" si="1435"/>
        <v>294.38010573999998</v>
      </c>
      <c r="Q3299" s="84">
        <f t="shared" si="1449"/>
        <v>0</v>
      </c>
      <c r="R3299" s="86">
        <f t="shared" si="1446"/>
        <v>0</v>
      </c>
      <c r="S3299" s="76">
        <f t="shared" si="1436"/>
        <v>0</v>
      </c>
      <c r="T3299" s="86">
        <f t="shared" si="1447"/>
        <v>8.0657000000000006E-2</v>
      </c>
      <c r="U3299" s="84">
        <f t="shared" si="1437"/>
        <v>1</v>
      </c>
      <c r="V3299" s="84">
        <v>252</v>
      </c>
      <c r="W3299" s="83">
        <f t="shared" si="1438"/>
        <v>1.0003078620000001</v>
      </c>
      <c r="X3299" s="76">
        <f t="shared" si="1439"/>
        <v>9.0628440000000005E-2</v>
      </c>
      <c r="Y3299" s="76">
        <f t="shared" si="1440"/>
        <v>0</v>
      </c>
      <c r="Z3299" s="90" t="str">
        <f t="shared" si="1441"/>
        <v>A+J=</v>
      </c>
      <c r="AA3299" s="81">
        <f t="shared" si="1442"/>
        <v>47438</v>
      </c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75">
        <f t="shared" si="1443"/>
        <v>47559</v>
      </c>
      <c r="B3300" s="76">
        <f t="shared" si="1444"/>
        <v>294.47073417999997</v>
      </c>
      <c r="C3300" s="76">
        <f t="shared" si="1448"/>
        <v>178.65316025999999</v>
      </c>
      <c r="D3300" s="77">
        <f t="shared" si="1426"/>
        <v>7245.38</v>
      </c>
      <c r="E3300" s="78">
        <f>IF(K3300=1,VLOOKUP(A3299,[1]Plan1!$G$155:$I$350,3),E3299)</f>
        <v>7276.54</v>
      </c>
      <c r="F3300" s="79">
        <f t="shared" si="1427"/>
        <v>45763</v>
      </c>
      <c r="G3300" s="80">
        <f t="shared" si="1428"/>
        <v>4.3006716003852752E-3</v>
      </c>
      <c r="H3300" s="81">
        <f t="shared" si="1429"/>
        <v>47588</v>
      </c>
      <c r="I3300" s="81">
        <f t="shared" si="1430"/>
        <v>47588</v>
      </c>
      <c r="J3300" s="82">
        <f t="shared" si="1445"/>
        <v>21</v>
      </c>
      <c r="K3300" s="82">
        <f t="shared" si="1425"/>
        <v>1</v>
      </c>
      <c r="L3300" s="76">
        <f t="shared" si="1431"/>
        <v>1.0002043700000001</v>
      </c>
      <c r="M3300" s="83">
        <f t="shared" si="1432"/>
        <v>1.0043006699999999</v>
      </c>
      <c r="N3300" s="83">
        <f t="shared" si="1433"/>
        <v>1.647437731119102</v>
      </c>
      <c r="O3300" s="76">
        <f t="shared" si="1434"/>
        <v>1.64777441</v>
      </c>
      <c r="P3300" s="76">
        <f t="shared" si="1435"/>
        <v>294.38010573999998</v>
      </c>
      <c r="Q3300" s="84">
        <f t="shared" si="1449"/>
        <v>0</v>
      </c>
      <c r="R3300" s="86">
        <f t="shared" si="1446"/>
        <v>0</v>
      </c>
      <c r="S3300" s="76">
        <f t="shared" si="1436"/>
        <v>0</v>
      </c>
      <c r="T3300" s="86">
        <f t="shared" si="1447"/>
        <v>8.0657000000000006E-2</v>
      </c>
      <c r="U3300" s="84">
        <f t="shared" si="1437"/>
        <v>1</v>
      </c>
      <c r="V3300" s="84">
        <v>252</v>
      </c>
      <c r="W3300" s="83">
        <f t="shared" si="1438"/>
        <v>1.0003078620000001</v>
      </c>
      <c r="X3300" s="76">
        <f t="shared" si="1439"/>
        <v>9.0628440000000005E-2</v>
      </c>
      <c r="Y3300" s="76">
        <f t="shared" si="1440"/>
        <v>0</v>
      </c>
      <c r="Z3300" s="90" t="str">
        <f t="shared" si="1441"/>
        <v>A+J=</v>
      </c>
      <c r="AA3300" s="81">
        <f t="shared" si="1442"/>
        <v>47438</v>
      </c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75">
        <f t="shared" si="1443"/>
        <v>47560</v>
      </c>
      <c r="B3301" s="76">
        <f t="shared" si="1444"/>
        <v>294.47073417999997</v>
      </c>
      <c r="C3301" s="76">
        <f t="shared" si="1448"/>
        <v>178.65316025999999</v>
      </c>
      <c r="D3301" s="77">
        <f t="shared" si="1426"/>
        <v>7245.38</v>
      </c>
      <c r="E3301" s="78">
        <f>IF(K3301=1,VLOOKUP(A3300,[1]Plan1!$G$155:$I$350,3),E3300)</f>
        <v>7276.54</v>
      </c>
      <c r="F3301" s="79">
        <f t="shared" si="1427"/>
        <v>45763</v>
      </c>
      <c r="G3301" s="80">
        <f t="shared" si="1428"/>
        <v>4.3006716003852752E-3</v>
      </c>
      <c r="H3301" s="81">
        <f t="shared" si="1429"/>
        <v>47588</v>
      </c>
      <c r="I3301" s="81">
        <f t="shared" si="1430"/>
        <v>47588</v>
      </c>
      <c r="J3301" s="82">
        <f t="shared" si="1445"/>
        <v>21</v>
      </c>
      <c r="K3301" s="82">
        <f t="shared" si="1425"/>
        <v>1</v>
      </c>
      <c r="L3301" s="76">
        <f t="shared" si="1431"/>
        <v>1.0002043700000001</v>
      </c>
      <c r="M3301" s="83">
        <f t="shared" si="1432"/>
        <v>1.0043006699999999</v>
      </c>
      <c r="N3301" s="83">
        <f t="shared" si="1433"/>
        <v>1.647437731119102</v>
      </c>
      <c r="O3301" s="76">
        <f t="shared" si="1434"/>
        <v>1.64777441</v>
      </c>
      <c r="P3301" s="76">
        <f t="shared" si="1435"/>
        <v>294.38010573999998</v>
      </c>
      <c r="Q3301" s="84">
        <f t="shared" si="1449"/>
        <v>0</v>
      </c>
      <c r="R3301" s="86">
        <f t="shared" si="1446"/>
        <v>0</v>
      </c>
      <c r="S3301" s="76">
        <f t="shared" si="1436"/>
        <v>0</v>
      </c>
      <c r="T3301" s="86">
        <f t="shared" si="1447"/>
        <v>8.0657000000000006E-2</v>
      </c>
      <c r="U3301" s="84">
        <f t="shared" si="1437"/>
        <v>1</v>
      </c>
      <c r="V3301" s="84">
        <v>252</v>
      </c>
      <c r="W3301" s="83">
        <f t="shared" si="1438"/>
        <v>1.0003078620000001</v>
      </c>
      <c r="X3301" s="76">
        <f t="shared" si="1439"/>
        <v>9.0628440000000005E-2</v>
      </c>
      <c r="Y3301" s="76">
        <f t="shared" si="1440"/>
        <v>0</v>
      </c>
      <c r="Z3301" s="90" t="str">
        <f t="shared" si="1441"/>
        <v>A+J=</v>
      </c>
      <c r="AA3301" s="81">
        <f t="shared" si="1442"/>
        <v>47438</v>
      </c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75">
        <f t="shared" si="1443"/>
        <v>47561</v>
      </c>
      <c r="B3302" s="76">
        <f t="shared" si="1444"/>
        <v>294.62159236999997</v>
      </c>
      <c r="C3302" s="76">
        <f t="shared" si="1448"/>
        <v>178.65316025999999</v>
      </c>
      <c r="D3302" s="77">
        <f t="shared" si="1426"/>
        <v>7245.38</v>
      </c>
      <c r="E3302" s="78">
        <f>IF(K3302=1,VLOOKUP(A3301,[1]Plan1!$G$155:$I$350,3),E3301)</f>
        <v>7276.54</v>
      </c>
      <c r="F3302" s="79">
        <f t="shared" si="1427"/>
        <v>45763</v>
      </c>
      <c r="G3302" s="80">
        <f t="shared" si="1428"/>
        <v>4.3006716003852752E-3</v>
      </c>
      <c r="H3302" s="81">
        <f t="shared" si="1429"/>
        <v>47588</v>
      </c>
      <c r="I3302" s="81">
        <f t="shared" si="1430"/>
        <v>47588</v>
      </c>
      <c r="J3302" s="82">
        <f t="shared" si="1445"/>
        <v>21</v>
      </c>
      <c r="K3302" s="82">
        <f t="shared" si="1425"/>
        <v>2</v>
      </c>
      <c r="L3302" s="76">
        <f t="shared" si="1431"/>
        <v>1.00040879</v>
      </c>
      <c r="M3302" s="83">
        <f t="shared" si="1432"/>
        <v>1.0043006699999999</v>
      </c>
      <c r="N3302" s="83">
        <f t="shared" si="1433"/>
        <v>1.647437731119102</v>
      </c>
      <c r="O3302" s="76">
        <f t="shared" si="1434"/>
        <v>1.6481111799999999</v>
      </c>
      <c r="P3302" s="76">
        <f t="shared" si="1435"/>
        <v>294.44027075999998</v>
      </c>
      <c r="Q3302" s="84">
        <f t="shared" si="1449"/>
        <v>0</v>
      </c>
      <c r="R3302" s="86">
        <f t="shared" si="1446"/>
        <v>0</v>
      </c>
      <c r="S3302" s="76">
        <f t="shared" si="1436"/>
        <v>0</v>
      </c>
      <c r="T3302" s="86">
        <f t="shared" si="1447"/>
        <v>8.0657000000000006E-2</v>
      </c>
      <c r="U3302" s="84">
        <f t="shared" si="1437"/>
        <v>2</v>
      </c>
      <c r="V3302" s="84">
        <v>252</v>
      </c>
      <c r="W3302" s="83">
        <f t="shared" si="1438"/>
        <v>1.000615818</v>
      </c>
      <c r="X3302" s="76">
        <f t="shared" si="1439"/>
        <v>0.18132160999999999</v>
      </c>
      <c r="Y3302" s="76">
        <f t="shared" si="1440"/>
        <v>0</v>
      </c>
      <c r="Z3302" s="90" t="str">
        <f t="shared" si="1441"/>
        <v>A+J=</v>
      </c>
      <c r="AA3302" s="81">
        <f t="shared" si="1442"/>
        <v>47438</v>
      </c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75">
        <f t="shared" si="1443"/>
        <v>47562</v>
      </c>
      <c r="B3303" s="76">
        <f t="shared" si="1444"/>
        <v>294.77252812</v>
      </c>
      <c r="C3303" s="76">
        <f t="shared" si="1448"/>
        <v>178.65316025999999</v>
      </c>
      <c r="D3303" s="77">
        <f t="shared" si="1426"/>
        <v>7245.38</v>
      </c>
      <c r="E3303" s="78">
        <f>IF(K3303=1,VLOOKUP(A3302,[1]Plan1!$G$155:$I$350,3),E3302)</f>
        <v>7276.54</v>
      </c>
      <c r="F3303" s="79">
        <f t="shared" si="1427"/>
        <v>45763</v>
      </c>
      <c r="G3303" s="80">
        <f t="shared" si="1428"/>
        <v>4.3006716003852752E-3</v>
      </c>
      <c r="H3303" s="81">
        <f t="shared" si="1429"/>
        <v>47588</v>
      </c>
      <c r="I3303" s="81">
        <f t="shared" si="1430"/>
        <v>47588</v>
      </c>
      <c r="J3303" s="82">
        <f t="shared" si="1445"/>
        <v>21</v>
      </c>
      <c r="K3303" s="82">
        <f t="shared" si="1425"/>
        <v>3</v>
      </c>
      <c r="L3303" s="76">
        <f t="shared" si="1431"/>
        <v>1.00061325</v>
      </c>
      <c r="M3303" s="83">
        <f t="shared" si="1432"/>
        <v>1.0043006699999999</v>
      </c>
      <c r="N3303" s="83">
        <f t="shared" si="1433"/>
        <v>1.647437731119102</v>
      </c>
      <c r="O3303" s="76">
        <f t="shared" si="1434"/>
        <v>1.64844802</v>
      </c>
      <c r="P3303" s="76">
        <f t="shared" si="1435"/>
        <v>294.50044829000001</v>
      </c>
      <c r="Q3303" s="84">
        <f t="shared" si="1449"/>
        <v>0</v>
      </c>
      <c r="R3303" s="86">
        <f t="shared" si="1446"/>
        <v>0</v>
      </c>
      <c r="S3303" s="76">
        <f t="shared" si="1436"/>
        <v>0</v>
      </c>
      <c r="T3303" s="86">
        <f t="shared" si="1447"/>
        <v>8.0657000000000006E-2</v>
      </c>
      <c r="U3303" s="84">
        <f t="shared" si="1437"/>
        <v>3</v>
      </c>
      <c r="V3303" s="84">
        <v>252</v>
      </c>
      <c r="W3303" s="83">
        <f t="shared" si="1438"/>
        <v>1.000923869</v>
      </c>
      <c r="X3303" s="76">
        <f t="shared" si="1439"/>
        <v>0.27207983000000002</v>
      </c>
      <c r="Y3303" s="76">
        <f t="shared" si="1440"/>
        <v>0</v>
      </c>
      <c r="Z3303" s="90" t="str">
        <f t="shared" si="1441"/>
        <v>A+J=</v>
      </c>
      <c r="AA3303" s="81">
        <f t="shared" si="1442"/>
        <v>47438</v>
      </c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75">
        <f t="shared" si="1443"/>
        <v>47563</v>
      </c>
      <c r="B3304" s="76">
        <f t="shared" si="1444"/>
        <v>294.92353966000002</v>
      </c>
      <c r="C3304" s="76">
        <f t="shared" si="1448"/>
        <v>178.65316025999999</v>
      </c>
      <c r="D3304" s="77">
        <f t="shared" si="1426"/>
        <v>7245.38</v>
      </c>
      <c r="E3304" s="78">
        <f>IF(K3304=1,VLOOKUP(A3303,[1]Plan1!$G$155:$I$350,3),E3303)</f>
        <v>7276.54</v>
      </c>
      <c r="F3304" s="79">
        <f t="shared" si="1427"/>
        <v>45763</v>
      </c>
      <c r="G3304" s="80">
        <f t="shared" si="1428"/>
        <v>4.3006716003852752E-3</v>
      </c>
      <c r="H3304" s="81">
        <f t="shared" si="1429"/>
        <v>47588</v>
      </c>
      <c r="I3304" s="81">
        <f t="shared" si="1430"/>
        <v>47588</v>
      </c>
      <c r="J3304" s="82">
        <f t="shared" si="1445"/>
        <v>21</v>
      </c>
      <c r="K3304" s="82">
        <f t="shared" si="1425"/>
        <v>4</v>
      </c>
      <c r="L3304" s="76">
        <f t="shared" si="1431"/>
        <v>1.00081775</v>
      </c>
      <c r="M3304" s="83">
        <f t="shared" si="1432"/>
        <v>1.0043006699999999</v>
      </c>
      <c r="N3304" s="83">
        <f t="shared" si="1433"/>
        <v>1.647437731119102</v>
      </c>
      <c r="O3304" s="76">
        <f t="shared" si="1434"/>
        <v>1.64878492</v>
      </c>
      <c r="P3304" s="76">
        <f t="shared" si="1435"/>
        <v>294.56063654000002</v>
      </c>
      <c r="Q3304" s="84">
        <f t="shared" si="1449"/>
        <v>0</v>
      </c>
      <c r="R3304" s="86">
        <f t="shared" si="1446"/>
        <v>0</v>
      </c>
      <c r="S3304" s="76">
        <f t="shared" si="1436"/>
        <v>0</v>
      </c>
      <c r="T3304" s="86">
        <f t="shared" si="1447"/>
        <v>8.0657000000000006E-2</v>
      </c>
      <c r="U3304" s="84">
        <f t="shared" si="1437"/>
        <v>4</v>
      </c>
      <c r="V3304" s="84">
        <v>252</v>
      </c>
      <c r="W3304" s="83">
        <f t="shared" si="1438"/>
        <v>1.001232015</v>
      </c>
      <c r="X3304" s="76">
        <f t="shared" si="1439"/>
        <v>0.36290312000000002</v>
      </c>
      <c r="Y3304" s="76">
        <f t="shared" si="1440"/>
        <v>0</v>
      </c>
      <c r="Z3304" s="90" t="str">
        <f t="shared" si="1441"/>
        <v>A+J=</v>
      </c>
      <c r="AA3304" s="81">
        <f t="shared" si="1442"/>
        <v>47438</v>
      </c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75">
        <f t="shared" si="1443"/>
        <v>47564</v>
      </c>
      <c r="B3305" s="76">
        <f t="shared" si="1444"/>
        <v>295.07462880999998</v>
      </c>
      <c r="C3305" s="76">
        <f t="shared" si="1448"/>
        <v>178.65316025999999</v>
      </c>
      <c r="D3305" s="77">
        <f t="shared" si="1426"/>
        <v>7245.38</v>
      </c>
      <c r="E3305" s="78">
        <f>IF(K3305=1,VLOOKUP(A3304,[1]Plan1!$G$155:$I$350,3),E3304)</f>
        <v>7276.54</v>
      </c>
      <c r="F3305" s="79">
        <f t="shared" si="1427"/>
        <v>45763</v>
      </c>
      <c r="G3305" s="80">
        <f t="shared" si="1428"/>
        <v>4.3006716003852752E-3</v>
      </c>
      <c r="H3305" s="81">
        <f t="shared" si="1429"/>
        <v>47588</v>
      </c>
      <c r="I3305" s="81">
        <f t="shared" si="1430"/>
        <v>47588</v>
      </c>
      <c r="J3305" s="82">
        <f t="shared" si="1445"/>
        <v>21</v>
      </c>
      <c r="K3305" s="82">
        <f t="shared" si="1425"/>
        <v>5</v>
      </c>
      <c r="L3305" s="76">
        <f t="shared" si="1431"/>
        <v>1.0010222900000001</v>
      </c>
      <c r="M3305" s="83">
        <f t="shared" si="1432"/>
        <v>1.0043006699999999</v>
      </c>
      <c r="N3305" s="83">
        <f t="shared" si="1433"/>
        <v>1.647437731119102</v>
      </c>
      <c r="O3305" s="76">
        <f t="shared" si="1434"/>
        <v>1.64912189</v>
      </c>
      <c r="P3305" s="76">
        <f t="shared" si="1435"/>
        <v>294.62083730000001</v>
      </c>
      <c r="Q3305" s="84">
        <f t="shared" si="1449"/>
        <v>0</v>
      </c>
      <c r="R3305" s="86">
        <f t="shared" si="1446"/>
        <v>0</v>
      </c>
      <c r="S3305" s="76">
        <f t="shared" si="1436"/>
        <v>0</v>
      </c>
      <c r="T3305" s="86">
        <f t="shared" si="1447"/>
        <v>8.0657000000000006E-2</v>
      </c>
      <c r="U3305" s="84">
        <f t="shared" si="1437"/>
        <v>5</v>
      </c>
      <c r="V3305" s="84">
        <v>252</v>
      </c>
      <c r="W3305" s="83">
        <f t="shared" si="1438"/>
        <v>1.001540256</v>
      </c>
      <c r="X3305" s="76">
        <f t="shared" si="1439"/>
        <v>0.45379151000000001</v>
      </c>
      <c r="Y3305" s="76">
        <f t="shared" si="1440"/>
        <v>0</v>
      </c>
      <c r="Z3305" s="90" t="str">
        <f t="shared" si="1441"/>
        <v>A+J=</v>
      </c>
      <c r="AA3305" s="81">
        <f t="shared" si="1442"/>
        <v>47438</v>
      </c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75">
        <f t="shared" si="1443"/>
        <v>47565</v>
      </c>
      <c r="B3306" s="76">
        <f t="shared" si="1444"/>
        <v>295.22579559000002</v>
      </c>
      <c r="C3306" s="76">
        <f t="shared" si="1448"/>
        <v>178.65316025999999</v>
      </c>
      <c r="D3306" s="77">
        <f t="shared" si="1426"/>
        <v>7245.38</v>
      </c>
      <c r="E3306" s="78">
        <f>IF(K3306=1,VLOOKUP(A3305,[1]Plan1!$G$155:$I$350,3),E3305)</f>
        <v>7276.54</v>
      </c>
      <c r="F3306" s="79">
        <f t="shared" si="1427"/>
        <v>45763</v>
      </c>
      <c r="G3306" s="80">
        <f t="shared" si="1428"/>
        <v>4.3006716003852752E-3</v>
      </c>
      <c r="H3306" s="81">
        <f t="shared" si="1429"/>
        <v>47588</v>
      </c>
      <c r="I3306" s="81">
        <f t="shared" si="1430"/>
        <v>47588</v>
      </c>
      <c r="J3306" s="82">
        <f t="shared" si="1445"/>
        <v>21</v>
      </c>
      <c r="K3306" s="82">
        <f t="shared" ref="K3306:K3369" si="1450">(J3306-(NETWORKDAYS(A3306,I3306,AD$165:AD$503)-1))</f>
        <v>6</v>
      </c>
      <c r="L3306" s="76">
        <f t="shared" si="1431"/>
        <v>1.0012268799999999</v>
      </c>
      <c r="M3306" s="83">
        <f t="shared" si="1432"/>
        <v>1.0043006699999999</v>
      </c>
      <c r="N3306" s="83">
        <f t="shared" si="1433"/>
        <v>1.647437731119102</v>
      </c>
      <c r="O3306" s="76">
        <f t="shared" si="1434"/>
        <v>1.64945893</v>
      </c>
      <c r="P3306" s="76">
        <f t="shared" si="1435"/>
        <v>294.68105056000002</v>
      </c>
      <c r="Q3306" s="84">
        <f t="shared" si="1449"/>
        <v>0</v>
      </c>
      <c r="R3306" s="86">
        <f t="shared" si="1446"/>
        <v>0</v>
      </c>
      <c r="S3306" s="76">
        <f t="shared" si="1436"/>
        <v>0</v>
      </c>
      <c r="T3306" s="86">
        <f t="shared" si="1447"/>
        <v>8.0657000000000006E-2</v>
      </c>
      <c r="U3306" s="84">
        <f t="shared" si="1437"/>
        <v>6</v>
      </c>
      <c r="V3306" s="84">
        <v>252</v>
      </c>
      <c r="W3306" s="83">
        <f t="shared" si="1438"/>
        <v>1.001848592</v>
      </c>
      <c r="X3306" s="76">
        <f t="shared" si="1439"/>
        <v>0.54474502999999996</v>
      </c>
      <c r="Y3306" s="76">
        <f t="shared" si="1440"/>
        <v>0</v>
      </c>
      <c r="Z3306" s="90" t="str">
        <f t="shared" si="1441"/>
        <v>A+J=</v>
      </c>
      <c r="AA3306" s="81">
        <f t="shared" si="1442"/>
        <v>47438</v>
      </c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75">
        <f t="shared" si="1443"/>
        <v>47566</v>
      </c>
      <c r="B3307" s="76">
        <f t="shared" si="1444"/>
        <v>295.22579559000002</v>
      </c>
      <c r="C3307" s="76">
        <f t="shared" si="1448"/>
        <v>178.65316025999999</v>
      </c>
      <c r="D3307" s="77">
        <f t="shared" si="1426"/>
        <v>7245.38</v>
      </c>
      <c r="E3307" s="78">
        <f>IF(K3307=1,VLOOKUP(A3306,[1]Plan1!$G$155:$I$350,3),E3306)</f>
        <v>7276.54</v>
      </c>
      <c r="F3307" s="79">
        <f t="shared" si="1427"/>
        <v>45763</v>
      </c>
      <c r="G3307" s="80">
        <f t="shared" si="1428"/>
        <v>4.3006716003852752E-3</v>
      </c>
      <c r="H3307" s="81">
        <f t="shared" si="1429"/>
        <v>47588</v>
      </c>
      <c r="I3307" s="81">
        <f t="shared" si="1430"/>
        <v>47588</v>
      </c>
      <c r="J3307" s="82">
        <f t="shared" si="1445"/>
        <v>21</v>
      </c>
      <c r="K3307" s="82">
        <f t="shared" si="1450"/>
        <v>6</v>
      </c>
      <c r="L3307" s="76">
        <f t="shared" si="1431"/>
        <v>1.0012268799999999</v>
      </c>
      <c r="M3307" s="83">
        <f t="shared" si="1432"/>
        <v>1.0043006699999999</v>
      </c>
      <c r="N3307" s="83">
        <f t="shared" si="1433"/>
        <v>1.647437731119102</v>
      </c>
      <c r="O3307" s="76">
        <f t="shared" si="1434"/>
        <v>1.64945893</v>
      </c>
      <c r="P3307" s="76">
        <f t="shared" si="1435"/>
        <v>294.68105056000002</v>
      </c>
      <c r="Q3307" s="84">
        <f t="shared" si="1449"/>
        <v>0</v>
      </c>
      <c r="R3307" s="86">
        <f t="shared" si="1446"/>
        <v>0</v>
      </c>
      <c r="S3307" s="76">
        <f t="shared" si="1436"/>
        <v>0</v>
      </c>
      <c r="T3307" s="86">
        <f t="shared" si="1447"/>
        <v>8.0657000000000006E-2</v>
      </c>
      <c r="U3307" s="84">
        <f t="shared" si="1437"/>
        <v>6</v>
      </c>
      <c r="V3307" s="84">
        <v>252</v>
      </c>
      <c r="W3307" s="83">
        <f t="shared" si="1438"/>
        <v>1.001848592</v>
      </c>
      <c r="X3307" s="76">
        <f t="shared" si="1439"/>
        <v>0.54474502999999996</v>
      </c>
      <c r="Y3307" s="76">
        <f t="shared" si="1440"/>
        <v>0</v>
      </c>
      <c r="Z3307" s="90" t="str">
        <f t="shared" si="1441"/>
        <v>A+J=</v>
      </c>
      <c r="AA3307" s="81">
        <f t="shared" si="1442"/>
        <v>47438</v>
      </c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75">
        <f t="shared" si="1443"/>
        <v>47567</v>
      </c>
      <c r="B3308" s="76">
        <f t="shared" si="1444"/>
        <v>295.22579559000002</v>
      </c>
      <c r="C3308" s="76">
        <f t="shared" si="1448"/>
        <v>178.65316025999999</v>
      </c>
      <c r="D3308" s="77">
        <f t="shared" si="1426"/>
        <v>7245.38</v>
      </c>
      <c r="E3308" s="78">
        <f>IF(K3308=1,VLOOKUP(A3307,[1]Plan1!$G$155:$I$350,3),E3307)</f>
        <v>7276.54</v>
      </c>
      <c r="F3308" s="79">
        <f t="shared" si="1427"/>
        <v>45763</v>
      </c>
      <c r="G3308" s="80">
        <f t="shared" si="1428"/>
        <v>4.3006716003852752E-3</v>
      </c>
      <c r="H3308" s="81">
        <f t="shared" si="1429"/>
        <v>47588</v>
      </c>
      <c r="I3308" s="81">
        <f t="shared" si="1430"/>
        <v>47588</v>
      </c>
      <c r="J3308" s="82">
        <f t="shared" si="1445"/>
        <v>21</v>
      </c>
      <c r="K3308" s="82">
        <f t="shared" si="1450"/>
        <v>6</v>
      </c>
      <c r="L3308" s="76">
        <f t="shared" si="1431"/>
        <v>1.0012268799999999</v>
      </c>
      <c r="M3308" s="83">
        <f t="shared" si="1432"/>
        <v>1.0043006699999999</v>
      </c>
      <c r="N3308" s="83">
        <f t="shared" si="1433"/>
        <v>1.647437731119102</v>
      </c>
      <c r="O3308" s="76">
        <f t="shared" si="1434"/>
        <v>1.64945893</v>
      </c>
      <c r="P3308" s="76">
        <f t="shared" si="1435"/>
        <v>294.68105056000002</v>
      </c>
      <c r="Q3308" s="84">
        <f t="shared" si="1449"/>
        <v>0</v>
      </c>
      <c r="R3308" s="86">
        <f t="shared" si="1446"/>
        <v>0</v>
      </c>
      <c r="S3308" s="76">
        <f t="shared" si="1436"/>
        <v>0</v>
      </c>
      <c r="T3308" s="86">
        <f t="shared" si="1447"/>
        <v>8.0657000000000006E-2</v>
      </c>
      <c r="U3308" s="84">
        <f t="shared" si="1437"/>
        <v>6</v>
      </c>
      <c r="V3308" s="84">
        <v>252</v>
      </c>
      <c r="W3308" s="83">
        <f t="shared" si="1438"/>
        <v>1.001848592</v>
      </c>
      <c r="X3308" s="76">
        <f t="shared" si="1439"/>
        <v>0.54474502999999996</v>
      </c>
      <c r="Y3308" s="76">
        <f t="shared" si="1440"/>
        <v>0</v>
      </c>
      <c r="Z3308" s="90" t="str">
        <f t="shared" si="1441"/>
        <v>A+J=</v>
      </c>
      <c r="AA3308" s="81">
        <f t="shared" si="1442"/>
        <v>47438</v>
      </c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75">
        <f t="shared" si="1443"/>
        <v>47568</v>
      </c>
      <c r="B3309" s="76">
        <f t="shared" si="1444"/>
        <v>295.37703823999999</v>
      </c>
      <c r="C3309" s="76">
        <f t="shared" si="1448"/>
        <v>178.65316025999999</v>
      </c>
      <c r="D3309" s="77">
        <f t="shared" si="1426"/>
        <v>7245.38</v>
      </c>
      <c r="E3309" s="78">
        <f>IF(K3309=1,VLOOKUP(A3308,[1]Plan1!$G$155:$I$350,3),E3308)</f>
        <v>7276.54</v>
      </c>
      <c r="F3309" s="79">
        <f t="shared" si="1427"/>
        <v>45763</v>
      </c>
      <c r="G3309" s="80">
        <f t="shared" si="1428"/>
        <v>4.3006716003852752E-3</v>
      </c>
      <c r="H3309" s="81">
        <f t="shared" si="1429"/>
        <v>47588</v>
      </c>
      <c r="I3309" s="81">
        <f t="shared" si="1430"/>
        <v>47588</v>
      </c>
      <c r="J3309" s="82">
        <f t="shared" si="1445"/>
        <v>21</v>
      </c>
      <c r="K3309" s="82">
        <f t="shared" si="1450"/>
        <v>7</v>
      </c>
      <c r="L3309" s="76">
        <f t="shared" si="1431"/>
        <v>1.0014315</v>
      </c>
      <c r="M3309" s="83">
        <f t="shared" si="1432"/>
        <v>1.0043006699999999</v>
      </c>
      <c r="N3309" s="83">
        <f t="shared" si="1433"/>
        <v>1.647437731119102</v>
      </c>
      <c r="O3309" s="76">
        <f t="shared" si="1434"/>
        <v>1.6497960300000001</v>
      </c>
      <c r="P3309" s="76">
        <f t="shared" si="1435"/>
        <v>294.74127454000001</v>
      </c>
      <c r="Q3309" s="84">
        <f t="shared" si="1449"/>
        <v>0</v>
      </c>
      <c r="R3309" s="86">
        <f t="shared" si="1446"/>
        <v>0</v>
      </c>
      <c r="S3309" s="76">
        <f t="shared" si="1436"/>
        <v>0</v>
      </c>
      <c r="T3309" s="86">
        <f t="shared" si="1447"/>
        <v>8.0657000000000006E-2</v>
      </c>
      <c r="U3309" s="84">
        <f t="shared" si="1437"/>
        <v>7</v>
      </c>
      <c r="V3309" s="84">
        <v>252</v>
      </c>
      <c r="W3309" s="83">
        <f t="shared" si="1438"/>
        <v>1.0021570230000001</v>
      </c>
      <c r="X3309" s="76">
        <f t="shared" si="1439"/>
        <v>0.63576370000000004</v>
      </c>
      <c r="Y3309" s="76">
        <f t="shared" si="1440"/>
        <v>0</v>
      </c>
      <c r="Z3309" s="90" t="str">
        <f t="shared" si="1441"/>
        <v>A+J=</v>
      </c>
      <c r="AA3309" s="81">
        <f t="shared" si="1442"/>
        <v>47438</v>
      </c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75">
        <f t="shared" si="1443"/>
        <v>47569</v>
      </c>
      <c r="B3310" s="76">
        <f t="shared" si="1444"/>
        <v>295.52836009000004</v>
      </c>
      <c r="C3310" s="76">
        <f t="shared" si="1448"/>
        <v>178.65316025999999</v>
      </c>
      <c r="D3310" s="77">
        <f t="shared" si="1426"/>
        <v>7245.38</v>
      </c>
      <c r="E3310" s="78">
        <f>IF(K3310=1,VLOOKUP(A3309,[1]Plan1!$G$155:$I$350,3),E3309)</f>
        <v>7276.54</v>
      </c>
      <c r="F3310" s="79">
        <f t="shared" si="1427"/>
        <v>45763</v>
      </c>
      <c r="G3310" s="80">
        <f t="shared" si="1428"/>
        <v>4.3006716003852752E-3</v>
      </c>
      <c r="H3310" s="81">
        <f t="shared" si="1429"/>
        <v>47588</v>
      </c>
      <c r="I3310" s="81">
        <f t="shared" si="1430"/>
        <v>47588</v>
      </c>
      <c r="J3310" s="82">
        <f t="shared" si="1445"/>
        <v>21</v>
      </c>
      <c r="K3310" s="82">
        <f t="shared" si="1450"/>
        <v>8</v>
      </c>
      <c r="L3310" s="76">
        <f t="shared" si="1431"/>
        <v>1.00163617</v>
      </c>
      <c r="M3310" s="83">
        <f t="shared" si="1432"/>
        <v>1.0043006699999999</v>
      </c>
      <c r="N3310" s="83">
        <f t="shared" si="1433"/>
        <v>1.647437731119102</v>
      </c>
      <c r="O3310" s="76">
        <f t="shared" si="1434"/>
        <v>1.6501332099999999</v>
      </c>
      <c r="P3310" s="76">
        <f t="shared" si="1435"/>
        <v>294.80151281000002</v>
      </c>
      <c r="Q3310" s="84">
        <f t="shared" si="1449"/>
        <v>0</v>
      </c>
      <c r="R3310" s="86">
        <f t="shared" si="1446"/>
        <v>0</v>
      </c>
      <c r="S3310" s="76">
        <f t="shared" si="1436"/>
        <v>0</v>
      </c>
      <c r="T3310" s="86">
        <f t="shared" si="1447"/>
        <v>8.0657000000000006E-2</v>
      </c>
      <c r="U3310" s="84">
        <f t="shared" si="1437"/>
        <v>8</v>
      </c>
      <c r="V3310" s="84">
        <v>252</v>
      </c>
      <c r="W3310" s="83">
        <f t="shared" si="1438"/>
        <v>1.002465548</v>
      </c>
      <c r="X3310" s="76">
        <f t="shared" si="1439"/>
        <v>0.72684727999999998</v>
      </c>
      <c r="Y3310" s="76">
        <f t="shared" si="1440"/>
        <v>0</v>
      </c>
      <c r="Z3310" s="90" t="str">
        <f t="shared" si="1441"/>
        <v>A+J=</v>
      </c>
      <c r="AA3310" s="81">
        <f t="shared" si="1442"/>
        <v>47438</v>
      </c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75">
        <f t="shared" si="1443"/>
        <v>47570</v>
      </c>
      <c r="B3311" s="76">
        <f t="shared" si="1444"/>
        <v>295.67975995</v>
      </c>
      <c r="C3311" s="76">
        <f t="shared" si="1448"/>
        <v>178.65316025999999</v>
      </c>
      <c r="D3311" s="77">
        <f t="shared" si="1426"/>
        <v>7245.38</v>
      </c>
      <c r="E3311" s="78">
        <f>IF(K3311=1,VLOOKUP(A3310,[1]Plan1!$G$155:$I$350,3),E3310)</f>
        <v>7276.54</v>
      </c>
      <c r="F3311" s="79">
        <f t="shared" si="1427"/>
        <v>45763</v>
      </c>
      <c r="G3311" s="80">
        <f t="shared" si="1428"/>
        <v>4.3006716003852752E-3</v>
      </c>
      <c r="H3311" s="81">
        <f t="shared" si="1429"/>
        <v>47588</v>
      </c>
      <c r="I3311" s="81">
        <f t="shared" si="1430"/>
        <v>47588</v>
      </c>
      <c r="J3311" s="82">
        <f t="shared" si="1445"/>
        <v>21</v>
      </c>
      <c r="K3311" s="82">
        <f t="shared" si="1450"/>
        <v>9</v>
      </c>
      <c r="L3311" s="76">
        <f t="shared" si="1431"/>
        <v>1.00184088</v>
      </c>
      <c r="M3311" s="83">
        <f t="shared" si="1432"/>
        <v>1.0043006699999999</v>
      </c>
      <c r="N3311" s="83">
        <f t="shared" si="1433"/>
        <v>1.647437731119102</v>
      </c>
      <c r="O3311" s="76">
        <f t="shared" si="1434"/>
        <v>1.65047046</v>
      </c>
      <c r="P3311" s="76">
        <f t="shared" si="1435"/>
        <v>294.86176359000001</v>
      </c>
      <c r="Q3311" s="84">
        <f t="shared" si="1449"/>
        <v>0</v>
      </c>
      <c r="R3311" s="86">
        <f t="shared" si="1446"/>
        <v>0</v>
      </c>
      <c r="S3311" s="76">
        <f t="shared" si="1436"/>
        <v>0</v>
      </c>
      <c r="T3311" s="86">
        <f t="shared" si="1447"/>
        <v>8.0657000000000006E-2</v>
      </c>
      <c r="U3311" s="84">
        <f t="shared" si="1437"/>
        <v>9</v>
      </c>
      <c r="V3311" s="84">
        <v>252</v>
      </c>
      <c r="W3311" s="83">
        <f t="shared" si="1438"/>
        <v>1.002774169</v>
      </c>
      <c r="X3311" s="76">
        <f t="shared" si="1439"/>
        <v>0.81799635999999998</v>
      </c>
      <c r="Y3311" s="76">
        <f t="shared" si="1440"/>
        <v>0</v>
      </c>
      <c r="Z3311" s="90" t="str">
        <f t="shared" si="1441"/>
        <v>A+J=</v>
      </c>
      <c r="AA3311" s="81">
        <f t="shared" si="1442"/>
        <v>47438</v>
      </c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75">
        <f t="shared" si="1443"/>
        <v>47571</v>
      </c>
      <c r="B3312" s="76">
        <f t="shared" si="1444"/>
        <v>295.83123576999998</v>
      </c>
      <c r="C3312" s="76">
        <f t="shared" si="1448"/>
        <v>178.65316025999999</v>
      </c>
      <c r="D3312" s="77">
        <f t="shared" si="1426"/>
        <v>7245.38</v>
      </c>
      <c r="E3312" s="78">
        <f>IF(K3312=1,VLOOKUP(A3311,[1]Plan1!$G$155:$I$350,3),E3311)</f>
        <v>7276.54</v>
      </c>
      <c r="F3312" s="79">
        <f t="shared" si="1427"/>
        <v>45763</v>
      </c>
      <c r="G3312" s="80">
        <f t="shared" si="1428"/>
        <v>4.3006716003852752E-3</v>
      </c>
      <c r="H3312" s="81">
        <f t="shared" si="1429"/>
        <v>47588</v>
      </c>
      <c r="I3312" s="81">
        <f t="shared" si="1430"/>
        <v>47588</v>
      </c>
      <c r="J3312" s="82">
        <f t="shared" si="1445"/>
        <v>21</v>
      </c>
      <c r="K3312" s="82">
        <f t="shared" si="1450"/>
        <v>10</v>
      </c>
      <c r="L3312" s="76">
        <f t="shared" si="1431"/>
        <v>1.00204563</v>
      </c>
      <c r="M3312" s="83">
        <f t="shared" si="1432"/>
        <v>1.0043006699999999</v>
      </c>
      <c r="N3312" s="83">
        <f t="shared" si="1433"/>
        <v>1.647437731119102</v>
      </c>
      <c r="O3312" s="76">
        <f t="shared" si="1434"/>
        <v>1.6508077699999999</v>
      </c>
      <c r="P3312" s="76">
        <f t="shared" si="1435"/>
        <v>294.92202508999998</v>
      </c>
      <c r="Q3312" s="84">
        <f t="shared" si="1449"/>
        <v>0</v>
      </c>
      <c r="R3312" s="86">
        <f t="shared" si="1446"/>
        <v>0</v>
      </c>
      <c r="S3312" s="76">
        <f t="shared" si="1436"/>
        <v>0</v>
      </c>
      <c r="T3312" s="86">
        <f t="shared" si="1447"/>
        <v>8.0657000000000006E-2</v>
      </c>
      <c r="U3312" s="84">
        <f t="shared" si="1437"/>
        <v>10</v>
      </c>
      <c r="V3312" s="84">
        <v>252</v>
      </c>
      <c r="W3312" s="83">
        <f t="shared" si="1438"/>
        <v>1.003082885</v>
      </c>
      <c r="X3312" s="76">
        <f t="shared" si="1439"/>
        <v>0.90921068000000005</v>
      </c>
      <c r="Y3312" s="76">
        <f t="shared" si="1440"/>
        <v>0</v>
      </c>
      <c r="Z3312" s="90" t="str">
        <f t="shared" si="1441"/>
        <v>A+J=</v>
      </c>
      <c r="AA3312" s="81">
        <f t="shared" si="1442"/>
        <v>47438</v>
      </c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75">
        <f t="shared" si="1443"/>
        <v>47572</v>
      </c>
      <c r="B3313" s="76">
        <f t="shared" si="1444"/>
        <v>295.98279266000003</v>
      </c>
      <c r="C3313" s="76">
        <f t="shared" si="1448"/>
        <v>178.65316025999999</v>
      </c>
      <c r="D3313" s="77">
        <f t="shared" si="1426"/>
        <v>7245.38</v>
      </c>
      <c r="E3313" s="78">
        <f>IF(K3313=1,VLOOKUP(A3312,[1]Plan1!$G$155:$I$350,3),E3312)</f>
        <v>7276.54</v>
      </c>
      <c r="F3313" s="79">
        <f t="shared" si="1427"/>
        <v>45763</v>
      </c>
      <c r="G3313" s="80">
        <f t="shared" si="1428"/>
        <v>4.3006716003852752E-3</v>
      </c>
      <c r="H3313" s="81">
        <f t="shared" si="1429"/>
        <v>47588</v>
      </c>
      <c r="I3313" s="81">
        <f t="shared" si="1430"/>
        <v>47588</v>
      </c>
      <c r="J3313" s="82">
        <f t="shared" si="1445"/>
        <v>21</v>
      </c>
      <c r="K3313" s="82">
        <f t="shared" si="1450"/>
        <v>11</v>
      </c>
      <c r="L3313" s="76">
        <f t="shared" si="1431"/>
        <v>1.0022504299999999</v>
      </c>
      <c r="M3313" s="83">
        <f t="shared" si="1432"/>
        <v>1.0043006699999999</v>
      </c>
      <c r="N3313" s="83">
        <f t="shared" si="1433"/>
        <v>1.647437731119102</v>
      </c>
      <c r="O3313" s="76">
        <f t="shared" si="1434"/>
        <v>1.6511451699999999</v>
      </c>
      <c r="P3313" s="76">
        <f t="shared" si="1435"/>
        <v>294.98230266000002</v>
      </c>
      <c r="Q3313" s="84">
        <f t="shared" si="1449"/>
        <v>0</v>
      </c>
      <c r="R3313" s="86">
        <f t="shared" si="1446"/>
        <v>0</v>
      </c>
      <c r="S3313" s="76">
        <f t="shared" si="1436"/>
        <v>0</v>
      </c>
      <c r="T3313" s="86">
        <f t="shared" si="1447"/>
        <v>8.0657000000000006E-2</v>
      </c>
      <c r="U3313" s="84">
        <f t="shared" si="1437"/>
        <v>11</v>
      </c>
      <c r="V3313" s="84">
        <v>252</v>
      </c>
      <c r="W3313" s="83">
        <f t="shared" si="1438"/>
        <v>1.0033916949999999</v>
      </c>
      <c r="X3313" s="76">
        <f t="shared" si="1439"/>
        <v>1.0004900000000001</v>
      </c>
      <c r="Y3313" s="76">
        <f t="shared" si="1440"/>
        <v>0</v>
      </c>
      <c r="Z3313" s="90" t="str">
        <f t="shared" si="1441"/>
        <v>A+J=</v>
      </c>
      <c r="AA3313" s="81">
        <f t="shared" si="1442"/>
        <v>47438</v>
      </c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75">
        <f t="shared" si="1443"/>
        <v>47573</v>
      </c>
      <c r="B3314" s="76">
        <f t="shared" si="1444"/>
        <v>295.98279266000003</v>
      </c>
      <c r="C3314" s="76">
        <f t="shared" si="1448"/>
        <v>178.65316025999999</v>
      </c>
      <c r="D3314" s="77">
        <f t="shared" si="1426"/>
        <v>7245.38</v>
      </c>
      <c r="E3314" s="78">
        <f>IF(K3314=1,VLOOKUP(A3313,[1]Plan1!$G$155:$I$350,3),E3313)</f>
        <v>7276.54</v>
      </c>
      <c r="F3314" s="79">
        <f t="shared" si="1427"/>
        <v>45763</v>
      </c>
      <c r="G3314" s="80">
        <f t="shared" si="1428"/>
        <v>4.3006716003852752E-3</v>
      </c>
      <c r="H3314" s="81">
        <f t="shared" si="1429"/>
        <v>47588</v>
      </c>
      <c r="I3314" s="81">
        <f t="shared" si="1430"/>
        <v>47588</v>
      </c>
      <c r="J3314" s="82">
        <f t="shared" si="1445"/>
        <v>21</v>
      </c>
      <c r="K3314" s="82">
        <f t="shared" si="1450"/>
        <v>11</v>
      </c>
      <c r="L3314" s="76">
        <f t="shared" si="1431"/>
        <v>1.0022504299999999</v>
      </c>
      <c r="M3314" s="83">
        <f t="shared" si="1432"/>
        <v>1.0043006699999999</v>
      </c>
      <c r="N3314" s="83">
        <f t="shared" si="1433"/>
        <v>1.647437731119102</v>
      </c>
      <c r="O3314" s="76">
        <f t="shared" si="1434"/>
        <v>1.6511451699999999</v>
      </c>
      <c r="P3314" s="76">
        <f t="shared" si="1435"/>
        <v>294.98230266000002</v>
      </c>
      <c r="Q3314" s="84">
        <f t="shared" si="1449"/>
        <v>0</v>
      </c>
      <c r="R3314" s="86">
        <f t="shared" si="1446"/>
        <v>0</v>
      </c>
      <c r="S3314" s="76">
        <f t="shared" si="1436"/>
        <v>0</v>
      </c>
      <c r="T3314" s="86">
        <f t="shared" si="1447"/>
        <v>8.0657000000000006E-2</v>
      </c>
      <c r="U3314" s="84">
        <f t="shared" si="1437"/>
        <v>11</v>
      </c>
      <c r="V3314" s="84">
        <v>252</v>
      </c>
      <c r="W3314" s="83">
        <f t="shared" si="1438"/>
        <v>1.0033916949999999</v>
      </c>
      <c r="X3314" s="76">
        <f t="shared" si="1439"/>
        <v>1.0004900000000001</v>
      </c>
      <c r="Y3314" s="76">
        <f t="shared" si="1440"/>
        <v>0</v>
      </c>
      <c r="Z3314" s="90" t="str">
        <f t="shared" si="1441"/>
        <v>A+J=</v>
      </c>
      <c r="AA3314" s="81">
        <f t="shared" si="1442"/>
        <v>47438</v>
      </c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75">
        <f t="shared" si="1443"/>
        <v>47574</v>
      </c>
      <c r="B3315" s="76">
        <f t="shared" si="1444"/>
        <v>295.98279266000003</v>
      </c>
      <c r="C3315" s="76">
        <f t="shared" si="1448"/>
        <v>178.65316025999999</v>
      </c>
      <c r="D3315" s="77">
        <f t="shared" si="1426"/>
        <v>7245.38</v>
      </c>
      <c r="E3315" s="78">
        <f>IF(K3315=1,VLOOKUP(A3314,[1]Plan1!$G$155:$I$350,3),E3314)</f>
        <v>7276.54</v>
      </c>
      <c r="F3315" s="79">
        <f t="shared" si="1427"/>
        <v>45763</v>
      </c>
      <c r="G3315" s="80">
        <f t="shared" si="1428"/>
        <v>4.3006716003852752E-3</v>
      </c>
      <c r="H3315" s="81">
        <f t="shared" si="1429"/>
        <v>47588</v>
      </c>
      <c r="I3315" s="81">
        <f t="shared" si="1430"/>
        <v>47588</v>
      </c>
      <c r="J3315" s="82">
        <f t="shared" si="1445"/>
        <v>21</v>
      </c>
      <c r="K3315" s="82">
        <f t="shared" si="1450"/>
        <v>11</v>
      </c>
      <c r="L3315" s="76">
        <f t="shared" si="1431"/>
        <v>1.0022504299999999</v>
      </c>
      <c r="M3315" s="83">
        <f t="shared" si="1432"/>
        <v>1.0043006699999999</v>
      </c>
      <c r="N3315" s="83">
        <f t="shared" si="1433"/>
        <v>1.647437731119102</v>
      </c>
      <c r="O3315" s="76">
        <f t="shared" si="1434"/>
        <v>1.6511451699999999</v>
      </c>
      <c r="P3315" s="76">
        <f t="shared" si="1435"/>
        <v>294.98230266000002</v>
      </c>
      <c r="Q3315" s="84">
        <f t="shared" si="1449"/>
        <v>0</v>
      </c>
      <c r="R3315" s="86">
        <f t="shared" si="1446"/>
        <v>0</v>
      </c>
      <c r="S3315" s="76">
        <f t="shared" si="1436"/>
        <v>0</v>
      </c>
      <c r="T3315" s="86">
        <f t="shared" si="1447"/>
        <v>8.0657000000000006E-2</v>
      </c>
      <c r="U3315" s="84">
        <f t="shared" si="1437"/>
        <v>11</v>
      </c>
      <c r="V3315" s="84">
        <v>252</v>
      </c>
      <c r="W3315" s="83">
        <f t="shared" si="1438"/>
        <v>1.0033916949999999</v>
      </c>
      <c r="X3315" s="76">
        <f t="shared" si="1439"/>
        <v>1.0004900000000001</v>
      </c>
      <c r="Y3315" s="76">
        <f t="shared" si="1440"/>
        <v>0</v>
      </c>
      <c r="Z3315" s="90" t="str">
        <f t="shared" si="1441"/>
        <v>A+J=</v>
      </c>
      <c r="AA3315" s="81">
        <f t="shared" si="1442"/>
        <v>47438</v>
      </c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75">
        <f t="shared" si="1443"/>
        <v>47575</v>
      </c>
      <c r="B3316" s="76">
        <f t="shared" si="1444"/>
        <v>296.13442227999997</v>
      </c>
      <c r="C3316" s="76">
        <f t="shared" si="1448"/>
        <v>178.65316025999999</v>
      </c>
      <c r="D3316" s="77">
        <f t="shared" si="1426"/>
        <v>7245.38</v>
      </c>
      <c r="E3316" s="78">
        <f>IF(K3316=1,VLOOKUP(A3315,[1]Plan1!$G$155:$I$350,3),E3315)</f>
        <v>7276.54</v>
      </c>
      <c r="F3316" s="79">
        <f t="shared" si="1427"/>
        <v>45763</v>
      </c>
      <c r="G3316" s="80">
        <f t="shared" si="1428"/>
        <v>4.3006716003852752E-3</v>
      </c>
      <c r="H3316" s="81">
        <f t="shared" si="1429"/>
        <v>47588</v>
      </c>
      <c r="I3316" s="81">
        <f t="shared" si="1430"/>
        <v>47588</v>
      </c>
      <c r="J3316" s="82">
        <f t="shared" si="1445"/>
        <v>21</v>
      </c>
      <c r="K3316" s="82">
        <f t="shared" si="1450"/>
        <v>12</v>
      </c>
      <c r="L3316" s="76">
        <f t="shared" si="1431"/>
        <v>1.0024552600000001</v>
      </c>
      <c r="M3316" s="83">
        <f t="shared" si="1432"/>
        <v>1.0043006699999999</v>
      </c>
      <c r="N3316" s="83">
        <f t="shared" si="1433"/>
        <v>1.647437731119102</v>
      </c>
      <c r="O3316" s="76">
        <f t="shared" si="1434"/>
        <v>1.65148261</v>
      </c>
      <c r="P3316" s="76">
        <f t="shared" si="1435"/>
        <v>295.04258738999999</v>
      </c>
      <c r="Q3316" s="84">
        <f t="shared" si="1449"/>
        <v>0</v>
      </c>
      <c r="R3316" s="86">
        <f t="shared" si="1446"/>
        <v>0</v>
      </c>
      <c r="S3316" s="76">
        <f t="shared" si="1436"/>
        <v>0</v>
      </c>
      <c r="T3316" s="86">
        <f t="shared" si="1447"/>
        <v>8.0657000000000006E-2</v>
      </c>
      <c r="U3316" s="84">
        <f t="shared" si="1437"/>
        <v>12</v>
      </c>
      <c r="V3316" s="84">
        <v>252</v>
      </c>
      <c r="W3316" s="83">
        <f t="shared" si="1438"/>
        <v>1.003700601</v>
      </c>
      <c r="X3316" s="76">
        <f t="shared" si="1439"/>
        <v>1.0918348899999999</v>
      </c>
      <c r="Y3316" s="76">
        <f t="shared" si="1440"/>
        <v>0</v>
      </c>
      <c r="Z3316" s="90" t="str">
        <f t="shared" si="1441"/>
        <v>A+J=</v>
      </c>
      <c r="AA3316" s="81">
        <f t="shared" si="1442"/>
        <v>47438</v>
      </c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75">
        <f t="shared" si="1443"/>
        <v>47576</v>
      </c>
      <c r="B3317" s="76">
        <f t="shared" si="1444"/>
        <v>296.28613331999998</v>
      </c>
      <c r="C3317" s="76">
        <f t="shared" si="1448"/>
        <v>178.65316025999999</v>
      </c>
      <c r="D3317" s="77">
        <f t="shared" si="1426"/>
        <v>7245.38</v>
      </c>
      <c r="E3317" s="78">
        <f>IF(K3317=1,VLOOKUP(A3316,[1]Plan1!$G$155:$I$350,3),E3316)</f>
        <v>7276.54</v>
      </c>
      <c r="F3317" s="79">
        <f t="shared" si="1427"/>
        <v>45763</v>
      </c>
      <c r="G3317" s="80">
        <f t="shared" si="1428"/>
        <v>4.3006716003852752E-3</v>
      </c>
      <c r="H3317" s="81">
        <f t="shared" si="1429"/>
        <v>47588</v>
      </c>
      <c r="I3317" s="81">
        <f t="shared" si="1430"/>
        <v>47588</v>
      </c>
      <c r="J3317" s="82">
        <f t="shared" si="1445"/>
        <v>21</v>
      </c>
      <c r="K3317" s="82">
        <f t="shared" si="1450"/>
        <v>13</v>
      </c>
      <c r="L3317" s="76">
        <f t="shared" si="1431"/>
        <v>1.0026601399999999</v>
      </c>
      <c r="M3317" s="83">
        <f t="shared" si="1432"/>
        <v>1.0043006699999999</v>
      </c>
      <c r="N3317" s="83">
        <f t="shared" si="1433"/>
        <v>1.647437731119102</v>
      </c>
      <c r="O3317" s="76">
        <f t="shared" si="1434"/>
        <v>1.6518201400000001</v>
      </c>
      <c r="P3317" s="76">
        <f t="shared" si="1435"/>
        <v>295.10288818999999</v>
      </c>
      <c r="Q3317" s="84">
        <f t="shared" si="1449"/>
        <v>0</v>
      </c>
      <c r="R3317" s="86">
        <f t="shared" si="1446"/>
        <v>0</v>
      </c>
      <c r="S3317" s="76">
        <f t="shared" si="1436"/>
        <v>0</v>
      </c>
      <c r="T3317" s="86">
        <f t="shared" si="1447"/>
        <v>8.0657000000000006E-2</v>
      </c>
      <c r="U3317" s="84">
        <f t="shared" si="1437"/>
        <v>13</v>
      </c>
      <c r="V3317" s="84">
        <v>252</v>
      </c>
      <c r="W3317" s="83">
        <f t="shared" si="1438"/>
        <v>1.004009602</v>
      </c>
      <c r="X3317" s="76">
        <f t="shared" si="1439"/>
        <v>1.18324513</v>
      </c>
      <c r="Y3317" s="76">
        <f t="shared" si="1440"/>
        <v>0</v>
      </c>
      <c r="Z3317" s="90" t="str">
        <f t="shared" si="1441"/>
        <v>A+J=</v>
      </c>
      <c r="AA3317" s="81">
        <f t="shared" si="1442"/>
        <v>47438</v>
      </c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75">
        <f t="shared" si="1443"/>
        <v>47577</v>
      </c>
      <c r="B3318" s="76">
        <f t="shared" si="1444"/>
        <v>296.43792043000002</v>
      </c>
      <c r="C3318" s="76">
        <f t="shared" si="1448"/>
        <v>178.65316025999999</v>
      </c>
      <c r="D3318" s="77">
        <f t="shared" si="1426"/>
        <v>7245.38</v>
      </c>
      <c r="E3318" s="78">
        <f>IF(K3318=1,VLOOKUP(A3317,[1]Plan1!$G$155:$I$350,3),E3317)</f>
        <v>7276.54</v>
      </c>
      <c r="F3318" s="79">
        <f t="shared" si="1427"/>
        <v>45763</v>
      </c>
      <c r="G3318" s="80">
        <f t="shared" si="1428"/>
        <v>4.3006716003852752E-3</v>
      </c>
      <c r="H3318" s="81">
        <f t="shared" si="1429"/>
        <v>47588</v>
      </c>
      <c r="I3318" s="81">
        <f t="shared" si="1430"/>
        <v>47588</v>
      </c>
      <c r="J3318" s="82">
        <f t="shared" si="1445"/>
        <v>21</v>
      </c>
      <c r="K3318" s="82">
        <f t="shared" si="1450"/>
        <v>14</v>
      </c>
      <c r="L3318" s="76">
        <f t="shared" si="1431"/>
        <v>1.00286506</v>
      </c>
      <c r="M3318" s="83">
        <f t="shared" si="1432"/>
        <v>1.0043006699999999</v>
      </c>
      <c r="N3318" s="83">
        <f t="shared" si="1433"/>
        <v>1.647437731119102</v>
      </c>
      <c r="O3318" s="76">
        <f t="shared" si="1434"/>
        <v>1.6521577300000001</v>
      </c>
      <c r="P3318" s="76">
        <f t="shared" si="1435"/>
        <v>295.16319971000001</v>
      </c>
      <c r="Q3318" s="84">
        <f t="shared" si="1449"/>
        <v>0</v>
      </c>
      <c r="R3318" s="86">
        <f t="shared" si="1446"/>
        <v>0</v>
      </c>
      <c r="S3318" s="76">
        <f t="shared" si="1436"/>
        <v>0</v>
      </c>
      <c r="T3318" s="86">
        <f t="shared" si="1447"/>
        <v>8.0657000000000006E-2</v>
      </c>
      <c r="U3318" s="84">
        <f t="shared" si="1437"/>
        <v>14</v>
      </c>
      <c r="V3318" s="84">
        <v>252</v>
      </c>
      <c r="W3318" s="83">
        <f t="shared" si="1438"/>
        <v>1.0043186980000001</v>
      </c>
      <c r="X3318" s="76">
        <f t="shared" si="1439"/>
        <v>1.2747207199999999</v>
      </c>
      <c r="Y3318" s="76">
        <f t="shared" si="1440"/>
        <v>0</v>
      </c>
      <c r="Z3318" s="90" t="str">
        <f t="shared" si="1441"/>
        <v>A+J=</v>
      </c>
      <c r="AA3318" s="81">
        <f t="shared" si="1442"/>
        <v>47438</v>
      </c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75">
        <f t="shared" si="1443"/>
        <v>47578</v>
      </c>
      <c r="B3319" s="76">
        <f t="shared" si="1444"/>
        <v>296.58978542</v>
      </c>
      <c r="C3319" s="76">
        <f t="shared" si="1448"/>
        <v>178.65316025999999</v>
      </c>
      <c r="D3319" s="77">
        <f t="shared" si="1426"/>
        <v>7245.38</v>
      </c>
      <c r="E3319" s="78">
        <f>IF(K3319=1,VLOOKUP(A3318,[1]Plan1!$G$155:$I$350,3),E3318)</f>
        <v>7276.54</v>
      </c>
      <c r="F3319" s="79">
        <f t="shared" si="1427"/>
        <v>45763</v>
      </c>
      <c r="G3319" s="80">
        <f t="shared" si="1428"/>
        <v>4.3006716003852752E-3</v>
      </c>
      <c r="H3319" s="81">
        <f t="shared" si="1429"/>
        <v>47588</v>
      </c>
      <c r="I3319" s="81">
        <f t="shared" si="1430"/>
        <v>47588</v>
      </c>
      <c r="J3319" s="82">
        <f t="shared" si="1445"/>
        <v>21</v>
      </c>
      <c r="K3319" s="82">
        <f t="shared" si="1450"/>
        <v>15</v>
      </c>
      <c r="L3319" s="76">
        <f t="shared" si="1431"/>
        <v>1.00307002</v>
      </c>
      <c r="M3319" s="83">
        <f t="shared" si="1432"/>
        <v>1.0043006699999999</v>
      </c>
      <c r="N3319" s="83">
        <f t="shared" si="1433"/>
        <v>1.647437731119102</v>
      </c>
      <c r="O3319" s="76">
        <f t="shared" si="1434"/>
        <v>1.6524953899999999</v>
      </c>
      <c r="P3319" s="76">
        <f t="shared" si="1435"/>
        <v>295.22352373000001</v>
      </c>
      <c r="Q3319" s="84">
        <f t="shared" si="1449"/>
        <v>0</v>
      </c>
      <c r="R3319" s="86">
        <f t="shared" si="1446"/>
        <v>0</v>
      </c>
      <c r="S3319" s="76">
        <f t="shared" si="1436"/>
        <v>0</v>
      </c>
      <c r="T3319" s="86">
        <f t="shared" si="1447"/>
        <v>8.0657000000000006E-2</v>
      </c>
      <c r="U3319" s="84">
        <f t="shared" si="1437"/>
        <v>15</v>
      </c>
      <c r="V3319" s="84">
        <v>252</v>
      </c>
      <c r="W3319" s="83">
        <f t="shared" si="1438"/>
        <v>1.004627889</v>
      </c>
      <c r="X3319" s="76">
        <f t="shared" si="1439"/>
        <v>1.36626169</v>
      </c>
      <c r="Y3319" s="76">
        <f t="shared" si="1440"/>
        <v>0</v>
      </c>
      <c r="Z3319" s="90" t="str">
        <f t="shared" si="1441"/>
        <v>A+J=</v>
      </c>
      <c r="AA3319" s="81">
        <f t="shared" si="1442"/>
        <v>47438</v>
      </c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75">
        <f t="shared" si="1443"/>
        <v>47579</v>
      </c>
      <c r="B3320" s="76">
        <f t="shared" si="1444"/>
        <v>296.74172864999997</v>
      </c>
      <c r="C3320" s="76">
        <f t="shared" si="1448"/>
        <v>178.65316025999999</v>
      </c>
      <c r="D3320" s="77">
        <f t="shared" si="1426"/>
        <v>7245.38</v>
      </c>
      <c r="E3320" s="78">
        <f>IF(K3320=1,VLOOKUP(A3319,[1]Plan1!$G$155:$I$350,3),E3319)</f>
        <v>7276.54</v>
      </c>
      <c r="F3320" s="79">
        <f t="shared" si="1427"/>
        <v>45763</v>
      </c>
      <c r="G3320" s="80">
        <f t="shared" si="1428"/>
        <v>4.3006716003852752E-3</v>
      </c>
      <c r="H3320" s="81">
        <f t="shared" si="1429"/>
        <v>47588</v>
      </c>
      <c r="I3320" s="81">
        <f t="shared" si="1430"/>
        <v>47588</v>
      </c>
      <c r="J3320" s="82">
        <f t="shared" si="1445"/>
        <v>21</v>
      </c>
      <c r="K3320" s="82">
        <f t="shared" si="1450"/>
        <v>16</v>
      </c>
      <c r="L3320" s="76">
        <f t="shared" si="1431"/>
        <v>1.00327502</v>
      </c>
      <c r="M3320" s="83">
        <f t="shared" si="1432"/>
        <v>1.0043006699999999</v>
      </c>
      <c r="N3320" s="83">
        <f t="shared" si="1433"/>
        <v>1.647437731119102</v>
      </c>
      <c r="O3320" s="76">
        <f t="shared" si="1434"/>
        <v>1.6528331199999999</v>
      </c>
      <c r="P3320" s="76">
        <f t="shared" si="1435"/>
        <v>295.28386026999999</v>
      </c>
      <c r="Q3320" s="84">
        <f t="shared" si="1449"/>
        <v>0</v>
      </c>
      <c r="R3320" s="86">
        <f t="shared" si="1446"/>
        <v>0</v>
      </c>
      <c r="S3320" s="76">
        <f t="shared" si="1436"/>
        <v>0</v>
      </c>
      <c r="T3320" s="86">
        <f t="shared" si="1447"/>
        <v>8.0657000000000006E-2</v>
      </c>
      <c r="U3320" s="84">
        <f t="shared" si="1437"/>
        <v>16</v>
      </c>
      <c r="V3320" s="84">
        <v>252</v>
      </c>
      <c r="W3320" s="83">
        <f t="shared" si="1438"/>
        <v>1.0049371760000001</v>
      </c>
      <c r="X3320" s="76">
        <f t="shared" si="1439"/>
        <v>1.4578683800000001</v>
      </c>
      <c r="Y3320" s="76">
        <f t="shared" si="1440"/>
        <v>0</v>
      </c>
      <c r="Z3320" s="90" t="str">
        <f t="shared" si="1441"/>
        <v>A+J=</v>
      </c>
      <c r="AA3320" s="81">
        <f t="shared" si="1442"/>
        <v>47438</v>
      </c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75">
        <f t="shared" si="1443"/>
        <v>47580</v>
      </c>
      <c r="B3321" s="76">
        <f t="shared" si="1444"/>
        <v>296.74172864999997</v>
      </c>
      <c r="C3321" s="76">
        <f t="shared" si="1448"/>
        <v>178.65316025999999</v>
      </c>
      <c r="D3321" s="77">
        <f t="shared" si="1426"/>
        <v>7245.38</v>
      </c>
      <c r="E3321" s="78">
        <f>IF(K3321=1,VLOOKUP(A3320,[1]Plan1!$G$155:$I$350,3),E3320)</f>
        <v>7276.54</v>
      </c>
      <c r="F3321" s="79">
        <f t="shared" si="1427"/>
        <v>45763</v>
      </c>
      <c r="G3321" s="80">
        <f t="shared" si="1428"/>
        <v>4.3006716003852752E-3</v>
      </c>
      <c r="H3321" s="81">
        <f t="shared" si="1429"/>
        <v>47588</v>
      </c>
      <c r="I3321" s="81">
        <f t="shared" si="1430"/>
        <v>47588</v>
      </c>
      <c r="J3321" s="82">
        <f t="shared" si="1445"/>
        <v>21</v>
      </c>
      <c r="K3321" s="82">
        <f t="shared" si="1450"/>
        <v>16</v>
      </c>
      <c r="L3321" s="76">
        <f t="shared" si="1431"/>
        <v>1.00327502</v>
      </c>
      <c r="M3321" s="83">
        <f t="shared" si="1432"/>
        <v>1.0043006699999999</v>
      </c>
      <c r="N3321" s="83">
        <f t="shared" si="1433"/>
        <v>1.647437731119102</v>
      </c>
      <c r="O3321" s="76">
        <f t="shared" si="1434"/>
        <v>1.6528331199999999</v>
      </c>
      <c r="P3321" s="76">
        <f t="shared" si="1435"/>
        <v>295.28386026999999</v>
      </c>
      <c r="Q3321" s="84">
        <f t="shared" si="1449"/>
        <v>0</v>
      </c>
      <c r="R3321" s="86">
        <f t="shared" si="1446"/>
        <v>0</v>
      </c>
      <c r="S3321" s="76">
        <f t="shared" si="1436"/>
        <v>0</v>
      </c>
      <c r="T3321" s="86">
        <f t="shared" si="1447"/>
        <v>8.0657000000000006E-2</v>
      </c>
      <c r="U3321" s="84">
        <f t="shared" si="1437"/>
        <v>16</v>
      </c>
      <c r="V3321" s="84">
        <v>252</v>
      </c>
      <c r="W3321" s="83">
        <f t="shared" si="1438"/>
        <v>1.0049371760000001</v>
      </c>
      <c r="X3321" s="76">
        <f t="shared" si="1439"/>
        <v>1.4578683800000001</v>
      </c>
      <c r="Y3321" s="76">
        <f t="shared" si="1440"/>
        <v>0</v>
      </c>
      <c r="Z3321" s="90" t="str">
        <f t="shared" si="1441"/>
        <v>A+J=</v>
      </c>
      <c r="AA3321" s="81">
        <f t="shared" si="1442"/>
        <v>47438</v>
      </c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75">
        <f t="shared" si="1443"/>
        <v>47581</v>
      </c>
      <c r="B3322" s="76">
        <f t="shared" si="1444"/>
        <v>296.74172864999997</v>
      </c>
      <c r="C3322" s="76">
        <f t="shared" si="1448"/>
        <v>178.65316025999999</v>
      </c>
      <c r="D3322" s="77">
        <f t="shared" si="1426"/>
        <v>7245.38</v>
      </c>
      <c r="E3322" s="78">
        <f>IF(K3322=1,VLOOKUP(A3321,[1]Plan1!$G$155:$I$350,3),E3321)</f>
        <v>7276.54</v>
      </c>
      <c r="F3322" s="79">
        <f t="shared" si="1427"/>
        <v>45763</v>
      </c>
      <c r="G3322" s="80">
        <f t="shared" si="1428"/>
        <v>4.3006716003852752E-3</v>
      </c>
      <c r="H3322" s="81">
        <f t="shared" si="1429"/>
        <v>47588</v>
      </c>
      <c r="I3322" s="81">
        <f t="shared" si="1430"/>
        <v>47588</v>
      </c>
      <c r="J3322" s="82">
        <f t="shared" si="1445"/>
        <v>21</v>
      </c>
      <c r="K3322" s="82">
        <f t="shared" si="1450"/>
        <v>16</v>
      </c>
      <c r="L3322" s="76">
        <f t="shared" si="1431"/>
        <v>1.00327502</v>
      </c>
      <c r="M3322" s="83">
        <f t="shared" si="1432"/>
        <v>1.0043006699999999</v>
      </c>
      <c r="N3322" s="83">
        <f t="shared" si="1433"/>
        <v>1.647437731119102</v>
      </c>
      <c r="O3322" s="76">
        <f t="shared" si="1434"/>
        <v>1.6528331199999999</v>
      </c>
      <c r="P3322" s="76">
        <f t="shared" si="1435"/>
        <v>295.28386026999999</v>
      </c>
      <c r="Q3322" s="84">
        <f t="shared" si="1449"/>
        <v>0</v>
      </c>
      <c r="R3322" s="86">
        <f t="shared" si="1446"/>
        <v>0</v>
      </c>
      <c r="S3322" s="76">
        <f t="shared" si="1436"/>
        <v>0</v>
      </c>
      <c r="T3322" s="86">
        <f t="shared" si="1447"/>
        <v>8.0657000000000006E-2</v>
      </c>
      <c r="U3322" s="84">
        <f t="shared" si="1437"/>
        <v>16</v>
      </c>
      <c r="V3322" s="84">
        <v>252</v>
      </c>
      <c r="W3322" s="83">
        <f t="shared" si="1438"/>
        <v>1.0049371760000001</v>
      </c>
      <c r="X3322" s="76">
        <f t="shared" si="1439"/>
        <v>1.4578683800000001</v>
      </c>
      <c r="Y3322" s="76">
        <f t="shared" si="1440"/>
        <v>0</v>
      </c>
      <c r="Z3322" s="90" t="str">
        <f t="shared" si="1441"/>
        <v>A+J=</v>
      </c>
      <c r="AA3322" s="81">
        <f t="shared" si="1442"/>
        <v>47438</v>
      </c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75">
        <f t="shared" si="1443"/>
        <v>47582</v>
      </c>
      <c r="B3323" s="76">
        <f t="shared" si="1444"/>
        <v>296.89374951999997</v>
      </c>
      <c r="C3323" s="76">
        <f t="shared" si="1448"/>
        <v>178.65316025999999</v>
      </c>
      <c r="D3323" s="77">
        <f t="shared" si="1426"/>
        <v>7245.38</v>
      </c>
      <c r="E3323" s="78">
        <f>IF(K3323=1,VLOOKUP(A3322,[1]Plan1!$G$155:$I$350,3),E3322)</f>
        <v>7276.54</v>
      </c>
      <c r="F3323" s="79">
        <f t="shared" si="1427"/>
        <v>45763</v>
      </c>
      <c r="G3323" s="80">
        <f t="shared" si="1428"/>
        <v>4.3006716003852752E-3</v>
      </c>
      <c r="H3323" s="81">
        <f t="shared" si="1429"/>
        <v>47588</v>
      </c>
      <c r="I3323" s="81">
        <f t="shared" si="1430"/>
        <v>47588</v>
      </c>
      <c r="J3323" s="82">
        <f t="shared" si="1445"/>
        <v>21</v>
      </c>
      <c r="K3323" s="82">
        <f t="shared" si="1450"/>
        <v>17</v>
      </c>
      <c r="L3323" s="76">
        <f t="shared" si="1431"/>
        <v>1.0034800699999999</v>
      </c>
      <c r="M3323" s="83">
        <f t="shared" si="1432"/>
        <v>1.0043006699999999</v>
      </c>
      <c r="N3323" s="83">
        <f t="shared" si="1433"/>
        <v>1.647437731119102</v>
      </c>
      <c r="O3323" s="76">
        <f t="shared" si="1434"/>
        <v>1.65317092</v>
      </c>
      <c r="P3323" s="76">
        <f t="shared" si="1435"/>
        <v>295.34420929999999</v>
      </c>
      <c r="Q3323" s="84">
        <f t="shared" si="1449"/>
        <v>0</v>
      </c>
      <c r="R3323" s="86">
        <f t="shared" si="1446"/>
        <v>0</v>
      </c>
      <c r="S3323" s="76">
        <f t="shared" si="1436"/>
        <v>0</v>
      </c>
      <c r="T3323" s="86">
        <f t="shared" si="1447"/>
        <v>8.0657000000000006E-2</v>
      </c>
      <c r="U3323" s="84">
        <f t="shared" si="1437"/>
        <v>17</v>
      </c>
      <c r="V3323" s="84">
        <v>252</v>
      </c>
      <c r="W3323" s="83">
        <f t="shared" si="1438"/>
        <v>1.005246557</v>
      </c>
      <c r="X3323" s="76">
        <f t="shared" si="1439"/>
        <v>1.5495402199999999</v>
      </c>
      <c r="Y3323" s="76">
        <f t="shared" si="1440"/>
        <v>0</v>
      </c>
      <c r="Z3323" s="90" t="str">
        <f t="shared" si="1441"/>
        <v>A+J=</v>
      </c>
      <c r="AA3323" s="81">
        <f t="shared" si="1442"/>
        <v>47438</v>
      </c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75">
        <f t="shared" si="1443"/>
        <v>47583</v>
      </c>
      <c r="B3324" s="76">
        <f t="shared" si="1444"/>
        <v>297.04584688</v>
      </c>
      <c r="C3324" s="76">
        <f t="shared" si="1448"/>
        <v>178.65316025999999</v>
      </c>
      <c r="D3324" s="77">
        <f t="shared" si="1426"/>
        <v>7245.38</v>
      </c>
      <c r="E3324" s="78">
        <f>IF(K3324=1,VLOOKUP(A3323,[1]Plan1!$G$155:$I$350,3),E3323)</f>
        <v>7276.54</v>
      </c>
      <c r="F3324" s="79">
        <f t="shared" si="1427"/>
        <v>45763</v>
      </c>
      <c r="G3324" s="80">
        <f t="shared" si="1428"/>
        <v>4.3006716003852752E-3</v>
      </c>
      <c r="H3324" s="81">
        <f t="shared" si="1429"/>
        <v>47588</v>
      </c>
      <c r="I3324" s="81">
        <f t="shared" si="1430"/>
        <v>47588</v>
      </c>
      <c r="J3324" s="82">
        <f t="shared" si="1445"/>
        <v>21</v>
      </c>
      <c r="K3324" s="82">
        <f t="shared" si="1450"/>
        <v>18</v>
      </c>
      <c r="L3324" s="76">
        <f t="shared" si="1431"/>
        <v>1.0036851499999999</v>
      </c>
      <c r="M3324" s="83">
        <f t="shared" si="1432"/>
        <v>1.0043006699999999</v>
      </c>
      <c r="N3324" s="83">
        <f t="shared" si="1433"/>
        <v>1.647437731119102</v>
      </c>
      <c r="O3324" s="76">
        <f t="shared" si="1434"/>
        <v>1.6535087799999999</v>
      </c>
      <c r="P3324" s="76">
        <f t="shared" si="1435"/>
        <v>295.40456905999997</v>
      </c>
      <c r="Q3324" s="84">
        <f t="shared" si="1449"/>
        <v>0</v>
      </c>
      <c r="R3324" s="86">
        <f t="shared" si="1446"/>
        <v>0</v>
      </c>
      <c r="S3324" s="76">
        <f t="shared" si="1436"/>
        <v>0</v>
      </c>
      <c r="T3324" s="86">
        <f t="shared" si="1447"/>
        <v>8.0657000000000006E-2</v>
      </c>
      <c r="U3324" s="84">
        <f t="shared" si="1437"/>
        <v>18</v>
      </c>
      <c r="V3324" s="84">
        <v>252</v>
      </c>
      <c r="W3324" s="83">
        <f t="shared" si="1438"/>
        <v>1.005556034</v>
      </c>
      <c r="X3324" s="76">
        <f t="shared" si="1439"/>
        <v>1.64127782</v>
      </c>
      <c r="Y3324" s="76">
        <f t="shared" si="1440"/>
        <v>0</v>
      </c>
      <c r="Z3324" s="90" t="str">
        <f t="shared" si="1441"/>
        <v>A+J=</v>
      </c>
      <c r="AA3324" s="81">
        <f t="shared" si="1442"/>
        <v>47438</v>
      </c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75">
        <f t="shared" si="1443"/>
        <v>47584</v>
      </c>
      <c r="B3325" s="76">
        <f t="shared" si="1444"/>
        <v>297.19802404999996</v>
      </c>
      <c r="C3325" s="76">
        <f t="shared" si="1448"/>
        <v>178.65316025999999</v>
      </c>
      <c r="D3325" s="77">
        <f t="shared" si="1426"/>
        <v>7245.38</v>
      </c>
      <c r="E3325" s="78">
        <f>IF(K3325=1,VLOOKUP(A3324,[1]Plan1!$G$155:$I$350,3),E3324)</f>
        <v>7276.54</v>
      </c>
      <c r="F3325" s="79">
        <f t="shared" si="1427"/>
        <v>45763</v>
      </c>
      <c r="G3325" s="80">
        <f t="shared" si="1428"/>
        <v>4.3006716003852752E-3</v>
      </c>
      <c r="H3325" s="81">
        <f t="shared" si="1429"/>
        <v>47588</v>
      </c>
      <c r="I3325" s="81">
        <f t="shared" si="1430"/>
        <v>47588</v>
      </c>
      <c r="J3325" s="82">
        <f t="shared" si="1445"/>
        <v>21</v>
      </c>
      <c r="K3325" s="82">
        <f t="shared" si="1450"/>
        <v>19</v>
      </c>
      <c r="L3325" s="76">
        <f t="shared" si="1431"/>
        <v>1.00389028</v>
      </c>
      <c r="M3325" s="83">
        <f t="shared" si="1432"/>
        <v>1.0043006699999999</v>
      </c>
      <c r="N3325" s="83">
        <f t="shared" si="1433"/>
        <v>1.647437731119102</v>
      </c>
      <c r="O3325" s="76">
        <f t="shared" si="1434"/>
        <v>1.65384672</v>
      </c>
      <c r="P3325" s="76">
        <f t="shared" si="1435"/>
        <v>295.46494310999998</v>
      </c>
      <c r="Q3325" s="84">
        <f t="shared" si="1449"/>
        <v>0</v>
      </c>
      <c r="R3325" s="86">
        <f t="shared" si="1446"/>
        <v>0</v>
      </c>
      <c r="S3325" s="76">
        <f t="shared" si="1436"/>
        <v>0</v>
      </c>
      <c r="T3325" s="86">
        <f t="shared" si="1447"/>
        <v>8.0657000000000006E-2</v>
      </c>
      <c r="U3325" s="84">
        <f t="shared" si="1437"/>
        <v>19</v>
      </c>
      <c r="V3325" s="84">
        <v>252</v>
      </c>
      <c r="W3325" s="83">
        <f t="shared" si="1438"/>
        <v>1.005865606</v>
      </c>
      <c r="X3325" s="76">
        <f t="shared" si="1439"/>
        <v>1.73308094</v>
      </c>
      <c r="Y3325" s="76">
        <f t="shared" si="1440"/>
        <v>0</v>
      </c>
      <c r="Z3325" s="90" t="str">
        <f t="shared" si="1441"/>
        <v>A+J=</v>
      </c>
      <c r="AA3325" s="81">
        <f t="shared" si="1442"/>
        <v>47438</v>
      </c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75">
        <f t="shared" si="1443"/>
        <v>47585</v>
      </c>
      <c r="B3326" s="76">
        <f t="shared" si="1444"/>
        <v>297.35027775000003</v>
      </c>
      <c r="C3326" s="76">
        <f t="shared" si="1448"/>
        <v>178.65316025999999</v>
      </c>
      <c r="D3326" s="77">
        <f t="shared" si="1426"/>
        <v>7245.38</v>
      </c>
      <c r="E3326" s="78">
        <f>IF(K3326=1,VLOOKUP(A3325,[1]Plan1!$G$155:$I$350,3),E3325)</f>
        <v>7276.54</v>
      </c>
      <c r="F3326" s="79">
        <f t="shared" si="1427"/>
        <v>45763</v>
      </c>
      <c r="G3326" s="80">
        <f t="shared" si="1428"/>
        <v>4.3006716003852752E-3</v>
      </c>
      <c r="H3326" s="81">
        <f t="shared" si="1429"/>
        <v>47588</v>
      </c>
      <c r="I3326" s="81">
        <f t="shared" si="1430"/>
        <v>47588</v>
      </c>
      <c r="J3326" s="82">
        <f t="shared" si="1445"/>
        <v>21</v>
      </c>
      <c r="K3326" s="82">
        <f t="shared" si="1450"/>
        <v>20</v>
      </c>
      <c r="L3326" s="76">
        <f t="shared" si="1431"/>
        <v>1.0040954499999999</v>
      </c>
      <c r="M3326" s="83">
        <f t="shared" si="1432"/>
        <v>1.0043006699999999</v>
      </c>
      <c r="N3326" s="83">
        <f t="shared" si="1433"/>
        <v>1.647437731119102</v>
      </c>
      <c r="O3326" s="76">
        <f t="shared" si="1434"/>
        <v>1.6541847199999999</v>
      </c>
      <c r="P3326" s="76">
        <f t="shared" si="1435"/>
        <v>295.52532788000002</v>
      </c>
      <c r="Q3326" s="84">
        <f t="shared" si="1449"/>
        <v>0</v>
      </c>
      <c r="R3326" s="86">
        <f t="shared" si="1446"/>
        <v>0</v>
      </c>
      <c r="S3326" s="76">
        <f t="shared" si="1436"/>
        <v>0</v>
      </c>
      <c r="T3326" s="86">
        <f t="shared" si="1447"/>
        <v>8.0657000000000006E-2</v>
      </c>
      <c r="U3326" s="84">
        <f t="shared" si="1437"/>
        <v>20</v>
      </c>
      <c r="V3326" s="84">
        <v>252</v>
      </c>
      <c r="W3326" s="83">
        <f t="shared" si="1438"/>
        <v>1.0061752740000001</v>
      </c>
      <c r="X3326" s="76">
        <f t="shared" si="1439"/>
        <v>1.82494987</v>
      </c>
      <c r="Y3326" s="76">
        <f t="shared" si="1440"/>
        <v>0</v>
      </c>
      <c r="Z3326" s="90" t="str">
        <f t="shared" si="1441"/>
        <v>A+J=</v>
      </c>
      <c r="AA3326" s="81">
        <f t="shared" si="1442"/>
        <v>47438</v>
      </c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75">
        <f t="shared" si="1443"/>
        <v>47586</v>
      </c>
      <c r="B3327" s="76">
        <f t="shared" si="1444"/>
        <v>297.50261281000002</v>
      </c>
      <c r="C3327" s="76">
        <f t="shared" si="1448"/>
        <v>178.65316025999999</v>
      </c>
      <c r="D3327" s="77">
        <f t="shared" si="1426"/>
        <v>7245.38</v>
      </c>
      <c r="E3327" s="78">
        <f>IF(K3327=1,VLOOKUP(A3326,[1]Plan1!$G$155:$I$350,3),E3326)</f>
        <v>7276.54</v>
      </c>
      <c r="F3327" s="79">
        <f t="shared" si="1427"/>
        <v>45763</v>
      </c>
      <c r="G3327" s="80">
        <f t="shared" si="1428"/>
        <v>4.3006716003852752E-3</v>
      </c>
      <c r="H3327" s="81">
        <f t="shared" si="1429"/>
        <v>47588</v>
      </c>
      <c r="I3327" s="81">
        <f t="shared" si="1430"/>
        <v>47588</v>
      </c>
      <c r="J3327" s="82">
        <f t="shared" si="1445"/>
        <v>21</v>
      </c>
      <c r="K3327" s="82">
        <f t="shared" si="1450"/>
        <v>21</v>
      </c>
      <c r="L3327" s="76">
        <f t="shared" si="1431"/>
        <v>1.0043006699999999</v>
      </c>
      <c r="M3327" s="83">
        <f t="shared" si="1432"/>
        <v>1.0043006699999999</v>
      </c>
      <c r="N3327" s="83">
        <f t="shared" si="1433"/>
        <v>1.647437731119102</v>
      </c>
      <c r="O3327" s="76">
        <f t="shared" si="1434"/>
        <v>1.65452281</v>
      </c>
      <c r="P3327" s="76">
        <f t="shared" si="1435"/>
        <v>295.58572872000002</v>
      </c>
      <c r="Q3327" s="84">
        <f t="shared" si="1449"/>
        <v>0</v>
      </c>
      <c r="R3327" s="86">
        <f t="shared" si="1446"/>
        <v>0</v>
      </c>
      <c r="S3327" s="76">
        <f t="shared" si="1436"/>
        <v>0</v>
      </c>
      <c r="T3327" s="86">
        <f t="shared" si="1447"/>
        <v>8.0657000000000006E-2</v>
      </c>
      <c r="U3327" s="84">
        <f t="shared" si="1437"/>
        <v>21</v>
      </c>
      <c r="V3327" s="84">
        <v>252</v>
      </c>
      <c r="W3327" s="83">
        <f t="shared" si="1438"/>
        <v>1.0064850359999999</v>
      </c>
      <c r="X3327" s="76">
        <f t="shared" si="1439"/>
        <v>1.9168840899999999</v>
      </c>
      <c r="Y3327" s="76">
        <f t="shared" si="1440"/>
        <v>0</v>
      </c>
      <c r="Z3327" s="90" t="str">
        <f t="shared" si="1441"/>
        <v>A+J=</v>
      </c>
      <c r="AA3327" s="81">
        <f t="shared" si="1442"/>
        <v>47438</v>
      </c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75">
        <f t="shared" si="1443"/>
        <v>47587</v>
      </c>
      <c r="B3328" s="76">
        <f t="shared" si="1444"/>
        <v>297.50261281000002</v>
      </c>
      <c r="C3328" s="76">
        <f t="shared" si="1448"/>
        <v>178.65316025999999</v>
      </c>
      <c r="D3328" s="77">
        <f t="shared" si="1426"/>
        <v>7245.38</v>
      </c>
      <c r="E3328" s="78">
        <f>IF(K3328=1,VLOOKUP(A3327,[1]Plan1!$G$155:$I$350,3),E3327)</f>
        <v>7276.54</v>
      </c>
      <c r="F3328" s="79">
        <f t="shared" si="1427"/>
        <v>45763</v>
      </c>
      <c r="G3328" s="80">
        <f t="shared" si="1428"/>
        <v>4.3006716003852752E-3</v>
      </c>
      <c r="H3328" s="81">
        <f t="shared" si="1429"/>
        <v>47588</v>
      </c>
      <c r="I3328" s="81">
        <f t="shared" si="1430"/>
        <v>47588</v>
      </c>
      <c r="J3328" s="82">
        <f t="shared" si="1445"/>
        <v>21</v>
      </c>
      <c r="K3328" s="82">
        <f t="shared" si="1450"/>
        <v>21</v>
      </c>
      <c r="L3328" s="76">
        <f t="shared" si="1431"/>
        <v>1.0043006699999999</v>
      </c>
      <c r="M3328" s="83">
        <f t="shared" si="1432"/>
        <v>1.0043006699999999</v>
      </c>
      <c r="N3328" s="83">
        <f t="shared" si="1433"/>
        <v>1.647437731119102</v>
      </c>
      <c r="O3328" s="76">
        <f t="shared" si="1434"/>
        <v>1.65452281</v>
      </c>
      <c r="P3328" s="76">
        <f t="shared" si="1435"/>
        <v>295.58572872000002</v>
      </c>
      <c r="Q3328" s="84">
        <f t="shared" si="1449"/>
        <v>0</v>
      </c>
      <c r="R3328" s="86">
        <f t="shared" si="1446"/>
        <v>0</v>
      </c>
      <c r="S3328" s="76">
        <f t="shared" si="1436"/>
        <v>0</v>
      </c>
      <c r="T3328" s="86">
        <f t="shared" si="1447"/>
        <v>8.0657000000000006E-2</v>
      </c>
      <c r="U3328" s="84">
        <f t="shared" si="1437"/>
        <v>21</v>
      </c>
      <c r="V3328" s="84">
        <v>252</v>
      </c>
      <c r="W3328" s="83">
        <f t="shared" si="1438"/>
        <v>1.0064850359999999</v>
      </c>
      <c r="X3328" s="76">
        <f t="shared" si="1439"/>
        <v>1.9168840899999999</v>
      </c>
      <c r="Y3328" s="76">
        <f t="shared" si="1440"/>
        <v>0</v>
      </c>
      <c r="Z3328" s="90" t="str">
        <f t="shared" si="1441"/>
        <v>A+J=</v>
      </c>
      <c r="AA3328" s="81">
        <f t="shared" si="1442"/>
        <v>47438</v>
      </c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75">
        <f t="shared" si="1443"/>
        <v>47588</v>
      </c>
      <c r="B3329" s="76">
        <f t="shared" si="1444"/>
        <v>297.50261281000002</v>
      </c>
      <c r="C3329" s="76">
        <f t="shared" si="1448"/>
        <v>178.65316025999999</v>
      </c>
      <c r="D3329" s="77">
        <f t="shared" si="1426"/>
        <v>7245.38</v>
      </c>
      <c r="E3329" s="78">
        <f>IF(K3329=1,VLOOKUP(A3328,[1]Plan1!$G$155:$I$350,3),E3328)</f>
        <v>7276.54</v>
      </c>
      <c r="F3329" s="79">
        <f t="shared" si="1427"/>
        <v>45763</v>
      </c>
      <c r="G3329" s="80">
        <f t="shared" si="1428"/>
        <v>4.3006716003852752E-3</v>
      </c>
      <c r="H3329" s="81">
        <f t="shared" si="1429"/>
        <v>47618</v>
      </c>
      <c r="I3329" s="81">
        <f t="shared" si="1430"/>
        <v>47588</v>
      </c>
      <c r="J3329" s="82">
        <f t="shared" si="1445"/>
        <v>21</v>
      </c>
      <c r="K3329" s="82">
        <f t="shared" si="1450"/>
        <v>21</v>
      </c>
      <c r="L3329" s="76">
        <f t="shared" si="1431"/>
        <v>1.0043006699999999</v>
      </c>
      <c r="M3329" s="83">
        <f t="shared" si="1432"/>
        <v>1.0043006699999999</v>
      </c>
      <c r="N3329" s="83">
        <f t="shared" si="1433"/>
        <v>1.647437731119102</v>
      </c>
      <c r="O3329" s="76">
        <f t="shared" si="1434"/>
        <v>1.65452281</v>
      </c>
      <c r="P3329" s="76">
        <f t="shared" si="1435"/>
        <v>295.58572872000002</v>
      </c>
      <c r="Q3329" s="84">
        <f t="shared" si="1449"/>
        <v>109</v>
      </c>
      <c r="R3329" s="86">
        <f t="shared" si="1446"/>
        <v>4.5589999999999999E-2</v>
      </c>
      <c r="S3329" s="76">
        <f t="shared" si="1436"/>
        <v>13.47575337</v>
      </c>
      <c r="T3329" s="86">
        <f t="shared" si="1447"/>
        <v>8.0657000000000006E-2</v>
      </c>
      <c r="U3329" s="84">
        <f t="shared" si="1437"/>
        <v>21</v>
      </c>
      <c r="V3329" s="84">
        <v>252</v>
      </c>
      <c r="W3329" s="83">
        <f t="shared" si="1438"/>
        <v>1.0064850359999999</v>
      </c>
      <c r="X3329" s="76">
        <f t="shared" si="1439"/>
        <v>1.9168840899999999</v>
      </c>
      <c r="Y3329" s="76">
        <f t="shared" si="1440"/>
        <v>15.39263746</v>
      </c>
      <c r="Z3329" s="90" t="str">
        <f t="shared" si="1441"/>
        <v>A+J=</v>
      </c>
      <c r="AA3329" s="81">
        <f t="shared" si="1442"/>
        <v>47438</v>
      </c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75">
        <f t="shared" si="1443"/>
        <v>47589</v>
      </c>
      <c r="B3330" s="76">
        <f t="shared" si="1444"/>
        <v>282.25738393</v>
      </c>
      <c r="C3330" s="76">
        <f t="shared" si="1448"/>
        <v>170.50836269000001</v>
      </c>
      <c r="D3330" s="77">
        <f t="shared" si="1426"/>
        <v>7245.38</v>
      </c>
      <c r="E3330" s="78">
        <f>IF(K3330=1,VLOOKUP(A3329,[1]Plan1!$G$155:$I$350,3),E3329)</f>
        <v>7276.54</v>
      </c>
      <c r="F3330" s="79">
        <f t="shared" si="1427"/>
        <v>45763</v>
      </c>
      <c r="G3330" s="80">
        <f t="shared" si="1428"/>
        <v>4.3006716003852752E-3</v>
      </c>
      <c r="H3330" s="81">
        <f t="shared" si="1429"/>
        <v>47618</v>
      </c>
      <c r="I3330" s="81">
        <f t="shared" si="1430"/>
        <v>47618</v>
      </c>
      <c r="J3330" s="82">
        <f t="shared" si="1445"/>
        <v>20</v>
      </c>
      <c r="K3330" s="82">
        <f t="shared" si="1450"/>
        <v>1</v>
      </c>
      <c r="L3330" s="76">
        <f t="shared" si="1431"/>
        <v>1.0002145899999999</v>
      </c>
      <c r="M3330" s="83">
        <f t="shared" si="1432"/>
        <v>1.0043006699999999</v>
      </c>
      <c r="N3330" s="83">
        <f t="shared" si="1433"/>
        <v>1.6545228171461939</v>
      </c>
      <c r="O3330" s="76">
        <f t="shared" si="1434"/>
        <v>1.65487786</v>
      </c>
      <c r="P3330" s="76">
        <f t="shared" si="1435"/>
        <v>282.17051436000003</v>
      </c>
      <c r="Q3330" s="84">
        <f t="shared" si="1449"/>
        <v>0</v>
      </c>
      <c r="R3330" s="86">
        <f t="shared" si="1446"/>
        <v>0</v>
      </c>
      <c r="S3330" s="76">
        <f t="shared" si="1436"/>
        <v>0</v>
      </c>
      <c r="T3330" s="86">
        <f t="shared" si="1447"/>
        <v>8.0657000000000006E-2</v>
      </c>
      <c r="U3330" s="84">
        <f t="shared" si="1437"/>
        <v>1</v>
      </c>
      <c r="V3330" s="84">
        <v>252</v>
      </c>
      <c r="W3330" s="83">
        <f t="shared" si="1438"/>
        <v>1.0003078620000001</v>
      </c>
      <c r="X3330" s="76">
        <f t="shared" si="1439"/>
        <v>8.6869569999999993E-2</v>
      </c>
      <c r="Y3330" s="76">
        <f t="shared" si="1440"/>
        <v>0</v>
      </c>
      <c r="Z3330" s="90" t="str">
        <f t="shared" si="1441"/>
        <v>A+J=</v>
      </c>
      <c r="AA3330" s="81">
        <f t="shared" si="1442"/>
        <v>47438</v>
      </c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75">
        <f t="shared" si="1443"/>
        <v>47590</v>
      </c>
      <c r="B3331" s="76">
        <f t="shared" si="1444"/>
        <v>282.40486826</v>
      </c>
      <c r="C3331" s="76">
        <f t="shared" si="1448"/>
        <v>170.50836269000001</v>
      </c>
      <c r="D3331" s="77">
        <f t="shared" si="1426"/>
        <v>7245.38</v>
      </c>
      <c r="E3331" s="78">
        <f>IF(K3331=1,VLOOKUP(A3330,[1]Plan1!$G$155:$I$350,3),E3330)</f>
        <v>7276.54</v>
      </c>
      <c r="F3331" s="79">
        <f t="shared" si="1427"/>
        <v>45763</v>
      </c>
      <c r="G3331" s="80">
        <f t="shared" si="1428"/>
        <v>4.3006716003852752E-3</v>
      </c>
      <c r="H3331" s="81">
        <f t="shared" si="1429"/>
        <v>47618</v>
      </c>
      <c r="I3331" s="81">
        <f t="shared" si="1430"/>
        <v>47618</v>
      </c>
      <c r="J3331" s="82">
        <f t="shared" si="1445"/>
        <v>20</v>
      </c>
      <c r="K3331" s="82">
        <f t="shared" si="1450"/>
        <v>2</v>
      </c>
      <c r="L3331" s="76">
        <f t="shared" si="1431"/>
        <v>1.0004292299999999</v>
      </c>
      <c r="M3331" s="83">
        <f t="shared" si="1432"/>
        <v>1.0043006699999999</v>
      </c>
      <c r="N3331" s="83">
        <f t="shared" si="1433"/>
        <v>1.6545228171461939</v>
      </c>
      <c r="O3331" s="76">
        <f t="shared" si="1434"/>
        <v>1.6552329800000001</v>
      </c>
      <c r="P3331" s="76">
        <f t="shared" si="1435"/>
        <v>282.23106529</v>
      </c>
      <c r="Q3331" s="84">
        <f t="shared" si="1449"/>
        <v>0</v>
      </c>
      <c r="R3331" s="86">
        <f t="shared" si="1446"/>
        <v>0</v>
      </c>
      <c r="S3331" s="76">
        <f t="shared" si="1436"/>
        <v>0</v>
      </c>
      <c r="T3331" s="86">
        <f t="shared" si="1447"/>
        <v>8.0657000000000006E-2</v>
      </c>
      <c r="U3331" s="84">
        <f t="shared" si="1437"/>
        <v>2</v>
      </c>
      <c r="V3331" s="84">
        <v>252</v>
      </c>
      <c r="W3331" s="83">
        <f t="shared" si="1438"/>
        <v>1.000615818</v>
      </c>
      <c r="X3331" s="76">
        <f t="shared" si="1439"/>
        <v>0.17380297</v>
      </c>
      <c r="Y3331" s="76">
        <f t="shared" si="1440"/>
        <v>0</v>
      </c>
      <c r="Z3331" s="90" t="str">
        <f t="shared" si="1441"/>
        <v>A+J=</v>
      </c>
      <c r="AA3331" s="81">
        <f t="shared" si="1442"/>
        <v>47438</v>
      </c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75">
        <f t="shared" si="1443"/>
        <v>47591</v>
      </c>
      <c r="B3332" s="76">
        <f t="shared" si="1444"/>
        <v>282.55243203999999</v>
      </c>
      <c r="C3332" s="76">
        <f t="shared" si="1448"/>
        <v>170.50836269000001</v>
      </c>
      <c r="D3332" s="77">
        <f t="shared" si="1426"/>
        <v>7245.38</v>
      </c>
      <c r="E3332" s="78">
        <f>IF(K3332=1,VLOOKUP(A3331,[1]Plan1!$G$155:$I$350,3),E3331)</f>
        <v>7276.54</v>
      </c>
      <c r="F3332" s="79">
        <f t="shared" si="1427"/>
        <v>45763</v>
      </c>
      <c r="G3332" s="80">
        <f t="shared" si="1428"/>
        <v>4.3006716003852752E-3</v>
      </c>
      <c r="H3332" s="81">
        <f t="shared" si="1429"/>
        <v>47618</v>
      </c>
      <c r="I3332" s="81">
        <f t="shared" si="1430"/>
        <v>47618</v>
      </c>
      <c r="J3332" s="82">
        <f t="shared" si="1445"/>
        <v>20</v>
      </c>
      <c r="K3332" s="82">
        <f t="shared" si="1450"/>
        <v>3</v>
      </c>
      <c r="L3332" s="76">
        <f t="shared" si="1431"/>
        <v>1.0006439199999999</v>
      </c>
      <c r="M3332" s="83">
        <f t="shared" si="1432"/>
        <v>1.0043006699999999</v>
      </c>
      <c r="N3332" s="83">
        <f t="shared" si="1433"/>
        <v>1.6545228171461939</v>
      </c>
      <c r="O3332" s="76">
        <f t="shared" si="1434"/>
        <v>1.65558819</v>
      </c>
      <c r="P3332" s="76">
        <f t="shared" si="1435"/>
        <v>282.29163155999998</v>
      </c>
      <c r="Q3332" s="84">
        <f t="shared" si="1449"/>
        <v>0</v>
      </c>
      <c r="R3332" s="86">
        <f t="shared" si="1446"/>
        <v>0</v>
      </c>
      <c r="S3332" s="76">
        <f t="shared" si="1436"/>
        <v>0</v>
      </c>
      <c r="T3332" s="86">
        <f t="shared" si="1447"/>
        <v>8.0657000000000006E-2</v>
      </c>
      <c r="U3332" s="84">
        <f t="shared" si="1437"/>
        <v>3</v>
      </c>
      <c r="V3332" s="84">
        <v>252</v>
      </c>
      <c r="W3332" s="83">
        <f t="shared" si="1438"/>
        <v>1.000923869</v>
      </c>
      <c r="X3332" s="76">
        <f t="shared" si="1439"/>
        <v>0.26080048</v>
      </c>
      <c r="Y3332" s="76">
        <f t="shared" si="1440"/>
        <v>0</v>
      </c>
      <c r="Z3332" s="90" t="str">
        <f t="shared" si="1441"/>
        <v>A+J=</v>
      </c>
      <c r="AA3332" s="81">
        <f t="shared" si="1442"/>
        <v>47438</v>
      </c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75">
        <f t="shared" si="1443"/>
        <v>47592</v>
      </c>
      <c r="B3333" s="76">
        <f t="shared" si="1444"/>
        <v>282.70007192000003</v>
      </c>
      <c r="C3333" s="76">
        <f t="shared" si="1448"/>
        <v>170.50836269000001</v>
      </c>
      <c r="D3333" s="77">
        <f t="shared" si="1426"/>
        <v>7245.38</v>
      </c>
      <c r="E3333" s="78">
        <f>IF(K3333=1,VLOOKUP(A3332,[1]Plan1!$G$155:$I$350,3),E3332)</f>
        <v>7276.54</v>
      </c>
      <c r="F3333" s="79">
        <f t="shared" si="1427"/>
        <v>45763</v>
      </c>
      <c r="G3333" s="80">
        <f t="shared" si="1428"/>
        <v>4.3006716003852752E-3</v>
      </c>
      <c r="H3333" s="81">
        <f t="shared" si="1429"/>
        <v>47618</v>
      </c>
      <c r="I3333" s="81">
        <f t="shared" si="1430"/>
        <v>47618</v>
      </c>
      <c r="J3333" s="82">
        <f t="shared" si="1445"/>
        <v>20</v>
      </c>
      <c r="K3333" s="82">
        <f t="shared" si="1450"/>
        <v>4</v>
      </c>
      <c r="L3333" s="76">
        <f t="shared" si="1431"/>
        <v>1.0008586500000001</v>
      </c>
      <c r="M3333" s="83">
        <f t="shared" si="1432"/>
        <v>1.0043006699999999</v>
      </c>
      <c r="N3333" s="83">
        <f t="shared" si="1433"/>
        <v>1.6545228171461939</v>
      </c>
      <c r="O3333" s="76">
        <f t="shared" si="1434"/>
        <v>1.65594347</v>
      </c>
      <c r="P3333" s="76">
        <f t="shared" si="1435"/>
        <v>282.35220977</v>
      </c>
      <c r="Q3333" s="84">
        <f t="shared" si="1449"/>
        <v>0</v>
      </c>
      <c r="R3333" s="86">
        <f t="shared" si="1446"/>
        <v>0</v>
      </c>
      <c r="S3333" s="76">
        <f t="shared" si="1436"/>
        <v>0</v>
      </c>
      <c r="T3333" s="86">
        <f t="shared" si="1447"/>
        <v>8.0657000000000006E-2</v>
      </c>
      <c r="U3333" s="84">
        <f t="shared" si="1437"/>
        <v>4</v>
      </c>
      <c r="V3333" s="84">
        <v>252</v>
      </c>
      <c r="W3333" s="83">
        <f t="shared" si="1438"/>
        <v>1.001232015</v>
      </c>
      <c r="X3333" s="76">
        <f t="shared" si="1439"/>
        <v>0.34786214999999998</v>
      </c>
      <c r="Y3333" s="76">
        <f t="shared" si="1440"/>
        <v>0</v>
      </c>
      <c r="Z3333" s="90" t="str">
        <f t="shared" si="1441"/>
        <v>A+J=</v>
      </c>
      <c r="AA3333" s="81">
        <f t="shared" si="1442"/>
        <v>47438</v>
      </c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75">
        <f t="shared" si="1443"/>
        <v>47593</v>
      </c>
      <c r="B3334" s="76">
        <f t="shared" si="1444"/>
        <v>282.70007192000003</v>
      </c>
      <c r="C3334" s="76">
        <f t="shared" si="1448"/>
        <v>170.50836269000001</v>
      </c>
      <c r="D3334" s="77">
        <f t="shared" si="1426"/>
        <v>7245.38</v>
      </c>
      <c r="E3334" s="78">
        <f>IF(K3334=1,VLOOKUP(A3333,[1]Plan1!$G$155:$I$350,3),E3333)</f>
        <v>7276.54</v>
      </c>
      <c r="F3334" s="79">
        <f t="shared" si="1427"/>
        <v>45763</v>
      </c>
      <c r="G3334" s="80">
        <f t="shared" si="1428"/>
        <v>4.3006716003852752E-3</v>
      </c>
      <c r="H3334" s="81">
        <f t="shared" si="1429"/>
        <v>47618</v>
      </c>
      <c r="I3334" s="81">
        <f t="shared" si="1430"/>
        <v>47618</v>
      </c>
      <c r="J3334" s="82">
        <f t="shared" si="1445"/>
        <v>20</v>
      </c>
      <c r="K3334" s="82">
        <f t="shared" si="1450"/>
        <v>4</v>
      </c>
      <c r="L3334" s="76">
        <f t="shared" si="1431"/>
        <v>1.0008586500000001</v>
      </c>
      <c r="M3334" s="83">
        <f t="shared" si="1432"/>
        <v>1.0043006699999999</v>
      </c>
      <c r="N3334" s="83">
        <f t="shared" si="1433"/>
        <v>1.6545228171461939</v>
      </c>
      <c r="O3334" s="76">
        <f t="shared" si="1434"/>
        <v>1.65594347</v>
      </c>
      <c r="P3334" s="76">
        <f t="shared" si="1435"/>
        <v>282.35220977</v>
      </c>
      <c r="Q3334" s="84">
        <f t="shared" si="1449"/>
        <v>0</v>
      </c>
      <c r="R3334" s="86">
        <f t="shared" si="1446"/>
        <v>0</v>
      </c>
      <c r="S3334" s="76">
        <f t="shared" si="1436"/>
        <v>0</v>
      </c>
      <c r="T3334" s="86">
        <f t="shared" si="1447"/>
        <v>8.0657000000000006E-2</v>
      </c>
      <c r="U3334" s="84">
        <f t="shared" si="1437"/>
        <v>4</v>
      </c>
      <c r="V3334" s="84">
        <v>252</v>
      </c>
      <c r="W3334" s="83">
        <f t="shared" si="1438"/>
        <v>1.001232015</v>
      </c>
      <c r="X3334" s="76">
        <f t="shared" si="1439"/>
        <v>0.34786214999999998</v>
      </c>
      <c r="Y3334" s="76">
        <f t="shared" si="1440"/>
        <v>0</v>
      </c>
      <c r="Z3334" s="90" t="str">
        <f t="shared" si="1441"/>
        <v>A+J=</v>
      </c>
      <c r="AA3334" s="81">
        <f t="shared" si="1442"/>
        <v>47438</v>
      </c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75">
        <f t="shared" si="1443"/>
        <v>47594</v>
      </c>
      <c r="B3335" s="76">
        <f t="shared" si="1444"/>
        <v>282.70007192000003</v>
      </c>
      <c r="C3335" s="76">
        <f t="shared" si="1448"/>
        <v>170.50836269000001</v>
      </c>
      <c r="D3335" s="77">
        <f t="shared" si="1426"/>
        <v>7245.38</v>
      </c>
      <c r="E3335" s="78">
        <f>IF(K3335=1,VLOOKUP(A3334,[1]Plan1!$G$155:$I$350,3),E3334)</f>
        <v>7276.54</v>
      </c>
      <c r="F3335" s="79">
        <f t="shared" si="1427"/>
        <v>45763</v>
      </c>
      <c r="G3335" s="80">
        <f t="shared" si="1428"/>
        <v>4.3006716003852752E-3</v>
      </c>
      <c r="H3335" s="81">
        <f t="shared" si="1429"/>
        <v>47618</v>
      </c>
      <c r="I3335" s="81">
        <f t="shared" si="1430"/>
        <v>47618</v>
      </c>
      <c r="J3335" s="82">
        <f t="shared" si="1445"/>
        <v>20</v>
      </c>
      <c r="K3335" s="82">
        <f t="shared" si="1450"/>
        <v>4</v>
      </c>
      <c r="L3335" s="76">
        <f t="shared" si="1431"/>
        <v>1.0008586500000001</v>
      </c>
      <c r="M3335" s="83">
        <f t="shared" si="1432"/>
        <v>1.0043006699999999</v>
      </c>
      <c r="N3335" s="83">
        <f t="shared" si="1433"/>
        <v>1.6545228171461939</v>
      </c>
      <c r="O3335" s="76">
        <f t="shared" si="1434"/>
        <v>1.65594347</v>
      </c>
      <c r="P3335" s="76">
        <f t="shared" si="1435"/>
        <v>282.35220977</v>
      </c>
      <c r="Q3335" s="84">
        <f t="shared" si="1449"/>
        <v>0</v>
      </c>
      <c r="R3335" s="86">
        <f t="shared" si="1446"/>
        <v>0</v>
      </c>
      <c r="S3335" s="76">
        <f t="shared" si="1436"/>
        <v>0</v>
      </c>
      <c r="T3335" s="86">
        <f t="shared" si="1447"/>
        <v>8.0657000000000006E-2</v>
      </c>
      <c r="U3335" s="84">
        <f t="shared" si="1437"/>
        <v>4</v>
      </c>
      <c r="V3335" s="84">
        <v>252</v>
      </c>
      <c r="W3335" s="83">
        <f t="shared" si="1438"/>
        <v>1.001232015</v>
      </c>
      <c r="X3335" s="76">
        <f t="shared" si="1439"/>
        <v>0.34786214999999998</v>
      </c>
      <c r="Y3335" s="76">
        <f t="shared" si="1440"/>
        <v>0</v>
      </c>
      <c r="Z3335" s="90" t="str">
        <f t="shared" si="1441"/>
        <v>A+J=</v>
      </c>
      <c r="AA3335" s="81">
        <f t="shared" si="1442"/>
        <v>47438</v>
      </c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75">
        <f t="shared" si="1443"/>
        <v>47595</v>
      </c>
      <c r="B3336" s="76">
        <f t="shared" si="1444"/>
        <v>282.70007192000003</v>
      </c>
      <c r="C3336" s="76">
        <f t="shared" si="1448"/>
        <v>170.50836269000001</v>
      </c>
      <c r="D3336" s="77">
        <f t="shared" ref="D3336:D3399" si="1451">IF(E3336=E3335,D3335,E3335)</f>
        <v>7245.38</v>
      </c>
      <c r="E3336" s="78">
        <f>IF(K3336=1,VLOOKUP(A3335,[1]Plan1!$G$155:$I$350,3),E3335)</f>
        <v>7276.54</v>
      </c>
      <c r="F3336" s="79">
        <f t="shared" ref="F3336:F3399" si="1452">IF(D3336=D3335,F3335,A3336)</f>
        <v>45763</v>
      </c>
      <c r="G3336" s="80">
        <f t="shared" ref="G3336:G3399" si="1453">(E3336/D3336)-1</f>
        <v>4.3006716003852752E-3</v>
      </c>
      <c r="H3336" s="81">
        <f t="shared" ref="H3336:H3399" si="1454">IF(DAY(A3336)=15,VLOOKUP(A3336,AH$119:AN$451,4),H3335)</f>
        <v>47618</v>
      </c>
      <c r="I3336" s="81">
        <f t="shared" ref="I3336:I3399" si="1455">IF(A3336&gt;I3335,H3336,I3335)</f>
        <v>47618</v>
      </c>
      <c r="J3336" s="82">
        <f t="shared" si="1445"/>
        <v>20</v>
      </c>
      <c r="K3336" s="82">
        <f t="shared" si="1450"/>
        <v>4</v>
      </c>
      <c r="L3336" s="76">
        <f t="shared" ref="L3336:L3399" si="1456">TRUNC((E3336/D3336)^TRUNC((K3336/J3336),9),8)</f>
        <v>1.0008586500000001</v>
      </c>
      <c r="M3336" s="83">
        <f t="shared" ref="M3336:M3399" si="1457">IF(I3336&gt;I3335,L3335,M3335)</f>
        <v>1.0043006699999999</v>
      </c>
      <c r="N3336" s="83">
        <f t="shared" ref="N3336:N3399" si="1458">IF(I3336&gt;I3335,N3335*M3336,N3335)</f>
        <v>1.6545228171461939</v>
      </c>
      <c r="O3336" s="76">
        <f t="shared" ref="O3336:O3399" si="1459">TRUNC(TRUNC((L3336*N3336),15),8)</f>
        <v>1.65594347</v>
      </c>
      <c r="P3336" s="76">
        <f t="shared" ref="P3336:P3399" si="1460">TRUNC(C3336*O3336,8)</f>
        <v>282.35220977</v>
      </c>
      <c r="Q3336" s="84">
        <f t="shared" si="1449"/>
        <v>0</v>
      </c>
      <c r="R3336" s="86">
        <f t="shared" si="1446"/>
        <v>0</v>
      </c>
      <c r="S3336" s="76">
        <f t="shared" ref="S3336:S3399" si="1461">IF(R3336&gt;0,TRUNC(R3336*P3336,8),0)</f>
        <v>0</v>
      </c>
      <c r="T3336" s="86">
        <f t="shared" si="1447"/>
        <v>8.0657000000000006E-2</v>
      </c>
      <c r="U3336" s="84">
        <f t="shared" ref="U3336:U3399" si="1462">IF(Q3335&gt;0,1,IF(K3336=K3335,U3335,U3335+1))</f>
        <v>4</v>
      </c>
      <c r="V3336" s="84">
        <v>252</v>
      </c>
      <c r="W3336" s="83">
        <f t="shared" ref="W3336:W3399" si="1463">ROUND((1+T3336)^TRUNC((U3336/V3336),9),9)</f>
        <v>1.001232015</v>
      </c>
      <c r="X3336" s="76">
        <f t="shared" ref="X3336:X3399" si="1464">TRUNC((P3336*(W3336-1)),8)</f>
        <v>0.34786214999999998</v>
      </c>
      <c r="Y3336" s="76">
        <f t="shared" ref="Y3336:Y3399" si="1465">IF(Q3336&gt;0,S3336+X3336,0)</f>
        <v>0</v>
      </c>
      <c r="Z3336" s="90" t="str">
        <f t="shared" ref="Z3336:Z3399" si="1466">IF($Q3335&gt;0,VLOOKUP($A3335,$AD$11:$AM$115,9),Z3335)</f>
        <v>A+J=</v>
      </c>
      <c r="AA3336" s="81">
        <f t="shared" ref="AA3336:AA3399" si="1467">IF(Q3335&gt;0,VLOOKUP(A3335,$AD$11:$AM$115,10),AA3335)</f>
        <v>47438</v>
      </c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75">
        <f t="shared" si="1443"/>
        <v>47596</v>
      </c>
      <c r="B3337" s="76">
        <f t="shared" si="1444"/>
        <v>282.84778962999997</v>
      </c>
      <c r="C3337" s="76">
        <f t="shared" si="1448"/>
        <v>170.50836269000001</v>
      </c>
      <c r="D3337" s="77">
        <f t="shared" si="1451"/>
        <v>7245.38</v>
      </c>
      <c r="E3337" s="78">
        <f>IF(K3337=1,VLOOKUP(A3336,[1]Plan1!$G$155:$I$350,3),E3336)</f>
        <v>7276.54</v>
      </c>
      <c r="F3337" s="79">
        <f t="shared" si="1452"/>
        <v>45763</v>
      </c>
      <c r="G3337" s="80">
        <f t="shared" si="1453"/>
        <v>4.3006716003852752E-3</v>
      </c>
      <c r="H3337" s="81">
        <f t="shared" si="1454"/>
        <v>47618</v>
      </c>
      <c r="I3337" s="81">
        <f t="shared" si="1455"/>
        <v>47618</v>
      </c>
      <c r="J3337" s="82">
        <f t="shared" si="1445"/>
        <v>20</v>
      </c>
      <c r="K3337" s="82">
        <f t="shared" si="1450"/>
        <v>5</v>
      </c>
      <c r="L3337" s="76">
        <f t="shared" si="1456"/>
        <v>1.0010734299999999</v>
      </c>
      <c r="M3337" s="83">
        <f t="shared" si="1457"/>
        <v>1.0043006699999999</v>
      </c>
      <c r="N3337" s="83">
        <f t="shared" si="1458"/>
        <v>1.6545228171461939</v>
      </c>
      <c r="O3337" s="76">
        <f t="shared" si="1459"/>
        <v>1.6562988300000001</v>
      </c>
      <c r="P3337" s="76">
        <f t="shared" si="1460"/>
        <v>282.41280161999998</v>
      </c>
      <c r="Q3337" s="84">
        <f t="shared" si="1449"/>
        <v>0</v>
      </c>
      <c r="R3337" s="86">
        <f t="shared" si="1446"/>
        <v>0</v>
      </c>
      <c r="S3337" s="76">
        <f t="shared" si="1461"/>
        <v>0</v>
      </c>
      <c r="T3337" s="86">
        <f t="shared" si="1447"/>
        <v>8.0657000000000006E-2</v>
      </c>
      <c r="U3337" s="84">
        <f t="shared" si="1462"/>
        <v>5</v>
      </c>
      <c r="V3337" s="84">
        <v>252</v>
      </c>
      <c r="W3337" s="83">
        <f t="shared" si="1463"/>
        <v>1.001540256</v>
      </c>
      <c r="X3337" s="76">
        <f t="shared" si="1464"/>
        <v>0.43498800999999998</v>
      </c>
      <c r="Y3337" s="76">
        <f t="shared" si="1465"/>
        <v>0</v>
      </c>
      <c r="Z3337" s="90" t="str">
        <f t="shared" si="1466"/>
        <v>A+J=</v>
      </c>
      <c r="AA3337" s="81">
        <f t="shared" si="1467"/>
        <v>47438</v>
      </c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75">
        <f t="shared" si="1443"/>
        <v>47597</v>
      </c>
      <c r="B3338" s="76">
        <f t="shared" si="1444"/>
        <v>282.99558519999999</v>
      </c>
      <c r="C3338" s="76">
        <f t="shared" si="1448"/>
        <v>170.50836269000001</v>
      </c>
      <c r="D3338" s="77">
        <f t="shared" si="1451"/>
        <v>7245.38</v>
      </c>
      <c r="E3338" s="78">
        <f>IF(K3338=1,VLOOKUP(A3337,[1]Plan1!$G$155:$I$350,3),E3337)</f>
        <v>7276.54</v>
      </c>
      <c r="F3338" s="79">
        <f t="shared" si="1452"/>
        <v>45763</v>
      </c>
      <c r="G3338" s="80">
        <f t="shared" si="1453"/>
        <v>4.3006716003852752E-3</v>
      </c>
      <c r="H3338" s="81">
        <f t="shared" si="1454"/>
        <v>47618</v>
      </c>
      <c r="I3338" s="81">
        <f t="shared" si="1455"/>
        <v>47618</v>
      </c>
      <c r="J3338" s="82">
        <f t="shared" si="1445"/>
        <v>20</v>
      </c>
      <c r="K3338" s="82">
        <f t="shared" si="1450"/>
        <v>6</v>
      </c>
      <c r="L3338" s="76">
        <f t="shared" si="1456"/>
        <v>1.0012882599999999</v>
      </c>
      <c r="M3338" s="83">
        <f t="shared" si="1457"/>
        <v>1.0043006699999999</v>
      </c>
      <c r="N3338" s="83">
        <f t="shared" si="1458"/>
        <v>1.6545228171461939</v>
      </c>
      <c r="O3338" s="76">
        <f t="shared" si="1459"/>
        <v>1.65665427</v>
      </c>
      <c r="P3338" s="76">
        <f t="shared" si="1460"/>
        <v>282.47340711999999</v>
      </c>
      <c r="Q3338" s="84">
        <f t="shared" si="1449"/>
        <v>0</v>
      </c>
      <c r="R3338" s="86">
        <f t="shared" si="1446"/>
        <v>0</v>
      </c>
      <c r="S3338" s="76">
        <f t="shared" si="1461"/>
        <v>0</v>
      </c>
      <c r="T3338" s="86">
        <f t="shared" si="1447"/>
        <v>8.0657000000000006E-2</v>
      </c>
      <c r="U3338" s="84">
        <f t="shared" si="1462"/>
        <v>6</v>
      </c>
      <c r="V3338" s="84">
        <v>252</v>
      </c>
      <c r="W3338" s="83">
        <f t="shared" si="1463"/>
        <v>1.001848592</v>
      </c>
      <c r="X3338" s="76">
        <f t="shared" si="1464"/>
        <v>0.52217807999999999</v>
      </c>
      <c r="Y3338" s="76">
        <f t="shared" si="1465"/>
        <v>0</v>
      </c>
      <c r="Z3338" s="90" t="str">
        <f t="shared" si="1466"/>
        <v>A+J=</v>
      </c>
      <c r="AA3338" s="81">
        <f t="shared" si="1467"/>
        <v>47438</v>
      </c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75">
        <f t="shared" si="1443"/>
        <v>47598</v>
      </c>
      <c r="B3339" s="76">
        <f t="shared" si="1444"/>
        <v>283.14345692000001</v>
      </c>
      <c r="C3339" s="76">
        <f t="shared" si="1448"/>
        <v>170.50836269000001</v>
      </c>
      <c r="D3339" s="77">
        <f t="shared" si="1451"/>
        <v>7245.38</v>
      </c>
      <c r="E3339" s="78">
        <f>IF(K3339=1,VLOOKUP(A3338,[1]Plan1!$G$155:$I$350,3),E3338)</f>
        <v>7276.54</v>
      </c>
      <c r="F3339" s="79">
        <f t="shared" si="1452"/>
        <v>45763</v>
      </c>
      <c r="G3339" s="80">
        <f t="shared" si="1453"/>
        <v>4.3006716003852752E-3</v>
      </c>
      <c r="H3339" s="81">
        <f t="shared" si="1454"/>
        <v>47618</v>
      </c>
      <c r="I3339" s="81">
        <f t="shared" si="1455"/>
        <v>47618</v>
      </c>
      <c r="J3339" s="82">
        <f t="shared" si="1445"/>
        <v>20</v>
      </c>
      <c r="K3339" s="82">
        <f t="shared" si="1450"/>
        <v>7</v>
      </c>
      <c r="L3339" s="76">
        <f t="shared" si="1456"/>
        <v>1.0015031299999999</v>
      </c>
      <c r="M3339" s="83">
        <f t="shared" si="1457"/>
        <v>1.0043006699999999</v>
      </c>
      <c r="N3339" s="83">
        <f t="shared" si="1458"/>
        <v>1.6545228171461939</v>
      </c>
      <c r="O3339" s="76">
        <f t="shared" si="1459"/>
        <v>1.6570097800000001</v>
      </c>
      <c r="P3339" s="76">
        <f t="shared" si="1460"/>
        <v>282.53402454000002</v>
      </c>
      <c r="Q3339" s="84">
        <f t="shared" si="1449"/>
        <v>0</v>
      </c>
      <c r="R3339" s="86">
        <f t="shared" si="1446"/>
        <v>0</v>
      </c>
      <c r="S3339" s="76">
        <f t="shared" si="1461"/>
        <v>0</v>
      </c>
      <c r="T3339" s="86">
        <f t="shared" si="1447"/>
        <v>8.0657000000000006E-2</v>
      </c>
      <c r="U3339" s="84">
        <f t="shared" si="1462"/>
        <v>7</v>
      </c>
      <c r="V3339" s="84">
        <v>252</v>
      </c>
      <c r="W3339" s="83">
        <f t="shared" si="1463"/>
        <v>1.0021570230000001</v>
      </c>
      <c r="X3339" s="76">
        <f t="shared" si="1464"/>
        <v>0.60943238</v>
      </c>
      <c r="Y3339" s="76">
        <f t="shared" si="1465"/>
        <v>0</v>
      </c>
      <c r="Z3339" s="90" t="str">
        <f t="shared" si="1466"/>
        <v>A+J=</v>
      </c>
      <c r="AA3339" s="81">
        <f t="shared" si="1467"/>
        <v>47438</v>
      </c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75">
        <f t="shared" ref="A3340:A3403" si="1468">(A3339+1)</f>
        <v>47599</v>
      </c>
      <c r="B3340" s="76">
        <f t="shared" ref="B3340:B3403" si="1469">P3340+X3340</f>
        <v>283.29140629</v>
      </c>
      <c r="C3340" s="76">
        <f t="shared" si="1448"/>
        <v>170.50836269000001</v>
      </c>
      <c r="D3340" s="77">
        <f t="shared" si="1451"/>
        <v>7245.38</v>
      </c>
      <c r="E3340" s="78">
        <f>IF(K3340=1,VLOOKUP(A3339,[1]Plan1!$G$155:$I$350,3),E3339)</f>
        <v>7276.54</v>
      </c>
      <c r="F3340" s="79">
        <f t="shared" si="1452"/>
        <v>45763</v>
      </c>
      <c r="G3340" s="80">
        <f t="shared" si="1453"/>
        <v>4.3006716003852752E-3</v>
      </c>
      <c r="H3340" s="81">
        <f t="shared" si="1454"/>
        <v>47618</v>
      </c>
      <c r="I3340" s="81">
        <f t="shared" si="1455"/>
        <v>47618</v>
      </c>
      <c r="J3340" s="82">
        <f t="shared" ref="J3340:J3403" si="1470">IF(I3340=I3339,J3339,NETWORKDAYS(I3339,I3340,$AD$165:$AD$503)-1)</f>
        <v>20</v>
      </c>
      <c r="K3340" s="82">
        <f t="shared" si="1450"/>
        <v>8</v>
      </c>
      <c r="L3340" s="76">
        <f t="shared" si="1456"/>
        <v>1.00171805</v>
      </c>
      <c r="M3340" s="83">
        <f t="shared" si="1457"/>
        <v>1.0043006699999999</v>
      </c>
      <c r="N3340" s="83">
        <f t="shared" si="1458"/>
        <v>1.6545228171461939</v>
      </c>
      <c r="O3340" s="76">
        <f t="shared" si="1459"/>
        <v>1.6573653699999999</v>
      </c>
      <c r="P3340" s="76">
        <f t="shared" si="1460"/>
        <v>282.59465561000002</v>
      </c>
      <c r="Q3340" s="84">
        <f t="shared" si="1449"/>
        <v>0</v>
      </c>
      <c r="R3340" s="86">
        <f t="shared" ref="R3340:R3403" si="1471">IF(Q3340&gt;0,VLOOKUP($A3340,$AD$11:$AI$161,6),0)</f>
        <v>0</v>
      </c>
      <c r="S3340" s="76">
        <f t="shared" si="1461"/>
        <v>0</v>
      </c>
      <c r="T3340" s="86">
        <f t="shared" ref="T3340:T3403" si="1472">(T3339)</f>
        <v>8.0657000000000006E-2</v>
      </c>
      <c r="U3340" s="84">
        <f t="shared" si="1462"/>
        <v>8</v>
      </c>
      <c r="V3340" s="84">
        <v>252</v>
      </c>
      <c r="W3340" s="83">
        <f t="shared" si="1463"/>
        <v>1.002465548</v>
      </c>
      <c r="X3340" s="76">
        <f t="shared" si="1464"/>
        <v>0.69675067999999996</v>
      </c>
      <c r="Y3340" s="76">
        <f t="shared" si="1465"/>
        <v>0</v>
      </c>
      <c r="Z3340" s="90" t="str">
        <f t="shared" si="1466"/>
        <v>A+J=</v>
      </c>
      <c r="AA3340" s="81">
        <f t="shared" si="1467"/>
        <v>47438</v>
      </c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75">
        <f t="shared" si="1468"/>
        <v>47600</v>
      </c>
      <c r="B3341" s="76">
        <f t="shared" si="1469"/>
        <v>283.43943046999999</v>
      </c>
      <c r="C3341" s="76">
        <f t="shared" ref="C3341:C3404" si="1473">TRUNC(IF(Q3340&gt;0,VLOOKUP(A3340,$AD$13:$AE$161,2),C3340),8)</f>
        <v>170.50836269000001</v>
      </c>
      <c r="D3341" s="77">
        <f t="shared" si="1451"/>
        <v>7245.38</v>
      </c>
      <c r="E3341" s="78">
        <f>IF(K3341=1,VLOOKUP(A3340,[1]Plan1!$G$155:$I$350,3),E3340)</f>
        <v>7276.54</v>
      </c>
      <c r="F3341" s="79">
        <f t="shared" si="1452"/>
        <v>45763</v>
      </c>
      <c r="G3341" s="80">
        <f t="shared" si="1453"/>
        <v>4.3006716003852752E-3</v>
      </c>
      <c r="H3341" s="81">
        <f t="shared" si="1454"/>
        <v>47618</v>
      </c>
      <c r="I3341" s="81">
        <f t="shared" si="1455"/>
        <v>47618</v>
      </c>
      <c r="J3341" s="82">
        <f t="shared" si="1470"/>
        <v>20</v>
      </c>
      <c r="K3341" s="82">
        <f t="shared" si="1450"/>
        <v>9</v>
      </c>
      <c r="L3341" s="76">
        <f t="shared" si="1456"/>
        <v>1.0019330099999999</v>
      </c>
      <c r="M3341" s="83">
        <f t="shared" si="1457"/>
        <v>1.0043006699999999</v>
      </c>
      <c r="N3341" s="83">
        <f t="shared" si="1458"/>
        <v>1.6545228171461939</v>
      </c>
      <c r="O3341" s="76">
        <f t="shared" si="1459"/>
        <v>1.6577210200000001</v>
      </c>
      <c r="P3341" s="76">
        <f t="shared" si="1460"/>
        <v>282.65529691</v>
      </c>
      <c r="Q3341" s="84">
        <f t="shared" ref="Q3341:Q3404" si="1474">IF(VLOOKUP(A3341,AD$11:AK$161,8)=VLOOKUP(A3340,AD$11:AK$161,8),0,VLOOKUP(A3341,AD$11:AK$161,8))</f>
        <v>0</v>
      </c>
      <c r="R3341" s="86">
        <f t="shared" si="1471"/>
        <v>0</v>
      </c>
      <c r="S3341" s="76">
        <f t="shared" si="1461"/>
        <v>0</v>
      </c>
      <c r="T3341" s="86">
        <f t="shared" si="1472"/>
        <v>8.0657000000000006E-2</v>
      </c>
      <c r="U3341" s="84">
        <f t="shared" si="1462"/>
        <v>9</v>
      </c>
      <c r="V3341" s="84">
        <v>252</v>
      </c>
      <c r="W3341" s="83">
        <f t="shared" si="1463"/>
        <v>1.002774169</v>
      </c>
      <c r="X3341" s="76">
        <f t="shared" si="1464"/>
        <v>0.78413356000000001</v>
      </c>
      <c r="Y3341" s="76">
        <f t="shared" si="1465"/>
        <v>0</v>
      </c>
      <c r="Z3341" s="90" t="str">
        <f t="shared" si="1466"/>
        <v>A+J=</v>
      </c>
      <c r="AA3341" s="81">
        <f t="shared" si="1467"/>
        <v>47438</v>
      </c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75">
        <f t="shared" si="1468"/>
        <v>47601</v>
      </c>
      <c r="B3342" s="76">
        <f t="shared" si="1469"/>
        <v>283.43943046999999</v>
      </c>
      <c r="C3342" s="76">
        <f t="shared" si="1473"/>
        <v>170.50836269000001</v>
      </c>
      <c r="D3342" s="77">
        <f t="shared" si="1451"/>
        <v>7245.38</v>
      </c>
      <c r="E3342" s="78">
        <f>IF(K3342=1,VLOOKUP(A3341,[1]Plan1!$G$155:$I$350,3),E3341)</f>
        <v>7276.54</v>
      </c>
      <c r="F3342" s="79">
        <f t="shared" si="1452"/>
        <v>45763</v>
      </c>
      <c r="G3342" s="80">
        <f t="shared" si="1453"/>
        <v>4.3006716003852752E-3</v>
      </c>
      <c r="H3342" s="81">
        <f t="shared" si="1454"/>
        <v>47618</v>
      </c>
      <c r="I3342" s="81">
        <f t="shared" si="1455"/>
        <v>47618</v>
      </c>
      <c r="J3342" s="82">
        <f t="shared" si="1470"/>
        <v>20</v>
      </c>
      <c r="K3342" s="82">
        <f t="shared" si="1450"/>
        <v>9</v>
      </c>
      <c r="L3342" s="76">
        <f t="shared" si="1456"/>
        <v>1.0019330099999999</v>
      </c>
      <c r="M3342" s="83">
        <f t="shared" si="1457"/>
        <v>1.0043006699999999</v>
      </c>
      <c r="N3342" s="83">
        <f t="shared" si="1458"/>
        <v>1.6545228171461939</v>
      </c>
      <c r="O3342" s="76">
        <f t="shared" si="1459"/>
        <v>1.6577210200000001</v>
      </c>
      <c r="P3342" s="76">
        <f t="shared" si="1460"/>
        <v>282.65529691</v>
      </c>
      <c r="Q3342" s="84">
        <f t="shared" si="1474"/>
        <v>0</v>
      </c>
      <c r="R3342" s="86">
        <f t="shared" si="1471"/>
        <v>0</v>
      </c>
      <c r="S3342" s="76">
        <f t="shared" si="1461"/>
        <v>0</v>
      </c>
      <c r="T3342" s="86">
        <f t="shared" si="1472"/>
        <v>8.0657000000000006E-2</v>
      </c>
      <c r="U3342" s="84">
        <f t="shared" si="1462"/>
        <v>9</v>
      </c>
      <c r="V3342" s="84">
        <v>252</v>
      </c>
      <c r="W3342" s="83">
        <f t="shared" si="1463"/>
        <v>1.002774169</v>
      </c>
      <c r="X3342" s="76">
        <f t="shared" si="1464"/>
        <v>0.78413356000000001</v>
      </c>
      <c r="Y3342" s="76">
        <f t="shared" si="1465"/>
        <v>0</v>
      </c>
      <c r="Z3342" s="90" t="str">
        <f t="shared" si="1466"/>
        <v>A+J=</v>
      </c>
      <c r="AA3342" s="81">
        <f t="shared" si="1467"/>
        <v>47438</v>
      </c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75">
        <f t="shared" si="1468"/>
        <v>47602</v>
      </c>
      <c r="B3343" s="76">
        <f t="shared" si="1469"/>
        <v>283.43943046999999</v>
      </c>
      <c r="C3343" s="76">
        <f t="shared" si="1473"/>
        <v>170.50836269000001</v>
      </c>
      <c r="D3343" s="77">
        <f t="shared" si="1451"/>
        <v>7245.38</v>
      </c>
      <c r="E3343" s="78">
        <f>IF(K3343=1,VLOOKUP(A3342,[1]Plan1!$G$155:$I$350,3),E3342)</f>
        <v>7276.54</v>
      </c>
      <c r="F3343" s="79">
        <f t="shared" si="1452"/>
        <v>45763</v>
      </c>
      <c r="G3343" s="80">
        <f t="shared" si="1453"/>
        <v>4.3006716003852752E-3</v>
      </c>
      <c r="H3343" s="81">
        <f t="shared" si="1454"/>
        <v>47618</v>
      </c>
      <c r="I3343" s="81">
        <f t="shared" si="1455"/>
        <v>47618</v>
      </c>
      <c r="J3343" s="82">
        <f t="shared" si="1470"/>
        <v>20</v>
      </c>
      <c r="K3343" s="82">
        <f t="shared" si="1450"/>
        <v>9</v>
      </c>
      <c r="L3343" s="76">
        <f t="shared" si="1456"/>
        <v>1.0019330099999999</v>
      </c>
      <c r="M3343" s="83">
        <f t="shared" si="1457"/>
        <v>1.0043006699999999</v>
      </c>
      <c r="N3343" s="83">
        <f t="shared" si="1458"/>
        <v>1.6545228171461939</v>
      </c>
      <c r="O3343" s="76">
        <f t="shared" si="1459"/>
        <v>1.6577210200000001</v>
      </c>
      <c r="P3343" s="76">
        <f t="shared" si="1460"/>
        <v>282.65529691</v>
      </c>
      <c r="Q3343" s="84">
        <f t="shared" si="1474"/>
        <v>0</v>
      </c>
      <c r="R3343" s="86">
        <f t="shared" si="1471"/>
        <v>0</v>
      </c>
      <c r="S3343" s="76">
        <f t="shared" si="1461"/>
        <v>0</v>
      </c>
      <c r="T3343" s="86">
        <f t="shared" si="1472"/>
        <v>8.0657000000000006E-2</v>
      </c>
      <c r="U3343" s="84">
        <f t="shared" si="1462"/>
        <v>9</v>
      </c>
      <c r="V3343" s="84">
        <v>252</v>
      </c>
      <c r="W3343" s="83">
        <f t="shared" si="1463"/>
        <v>1.002774169</v>
      </c>
      <c r="X3343" s="76">
        <f t="shared" si="1464"/>
        <v>0.78413356000000001</v>
      </c>
      <c r="Y3343" s="76">
        <f t="shared" si="1465"/>
        <v>0</v>
      </c>
      <c r="Z3343" s="90" t="str">
        <f t="shared" si="1466"/>
        <v>A+J=</v>
      </c>
      <c r="AA3343" s="81">
        <f t="shared" si="1467"/>
        <v>47438</v>
      </c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75">
        <f t="shared" si="1468"/>
        <v>47603</v>
      </c>
      <c r="B3344" s="76">
        <f t="shared" si="1469"/>
        <v>283.58753432999998</v>
      </c>
      <c r="C3344" s="76">
        <f t="shared" si="1473"/>
        <v>170.50836269000001</v>
      </c>
      <c r="D3344" s="77">
        <f t="shared" si="1451"/>
        <v>7245.38</v>
      </c>
      <c r="E3344" s="78">
        <f>IF(K3344=1,VLOOKUP(A3343,[1]Plan1!$G$155:$I$350,3),E3343)</f>
        <v>7276.54</v>
      </c>
      <c r="F3344" s="79">
        <f t="shared" si="1452"/>
        <v>45763</v>
      </c>
      <c r="G3344" s="80">
        <f t="shared" si="1453"/>
        <v>4.3006716003852752E-3</v>
      </c>
      <c r="H3344" s="81">
        <f t="shared" si="1454"/>
        <v>47618</v>
      </c>
      <c r="I3344" s="81">
        <f t="shared" si="1455"/>
        <v>47618</v>
      </c>
      <c r="J3344" s="82">
        <f t="shared" si="1470"/>
        <v>20</v>
      </c>
      <c r="K3344" s="82">
        <f t="shared" si="1450"/>
        <v>10</v>
      </c>
      <c r="L3344" s="76">
        <f t="shared" si="1456"/>
        <v>1.0021480199999999</v>
      </c>
      <c r="M3344" s="83">
        <f t="shared" si="1457"/>
        <v>1.0043006699999999</v>
      </c>
      <c r="N3344" s="83">
        <f t="shared" si="1458"/>
        <v>1.6545228171461939</v>
      </c>
      <c r="O3344" s="76">
        <f t="shared" si="1459"/>
        <v>1.6580767599999999</v>
      </c>
      <c r="P3344" s="76">
        <f t="shared" si="1460"/>
        <v>282.71595356</v>
      </c>
      <c r="Q3344" s="84">
        <f t="shared" si="1474"/>
        <v>0</v>
      </c>
      <c r="R3344" s="86">
        <f t="shared" si="1471"/>
        <v>0</v>
      </c>
      <c r="S3344" s="76">
        <f t="shared" si="1461"/>
        <v>0</v>
      </c>
      <c r="T3344" s="86">
        <f t="shared" si="1472"/>
        <v>8.0657000000000006E-2</v>
      </c>
      <c r="U3344" s="84">
        <f t="shared" si="1462"/>
        <v>10</v>
      </c>
      <c r="V3344" s="84">
        <v>252</v>
      </c>
      <c r="W3344" s="83">
        <f t="shared" si="1463"/>
        <v>1.003082885</v>
      </c>
      <c r="X3344" s="76">
        <f t="shared" si="1464"/>
        <v>0.87158077</v>
      </c>
      <c r="Y3344" s="76">
        <f t="shared" si="1465"/>
        <v>0</v>
      </c>
      <c r="Z3344" s="90" t="str">
        <f t="shared" si="1466"/>
        <v>A+J=</v>
      </c>
      <c r="AA3344" s="81">
        <f t="shared" si="1467"/>
        <v>47438</v>
      </c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75">
        <f t="shared" si="1468"/>
        <v>47604</v>
      </c>
      <c r="B3345" s="76">
        <f t="shared" si="1469"/>
        <v>283.7357159</v>
      </c>
      <c r="C3345" s="76">
        <f t="shared" si="1473"/>
        <v>170.50836269000001</v>
      </c>
      <c r="D3345" s="77">
        <f t="shared" si="1451"/>
        <v>7245.38</v>
      </c>
      <c r="E3345" s="78">
        <f>IF(K3345=1,VLOOKUP(A3344,[1]Plan1!$G$155:$I$350,3),E3344)</f>
        <v>7276.54</v>
      </c>
      <c r="F3345" s="79">
        <f t="shared" si="1452"/>
        <v>45763</v>
      </c>
      <c r="G3345" s="80">
        <f t="shared" si="1453"/>
        <v>4.3006716003852752E-3</v>
      </c>
      <c r="H3345" s="81">
        <f t="shared" si="1454"/>
        <v>47618</v>
      </c>
      <c r="I3345" s="81">
        <f t="shared" si="1455"/>
        <v>47618</v>
      </c>
      <c r="J3345" s="82">
        <f t="shared" si="1470"/>
        <v>20</v>
      </c>
      <c r="K3345" s="82">
        <f t="shared" si="1450"/>
        <v>11</v>
      </c>
      <c r="L3345" s="76">
        <f t="shared" si="1456"/>
        <v>1.0023630800000001</v>
      </c>
      <c r="M3345" s="83">
        <f t="shared" si="1457"/>
        <v>1.0043006699999999</v>
      </c>
      <c r="N3345" s="83">
        <f t="shared" si="1458"/>
        <v>1.6545228171461939</v>
      </c>
      <c r="O3345" s="76">
        <f t="shared" si="1459"/>
        <v>1.6584325799999999</v>
      </c>
      <c r="P3345" s="76">
        <f t="shared" si="1460"/>
        <v>282.77662384000001</v>
      </c>
      <c r="Q3345" s="84">
        <f t="shared" si="1474"/>
        <v>0</v>
      </c>
      <c r="R3345" s="86">
        <f t="shared" si="1471"/>
        <v>0</v>
      </c>
      <c r="S3345" s="76">
        <f t="shared" si="1461"/>
        <v>0</v>
      </c>
      <c r="T3345" s="86">
        <f t="shared" si="1472"/>
        <v>8.0657000000000006E-2</v>
      </c>
      <c r="U3345" s="84">
        <f t="shared" si="1462"/>
        <v>11</v>
      </c>
      <c r="V3345" s="84">
        <v>252</v>
      </c>
      <c r="W3345" s="83">
        <f t="shared" si="1463"/>
        <v>1.0033916949999999</v>
      </c>
      <c r="X3345" s="76">
        <f t="shared" si="1464"/>
        <v>0.95909206000000002</v>
      </c>
      <c r="Y3345" s="76">
        <f t="shared" si="1465"/>
        <v>0</v>
      </c>
      <c r="Z3345" s="90" t="str">
        <f t="shared" si="1466"/>
        <v>A+J=</v>
      </c>
      <c r="AA3345" s="81">
        <f t="shared" si="1467"/>
        <v>47438</v>
      </c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75">
        <f t="shared" si="1468"/>
        <v>47605</v>
      </c>
      <c r="B3346" s="76">
        <f t="shared" si="1469"/>
        <v>283.7357159</v>
      </c>
      <c r="C3346" s="76">
        <f t="shared" si="1473"/>
        <v>170.50836269000001</v>
      </c>
      <c r="D3346" s="77">
        <f t="shared" si="1451"/>
        <v>7245.38</v>
      </c>
      <c r="E3346" s="78">
        <f>IF(K3346=1,VLOOKUP(A3345,[1]Plan1!$G$155:$I$350,3),E3345)</f>
        <v>7276.54</v>
      </c>
      <c r="F3346" s="79">
        <f t="shared" si="1452"/>
        <v>45763</v>
      </c>
      <c r="G3346" s="80">
        <f t="shared" si="1453"/>
        <v>4.3006716003852752E-3</v>
      </c>
      <c r="H3346" s="81">
        <f t="shared" si="1454"/>
        <v>47618</v>
      </c>
      <c r="I3346" s="81">
        <f t="shared" si="1455"/>
        <v>47618</v>
      </c>
      <c r="J3346" s="82">
        <f t="shared" si="1470"/>
        <v>20</v>
      </c>
      <c r="K3346" s="82">
        <f t="shared" si="1450"/>
        <v>11</v>
      </c>
      <c r="L3346" s="76">
        <f t="shared" si="1456"/>
        <v>1.0023630800000001</v>
      </c>
      <c r="M3346" s="83">
        <f t="shared" si="1457"/>
        <v>1.0043006699999999</v>
      </c>
      <c r="N3346" s="83">
        <f t="shared" si="1458"/>
        <v>1.6545228171461939</v>
      </c>
      <c r="O3346" s="76">
        <f t="shared" si="1459"/>
        <v>1.6584325799999999</v>
      </c>
      <c r="P3346" s="76">
        <f t="shared" si="1460"/>
        <v>282.77662384000001</v>
      </c>
      <c r="Q3346" s="84">
        <f t="shared" si="1474"/>
        <v>0</v>
      </c>
      <c r="R3346" s="86">
        <f t="shared" si="1471"/>
        <v>0</v>
      </c>
      <c r="S3346" s="76">
        <f t="shared" si="1461"/>
        <v>0</v>
      </c>
      <c r="T3346" s="86">
        <f t="shared" si="1472"/>
        <v>8.0657000000000006E-2</v>
      </c>
      <c r="U3346" s="84">
        <f t="shared" si="1462"/>
        <v>11</v>
      </c>
      <c r="V3346" s="84">
        <v>252</v>
      </c>
      <c r="W3346" s="83">
        <f t="shared" si="1463"/>
        <v>1.0033916949999999</v>
      </c>
      <c r="X3346" s="76">
        <f t="shared" si="1464"/>
        <v>0.95909206000000002</v>
      </c>
      <c r="Y3346" s="76">
        <f t="shared" si="1465"/>
        <v>0</v>
      </c>
      <c r="Z3346" s="90" t="str">
        <f t="shared" si="1466"/>
        <v>A+J=</v>
      </c>
      <c r="AA3346" s="81">
        <f t="shared" si="1467"/>
        <v>47438</v>
      </c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75">
        <f t="shared" si="1468"/>
        <v>47606</v>
      </c>
      <c r="B3347" s="76">
        <f t="shared" si="1469"/>
        <v>283.88397407000002</v>
      </c>
      <c r="C3347" s="76">
        <f t="shared" si="1473"/>
        <v>170.50836269000001</v>
      </c>
      <c r="D3347" s="77">
        <f t="shared" si="1451"/>
        <v>7245.38</v>
      </c>
      <c r="E3347" s="78">
        <f>IF(K3347=1,VLOOKUP(A3346,[1]Plan1!$G$155:$I$350,3),E3346)</f>
        <v>7276.54</v>
      </c>
      <c r="F3347" s="79">
        <f t="shared" si="1452"/>
        <v>45763</v>
      </c>
      <c r="G3347" s="80">
        <f t="shared" si="1453"/>
        <v>4.3006716003852752E-3</v>
      </c>
      <c r="H3347" s="81">
        <f t="shared" si="1454"/>
        <v>47618</v>
      </c>
      <c r="I3347" s="81">
        <f t="shared" si="1455"/>
        <v>47618</v>
      </c>
      <c r="J3347" s="82">
        <f t="shared" si="1470"/>
        <v>20</v>
      </c>
      <c r="K3347" s="82">
        <f t="shared" si="1450"/>
        <v>12</v>
      </c>
      <c r="L3347" s="76">
        <f t="shared" si="1456"/>
        <v>1.00257818</v>
      </c>
      <c r="M3347" s="83">
        <f t="shared" si="1457"/>
        <v>1.0043006699999999</v>
      </c>
      <c r="N3347" s="83">
        <f t="shared" si="1458"/>
        <v>1.6545228171461939</v>
      </c>
      <c r="O3347" s="76">
        <f t="shared" si="1459"/>
        <v>1.65878847</v>
      </c>
      <c r="P3347" s="76">
        <f t="shared" si="1460"/>
        <v>282.83730606</v>
      </c>
      <c r="Q3347" s="84">
        <f t="shared" si="1474"/>
        <v>0</v>
      </c>
      <c r="R3347" s="86">
        <f t="shared" si="1471"/>
        <v>0</v>
      </c>
      <c r="S3347" s="76">
        <f t="shared" si="1461"/>
        <v>0</v>
      </c>
      <c r="T3347" s="86">
        <f t="shared" si="1472"/>
        <v>8.0657000000000006E-2</v>
      </c>
      <c r="U3347" s="84">
        <f t="shared" si="1462"/>
        <v>12</v>
      </c>
      <c r="V3347" s="84">
        <v>252</v>
      </c>
      <c r="W3347" s="83">
        <f t="shared" si="1463"/>
        <v>1.003700601</v>
      </c>
      <c r="X3347" s="76">
        <f t="shared" si="1464"/>
        <v>1.0466680100000001</v>
      </c>
      <c r="Y3347" s="76">
        <f t="shared" si="1465"/>
        <v>0</v>
      </c>
      <c r="Z3347" s="90" t="str">
        <f t="shared" si="1466"/>
        <v>A+J=</v>
      </c>
      <c r="AA3347" s="81">
        <f t="shared" si="1467"/>
        <v>47438</v>
      </c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75">
        <f t="shared" si="1468"/>
        <v>47607</v>
      </c>
      <c r="B3348" s="76">
        <f t="shared" si="1469"/>
        <v>284.03231032000002</v>
      </c>
      <c r="C3348" s="76">
        <f t="shared" si="1473"/>
        <v>170.50836269000001</v>
      </c>
      <c r="D3348" s="77">
        <f t="shared" si="1451"/>
        <v>7245.38</v>
      </c>
      <c r="E3348" s="78">
        <f>IF(K3348=1,VLOOKUP(A3347,[1]Plan1!$G$155:$I$350,3),E3347)</f>
        <v>7276.54</v>
      </c>
      <c r="F3348" s="79">
        <f t="shared" si="1452"/>
        <v>45763</v>
      </c>
      <c r="G3348" s="80">
        <f t="shared" si="1453"/>
        <v>4.3006716003852752E-3</v>
      </c>
      <c r="H3348" s="81">
        <f t="shared" si="1454"/>
        <v>47618</v>
      </c>
      <c r="I3348" s="81">
        <f t="shared" si="1455"/>
        <v>47618</v>
      </c>
      <c r="J3348" s="82">
        <f t="shared" si="1470"/>
        <v>20</v>
      </c>
      <c r="K3348" s="82">
        <f t="shared" si="1450"/>
        <v>13</v>
      </c>
      <c r="L3348" s="76">
        <f t="shared" si="1456"/>
        <v>1.00279333</v>
      </c>
      <c r="M3348" s="83">
        <f t="shared" si="1457"/>
        <v>1.0043006699999999</v>
      </c>
      <c r="N3348" s="83">
        <f t="shared" si="1458"/>
        <v>1.6545228171461939</v>
      </c>
      <c r="O3348" s="76">
        <f t="shared" si="1459"/>
        <v>1.6591444399999999</v>
      </c>
      <c r="P3348" s="76">
        <f t="shared" si="1460"/>
        <v>282.89800193000002</v>
      </c>
      <c r="Q3348" s="84">
        <f t="shared" si="1474"/>
        <v>0</v>
      </c>
      <c r="R3348" s="86">
        <f t="shared" si="1471"/>
        <v>0</v>
      </c>
      <c r="S3348" s="76">
        <f t="shared" si="1461"/>
        <v>0</v>
      </c>
      <c r="T3348" s="86">
        <f t="shared" si="1472"/>
        <v>8.0657000000000006E-2</v>
      </c>
      <c r="U3348" s="84">
        <f t="shared" si="1462"/>
        <v>13</v>
      </c>
      <c r="V3348" s="84">
        <v>252</v>
      </c>
      <c r="W3348" s="83">
        <f t="shared" si="1463"/>
        <v>1.004009602</v>
      </c>
      <c r="X3348" s="76">
        <f t="shared" si="1464"/>
        <v>1.1343083899999999</v>
      </c>
      <c r="Y3348" s="76">
        <f t="shared" si="1465"/>
        <v>0</v>
      </c>
      <c r="Z3348" s="90" t="str">
        <f t="shared" si="1466"/>
        <v>A+J=</v>
      </c>
      <c r="AA3348" s="81">
        <f t="shared" si="1467"/>
        <v>47438</v>
      </c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75">
        <f t="shared" si="1468"/>
        <v>47608</v>
      </c>
      <c r="B3349" s="76">
        <f t="shared" si="1469"/>
        <v>284.03231032000002</v>
      </c>
      <c r="C3349" s="76">
        <f t="shared" si="1473"/>
        <v>170.50836269000001</v>
      </c>
      <c r="D3349" s="77">
        <f t="shared" si="1451"/>
        <v>7245.38</v>
      </c>
      <c r="E3349" s="78">
        <f>IF(K3349=1,VLOOKUP(A3348,[1]Plan1!$G$155:$I$350,3),E3348)</f>
        <v>7276.54</v>
      </c>
      <c r="F3349" s="79">
        <f t="shared" si="1452"/>
        <v>45763</v>
      </c>
      <c r="G3349" s="80">
        <f t="shared" si="1453"/>
        <v>4.3006716003852752E-3</v>
      </c>
      <c r="H3349" s="81">
        <f t="shared" si="1454"/>
        <v>47618</v>
      </c>
      <c r="I3349" s="81">
        <f t="shared" si="1455"/>
        <v>47618</v>
      </c>
      <c r="J3349" s="82">
        <f t="shared" si="1470"/>
        <v>20</v>
      </c>
      <c r="K3349" s="82">
        <f t="shared" si="1450"/>
        <v>13</v>
      </c>
      <c r="L3349" s="76">
        <f t="shared" si="1456"/>
        <v>1.00279333</v>
      </c>
      <c r="M3349" s="83">
        <f t="shared" si="1457"/>
        <v>1.0043006699999999</v>
      </c>
      <c r="N3349" s="83">
        <f t="shared" si="1458"/>
        <v>1.6545228171461939</v>
      </c>
      <c r="O3349" s="76">
        <f t="shared" si="1459"/>
        <v>1.6591444399999999</v>
      </c>
      <c r="P3349" s="76">
        <f t="shared" si="1460"/>
        <v>282.89800193000002</v>
      </c>
      <c r="Q3349" s="84">
        <f t="shared" si="1474"/>
        <v>0</v>
      </c>
      <c r="R3349" s="86">
        <f t="shared" si="1471"/>
        <v>0</v>
      </c>
      <c r="S3349" s="76">
        <f t="shared" si="1461"/>
        <v>0</v>
      </c>
      <c r="T3349" s="86">
        <f t="shared" si="1472"/>
        <v>8.0657000000000006E-2</v>
      </c>
      <c r="U3349" s="84">
        <f t="shared" si="1462"/>
        <v>13</v>
      </c>
      <c r="V3349" s="84">
        <v>252</v>
      </c>
      <c r="W3349" s="83">
        <f t="shared" si="1463"/>
        <v>1.004009602</v>
      </c>
      <c r="X3349" s="76">
        <f t="shared" si="1464"/>
        <v>1.1343083899999999</v>
      </c>
      <c r="Y3349" s="76">
        <f t="shared" si="1465"/>
        <v>0</v>
      </c>
      <c r="Z3349" s="90" t="str">
        <f t="shared" si="1466"/>
        <v>A+J=</v>
      </c>
      <c r="AA3349" s="81">
        <f t="shared" si="1467"/>
        <v>47438</v>
      </c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75">
        <f t="shared" si="1468"/>
        <v>47609</v>
      </c>
      <c r="B3350" s="76">
        <f t="shared" si="1469"/>
        <v>284.03231032000002</v>
      </c>
      <c r="C3350" s="76">
        <f t="shared" si="1473"/>
        <v>170.50836269000001</v>
      </c>
      <c r="D3350" s="77">
        <f t="shared" si="1451"/>
        <v>7245.38</v>
      </c>
      <c r="E3350" s="78">
        <f>IF(K3350=1,VLOOKUP(A3349,[1]Plan1!$G$155:$I$350,3),E3349)</f>
        <v>7276.54</v>
      </c>
      <c r="F3350" s="79">
        <f t="shared" si="1452"/>
        <v>45763</v>
      </c>
      <c r="G3350" s="80">
        <f t="shared" si="1453"/>
        <v>4.3006716003852752E-3</v>
      </c>
      <c r="H3350" s="81">
        <f t="shared" si="1454"/>
        <v>47618</v>
      </c>
      <c r="I3350" s="81">
        <f t="shared" si="1455"/>
        <v>47618</v>
      </c>
      <c r="J3350" s="82">
        <f t="shared" si="1470"/>
        <v>20</v>
      </c>
      <c r="K3350" s="82">
        <f t="shared" si="1450"/>
        <v>13</v>
      </c>
      <c r="L3350" s="76">
        <f t="shared" si="1456"/>
        <v>1.00279333</v>
      </c>
      <c r="M3350" s="83">
        <f t="shared" si="1457"/>
        <v>1.0043006699999999</v>
      </c>
      <c r="N3350" s="83">
        <f t="shared" si="1458"/>
        <v>1.6545228171461939</v>
      </c>
      <c r="O3350" s="76">
        <f t="shared" si="1459"/>
        <v>1.6591444399999999</v>
      </c>
      <c r="P3350" s="76">
        <f t="shared" si="1460"/>
        <v>282.89800193000002</v>
      </c>
      <c r="Q3350" s="84">
        <f t="shared" si="1474"/>
        <v>0</v>
      </c>
      <c r="R3350" s="86">
        <f t="shared" si="1471"/>
        <v>0</v>
      </c>
      <c r="S3350" s="76">
        <f t="shared" si="1461"/>
        <v>0</v>
      </c>
      <c r="T3350" s="86">
        <f t="shared" si="1472"/>
        <v>8.0657000000000006E-2</v>
      </c>
      <c r="U3350" s="84">
        <f t="shared" si="1462"/>
        <v>13</v>
      </c>
      <c r="V3350" s="84">
        <v>252</v>
      </c>
      <c r="W3350" s="83">
        <f t="shared" si="1463"/>
        <v>1.004009602</v>
      </c>
      <c r="X3350" s="76">
        <f t="shared" si="1464"/>
        <v>1.1343083899999999</v>
      </c>
      <c r="Y3350" s="76">
        <f t="shared" si="1465"/>
        <v>0</v>
      </c>
      <c r="Z3350" s="90" t="str">
        <f t="shared" si="1466"/>
        <v>A+J=</v>
      </c>
      <c r="AA3350" s="81">
        <f t="shared" si="1467"/>
        <v>47438</v>
      </c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75">
        <f t="shared" si="1468"/>
        <v>47610</v>
      </c>
      <c r="B3351" s="76">
        <f t="shared" si="1469"/>
        <v>284.18072465</v>
      </c>
      <c r="C3351" s="76">
        <f t="shared" si="1473"/>
        <v>170.50836269000001</v>
      </c>
      <c r="D3351" s="77">
        <f t="shared" si="1451"/>
        <v>7245.38</v>
      </c>
      <c r="E3351" s="78">
        <f>IF(K3351=1,VLOOKUP(A3350,[1]Plan1!$G$155:$I$350,3),E3350)</f>
        <v>7276.54</v>
      </c>
      <c r="F3351" s="79">
        <f t="shared" si="1452"/>
        <v>45763</v>
      </c>
      <c r="G3351" s="80">
        <f t="shared" si="1453"/>
        <v>4.3006716003852752E-3</v>
      </c>
      <c r="H3351" s="81">
        <f t="shared" si="1454"/>
        <v>47618</v>
      </c>
      <c r="I3351" s="81">
        <f t="shared" si="1455"/>
        <v>47618</v>
      </c>
      <c r="J3351" s="82">
        <f t="shared" si="1470"/>
        <v>20</v>
      </c>
      <c r="K3351" s="82">
        <f t="shared" si="1450"/>
        <v>14</v>
      </c>
      <c r="L3351" s="76">
        <f t="shared" si="1456"/>
        <v>1.00300853</v>
      </c>
      <c r="M3351" s="83">
        <f t="shared" si="1457"/>
        <v>1.0043006699999999</v>
      </c>
      <c r="N3351" s="83">
        <f t="shared" si="1458"/>
        <v>1.6545228171461939</v>
      </c>
      <c r="O3351" s="76">
        <f t="shared" si="1459"/>
        <v>1.6595004900000001</v>
      </c>
      <c r="P3351" s="76">
        <f t="shared" si="1460"/>
        <v>282.95871142999999</v>
      </c>
      <c r="Q3351" s="84">
        <f t="shared" si="1474"/>
        <v>0</v>
      </c>
      <c r="R3351" s="86">
        <f t="shared" si="1471"/>
        <v>0</v>
      </c>
      <c r="S3351" s="76">
        <f t="shared" si="1461"/>
        <v>0</v>
      </c>
      <c r="T3351" s="86">
        <f t="shared" si="1472"/>
        <v>8.0657000000000006E-2</v>
      </c>
      <c r="U3351" s="84">
        <f t="shared" si="1462"/>
        <v>14</v>
      </c>
      <c r="V3351" s="84">
        <v>252</v>
      </c>
      <c r="W3351" s="83">
        <f t="shared" si="1463"/>
        <v>1.0043186980000001</v>
      </c>
      <c r="X3351" s="76">
        <f t="shared" si="1464"/>
        <v>1.22201322</v>
      </c>
      <c r="Y3351" s="76">
        <f t="shared" si="1465"/>
        <v>0</v>
      </c>
      <c r="Z3351" s="90" t="str">
        <f t="shared" si="1466"/>
        <v>A+J=</v>
      </c>
      <c r="AA3351" s="81">
        <f t="shared" si="1467"/>
        <v>47438</v>
      </c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75">
        <f t="shared" si="1468"/>
        <v>47611</v>
      </c>
      <c r="B3352" s="76">
        <f t="shared" si="1469"/>
        <v>284.32921539</v>
      </c>
      <c r="C3352" s="76">
        <f t="shared" si="1473"/>
        <v>170.50836269000001</v>
      </c>
      <c r="D3352" s="77">
        <f t="shared" si="1451"/>
        <v>7245.38</v>
      </c>
      <c r="E3352" s="78">
        <f>IF(K3352=1,VLOOKUP(A3351,[1]Plan1!$G$155:$I$350,3),E3351)</f>
        <v>7276.54</v>
      </c>
      <c r="F3352" s="79">
        <f t="shared" si="1452"/>
        <v>45763</v>
      </c>
      <c r="G3352" s="80">
        <f t="shared" si="1453"/>
        <v>4.3006716003852752E-3</v>
      </c>
      <c r="H3352" s="81">
        <f t="shared" si="1454"/>
        <v>47618</v>
      </c>
      <c r="I3352" s="81">
        <f t="shared" si="1455"/>
        <v>47618</v>
      </c>
      <c r="J3352" s="82">
        <f t="shared" si="1470"/>
        <v>20</v>
      </c>
      <c r="K3352" s="82">
        <f t="shared" si="1450"/>
        <v>15</v>
      </c>
      <c r="L3352" s="76">
        <f t="shared" si="1456"/>
        <v>1.00322377</v>
      </c>
      <c r="M3352" s="83">
        <f t="shared" si="1457"/>
        <v>1.0043006699999999</v>
      </c>
      <c r="N3352" s="83">
        <f t="shared" si="1458"/>
        <v>1.6545228171461939</v>
      </c>
      <c r="O3352" s="76">
        <f t="shared" si="1459"/>
        <v>1.6598566100000001</v>
      </c>
      <c r="P3352" s="76">
        <f t="shared" si="1460"/>
        <v>283.01943287</v>
      </c>
      <c r="Q3352" s="84">
        <f t="shared" si="1474"/>
        <v>0</v>
      </c>
      <c r="R3352" s="86">
        <f t="shared" si="1471"/>
        <v>0</v>
      </c>
      <c r="S3352" s="76">
        <f t="shared" si="1461"/>
        <v>0</v>
      </c>
      <c r="T3352" s="86">
        <f t="shared" si="1472"/>
        <v>8.0657000000000006E-2</v>
      </c>
      <c r="U3352" s="84">
        <f t="shared" si="1462"/>
        <v>15</v>
      </c>
      <c r="V3352" s="84">
        <v>252</v>
      </c>
      <c r="W3352" s="83">
        <f t="shared" si="1463"/>
        <v>1.004627889</v>
      </c>
      <c r="X3352" s="76">
        <f t="shared" si="1464"/>
        <v>1.30978252</v>
      </c>
      <c r="Y3352" s="76">
        <f t="shared" si="1465"/>
        <v>0</v>
      </c>
      <c r="Z3352" s="90" t="str">
        <f t="shared" si="1466"/>
        <v>A+J=</v>
      </c>
      <c r="AA3352" s="81">
        <f t="shared" si="1467"/>
        <v>47438</v>
      </c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75">
        <f t="shared" si="1468"/>
        <v>47612</v>
      </c>
      <c r="B3353" s="76">
        <f t="shared" si="1469"/>
        <v>284.47778626000002</v>
      </c>
      <c r="C3353" s="76">
        <f t="shared" si="1473"/>
        <v>170.50836269000001</v>
      </c>
      <c r="D3353" s="77">
        <f t="shared" si="1451"/>
        <v>7245.38</v>
      </c>
      <c r="E3353" s="78">
        <f>IF(K3353=1,VLOOKUP(A3352,[1]Plan1!$G$155:$I$350,3),E3352)</f>
        <v>7276.54</v>
      </c>
      <c r="F3353" s="79">
        <f t="shared" si="1452"/>
        <v>45763</v>
      </c>
      <c r="G3353" s="80">
        <f t="shared" si="1453"/>
        <v>4.3006716003852752E-3</v>
      </c>
      <c r="H3353" s="81">
        <f t="shared" si="1454"/>
        <v>47618</v>
      </c>
      <c r="I3353" s="81">
        <f t="shared" si="1455"/>
        <v>47618</v>
      </c>
      <c r="J3353" s="82">
        <f t="shared" si="1470"/>
        <v>20</v>
      </c>
      <c r="K3353" s="82">
        <f t="shared" si="1450"/>
        <v>16</v>
      </c>
      <c r="L3353" s="76">
        <f t="shared" si="1456"/>
        <v>1.00343906</v>
      </c>
      <c r="M3353" s="83">
        <f t="shared" si="1457"/>
        <v>1.0043006699999999</v>
      </c>
      <c r="N3353" s="83">
        <f t="shared" si="1458"/>
        <v>1.6545228171461939</v>
      </c>
      <c r="O3353" s="76">
        <f t="shared" si="1459"/>
        <v>1.6602128199999999</v>
      </c>
      <c r="P3353" s="76">
        <f t="shared" si="1460"/>
        <v>283.08016965000002</v>
      </c>
      <c r="Q3353" s="84">
        <f t="shared" si="1474"/>
        <v>0</v>
      </c>
      <c r="R3353" s="86">
        <f t="shared" si="1471"/>
        <v>0</v>
      </c>
      <c r="S3353" s="76">
        <f t="shared" si="1461"/>
        <v>0</v>
      </c>
      <c r="T3353" s="86">
        <f t="shared" si="1472"/>
        <v>8.0657000000000006E-2</v>
      </c>
      <c r="U3353" s="84">
        <f t="shared" si="1462"/>
        <v>16</v>
      </c>
      <c r="V3353" s="84">
        <v>252</v>
      </c>
      <c r="W3353" s="83">
        <f t="shared" si="1463"/>
        <v>1.0049371760000001</v>
      </c>
      <c r="X3353" s="76">
        <f t="shared" si="1464"/>
        <v>1.39761661</v>
      </c>
      <c r="Y3353" s="76">
        <f t="shared" si="1465"/>
        <v>0</v>
      </c>
      <c r="Z3353" s="90" t="str">
        <f t="shared" si="1466"/>
        <v>A+J=</v>
      </c>
      <c r="AA3353" s="81">
        <f t="shared" si="1467"/>
        <v>47438</v>
      </c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75">
        <f t="shared" si="1468"/>
        <v>47613</v>
      </c>
      <c r="B3354" s="76">
        <f t="shared" si="1469"/>
        <v>284.62642989999995</v>
      </c>
      <c r="C3354" s="76">
        <f t="shared" si="1473"/>
        <v>170.50836269000001</v>
      </c>
      <c r="D3354" s="77">
        <f t="shared" si="1451"/>
        <v>7245.38</v>
      </c>
      <c r="E3354" s="78">
        <f>IF(K3354=1,VLOOKUP(A3353,[1]Plan1!$G$155:$I$350,3),E3353)</f>
        <v>7276.54</v>
      </c>
      <c r="F3354" s="79">
        <f t="shared" si="1452"/>
        <v>45763</v>
      </c>
      <c r="G3354" s="80">
        <f t="shared" si="1453"/>
        <v>4.3006716003852752E-3</v>
      </c>
      <c r="H3354" s="81">
        <f t="shared" si="1454"/>
        <v>47618</v>
      </c>
      <c r="I3354" s="81">
        <f t="shared" si="1455"/>
        <v>47618</v>
      </c>
      <c r="J3354" s="82">
        <f t="shared" si="1470"/>
        <v>20</v>
      </c>
      <c r="K3354" s="82">
        <f t="shared" si="1450"/>
        <v>17</v>
      </c>
      <c r="L3354" s="76">
        <f t="shared" si="1456"/>
        <v>1.0036543899999999</v>
      </c>
      <c r="M3354" s="83">
        <f t="shared" si="1457"/>
        <v>1.0043006699999999</v>
      </c>
      <c r="N3354" s="83">
        <f t="shared" si="1458"/>
        <v>1.6545228171461939</v>
      </c>
      <c r="O3354" s="76">
        <f t="shared" si="1459"/>
        <v>1.6605690799999999</v>
      </c>
      <c r="P3354" s="76">
        <f t="shared" si="1460"/>
        <v>283.14091495999998</v>
      </c>
      <c r="Q3354" s="84">
        <f t="shared" si="1474"/>
        <v>0</v>
      </c>
      <c r="R3354" s="86">
        <f t="shared" si="1471"/>
        <v>0</v>
      </c>
      <c r="S3354" s="76">
        <f t="shared" si="1461"/>
        <v>0</v>
      </c>
      <c r="T3354" s="86">
        <f t="shared" si="1472"/>
        <v>8.0657000000000006E-2</v>
      </c>
      <c r="U3354" s="84">
        <f t="shared" si="1462"/>
        <v>17</v>
      </c>
      <c r="V3354" s="84">
        <v>252</v>
      </c>
      <c r="W3354" s="83">
        <f t="shared" si="1463"/>
        <v>1.005246557</v>
      </c>
      <c r="X3354" s="76">
        <f t="shared" si="1464"/>
        <v>1.4855149400000001</v>
      </c>
      <c r="Y3354" s="76">
        <f t="shared" si="1465"/>
        <v>0</v>
      </c>
      <c r="Z3354" s="90" t="str">
        <f t="shared" si="1466"/>
        <v>A+J=</v>
      </c>
      <c r="AA3354" s="81">
        <f t="shared" si="1467"/>
        <v>47438</v>
      </c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75">
        <f t="shared" si="1468"/>
        <v>47614</v>
      </c>
      <c r="B3355" s="76">
        <f t="shared" si="1469"/>
        <v>284.77515374000001</v>
      </c>
      <c r="C3355" s="76">
        <f t="shared" si="1473"/>
        <v>170.50836269000001</v>
      </c>
      <c r="D3355" s="77">
        <f t="shared" si="1451"/>
        <v>7245.38</v>
      </c>
      <c r="E3355" s="78">
        <f>IF(K3355=1,VLOOKUP(A3354,[1]Plan1!$G$155:$I$350,3),E3354)</f>
        <v>7276.54</v>
      </c>
      <c r="F3355" s="79">
        <f t="shared" si="1452"/>
        <v>45763</v>
      </c>
      <c r="G3355" s="80">
        <f t="shared" si="1453"/>
        <v>4.3006716003852752E-3</v>
      </c>
      <c r="H3355" s="81">
        <f t="shared" si="1454"/>
        <v>47618</v>
      </c>
      <c r="I3355" s="81">
        <f t="shared" si="1455"/>
        <v>47618</v>
      </c>
      <c r="J3355" s="82">
        <f t="shared" si="1470"/>
        <v>20</v>
      </c>
      <c r="K3355" s="82">
        <f t="shared" si="1450"/>
        <v>18</v>
      </c>
      <c r="L3355" s="76">
        <f t="shared" si="1456"/>
        <v>1.0038697700000001</v>
      </c>
      <c r="M3355" s="83">
        <f t="shared" si="1457"/>
        <v>1.0043006699999999</v>
      </c>
      <c r="N3355" s="83">
        <f t="shared" si="1458"/>
        <v>1.6545228171461939</v>
      </c>
      <c r="O3355" s="76">
        <f t="shared" si="1459"/>
        <v>1.66092543</v>
      </c>
      <c r="P3355" s="76">
        <f t="shared" si="1460"/>
        <v>283.20167561</v>
      </c>
      <c r="Q3355" s="84">
        <f t="shared" si="1474"/>
        <v>0</v>
      </c>
      <c r="R3355" s="86">
        <f t="shared" si="1471"/>
        <v>0</v>
      </c>
      <c r="S3355" s="76">
        <f t="shared" si="1461"/>
        <v>0</v>
      </c>
      <c r="T3355" s="86">
        <f t="shared" si="1472"/>
        <v>8.0657000000000006E-2</v>
      </c>
      <c r="U3355" s="84">
        <f t="shared" si="1462"/>
        <v>18</v>
      </c>
      <c r="V3355" s="84">
        <v>252</v>
      </c>
      <c r="W3355" s="83">
        <f t="shared" si="1463"/>
        <v>1.005556034</v>
      </c>
      <c r="X3355" s="76">
        <f t="shared" si="1464"/>
        <v>1.57347813</v>
      </c>
      <c r="Y3355" s="76">
        <f t="shared" si="1465"/>
        <v>0</v>
      </c>
      <c r="Z3355" s="90" t="str">
        <f t="shared" si="1466"/>
        <v>A+J=</v>
      </c>
      <c r="AA3355" s="81">
        <f t="shared" si="1467"/>
        <v>47438</v>
      </c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75">
        <f t="shared" si="1468"/>
        <v>47615</v>
      </c>
      <c r="B3356" s="76">
        <f t="shared" si="1469"/>
        <v>284.77515374000001</v>
      </c>
      <c r="C3356" s="76">
        <f t="shared" si="1473"/>
        <v>170.50836269000001</v>
      </c>
      <c r="D3356" s="77">
        <f t="shared" si="1451"/>
        <v>7245.38</v>
      </c>
      <c r="E3356" s="78">
        <f>IF(K3356=1,VLOOKUP(A3355,[1]Plan1!$G$155:$I$350,3),E3355)</f>
        <v>7276.54</v>
      </c>
      <c r="F3356" s="79">
        <f t="shared" si="1452"/>
        <v>45763</v>
      </c>
      <c r="G3356" s="80">
        <f t="shared" si="1453"/>
        <v>4.3006716003852752E-3</v>
      </c>
      <c r="H3356" s="81">
        <f t="shared" si="1454"/>
        <v>47618</v>
      </c>
      <c r="I3356" s="81">
        <f t="shared" si="1455"/>
        <v>47618</v>
      </c>
      <c r="J3356" s="82">
        <f t="shared" si="1470"/>
        <v>20</v>
      </c>
      <c r="K3356" s="82">
        <f t="shared" si="1450"/>
        <v>18</v>
      </c>
      <c r="L3356" s="76">
        <f t="shared" si="1456"/>
        <v>1.0038697700000001</v>
      </c>
      <c r="M3356" s="83">
        <f t="shared" si="1457"/>
        <v>1.0043006699999999</v>
      </c>
      <c r="N3356" s="83">
        <f t="shared" si="1458"/>
        <v>1.6545228171461939</v>
      </c>
      <c r="O3356" s="76">
        <f t="shared" si="1459"/>
        <v>1.66092543</v>
      </c>
      <c r="P3356" s="76">
        <f t="shared" si="1460"/>
        <v>283.20167561</v>
      </c>
      <c r="Q3356" s="84">
        <f t="shared" si="1474"/>
        <v>0</v>
      </c>
      <c r="R3356" s="86">
        <f t="shared" si="1471"/>
        <v>0</v>
      </c>
      <c r="S3356" s="76">
        <f t="shared" si="1461"/>
        <v>0</v>
      </c>
      <c r="T3356" s="86">
        <f t="shared" si="1472"/>
        <v>8.0657000000000006E-2</v>
      </c>
      <c r="U3356" s="84">
        <f t="shared" si="1462"/>
        <v>18</v>
      </c>
      <c r="V3356" s="84">
        <v>252</v>
      </c>
      <c r="W3356" s="83">
        <f t="shared" si="1463"/>
        <v>1.005556034</v>
      </c>
      <c r="X3356" s="76">
        <f t="shared" si="1464"/>
        <v>1.57347813</v>
      </c>
      <c r="Y3356" s="76">
        <f t="shared" si="1465"/>
        <v>0</v>
      </c>
      <c r="Z3356" s="90" t="str">
        <f t="shared" si="1466"/>
        <v>A+J=</v>
      </c>
      <c r="AA3356" s="81">
        <f t="shared" si="1467"/>
        <v>47438</v>
      </c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75">
        <f t="shared" si="1468"/>
        <v>47616</v>
      </c>
      <c r="B3357" s="76">
        <f t="shared" si="1469"/>
        <v>284.77515374000001</v>
      </c>
      <c r="C3357" s="76">
        <f t="shared" si="1473"/>
        <v>170.50836269000001</v>
      </c>
      <c r="D3357" s="77">
        <f t="shared" si="1451"/>
        <v>7245.38</v>
      </c>
      <c r="E3357" s="78">
        <f>IF(K3357=1,VLOOKUP(A3356,[1]Plan1!$G$155:$I$350,3),E3356)</f>
        <v>7276.54</v>
      </c>
      <c r="F3357" s="79">
        <f t="shared" si="1452"/>
        <v>45763</v>
      </c>
      <c r="G3357" s="80">
        <f t="shared" si="1453"/>
        <v>4.3006716003852752E-3</v>
      </c>
      <c r="H3357" s="81">
        <f t="shared" si="1454"/>
        <v>47618</v>
      </c>
      <c r="I3357" s="81">
        <f t="shared" si="1455"/>
        <v>47618</v>
      </c>
      <c r="J3357" s="82">
        <f t="shared" si="1470"/>
        <v>20</v>
      </c>
      <c r="K3357" s="82">
        <f t="shared" si="1450"/>
        <v>18</v>
      </c>
      <c r="L3357" s="76">
        <f t="shared" si="1456"/>
        <v>1.0038697700000001</v>
      </c>
      <c r="M3357" s="83">
        <f t="shared" si="1457"/>
        <v>1.0043006699999999</v>
      </c>
      <c r="N3357" s="83">
        <f t="shared" si="1458"/>
        <v>1.6545228171461939</v>
      </c>
      <c r="O3357" s="76">
        <f t="shared" si="1459"/>
        <v>1.66092543</v>
      </c>
      <c r="P3357" s="76">
        <f t="shared" si="1460"/>
        <v>283.20167561</v>
      </c>
      <c r="Q3357" s="84">
        <f t="shared" si="1474"/>
        <v>0</v>
      </c>
      <c r="R3357" s="86">
        <f t="shared" si="1471"/>
        <v>0</v>
      </c>
      <c r="S3357" s="76">
        <f t="shared" si="1461"/>
        <v>0</v>
      </c>
      <c r="T3357" s="86">
        <f t="shared" si="1472"/>
        <v>8.0657000000000006E-2</v>
      </c>
      <c r="U3357" s="84">
        <f t="shared" si="1462"/>
        <v>18</v>
      </c>
      <c r="V3357" s="84">
        <v>252</v>
      </c>
      <c r="W3357" s="83">
        <f t="shared" si="1463"/>
        <v>1.005556034</v>
      </c>
      <c r="X3357" s="76">
        <f t="shared" si="1464"/>
        <v>1.57347813</v>
      </c>
      <c r="Y3357" s="76">
        <f t="shared" si="1465"/>
        <v>0</v>
      </c>
      <c r="Z3357" s="90" t="str">
        <f t="shared" si="1466"/>
        <v>A+J=</v>
      </c>
      <c r="AA3357" s="81">
        <f t="shared" si="1467"/>
        <v>47438</v>
      </c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75">
        <f t="shared" si="1468"/>
        <v>47617</v>
      </c>
      <c r="B3358" s="76">
        <f t="shared" si="1469"/>
        <v>284.92395412000002</v>
      </c>
      <c r="C3358" s="76">
        <f t="shared" si="1473"/>
        <v>170.50836269000001</v>
      </c>
      <c r="D3358" s="77">
        <f t="shared" si="1451"/>
        <v>7245.38</v>
      </c>
      <c r="E3358" s="78">
        <f>IF(K3358=1,VLOOKUP(A3357,[1]Plan1!$G$155:$I$350,3),E3357)</f>
        <v>7276.54</v>
      </c>
      <c r="F3358" s="79">
        <f t="shared" si="1452"/>
        <v>45763</v>
      </c>
      <c r="G3358" s="80">
        <f t="shared" si="1453"/>
        <v>4.3006716003852752E-3</v>
      </c>
      <c r="H3358" s="81">
        <f t="shared" si="1454"/>
        <v>47618</v>
      </c>
      <c r="I3358" s="81">
        <f t="shared" si="1455"/>
        <v>47618</v>
      </c>
      <c r="J3358" s="82">
        <f t="shared" si="1470"/>
        <v>20</v>
      </c>
      <c r="K3358" s="82">
        <f t="shared" si="1450"/>
        <v>19</v>
      </c>
      <c r="L3358" s="76">
        <f t="shared" si="1456"/>
        <v>1.0040851900000001</v>
      </c>
      <c r="M3358" s="83">
        <f t="shared" si="1457"/>
        <v>1.0043006699999999</v>
      </c>
      <c r="N3358" s="83">
        <f t="shared" si="1458"/>
        <v>1.6545228171461939</v>
      </c>
      <c r="O3358" s="76">
        <f t="shared" si="1459"/>
        <v>1.6612818499999999</v>
      </c>
      <c r="P3358" s="76">
        <f t="shared" si="1460"/>
        <v>283.26244821</v>
      </c>
      <c r="Q3358" s="84">
        <f t="shared" si="1474"/>
        <v>0</v>
      </c>
      <c r="R3358" s="86">
        <f t="shared" si="1471"/>
        <v>0</v>
      </c>
      <c r="S3358" s="76">
        <f t="shared" si="1461"/>
        <v>0</v>
      </c>
      <c r="T3358" s="86">
        <f t="shared" si="1472"/>
        <v>8.0657000000000006E-2</v>
      </c>
      <c r="U3358" s="84">
        <f t="shared" si="1462"/>
        <v>19</v>
      </c>
      <c r="V3358" s="84">
        <v>252</v>
      </c>
      <c r="W3358" s="83">
        <f t="shared" si="1463"/>
        <v>1.005865606</v>
      </c>
      <c r="X3358" s="76">
        <f t="shared" si="1464"/>
        <v>1.66150591</v>
      </c>
      <c r="Y3358" s="76">
        <f t="shared" si="1465"/>
        <v>0</v>
      </c>
      <c r="Z3358" s="90" t="str">
        <f t="shared" si="1466"/>
        <v>A+J=</v>
      </c>
      <c r="AA3358" s="81">
        <f t="shared" si="1467"/>
        <v>47438</v>
      </c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75">
        <f t="shared" si="1468"/>
        <v>47618</v>
      </c>
      <c r="B3359" s="76">
        <f t="shared" si="1469"/>
        <v>285.07283646999997</v>
      </c>
      <c r="C3359" s="76">
        <f t="shared" si="1473"/>
        <v>170.50836269000001</v>
      </c>
      <c r="D3359" s="77">
        <f t="shared" si="1451"/>
        <v>7245.38</v>
      </c>
      <c r="E3359" s="78">
        <f>IF(K3359=1,VLOOKUP(A3358,[1]Plan1!$G$155:$I$350,3),E3358)</f>
        <v>7276.54</v>
      </c>
      <c r="F3359" s="79">
        <f t="shared" si="1452"/>
        <v>45763</v>
      </c>
      <c r="G3359" s="80">
        <f t="shared" si="1453"/>
        <v>4.3006716003852752E-3</v>
      </c>
      <c r="H3359" s="81">
        <f t="shared" si="1454"/>
        <v>47651</v>
      </c>
      <c r="I3359" s="81">
        <f t="shared" si="1455"/>
        <v>47618</v>
      </c>
      <c r="J3359" s="82">
        <f t="shared" si="1470"/>
        <v>20</v>
      </c>
      <c r="K3359" s="82">
        <f t="shared" si="1450"/>
        <v>20</v>
      </c>
      <c r="L3359" s="76">
        <f t="shared" si="1456"/>
        <v>1.0043006699999999</v>
      </c>
      <c r="M3359" s="83">
        <f t="shared" si="1457"/>
        <v>1.0043006699999999</v>
      </c>
      <c r="N3359" s="83">
        <f t="shared" si="1458"/>
        <v>1.6545228171461939</v>
      </c>
      <c r="O3359" s="76">
        <f t="shared" si="1459"/>
        <v>1.6616383699999999</v>
      </c>
      <c r="P3359" s="76">
        <f t="shared" si="1460"/>
        <v>283.32323785</v>
      </c>
      <c r="Q3359" s="84">
        <f t="shared" si="1474"/>
        <v>110</v>
      </c>
      <c r="R3359" s="86">
        <f t="shared" si="1471"/>
        <v>4.7793000000000002E-2</v>
      </c>
      <c r="S3359" s="76">
        <f t="shared" si="1461"/>
        <v>13.540867499999999</v>
      </c>
      <c r="T3359" s="86">
        <f t="shared" si="1472"/>
        <v>8.0657000000000006E-2</v>
      </c>
      <c r="U3359" s="84">
        <f t="shared" si="1462"/>
        <v>20</v>
      </c>
      <c r="V3359" s="84">
        <v>252</v>
      </c>
      <c r="W3359" s="83">
        <f t="shared" si="1463"/>
        <v>1.0061752740000001</v>
      </c>
      <c r="X3359" s="76">
        <f t="shared" si="1464"/>
        <v>1.74959862</v>
      </c>
      <c r="Y3359" s="76">
        <f t="shared" si="1465"/>
        <v>15.29046612</v>
      </c>
      <c r="Z3359" s="90" t="str">
        <f t="shared" si="1466"/>
        <v>A+J=</v>
      </c>
      <c r="AA3359" s="81">
        <f t="shared" si="1467"/>
        <v>47438</v>
      </c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75">
        <f t="shared" si="1468"/>
        <v>47619</v>
      </c>
      <c r="B3360" s="76">
        <f t="shared" si="1469"/>
        <v>269.91578268999996</v>
      </c>
      <c r="C3360" s="76">
        <f t="shared" si="1473"/>
        <v>162.35925652</v>
      </c>
      <c r="D3360" s="77">
        <f t="shared" si="1451"/>
        <v>7245.38</v>
      </c>
      <c r="E3360" s="78">
        <f>IF(K3360=1,VLOOKUP(A3359,[1]Plan1!$G$155:$I$350,3),E3359)</f>
        <v>7276.54</v>
      </c>
      <c r="F3360" s="79">
        <f t="shared" si="1452"/>
        <v>45763</v>
      </c>
      <c r="G3360" s="80">
        <f t="shared" si="1453"/>
        <v>4.3006716003852752E-3</v>
      </c>
      <c r="H3360" s="81">
        <f t="shared" si="1454"/>
        <v>47651</v>
      </c>
      <c r="I3360" s="81">
        <f t="shared" si="1455"/>
        <v>47651</v>
      </c>
      <c r="J3360" s="82">
        <f t="shared" si="1470"/>
        <v>23</v>
      </c>
      <c r="K3360" s="82">
        <f t="shared" si="1450"/>
        <v>1</v>
      </c>
      <c r="L3360" s="76">
        <f t="shared" si="1456"/>
        <v>1.0001865999999999</v>
      </c>
      <c r="M3360" s="83">
        <f t="shared" si="1457"/>
        <v>1.0043006699999999</v>
      </c>
      <c r="N3360" s="83">
        <f t="shared" si="1458"/>
        <v>1.6616383737902098</v>
      </c>
      <c r="O3360" s="76">
        <f t="shared" si="1459"/>
        <v>1.66194843</v>
      </c>
      <c r="P3360" s="76">
        <f t="shared" si="1460"/>
        <v>269.83271145999998</v>
      </c>
      <c r="Q3360" s="84">
        <f t="shared" si="1474"/>
        <v>0</v>
      </c>
      <c r="R3360" s="86">
        <f t="shared" si="1471"/>
        <v>0</v>
      </c>
      <c r="S3360" s="76">
        <f t="shared" si="1461"/>
        <v>0</v>
      </c>
      <c r="T3360" s="86">
        <f t="shared" si="1472"/>
        <v>8.0657000000000006E-2</v>
      </c>
      <c r="U3360" s="84">
        <f t="shared" si="1462"/>
        <v>1</v>
      </c>
      <c r="V3360" s="84">
        <v>252</v>
      </c>
      <c r="W3360" s="83">
        <f t="shared" si="1463"/>
        <v>1.0003078620000001</v>
      </c>
      <c r="X3360" s="76">
        <f t="shared" si="1464"/>
        <v>8.3071229999999996E-2</v>
      </c>
      <c r="Y3360" s="76">
        <f t="shared" si="1465"/>
        <v>0</v>
      </c>
      <c r="Z3360" s="90" t="str">
        <f t="shared" si="1466"/>
        <v>A+J=</v>
      </c>
      <c r="AA3360" s="81">
        <f t="shared" si="1467"/>
        <v>47438</v>
      </c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75">
        <f t="shared" si="1468"/>
        <v>47620</v>
      </c>
      <c r="B3361" s="76">
        <f t="shared" si="1469"/>
        <v>270.04925952999997</v>
      </c>
      <c r="C3361" s="76">
        <f t="shared" si="1473"/>
        <v>162.35925652</v>
      </c>
      <c r="D3361" s="77">
        <f t="shared" si="1451"/>
        <v>7245.38</v>
      </c>
      <c r="E3361" s="78">
        <f>IF(K3361=1,VLOOKUP(A3360,[1]Plan1!$G$155:$I$350,3),E3360)</f>
        <v>7276.54</v>
      </c>
      <c r="F3361" s="79">
        <f t="shared" si="1452"/>
        <v>45763</v>
      </c>
      <c r="G3361" s="80">
        <f t="shared" si="1453"/>
        <v>4.3006716003852752E-3</v>
      </c>
      <c r="H3361" s="81">
        <f t="shared" si="1454"/>
        <v>47651</v>
      </c>
      <c r="I3361" s="81">
        <f t="shared" si="1455"/>
        <v>47651</v>
      </c>
      <c r="J3361" s="82">
        <f t="shared" si="1470"/>
        <v>23</v>
      </c>
      <c r="K3361" s="82">
        <f t="shared" si="1450"/>
        <v>2</v>
      </c>
      <c r="L3361" s="76">
        <f t="shared" si="1456"/>
        <v>1.0003732299999999</v>
      </c>
      <c r="M3361" s="83">
        <f t="shared" si="1457"/>
        <v>1.0043006699999999</v>
      </c>
      <c r="N3361" s="83">
        <f t="shared" si="1458"/>
        <v>1.6616383737902098</v>
      </c>
      <c r="O3361" s="76">
        <f t="shared" si="1459"/>
        <v>1.6622585400000001</v>
      </c>
      <c r="P3361" s="76">
        <f t="shared" si="1460"/>
        <v>269.88306068999998</v>
      </c>
      <c r="Q3361" s="84">
        <f t="shared" si="1474"/>
        <v>0</v>
      </c>
      <c r="R3361" s="86">
        <f t="shared" si="1471"/>
        <v>0</v>
      </c>
      <c r="S3361" s="76">
        <f t="shared" si="1461"/>
        <v>0</v>
      </c>
      <c r="T3361" s="86">
        <f t="shared" si="1472"/>
        <v>8.0657000000000006E-2</v>
      </c>
      <c r="U3361" s="84">
        <f t="shared" si="1462"/>
        <v>2</v>
      </c>
      <c r="V3361" s="84">
        <v>252</v>
      </c>
      <c r="W3361" s="83">
        <f t="shared" si="1463"/>
        <v>1.000615818</v>
      </c>
      <c r="X3361" s="76">
        <f t="shared" si="1464"/>
        <v>0.16619883999999999</v>
      </c>
      <c r="Y3361" s="76">
        <f t="shared" si="1465"/>
        <v>0</v>
      </c>
      <c r="Z3361" s="90" t="str">
        <f t="shared" si="1466"/>
        <v>A+J=</v>
      </c>
      <c r="AA3361" s="81">
        <f t="shared" si="1467"/>
        <v>47438</v>
      </c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75">
        <f t="shared" si="1468"/>
        <v>47621</v>
      </c>
      <c r="B3362" s="76">
        <f t="shared" si="1469"/>
        <v>270.18280765000003</v>
      </c>
      <c r="C3362" s="76">
        <f t="shared" si="1473"/>
        <v>162.35925652</v>
      </c>
      <c r="D3362" s="77">
        <f t="shared" si="1451"/>
        <v>7245.38</v>
      </c>
      <c r="E3362" s="78">
        <f>IF(K3362=1,VLOOKUP(A3361,[1]Plan1!$G$155:$I$350,3),E3361)</f>
        <v>7276.54</v>
      </c>
      <c r="F3362" s="79">
        <f t="shared" si="1452"/>
        <v>45763</v>
      </c>
      <c r="G3362" s="80">
        <f t="shared" si="1453"/>
        <v>4.3006716003852752E-3</v>
      </c>
      <c r="H3362" s="81">
        <f t="shared" si="1454"/>
        <v>47651</v>
      </c>
      <c r="I3362" s="81">
        <f t="shared" si="1455"/>
        <v>47651</v>
      </c>
      <c r="J3362" s="82">
        <f t="shared" si="1470"/>
        <v>23</v>
      </c>
      <c r="K3362" s="82">
        <f t="shared" si="1450"/>
        <v>3</v>
      </c>
      <c r="L3362" s="76">
        <f t="shared" si="1456"/>
        <v>1.00055991</v>
      </c>
      <c r="M3362" s="83">
        <f t="shared" si="1457"/>
        <v>1.0043006699999999</v>
      </c>
      <c r="N3362" s="83">
        <f t="shared" si="1458"/>
        <v>1.6616383737902098</v>
      </c>
      <c r="O3362" s="76">
        <f t="shared" si="1459"/>
        <v>1.66256874</v>
      </c>
      <c r="P3362" s="76">
        <f t="shared" si="1460"/>
        <v>269.93342453000002</v>
      </c>
      <c r="Q3362" s="84">
        <f t="shared" si="1474"/>
        <v>0</v>
      </c>
      <c r="R3362" s="86">
        <f t="shared" si="1471"/>
        <v>0</v>
      </c>
      <c r="S3362" s="76">
        <f t="shared" si="1461"/>
        <v>0</v>
      </c>
      <c r="T3362" s="86">
        <f t="shared" si="1472"/>
        <v>8.0657000000000006E-2</v>
      </c>
      <c r="U3362" s="84">
        <f t="shared" si="1462"/>
        <v>3</v>
      </c>
      <c r="V3362" s="84">
        <v>252</v>
      </c>
      <c r="W3362" s="83">
        <f t="shared" si="1463"/>
        <v>1.000923869</v>
      </c>
      <c r="X3362" s="76">
        <f t="shared" si="1464"/>
        <v>0.24938312000000001</v>
      </c>
      <c r="Y3362" s="76">
        <f t="shared" si="1465"/>
        <v>0</v>
      </c>
      <c r="Z3362" s="90" t="str">
        <f t="shared" si="1466"/>
        <v>A+J=</v>
      </c>
      <c r="AA3362" s="81">
        <f t="shared" si="1467"/>
        <v>47438</v>
      </c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75">
        <f t="shared" si="1468"/>
        <v>47622</v>
      </c>
      <c r="B3363" s="76">
        <f t="shared" si="1469"/>
        <v>270.18280765000003</v>
      </c>
      <c r="C3363" s="76">
        <f t="shared" si="1473"/>
        <v>162.35925652</v>
      </c>
      <c r="D3363" s="77">
        <f t="shared" si="1451"/>
        <v>7245.38</v>
      </c>
      <c r="E3363" s="78">
        <f>IF(K3363=1,VLOOKUP(A3362,[1]Plan1!$G$155:$I$350,3),E3362)</f>
        <v>7276.54</v>
      </c>
      <c r="F3363" s="79">
        <f t="shared" si="1452"/>
        <v>45763</v>
      </c>
      <c r="G3363" s="80">
        <f t="shared" si="1453"/>
        <v>4.3006716003852752E-3</v>
      </c>
      <c r="H3363" s="81">
        <f t="shared" si="1454"/>
        <v>47651</v>
      </c>
      <c r="I3363" s="81">
        <f t="shared" si="1455"/>
        <v>47651</v>
      </c>
      <c r="J3363" s="82">
        <f t="shared" si="1470"/>
        <v>23</v>
      </c>
      <c r="K3363" s="82">
        <f t="shared" si="1450"/>
        <v>3</v>
      </c>
      <c r="L3363" s="76">
        <f t="shared" si="1456"/>
        <v>1.00055991</v>
      </c>
      <c r="M3363" s="83">
        <f t="shared" si="1457"/>
        <v>1.0043006699999999</v>
      </c>
      <c r="N3363" s="83">
        <f t="shared" si="1458"/>
        <v>1.6616383737902098</v>
      </c>
      <c r="O3363" s="76">
        <f t="shared" si="1459"/>
        <v>1.66256874</v>
      </c>
      <c r="P3363" s="76">
        <f t="shared" si="1460"/>
        <v>269.93342453000002</v>
      </c>
      <c r="Q3363" s="84">
        <f t="shared" si="1474"/>
        <v>0</v>
      </c>
      <c r="R3363" s="86">
        <f t="shared" si="1471"/>
        <v>0</v>
      </c>
      <c r="S3363" s="76">
        <f t="shared" si="1461"/>
        <v>0</v>
      </c>
      <c r="T3363" s="86">
        <f t="shared" si="1472"/>
        <v>8.0657000000000006E-2</v>
      </c>
      <c r="U3363" s="84">
        <f t="shared" si="1462"/>
        <v>3</v>
      </c>
      <c r="V3363" s="84">
        <v>252</v>
      </c>
      <c r="W3363" s="83">
        <f t="shared" si="1463"/>
        <v>1.000923869</v>
      </c>
      <c r="X3363" s="76">
        <f t="shared" si="1464"/>
        <v>0.24938312000000001</v>
      </c>
      <c r="Y3363" s="76">
        <f t="shared" si="1465"/>
        <v>0</v>
      </c>
      <c r="Z3363" s="90" t="str">
        <f t="shared" si="1466"/>
        <v>A+J=</v>
      </c>
      <c r="AA3363" s="81">
        <f t="shared" si="1467"/>
        <v>47438</v>
      </c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75">
        <f t="shared" si="1468"/>
        <v>47623</v>
      </c>
      <c r="B3364" s="76">
        <f t="shared" si="1469"/>
        <v>270.18280765000003</v>
      </c>
      <c r="C3364" s="76">
        <f t="shared" si="1473"/>
        <v>162.35925652</v>
      </c>
      <c r="D3364" s="77">
        <f t="shared" si="1451"/>
        <v>7245.38</v>
      </c>
      <c r="E3364" s="78">
        <f>IF(K3364=1,VLOOKUP(A3363,[1]Plan1!$G$155:$I$350,3),E3363)</f>
        <v>7276.54</v>
      </c>
      <c r="F3364" s="79">
        <f t="shared" si="1452"/>
        <v>45763</v>
      </c>
      <c r="G3364" s="80">
        <f t="shared" si="1453"/>
        <v>4.3006716003852752E-3</v>
      </c>
      <c r="H3364" s="81">
        <f t="shared" si="1454"/>
        <v>47651</v>
      </c>
      <c r="I3364" s="81">
        <f t="shared" si="1455"/>
        <v>47651</v>
      </c>
      <c r="J3364" s="82">
        <f t="shared" si="1470"/>
        <v>23</v>
      </c>
      <c r="K3364" s="82">
        <f t="shared" si="1450"/>
        <v>3</v>
      </c>
      <c r="L3364" s="76">
        <f t="shared" si="1456"/>
        <v>1.00055991</v>
      </c>
      <c r="M3364" s="83">
        <f t="shared" si="1457"/>
        <v>1.0043006699999999</v>
      </c>
      <c r="N3364" s="83">
        <f t="shared" si="1458"/>
        <v>1.6616383737902098</v>
      </c>
      <c r="O3364" s="76">
        <f t="shared" si="1459"/>
        <v>1.66256874</v>
      </c>
      <c r="P3364" s="76">
        <f t="shared" si="1460"/>
        <v>269.93342453000002</v>
      </c>
      <c r="Q3364" s="84">
        <f t="shared" si="1474"/>
        <v>0</v>
      </c>
      <c r="R3364" s="86">
        <f t="shared" si="1471"/>
        <v>0</v>
      </c>
      <c r="S3364" s="76">
        <f t="shared" si="1461"/>
        <v>0</v>
      </c>
      <c r="T3364" s="86">
        <f t="shared" si="1472"/>
        <v>8.0657000000000006E-2</v>
      </c>
      <c r="U3364" s="84">
        <f t="shared" si="1462"/>
        <v>3</v>
      </c>
      <c r="V3364" s="84">
        <v>252</v>
      </c>
      <c r="W3364" s="83">
        <f t="shared" si="1463"/>
        <v>1.000923869</v>
      </c>
      <c r="X3364" s="76">
        <f t="shared" si="1464"/>
        <v>0.24938312000000001</v>
      </c>
      <c r="Y3364" s="76">
        <f t="shared" si="1465"/>
        <v>0</v>
      </c>
      <c r="Z3364" s="90" t="str">
        <f t="shared" si="1466"/>
        <v>A+J=</v>
      </c>
      <c r="AA3364" s="81">
        <f t="shared" si="1467"/>
        <v>47438</v>
      </c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75">
        <f t="shared" si="1468"/>
        <v>47624</v>
      </c>
      <c r="B3365" s="76">
        <f t="shared" si="1469"/>
        <v>270.31641569999999</v>
      </c>
      <c r="C3365" s="76">
        <f t="shared" si="1473"/>
        <v>162.35925652</v>
      </c>
      <c r="D3365" s="77">
        <f t="shared" si="1451"/>
        <v>7245.38</v>
      </c>
      <c r="E3365" s="78">
        <f>IF(K3365=1,VLOOKUP(A3364,[1]Plan1!$G$155:$I$350,3),E3364)</f>
        <v>7276.54</v>
      </c>
      <c r="F3365" s="79">
        <f t="shared" si="1452"/>
        <v>45763</v>
      </c>
      <c r="G3365" s="80">
        <f t="shared" si="1453"/>
        <v>4.3006716003852752E-3</v>
      </c>
      <c r="H3365" s="81">
        <f t="shared" si="1454"/>
        <v>47651</v>
      </c>
      <c r="I3365" s="81">
        <f t="shared" si="1455"/>
        <v>47651</v>
      </c>
      <c r="J3365" s="82">
        <f t="shared" si="1470"/>
        <v>23</v>
      </c>
      <c r="K3365" s="82">
        <f t="shared" si="1450"/>
        <v>4</v>
      </c>
      <c r="L3365" s="76">
        <f t="shared" si="1456"/>
        <v>1.00074661</v>
      </c>
      <c r="M3365" s="83">
        <f t="shared" si="1457"/>
        <v>1.0043006699999999</v>
      </c>
      <c r="N3365" s="83">
        <f t="shared" si="1458"/>
        <v>1.6616383737902098</v>
      </c>
      <c r="O3365" s="76">
        <f t="shared" si="1459"/>
        <v>1.66287896</v>
      </c>
      <c r="P3365" s="76">
        <f t="shared" si="1460"/>
        <v>269.98379161999998</v>
      </c>
      <c r="Q3365" s="84">
        <f t="shared" si="1474"/>
        <v>0</v>
      </c>
      <c r="R3365" s="86">
        <f t="shared" si="1471"/>
        <v>0</v>
      </c>
      <c r="S3365" s="76">
        <f t="shared" si="1461"/>
        <v>0</v>
      </c>
      <c r="T3365" s="86">
        <f t="shared" si="1472"/>
        <v>8.0657000000000006E-2</v>
      </c>
      <c r="U3365" s="84">
        <f t="shared" si="1462"/>
        <v>4</v>
      </c>
      <c r="V3365" s="84">
        <v>252</v>
      </c>
      <c r="W3365" s="83">
        <f t="shared" si="1463"/>
        <v>1.001232015</v>
      </c>
      <c r="X3365" s="76">
        <f t="shared" si="1464"/>
        <v>0.33262407999999999</v>
      </c>
      <c r="Y3365" s="76">
        <f t="shared" si="1465"/>
        <v>0</v>
      </c>
      <c r="Z3365" s="90" t="str">
        <f t="shared" si="1466"/>
        <v>A+J=</v>
      </c>
      <c r="AA3365" s="81">
        <f t="shared" si="1467"/>
        <v>47438</v>
      </c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75">
        <f t="shared" si="1468"/>
        <v>47625</v>
      </c>
      <c r="B3366" s="76">
        <f t="shared" si="1469"/>
        <v>270.45009345</v>
      </c>
      <c r="C3366" s="76">
        <f t="shared" si="1473"/>
        <v>162.35925652</v>
      </c>
      <c r="D3366" s="77">
        <f t="shared" si="1451"/>
        <v>7245.38</v>
      </c>
      <c r="E3366" s="78">
        <f>IF(K3366=1,VLOOKUP(A3365,[1]Plan1!$G$155:$I$350,3),E3365)</f>
        <v>7276.54</v>
      </c>
      <c r="F3366" s="79">
        <f t="shared" si="1452"/>
        <v>45763</v>
      </c>
      <c r="G3366" s="80">
        <f t="shared" si="1453"/>
        <v>4.3006716003852752E-3</v>
      </c>
      <c r="H3366" s="81">
        <f t="shared" si="1454"/>
        <v>47651</v>
      </c>
      <c r="I3366" s="81">
        <f t="shared" si="1455"/>
        <v>47651</v>
      </c>
      <c r="J3366" s="82">
        <f t="shared" si="1470"/>
        <v>23</v>
      </c>
      <c r="K3366" s="82">
        <f t="shared" si="1450"/>
        <v>5</v>
      </c>
      <c r="L3366" s="76">
        <f t="shared" si="1456"/>
        <v>1.0009333499999999</v>
      </c>
      <c r="M3366" s="83">
        <f t="shared" si="1457"/>
        <v>1.0043006699999999</v>
      </c>
      <c r="N3366" s="83">
        <f t="shared" si="1458"/>
        <v>1.6616383737902098</v>
      </c>
      <c r="O3366" s="76">
        <f t="shared" si="1459"/>
        <v>1.66318926</v>
      </c>
      <c r="P3366" s="76">
        <f t="shared" si="1460"/>
        <v>270.0341717</v>
      </c>
      <c r="Q3366" s="84">
        <f t="shared" si="1474"/>
        <v>0</v>
      </c>
      <c r="R3366" s="86">
        <f t="shared" si="1471"/>
        <v>0</v>
      </c>
      <c r="S3366" s="76">
        <f t="shared" si="1461"/>
        <v>0</v>
      </c>
      <c r="T3366" s="86">
        <f t="shared" si="1472"/>
        <v>8.0657000000000006E-2</v>
      </c>
      <c r="U3366" s="84">
        <f t="shared" si="1462"/>
        <v>5</v>
      </c>
      <c r="V3366" s="84">
        <v>252</v>
      </c>
      <c r="W3366" s="83">
        <f t="shared" si="1463"/>
        <v>1.001540256</v>
      </c>
      <c r="X3366" s="76">
        <f t="shared" si="1464"/>
        <v>0.41592174999999998</v>
      </c>
      <c r="Y3366" s="76">
        <f t="shared" si="1465"/>
        <v>0</v>
      </c>
      <c r="Z3366" s="90" t="str">
        <f t="shared" si="1466"/>
        <v>A+J=</v>
      </c>
      <c r="AA3366" s="81">
        <f t="shared" si="1467"/>
        <v>47438</v>
      </c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75">
        <f t="shared" si="1468"/>
        <v>47626</v>
      </c>
      <c r="B3367" s="76">
        <f t="shared" si="1469"/>
        <v>270.58383767000004</v>
      </c>
      <c r="C3367" s="76">
        <f t="shared" si="1473"/>
        <v>162.35925652</v>
      </c>
      <c r="D3367" s="77">
        <f t="shared" si="1451"/>
        <v>7245.38</v>
      </c>
      <c r="E3367" s="78">
        <f>IF(K3367=1,VLOOKUP(A3366,[1]Plan1!$G$155:$I$350,3),E3366)</f>
        <v>7276.54</v>
      </c>
      <c r="F3367" s="79">
        <f t="shared" si="1452"/>
        <v>45763</v>
      </c>
      <c r="G3367" s="80">
        <f t="shared" si="1453"/>
        <v>4.3006716003852752E-3</v>
      </c>
      <c r="H3367" s="81">
        <f t="shared" si="1454"/>
        <v>47651</v>
      </c>
      <c r="I3367" s="81">
        <f t="shared" si="1455"/>
        <v>47651</v>
      </c>
      <c r="J3367" s="82">
        <f t="shared" si="1470"/>
        <v>23</v>
      </c>
      <c r="K3367" s="82">
        <f t="shared" si="1450"/>
        <v>6</v>
      </c>
      <c r="L3367" s="76">
        <f t="shared" si="1456"/>
        <v>1.0011201300000001</v>
      </c>
      <c r="M3367" s="83">
        <f t="shared" si="1457"/>
        <v>1.0043006699999999</v>
      </c>
      <c r="N3367" s="83">
        <f t="shared" si="1458"/>
        <v>1.6616383737902098</v>
      </c>
      <c r="O3367" s="76">
        <f t="shared" si="1459"/>
        <v>1.6634996200000001</v>
      </c>
      <c r="P3367" s="76">
        <f t="shared" si="1460"/>
        <v>270.08456152000002</v>
      </c>
      <c r="Q3367" s="84">
        <f t="shared" si="1474"/>
        <v>0</v>
      </c>
      <c r="R3367" s="86">
        <f t="shared" si="1471"/>
        <v>0</v>
      </c>
      <c r="S3367" s="76">
        <f t="shared" si="1461"/>
        <v>0</v>
      </c>
      <c r="T3367" s="86">
        <f t="shared" si="1472"/>
        <v>8.0657000000000006E-2</v>
      </c>
      <c r="U3367" s="84">
        <f t="shared" si="1462"/>
        <v>6</v>
      </c>
      <c r="V3367" s="84">
        <v>252</v>
      </c>
      <c r="W3367" s="83">
        <f t="shared" si="1463"/>
        <v>1.001848592</v>
      </c>
      <c r="X3367" s="76">
        <f t="shared" si="1464"/>
        <v>0.49927614999999997</v>
      </c>
      <c r="Y3367" s="76">
        <f t="shared" si="1465"/>
        <v>0</v>
      </c>
      <c r="Z3367" s="90" t="str">
        <f t="shared" si="1466"/>
        <v>A+J=</v>
      </c>
      <c r="AA3367" s="81">
        <f t="shared" si="1467"/>
        <v>47438</v>
      </c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75">
        <f t="shared" si="1468"/>
        <v>47627</v>
      </c>
      <c r="B3368" s="76">
        <f t="shared" si="1469"/>
        <v>270.71764678</v>
      </c>
      <c r="C3368" s="76">
        <f t="shared" si="1473"/>
        <v>162.35925652</v>
      </c>
      <c r="D3368" s="77">
        <f t="shared" si="1451"/>
        <v>7245.38</v>
      </c>
      <c r="E3368" s="78">
        <f>IF(K3368=1,VLOOKUP(A3367,[1]Plan1!$G$155:$I$350,3),E3367)</f>
        <v>7276.54</v>
      </c>
      <c r="F3368" s="79">
        <f t="shared" si="1452"/>
        <v>45763</v>
      </c>
      <c r="G3368" s="80">
        <f t="shared" si="1453"/>
        <v>4.3006716003852752E-3</v>
      </c>
      <c r="H3368" s="81">
        <f t="shared" si="1454"/>
        <v>47651</v>
      </c>
      <c r="I3368" s="81">
        <f t="shared" si="1455"/>
        <v>47651</v>
      </c>
      <c r="J3368" s="82">
        <f t="shared" si="1470"/>
        <v>23</v>
      </c>
      <c r="K3368" s="82">
        <f t="shared" si="1450"/>
        <v>7</v>
      </c>
      <c r="L3368" s="76">
        <f t="shared" si="1456"/>
        <v>1.0013069400000001</v>
      </c>
      <c r="M3368" s="83">
        <f t="shared" si="1457"/>
        <v>1.0043006699999999</v>
      </c>
      <c r="N3368" s="83">
        <f t="shared" si="1458"/>
        <v>1.6616383737902098</v>
      </c>
      <c r="O3368" s="76">
        <f t="shared" si="1459"/>
        <v>1.6638100300000001</v>
      </c>
      <c r="P3368" s="76">
        <f t="shared" si="1460"/>
        <v>270.13495946</v>
      </c>
      <c r="Q3368" s="84">
        <f t="shared" si="1474"/>
        <v>0</v>
      </c>
      <c r="R3368" s="86">
        <f t="shared" si="1471"/>
        <v>0</v>
      </c>
      <c r="S3368" s="76">
        <f t="shared" si="1461"/>
        <v>0</v>
      </c>
      <c r="T3368" s="86">
        <f t="shared" si="1472"/>
        <v>8.0657000000000006E-2</v>
      </c>
      <c r="U3368" s="84">
        <f t="shared" si="1462"/>
        <v>7</v>
      </c>
      <c r="V3368" s="84">
        <v>252</v>
      </c>
      <c r="W3368" s="83">
        <f t="shared" si="1463"/>
        <v>1.0021570230000001</v>
      </c>
      <c r="X3368" s="76">
        <f t="shared" si="1464"/>
        <v>0.58268732000000001</v>
      </c>
      <c r="Y3368" s="76">
        <f t="shared" si="1465"/>
        <v>0</v>
      </c>
      <c r="Z3368" s="90" t="str">
        <f t="shared" si="1466"/>
        <v>A+J=</v>
      </c>
      <c r="AA3368" s="81">
        <f t="shared" si="1467"/>
        <v>47438</v>
      </c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75">
        <f t="shared" si="1468"/>
        <v>47628</v>
      </c>
      <c r="B3369" s="76">
        <f t="shared" si="1469"/>
        <v>270.85152375000001</v>
      </c>
      <c r="C3369" s="76">
        <f t="shared" si="1473"/>
        <v>162.35925652</v>
      </c>
      <c r="D3369" s="77">
        <f t="shared" si="1451"/>
        <v>7245.38</v>
      </c>
      <c r="E3369" s="78">
        <f>IF(K3369=1,VLOOKUP(A3368,[1]Plan1!$G$155:$I$350,3),E3368)</f>
        <v>7276.54</v>
      </c>
      <c r="F3369" s="79">
        <f t="shared" si="1452"/>
        <v>45763</v>
      </c>
      <c r="G3369" s="80">
        <f t="shared" si="1453"/>
        <v>4.3006716003852752E-3</v>
      </c>
      <c r="H3369" s="81">
        <f t="shared" si="1454"/>
        <v>47651</v>
      </c>
      <c r="I3369" s="81">
        <f t="shared" si="1455"/>
        <v>47651</v>
      </c>
      <c r="J3369" s="82">
        <f t="shared" si="1470"/>
        <v>23</v>
      </c>
      <c r="K3369" s="82">
        <f t="shared" si="1450"/>
        <v>8</v>
      </c>
      <c r="L3369" s="76">
        <f t="shared" si="1456"/>
        <v>1.0014937900000001</v>
      </c>
      <c r="M3369" s="83">
        <f t="shared" si="1457"/>
        <v>1.0043006699999999</v>
      </c>
      <c r="N3369" s="83">
        <f t="shared" si="1458"/>
        <v>1.6616383737902098</v>
      </c>
      <c r="O3369" s="76">
        <f t="shared" si="1459"/>
        <v>1.6641205100000001</v>
      </c>
      <c r="P3369" s="76">
        <f t="shared" si="1460"/>
        <v>270.18536876000002</v>
      </c>
      <c r="Q3369" s="84">
        <f t="shared" si="1474"/>
        <v>0</v>
      </c>
      <c r="R3369" s="86">
        <f t="shared" si="1471"/>
        <v>0</v>
      </c>
      <c r="S3369" s="76">
        <f t="shared" si="1461"/>
        <v>0</v>
      </c>
      <c r="T3369" s="86">
        <f t="shared" si="1472"/>
        <v>8.0657000000000006E-2</v>
      </c>
      <c r="U3369" s="84">
        <f t="shared" si="1462"/>
        <v>8</v>
      </c>
      <c r="V3369" s="84">
        <v>252</v>
      </c>
      <c r="W3369" s="83">
        <f t="shared" si="1463"/>
        <v>1.002465548</v>
      </c>
      <c r="X3369" s="76">
        <f t="shared" si="1464"/>
        <v>0.66615499</v>
      </c>
      <c r="Y3369" s="76">
        <f t="shared" si="1465"/>
        <v>0</v>
      </c>
      <c r="Z3369" s="90" t="str">
        <f t="shared" si="1466"/>
        <v>A+J=</v>
      </c>
      <c r="AA3369" s="81">
        <f t="shared" si="1467"/>
        <v>47438</v>
      </c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75">
        <f t="shared" si="1468"/>
        <v>47629</v>
      </c>
      <c r="B3370" s="76">
        <f t="shared" si="1469"/>
        <v>270.85152375000001</v>
      </c>
      <c r="C3370" s="76">
        <f t="shared" si="1473"/>
        <v>162.35925652</v>
      </c>
      <c r="D3370" s="77">
        <f t="shared" si="1451"/>
        <v>7245.38</v>
      </c>
      <c r="E3370" s="78">
        <f>IF(K3370=1,VLOOKUP(A3369,[1]Plan1!$G$155:$I$350,3),E3369)</f>
        <v>7276.54</v>
      </c>
      <c r="F3370" s="79">
        <f t="shared" si="1452"/>
        <v>45763</v>
      </c>
      <c r="G3370" s="80">
        <f t="shared" si="1453"/>
        <v>4.3006716003852752E-3</v>
      </c>
      <c r="H3370" s="81">
        <f t="shared" si="1454"/>
        <v>47651</v>
      </c>
      <c r="I3370" s="81">
        <f t="shared" si="1455"/>
        <v>47651</v>
      </c>
      <c r="J3370" s="82">
        <f t="shared" si="1470"/>
        <v>23</v>
      </c>
      <c r="K3370" s="82">
        <f t="shared" ref="K3370:K3433" si="1475">(J3370-(NETWORKDAYS(A3370,I3370,AD$165:AD$503)-1))</f>
        <v>8</v>
      </c>
      <c r="L3370" s="76">
        <f t="shared" si="1456"/>
        <v>1.0014937900000001</v>
      </c>
      <c r="M3370" s="83">
        <f t="shared" si="1457"/>
        <v>1.0043006699999999</v>
      </c>
      <c r="N3370" s="83">
        <f t="shared" si="1458"/>
        <v>1.6616383737902098</v>
      </c>
      <c r="O3370" s="76">
        <f t="shared" si="1459"/>
        <v>1.6641205100000001</v>
      </c>
      <c r="P3370" s="76">
        <f t="shared" si="1460"/>
        <v>270.18536876000002</v>
      </c>
      <c r="Q3370" s="84">
        <f t="shared" si="1474"/>
        <v>0</v>
      </c>
      <c r="R3370" s="86">
        <f t="shared" si="1471"/>
        <v>0</v>
      </c>
      <c r="S3370" s="76">
        <f t="shared" si="1461"/>
        <v>0</v>
      </c>
      <c r="T3370" s="86">
        <f t="shared" si="1472"/>
        <v>8.0657000000000006E-2</v>
      </c>
      <c r="U3370" s="84">
        <f t="shared" si="1462"/>
        <v>8</v>
      </c>
      <c r="V3370" s="84">
        <v>252</v>
      </c>
      <c r="W3370" s="83">
        <f t="shared" si="1463"/>
        <v>1.002465548</v>
      </c>
      <c r="X3370" s="76">
        <f t="shared" si="1464"/>
        <v>0.66615499</v>
      </c>
      <c r="Y3370" s="76">
        <f t="shared" si="1465"/>
        <v>0</v>
      </c>
      <c r="Z3370" s="90" t="str">
        <f t="shared" si="1466"/>
        <v>A+J=</v>
      </c>
      <c r="AA3370" s="81">
        <f t="shared" si="1467"/>
        <v>47438</v>
      </c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75">
        <f t="shared" si="1468"/>
        <v>47630</v>
      </c>
      <c r="B3371" s="76">
        <f t="shared" si="1469"/>
        <v>270.85152375000001</v>
      </c>
      <c r="C3371" s="76">
        <f t="shared" si="1473"/>
        <v>162.35925652</v>
      </c>
      <c r="D3371" s="77">
        <f t="shared" si="1451"/>
        <v>7245.38</v>
      </c>
      <c r="E3371" s="78">
        <f>IF(K3371=1,VLOOKUP(A3370,[1]Plan1!$G$155:$I$350,3),E3370)</f>
        <v>7276.54</v>
      </c>
      <c r="F3371" s="79">
        <f t="shared" si="1452"/>
        <v>45763</v>
      </c>
      <c r="G3371" s="80">
        <f t="shared" si="1453"/>
        <v>4.3006716003852752E-3</v>
      </c>
      <c r="H3371" s="81">
        <f t="shared" si="1454"/>
        <v>47651</v>
      </c>
      <c r="I3371" s="81">
        <f t="shared" si="1455"/>
        <v>47651</v>
      </c>
      <c r="J3371" s="82">
        <f t="shared" si="1470"/>
        <v>23</v>
      </c>
      <c r="K3371" s="82">
        <f t="shared" si="1475"/>
        <v>8</v>
      </c>
      <c r="L3371" s="76">
        <f t="shared" si="1456"/>
        <v>1.0014937900000001</v>
      </c>
      <c r="M3371" s="83">
        <f t="shared" si="1457"/>
        <v>1.0043006699999999</v>
      </c>
      <c r="N3371" s="83">
        <f t="shared" si="1458"/>
        <v>1.6616383737902098</v>
      </c>
      <c r="O3371" s="76">
        <f t="shared" si="1459"/>
        <v>1.6641205100000001</v>
      </c>
      <c r="P3371" s="76">
        <f t="shared" si="1460"/>
        <v>270.18536876000002</v>
      </c>
      <c r="Q3371" s="84">
        <f t="shared" si="1474"/>
        <v>0</v>
      </c>
      <c r="R3371" s="86">
        <f t="shared" si="1471"/>
        <v>0</v>
      </c>
      <c r="S3371" s="76">
        <f t="shared" si="1461"/>
        <v>0</v>
      </c>
      <c r="T3371" s="86">
        <f t="shared" si="1472"/>
        <v>8.0657000000000006E-2</v>
      </c>
      <c r="U3371" s="84">
        <f t="shared" si="1462"/>
        <v>8</v>
      </c>
      <c r="V3371" s="84">
        <v>252</v>
      </c>
      <c r="W3371" s="83">
        <f t="shared" si="1463"/>
        <v>1.002465548</v>
      </c>
      <c r="X3371" s="76">
        <f t="shared" si="1464"/>
        <v>0.66615499</v>
      </c>
      <c r="Y3371" s="76">
        <f t="shared" si="1465"/>
        <v>0</v>
      </c>
      <c r="Z3371" s="90" t="str">
        <f t="shared" si="1466"/>
        <v>A+J=</v>
      </c>
      <c r="AA3371" s="81">
        <f t="shared" si="1467"/>
        <v>47438</v>
      </c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75">
        <f t="shared" si="1468"/>
        <v>47631</v>
      </c>
      <c r="B3372" s="76">
        <f t="shared" si="1469"/>
        <v>270.98546428000003</v>
      </c>
      <c r="C3372" s="76">
        <f t="shared" si="1473"/>
        <v>162.35925652</v>
      </c>
      <c r="D3372" s="77">
        <f t="shared" si="1451"/>
        <v>7245.38</v>
      </c>
      <c r="E3372" s="78">
        <f>IF(K3372=1,VLOOKUP(A3371,[1]Plan1!$G$155:$I$350,3),E3371)</f>
        <v>7276.54</v>
      </c>
      <c r="F3372" s="79">
        <f t="shared" si="1452"/>
        <v>45763</v>
      </c>
      <c r="G3372" s="80">
        <f t="shared" si="1453"/>
        <v>4.3006716003852752E-3</v>
      </c>
      <c r="H3372" s="81">
        <f t="shared" si="1454"/>
        <v>47651</v>
      </c>
      <c r="I3372" s="81">
        <f t="shared" si="1455"/>
        <v>47651</v>
      </c>
      <c r="J3372" s="82">
        <f t="shared" si="1470"/>
        <v>23</v>
      </c>
      <c r="K3372" s="82">
        <f t="shared" si="1475"/>
        <v>9</v>
      </c>
      <c r="L3372" s="76">
        <f t="shared" si="1456"/>
        <v>1.0016806700000001</v>
      </c>
      <c r="M3372" s="83">
        <f t="shared" si="1457"/>
        <v>1.0043006699999999</v>
      </c>
      <c r="N3372" s="83">
        <f t="shared" si="1458"/>
        <v>1.6616383737902098</v>
      </c>
      <c r="O3372" s="76">
        <f t="shared" si="1459"/>
        <v>1.66443103</v>
      </c>
      <c r="P3372" s="76">
        <f t="shared" si="1460"/>
        <v>270.23578455000001</v>
      </c>
      <c r="Q3372" s="84">
        <f t="shared" si="1474"/>
        <v>0</v>
      </c>
      <c r="R3372" s="86">
        <f t="shared" si="1471"/>
        <v>0</v>
      </c>
      <c r="S3372" s="76">
        <f t="shared" si="1461"/>
        <v>0</v>
      </c>
      <c r="T3372" s="86">
        <f t="shared" si="1472"/>
        <v>8.0657000000000006E-2</v>
      </c>
      <c r="U3372" s="84">
        <f t="shared" si="1462"/>
        <v>9</v>
      </c>
      <c r="V3372" s="84">
        <v>252</v>
      </c>
      <c r="W3372" s="83">
        <f t="shared" si="1463"/>
        <v>1.002774169</v>
      </c>
      <c r="X3372" s="76">
        <f t="shared" si="1464"/>
        <v>0.74967972999999999</v>
      </c>
      <c r="Y3372" s="76">
        <f t="shared" si="1465"/>
        <v>0</v>
      </c>
      <c r="Z3372" s="90" t="str">
        <f t="shared" si="1466"/>
        <v>A+J=</v>
      </c>
      <c r="AA3372" s="81">
        <f t="shared" si="1467"/>
        <v>47438</v>
      </c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75">
        <f t="shared" si="1468"/>
        <v>47632</v>
      </c>
      <c r="B3373" s="76">
        <f t="shared" si="1469"/>
        <v>271.11947139</v>
      </c>
      <c r="C3373" s="76">
        <f t="shared" si="1473"/>
        <v>162.35925652</v>
      </c>
      <c r="D3373" s="77">
        <f t="shared" si="1451"/>
        <v>7245.38</v>
      </c>
      <c r="E3373" s="78">
        <f>IF(K3373=1,VLOOKUP(A3372,[1]Plan1!$G$155:$I$350,3),E3372)</f>
        <v>7276.54</v>
      </c>
      <c r="F3373" s="79">
        <f t="shared" si="1452"/>
        <v>45763</v>
      </c>
      <c r="G3373" s="80">
        <f t="shared" si="1453"/>
        <v>4.3006716003852752E-3</v>
      </c>
      <c r="H3373" s="81">
        <f t="shared" si="1454"/>
        <v>47651</v>
      </c>
      <c r="I3373" s="81">
        <f t="shared" si="1455"/>
        <v>47651</v>
      </c>
      <c r="J3373" s="82">
        <f t="shared" si="1470"/>
        <v>23</v>
      </c>
      <c r="K3373" s="82">
        <f t="shared" si="1475"/>
        <v>10</v>
      </c>
      <c r="L3373" s="76">
        <f t="shared" si="1456"/>
        <v>1.0018675800000001</v>
      </c>
      <c r="M3373" s="83">
        <f t="shared" si="1457"/>
        <v>1.0043006699999999</v>
      </c>
      <c r="N3373" s="83">
        <f t="shared" si="1458"/>
        <v>1.6616383737902098</v>
      </c>
      <c r="O3373" s="76">
        <f t="shared" si="1459"/>
        <v>1.6647416100000001</v>
      </c>
      <c r="P3373" s="76">
        <f t="shared" si="1460"/>
        <v>270.28621009</v>
      </c>
      <c r="Q3373" s="84">
        <f t="shared" si="1474"/>
        <v>0</v>
      </c>
      <c r="R3373" s="86">
        <f t="shared" si="1471"/>
        <v>0</v>
      </c>
      <c r="S3373" s="76">
        <f t="shared" si="1461"/>
        <v>0</v>
      </c>
      <c r="T3373" s="86">
        <f t="shared" si="1472"/>
        <v>8.0657000000000006E-2</v>
      </c>
      <c r="U3373" s="84">
        <f t="shared" si="1462"/>
        <v>10</v>
      </c>
      <c r="V3373" s="84">
        <v>252</v>
      </c>
      <c r="W3373" s="83">
        <f t="shared" si="1463"/>
        <v>1.003082885</v>
      </c>
      <c r="X3373" s="76">
        <f t="shared" si="1464"/>
        <v>0.83326129999999998</v>
      </c>
      <c r="Y3373" s="76">
        <f t="shared" si="1465"/>
        <v>0</v>
      </c>
      <c r="Z3373" s="90" t="str">
        <f t="shared" si="1466"/>
        <v>A+J=</v>
      </c>
      <c r="AA3373" s="81">
        <f t="shared" si="1467"/>
        <v>47438</v>
      </c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75">
        <f t="shared" si="1468"/>
        <v>47633</v>
      </c>
      <c r="B3374" s="76">
        <f t="shared" si="1469"/>
        <v>271.25354807000002</v>
      </c>
      <c r="C3374" s="76">
        <f t="shared" si="1473"/>
        <v>162.35925652</v>
      </c>
      <c r="D3374" s="77">
        <f t="shared" si="1451"/>
        <v>7245.38</v>
      </c>
      <c r="E3374" s="78">
        <f>IF(K3374=1,VLOOKUP(A3373,[1]Plan1!$G$155:$I$350,3),E3373)</f>
        <v>7276.54</v>
      </c>
      <c r="F3374" s="79">
        <f t="shared" si="1452"/>
        <v>45763</v>
      </c>
      <c r="G3374" s="80">
        <f t="shared" si="1453"/>
        <v>4.3006716003852752E-3</v>
      </c>
      <c r="H3374" s="81">
        <f t="shared" si="1454"/>
        <v>47651</v>
      </c>
      <c r="I3374" s="81">
        <f t="shared" si="1455"/>
        <v>47651</v>
      </c>
      <c r="J3374" s="82">
        <f t="shared" si="1470"/>
        <v>23</v>
      </c>
      <c r="K3374" s="82">
        <f t="shared" si="1475"/>
        <v>11</v>
      </c>
      <c r="L3374" s="76">
        <f t="shared" si="1456"/>
        <v>1.00205454</v>
      </c>
      <c r="M3374" s="83">
        <f t="shared" si="1457"/>
        <v>1.0043006699999999</v>
      </c>
      <c r="N3374" s="83">
        <f t="shared" si="1458"/>
        <v>1.6616383737902098</v>
      </c>
      <c r="O3374" s="76">
        <f t="shared" si="1459"/>
        <v>1.6650522699999999</v>
      </c>
      <c r="P3374" s="76">
        <f t="shared" si="1460"/>
        <v>270.33664862000001</v>
      </c>
      <c r="Q3374" s="84">
        <f t="shared" si="1474"/>
        <v>0</v>
      </c>
      <c r="R3374" s="86">
        <f t="shared" si="1471"/>
        <v>0</v>
      </c>
      <c r="S3374" s="76">
        <f t="shared" si="1461"/>
        <v>0</v>
      </c>
      <c r="T3374" s="86">
        <f t="shared" si="1472"/>
        <v>8.0657000000000006E-2</v>
      </c>
      <c r="U3374" s="84">
        <f t="shared" si="1462"/>
        <v>11</v>
      </c>
      <c r="V3374" s="84">
        <v>252</v>
      </c>
      <c r="W3374" s="83">
        <f t="shared" si="1463"/>
        <v>1.0033916949999999</v>
      </c>
      <c r="X3374" s="76">
        <f t="shared" si="1464"/>
        <v>0.91689944999999995</v>
      </c>
      <c r="Y3374" s="76">
        <f t="shared" si="1465"/>
        <v>0</v>
      </c>
      <c r="Z3374" s="90" t="str">
        <f t="shared" si="1466"/>
        <v>A+J=</v>
      </c>
      <c r="AA3374" s="81">
        <f t="shared" si="1467"/>
        <v>47438</v>
      </c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75">
        <f t="shared" si="1468"/>
        <v>47634</v>
      </c>
      <c r="B3375" s="76">
        <f t="shared" si="1469"/>
        <v>271.38768676000001</v>
      </c>
      <c r="C3375" s="76">
        <f t="shared" si="1473"/>
        <v>162.35925652</v>
      </c>
      <c r="D3375" s="77">
        <f t="shared" si="1451"/>
        <v>7245.38</v>
      </c>
      <c r="E3375" s="78">
        <f>IF(K3375=1,VLOOKUP(A3374,[1]Plan1!$G$155:$I$350,3),E3374)</f>
        <v>7276.54</v>
      </c>
      <c r="F3375" s="79">
        <f t="shared" si="1452"/>
        <v>45763</v>
      </c>
      <c r="G3375" s="80">
        <f t="shared" si="1453"/>
        <v>4.3006716003852752E-3</v>
      </c>
      <c r="H3375" s="81">
        <f t="shared" si="1454"/>
        <v>47651</v>
      </c>
      <c r="I3375" s="81">
        <f t="shared" si="1455"/>
        <v>47651</v>
      </c>
      <c r="J3375" s="82">
        <f t="shared" si="1470"/>
        <v>23</v>
      </c>
      <c r="K3375" s="82">
        <f t="shared" si="1475"/>
        <v>12</v>
      </c>
      <c r="L3375" s="76">
        <f t="shared" si="1456"/>
        <v>1.0022415200000001</v>
      </c>
      <c r="M3375" s="83">
        <f t="shared" si="1457"/>
        <v>1.0043006699999999</v>
      </c>
      <c r="N3375" s="83">
        <f t="shared" si="1458"/>
        <v>1.6616383737902098</v>
      </c>
      <c r="O3375" s="76">
        <f t="shared" si="1459"/>
        <v>1.6653629599999999</v>
      </c>
      <c r="P3375" s="76">
        <f t="shared" si="1460"/>
        <v>270.38709202000001</v>
      </c>
      <c r="Q3375" s="84">
        <f t="shared" si="1474"/>
        <v>0</v>
      </c>
      <c r="R3375" s="86">
        <f t="shared" si="1471"/>
        <v>0</v>
      </c>
      <c r="S3375" s="76">
        <f t="shared" si="1461"/>
        <v>0</v>
      </c>
      <c r="T3375" s="86">
        <f t="shared" si="1472"/>
        <v>8.0657000000000006E-2</v>
      </c>
      <c r="U3375" s="84">
        <f t="shared" si="1462"/>
        <v>12</v>
      </c>
      <c r="V3375" s="84">
        <v>252</v>
      </c>
      <c r="W3375" s="83">
        <f t="shared" si="1463"/>
        <v>1.003700601</v>
      </c>
      <c r="X3375" s="76">
        <f t="shared" si="1464"/>
        <v>1.0005947399999999</v>
      </c>
      <c r="Y3375" s="76">
        <f t="shared" si="1465"/>
        <v>0</v>
      </c>
      <c r="Z3375" s="90" t="str">
        <f t="shared" si="1466"/>
        <v>A+J=</v>
      </c>
      <c r="AA3375" s="81">
        <f t="shared" si="1467"/>
        <v>47438</v>
      </c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75">
        <f t="shared" si="1468"/>
        <v>47635</v>
      </c>
      <c r="B3376" s="76">
        <f t="shared" si="1469"/>
        <v>271.52189369999996</v>
      </c>
      <c r="C3376" s="76">
        <f t="shared" si="1473"/>
        <v>162.35925652</v>
      </c>
      <c r="D3376" s="77">
        <f t="shared" si="1451"/>
        <v>7245.38</v>
      </c>
      <c r="E3376" s="78">
        <f>IF(K3376=1,VLOOKUP(A3375,[1]Plan1!$G$155:$I$350,3),E3375)</f>
        <v>7276.54</v>
      </c>
      <c r="F3376" s="79">
        <f t="shared" si="1452"/>
        <v>45763</v>
      </c>
      <c r="G3376" s="80">
        <f t="shared" si="1453"/>
        <v>4.3006716003852752E-3</v>
      </c>
      <c r="H3376" s="81">
        <f t="shared" si="1454"/>
        <v>47651</v>
      </c>
      <c r="I3376" s="81">
        <f t="shared" si="1455"/>
        <v>47651</v>
      </c>
      <c r="J3376" s="82">
        <f t="shared" si="1470"/>
        <v>23</v>
      </c>
      <c r="K3376" s="82">
        <f t="shared" si="1475"/>
        <v>13</v>
      </c>
      <c r="L3376" s="76">
        <f t="shared" si="1456"/>
        <v>1.0024285399999999</v>
      </c>
      <c r="M3376" s="83">
        <f t="shared" si="1457"/>
        <v>1.0043006699999999</v>
      </c>
      <c r="N3376" s="83">
        <f t="shared" si="1458"/>
        <v>1.6616383737902098</v>
      </c>
      <c r="O3376" s="76">
        <f t="shared" si="1459"/>
        <v>1.66567372</v>
      </c>
      <c r="P3376" s="76">
        <f t="shared" si="1460"/>
        <v>270.43754677999999</v>
      </c>
      <c r="Q3376" s="84">
        <f t="shared" si="1474"/>
        <v>0</v>
      </c>
      <c r="R3376" s="86">
        <f t="shared" si="1471"/>
        <v>0</v>
      </c>
      <c r="S3376" s="76">
        <f t="shared" si="1461"/>
        <v>0</v>
      </c>
      <c r="T3376" s="86">
        <f t="shared" si="1472"/>
        <v>8.0657000000000006E-2</v>
      </c>
      <c r="U3376" s="84">
        <f t="shared" si="1462"/>
        <v>13</v>
      </c>
      <c r="V3376" s="84">
        <v>252</v>
      </c>
      <c r="W3376" s="83">
        <f t="shared" si="1463"/>
        <v>1.004009602</v>
      </c>
      <c r="X3376" s="76">
        <f t="shared" si="1464"/>
        <v>1.08434692</v>
      </c>
      <c r="Y3376" s="76">
        <f t="shared" si="1465"/>
        <v>0</v>
      </c>
      <c r="Z3376" s="90" t="str">
        <f t="shared" si="1466"/>
        <v>A+J=</v>
      </c>
      <c r="AA3376" s="81">
        <f t="shared" si="1467"/>
        <v>47438</v>
      </c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75">
        <f t="shared" si="1468"/>
        <v>47636</v>
      </c>
      <c r="B3377" s="76">
        <f t="shared" si="1469"/>
        <v>271.52189369999996</v>
      </c>
      <c r="C3377" s="76">
        <f t="shared" si="1473"/>
        <v>162.35925652</v>
      </c>
      <c r="D3377" s="77">
        <f t="shared" si="1451"/>
        <v>7245.38</v>
      </c>
      <c r="E3377" s="78">
        <f>IF(K3377=1,VLOOKUP(A3376,[1]Plan1!$G$155:$I$350,3),E3376)</f>
        <v>7276.54</v>
      </c>
      <c r="F3377" s="79">
        <f t="shared" si="1452"/>
        <v>45763</v>
      </c>
      <c r="G3377" s="80">
        <f t="shared" si="1453"/>
        <v>4.3006716003852752E-3</v>
      </c>
      <c r="H3377" s="81">
        <f t="shared" si="1454"/>
        <v>47651</v>
      </c>
      <c r="I3377" s="81">
        <f t="shared" si="1455"/>
        <v>47651</v>
      </c>
      <c r="J3377" s="82">
        <f t="shared" si="1470"/>
        <v>23</v>
      </c>
      <c r="K3377" s="82">
        <f t="shared" si="1475"/>
        <v>13</v>
      </c>
      <c r="L3377" s="76">
        <f t="shared" si="1456"/>
        <v>1.0024285399999999</v>
      </c>
      <c r="M3377" s="83">
        <f t="shared" si="1457"/>
        <v>1.0043006699999999</v>
      </c>
      <c r="N3377" s="83">
        <f t="shared" si="1458"/>
        <v>1.6616383737902098</v>
      </c>
      <c r="O3377" s="76">
        <f t="shared" si="1459"/>
        <v>1.66567372</v>
      </c>
      <c r="P3377" s="76">
        <f t="shared" si="1460"/>
        <v>270.43754677999999</v>
      </c>
      <c r="Q3377" s="84">
        <f t="shared" si="1474"/>
        <v>0</v>
      </c>
      <c r="R3377" s="86">
        <f t="shared" si="1471"/>
        <v>0</v>
      </c>
      <c r="S3377" s="76">
        <f t="shared" si="1461"/>
        <v>0</v>
      </c>
      <c r="T3377" s="86">
        <f t="shared" si="1472"/>
        <v>8.0657000000000006E-2</v>
      </c>
      <c r="U3377" s="84">
        <f t="shared" si="1462"/>
        <v>13</v>
      </c>
      <c r="V3377" s="84">
        <v>252</v>
      </c>
      <c r="W3377" s="83">
        <f t="shared" si="1463"/>
        <v>1.004009602</v>
      </c>
      <c r="X3377" s="76">
        <f t="shared" si="1464"/>
        <v>1.08434692</v>
      </c>
      <c r="Y3377" s="76">
        <f t="shared" si="1465"/>
        <v>0</v>
      </c>
      <c r="Z3377" s="90" t="str">
        <f t="shared" si="1466"/>
        <v>A+J=</v>
      </c>
      <c r="AA3377" s="81">
        <f t="shared" si="1467"/>
        <v>47438</v>
      </c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75">
        <f t="shared" si="1468"/>
        <v>47637</v>
      </c>
      <c r="B3378" s="76">
        <f t="shared" si="1469"/>
        <v>271.52189369999996</v>
      </c>
      <c r="C3378" s="76">
        <f t="shared" si="1473"/>
        <v>162.35925652</v>
      </c>
      <c r="D3378" s="77">
        <f t="shared" si="1451"/>
        <v>7245.38</v>
      </c>
      <c r="E3378" s="78">
        <f>IF(K3378=1,VLOOKUP(A3377,[1]Plan1!$G$155:$I$350,3),E3377)</f>
        <v>7276.54</v>
      </c>
      <c r="F3378" s="79">
        <f t="shared" si="1452"/>
        <v>45763</v>
      </c>
      <c r="G3378" s="80">
        <f t="shared" si="1453"/>
        <v>4.3006716003852752E-3</v>
      </c>
      <c r="H3378" s="81">
        <f t="shared" si="1454"/>
        <v>47651</v>
      </c>
      <c r="I3378" s="81">
        <f t="shared" si="1455"/>
        <v>47651</v>
      </c>
      <c r="J3378" s="82">
        <f t="shared" si="1470"/>
        <v>23</v>
      </c>
      <c r="K3378" s="82">
        <f t="shared" si="1475"/>
        <v>13</v>
      </c>
      <c r="L3378" s="76">
        <f t="shared" si="1456"/>
        <v>1.0024285399999999</v>
      </c>
      <c r="M3378" s="83">
        <f t="shared" si="1457"/>
        <v>1.0043006699999999</v>
      </c>
      <c r="N3378" s="83">
        <f t="shared" si="1458"/>
        <v>1.6616383737902098</v>
      </c>
      <c r="O3378" s="76">
        <f t="shared" si="1459"/>
        <v>1.66567372</v>
      </c>
      <c r="P3378" s="76">
        <f t="shared" si="1460"/>
        <v>270.43754677999999</v>
      </c>
      <c r="Q3378" s="84">
        <f t="shared" si="1474"/>
        <v>0</v>
      </c>
      <c r="R3378" s="86">
        <f t="shared" si="1471"/>
        <v>0</v>
      </c>
      <c r="S3378" s="76">
        <f t="shared" si="1461"/>
        <v>0</v>
      </c>
      <c r="T3378" s="86">
        <f t="shared" si="1472"/>
        <v>8.0657000000000006E-2</v>
      </c>
      <c r="U3378" s="84">
        <f t="shared" si="1462"/>
        <v>13</v>
      </c>
      <c r="V3378" s="84">
        <v>252</v>
      </c>
      <c r="W3378" s="83">
        <f t="shared" si="1463"/>
        <v>1.004009602</v>
      </c>
      <c r="X3378" s="76">
        <f t="shared" si="1464"/>
        <v>1.08434692</v>
      </c>
      <c r="Y3378" s="76">
        <f t="shared" si="1465"/>
        <v>0</v>
      </c>
      <c r="Z3378" s="90" t="str">
        <f t="shared" si="1466"/>
        <v>A+J=</v>
      </c>
      <c r="AA3378" s="81">
        <f t="shared" si="1467"/>
        <v>47438</v>
      </c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75">
        <f t="shared" si="1468"/>
        <v>47638</v>
      </c>
      <c r="B3379" s="76">
        <f t="shared" si="1469"/>
        <v>271.65616894999999</v>
      </c>
      <c r="C3379" s="76">
        <f t="shared" si="1473"/>
        <v>162.35925652</v>
      </c>
      <c r="D3379" s="77">
        <f t="shared" si="1451"/>
        <v>7245.38</v>
      </c>
      <c r="E3379" s="78">
        <f>IF(K3379=1,VLOOKUP(A3378,[1]Plan1!$G$155:$I$350,3),E3378)</f>
        <v>7276.54</v>
      </c>
      <c r="F3379" s="79">
        <f t="shared" si="1452"/>
        <v>45763</v>
      </c>
      <c r="G3379" s="80">
        <f t="shared" si="1453"/>
        <v>4.3006716003852752E-3</v>
      </c>
      <c r="H3379" s="81">
        <f t="shared" si="1454"/>
        <v>47651</v>
      </c>
      <c r="I3379" s="81">
        <f t="shared" si="1455"/>
        <v>47651</v>
      </c>
      <c r="J3379" s="82">
        <f t="shared" si="1470"/>
        <v>23</v>
      </c>
      <c r="K3379" s="82">
        <f t="shared" si="1475"/>
        <v>14</v>
      </c>
      <c r="L3379" s="76">
        <f t="shared" si="1456"/>
        <v>1.0026155999999999</v>
      </c>
      <c r="M3379" s="83">
        <f t="shared" si="1457"/>
        <v>1.0043006699999999</v>
      </c>
      <c r="N3379" s="83">
        <f t="shared" si="1458"/>
        <v>1.6616383737902098</v>
      </c>
      <c r="O3379" s="76">
        <f t="shared" si="1459"/>
        <v>1.6659845499999999</v>
      </c>
      <c r="P3379" s="76">
        <f t="shared" si="1460"/>
        <v>270.48801291000001</v>
      </c>
      <c r="Q3379" s="84">
        <f t="shared" si="1474"/>
        <v>0</v>
      </c>
      <c r="R3379" s="86">
        <f t="shared" si="1471"/>
        <v>0</v>
      </c>
      <c r="S3379" s="76">
        <f t="shared" si="1461"/>
        <v>0</v>
      </c>
      <c r="T3379" s="86">
        <f t="shared" si="1472"/>
        <v>8.0657000000000006E-2</v>
      </c>
      <c r="U3379" s="84">
        <f t="shared" si="1462"/>
        <v>14</v>
      </c>
      <c r="V3379" s="84">
        <v>252</v>
      </c>
      <c r="W3379" s="83">
        <f t="shared" si="1463"/>
        <v>1.0043186980000001</v>
      </c>
      <c r="X3379" s="76">
        <f t="shared" si="1464"/>
        <v>1.16815604</v>
      </c>
      <c r="Y3379" s="76">
        <f t="shared" si="1465"/>
        <v>0</v>
      </c>
      <c r="Z3379" s="90" t="str">
        <f t="shared" si="1466"/>
        <v>A+J=</v>
      </c>
      <c r="AA3379" s="81">
        <f t="shared" si="1467"/>
        <v>47438</v>
      </c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75">
        <f t="shared" si="1468"/>
        <v>47639</v>
      </c>
      <c r="B3380" s="76">
        <f t="shared" si="1469"/>
        <v>271.79050923</v>
      </c>
      <c r="C3380" s="76">
        <f t="shared" si="1473"/>
        <v>162.35925652</v>
      </c>
      <c r="D3380" s="77">
        <f t="shared" si="1451"/>
        <v>7245.38</v>
      </c>
      <c r="E3380" s="78">
        <f>IF(K3380=1,VLOOKUP(A3379,[1]Plan1!$G$155:$I$350,3),E3379)</f>
        <v>7276.54</v>
      </c>
      <c r="F3380" s="79">
        <f t="shared" si="1452"/>
        <v>45763</v>
      </c>
      <c r="G3380" s="80">
        <f t="shared" si="1453"/>
        <v>4.3006716003852752E-3</v>
      </c>
      <c r="H3380" s="81">
        <f t="shared" si="1454"/>
        <v>47651</v>
      </c>
      <c r="I3380" s="81">
        <f t="shared" si="1455"/>
        <v>47651</v>
      </c>
      <c r="J3380" s="82">
        <f t="shared" si="1470"/>
        <v>23</v>
      </c>
      <c r="K3380" s="82">
        <f t="shared" si="1475"/>
        <v>15</v>
      </c>
      <c r="L3380" s="76">
        <f t="shared" si="1456"/>
        <v>1.00280269</v>
      </c>
      <c r="M3380" s="83">
        <f t="shared" si="1457"/>
        <v>1.0043006699999999</v>
      </c>
      <c r="N3380" s="83">
        <f t="shared" si="1458"/>
        <v>1.6616383737902098</v>
      </c>
      <c r="O3380" s="76">
        <f t="shared" si="1459"/>
        <v>1.6662954299999999</v>
      </c>
      <c r="P3380" s="76">
        <f t="shared" si="1460"/>
        <v>270.53848714999998</v>
      </c>
      <c r="Q3380" s="84">
        <f t="shared" si="1474"/>
        <v>0</v>
      </c>
      <c r="R3380" s="86">
        <f t="shared" si="1471"/>
        <v>0</v>
      </c>
      <c r="S3380" s="76">
        <f t="shared" si="1461"/>
        <v>0</v>
      </c>
      <c r="T3380" s="86">
        <f t="shared" si="1472"/>
        <v>8.0657000000000006E-2</v>
      </c>
      <c r="U3380" s="84">
        <f t="shared" si="1462"/>
        <v>15</v>
      </c>
      <c r="V3380" s="84">
        <v>252</v>
      </c>
      <c r="W3380" s="83">
        <f t="shared" si="1463"/>
        <v>1.004627889</v>
      </c>
      <c r="X3380" s="76">
        <f t="shared" si="1464"/>
        <v>1.2520220799999999</v>
      </c>
      <c r="Y3380" s="76">
        <f t="shared" si="1465"/>
        <v>0</v>
      </c>
      <c r="Z3380" s="90" t="str">
        <f t="shared" si="1466"/>
        <v>A+J=</v>
      </c>
      <c r="AA3380" s="81">
        <f t="shared" si="1467"/>
        <v>47438</v>
      </c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75">
        <f t="shared" si="1468"/>
        <v>47640</v>
      </c>
      <c r="B3381" s="76">
        <f t="shared" si="1469"/>
        <v>271.92491323999997</v>
      </c>
      <c r="C3381" s="76">
        <f t="shared" si="1473"/>
        <v>162.35925652</v>
      </c>
      <c r="D3381" s="77">
        <f t="shared" si="1451"/>
        <v>7245.38</v>
      </c>
      <c r="E3381" s="78">
        <f>IF(K3381=1,VLOOKUP(A3380,[1]Plan1!$G$155:$I$350,3),E3380)</f>
        <v>7276.54</v>
      </c>
      <c r="F3381" s="79">
        <f t="shared" si="1452"/>
        <v>45763</v>
      </c>
      <c r="G3381" s="80">
        <f t="shared" si="1453"/>
        <v>4.3006716003852752E-3</v>
      </c>
      <c r="H3381" s="81">
        <f t="shared" si="1454"/>
        <v>47651</v>
      </c>
      <c r="I3381" s="81">
        <f t="shared" si="1455"/>
        <v>47651</v>
      </c>
      <c r="J3381" s="82">
        <f t="shared" si="1470"/>
        <v>23</v>
      </c>
      <c r="K3381" s="82">
        <f t="shared" si="1475"/>
        <v>16</v>
      </c>
      <c r="L3381" s="76">
        <f t="shared" si="1456"/>
        <v>1.0029898100000001</v>
      </c>
      <c r="M3381" s="83">
        <f t="shared" si="1457"/>
        <v>1.0043006699999999</v>
      </c>
      <c r="N3381" s="83">
        <f t="shared" si="1458"/>
        <v>1.6616383737902098</v>
      </c>
      <c r="O3381" s="76">
        <f t="shared" si="1459"/>
        <v>1.6666063499999999</v>
      </c>
      <c r="P3381" s="76">
        <f t="shared" si="1460"/>
        <v>270.58896788999999</v>
      </c>
      <c r="Q3381" s="84">
        <f t="shared" si="1474"/>
        <v>0</v>
      </c>
      <c r="R3381" s="86">
        <f t="shared" si="1471"/>
        <v>0</v>
      </c>
      <c r="S3381" s="76">
        <f t="shared" si="1461"/>
        <v>0</v>
      </c>
      <c r="T3381" s="86">
        <f t="shared" si="1472"/>
        <v>8.0657000000000006E-2</v>
      </c>
      <c r="U3381" s="84">
        <f t="shared" si="1462"/>
        <v>16</v>
      </c>
      <c r="V3381" s="84">
        <v>252</v>
      </c>
      <c r="W3381" s="83">
        <f t="shared" si="1463"/>
        <v>1.0049371760000001</v>
      </c>
      <c r="X3381" s="76">
        <f t="shared" si="1464"/>
        <v>1.33594535</v>
      </c>
      <c r="Y3381" s="76">
        <f t="shared" si="1465"/>
        <v>0</v>
      </c>
      <c r="Z3381" s="90" t="str">
        <f t="shared" si="1466"/>
        <v>A+J=</v>
      </c>
      <c r="AA3381" s="81">
        <f t="shared" si="1467"/>
        <v>47438</v>
      </c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75">
        <f t="shared" si="1468"/>
        <v>47641</v>
      </c>
      <c r="B3382" s="76">
        <f t="shared" si="1469"/>
        <v>272.05938535000001</v>
      </c>
      <c r="C3382" s="76">
        <f t="shared" si="1473"/>
        <v>162.35925652</v>
      </c>
      <c r="D3382" s="77">
        <f t="shared" si="1451"/>
        <v>7245.38</v>
      </c>
      <c r="E3382" s="78">
        <f>IF(K3382=1,VLOOKUP(A3381,[1]Plan1!$G$155:$I$350,3),E3381)</f>
        <v>7276.54</v>
      </c>
      <c r="F3382" s="79">
        <f t="shared" si="1452"/>
        <v>45763</v>
      </c>
      <c r="G3382" s="80">
        <f t="shared" si="1453"/>
        <v>4.3006716003852752E-3</v>
      </c>
      <c r="H3382" s="81">
        <f t="shared" si="1454"/>
        <v>47651</v>
      </c>
      <c r="I3382" s="81">
        <f t="shared" si="1455"/>
        <v>47651</v>
      </c>
      <c r="J3382" s="82">
        <f t="shared" si="1470"/>
        <v>23</v>
      </c>
      <c r="K3382" s="82">
        <f t="shared" si="1475"/>
        <v>17</v>
      </c>
      <c r="L3382" s="76">
        <f t="shared" si="1456"/>
        <v>1.0031769699999999</v>
      </c>
      <c r="M3382" s="83">
        <f t="shared" si="1457"/>
        <v>1.0043006699999999</v>
      </c>
      <c r="N3382" s="83">
        <f t="shared" si="1458"/>
        <v>1.6616383737902098</v>
      </c>
      <c r="O3382" s="76">
        <f t="shared" si="1459"/>
        <v>1.6669173399999999</v>
      </c>
      <c r="P3382" s="76">
        <f t="shared" si="1460"/>
        <v>270.63945999999999</v>
      </c>
      <c r="Q3382" s="84">
        <f t="shared" si="1474"/>
        <v>0</v>
      </c>
      <c r="R3382" s="86">
        <f t="shared" si="1471"/>
        <v>0</v>
      </c>
      <c r="S3382" s="76">
        <f t="shared" si="1461"/>
        <v>0</v>
      </c>
      <c r="T3382" s="86">
        <f t="shared" si="1472"/>
        <v>8.0657000000000006E-2</v>
      </c>
      <c r="U3382" s="84">
        <f t="shared" si="1462"/>
        <v>17</v>
      </c>
      <c r="V3382" s="84">
        <v>252</v>
      </c>
      <c r="W3382" s="83">
        <f t="shared" si="1463"/>
        <v>1.005246557</v>
      </c>
      <c r="X3382" s="76">
        <f t="shared" si="1464"/>
        <v>1.41992535</v>
      </c>
      <c r="Y3382" s="76">
        <f t="shared" si="1465"/>
        <v>0</v>
      </c>
      <c r="Z3382" s="90" t="str">
        <f t="shared" si="1466"/>
        <v>A+J=</v>
      </c>
      <c r="AA3382" s="81">
        <f t="shared" si="1467"/>
        <v>47438</v>
      </c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75">
        <f t="shared" si="1468"/>
        <v>47642</v>
      </c>
      <c r="B3383" s="76">
        <f t="shared" si="1469"/>
        <v>272.19392611000001</v>
      </c>
      <c r="C3383" s="76">
        <f t="shared" si="1473"/>
        <v>162.35925652</v>
      </c>
      <c r="D3383" s="77">
        <f t="shared" si="1451"/>
        <v>7245.38</v>
      </c>
      <c r="E3383" s="78">
        <f>IF(K3383=1,VLOOKUP(A3382,[1]Plan1!$G$155:$I$350,3),E3382)</f>
        <v>7276.54</v>
      </c>
      <c r="F3383" s="79">
        <f t="shared" si="1452"/>
        <v>45763</v>
      </c>
      <c r="G3383" s="80">
        <f t="shared" si="1453"/>
        <v>4.3006716003852752E-3</v>
      </c>
      <c r="H3383" s="81">
        <f t="shared" si="1454"/>
        <v>47651</v>
      </c>
      <c r="I3383" s="81">
        <f t="shared" si="1455"/>
        <v>47651</v>
      </c>
      <c r="J3383" s="82">
        <f t="shared" si="1470"/>
        <v>23</v>
      </c>
      <c r="K3383" s="82">
        <f t="shared" si="1475"/>
        <v>18</v>
      </c>
      <c r="L3383" s="76">
        <f t="shared" si="1456"/>
        <v>1.00336417</v>
      </c>
      <c r="M3383" s="83">
        <f t="shared" si="1457"/>
        <v>1.0043006699999999</v>
      </c>
      <c r="N3383" s="83">
        <f t="shared" si="1458"/>
        <v>1.6616383737902098</v>
      </c>
      <c r="O3383" s="76">
        <f t="shared" si="1459"/>
        <v>1.6672283999999999</v>
      </c>
      <c r="P3383" s="76">
        <f t="shared" si="1460"/>
        <v>270.68996347000001</v>
      </c>
      <c r="Q3383" s="84">
        <f t="shared" si="1474"/>
        <v>0</v>
      </c>
      <c r="R3383" s="86">
        <f t="shared" si="1471"/>
        <v>0</v>
      </c>
      <c r="S3383" s="76">
        <f t="shared" si="1461"/>
        <v>0</v>
      </c>
      <c r="T3383" s="86">
        <f t="shared" si="1472"/>
        <v>8.0657000000000006E-2</v>
      </c>
      <c r="U3383" s="84">
        <f t="shared" si="1462"/>
        <v>18</v>
      </c>
      <c r="V3383" s="84">
        <v>252</v>
      </c>
      <c r="W3383" s="83">
        <f t="shared" si="1463"/>
        <v>1.005556034</v>
      </c>
      <c r="X3383" s="76">
        <f t="shared" si="1464"/>
        <v>1.5039626399999999</v>
      </c>
      <c r="Y3383" s="76">
        <f t="shared" si="1465"/>
        <v>0</v>
      </c>
      <c r="Z3383" s="90" t="str">
        <f t="shared" si="1466"/>
        <v>A+J=</v>
      </c>
      <c r="AA3383" s="81">
        <f t="shared" si="1467"/>
        <v>47438</v>
      </c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75">
        <f t="shared" si="1468"/>
        <v>47643</v>
      </c>
      <c r="B3384" s="76">
        <f t="shared" si="1469"/>
        <v>272.19392611000001</v>
      </c>
      <c r="C3384" s="76">
        <f t="shared" si="1473"/>
        <v>162.35925652</v>
      </c>
      <c r="D3384" s="77">
        <f t="shared" si="1451"/>
        <v>7245.38</v>
      </c>
      <c r="E3384" s="78">
        <f>IF(K3384=1,VLOOKUP(A3383,[1]Plan1!$G$155:$I$350,3),E3383)</f>
        <v>7276.54</v>
      </c>
      <c r="F3384" s="79">
        <f t="shared" si="1452"/>
        <v>45763</v>
      </c>
      <c r="G3384" s="80">
        <f t="shared" si="1453"/>
        <v>4.3006716003852752E-3</v>
      </c>
      <c r="H3384" s="81">
        <f t="shared" si="1454"/>
        <v>47651</v>
      </c>
      <c r="I3384" s="81">
        <f t="shared" si="1455"/>
        <v>47651</v>
      </c>
      <c r="J3384" s="82">
        <f t="shared" si="1470"/>
        <v>23</v>
      </c>
      <c r="K3384" s="82">
        <f t="shared" si="1475"/>
        <v>18</v>
      </c>
      <c r="L3384" s="76">
        <f t="shared" si="1456"/>
        <v>1.00336417</v>
      </c>
      <c r="M3384" s="83">
        <f t="shared" si="1457"/>
        <v>1.0043006699999999</v>
      </c>
      <c r="N3384" s="83">
        <f t="shared" si="1458"/>
        <v>1.6616383737902098</v>
      </c>
      <c r="O3384" s="76">
        <f t="shared" si="1459"/>
        <v>1.6672283999999999</v>
      </c>
      <c r="P3384" s="76">
        <f t="shared" si="1460"/>
        <v>270.68996347000001</v>
      </c>
      <c r="Q3384" s="84">
        <f t="shared" si="1474"/>
        <v>0</v>
      </c>
      <c r="R3384" s="86">
        <f t="shared" si="1471"/>
        <v>0</v>
      </c>
      <c r="S3384" s="76">
        <f t="shared" si="1461"/>
        <v>0</v>
      </c>
      <c r="T3384" s="86">
        <f t="shared" si="1472"/>
        <v>8.0657000000000006E-2</v>
      </c>
      <c r="U3384" s="84">
        <f t="shared" si="1462"/>
        <v>18</v>
      </c>
      <c r="V3384" s="84">
        <v>252</v>
      </c>
      <c r="W3384" s="83">
        <f t="shared" si="1463"/>
        <v>1.005556034</v>
      </c>
      <c r="X3384" s="76">
        <f t="shared" si="1464"/>
        <v>1.5039626399999999</v>
      </c>
      <c r="Y3384" s="76">
        <f t="shared" si="1465"/>
        <v>0</v>
      </c>
      <c r="Z3384" s="90" t="str">
        <f t="shared" si="1466"/>
        <v>A+J=</v>
      </c>
      <c r="AA3384" s="81">
        <f t="shared" si="1467"/>
        <v>47438</v>
      </c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75">
        <f t="shared" si="1468"/>
        <v>47644</v>
      </c>
      <c r="B3385" s="76">
        <f t="shared" si="1469"/>
        <v>272.19392611000001</v>
      </c>
      <c r="C3385" s="76">
        <f t="shared" si="1473"/>
        <v>162.35925652</v>
      </c>
      <c r="D3385" s="77">
        <f t="shared" si="1451"/>
        <v>7245.38</v>
      </c>
      <c r="E3385" s="78">
        <f>IF(K3385=1,VLOOKUP(A3384,[1]Plan1!$G$155:$I$350,3),E3384)</f>
        <v>7276.54</v>
      </c>
      <c r="F3385" s="79">
        <f t="shared" si="1452"/>
        <v>45763</v>
      </c>
      <c r="G3385" s="80">
        <f t="shared" si="1453"/>
        <v>4.3006716003852752E-3</v>
      </c>
      <c r="H3385" s="81">
        <f t="shared" si="1454"/>
        <v>47651</v>
      </c>
      <c r="I3385" s="81">
        <f t="shared" si="1455"/>
        <v>47651</v>
      </c>
      <c r="J3385" s="82">
        <f t="shared" si="1470"/>
        <v>23</v>
      </c>
      <c r="K3385" s="82">
        <f t="shared" si="1475"/>
        <v>18</v>
      </c>
      <c r="L3385" s="76">
        <f t="shared" si="1456"/>
        <v>1.00336417</v>
      </c>
      <c r="M3385" s="83">
        <f t="shared" si="1457"/>
        <v>1.0043006699999999</v>
      </c>
      <c r="N3385" s="83">
        <f t="shared" si="1458"/>
        <v>1.6616383737902098</v>
      </c>
      <c r="O3385" s="76">
        <f t="shared" si="1459"/>
        <v>1.6672283999999999</v>
      </c>
      <c r="P3385" s="76">
        <f t="shared" si="1460"/>
        <v>270.68996347000001</v>
      </c>
      <c r="Q3385" s="84">
        <f t="shared" si="1474"/>
        <v>0</v>
      </c>
      <c r="R3385" s="86">
        <f t="shared" si="1471"/>
        <v>0</v>
      </c>
      <c r="S3385" s="76">
        <f t="shared" si="1461"/>
        <v>0</v>
      </c>
      <c r="T3385" s="86">
        <f t="shared" si="1472"/>
        <v>8.0657000000000006E-2</v>
      </c>
      <c r="U3385" s="84">
        <f t="shared" si="1462"/>
        <v>18</v>
      </c>
      <c r="V3385" s="84">
        <v>252</v>
      </c>
      <c r="W3385" s="83">
        <f t="shared" si="1463"/>
        <v>1.005556034</v>
      </c>
      <c r="X3385" s="76">
        <f t="shared" si="1464"/>
        <v>1.5039626399999999</v>
      </c>
      <c r="Y3385" s="76">
        <f t="shared" si="1465"/>
        <v>0</v>
      </c>
      <c r="Z3385" s="90" t="str">
        <f t="shared" si="1466"/>
        <v>A+J=</v>
      </c>
      <c r="AA3385" s="81">
        <f t="shared" si="1467"/>
        <v>47438</v>
      </c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75">
        <f t="shared" si="1468"/>
        <v>47645</v>
      </c>
      <c r="B3386" s="76">
        <f t="shared" si="1469"/>
        <v>272.32853201</v>
      </c>
      <c r="C3386" s="76">
        <f t="shared" si="1473"/>
        <v>162.35925652</v>
      </c>
      <c r="D3386" s="77">
        <f t="shared" si="1451"/>
        <v>7245.38</v>
      </c>
      <c r="E3386" s="78">
        <f>IF(K3386=1,VLOOKUP(A3385,[1]Plan1!$G$155:$I$350,3),E3385)</f>
        <v>7276.54</v>
      </c>
      <c r="F3386" s="79">
        <f t="shared" si="1452"/>
        <v>45763</v>
      </c>
      <c r="G3386" s="80">
        <f t="shared" si="1453"/>
        <v>4.3006716003852752E-3</v>
      </c>
      <c r="H3386" s="81">
        <f t="shared" si="1454"/>
        <v>47651</v>
      </c>
      <c r="I3386" s="81">
        <f t="shared" si="1455"/>
        <v>47651</v>
      </c>
      <c r="J3386" s="82">
        <f t="shared" si="1470"/>
        <v>23</v>
      </c>
      <c r="K3386" s="82">
        <f t="shared" si="1475"/>
        <v>19</v>
      </c>
      <c r="L3386" s="76">
        <f t="shared" si="1456"/>
        <v>1.0035514000000001</v>
      </c>
      <c r="M3386" s="83">
        <f t="shared" si="1457"/>
        <v>1.0043006699999999</v>
      </c>
      <c r="N3386" s="83">
        <f t="shared" si="1458"/>
        <v>1.6616383737902098</v>
      </c>
      <c r="O3386" s="76">
        <f t="shared" si="1459"/>
        <v>1.6675395099999999</v>
      </c>
      <c r="P3386" s="76">
        <f t="shared" si="1460"/>
        <v>270.74047505999999</v>
      </c>
      <c r="Q3386" s="84">
        <f t="shared" si="1474"/>
        <v>0</v>
      </c>
      <c r="R3386" s="86">
        <f t="shared" si="1471"/>
        <v>0</v>
      </c>
      <c r="S3386" s="76">
        <f t="shared" si="1461"/>
        <v>0</v>
      </c>
      <c r="T3386" s="86">
        <f t="shared" si="1472"/>
        <v>8.0657000000000006E-2</v>
      </c>
      <c r="U3386" s="84">
        <f t="shared" si="1462"/>
        <v>19</v>
      </c>
      <c r="V3386" s="84">
        <v>252</v>
      </c>
      <c r="W3386" s="83">
        <f t="shared" si="1463"/>
        <v>1.005865606</v>
      </c>
      <c r="X3386" s="76">
        <f t="shared" si="1464"/>
        <v>1.5880569499999999</v>
      </c>
      <c r="Y3386" s="76">
        <f t="shared" si="1465"/>
        <v>0</v>
      </c>
      <c r="Z3386" s="90" t="str">
        <f t="shared" si="1466"/>
        <v>A+J=</v>
      </c>
      <c r="AA3386" s="81">
        <f t="shared" si="1467"/>
        <v>47438</v>
      </c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75">
        <f t="shared" si="1468"/>
        <v>47646</v>
      </c>
      <c r="B3387" s="76">
        <f t="shared" si="1469"/>
        <v>272.46320334000001</v>
      </c>
      <c r="C3387" s="76">
        <f t="shared" si="1473"/>
        <v>162.35925652</v>
      </c>
      <c r="D3387" s="77">
        <f t="shared" si="1451"/>
        <v>7245.38</v>
      </c>
      <c r="E3387" s="78">
        <f>IF(K3387=1,VLOOKUP(A3386,[1]Plan1!$G$155:$I$350,3),E3386)</f>
        <v>7276.54</v>
      </c>
      <c r="F3387" s="79">
        <f t="shared" si="1452"/>
        <v>45763</v>
      </c>
      <c r="G3387" s="80">
        <f t="shared" si="1453"/>
        <v>4.3006716003852752E-3</v>
      </c>
      <c r="H3387" s="81">
        <f t="shared" si="1454"/>
        <v>47651</v>
      </c>
      <c r="I3387" s="81">
        <f t="shared" si="1455"/>
        <v>47651</v>
      </c>
      <c r="J3387" s="82">
        <f t="shared" si="1470"/>
        <v>23</v>
      </c>
      <c r="K3387" s="82">
        <f t="shared" si="1475"/>
        <v>20</v>
      </c>
      <c r="L3387" s="76">
        <f t="shared" si="1456"/>
        <v>1.00373866</v>
      </c>
      <c r="M3387" s="83">
        <f t="shared" si="1457"/>
        <v>1.0043006699999999</v>
      </c>
      <c r="N3387" s="83">
        <f t="shared" si="1458"/>
        <v>1.6616383737902098</v>
      </c>
      <c r="O3387" s="76">
        <f t="shared" si="1459"/>
        <v>1.66785067</v>
      </c>
      <c r="P3387" s="76">
        <f t="shared" si="1460"/>
        <v>270.79099475999999</v>
      </c>
      <c r="Q3387" s="84">
        <f t="shared" si="1474"/>
        <v>0</v>
      </c>
      <c r="R3387" s="86">
        <f t="shared" si="1471"/>
        <v>0</v>
      </c>
      <c r="S3387" s="76">
        <f t="shared" si="1461"/>
        <v>0</v>
      </c>
      <c r="T3387" s="86">
        <f t="shared" si="1472"/>
        <v>8.0657000000000006E-2</v>
      </c>
      <c r="U3387" s="84">
        <f t="shared" si="1462"/>
        <v>20</v>
      </c>
      <c r="V3387" s="84">
        <v>252</v>
      </c>
      <c r="W3387" s="83">
        <f t="shared" si="1463"/>
        <v>1.0061752740000001</v>
      </c>
      <c r="X3387" s="76">
        <f t="shared" si="1464"/>
        <v>1.6722085799999999</v>
      </c>
      <c r="Y3387" s="76">
        <f t="shared" si="1465"/>
        <v>0</v>
      </c>
      <c r="Z3387" s="90" t="str">
        <f t="shared" si="1466"/>
        <v>A+J=</v>
      </c>
      <c r="AA3387" s="81">
        <f t="shared" si="1467"/>
        <v>47438</v>
      </c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75">
        <f t="shared" si="1468"/>
        <v>47647</v>
      </c>
      <c r="B3388" s="76">
        <f t="shared" si="1469"/>
        <v>272.59794124000001</v>
      </c>
      <c r="C3388" s="76">
        <f t="shared" si="1473"/>
        <v>162.35925652</v>
      </c>
      <c r="D3388" s="77">
        <f t="shared" si="1451"/>
        <v>7245.38</v>
      </c>
      <c r="E3388" s="78">
        <f>IF(K3388=1,VLOOKUP(A3387,[1]Plan1!$G$155:$I$350,3),E3387)</f>
        <v>7276.54</v>
      </c>
      <c r="F3388" s="79">
        <f t="shared" si="1452"/>
        <v>45763</v>
      </c>
      <c r="G3388" s="80">
        <f t="shared" si="1453"/>
        <v>4.3006716003852752E-3</v>
      </c>
      <c r="H3388" s="81">
        <f t="shared" si="1454"/>
        <v>47651</v>
      </c>
      <c r="I3388" s="81">
        <f t="shared" si="1455"/>
        <v>47651</v>
      </c>
      <c r="J3388" s="82">
        <f t="shared" si="1470"/>
        <v>23</v>
      </c>
      <c r="K3388" s="82">
        <f t="shared" si="1475"/>
        <v>21</v>
      </c>
      <c r="L3388" s="76">
        <f t="shared" si="1456"/>
        <v>1.0039259599999999</v>
      </c>
      <c r="M3388" s="83">
        <f t="shared" si="1457"/>
        <v>1.0043006699999999</v>
      </c>
      <c r="N3388" s="83">
        <f t="shared" si="1458"/>
        <v>1.6616383737902098</v>
      </c>
      <c r="O3388" s="76">
        <f t="shared" si="1459"/>
        <v>1.6681618899999999</v>
      </c>
      <c r="P3388" s="76">
        <f t="shared" si="1460"/>
        <v>270.84152420999999</v>
      </c>
      <c r="Q3388" s="84">
        <f t="shared" si="1474"/>
        <v>0</v>
      </c>
      <c r="R3388" s="86">
        <f t="shared" si="1471"/>
        <v>0</v>
      </c>
      <c r="S3388" s="76">
        <f t="shared" si="1461"/>
        <v>0</v>
      </c>
      <c r="T3388" s="86">
        <f t="shared" si="1472"/>
        <v>8.0657000000000006E-2</v>
      </c>
      <c r="U3388" s="84">
        <f t="shared" si="1462"/>
        <v>21</v>
      </c>
      <c r="V3388" s="84">
        <v>252</v>
      </c>
      <c r="W3388" s="83">
        <f t="shared" si="1463"/>
        <v>1.0064850359999999</v>
      </c>
      <c r="X3388" s="76">
        <f t="shared" si="1464"/>
        <v>1.7564170299999999</v>
      </c>
      <c r="Y3388" s="76">
        <f t="shared" si="1465"/>
        <v>0</v>
      </c>
      <c r="Z3388" s="90" t="str">
        <f t="shared" si="1466"/>
        <v>A+J=</v>
      </c>
      <c r="AA3388" s="81">
        <f t="shared" si="1467"/>
        <v>47438</v>
      </c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75">
        <f t="shared" si="1468"/>
        <v>47648</v>
      </c>
      <c r="B3389" s="76">
        <f t="shared" si="1469"/>
        <v>272.73274979000001</v>
      </c>
      <c r="C3389" s="76">
        <f t="shared" si="1473"/>
        <v>162.35925652</v>
      </c>
      <c r="D3389" s="77">
        <f t="shared" si="1451"/>
        <v>7245.38</v>
      </c>
      <c r="E3389" s="78">
        <f>IF(K3389=1,VLOOKUP(A3388,[1]Plan1!$G$155:$I$350,3),E3388)</f>
        <v>7276.54</v>
      </c>
      <c r="F3389" s="79">
        <f t="shared" si="1452"/>
        <v>45763</v>
      </c>
      <c r="G3389" s="80">
        <f t="shared" si="1453"/>
        <v>4.3006716003852752E-3</v>
      </c>
      <c r="H3389" s="81">
        <f t="shared" si="1454"/>
        <v>47651</v>
      </c>
      <c r="I3389" s="81">
        <f t="shared" si="1455"/>
        <v>47651</v>
      </c>
      <c r="J3389" s="82">
        <f t="shared" si="1470"/>
        <v>23</v>
      </c>
      <c r="K3389" s="82">
        <f t="shared" si="1475"/>
        <v>22</v>
      </c>
      <c r="L3389" s="76">
        <f t="shared" si="1456"/>
        <v>1.0041133</v>
      </c>
      <c r="M3389" s="83">
        <f t="shared" si="1457"/>
        <v>1.0043006699999999</v>
      </c>
      <c r="N3389" s="83">
        <f t="shared" si="1458"/>
        <v>1.6616383737902098</v>
      </c>
      <c r="O3389" s="76">
        <f t="shared" si="1459"/>
        <v>1.6684731900000001</v>
      </c>
      <c r="P3389" s="76">
        <f t="shared" si="1460"/>
        <v>270.89206665</v>
      </c>
      <c r="Q3389" s="84">
        <f t="shared" si="1474"/>
        <v>0</v>
      </c>
      <c r="R3389" s="86">
        <f t="shared" si="1471"/>
        <v>0</v>
      </c>
      <c r="S3389" s="76">
        <f t="shared" si="1461"/>
        <v>0</v>
      </c>
      <c r="T3389" s="86">
        <f t="shared" si="1472"/>
        <v>8.0657000000000006E-2</v>
      </c>
      <c r="U3389" s="84">
        <f t="shared" si="1462"/>
        <v>22</v>
      </c>
      <c r="V3389" s="84">
        <v>252</v>
      </c>
      <c r="W3389" s="83">
        <f t="shared" si="1463"/>
        <v>1.0067948950000001</v>
      </c>
      <c r="X3389" s="76">
        <f t="shared" si="1464"/>
        <v>1.8406831400000001</v>
      </c>
      <c r="Y3389" s="76">
        <f t="shared" si="1465"/>
        <v>0</v>
      </c>
      <c r="Z3389" s="90" t="str">
        <f t="shared" si="1466"/>
        <v>A+J=</v>
      </c>
      <c r="AA3389" s="81">
        <f t="shared" si="1467"/>
        <v>47438</v>
      </c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75">
        <f t="shared" si="1468"/>
        <v>47649</v>
      </c>
      <c r="B3390" s="76">
        <f t="shared" si="1469"/>
        <v>272.86762168000001</v>
      </c>
      <c r="C3390" s="76">
        <f t="shared" si="1473"/>
        <v>162.35925652</v>
      </c>
      <c r="D3390" s="77">
        <f t="shared" si="1451"/>
        <v>7245.38</v>
      </c>
      <c r="E3390" s="78">
        <f>IF(K3390=1,VLOOKUP(A3389,[1]Plan1!$G$155:$I$350,3),E3389)</f>
        <v>7276.54</v>
      </c>
      <c r="F3390" s="79">
        <f t="shared" si="1452"/>
        <v>45763</v>
      </c>
      <c r="G3390" s="80">
        <f t="shared" si="1453"/>
        <v>4.3006716003852752E-3</v>
      </c>
      <c r="H3390" s="81">
        <f t="shared" si="1454"/>
        <v>47679</v>
      </c>
      <c r="I3390" s="81">
        <f t="shared" si="1455"/>
        <v>47651</v>
      </c>
      <c r="J3390" s="82">
        <f t="shared" si="1470"/>
        <v>23</v>
      </c>
      <c r="K3390" s="82">
        <f t="shared" si="1475"/>
        <v>23</v>
      </c>
      <c r="L3390" s="76">
        <f t="shared" si="1456"/>
        <v>1.0043006699999999</v>
      </c>
      <c r="M3390" s="83">
        <f t="shared" si="1457"/>
        <v>1.0043006699999999</v>
      </c>
      <c r="N3390" s="83">
        <f t="shared" si="1458"/>
        <v>1.6616383737902098</v>
      </c>
      <c r="O3390" s="76">
        <f t="shared" si="1459"/>
        <v>1.6687845299999999</v>
      </c>
      <c r="P3390" s="76">
        <f t="shared" si="1460"/>
        <v>270.94261557999999</v>
      </c>
      <c r="Q3390" s="84">
        <f t="shared" si="1474"/>
        <v>0</v>
      </c>
      <c r="R3390" s="86">
        <f t="shared" si="1471"/>
        <v>0</v>
      </c>
      <c r="S3390" s="76">
        <f t="shared" si="1461"/>
        <v>0</v>
      </c>
      <c r="T3390" s="86">
        <f t="shared" si="1472"/>
        <v>8.0657000000000006E-2</v>
      </c>
      <c r="U3390" s="84">
        <f t="shared" si="1462"/>
        <v>23</v>
      </c>
      <c r="V3390" s="84">
        <v>252</v>
      </c>
      <c r="W3390" s="83">
        <f t="shared" si="1463"/>
        <v>1.007104848</v>
      </c>
      <c r="X3390" s="76">
        <f t="shared" si="1464"/>
        <v>1.9250061000000001</v>
      </c>
      <c r="Y3390" s="76">
        <f t="shared" si="1465"/>
        <v>0</v>
      </c>
      <c r="Z3390" s="90" t="str">
        <f t="shared" si="1466"/>
        <v>A+J=</v>
      </c>
      <c r="AA3390" s="81">
        <f t="shared" si="1467"/>
        <v>47438</v>
      </c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75">
        <f t="shared" si="1468"/>
        <v>47650</v>
      </c>
      <c r="B3391" s="76">
        <f t="shared" si="1469"/>
        <v>272.86762168000001</v>
      </c>
      <c r="C3391" s="76">
        <f t="shared" si="1473"/>
        <v>162.35925652</v>
      </c>
      <c r="D3391" s="77">
        <f t="shared" si="1451"/>
        <v>7245.38</v>
      </c>
      <c r="E3391" s="78">
        <f>IF(K3391=1,VLOOKUP(A3390,[1]Plan1!$G$155:$I$350,3),E3390)</f>
        <v>7276.54</v>
      </c>
      <c r="F3391" s="79">
        <f t="shared" si="1452"/>
        <v>45763</v>
      </c>
      <c r="G3391" s="80">
        <f t="shared" si="1453"/>
        <v>4.3006716003852752E-3</v>
      </c>
      <c r="H3391" s="81">
        <f t="shared" si="1454"/>
        <v>47679</v>
      </c>
      <c r="I3391" s="81">
        <f t="shared" si="1455"/>
        <v>47651</v>
      </c>
      <c r="J3391" s="82">
        <f t="shared" si="1470"/>
        <v>23</v>
      </c>
      <c r="K3391" s="82">
        <f t="shared" si="1475"/>
        <v>23</v>
      </c>
      <c r="L3391" s="76">
        <f t="shared" si="1456"/>
        <v>1.0043006699999999</v>
      </c>
      <c r="M3391" s="83">
        <f t="shared" si="1457"/>
        <v>1.0043006699999999</v>
      </c>
      <c r="N3391" s="83">
        <f t="shared" si="1458"/>
        <v>1.6616383737902098</v>
      </c>
      <c r="O3391" s="76">
        <f t="shared" si="1459"/>
        <v>1.6687845299999999</v>
      </c>
      <c r="P3391" s="76">
        <f t="shared" si="1460"/>
        <v>270.94261557999999</v>
      </c>
      <c r="Q3391" s="84">
        <f t="shared" si="1474"/>
        <v>0</v>
      </c>
      <c r="R3391" s="86">
        <f t="shared" si="1471"/>
        <v>0</v>
      </c>
      <c r="S3391" s="76">
        <f t="shared" si="1461"/>
        <v>0</v>
      </c>
      <c r="T3391" s="86">
        <f t="shared" si="1472"/>
        <v>8.0657000000000006E-2</v>
      </c>
      <c r="U3391" s="84">
        <f t="shared" si="1462"/>
        <v>23</v>
      </c>
      <c r="V3391" s="84">
        <v>252</v>
      </c>
      <c r="W3391" s="83">
        <f t="shared" si="1463"/>
        <v>1.007104848</v>
      </c>
      <c r="X3391" s="76">
        <f t="shared" si="1464"/>
        <v>1.9250061000000001</v>
      </c>
      <c r="Y3391" s="76">
        <f t="shared" si="1465"/>
        <v>0</v>
      </c>
      <c r="Z3391" s="90" t="str">
        <f t="shared" si="1466"/>
        <v>A+J=</v>
      </c>
      <c r="AA3391" s="81">
        <f t="shared" si="1467"/>
        <v>47438</v>
      </c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75">
        <f t="shared" si="1468"/>
        <v>47651</v>
      </c>
      <c r="B3392" s="76">
        <f t="shared" si="1469"/>
        <v>272.86762168000001</v>
      </c>
      <c r="C3392" s="76">
        <f t="shared" si="1473"/>
        <v>162.35925652</v>
      </c>
      <c r="D3392" s="77">
        <f t="shared" si="1451"/>
        <v>7245.38</v>
      </c>
      <c r="E3392" s="78">
        <f>IF(K3392=1,VLOOKUP(A3391,[1]Plan1!$G$155:$I$350,3),E3391)</f>
        <v>7276.54</v>
      </c>
      <c r="F3392" s="79">
        <f t="shared" si="1452"/>
        <v>45763</v>
      </c>
      <c r="G3392" s="80">
        <f t="shared" si="1453"/>
        <v>4.3006716003852752E-3</v>
      </c>
      <c r="H3392" s="81">
        <f t="shared" si="1454"/>
        <v>47679</v>
      </c>
      <c r="I3392" s="81">
        <f t="shared" si="1455"/>
        <v>47651</v>
      </c>
      <c r="J3392" s="82">
        <f t="shared" si="1470"/>
        <v>23</v>
      </c>
      <c r="K3392" s="82">
        <f t="shared" si="1475"/>
        <v>23</v>
      </c>
      <c r="L3392" s="76">
        <f t="shared" si="1456"/>
        <v>1.0043006699999999</v>
      </c>
      <c r="M3392" s="83">
        <f t="shared" si="1457"/>
        <v>1.0043006699999999</v>
      </c>
      <c r="N3392" s="83">
        <f t="shared" si="1458"/>
        <v>1.6616383737902098</v>
      </c>
      <c r="O3392" s="76">
        <f t="shared" si="1459"/>
        <v>1.6687845299999999</v>
      </c>
      <c r="P3392" s="76">
        <f t="shared" si="1460"/>
        <v>270.94261557999999</v>
      </c>
      <c r="Q3392" s="84">
        <f t="shared" si="1474"/>
        <v>111</v>
      </c>
      <c r="R3392" s="86">
        <f t="shared" si="1471"/>
        <v>5.0217999999999999E-2</v>
      </c>
      <c r="S3392" s="76">
        <f t="shared" si="1461"/>
        <v>13.606196260000001</v>
      </c>
      <c r="T3392" s="86">
        <f t="shared" si="1472"/>
        <v>8.0657000000000006E-2</v>
      </c>
      <c r="U3392" s="84">
        <f t="shared" si="1462"/>
        <v>23</v>
      </c>
      <c r="V3392" s="84">
        <v>252</v>
      </c>
      <c r="W3392" s="83">
        <f t="shared" si="1463"/>
        <v>1.007104848</v>
      </c>
      <c r="X3392" s="76">
        <f t="shared" si="1464"/>
        <v>1.9250061000000001</v>
      </c>
      <c r="Y3392" s="76">
        <f t="shared" si="1465"/>
        <v>15.531202360000002</v>
      </c>
      <c r="Z3392" s="90" t="str">
        <f t="shared" si="1466"/>
        <v>A+J=</v>
      </c>
      <c r="AA3392" s="81">
        <f t="shared" si="1467"/>
        <v>47438</v>
      </c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75">
        <f t="shared" si="1468"/>
        <v>47652</v>
      </c>
      <c r="B3393" s="76">
        <f t="shared" si="1469"/>
        <v>257.47379076999999</v>
      </c>
      <c r="C3393" s="76">
        <f t="shared" si="1473"/>
        <v>154.20589938000001</v>
      </c>
      <c r="D3393" s="77">
        <f t="shared" si="1451"/>
        <v>7245.38</v>
      </c>
      <c r="E3393" s="78">
        <f>IF(K3393=1,VLOOKUP(A3392,[1]Plan1!$G$155:$I$350,3),E3392)</f>
        <v>7276.54</v>
      </c>
      <c r="F3393" s="79">
        <f t="shared" si="1452"/>
        <v>45763</v>
      </c>
      <c r="G3393" s="80">
        <f t="shared" si="1453"/>
        <v>4.3006716003852752E-3</v>
      </c>
      <c r="H3393" s="81">
        <f t="shared" si="1454"/>
        <v>47679</v>
      </c>
      <c r="I3393" s="81">
        <f t="shared" si="1455"/>
        <v>47679</v>
      </c>
      <c r="J3393" s="82">
        <f t="shared" si="1470"/>
        <v>19</v>
      </c>
      <c r="K3393" s="82">
        <f t="shared" si="1475"/>
        <v>1</v>
      </c>
      <c r="L3393" s="76">
        <f t="shared" si="1456"/>
        <v>1.0002258900000001</v>
      </c>
      <c r="M3393" s="83">
        <f t="shared" si="1457"/>
        <v>1.0043006699999999</v>
      </c>
      <c r="N3393" s="83">
        <f t="shared" si="1458"/>
        <v>1.6687845320952179</v>
      </c>
      <c r="O3393" s="76">
        <f t="shared" si="1459"/>
        <v>1.66916149</v>
      </c>
      <c r="P3393" s="76">
        <f t="shared" si="1460"/>
        <v>257.39454876999997</v>
      </c>
      <c r="Q3393" s="84">
        <f t="shared" si="1474"/>
        <v>0</v>
      </c>
      <c r="R3393" s="86">
        <f t="shared" si="1471"/>
        <v>0</v>
      </c>
      <c r="S3393" s="76">
        <f t="shared" si="1461"/>
        <v>0</v>
      </c>
      <c r="T3393" s="86">
        <f t="shared" si="1472"/>
        <v>8.0657000000000006E-2</v>
      </c>
      <c r="U3393" s="84">
        <f t="shared" si="1462"/>
        <v>1</v>
      </c>
      <c r="V3393" s="84">
        <v>252</v>
      </c>
      <c r="W3393" s="83">
        <f t="shared" si="1463"/>
        <v>1.0003078620000001</v>
      </c>
      <c r="X3393" s="76">
        <f t="shared" si="1464"/>
        <v>7.9242000000000007E-2</v>
      </c>
      <c r="Y3393" s="76">
        <f t="shared" si="1465"/>
        <v>0</v>
      </c>
      <c r="Z3393" s="90" t="str">
        <f t="shared" si="1466"/>
        <v>A+J=</v>
      </c>
      <c r="AA3393" s="81">
        <f t="shared" si="1467"/>
        <v>47438</v>
      </c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75">
        <f t="shared" si="1468"/>
        <v>47653</v>
      </c>
      <c r="B3394" s="76">
        <f t="shared" si="1469"/>
        <v>257.61123456000001</v>
      </c>
      <c r="C3394" s="76">
        <f t="shared" si="1473"/>
        <v>154.20589938000001</v>
      </c>
      <c r="D3394" s="77">
        <f t="shared" si="1451"/>
        <v>7245.38</v>
      </c>
      <c r="E3394" s="78">
        <f>IF(K3394=1,VLOOKUP(A3393,[1]Plan1!$G$155:$I$350,3),E3393)</f>
        <v>7276.54</v>
      </c>
      <c r="F3394" s="79">
        <f t="shared" si="1452"/>
        <v>45763</v>
      </c>
      <c r="G3394" s="80">
        <f t="shared" si="1453"/>
        <v>4.3006716003852752E-3</v>
      </c>
      <c r="H3394" s="81">
        <f t="shared" si="1454"/>
        <v>47679</v>
      </c>
      <c r="I3394" s="81">
        <f t="shared" si="1455"/>
        <v>47679</v>
      </c>
      <c r="J3394" s="82">
        <f t="shared" si="1470"/>
        <v>19</v>
      </c>
      <c r="K3394" s="82">
        <f t="shared" si="1475"/>
        <v>2</v>
      </c>
      <c r="L3394" s="76">
        <f t="shared" si="1456"/>
        <v>1.00045183</v>
      </c>
      <c r="M3394" s="83">
        <f t="shared" si="1457"/>
        <v>1.0043006699999999</v>
      </c>
      <c r="N3394" s="83">
        <f t="shared" si="1458"/>
        <v>1.6687845320952179</v>
      </c>
      <c r="O3394" s="76">
        <f t="shared" si="1459"/>
        <v>1.6695385300000001</v>
      </c>
      <c r="P3394" s="76">
        <f t="shared" si="1460"/>
        <v>257.45269056000001</v>
      </c>
      <c r="Q3394" s="84">
        <f t="shared" si="1474"/>
        <v>0</v>
      </c>
      <c r="R3394" s="86">
        <f t="shared" si="1471"/>
        <v>0</v>
      </c>
      <c r="S3394" s="76">
        <f t="shared" si="1461"/>
        <v>0</v>
      </c>
      <c r="T3394" s="86">
        <f t="shared" si="1472"/>
        <v>8.0657000000000006E-2</v>
      </c>
      <c r="U3394" s="84">
        <f t="shared" si="1462"/>
        <v>2</v>
      </c>
      <c r="V3394" s="84">
        <v>252</v>
      </c>
      <c r="W3394" s="83">
        <f t="shared" si="1463"/>
        <v>1.000615818</v>
      </c>
      <c r="X3394" s="76">
        <f t="shared" si="1464"/>
        <v>0.15854399999999999</v>
      </c>
      <c r="Y3394" s="76">
        <f t="shared" si="1465"/>
        <v>0</v>
      </c>
      <c r="Z3394" s="90" t="str">
        <f t="shared" si="1466"/>
        <v>A+J=</v>
      </c>
      <c r="AA3394" s="81">
        <f t="shared" si="1467"/>
        <v>47438</v>
      </c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75">
        <f t="shared" si="1468"/>
        <v>47654</v>
      </c>
      <c r="B3395" s="76">
        <f t="shared" si="1469"/>
        <v>257.74875251000003</v>
      </c>
      <c r="C3395" s="76">
        <f t="shared" si="1473"/>
        <v>154.20589938000001</v>
      </c>
      <c r="D3395" s="77">
        <f t="shared" si="1451"/>
        <v>7245.38</v>
      </c>
      <c r="E3395" s="78">
        <f>IF(K3395=1,VLOOKUP(A3394,[1]Plan1!$G$155:$I$350,3),E3394)</f>
        <v>7276.54</v>
      </c>
      <c r="F3395" s="79">
        <f t="shared" si="1452"/>
        <v>45763</v>
      </c>
      <c r="G3395" s="80">
        <f t="shared" si="1453"/>
        <v>4.3006716003852752E-3</v>
      </c>
      <c r="H3395" s="81">
        <f t="shared" si="1454"/>
        <v>47679</v>
      </c>
      <c r="I3395" s="81">
        <f t="shared" si="1455"/>
        <v>47679</v>
      </c>
      <c r="J3395" s="82">
        <f t="shared" si="1470"/>
        <v>19</v>
      </c>
      <c r="K3395" s="82">
        <f t="shared" si="1475"/>
        <v>3</v>
      </c>
      <c r="L3395" s="76">
        <f t="shared" si="1456"/>
        <v>1.0006778199999999</v>
      </c>
      <c r="M3395" s="83">
        <f t="shared" si="1457"/>
        <v>1.0043006699999999</v>
      </c>
      <c r="N3395" s="83">
        <f t="shared" si="1458"/>
        <v>1.6687845320952179</v>
      </c>
      <c r="O3395" s="76">
        <f t="shared" si="1459"/>
        <v>1.66991566</v>
      </c>
      <c r="P3395" s="76">
        <f t="shared" si="1460"/>
        <v>257.51084623000003</v>
      </c>
      <c r="Q3395" s="84">
        <f t="shared" si="1474"/>
        <v>0</v>
      </c>
      <c r="R3395" s="86">
        <f t="shared" si="1471"/>
        <v>0</v>
      </c>
      <c r="S3395" s="76">
        <f t="shared" si="1461"/>
        <v>0</v>
      </c>
      <c r="T3395" s="86">
        <f t="shared" si="1472"/>
        <v>8.0657000000000006E-2</v>
      </c>
      <c r="U3395" s="84">
        <f t="shared" si="1462"/>
        <v>3</v>
      </c>
      <c r="V3395" s="84">
        <v>252</v>
      </c>
      <c r="W3395" s="83">
        <f t="shared" si="1463"/>
        <v>1.000923869</v>
      </c>
      <c r="X3395" s="76">
        <f t="shared" si="1464"/>
        <v>0.23790628</v>
      </c>
      <c r="Y3395" s="76">
        <f t="shared" si="1465"/>
        <v>0</v>
      </c>
      <c r="Z3395" s="90" t="str">
        <f t="shared" si="1466"/>
        <v>A+J=</v>
      </c>
      <c r="AA3395" s="81">
        <f t="shared" si="1467"/>
        <v>47438</v>
      </c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75">
        <f t="shared" si="1468"/>
        <v>47655</v>
      </c>
      <c r="B3396" s="76">
        <f t="shared" si="1469"/>
        <v>257.74875251000003</v>
      </c>
      <c r="C3396" s="76">
        <f t="shared" si="1473"/>
        <v>154.20589938000001</v>
      </c>
      <c r="D3396" s="77">
        <f t="shared" si="1451"/>
        <v>7245.38</v>
      </c>
      <c r="E3396" s="78">
        <f>IF(K3396=1,VLOOKUP(A3395,[1]Plan1!$G$155:$I$350,3),E3395)</f>
        <v>7276.54</v>
      </c>
      <c r="F3396" s="79">
        <f t="shared" si="1452"/>
        <v>45763</v>
      </c>
      <c r="G3396" s="80">
        <f t="shared" si="1453"/>
        <v>4.3006716003852752E-3</v>
      </c>
      <c r="H3396" s="81">
        <f t="shared" si="1454"/>
        <v>47679</v>
      </c>
      <c r="I3396" s="81">
        <f t="shared" si="1455"/>
        <v>47679</v>
      </c>
      <c r="J3396" s="82">
        <f t="shared" si="1470"/>
        <v>19</v>
      </c>
      <c r="K3396" s="82">
        <f t="shared" si="1475"/>
        <v>3</v>
      </c>
      <c r="L3396" s="76">
        <f t="shared" si="1456"/>
        <v>1.0006778199999999</v>
      </c>
      <c r="M3396" s="83">
        <f t="shared" si="1457"/>
        <v>1.0043006699999999</v>
      </c>
      <c r="N3396" s="83">
        <f t="shared" si="1458"/>
        <v>1.6687845320952179</v>
      </c>
      <c r="O3396" s="76">
        <f t="shared" si="1459"/>
        <v>1.66991566</v>
      </c>
      <c r="P3396" s="76">
        <f t="shared" si="1460"/>
        <v>257.51084623000003</v>
      </c>
      <c r="Q3396" s="84">
        <f t="shared" si="1474"/>
        <v>0</v>
      </c>
      <c r="R3396" s="86">
        <f t="shared" si="1471"/>
        <v>0</v>
      </c>
      <c r="S3396" s="76">
        <f t="shared" si="1461"/>
        <v>0</v>
      </c>
      <c r="T3396" s="86">
        <f t="shared" si="1472"/>
        <v>8.0657000000000006E-2</v>
      </c>
      <c r="U3396" s="84">
        <f t="shared" si="1462"/>
        <v>3</v>
      </c>
      <c r="V3396" s="84">
        <v>252</v>
      </c>
      <c r="W3396" s="83">
        <f t="shared" si="1463"/>
        <v>1.000923869</v>
      </c>
      <c r="X3396" s="76">
        <f t="shared" si="1464"/>
        <v>0.23790628</v>
      </c>
      <c r="Y3396" s="76">
        <f t="shared" si="1465"/>
        <v>0</v>
      </c>
      <c r="Z3396" s="90" t="str">
        <f t="shared" si="1466"/>
        <v>A+J=</v>
      </c>
      <c r="AA3396" s="81">
        <f t="shared" si="1467"/>
        <v>47438</v>
      </c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75">
        <f t="shared" si="1468"/>
        <v>47656</v>
      </c>
      <c r="B3397" s="76">
        <f t="shared" si="1469"/>
        <v>257.88634622000001</v>
      </c>
      <c r="C3397" s="76">
        <f t="shared" si="1473"/>
        <v>154.20589938000001</v>
      </c>
      <c r="D3397" s="77">
        <f t="shared" si="1451"/>
        <v>7245.38</v>
      </c>
      <c r="E3397" s="78">
        <f>IF(K3397=1,VLOOKUP(A3396,[1]Plan1!$G$155:$I$350,3),E3396)</f>
        <v>7276.54</v>
      </c>
      <c r="F3397" s="79">
        <f t="shared" si="1452"/>
        <v>45763</v>
      </c>
      <c r="G3397" s="80">
        <f t="shared" si="1453"/>
        <v>4.3006716003852752E-3</v>
      </c>
      <c r="H3397" s="81">
        <f t="shared" si="1454"/>
        <v>47679</v>
      </c>
      <c r="I3397" s="81">
        <f t="shared" si="1455"/>
        <v>47679</v>
      </c>
      <c r="J3397" s="82">
        <f t="shared" si="1470"/>
        <v>19</v>
      </c>
      <c r="K3397" s="82">
        <f t="shared" si="1475"/>
        <v>4</v>
      </c>
      <c r="L3397" s="76">
        <f t="shared" si="1456"/>
        <v>1.0009038699999999</v>
      </c>
      <c r="M3397" s="83">
        <f t="shared" si="1457"/>
        <v>1.0043006699999999</v>
      </c>
      <c r="N3397" s="83">
        <f t="shared" si="1458"/>
        <v>1.6687845320952179</v>
      </c>
      <c r="O3397" s="76">
        <f t="shared" si="1459"/>
        <v>1.67029289</v>
      </c>
      <c r="P3397" s="76">
        <f t="shared" si="1460"/>
        <v>257.56901733000001</v>
      </c>
      <c r="Q3397" s="84">
        <f t="shared" si="1474"/>
        <v>0</v>
      </c>
      <c r="R3397" s="86">
        <f t="shared" si="1471"/>
        <v>0</v>
      </c>
      <c r="S3397" s="76">
        <f t="shared" si="1461"/>
        <v>0</v>
      </c>
      <c r="T3397" s="86">
        <f t="shared" si="1472"/>
        <v>8.0657000000000006E-2</v>
      </c>
      <c r="U3397" s="84">
        <f t="shared" si="1462"/>
        <v>4</v>
      </c>
      <c r="V3397" s="84">
        <v>252</v>
      </c>
      <c r="W3397" s="83">
        <f t="shared" si="1463"/>
        <v>1.001232015</v>
      </c>
      <c r="X3397" s="76">
        <f t="shared" si="1464"/>
        <v>0.31732888999999997</v>
      </c>
      <c r="Y3397" s="76">
        <f t="shared" si="1465"/>
        <v>0</v>
      </c>
      <c r="Z3397" s="90" t="str">
        <f t="shared" si="1466"/>
        <v>A+J=</v>
      </c>
      <c r="AA3397" s="81">
        <f t="shared" si="1467"/>
        <v>47438</v>
      </c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75">
        <f t="shared" si="1468"/>
        <v>47657</v>
      </c>
      <c r="B3398" s="76">
        <f t="shared" si="1469"/>
        <v>257.88634622000001</v>
      </c>
      <c r="C3398" s="76">
        <f t="shared" si="1473"/>
        <v>154.20589938000001</v>
      </c>
      <c r="D3398" s="77">
        <f t="shared" si="1451"/>
        <v>7245.38</v>
      </c>
      <c r="E3398" s="78">
        <f>IF(K3398=1,VLOOKUP(A3397,[1]Plan1!$G$155:$I$350,3),E3397)</f>
        <v>7276.54</v>
      </c>
      <c r="F3398" s="79">
        <f t="shared" si="1452"/>
        <v>45763</v>
      </c>
      <c r="G3398" s="80">
        <f t="shared" si="1453"/>
        <v>4.3006716003852752E-3</v>
      </c>
      <c r="H3398" s="81">
        <f t="shared" si="1454"/>
        <v>47679</v>
      </c>
      <c r="I3398" s="81">
        <f t="shared" si="1455"/>
        <v>47679</v>
      </c>
      <c r="J3398" s="82">
        <f t="shared" si="1470"/>
        <v>19</v>
      </c>
      <c r="K3398" s="82">
        <f t="shared" si="1475"/>
        <v>4</v>
      </c>
      <c r="L3398" s="76">
        <f t="shared" si="1456"/>
        <v>1.0009038699999999</v>
      </c>
      <c r="M3398" s="83">
        <f t="shared" si="1457"/>
        <v>1.0043006699999999</v>
      </c>
      <c r="N3398" s="83">
        <f t="shared" si="1458"/>
        <v>1.6687845320952179</v>
      </c>
      <c r="O3398" s="76">
        <f t="shared" si="1459"/>
        <v>1.67029289</v>
      </c>
      <c r="P3398" s="76">
        <f t="shared" si="1460"/>
        <v>257.56901733000001</v>
      </c>
      <c r="Q3398" s="84">
        <f t="shared" si="1474"/>
        <v>0</v>
      </c>
      <c r="R3398" s="86">
        <f t="shared" si="1471"/>
        <v>0</v>
      </c>
      <c r="S3398" s="76">
        <f t="shared" si="1461"/>
        <v>0</v>
      </c>
      <c r="T3398" s="86">
        <f t="shared" si="1472"/>
        <v>8.0657000000000006E-2</v>
      </c>
      <c r="U3398" s="84">
        <f t="shared" si="1462"/>
        <v>4</v>
      </c>
      <c r="V3398" s="84">
        <v>252</v>
      </c>
      <c r="W3398" s="83">
        <f t="shared" si="1463"/>
        <v>1.001232015</v>
      </c>
      <c r="X3398" s="76">
        <f t="shared" si="1464"/>
        <v>0.31732888999999997</v>
      </c>
      <c r="Y3398" s="76">
        <f t="shared" si="1465"/>
        <v>0</v>
      </c>
      <c r="Z3398" s="90" t="str">
        <f t="shared" si="1466"/>
        <v>A+J=</v>
      </c>
      <c r="AA3398" s="81">
        <f t="shared" si="1467"/>
        <v>47438</v>
      </c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75">
        <f t="shared" si="1468"/>
        <v>47658</v>
      </c>
      <c r="B3399" s="76">
        <f t="shared" si="1469"/>
        <v>257.88634622000001</v>
      </c>
      <c r="C3399" s="76">
        <f t="shared" si="1473"/>
        <v>154.20589938000001</v>
      </c>
      <c r="D3399" s="77">
        <f t="shared" si="1451"/>
        <v>7245.38</v>
      </c>
      <c r="E3399" s="78">
        <f>IF(K3399=1,VLOOKUP(A3398,[1]Plan1!$G$155:$I$350,3),E3398)</f>
        <v>7276.54</v>
      </c>
      <c r="F3399" s="79">
        <f t="shared" si="1452"/>
        <v>45763</v>
      </c>
      <c r="G3399" s="80">
        <f t="shared" si="1453"/>
        <v>4.3006716003852752E-3</v>
      </c>
      <c r="H3399" s="81">
        <f t="shared" si="1454"/>
        <v>47679</v>
      </c>
      <c r="I3399" s="81">
        <f t="shared" si="1455"/>
        <v>47679</v>
      </c>
      <c r="J3399" s="82">
        <f t="shared" si="1470"/>
        <v>19</v>
      </c>
      <c r="K3399" s="82">
        <f t="shared" si="1475"/>
        <v>4</v>
      </c>
      <c r="L3399" s="76">
        <f t="shared" si="1456"/>
        <v>1.0009038699999999</v>
      </c>
      <c r="M3399" s="83">
        <f t="shared" si="1457"/>
        <v>1.0043006699999999</v>
      </c>
      <c r="N3399" s="83">
        <f t="shared" si="1458"/>
        <v>1.6687845320952179</v>
      </c>
      <c r="O3399" s="76">
        <f t="shared" si="1459"/>
        <v>1.67029289</v>
      </c>
      <c r="P3399" s="76">
        <f t="shared" si="1460"/>
        <v>257.56901733000001</v>
      </c>
      <c r="Q3399" s="84">
        <f t="shared" si="1474"/>
        <v>0</v>
      </c>
      <c r="R3399" s="86">
        <f t="shared" si="1471"/>
        <v>0</v>
      </c>
      <c r="S3399" s="76">
        <f t="shared" si="1461"/>
        <v>0</v>
      </c>
      <c r="T3399" s="86">
        <f t="shared" si="1472"/>
        <v>8.0657000000000006E-2</v>
      </c>
      <c r="U3399" s="84">
        <f t="shared" si="1462"/>
        <v>4</v>
      </c>
      <c r="V3399" s="84">
        <v>252</v>
      </c>
      <c r="W3399" s="83">
        <f t="shared" si="1463"/>
        <v>1.001232015</v>
      </c>
      <c r="X3399" s="76">
        <f t="shared" si="1464"/>
        <v>0.31732888999999997</v>
      </c>
      <c r="Y3399" s="76">
        <f t="shared" si="1465"/>
        <v>0</v>
      </c>
      <c r="Z3399" s="90" t="str">
        <f t="shared" si="1466"/>
        <v>A+J=</v>
      </c>
      <c r="AA3399" s="81">
        <f t="shared" si="1467"/>
        <v>47438</v>
      </c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75">
        <f t="shared" si="1468"/>
        <v>47659</v>
      </c>
      <c r="B3400" s="76">
        <f t="shared" si="1469"/>
        <v>258.02401104</v>
      </c>
      <c r="C3400" s="76">
        <f t="shared" si="1473"/>
        <v>154.20589938000001</v>
      </c>
      <c r="D3400" s="77">
        <f t="shared" ref="D3400:D3463" si="1476">IF(E3400=E3399,D3399,E3399)</f>
        <v>7245.38</v>
      </c>
      <c r="E3400" s="78">
        <f>IF(K3400=1,VLOOKUP(A3399,[1]Plan1!$G$155:$I$350,3),E3399)</f>
        <v>7276.54</v>
      </c>
      <c r="F3400" s="79">
        <f t="shared" ref="F3400:F3463" si="1477">IF(D3400=D3399,F3399,A3400)</f>
        <v>45763</v>
      </c>
      <c r="G3400" s="80">
        <f t="shared" ref="G3400:G3463" si="1478">(E3400/D3400)-1</f>
        <v>4.3006716003852752E-3</v>
      </c>
      <c r="H3400" s="81">
        <f t="shared" ref="H3400:H3463" si="1479">IF(DAY(A3400)=15,VLOOKUP(A3400,AH$119:AN$451,4),H3399)</f>
        <v>47679</v>
      </c>
      <c r="I3400" s="81">
        <f t="shared" ref="I3400:I3463" si="1480">IF(A3400&gt;I3399,H3400,I3399)</f>
        <v>47679</v>
      </c>
      <c r="J3400" s="82">
        <f t="shared" si="1470"/>
        <v>19</v>
      </c>
      <c r="K3400" s="82">
        <f t="shared" si="1475"/>
        <v>5</v>
      </c>
      <c r="L3400" s="76">
        <f t="shared" ref="L3400:L3463" si="1481">TRUNC((E3400/D3400)^TRUNC((K3400/J3400),9),8)</f>
        <v>1.0011299600000001</v>
      </c>
      <c r="M3400" s="83">
        <f t="shared" ref="M3400:M3463" si="1482">IF(I3400&gt;I3399,L3399,M3399)</f>
        <v>1.0043006699999999</v>
      </c>
      <c r="N3400" s="83">
        <f t="shared" ref="N3400:N3463" si="1483">IF(I3400&gt;I3399,N3399*M3400,N3399)</f>
        <v>1.6687845320952179</v>
      </c>
      <c r="O3400" s="76">
        <f t="shared" ref="O3400:O3463" si="1484">TRUNC(TRUNC((L3400*N3400),15),8)</f>
        <v>1.6706701900000001</v>
      </c>
      <c r="P3400" s="76">
        <f t="shared" ref="P3400:P3463" si="1485">TRUNC(C3400*O3400,8)</f>
        <v>257.62719921000001</v>
      </c>
      <c r="Q3400" s="84">
        <f t="shared" si="1474"/>
        <v>0</v>
      </c>
      <c r="R3400" s="86">
        <f t="shared" si="1471"/>
        <v>0</v>
      </c>
      <c r="S3400" s="76">
        <f t="shared" ref="S3400:S3463" si="1486">IF(R3400&gt;0,TRUNC(R3400*P3400,8),0)</f>
        <v>0</v>
      </c>
      <c r="T3400" s="86">
        <f t="shared" si="1472"/>
        <v>8.0657000000000006E-2</v>
      </c>
      <c r="U3400" s="84">
        <f t="shared" ref="U3400:U3463" si="1487">IF(Q3399&gt;0,1,IF(K3400=K3399,U3399,U3399+1))</f>
        <v>5</v>
      </c>
      <c r="V3400" s="84">
        <v>252</v>
      </c>
      <c r="W3400" s="83">
        <f t="shared" ref="W3400:W3463" si="1488">ROUND((1+T3400)^TRUNC((U3400/V3400),9),9)</f>
        <v>1.001540256</v>
      </c>
      <c r="X3400" s="76">
        <f t="shared" ref="X3400:X3463" si="1489">TRUNC((P3400*(W3400-1)),8)</f>
        <v>0.39681182999999998</v>
      </c>
      <c r="Y3400" s="76">
        <f t="shared" ref="Y3400:Y3463" si="1490">IF(Q3400&gt;0,S3400+X3400,0)</f>
        <v>0</v>
      </c>
      <c r="Z3400" s="90" t="str">
        <f t="shared" ref="Z3400:Z3463" si="1491">IF($Q3399&gt;0,VLOOKUP($A3399,$AD$11:$AM$115,9),Z3399)</f>
        <v>A+J=</v>
      </c>
      <c r="AA3400" s="81">
        <f t="shared" ref="AA3400:AA3463" si="1492">IF(Q3399&gt;0,VLOOKUP(A3399,$AD$11:$AM$115,10),AA3399)</f>
        <v>47438</v>
      </c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75">
        <f t="shared" si="1468"/>
        <v>47660</v>
      </c>
      <c r="B3401" s="76">
        <f t="shared" si="1469"/>
        <v>258.16175013000003</v>
      </c>
      <c r="C3401" s="76">
        <f t="shared" si="1473"/>
        <v>154.20589938000001</v>
      </c>
      <c r="D3401" s="77">
        <f t="shared" si="1476"/>
        <v>7245.38</v>
      </c>
      <c r="E3401" s="78">
        <f>IF(K3401=1,VLOOKUP(A3400,[1]Plan1!$G$155:$I$350,3),E3400)</f>
        <v>7276.54</v>
      </c>
      <c r="F3401" s="79">
        <f t="shared" si="1477"/>
        <v>45763</v>
      </c>
      <c r="G3401" s="80">
        <f t="shared" si="1478"/>
        <v>4.3006716003852752E-3</v>
      </c>
      <c r="H3401" s="81">
        <f t="shared" si="1479"/>
        <v>47679</v>
      </c>
      <c r="I3401" s="81">
        <f t="shared" si="1480"/>
        <v>47679</v>
      </c>
      <c r="J3401" s="82">
        <f t="shared" si="1470"/>
        <v>19</v>
      </c>
      <c r="K3401" s="82">
        <f t="shared" si="1475"/>
        <v>6</v>
      </c>
      <c r="L3401" s="76">
        <f t="shared" si="1481"/>
        <v>1.0013561099999999</v>
      </c>
      <c r="M3401" s="83">
        <f t="shared" si="1482"/>
        <v>1.0043006699999999</v>
      </c>
      <c r="N3401" s="83">
        <f t="shared" si="1483"/>
        <v>1.6687845320952179</v>
      </c>
      <c r="O3401" s="76">
        <f t="shared" si="1484"/>
        <v>1.67104758</v>
      </c>
      <c r="P3401" s="76">
        <f t="shared" si="1485"/>
        <v>257.68539498000001</v>
      </c>
      <c r="Q3401" s="84">
        <f t="shared" si="1474"/>
        <v>0</v>
      </c>
      <c r="R3401" s="86">
        <f t="shared" si="1471"/>
        <v>0</v>
      </c>
      <c r="S3401" s="76">
        <f t="shared" si="1486"/>
        <v>0</v>
      </c>
      <c r="T3401" s="86">
        <f t="shared" si="1472"/>
        <v>8.0657000000000006E-2</v>
      </c>
      <c r="U3401" s="84">
        <f t="shared" si="1487"/>
        <v>6</v>
      </c>
      <c r="V3401" s="84">
        <v>252</v>
      </c>
      <c r="W3401" s="83">
        <f t="shared" si="1488"/>
        <v>1.001848592</v>
      </c>
      <c r="X3401" s="76">
        <f t="shared" si="1489"/>
        <v>0.47635515</v>
      </c>
      <c r="Y3401" s="76">
        <f t="shared" si="1490"/>
        <v>0</v>
      </c>
      <c r="Z3401" s="90" t="str">
        <f t="shared" si="1491"/>
        <v>A+J=</v>
      </c>
      <c r="AA3401" s="81">
        <f t="shared" si="1492"/>
        <v>47438</v>
      </c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75">
        <f t="shared" si="1468"/>
        <v>47661</v>
      </c>
      <c r="B3402" s="76">
        <f t="shared" si="1469"/>
        <v>258.29956349999998</v>
      </c>
      <c r="C3402" s="76">
        <f t="shared" si="1473"/>
        <v>154.20589938000001</v>
      </c>
      <c r="D3402" s="77">
        <f t="shared" si="1476"/>
        <v>7245.38</v>
      </c>
      <c r="E3402" s="78">
        <f>IF(K3402=1,VLOOKUP(A3401,[1]Plan1!$G$155:$I$350,3),E3401)</f>
        <v>7276.54</v>
      </c>
      <c r="F3402" s="79">
        <f t="shared" si="1477"/>
        <v>45763</v>
      </c>
      <c r="G3402" s="80">
        <f t="shared" si="1478"/>
        <v>4.3006716003852752E-3</v>
      </c>
      <c r="H3402" s="81">
        <f t="shared" si="1479"/>
        <v>47679</v>
      </c>
      <c r="I3402" s="81">
        <f t="shared" si="1480"/>
        <v>47679</v>
      </c>
      <c r="J3402" s="82">
        <f t="shared" si="1470"/>
        <v>19</v>
      </c>
      <c r="K3402" s="82">
        <f t="shared" si="1475"/>
        <v>7</v>
      </c>
      <c r="L3402" s="76">
        <f t="shared" si="1481"/>
        <v>1.0015823100000001</v>
      </c>
      <c r="M3402" s="83">
        <f t="shared" si="1482"/>
        <v>1.0043006699999999</v>
      </c>
      <c r="N3402" s="83">
        <f t="shared" si="1483"/>
        <v>1.6687845320952179</v>
      </c>
      <c r="O3402" s="76">
        <f t="shared" si="1484"/>
        <v>1.67142506</v>
      </c>
      <c r="P3402" s="76">
        <f t="shared" si="1485"/>
        <v>257.74360461999999</v>
      </c>
      <c r="Q3402" s="84">
        <f t="shared" si="1474"/>
        <v>0</v>
      </c>
      <c r="R3402" s="86">
        <f t="shared" si="1471"/>
        <v>0</v>
      </c>
      <c r="S3402" s="76">
        <f t="shared" si="1486"/>
        <v>0</v>
      </c>
      <c r="T3402" s="86">
        <f t="shared" si="1472"/>
        <v>8.0657000000000006E-2</v>
      </c>
      <c r="U3402" s="84">
        <f t="shared" si="1487"/>
        <v>7</v>
      </c>
      <c r="V3402" s="84">
        <v>252</v>
      </c>
      <c r="W3402" s="83">
        <f t="shared" si="1488"/>
        <v>1.0021570230000001</v>
      </c>
      <c r="X3402" s="76">
        <f t="shared" si="1489"/>
        <v>0.55595888000000004</v>
      </c>
      <c r="Y3402" s="76">
        <f t="shared" si="1490"/>
        <v>0</v>
      </c>
      <c r="Z3402" s="90" t="str">
        <f t="shared" si="1491"/>
        <v>A+J=</v>
      </c>
      <c r="AA3402" s="81">
        <f t="shared" si="1492"/>
        <v>47438</v>
      </c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75">
        <f t="shared" si="1468"/>
        <v>47662</v>
      </c>
      <c r="B3403" s="76">
        <f t="shared" si="1469"/>
        <v>258.43744783</v>
      </c>
      <c r="C3403" s="76">
        <f t="shared" si="1473"/>
        <v>154.20589938000001</v>
      </c>
      <c r="D3403" s="77">
        <f t="shared" si="1476"/>
        <v>7245.38</v>
      </c>
      <c r="E3403" s="78">
        <f>IF(K3403=1,VLOOKUP(A3402,[1]Plan1!$G$155:$I$350,3),E3402)</f>
        <v>7276.54</v>
      </c>
      <c r="F3403" s="79">
        <f t="shared" si="1477"/>
        <v>45763</v>
      </c>
      <c r="G3403" s="80">
        <f t="shared" si="1478"/>
        <v>4.3006716003852752E-3</v>
      </c>
      <c r="H3403" s="81">
        <f t="shared" si="1479"/>
        <v>47679</v>
      </c>
      <c r="I3403" s="81">
        <f t="shared" si="1480"/>
        <v>47679</v>
      </c>
      <c r="J3403" s="82">
        <f t="shared" si="1470"/>
        <v>19</v>
      </c>
      <c r="K3403" s="82">
        <f t="shared" si="1475"/>
        <v>8</v>
      </c>
      <c r="L3403" s="76">
        <f t="shared" si="1481"/>
        <v>1.00180855</v>
      </c>
      <c r="M3403" s="83">
        <f t="shared" si="1482"/>
        <v>1.0043006699999999</v>
      </c>
      <c r="N3403" s="83">
        <f t="shared" si="1483"/>
        <v>1.6687845320952179</v>
      </c>
      <c r="O3403" s="76">
        <f t="shared" si="1484"/>
        <v>1.6718026100000001</v>
      </c>
      <c r="P3403" s="76">
        <f t="shared" si="1485"/>
        <v>257.80182506</v>
      </c>
      <c r="Q3403" s="84">
        <f t="shared" si="1474"/>
        <v>0</v>
      </c>
      <c r="R3403" s="86">
        <f t="shared" si="1471"/>
        <v>0</v>
      </c>
      <c r="S3403" s="76">
        <f t="shared" si="1486"/>
        <v>0</v>
      </c>
      <c r="T3403" s="86">
        <f t="shared" si="1472"/>
        <v>8.0657000000000006E-2</v>
      </c>
      <c r="U3403" s="84">
        <f t="shared" si="1487"/>
        <v>8</v>
      </c>
      <c r="V3403" s="84">
        <v>252</v>
      </c>
      <c r="W3403" s="83">
        <f t="shared" si="1488"/>
        <v>1.002465548</v>
      </c>
      <c r="X3403" s="76">
        <f t="shared" si="1489"/>
        <v>0.63562277</v>
      </c>
      <c r="Y3403" s="76">
        <f t="shared" si="1490"/>
        <v>0</v>
      </c>
      <c r="Z3403" s="90" t="str">
        <f t="shared" si="1491"/>
        <v>A+J=</v>
      </c>
      <c r="AA3403" s="81">
        <f t="shared" si="1492"/>
        <v>47438</v>
      </c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75">
        <f t="shared" ref="A3404:A3467" si="1493">(A3403+1)</f>
        <v>47663</v>
      </c>
      <c r="B3404" s="76">
        <f t="shared" ref="B3404:B3467" si="1494">P3404+X3404</f>
        <v>258.57540675000001</v>
      </c>
      <c r="C3404" s="76">
        <f t="shared" si="1473"/>
        <v>154.20589938000001</v>
      </c>
      <c r="D3404" s="77">
        <f t="shared" si="1476"/>
        <v>7245.38</v>
      </c>
      <c r="E3404" s="78">
        <f>IF(K3404=1,VLOOKUP(A3403,[1]Plan1!$G$155:$I$350,3),E3403)</f>
        <v>7276.54</v>
      </c>
      <c r="F3404" s="79">
        <f t="shared" si="1477"/>
        <v>45763</v>
      </c>
      <c r="G3404" s="80">
        <f t="shared" si="1478"/>
        <v>4.3006716003852752E-3</v>
      </c>
      <c r="H3404" s="81">
        <f t="shared" si="1479"/>
        <v>47679</v>
      </c>
      <c r="I3404" s="81">
        <f t="shared" si="1480"/>
        <v>47679</v>
      </c>
      <c r="J3404" s="82">
        <f t="shared" ref="J3404:J3467" si="1495">IF(I3404=I3403,J3403,NETWORKDAYS(I3403,I3404,$AD$165:$AD$503)-1)</f>
        <v>19</v>
      </c>
      <c r="K3404" s="82">
        <f t="shared" si="1475"/>
        <v>9</v>
      </c>
      <c r="L3404" s="76">
        <f t="shared" si="1481"/>
        <v>1.00203485</v>
      </c>
      <c r="M3404" s="83">
        <f t="shared" si="1482"/>
        <v>1.0043006699999999</v>
      </c>
      <c r="N3404" s="83">
        <f t="shared" si="1483"/>
        <v>1.6687845320952179</v>
      </c>
      <c r="O3404" s="76">
        <f t="shared" si="1484"/>
        <v>1.67218025</v>
      </c>
      <c r="P3404" s="76">
        <f t="shared" si="1485"/>
        <v>257.86005936999999</v>
      </c>
      <c r="Q3404" s="84">
        <f t="shared" si="1474"/>
        <v>0</v>
      </c>
      <c r="R3404" s="86">
        <f t="shared" ref="R3404:R3467" si="1496">IF(Q3404&gt;0,VLOOKUP($A3404,$AD$11:$AI$161,6),0)</f>
        <v>0</v>
      </c>
      <c r="S3404" s="76">
        <f t="shared" si="1486"/>
        <v>0</v>
      </c>
      <c r="T3404" s="86">
        <f t="shared" ref="T3404:T3467" si="1497">(T3403)</f>
        <v>8.0657000000000006E-2</v>
      </c>
      <c r="U3404" s="84">
        <f t="shared" si="1487"/>
        <v>9</v>
      </c>
      <c r="V3404" s="84">
        <v>252</v>
      </c>
      <c r="W3404" s="83">
        <f t="shared" si="1488"/>
        <v>1.002774169</v>
      </c>
      <c r="X3404" s="76">
        <f t="shared" si="1489"/>
        <v>0.71534737999999998</v>
      </c>
      <c r="Y3404" s="76">
        <f t="shared" si="1490"/>
        <v>0</v>
      </c>
      <c r="Z3404" s="90" t="str">
        <f t="shared" si="1491"/>
        <v>A+J=</v>
      </c>
      <c r="AA3404" s="81">
        <f t="shared" si="1492"/>
        <v>47438</v>
      </c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75">
        <f t="shared" si="1493"/>
        <v>47664</v>
      </c>
      <c r="B3405" s="76">
        <f t="shared" si="1494"/>
        <v>258.57540675000001</v>
      </c>
      <c r="C3405" s="76">
        <f t="shared" ref="C3405:C3468" si="1498">TRUNC(IF(Q3404&gt;0,VLOOKUP(A3404,$AD$13:$AE$161,2),C3404),8)</f>
        <v>154.20589938000001</v>
      </c>
      <c r="D3405" s="77">
        <f t="shared" si="1476"/>
        <v>7245.38</v>
      </c>
      <c r="E3405" s="78">
        <f>IF(K3405=1,VLOOKUP(A3404,[1]Plan1!$G$155:$I$350,3),E3404)</f>
        <v>7276.54</v>
      </c>
      <c r="F3405" s="79">
        <f t="shared" si="1477"/>
        <v>45763</v>
      </c>
      <c r="G3405" s="80">
        <f t="shared" si="1478"/>
        <v>4.3006716003852752E-3</v>
      </c>
      <c r="H3405" s="81">
        <f t="shared" si="1479"/>
        <v>47679</v>
      </c>
      <c r="I3405" s="81">
        <f t="shared" si="1480"/>
        <v>47679</v>
      </c>
      <c r="J3405" s="82">
        <f t="shared" si="1495"/>
        <v>19</v>
      </c>
      <c r="K3405" s="82">
        <f t="shared" si="1475"/>
        <v>9</v>
      </c>
      <c r="L3405" s="76">
        <f t="shared" si="1481"/>
        <v>1.00203485</v>
      </c>
      <c r="M3405" s="83">
        <f t="shared" si="1482"/>
        <v>1.0043006699999999</v>
      </c>
      <c r="N3405" s="83">
        <f t="shared" si="1483"/>
        <v>1.6687845320952179</v>
      </c>
      <c r="O3405" s="76">
        <f t="shared" si="1484"/>
        <v>1.67218025</v>
      </c>
      <c r="P3405" s="76">
        <f t="shared" si="1485"/>
        <v>257.86005936999999</v>
      </c>
      <c r="Q3405" s="84">
        <f t="shared" ref="Q3405:Q3468" si="1499">IF(VLOOKUP(A3405,AD$11:AK$161,8)=VLOOKUP(A3404,AD$11:AK$161,8),0,VLOOKUP(A3405,AD$11:AK$161,8))</f>
        <v>0</v>
      </c>
      <c r="R3405" s="86">
        <f t="shared" si="1496"/>
        <v>0</v>
      </c>
      <c r="S3405" s="76">
        <f t="shared" si="1486"/>
        <v>0</v>
      </c>
      <c r="T3405" s="86">
        <f t="shared" si="1497"/>
        <v>8.0657000000000006E-2</v>
      </c>
      <c r="U3405" s="84">
        <f t="shared" si="1487"/>
        <v>9</v>
      </c>
      <c r="V3405" s="84">
        <v>252</v>
      </c>
      <c r="W3405" s="83">
        <f t="shared" si="1488"/>
        <v>1.002774169</v>
      </c>
      <c r="X3405" s="76">
        <f t="shared" si="1489"/>
        <v>0.71534737999999998</v>
      </c>
      <c r="Y3405" s="76">
        <f t="shared" si="1490"/>
        <v>0</v>
      </c>
      <c r="Z3405" s="90" t="str">
        <f t="shared" si="1491"/>
        <v>A+J=</v>
      </c>
      <c r="AA3405" s="81">
        <f t="shared" si="1492"/>
        <v>47438</v>
      </c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75">
        <f t="shared" si="1493"/>
        <v>47665</v>
      </c>
      <c r="B3406" s="76">
        <f t="shared" si="1494"/>
        <v>258.57540675000001</v>
      </c>
      <c r="C3406" s="76">
        <f t="shared" si="1498"/>
        <v>154.20589938000001</v>
      </c>
      <c r="D3406" s="77">
        <f t="shared" si="1476"/>
        <v>7245.38</v>
      </c>
      <c r="E3406" s="78">
        <f>IF(K3406=1,VLOOKUP(A3405,[1]Plan1!$G$155:$I$350,3),E3405)</f>
        <v>7276.54</v>
      </c>
      <c r="F3406" s="79">
        <f t="shared" si="1477"/>
        <v>45763</v>
      </c>
      <c r="G3406" s="80">
        <f t="shared" si="1478"/>
        <v>4.3006716003852752E-3</v>
      </c>
      <c r="H3406" s="81">
        <f t="shared" si="1479"/>
        <v>47679</v>
      </c>
      <c r="I3406" s="81">
        <f t="shared" si="1480"/>
        <v>47679</v>
      </c>
      <c r="J3406" s="82">
        <f t="shared" si="1495"/>
        <v>19</v>
      </c>
      <c r="K3406" s="82">
        <f t="shared" si="1475"/>
        <v>9</v>
      </c>
      <c r="L3406" s="76">
        <f t="shared" si="1481"/>
        <v>1.00203485</v>
      </c>
      <c r="M3406" s="83">
        <f t="shared" si="1482"/>
        <v>1.0043006699999999</v>
      </c>
      <c r="N3406" s="83">
        <f t="shared" si="1483"/>
        <v>1.6687845320952179</v>
      </c>
      <c r="O3406" s="76">
        <f t="shared" si="1484"/>
        <v>1.67218025</v>
      </c>
      <c r="P3406" s="76">
        <f t="shared" si="1485"/>
        <v>257.86005936999999</v>
      </c>
      <c r="Q3406" s="84">
        <f t="shared" si="1499"/>
        <v>0</v>
      </c>
      <c r="R3406" s="86">
        <f t="shared" si="1496"/>
        <v>0</v>
      </c>
      <c r="S3406" s="76">
        <f t="shared" si="1486"/>
        <v>0</v>
      </c>
      <c r="T3406" s="86">
        <f t="shared" si="1497"/>
        <v>8.0657000000000006E-2</v>
      </c>
      <c r="U3406" s="84">
        <f t="shared" si="1487"/>
        <v>9</v>
      </c>
      <c r="V3406" s="84">
        <v>252</v>
      </c>
      <c r="W3406" s="83">
        <f t="shared" si="1488"/>
        <v>1.002774169</v>
      </c>
      <c r="X3406" s="76">
        <f t="shared" si="1489"/>
        <v>0.71534737999999998</v>
      </c>
      <c r="Y3406" s="76">
        <f t="shared" si="1490"/>
        <v>0</v>
      </c>
      <c r="Z3406" s="90" t="str">
        <f t="shared" si="1491"/>
        <v>A+J=</v>
      </c>
      <c r="AA3406" s="81">
        <f t="shared" si="1492"/>
        <v>47438</v>
      </c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75">
        <f t="shared" si="1493"/>
        <v>47666</v>
      </c>
      <c r="B3407" s="76">
        <f t="shared" si="1494"/>
        <v>258.71344314000004</v>
      </c>
      <c r="C3407" s="76">
        <f t="shared" si="1498"/>
        <v>154.20589938000001</v>
      </c>
      <c r="D3407" s="77">
        <f t="shared" si="1476"/>
        <v>7245.38</v>
      </c>
      <c r="E3407" s="78">
        <f>IF(K3407=1,VLOOKUP(A3406,[1]Plan1!$G$155:$I$350,3),E3406)</f>
        <v>7276.54</v>
      </c>
      <c r="F3407" s="79">
        <f t="shared" si="1477"/>
        <v>45763</v>
      </c>
      <c r="G3407" s="80">
        <f t="shared" si="1478"/>
        <v>4.3006716003852752E-3</v>
      </c>
      <c r="H3407" s="81">
        <f t="shared" si="1479"/>
        <v>47679</v>
      </c>
      <c r="I3407" s="81">
        <f t="shared" si="1480"/>
        <v>47679</v>
      </c>
      <c r="J3407" s="82">
        <f t="shared" si="1495"/>
        <v>19</v>
      </c>
      <c r="K3407" s="82">
        <f t="shared" si="1475"/>
        <v>10</v>
      </c>
      <c r="L3407" s="76">
        <f t="shared" si="1481"/>
        <v>1.0022612099999999</v>
      </c>
      <c r="M3407" s="83">
        <f t="shared" si="1482"/>
        <v>1.0043006699999999</v>
      </c>
      <c r="N3407" s="83">
        <f t="shared" si="1483"/>
        <v>1.6687845320952179</v>
      </c>
      <c r="O3407" s="76">
        <f t="shared" si="1484"/>
        <v>1.672558</v>
      </c>
      <c r="P3407" s="76">
        <f t="shared" si="1485"/>
        <v>257.91831065000002</v>
      </c>
      <c r="Q3407" s="84">
        <f t="shared" si="1499"/>
        <v>0</v>
      </c>
      <c r="R3407" s="86">
        <f t="shared" si="1496"/>
        <v>0</v>
      </c>
      <c r="S3407" s="76">
        <f t="shared" si="1486"/>
        <v>0</v>
      </c>
      <c r="T3407" s="86">
        <f t="shared" si="1497"/>
        <v>8.0657000000000006E-2</v>
      </c>
      <c r="U3407" s="84">
        <f t="shared" si="1487"/>
        <v>10</v>
      </c>
      <c r="V3407" s="84">
        <v>252</v>
      </c>
      <c r="W3407" s="83">
        <f t="shared" si="1488"/>
        <v>1.003082885</v>
      </c>
      <c r="X3407" s="76">
        <f t="shared" si="1489"/>
        <v>0.79513248999999997</v>
      </c>
      <c r="Y3407" s="76">
        <f t="shared" si="1490"/>
        <v>0</v>
      </c>
      <c r="Z3407" s="90" t="str">
        <f t="shared" si="1491"/>
        <v>A+J=</v>
      </c>
      <c r="AA3407" s="81">
        <f t="shared" si="1492"/>
        <v>47438</v>
      </c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75">
        <f t="shared" si="1493"/>
        <v>47667</v>
      </c>
      <c r="B3408" s="76">
        <f t="shared" si="1494"/>
        <v>258.85154901999999</v>
      </c>
      <c r="C3408" s="76">
        <f t="shared" si="1498"/>
        <v>154.20589938000001</v>
      </c>
      <c r="D3408" s="77">
        <f t="shared" si="1476"/>
        <v>7245.38</v>
      </c>
      <c r="E3408" s="78">
        <f>IF(K3408=1,VLOOKUP(A3407,[1]Plan1!$G$155:$I$350,3),E3407)</f>
        <v>7276.54</v>
      </c>
      <c r="F3408" s="79">
        <f t="shared" si="1477"/>
        <v>45763</v>
      </c>
      <c r="G3408" s="80">
        <f t="shared" si="1478"/>
        <v>4.3006716003852752E-3</v>
      </c>
      <c r="H3408" s="81">
        <f t="shared" si="1479"/>
        <v>47679</v>
      </c>
      <c r="I3408" s="81">
        <f t="shared" si="1480"/>
        <v>47679</v>
      </c>
      <c r="J3408" s="82">
        <f t="shared" si="1495"/>
        <v>19</v>
      </c>
      <c r="K3408" s="82">
        <f t="shared" si="1475"/>
        <v>11</v>
      </c>
      <c r="L3408" s="76">
        <f t="shared" si="1481"/>
        <v>1.00248761</v>
      </c>
      <c r="M3408" s="83">
        <f t="shared" si="1482"/>
        <v>1.0043006699999999</v>
      </c>
      <c r="N3408" s="83">
        <f t="shared" si="1483"/>
        <v>1.6687845320952179</v>
      </c>
      <c r="O3408" s="76">
        <f t="shared" si="1484"/>
        <v>1.67293581</v>
      </c>
      <c r="P3408" s="76">
        <f t="shared" si="1485"/>
        <v>257.97657118000001</v>
      </c>
      <c r="Q3408" s="84">
        <f t="shared" si="1499"/>
        <v>0</v>
      </c>
      <c r="R3408" s="86">
        <f t="shared" si="1496"/>
        <v>0</v>
      </c>
      <c r="S3408" s="76">
        <f t="shared" si="1486"/>
        <v>0</v>
      </c>
      <c r="T3408" s="86">
        <f t="shared" si="1497"/>
        <v>8.0657000000000006E-2</v>
      </c>
      <c r="U3408" s="84">
        <f t="shared" si="1487"/>
        <v>11</v>
      </c>
      <c r="V3408" s="84">
        <v>252</v>
      </c>
      <c r="W3408" s="83">
        <f t="shared" si="1488"/>
        <v>1.0033916949999999</v>
      </c>
      <c r="X3408" s="76">
        <f t="shared" si="1489"/>
        <v>0.87497784000000001</v>
      </c>
      <c r="Y3408" s="76">
        <f t="shared" si="1490"/>
        <v>0</v>
      </c>
      <c r="Z3408" s="90" t="str">
        <f t="shared" si="1491"/>
        <v>A+J=</v>
      </c>
      <c r="AA3408" s="81">
        <f t="shared" si="1492"/>
        <v>47438</v>
      </c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75">
        <f t="shared" si="1493"/>
        <v>47668</v>
      </c>
      <c r="B3409" s="76">
        <f t="shared" si="1494"/>
        <v>258.98972958999997</v>
      </c>
      <c r="C3409" s="76">
        <f t="shared" si="1498"/>
        <v>154.20589938000001</v>
      </c>
      <c r="D3409" s="77">
        <f t="shared" si="1476"/>
        <v>7245.38</v>
      </c>
      <c r="E3409" s="78">
        <f>IF(K3409=1,VLOOKUP(A3408,[1]Plan1!$G$155:$I$350,3),E3408)</f>
        <v>7276.54</v>
      </c>
      <c r="F3409" s="79">
        <f t="shared" si="1477"/>
        <v>45763</v>
      </c>
      <c r="G3409" s="80">
        <f t="shared" si="1478"/>
        <v>4.3006716003852752E-3</v>
      </c>
      <c r="H3409" s="81">
        <f t="shared" si="1479"/>
        <v>47679</v>
      </c>
      <c r="I3409" s="81">
        <f t="shared" si="1480"/>
        <v>47679</v>
      </c>
      <c r="J3409" s="82">
        <f t="shared" si="1495"/>
        <v>19</v>
      </c>
      <c r="K3409" s="82">
        <f t="shared" si="1475"/>
        <v>12</v>
      </c>
      <c r="L3409" s="76">
        <f t="shared" si="1481"/>
        <v>1.00271406</v>
      </c>
      <c r="M3409" s="83">
        <f t="shared" si="1482"/>
        <v>1.0043006699999999</v>
      </c>
      <c r="N3409" s="83">
        <f t="shared" si="1483"/>
        <v>1.6687845320952179</v>
      </c>
      <c r="O3409" s="76">
        <f t="shared" si="1484"/>
        <v>1.67331371</v>
      </c>
      <c r="P3409" s="76">
        <f t="shared" si="1485"/>
        <v>258.03484558999997</v>
      </c>
      <c r="Q3409" s="84">
        <f t="shared" si="1499"/>
        <v>0</v>
      </c>
      <c r="R3409" s="86">
        <f t="shared" si="1496"/>
        <v>0</v>
      </c>
      <c r="S3409" s="76">
        <f t="shared" si="1486"/>
        <v>0</v>
      </c>
      <c r="T3409" s="86">
        <f t="shared" si="1497"/>
        <v>8.0657000000000006E-2</v>
      </c>
      <c r="U3409" s="84">
        <f t="shared" si="1487"/>
        <v>12</v>
      </c>
      <c r="V3409" s="84">
        <v>252</v>
      </c>
      <c r="W3409" s="83">
        <f t="shared" si="1488"/>
        <v>1.003700601</v>
      </c>
      <c r="X3409" s="76">
        <f t="shared" si="1489"/>
        <v>0.95488399999999996</v>
      </c>
      <c r="Y3409" s="76">
        <f t="shared" si="1490"/>
        <v>0</v>
      </c>
      <c r="Z3409" s="90" t="str">
        <f t="shared" si="1491"/>
        <v>A+J=</v>
      </c>
      <c r="AA3409" s="81">
        <f t="shared" si="1492"/>
        <v>47438</v>
      </c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75">
        <f t="shared" si="1493"/>
        <v>47669</v>
      </c>
      <c r="B3410" s="76">
        <f t="shared" si="1494"/>
        <v>259.12798462000001</v>
      </c>
      <c r="C3410" s="76">
        <f t="shared" si="1498"/>
        <v>154.20589938000001</v>
      </c>
      <c r="D3410" s="77">
        <f t="shared" si="1476"/>
        <v>7245.38</v>
      </c>
      <c r="E3410" s="78">
        <f>IF(K3410=1,VLOOKUP(A3409,[1]Plan1!$G$155:$I$350,3),E3409)</f>
        <v>7276.54</v>
      </c>
      <c r="F3410" s="79">
        <f t="shared" si="1477"/>
        <v>45763</v>
      </c>
      <c r="G3410" s="80">
        <f t="shared" si="1478"/>
        <v>4.3006716003852752E-3</v>
      </c>
      <c r="H3410" s="81">
        <f t="shared" si="1479"/>
        <v>47679</v>
      </c>
      <c r="I3410" s="81">
        <f t="shared" si="1480"/>
        <v>47679</v>
      </c>
      <c r="J3410" s="82">
        <f t="shared" si="1495"/>
        <v>19</v>
      </c>
      <c r="K3410" s="82">
        <f t="shared" si="1475"/>
        <v>13</v>
      </c>
      <c r="L3410" s="76">
        <f t="shared" si="1481"/>
        <v>1.00294057</v>
      </c>
      <c r="M3410" s="83">
        <f t="shared" si="1482"/>
        <v>1.0043006699999999</v>
      </c>
      <c r="N3410" s="83">
        <f t="shared" si="1483"/>
        <v>1.6687845320952179</v>
      </c>
      <c r="O3410" s="76">
        <f t="shared" si="1484"/>
        <v>1.6736917</v>
      </c>
      <c r="P3410" s="76">
        <f t="shared" si="1485"/>
        <v>258.09313387999998</v>
      </c>
      <c r="Q3410" s="84">
        <f t="shared" si="1499"/>
        <v>0</v>
      </c>
      <c r="R3410" s="86">
        <f t="shared" si="1496"/>
        <v>0</v>
      </c>
      <c r="S3410" s="76">
        <f t="shared" si="1486"/>
        <v>0</v>
      </c>
      <c r="T3410" s="86">
        <f t="shared" si="1497"/>
        <v>8.0657000000000006E-2</v>
      </c>
      <c r="U3410" s="84">
        <f t="shared" si="1487"/>
        <v>13</v>
      </c>
      <c r="V3410" s="84">
        <v>252</v>
      </c>
      <c r="W3410" s="83">
        <f t="shared" si="1488"/>
        <v>1.004009602</v>
      </c>
      <c r="X3410" s="76">
        <f t="shared" si="1489"/>
        <v>1.03485074</v>
      </c>
      <c r="Y3410" s="76">
        <f t="shared" si="1490"/>
        <v>0</v>
      </c>
      <c r="Z3410" s="90" t="str">
        <f t="shared" si="1491"/>
        <v>A+J=</v>
      </c>
      <c r="AA3410" s="81">
        <f t="shared" si="1492"/>
        <v>47438</v>
      </c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75">
        <f t="shared" si="1493"/>
        <v>47670</v>
      </c>
      <c r="B3411" s="76">
        <f t="shared" si="1494"/>
        <v>259.26631257999998</v>
      </c>
      <c r="C3411" s="76">
        <f t="shared" si="1498"/>
        <v>154.20589938000001</v>
      </c>
      <c r="D3411" s="77">
        <f t="shared" si="1476"/>
        <v>7245.38</v>
      </c>
      <c r="E3411" s="78">
        <f>IF(K3411=1,VLOOKUP(A3410,[1]Plan1!$G$155:$I$350,3),E3410)</f>
        <v>7276.54</v>
      </c>
      <c r="F3411" s="79">
        <f t="shared" si="1477"/>
        <v>45763</v>
      </c>
      <c r="G3411" s="80">
        <f t="shared" si="1478"/>
        <v>4.3006716003852752E-3</v>
      </c>
      <c r="H3411" s="81">
        <f t="shared" si="1479"/>
        <v>47679</v>
      </c>
      <c r="I3411" s="81">
        <f t="shared" si="1480"/>
        <v>47679</v>
      </c>
      <c r="J3411" s="82">
        <f t="shared" si="1495"/>
        <v>19</v>
      </c>
      <c r="K3411" s="82">
        <f t="shared" si="1475"/>
        <v>14</v>
      </c>
      <c r="L3411" s="76">
        <f t="shared" si="1481"/>
        <v>1.0031671200000001</v>
      </c>
      <c r="M3411" s="83">
        <f t="shared" si="1482"/>
        <v>1.0043006699999999</v>
      </c>
      <c r="N3411" s="83">
        <f t="shared" si="1483"/>
        <v>1.6687845320952179</v>
      </c>
      <c r="O3411" s="76">
        <f t="shared" si="1484"/>
        <v>1.67406977</v>
      </c>
      <c r="P3411" s="76">
        <f t="shared" si="1485"/>
        <v>258.15143449999999</v>
      </c>
      <c r="Q3411" s="84">
        <f t="shared" si="1499"/>
        <v>0</v>
      </c>
      <c r="R3411" s="86">
        <f t="shared" si="1496"/>
        <v>0</v>
      </c>
      <c r="S3411" s="76">
        <f t="shared" si="1486"/>
        <v>0</v>
      </c>
      <c r="T3411" s="86">
        <f t="shared" si="1497"/>
        <v>8.0657000000000006E-2</v>
      </c>
      <c r="U3411" s="84">
        <f t="shared" si="1487"/>
        <v>14</v>
      </c>
      <c r="V3411" s="84">
        <v>252</v>
      </c>
      <c r="W3411" s="83">
        <f t="shared" si="1488"/>
        <v>1.0043186980000001</v>
      </c>
      <c r="X3411" s="76">
        <f t="shared" si="1489"/>
        <v>1.11487808</v>
      </c>
      <c r="Y3411" s="76">
        <f t="shared" si="1490"/>
        <v>0</v>
      </c>
      <c r="Z3411" s="90" t="str">
        <f t="shared" si="1491"/>
        <v>A+J=</v>
      </c>
      <c r="AA3411" s="81">
        <f t="shared" si="1492"/>
        <v>47438</v>
      </c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75">
        <f t="shared" si="1493"/>
        <v>47671</v>
      </c>
      <c r="B3412" s="76">
        <f t="shared" si="1494"/>
        <v>259.26631257999998</v>
      </c>
      <c r="C3412" s="76">
        <f t="shared" si="1498"/>
        <v>154.20589938000001</v>
      </c>
      <c r="D3412" s="77">
        <f t="shared" si="1476"/>
        <v>7245.38</v>
      </c>
      <c r="E3412" s="78">
        <f>IF(K3412=1,VLOOKUP(A3411,[1]Plan1!$G$155:$I$350,3),E3411)</f>
        <v>7276.54</v>
      </c>
      <c r="F3412" s="79">
        <f t="shared" si="1477"/>
        <v>45763</v>
      </c>
      <c r="G3412" s="80">
        <f t="shared" si="1478"/>
        <v>4.3006716003852752E-3</v>
      </c>
      <c r="H3412" s="81">
        <f t="shared" si="1479"/>
        <v>47679</v>
      </c>
      <c r="I3412" s="81">
        <f t="shared" si="1480"/>
        <v>47679</v>
      </c>
      <c r="J3412" s="82">
        <f t="shared" si="1495"/>
        <v>19</v>
      </c>
      <c r="K3412" s="82">
        <f t="shared" si="1475"/>
        <v>14</v>
      </c>
      <c r="L3412" s="76">
        <f t="shared" si="1481"/>
        <v>1.0031671200000001</v>
      </c>
      <c r="M3412" s="83">
        <f t="shared" si="1482"/>
        <v>1.0043006699999999</v>
      </c>
      <c r="N3412" s="83">
        <f t="shared" si="1483"/>
        <v>1.6687845320952179</v>
      </c>
      <c r="O3412" s="76">
        <f t="shared" si="1484"/>
        <v>1.67406977</v>
      </c>
      <c r="P3412" s="76">
        <f t="shared" si="1485"/>
        <v>258.15143449999999</v>
      </c>
      <c r="Q3412" s="84">
        <f t="shared" si="1499"/>
        <v>0</v>
      </c>
      <c r="R3412" s="86">
        <f t="shared" si="1496"/>
        <v>0</v>
      </c>
      <c r="S3412" s="76">
        <f t="shared" si="1486"/>
        <v>0</v>
      </c>
      <c r="T3412" s="86">
        <f t="shared" si="1497"/>
        <v>8.0657000000000006E-2</v>
      </c>
      <c r="U3412" s="84">
        <f t="shared" si="1487"/>
        <v>14</v>
      </c>
      <c r="V3412" s="84">
        <v>252</v>
      </c>
      <c r="W3412" s="83">
        <f t="shared" si="1488"/>
        <v>1.0043186980000001</v>
      </c>
      <c r="X3412" s="76">
        <f t="shared" si="1489"/>
        <v>1.11487808</v>
      </c>
      <c r="Y3412" s="76">
        <f t="shared" si="1490"/>
        <v>0</v>
      </c>
      <c r="Z3412" s="90" t="str">
        <f t="shared" si="1491"/>
        <v>A+J=</v>
      </c>
      <c r="AA3412" s="81">
        <f t="shared" si="1492"/>
        <v>47438</v>
      </c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75">
        <f t="shared" si="1493"/>
        <v>47672</v>
      </c>
      <c r="B3413" s="76">
        <f t="shared" si="1494"/>
        <v>259.26631257999998</v>
      </c>
      <c r="C3413" s="76">
        <f t="shared" si="1498"/>
        <v>154.20589938000001</v>
      </c>
      <c r="D3413" s="77">
        <f t="shared" si="1476"/>
        <v>7245.38</v>
      </c>
      <c r="E3413" s="78">
        <f>IF(K3413=1,VLOOKUP(A3412,[1]Plan1!$G$155:$I$350,3),E3412)</f>
        <v>7276.54</v>
      </c>
      <c r="F3413" s="79">
        <f t="shared" si="1477"/>
        <v>45763</v>
      </c>
      <c r="G3413" s="80">
        <f t="shared" si="1478"/>
        <v>4.3006716003852752E-3</v>
      </c>
      <c r="H3413" s="81">
        <f t="shared" si="1479"/>
        <v>47679</v>
      </c>
      <c r="I3413" s="81">
        <f t="shared" si="1480"/>
        <v>47679</v>
      </c>
      <c r="J3413" s="82">
        <f t="shared" si="1495"/>
        <v>19</v>
      </c>
      <c r="K3413" s="82">
        <f t="shared" si="1475"/>
        <v>14</v>
      </c>
      <c r="L3413" s="76">
        <f t="shared" si="1481"/>
        <v>1.0031671200000001</v>
      </c>
      <c r="M3413" s="83">
        <f t="shared" si="1482"/>
        <v>1.0043006699999999</v>
      </c>
      <c r="N3413" s="83">
        <f t="shared" si="1483"/>
        <v>1.6687845320952179</v>
      </c>
      <c r="O3413" s="76">
        <f t="shared" si="1484"/>
        <v>1.67406977</v>
      </c>
      <c r="P3413" s="76">
        <f t="shared" si="1485"/>
        <v>258.15143449999999</v>
      </c>
      <c r="Q3413" s="84">
        <f t="shared" si="1499"/>
        <v>0</v>
      </c>
      <c r="R3413" s="86">
        <f t="shared" si="1496"/>
        <v>0</v>
      </c>
      <c r="S3413" s="76">
        <f t="shared" si="1486"/>
        <v>0</v>
      </c>
      <c r="T3413" s="86">
        <f t="shared" si="1497"/>
        <v>8.0657000000000006E-2</v>
      </c>
      <c r="U3413" s="84">
        <f t="shared" si="1487"/>
        <v>14</v>
      </c>
      <c r="V3413" s="84">
        <v>252</v>
      </c>
      <c r="W3413" s="83">
        <f t="shared" si="1488"/>
        <v>1.0043186980000001</v>
      </c>
      <c r="X3413" s="76">
        <f t="shared" si="1489"/>
        <v>1.11487808</v>
      </c>
      <c r="Y3413" s="76">
        <f t="shared" si="1490"/>
        <v>0</v>
      </c>
      <c r="Z3413" s="90" t="str">
        <f t="shared" si="1491"/>
        <v>A+J=</v>
      </c>
      <c r="AA3413" s="81">
        <f t="shared" si="1492"/>
        <v>47438</v>
      </c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75">
        <f t="shared" si="1493"/>
        <v>47673</v>
      </c>
      <c r="B3414" s="76">
        <f t="shared" si="1494"/>
        <v>259.40471506</v>
      </c>
      <c r="C3414" s="76">
        <f t="shared" si="1498"/>
        <v>154.20589938000001</v>
      </c>
      <c r="D3414" s="77">
        <f t="shared" si="1476"/>
        <v>7245.38</v>
      </c>
      <c r="E3414" s="78">
        <f>IF(K3414=1,VLOOKUP(A3413,[1]Plan1!$G$155:$I$350,3),E3413)</f>
        <v>7276.54</v>
      </c>
      <c r="F3414" s="79">
        <f t="shared" si="1477"/>
        <v>45763</v>
      </c>
      <c r="G3414" s="80">
        <f t="shared" si="1478"/>
        <v>4.3006716003852752E-3</v>
      </c>
      <c r="H3414" s="81">
        <f t="shared" si="1479"/>
        <v>47679</v>
      </c>
      <c r="I3414" s="81">
        <f t="shared" si="1480"/>
        <v>47679</v>
      </c>
      <c r="J3414" s="82">
        <f t="shared" si="1495"/>
        <v>19</v>
      </c>
      <c r="K3414" s="82">
        <f t="shared" si="1475"/>
        <v>15</v>
      </c>
      <c r="L3414" s="76">
        <f t="shared" si="1481"/>
        <v>1.00339373</v>
      </c>
      <c r="M3414" s="83">
        <f t="shared" si="1482"/>
        <v>1.0043006699999999</v>
      </c>
      <c r="N3414" s="83">
        <f t="shared" si="1483"/>
        <v>1.6687845320952179</v>
      </c>
      <c r="O3414" s="76">
        <f t="shared" si="1484"/>
        <v>1.6744479299999999</v>
      </c>
      <c r="P3414" s="76">
        <f t="shared" si="1485"/>
        <v>258.20974901</v>
      </c>
      <c r="Q3414" s="84">
        <f t="shared" si="1499"/>
        <v>0</v>
      </c>
      <c r="R3414" s="86">
        <f t="shared" si="1496"/>
        <v>0</v>
      </c>
      <c r="S3414" s="76">
        <f t="shared" si="1486"/>
        <v>0</v>
      </c>
      <c r="T3414" s="86">
        <f t="shared" si="1497"/>
        <v>8.0657000000000006E-2</v>
      </c>
      <c r="U3414" s="84">
        <f t="shared" si="1487"/>
        <v>15</v>
      </c>
      <c r="V3414" s="84">
        <v>252</v>
      </c>
      <c r="W3414" s="83">
        <f t="shared" si="1488"/>
        <v>1.004627889</v>
      </c>
      <c r="X3414" s="76">
        <f t="shared" si="1489"/>
        <v>1.1949660499999999</v>
      </c>
      <c r="Y3414" s="76">
        <f t="shared" si="1490"/>
        <v>0</v>
      </c>
      <c r="Z3414" s="90" t="str">
        <f t="shared" si="1491"/>
        <v>A+J=</v>
      </c>
      <c r="AA3414" s="81">
        <f t="shared" si="1492"/>
        <v>47438</v>
      </c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75">
        <f t="shared" si="1493"/>
        <v>47674</v>
      </c>
      <c r="B3415" s="76">
        <f t="shared" si="1494"/>
        <v>259.54319233999996</v>
      </c>
      <c r="C3415" s="76">
        <f t="shared" si="1498"/>
        <v>154.20589938000001</v>
      </c>
      <c r="D3415" s="77">
        <f t="shared" si="1476"/>
        <v>7245.38</v>
      </c>
      <c r="E3415" s="78">
        <f>IF(K3415=1,VLOOKUP(A3414,[1]Plan1!$G$155:$I$350,3),E3414)</f>
        <v>7276.54</v>
      </c>
      <c r="F3415" s="79">
        <f t="shared" si="1477"/>
        <v>45763</v>
      </c>
      <c r="G3415" s="80">
        <f t="shared" si="1478"/>
        <v>4.3006716003852752E-3</v>
      </c>
      <c r="H3415" s="81">
        <f t="shared" si="1479"/>
        <v>47679</v>
      </c>
      <c r="I3415" s="81">
        <f t="shared" si="1480"/>
        <v>47679</v>
      </c>
      <c r="J3415" s="82">
        <f t="shared" si="1495"/>
        <v>19</v>
      </c>
      <c r="K3415" s="82">
        <f t="shared" si="1475"/>
        <v>16</v>
      </c>
      <c r="L3415" s="76">
        <f t="shared" si="1481"/>
        <v>1.00362039</v>
      </c>
      <c r="M3415" s="83">
        <f t="shared" si="1482"/>
        <v>1.0043006699999999</v>
      </c>
      <c r="N3415" s="83">
        <f t="shared" si="1483"/>
        <v>1.6687845320952179</v>
      </c>
      <c r="O3415" s="76">
        <f t="shared" si="1484"/>
        <v>1.6748261799999999</v>
      </c>
      <c r="P3415" s="76">
        <f t="shared" si="1485"/>
        <v>258.26807738999997</v>
      </c>
      <c r="Q3415" s="84">
        <f t="shared" si="1499"/>
        <v>0</v>
      </c>
      <c r="R3415" s="86">
        <f t="shared" si="1496"/>
        <v>0</v>
      </c>
      <c r="S3415" s="76">
        <f t="shared" si="1486"/>
        <v>0</v>
      </c>
      <c r="T3415" s="86">
        <f t="shared" si="1497"/>
        <v>8.0657000000000006E-2</v>
      </c>
      <c r="U3415" s="84">
        <f t="shared" si="1487"/>
        <v>16</v>
      </c>
      <c r="V3415" s="84">
        <v>252</v>
      </c>
      <c r="W3415" s="83">
        <f t="shared" si="1488"/>
        <v>1.0049371760000001</v>
      </c>
      <c r="X3415" s="76">
        <f t="shared" si="1489"/>
        <v>1.2751149500000001</v>
      </c>
      <c r="Y3415" s="76">
        <f t="shared" si="1490"/>
        <v>0</v>
      </c>
      <c r="Z3415" s="90" t="str">
        <f t="shared" si="1491"/>
        <v>A+J=</v>
      </c>
      <c r="AA3415" s="81">
        <f t="shared" si="1492"/>
        <v>47438</v>
      </c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75">
        <f t="shared" si="1493"/>
        <v>47675</v>
      </c>
      <c r="B3416" s="76">
        <f t="shared" si="1494"/>
        <v>259.68173927999999</v>
      </c>
      <c r="C3416" s="76">
        <f t="shared" si="1498"/>
        <v>154.20589938000001</v>
      </c>
      <c r="D3416" s="77">
        <f t="shared" si="1476"/>
        <v>7245.38</v>
      </c>
      <c r="E3416" s="78">
        <f>IF(K3416=1,VLOOKUP(A3415,[1]Plan1!$G$155:$I$350,3),E3415)</f>
        <v>7276.54</v>
      </c>
      <c r="F3416" s="79">
        <f t="shared" si="1477"/>
        <v>45763</v>
      </c>
      <c r="G3416" s="80">
        <f t="shared" si="1478"/>
        <v>4.3006716003852752E-3</v>
      </c>
      <c r="H3416" s="81">
        <f t="shared" si="1479"/>
        <v>47679</v>
      </c>
      <c r="I3416" s="81">
        <f t="shared" si="1480"/>
        <v>47679</v>
      </c>
      <c r="J3416" s="82">
        <f t="shared" si="1495"/>
        <v>19</v>
      </c>
      <c r="K3416" s="82">
        <f t="shared" si="1475"/>
        <v>17</v>
      </c>
      <c r="L3416" s="76">
        <f t="shared" si="1481"/>
        <v>1.0038470900000001</v>
      </c>
      <c r="M3416" s="83">
        <f t="shared" si="1482"/>
        <v>1.0043006699999999</v>
      </c>
      <c r="N3416" s="83">
        <f t="shared" si="1483"/>
        <v>1.6687845320952179</v>
      </c>
      <c r="O3416" s="76">
        <f t="shared" si="1484"/>
        <v>1.67520449</v>
      </c>
      <c r="P3416" s="76">
        <f t="shared" si="1485"/>
        <v>258.32641502000001</v>
      </c>
      <c r="Q3416" s="84">
        <f t="shared" si="1499"/>
        <v>0</v>
      </c>
      <c r="R3416" s="86">
        <f t="shared" si="1496"/>
        <v>0</v>
      </c>
      <c r="S3416" s="76">
        <f t="shared" si="1486"/>
        <v>0</v>
      </c>
      <c r="T3416" s="86">
        <f t="shared" si="1497"/>
        <v>8.0657000000000006E-2</v>
      </c>
      <c r="U3416" s="84">
        <f t="shared" si="1487"/>
        <v>17</v>
      </c>
      <c r="V3416" s="84">
        <v>252</v>
      </c>
      <c r="W3416" s="83">
        <f t="shared" si="1488"/>
        <v>1.005246557</v>
      </c>
      <c r="X3416" s="76">
        <f t="shared" si="1489"/>
        <v>1.3553242599999999</v>
      </c>
      <c r="Y3416" s="76">
        <f t="shared" si="1490"/>
        <v>0</v>
      </c>
      <c r="Z3416" s="90" t="str">
        <f t="shared" si="1491"/>
        <v>A+J=</v>
      </c>
      <c r="AA3416" s="81">
        <f t="shared" si="1492"/>
        <v>47438</v>
      </c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75">
        <f t="shared" si="1493"/>
        <v>47676</v>
      </c>
      <c r="B3417" s="76">
        <f t="shared" si="1494"/>
        <v>259.82036572999999</v>
      </c>
      <c r="C3417" s="76">
        <f t="shared" si="1498"/>
        <v>154.20589938000001</v>
      </c>
      <c r="D3417" s="77">
        <f t="shared" si="1476"/>
        <v>7245.38</v>
      </c>
      <c r="E3417" s="78">
        <f>IF(K3417=1,VLOOKUP(A3416,[1]Plan1!$G$155:$I$350,3),E3416)</f>
        <v>7276.54</v>
      </c>
      <c r="F3417" s="79">
        <f t="shared" si="1477"/>
        <v>45763</v>
      </c>
      <c r="G3417" s="80">
        <f t="shared" si="1478"/>
        <v>4.3006716003852752E-3</v>
      </c>
      <c r="H3417" s="81">
        <f t="shared" si="1479"/>
        <v>47679</v>
      </c>
      <c r="I3417" s="81">
        <f t="shared" si="1480"/>
        <v>47679</v>
      </c>
      <c r="J3417" s="82">
        <f t="shared" si="1495"/>
        <v>19</v>
      </c>
      <c r="K3417" s="82">
        <f t="shared" si="1475"/>
        <v>18</v>
      </c>
      <c r="L3417" s="76">
        <f t="shared" si="1481"/>
        <v>1.0040738600000001</v>
      </c>
      <c r="M3417" s="83">
        <f t="shared" si="1482"/>
        <v>1.0043006699999999</v>
      </c>
      <c r="N3417" s="83">
        <f t="shared" si="1483"/>
        <v>1.6687845320952179</v>
      </c>
      <c r="O3417" s="76">
        <f t="shared" si="1484"/>
        <v>1.6755829200000001</v>
      </c>
      <c r="P3417" s="76">
        <f t="shared" si="1485"/>
        <v>258.38477116000001</v>
      </c>
      <c r="Q3417" s="84">
        <f t="shared" si="1499"/>
        <v>0</v>
      </c>
      <c r="R3417" s="86">
        <f t="shared" si="1496"/>
        <v>0</v>
      </c>
      <c r="S3417" s="76">
        <f t="shared" si="1486"/>
        <v>0</v>
      </c>
      <c r="T3417" s="86">
        <f t="shared" si="1497"/>
        <v>8.0657000000000006E-2</v>
      </c>
      <c r="U3417" s="84">
        <f t="shared" si="1487"/>
        <v>18</v>
      </c>
      <c r="V3417" s="84">
        <v>252</v>
      </c>
      <c r="W3417" s="83">
        <f t="shared" si="1488"/>
        <v>1.005556034</v>
      </c>
      <c r="X3417" s="76">
        <f t="shared" si="1489"/>
        <v>1.4355945699999999</v>
      </c>
      <c r="Y3417" s="76">
        <f t="shared" si="1490"/>
        <v>0</v>
      </c>
      <c r="Z3417" s="90" t="str">
        <f t="shared" si="1491"/>
        <v>A+J=</v>
      </c>
      <c r="AA3417" s="81">
        <f t="shared" si="1492"/>
        <v>47438</v>
      </c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75">
        <f t="shared" si="1493"/>
        <v>47677</v>
      </c>
      <c r="B3418" s="76">
        <f t="shared" si="1494"/>
        <v>259.95906371000001</v>
      </c>
      <c r="C3418" s="76">
        <f t="shared" si="1498"/>
        <v>154.20589938000001</v>
      </c>
      <c r="D3418" s="77">
        <f t="shared" si="1476"/>
        <v>7245.38</v>
      </c>
      <c r="E3418" s="78">
        <f>IF(K3418=1,VLOOKUP(A3417,[1]Plan1!$G$155:$I$350,3),E3417)</f>
        <v>7276.54</v>
      </c>
      <c r="F3418" s="79">
        <f t="shared" si="1477"/>
        <v>45763</v>
      </c>
      <c r="G3418" s="80">
        <f t="shared" si="1478"/>
        <v>4.3006716003852752E-3</v>
      </c>
      <c r="H3418" s="81">
        <f t="shared" si="1479"/>
        <v>47679</v>
      </c>
      <c r="I3418" s="81">
        <f t="shared" si="1480"/>
        <v>47679</v>
      </c>
      <c r="J3418" s="82">
        <f t="shared" si="1495"/>
        <v>19</v>
      </c>
      <c r="K3418" s="82">
        <f t="shared" si="1475"/>
        <v>19</v>
      </c>
      <c r="L3418" s="76">
        <f t="shared" si="1481"/>
        <v>1.0043006699999999</v>
      </c>
      <c r="M3418" s="83">
        <f t="shared" si="1482"/>
        <v>1.0043006699999999</v>
      </c>
      <c r="N3418" s="83">
        <f t="shared" si="1483"/>
        <v>1.6687845320952179</v>
      </c>
      <c r="O3418" s="76">
        <f t="shared" si="1484"/>
        <v>1.6759614199999999</v>
      </c>
      <c r="P3418" s="76">
        <f t="shared" si="1485"/>
        <v>258.44313808999999</v>
      </c>
      <c r="Q3418" s="84">
        <f t="shared" si="1499"/>
        <v>0</v>
      </c>
      <c r="R3418" s="86">
        <f t="shared" si="1496"/>
        <v>0</v>
      </c>
      <c r="S3418" s="76">
        <f t="shared" si="1486"/>
        <v>0</v>
      </c>
      <c r="T3418" s="86">
        <f t="shared" si="1497"/>
        <v>8.0657000000000006E-2</v>
      </c>
      <c r="U3418" s="84">
        <f t="shared" si="1487"/>
        <v>19</v>
      </c>
      <c r="V3418" s="84">
        <v>252</v>
      </c>
      <c r="W3418" s="83">
        <f t="shared" si="1488"/>
        <v>1.005865606</v>
      </c>
      <c r="X3418" s="76">
        <f t="shared" si="1489"/>
        <v>1.51592562</v>
      </c>
      <c r="Y3418" s="76">
        <f t="shared" si="1490"/>
        <v>0</v>
      </c>
      <c r="Z3418" s="90" t="str">
        <f t="shared" si="1491"/>
        <v>A+J=</v>
      </c>
      <c r="AA3418" s="81">
        <f t="shared" si="1492"/>
        <v>47438</v>
      </c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75">
        <f t="shared" si="1493"/>
        <v>47678</v>
      </c>
      <c r="B3419" s="76">
        <f t="shared" si="1494"/>
        <v>259.95906371000001</v>
      </c>
      <c r="C3419" s="76">
        <f t="shared" si="1498"/>
        <v>154.20589938000001</v>
      </c>
      <c r="D3419" s="77">
        <f t="shared" si="1476"/>
        <v>7245.38</v>
      </c>
      <c r="E3419" s="78">
        <f>IF(K3419=1,VLOOKUP(A3418,[1]Plan1!$G$155:$I$350,3),E3418)</f>
        <v>7276.54</v>
      </c>
      <c r="F3419" s="79">
        <f t="shared" si="1477"/>
        <v>45763</v>
      </c>
      <c r="G3419" s="80">
        <f t="shared" si="1478"/>
        <v>4.3006716003852752E-3</v>
      </c>
      <c r="H3419" s="81">
        <f t="shared" si="1479"/>
        <v>47679</v>
      </c>
      <c r="I3419" s="81">
        <f t="shared" si="1480"/>
        <v>47679</v>
      </c>
      <c r="J3419" s="82">
        <f t="shared" si="1495"/>
        <v>19</v>
      </c>
      <c r="K3419" s="82">
        <f t="shared" si="1475"/>
        <v>19</v>
      </c>
      <c r="L3419" s="76">
        <f t="shared" si="1481"/>
        <v>1.0043006699999999</v>
      </c>
      <c r="M3419" s="83">
        <f t="shared" si="1482"/>
        <v>1.0043006699999999</v>
      </c>
      <c r="N3419" s="83">
        <f t="shared" si="1483"/>
        <v>1.6687845320952179</v>
      </c>
      <c r="O3419" s="76">
        <f t="shared" si="1484"/>
        <v>1.6759614199999999</v>
      </c>
      <c r="P3419" s="76">
        <f t="shared" si="1485"/>
        <v>258.44313808999999</v>
      </c>
      <c r="Q3419" s="84">
        <f t="shared" si="1499"/>
        <v>0</v>
      </c>
      <c r="R3419" s="86">
        <f t="shared" si="1496"/>
        <v>0</v>
      </c>
      <c r="S3419" s="76">
        <f t="shared" si="1486"/>
        <v>0</v>
      </c>
      <c r="T3419" s="86">
        <f t="shared" si="1497"/>
        <v>8.0657000000000006E-2</v>
      </c>
      <c r="U3419" s="84">
        <f t="shared" si="1487"/>
        <v>19</v>
      </c>
      <c r="V3419" s="84">
        <v>252</v>
      </c>
      <c r="W3419" s="83">
        <f t="shared" si="1488"/>
        <v>1.005865606</v>
      </c>
      <c r="X3419" s="76">
        <f t="shared" si="1489"/>
        <v>1.51592562</v>
      </c>
      <c r="Y3419" s="76">
        <f t="shared" si="1490"/>
        <v>0</v>
      </c>
      <c r="Z3419" s="90" t="str">
        <f t="shared" si="1491"/>
        <v>A+J=</v>
      </c>
      <c r="AA3419" s="81">
        <f t="shared" si="1492"/>
        <v>47438</v>
      </c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75">
        <f t="shared" si="1493"/>
        <v>47679</v>
      </c>
      <c r="B3420" s="76">
        <f t="shared" si="1494"/>
        <v>259.95906371000001</v>
      </c>
      <c r="C3420" s="76">
        <f t="shared" si="1498"/>
        <v>154.20589938000001</v>
      </c>
      <c r="D3420" s="77">
        <f t="shared" si="1476"/>
        <v>7245.38</v>
      </c>
      <c r="E3420" s="78">
        <f>IF(K3420=1,VLOOKUP(A3419,[1]Plan1!$G$155:$I$350,3),E3419)</f>
        <v>7276.54</v>
      </c>
      <c r="F3420" s="79">
        <f t="shared" si="1477"/>
        <v>45763</v>
      </c>
      <c r="G3420" s="80">
        <f t="shared" si="1478"/>
        <v>4.3006716003852752E-3</v>
      </c>
      <c r="H3420" s="81">
        <f t="shared" si="1479"/>
        <v>47710</v>
      </c>
      <c r="I3420" s="81">
        <f t="shared" si="1480"/>
        <v>47679</v>
      </c>
      <c r="J3420" s="82">
        <f t="shared" si="1495"/>
        <v>19</v>
      </c>
      <c r="K3420" s="82">
        <f t="shared" si="1475"/>
        <v>19</v>
      </c>
      <c r="L3420" s="76">
        <f t="shared" si="1481"/>
        <v>1.0043006699999999</v>
      </c>
      <c r="M3420" s="83">
        <f t="shared" si="1482"/>
        <v>1.0043006699999999</v>
      </c>
      <c r="N3420" s="83">
        <f t="shared" si="1483"/>
        <v>1.6687845320952179</v>
      </c>
      <c r="O3420" s="76">
        <f t="shared" si="1484"/>
        <v>1.6759614199999999</v>
      </c>
      <c r="P3420" s="76">
        <f t="shared" si="1485"/>
        <v>258.44313808999999</v>
      </c>
      <c r="Q3420" s="84">
        <f t="shared" si="1499"/>
        <v>112</v>
      </c>
      <c r="R3420" s="86">
        <f t="shared" si="1496"/>
        <v>5.2901999999999998E-2</v>
      </c>
      <c r="S3420" s="76">
        <f t="shared" si="1486"/>
        <v>13.67215889</v>
      </c>
      <c r="T3420" s="86">
        <f t="shared" si="1497"/>
        <v>8.0657000000000006E-2</v>
      </c>
      <c r="U3420" s="84">
        <f t="shared" si="1487"/>
        <v>19</v>
      </c>
      <c r="V3420" s="84">
        <v>252</v>
      </c>
      <c r="W3420" s="83">
        <f t="shared" si="1488"/>
        <v>1.005865606</v>
      </c>
      <c r="X3420" s="76">
        <f t="shared" si="1489"/>
        <v>1.51592562</v>
      </c>
      <c r="Y3420" s="76">
        <f t="shared" si="1490"/>
        <v>15.188084509999999</v>
      </c>
      <c r="Z3420" s="90" t="str">
        <f t="shared" si="1491"/>
        <v>A+J=</v>
      </c>
      <c r="AA3420" s="81">
        <f t="shared" si="1492"/>
        <v>47438</v>
      </c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75">
        <f t="shared" si="1493"/>
        <v>47680</v>
      </c>
      <c r="B3421" s="76">
        <f t="shared" si="1494"/>
        <v>244.89202258</v>
      </c>
      <c r="C3421" s="76">
        <f t="shared" si="1498"/>
        <v>146.04809890000001</v>
      </c>
      <c r="D3421" s="77">
        <f t="shared" si="1476"/>
        <v>7245.38</v>
      </c>
      <c r="E3421" s="78">
        <f>IF(K3421=1,VLOOKUP(A3420,[1]Plan1!$G$155:$I$350,3),E3420)</f>
        <v>7276.54</v>
      </c>
      <c r="F3421" s="79">
        <f t="shared" si="1477"/>
        <v>45763</v>
      </c>
      <c r="G3421" s="80">
        <f t="shared" si="1478"/>
        <v>4.3006716003852752E-3</v>
      </c>
      <c r="H3421" s="81">
        <f t="shared" si="1479"/>
        <v>47710</v>
      </c>
      <c r="I3421" s="81">
        <f t="shared" si="1480"/>
        <v>47710</v>
      </c>
      <c r="J3421" s="82">
        <f t="shared" si="1495"/>
        <v>23</v>
      </c>
      <c r="K3421" s="82">
        <f t="shared" si="1475"/>
        <v>1</v>
      </c>
      <c r="L3421" s="76">
        <f t="shared" si="1481"/>
        <v>1.0001865999999999</v>
      </c>
      <c r="M3421" s="83">
        <f t="shared" si="1482"/>
        <v>1.0043006699999999</v>
      </c>
      <c r="N3421" s="83">
        <f t="shared" si="1483"/>
        <v>1.6759614236688638</v>
      </c>
      <c r="O3421" s="76">
        <f t="shared" si="1484"/>
        <v>1.67627415</v>
      </c>
      <c r="P3421" s="76">
        <f t="shared" si="1485"/>
        <v>244.81665283999999</v>
      </c>
      <c r="Q3421" s="84">
        <f t="shared" si="1499"/>
        <v>0</v>
      </c>
      <c r="R3421" s="86">
        <f t="shared" si="1496"/>
        <v>0</v>
      </c>
      <c r="S3421" s="76">
        <f t="shared" si="1486"/>
        <v>0</v>
      </c>
      <c r="T3421" s="86">
        <f t="shared" si="1497"/>
        <v>8.0657000000000006E-2</v>
      </c>
      <c r="U3421" s="84">
        <f t="shared" si="1487"/>
        <v>1</v>
      </c>
      <c r="V3421" s="84">
        <v>252</v>
      </c>
      <c r="W3421" s="83">
        <f t="shared" si="1488"/>
        <v>1.0003078620000001</v>
      </c>
      <c r="X3421" s="76">
        <f t="shared" si="1489"/>
        <v>7.5369740000000005E-2</v>
      </c>
      <c r="Y3421" s="76">
        <f t="shared" si="1490"/>
        <v>0</v>
      </c>
      <c r="Z3421" s="90" t="str">
        <f t="shared" si="1491"/>
        <v>A+J=</v>
      </c>
      <c r="AA3421" s="81">
        <f t="shared" si="1492"/>
        <v>47438</v>
      </c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75">
        <f t="shared" si="1493"/>
        <v>47681</v>
      </c>
      <c r="B3422" s="76">
        <f t="shared" si="1494"/>
        <v>245.01312584999999</v>
      </c>
      <c r="C3422" s="76">
        <f t="shared" si="1498"/>
        <v>146.04809890000001</v>
      </c>
      <c r="D3422" s="77">
        <f t="shared" si="1476"/>
        <v>7245.38</v>
      </c>
      <c r="E3422" s="78">
        <f>IF(K3422=1,VLOOKUP(A3421,[1]Plan1!$G$155:$I$350,3),E3421)</f>
        <v>7276.54</v>
      </c>
      <c r="F3422" s="79">
        <f t="shared" si="1477"/>
        <v>45763</v>
      </c>
      <c r="G3422" s="80">
        <f t="shared" si="1478"/>
        <v>4.3006716003852752E-3</v>
      </c>
      <c r="H3422" s="81">
        <f t="shared" si="1479"/>
        <v>47710</v>
      </c>
      <c r="I3422" s="81">
        <f t="shared" si="1480"/>
        <v>47710</v>
      </c>
      <c r="J3422" s="82">
        <f t="shared" si="1495"/>
        <v>23</v>
      </c>
      <c r="K3422" s="82">
        <f t="shared" si="1475"/>
        <v>2</v>
      </c>
      <c r="L3422" s="76">
        <f t="shared" si="1481"/>
        <v>1.0003732299999999</v>
      </c>
      <c r="M3422" s="83">
        <f t="shared" si="1482"/>
        <v>1.0043006699999999</v>
      </c>
      <c r="N3422" s="83">
        <f t="shared" si="1483"/>
        <v>1.6759614236688638</v>
      </c>
      <c r="O3422" s="76">
        <f t="shared" si="1484"/>
        <v>1.67658694</v>
      </c>
      <c r="P3422" s="76">
        <f t="shared" si="1485"/>
        <v>244.86233522000001</v>
      </c>
      <c r="Q3422" s="84">
        <f t="shared" si="1499"/>
        <v>0</v>
      </c>
      <c r="R3422" s="86">
        <f t="shared" si="1496"/>
        <v>0</v>
      </c>
      <c r="S3422" s="76">
        <f t="shared" si="1486"/>
        <v>0</v>
      </c>
      <c r="T3422" s="86">
        <f t="shared" si="1497"/>
        <v>8.0657000000000006E-2</v>
      </c>
      <c r="U3422" s="84">
        <f t="shared" si="1487"/>
        <v>2</v>
      </c>
      <c r="V3422" s="84">
        <v>252</v>
      </c>
      <c r="W3422" s="83">
        <f t="shared" si="1488"/>
        <v>1.000615818</v>
      </c>
      <c r="X3422" s="76">
        <f t="shared" si="1489"/>
        <v>0.15079063000000001</v>
      </c>
      <c r="Y3422" s="76">
        <f t="shared" si="1490"/>
        <v>0</v>
      </c>
      <c r="Z3422" s="90" t="str">
        <f t="shared" si="1491"/>
        <v>A+J=</v>
      </c>
      <c r="AA3422" s="81">
        <f t="shared" si="1492"/>
        <v>47438</v>
      </c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75">
        <f t="shared" si="1493"/>
        <v>47682</v>
      </c>
      <c r="B3423" s="76">
        <f t="shared" si="1494"/>
        <v>245.13429221999999</v>
      </c>
      <c r="C3423" s="76">
        <f t="shared" si="1498"/>
        <v>146.04809890000001</v>
      </c>
      <c r="D3423" s="77">
        <f t="shared" si="1476"/>
        <v>7245.38</v>
      </c>
      <c r="E3423" s="78">
        <f>IF(K3423=1,VLOOKUP(A3422,[1]Plan1!$G$155:$I$350,3),E3422)</f>
        <v>7276.54</v>
      </c>
      <c r="F3423" s="79">
        <f t="shared" si="1477"/>
        <v>45763</v>
      </c>
      <c r="G3423" s="80">
        <f t="shared" si="1478"/>
        <v>4.3006716003852752E-3</v>
      </c>
      <c r="H3423" s="81">
        <f t="shared" si="1479"/>
        <v>47710</v>
      </c>
      <c r="I3423" s="81">
        <f t="shared" si="1480"/>
        <v>47710</v>
      </c>
      <c r="J3423" s="82">
        <f t="shared" si="1495"/>
        <v>23</v>
      </c>
      <c r="K3423" s="82">
        <f t="shared" si="1475"/>
        <v>3</v>
      </c>
      <c r="L3423" s="76">
        <f t="shared" si="1481"/>
        <v>1.00055991</v>
      </c>
      <c r="M3423" s="83">
        <f t="shared" si="1482"/>
        <v>1.0043006699999999</v>
      </c>
      <c r="N3423" s="83">
        <f t="shared" si="1483"/>
        <v>1.6759614236688638</v>
      </c>
      <c r="O3423" s="76">
        <f t="shared" si="1484"/>
        <v>1.6768998100000001</v>
      </c>
      <c r="P3423" s="76">
        <f t="shared" si="1485"/>
        <v>244.90802929</v>
      </c>
      <c r="Q3423" s="84">
        <f t="shared" si="1499"/>
        <v>0</v>
      </c>
      <c r="R3423" s="86">
        <f t="shared" si="1496"/>
        <v>0</v>
      </c>
      <c r="S3423" s="76">
        <f t="shared" si="1486"/>
        <v>0</v>
      </c>
      <c r="T3423" s="86">
        <f t="shared" si="1497"/>
        <v>8.0657000000000006E-2</v>
      </c>
      <c r="U3423" s="84">
        <f t="shared" si="1487"/>
        <v>3</v>
      </c>
      <c r="V3423" s="84">
        <v>252</v>
      </c>
      <c r="W3423" s="83">
        <f t="shared" si="1488"/>
        <v>1.000923869</v>
      </c>
      <c r="X3423" s="76">
        <f t="shared" si="1489"/>
        <v>0.22626293</v>
      </c>
      <c r="Y3423" s="76">
        <f t="shared" si="1490"/>
        <v>0</v>
      </c>
      <c r="Z3423" s="90" t="str">
        <f t="shared" si="1491"/>
        <v>A+J=</v>
      </c>
      <c r="AA3423" s="81">
        <f t="shared" si="1492"/>
        <v>47438</v>
      </c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75">
        <f t="shared" si="1493"/>
        <v>47683</v>
      </c>
      <c r="B3424" s="76">
        <f t="shared" si="1494"/>
        <v>245.25551440000001</v>
      </c>
      <c r="C3424" s="76">
        <f t="shared" si="1498"/>
        <v>146.04809890000001</v>
      </c>
      <c r="D3424" s="77">
        <f t="shared" si="1476"/>
        <v>7245.38</v>
      </c>
      <c r="E3424" s="78">
        <f>IF(K3424=1,VLOOKUP(A3423,[1]Plan1!$G$155:$I$350,3),E3423)</f>
        <v>7276.54</v>
      </c>
      <c r="F3424" s="79">
        <f t="shared" si="1477"/>
        <v>45763</v>
      </c>
      <c r="G3424" s="80">
        <f t="shared" si="1478"/>
        <v>4.3006716003852752E-3</v>
      </c>
      <c r="H3424" s="81">
        <f t="shared" si="1479"/>
        <v>47710</v>
      </c>
      <c r="I3424" s="81">
        <f t="shared" si="1480"/>
        <v>47710</v>
      </c>
      <c r="J3424" s="82">
        <f t="shared" si="1495"/>
        <v>23</v>
      </c>
      <c r="K3424" s="82">
        <f t="shared" si="1475"/>
        <v>4</v>
      </c>
      <c r="L3424" s="76">
        <f t="shared" si="1481"/>
        <v>1.00074661</v>
      </c>
      <c r="M3424" s="83">
        <f t="shared" si="1482"/>
        <v>1.0043006699999999</v>
      </c>
      <c r="N3424" s="83">
        <f t="shared" si="1483"/>
        <v>1.6759614236688638</v>
      </c>
      <c r="O3424" s="76">
        <f t="shared" si="1484"/>
        <v>1.6772127100000001</v>
      </c>
      <c r="P3424" s="76">
        <f t="shared" si="1485"/>
        <v>244.95372774000001</v>
      </c>
      <c r="Q3424" s="84">
        <f t="shared" si="1499"/>
        <v>0</v>
      </c>
      <c r="R3424" s="86">
        <f t="shared" si="1496"/>
        <v>0</v>
      </c>
      <c r="S3424" s="76">
        <f t="shared" si="1486"/>
        <v>0</v>
      </c>
      <c r="T3424" s="86">
        <f t="shared" si="1497"/>
        <v>8.0657000000000006E-2</v>
      </c>
      <c r="U3424" s="84">
        <f t="shared" si="1487"/>
        <v>4</v>
      </c>
      <c r="V3424" s="84">
        <v>252</v>
      </c>
      <c r="W3424" s="83">
        <f t="shared" si="1488"/>
        <v>1.001232015</v>
      </c>
      <c r="X3424" s="76">
        <f t="shared" si="1489"/>
        <v>0.30178665999999998</v>
      </c>
      <c r="Y3424" s="76">
        <f t="shared" si="1490"/>
        <v>0</v>
      </c>
      <c r="Z3424" s="90" t="str">
        <f t="shared" si="1491"/>
        <v>A+J=</v>
      </c>
      <c r="AA3424" s="81">
        <f t="shared" si="1492"/>
        <v>47438</v>
      </c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75">
        <f t="shared" si="1493"/>
        <v>47684</v>
      </c>
      <c r="B3425" s="76">
        <f t="shared" si="1494"/>
        <v>245.37679825999999</v>
      </c>
      <c r="C3425" s="76">
        <f t="shared" si="1498"/>
        <v>146.04809890000001</v>
      </c>
      <c r="D3425" s="77">
        <f t="shared" si="1476"/>
        <v>7245.38</v>
      </c>
      <c r="E3425" s="78">
        <f>IF(K3425=1,VLOOKUP(A3424,[1]Plan1!$G$155:$I$350,3),E3424)</f>
        <v>7276.54</v>
      </c>
      <c r="F3425" s="79">
        <f t="shared" si="1477"/>
        <v>45763</v>
      </c>
      <c r="G3425" s="80">
        <f t="shared" si="1478"/>
        <v>4.3006716003852752E-3</v>
      </c>
      <c r="H3425" s="81">
        <f t="shared" si="1479"/>
        <v>47710</v>
      </c>
      <c r="I3425" s="81">
        <f t="shared" si="1480"/>
        <v>47710</v>
      </c>
      <c r="J3425" s="82">
        <f t="shared" si="1495"/>
        <v>23</v>
      </c>
      <c r="K3425" s="82">
        <f t="shared" si="1475"/>
        <v>5</v>
      </c>
      <c r="L3425" s="76">
        <f t="shared" si="1481"/>
        <v>1.0009333499999999</v>
      </c>
      <c r="M3425" s="83">
        <f t="shared" si="1482"/>
        <v>1.0043006699999999</v>
      </c>
      <c r="N3425" s="83">
        <f t="shared" si="1483"/>
        <v>1.6759614236688638</v>
      </c>
      <c r="O3425" s="76">
        <f t="shared" si="1484"/>
        <v>1.67752568</v>
      </c>
      <c r="P3425" s="76">
        <f t="shared" si="1485"/>
        <v>244.99943640999999</v>
      </c>
      <c r="Q3425" s="84">
        <f t="shared" si="1499"/>
        <v>0</v>
      </c>
      <c r="R3425" s="86">
        <f t="shared" si="1496"/>
        <v>0</v>
      </c>
      <c r="S3425" s="76">
        <f t="shared" si="1486"/>
        <v>0</v>
      </c>
      <c r="T3425" s="86">
        <f t="shared" si="1497"/>
        <v>8.0657000000000006E-2</v>
      </c>
      <c r="U3425" s="84">
        <f t="shared" si="1487"/>
        <v>5</v>
      </c>
      <c r="V3425" s="84">
        <v>252</v>
      </c>
      <c r="W3425" s="83">
        <f t="shared" si="1488"/>
        <v>1.001540256</v>
      </c>
      <c r="X3425" s="76">
        <f t="shared" si="1489"/>
        <v>0.37736185</v>
      </c>
      <c r="Y3425" s="76">
        <f t="shared" si="1490"/>
        <v>0</v>
      </c>
      <c r="Z3425" s="90" t="str">
        <f t="shared" si="1491"/>
        <v>A+J=</v>
      </c>
      <c r="AA3425" s="81">
        <f t="shared" si="1492"/>
        <v>47438</v>
      </c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75">
        <f t="shared" si="1493"/>
        <v>47685</v>
      </c>
      <c r="B3426" s="76">
        <f t="shared" si="1494"/>
        <v>245.37679825999999</v>
      </c>
      <c r="C3426" s="76">
        <f t="shared" si="1498"/>
        <v>146.04809890000001</v>
      </c>
      <c r="D3426" s="77">
        <f t="shared" si="1476"/>
        <v>7245.38</v>
      </c>
      <c r="E3426" s="78">
        <f>IF(K3426=1,VLOOKUP(A3425,[1]Plan1!$G$155:$I$350,3),E3425)</f>
        <v>7276.54</v>
      </c>
      <c r="F3426" s="79">
        <f t="shared" si="1477"/>
        <v>45763</v>
      </c>
      <c r="G3426" s="80">
        <f t="shared" si="1478"/>
        <v>4.3006716003852752E-3</v>
      </c>
      <c r="H3426" s="81">
        <f t="shared" si="1479"/>
        <v>47710</v>
      </c>
      <c r="I3426" s="81">
        <f t="shared" si="1480"/>
        <v>47710</v>
      </c>
      <c r="J3426" s="82">
        <f t="shared" si="1495"/>
        <v>23</v>
      </c>
      <c r="K3426" s="82">
        <f t="shared" si="1475"/>
        <v>5</v>
      </c>
      <c r="L3426" s="76">
        <f t="shared" si="1481"/>
        <v>1.0009333499999999</v>
      </c>
      <c r="M3426" s="83">
        <f t="shared" si="1482"/>
        <v>1.0043006699999999</v>
      </c>
      <c r="N3426" s="83">
        <f t="shared" si="1483"/>
        <v>1.6759614236688638</v>
      </c>
      <c r="O3426" s="76">
        <f t="shared" si="1484"/>
        <v>1.67752568</v>
      </c>
      <c r="P3426" s="76">
        <f t="shared" si="1485"/>
        <v>244.99943640999999</v>
      </c>
      <c r="Q3426" s="84">
        <f t="shared" si="1499"/>
        <v>0</v>
      </c>
      <c r="R3426" s="86">
        <f t="shared" si="1496"/>
        <v>0</v>
      </c>
      <c r="S3426" s="76">
        <f t="shared" si="1486"/>
        <v>0</v>
      </c>
      <c r="T3426" s="86">
        <f t="shared" si="1497"/>
        <v>8.0657000000000006E-2</v>
      </c>
      <c r="U3426" s="84">
        <f t="shared" si="1487"/>
        <v>5</v>
      </c>
      <c r="V3426" s="84">
        <v>252</v>
      </c>
      <c r="W3426" s="83">
        <f t="shared" si="1488"/>
        <v>1.001540256</v>
      </c>
      <c r="X3426" s="76">
        <f t="shared" si="1489"/>
        <v>0.37736185</v>
      </c>
      <c r="Y3426" s="76">
        <f t="shared" si="1490"/>
        <v>0</v>
      </c>
      <c r="Z3426" s="90" t="str">
        <f t="shared" si="1491"/>
        <v>A+J=</v>
      </c>
      <c r="AA3426" s="81">
        <f t="shared" si="1492"/>
        <v>47438</v>
      </c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75">
        <f t="shared" si="1493"/>
        <v>47686</v>
      </c>
      <c r="B3427" s="76">
        <f t="shared" si="1494"/>
        <v>245.37679825999999</v>
      </c>
      <c r="C3427" s="76">
        <f t="shared" si="1498"/>
        <v>146.04809890000001</v>
      </c>
      <c r="D3427" s="77">
        <f t="shared" si="1476"/>
        <v>7245.38</v>
      </c>
      <c r="E3427" s="78">
        <f>IF(K3427=1,VLOOKUP(A3426,[1]Plan1!$G$155:$I$350,3),E3426)</f>
        <v>7276.54</v>
      </c>
      <c r="F3427" s="79">
        <f t="shared" si="1477"/>
        <v>45763</v>
      </c>
      <c r="G3427" s="80">
        <f t="shared" si="1478"/>
        <v>4.3006716003852752E-3</v>
      </c>
      <c r="H3427" s="81">
        <f t="shared" si="1479"/>
        <v>47710</v>
      </c>
      <c r="I3427" s="81">
        <f t="shared" si="1480"/>
        <v>47710</v>
      </c>
      <c r="J3427" s="82">
        <f t="shared" si="1495"/>
        <v>23</v>
      </c>
      <c r="K3427" s="82">
        <f t="shared" si="1475"/>
        <v>5</v>
      </c>
      <c r="L3427" s="76">
        <f t="shared" si="1481"/>
        <v>1.0009333499999999</v>
      </c>
      <c r="M3427" s="83">
        <f t="shared" si="1482"/>
        <v>1.0043006699999999</v>
      </c>
      <c r="N3427" s="83">
        <f t="shared" si="1483"/>
        <v>1.6759614236688638</v>
      </c>
      <c r="O3427" s="76">
        <f t="shared" si="1484"/>
        <v>1.67752568</v>
      </c>
      <c r="P3427" s="76">
        <f t="shared" si="1485"/>
        <v>244.99943640999999</v>
      </c>
      <c r="Q3427" s="84">
        <f t="shared" si="1499"/>
        <v>0</v>
      </c>
      <c r="R3427" s="86">
        <f t="shared" si="1496"/>
        <v>0</v>
      </c>
      <c r="S3427" s="76">
        <f t="shared" si="1486"/>
        <v>0</v>
      </c>
      <c r="T3427" s="86">
        <f t="shared" si="1497"/>
        <v>8.0657000000000006E-2</v>
      </c>
      <c r="U3427" s="84">
        <f t="shared" si="1487"/>
        <v>5</v>
      </c>
      <c r="V3427" s="84">
        <v>252</v>
      </c>
      <c r="W3427" s="83">
        <f t="shared" si="1488"/>
        <v>1.001540256</v>
      </c>
      <c r="X3427" s="76">
        <f t="shared" si="1489"/>
        <v>0.37736185</v>
      </c>
      <c r="Y3427" s="76">
        <f t="shared" si="1490"/>
        <v>0</v>
      </c>
      <c r="Z3427" s="90" t="str">
        <f t="shared" si="1491"/>
        <v>A+J=</v>
      </c>
      <c r="AA3427" s="81">
        <f t="shared" si="1492"/>
        <v>47438</v>
      </c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75">
        <f t="shared" si="1493"/>
        <v>47687</v>
      </c>
      <c r="B3428" s="76">
        <f t="shared" si="1494"/>
        <v>245.49814236</v>
      </c>
      <c r="C3428" s="76">
        <f t="shared" si="1498"/>
        <v>146.04809890000001</v>
      </c>
      <c r="D3428" s="77">
        <f t="shared" si="1476"/>
        <v>7245.38</v>
      </c>
      <c r="E3428" s="78">
        <f>IF(K3428=1,VLOOKUP(A3427,[1]Plan1!$G$155:$I$350,3),E3427)</f>
        <v>7276.54</v>
      </c>
      <c r="F3428" s="79">
        <f t="shared" si="1477"/>
        <v>45763</v>
      </c>
      <c r="G3428" s="80">
        <f t="shared" si="1478"/>
        <v>4.3006716003852752E-3</v>
      </c>
      <c r="H3428" s="81">
        <f t="shared" si="1479"/>
        <v>47710</v>
      </c>
      <c r="I3428" s="81">
        <f t="shared" si="1480"/>
        <v>47710</v>
      </c>
      <c r="J3428" s="82">
        <f t="shared" si="1495"/>
        <v>23</v>
      </c>
      <c r="K3428" s="82">
        <f t="shared" si="1475"/>
        <v>6</v>
      </c>
      <c r="L3428" s="76">
        <f t="shared" si="1481"/>
        <v>1.0011201300000001</v>
      </c>
      <c r="M3428" s="83">
        <f t="shared" si="1482"/>
        <v>1.0043006699999999</v>
      </c>
      <c r="N3428" s="83">
        <f t="shared" si="1483"/>
        <v>1.6759614236688638</v>
      </c>
      <c r="O3428" s="76">
        <f t="shared" si="1484"/>
        <v>1.6778387100000001</v>
      </c>
      <c r="P3428" s="76">
        <f t="shared" si="1485"/>
        <v>245.04515384999999</v>
      </c>
      <c r="Q3428" s="84">
        <f t="shared" si="1499"/>
        <v>0</v>
      </c>
      <c r="R3428" s="86">
        <f t="shared" si="1496"/>
        <v>0</v>
      </c>
      <c r="S3428" s="76">
        <f t="shared" si="1486"/>
        <v>0</v>
      </c>
      <c r="T3428" s="86">
        <f t="shared" si="1497"/>
        <v>8.0657000000000006E-2</v>
      </c>
      <c r="U3428" s="84">
        <f t="shared" si="1487"/>
        <v>6</v>
      </c>
      <c r="V3428" s="84">
        <v>252</v>
      </c>
      <c r="W3428" s="83">
        <f t="shared" si="1488"/>
        <v>1.001848592</v>
      </c>
      <c r="X3428" s="76">
        <f t="shared" si="1489"/>
        <v>0.45298851000000001</v>
      </c>
      <c r="Y3428" s="76">
        <f t="shared" si="1490"/>
        <v>0</v>
      </c>
      <c r="Z3428" s="90" t="str">
        <f t="shared" si="1491"/>
        <v>A+J=</v>
      </c>
      <c r="AA3428" s="81">
        <f t="shared" si="1492"/>
        <v>47438</v>
      </c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75">
        <f t="shared" si="1493"/>
        <v>47688</v>
      </c>
      <c r="B3429" s="76">
        <f t="shared" si="1494"/>
        <v>245.61954671000001</v>
      </c>
      <c r="C3429" s="76">
        <f t="shared" si="1498"/>
        <v>146.04809890000001</v>
      </c>
      <c r="D3429" s="77">
        <f t="shared" si="1476"/>
        <v>7245.38</v>
      </c>
      <c r="E3429" s="78">
        <f>IF(K3429=1,VLOOKUP(A3428,[1]Plan1!$G$155:$I$350,3),E3428)</f>
        <v>7276.54</v>
      </c>
      <c r="F3429" s="79">
        <f t="shared" si="1477"/>
        <v>45763</v>
      </c>
      <c r="G3429" s="80">
        <f t="shared" si="1478"/>
        <v>4.3006716003852752E-3</v>
      </c>
      <c r="H3429" s="81">
        <f t="shared" si="1479"/>
        <v>47710</v>
      </c>
      <c r="I3429" s="81">
        <f t="shared" si="1480"/>
        <v>47710</v>
      </c>
      <c r="J3429" s="82">
        <f t="shared" si="1495"/>
        <v>23</v>
      </c>
      <c r="K3429" s="82">
        <f t="shared" si="1475"/>
        <v>7</v>
      </c>
      <c r="L3429" s="76">
        <f t="shared" si="1481"/>
        <v>1.0013069400000001</v>
      </c>
      <c r="M3429" s="83">
        <f t="shared" si="1482"/>
        <v>1.0043006699999999</v>
      </c>
      <c r="N3429" s="83">
        <f t="shared" si="1483"/>
        <v>1.6759614236688638</v>
      </c>
      <c r="O3429" s="76">
        <f t="shared" si="1484"/>
        <v>1.6781518</v>
      </c>
      <c r="P3429" s="76">
        <f t="shared" si="1485"/>
        <v>245.09088005000001</v>
      </c>
      <c r="Q3429" s="84">
        <f t="shared" si="1499"/>
        <v>0</v>
      </c>
      <c r="R3429" s="86">
        <f t="shared" si="1496"/>
        <v>0</v>
      </c>
      <c r="S3429" s="76">
        <f t="shared" si="1486"/>
        <v>0</v>
      </c>
      <c r="T3429" s="86">
        <f t="shared" si="1497"/>
        <v>8.0657000000000006E-2</v>
      </c>
      <c r="U3429" s="84">
        <f t="shared" si="1487"/>
        <v>7</v>
      </c>
      <c r="V3429" s="84">
        <v>252</v>
      </c>
      <c r="W3429" s="83">
        <f t="shared" si="1488"/>
        <v>1.0021570230000001</v>
      </c>
      <c r="X3429" s="76">
        <f t="shared" si="1489"/>
        <v>0.52866665999999995</v>
      </c>
      <c r="Y3429" s="76">
        <f t="shared" si="1490"/>
        <v>0</v>
      </c>
      <c r="Z3429" s="90" t="str">
        <f t="shared" si="1491"/>
        <v>A+J=</v>
      </c>
      <c r="AA3429" s="81">
        <f t="shared" si="1492"/>
        <v>47438</v>
      </c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75">
        <f t="shared" si="1493"/>
        <v>47689</v>
      </c>
      <c r="B3430" s="76">
        <f t="shared" si="1494"/>
        <v>245.74101110000001</v>
      </c>
      <c r="C3430" s="76">
        <f t="shared" si="1498"/>
        <v>146.04809890000001</v>
      </c>
      <c r="D3430" s="77">
        <f t="shared" si="1476"/>
        <v>7245.38</v>
      </c>
      <c r="E3430" s="78">
        <f>IF(K3430=1,VLOOKUP(A3429,[1]Plan1!$G$155:$I$350,3),E3429)</f>
        <v>7276.54</v>
      </c>
      <c r="F3430" s="79">
        <f t="shared" si="1477"/>
        <v>45763</v>
      </c>
      <c r="G3430" s="80">
        <f t="shared" si="1478"/>
        <v>4.3006716003852752E-3</v>
      </c>
      <c r="H3430" s="81">
        <f t="shared" si="1479"/>
        <v>47710</v>
      </c>
      <c r="I3430" s="81">
        <f t="shared" si="1480"/>
        <v>47710</v>
      </c>
      <c r="J3430" s="82">
        <f t="shared" si="1495"/>
        <v>23</v>
      </c>
      <c r="K3430" s="82">
        <f t="shared" si="1475"/>
        <v>8</v>
      </c>
      <c r="L3430" s="76">
        <f t="shared" si="1481"/>
        <v>1.0014937900000001</v>
      </c>
      <c r="M3430" s="83">
        <f t="shared" si="1482"/>
        <v>1.0043006699999999</v>
      </c>
      <c r="N3430" s="83">
        <f t="shared" si="1483"/>
        <v>1.6759614236688638</v>
      </c>
      <c r="O3430" s="76">
        <f t="shared" si="1484"/>
        <v>1.67846495</v>
      </c>
      <c r="P3430" s="76">
        <f t="shared" si="1485"/>
        <v>245.13661501000001</v>
      </c>
      <c r="Q3430" s="84">
        <f t="shared" si="1499"/>
        <v>0</v>
      </c>
      <c r="R3430" s="86">
        <f t="shared" si="1496"/>
        <v>0</v>
      </c>
      <c r="S3430" s="76">
        <f t="shared" si="1486"/>
        <v>0</v>
      </c>
      <c r="T3430" s="86">
        <f t="shared" si="1497"/>
        <v>8.0657000000000006E-2</v>
      </c>
      <c r="U3430" s="84">
        <f t="shared" si="1487"/>
        <v>8</v>
      </c>
      <c r="V3430" s="84">
        <v>252</v>
      </c>
      <c r="W3430" s="83">
        <f t="shared" si="1488"/>
        <v>1.002465548</v>
      </c>
      <c r="X3430" s="76">
        <f t="shared" si="1489"/>
        <v>0.60439609000000005</v>
      </c>
      <c r="Y3430" s="76">
        <f t="shared" si="1490"/>
        <v>0</v>
      </c>
      <c r="Z3430" s="90" t="str">
        <f t="shared" si="1491"/>
        <v>A+J=</v>
      </c>
      <c r="AA3430" s="81">
        <f t="shared" si="1492"/>
        <v>47438</v>
      </c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75">
        <f t="shared" si="1493"/>
        <v>47690</v>
      </c>
      <c r="B3431" s="76">
        <f t="shared" si="1494"/>
        <v>245.86253603</v>
      </c>
      <c r="C3431" s="76">
        <f t="shared" si="1498"/>
        <v>146.04809890000001</v>
      </c>
      <c r="D3431" s="77">
        <f t="shared" si="1476"/>
        <v>7245.38</v>
      </c>
      <c r="E3431" s="78">
        <f>IF(K3431=1,VLOOKUP(A3430,[1]Plan1!$G$155:$I$350,3),E3430)</f>
        <v>7276.54</v>
      </c>
      <c r="F3431" s="79">
        <f t="shared" si="1477"/>
        <v>45763</v>
      </c>
      <c r="G3431" s="80">
        <f t="shared" si="1478"/>
        <v>4.3006716003852752E-3</v>
      </c>
      <c r="H3431" s="81">
        <f t="shared" si="1479"/>
        <v>47710</v>
      </c>
      <c r="I3431" s="81">
        <f t="shared" si="1480"/>
        <v>47710</v>
      </c>
      <c r="J3431" s="82">
        <f t="shared" si="1495"/>
        <v>23</v>
      </c>
      <c r="K3431" s="82">
        <f t="shared" si="1475"/>
        <v>9</v>
      </c>
      <c r="L3431" s="76">
        <f t="shared" si="1481"/>
        <v>1.0016806700000001</v>
      </c>
      <c r="M3431" s="83">
        <f t="shared" si="1482"/>
        <v>1.0043006699999999</v>
      </c>
      <c r="N3431" s="83">
        <f t="shared" si="1483"/>
        <v>1.6759614236688638</v>
      </c>
      <c r="O3431" s="76">
        <f t="shared" si="1484"/>
        <v>1.67877816</v>
      </c>
      <c r="P3431" s="76">
        <f t="shared" si="1485"/>
        <v>245.18235874000001</v>
      </c>
      <c r="Q3431" s="84">
        <f t="shared" si="1499"/>
        <v>0</v>
      </c>
      <c r="R3431" s="86">
        <f t="shared" si="1496"/>
        <v>0</v>
      </c>
      <c r="S3431" s="76">
        <f t="shared" si="1486"/>
        <v>0</v>
      </c>
      <c r="T3431" s="86">
        <f t="shared" si="1497"/>
        <v>8.0657000000000006E-2</v>
      </c>
      <c r="U3431" s="84">
        <f t="shared" si="1487"/>
        <v>9</v>
      </c>
      <c r="V3431" s="84">
        <v>252</v>
      </c>
      <c r="W3431" s="83">
        <f t="shared" si="1488"/>
        <v>1.002774169</v>
      </c>
      <c r="X3431" s="76">
        <f t="shared" si="1489"/>
        <v>0.68017729000000005</v>
      </c>
      <c r="Y3431" s="76">
        <f t="shared" si="1490"/>
        <v>0</v>
      </c>
      <c r="Z3431" s="90" t="str">
        <f t="shared" si="1491"/>
        <v>A+J=</v>
      </c>
      <c r="AA3431" s="81">
        <f t="shared" si="1492"/>
        <v>47438</v>
      </c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75">
        <f t="shared" si="1493"/>
        <v>47691</v>
      </c>
      <c r="B3432" s="76">
        <f t="shared" si="1494"/>
        <v>245.98411834999999</v>
      </c>
      <c r="C3432" s="76">
        <f t="shared" si="1498"/>
        <v>146.04809890000001</v>
      </c>
      <c r="D3432" s="77">
        <f t="shared" si="1476"/>
        <v>7245.38</v>
      </c>
      <c r="E3432" s="78">
        <f>IF(K3432=1,VLOOKUP(A3431,[1]Plan1!$G$155:$I$350,3),E3431)</f>
        <v>7276.54</v>
      </c>
      <c r="F3432" s="79">
        <f t="shared" si="1477"/>
        <v>45763</v>
      </c>
      <c r="G3432" s="80">
        <f t="shared" si="1478"/>
        <v>4.3006716003852752E-3</v>
      </c>
      <c r="H3432" s="81">
        <f t="shared" si="1479"/>
        <v>47710</v>
      </c>
      <c r="I3432" s="81">
        <f t="shared" si="1480"/>
        <v>47710</v>
      </c>
      <c r="J3432" s="82">
        <f t="shared" si="1495"/>
        <v>23</v>
      </c>
      <c r="K3432" s="82">
        <f t="shared" si="1475"/>
        <v>10</v>
      </c>
      <c r="L3432" s="76">
        <f t="shared" si="1481"/>
        <v>1.0018675800000001</v>
      </c>
      <c r="M3432" s="83">
        <f t="shared" si="1482"/>
        <v>1.0043006699999999</v>
      </c>
      <c r="N3432" s="83">
        <f t="shared" si="1483"/>
        <v>1.6759614236688638</v>
      </c>
      <c r="O3432" s="76">
        <f t="shared" si="1484"/>
        <v>1.6790914100000001</v>
      </c>
      <c r="P3432" s="76">
        <f t="shared" si="1485"/>
        <v>245.2281083</v>
      </c>
      <c r="Q3432" s="84">
        <f t="shared" si="1499"/>
        <v>0</v>
      </c>
      <c r="R3432" s="86">
        <f t="shared" si="1496"/>
        <v>0</v>
      </c>
      <c r="S3432" s="76">
        <f t="shared" si="1486"/>
        <v>0</v>
      </c>
      <c r="T3432" s="86">
        <f t="shared" si="1497"/>
        <v>8.0657000000000006E-2</v>
      </c>
      <c r="U3432" s="84">
        <f t="shared" si="1487"/>
        <v>10</v>
      </c>
      <c r="V3432" s="84">
        <v>252</v>
      </c>
      <c r="W3432" s="83">
        <f t="shared" si="1488"/>
        <v>1.003082885</v>
      </c>
      <c r="X3432" s="76">
        <f t="shared" si="1489"/>
        <v>0.75601004999999999</v>
      </c>
      <c r="Y3432" s="76">
        <f t="shared" si="1490"/>
        <v>0</v>
      </c>
      <c r="Z3432" s="90" t="str">
        <f t="shared" si="1491"/>
        <v>A+J=</v>
      </c>
      <c r="AA3432" s="81">
        <f t="shared" si="1492"/>
        <v>47438</v>
      </c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75">
        <f t="shared" si="1493"/>
        <v>47692</v>
      </c>
      <c r="B3433" s="76">
        <f t="shared" si="1494"/>
        <v>245.98411834999999</v>
      </c>
      <c r="C3433" s="76">
        <f t="shared" si="1498"/>
        <v>146.04809890000001</v>
      </c>
      <c r="D3433" s="77">
        <f t="shared" si="1476"/>
        <v>7245.38</v>
      </c>
      <c r="E3433" s="78">
        <f>IF(K3433=1,VLOOKUP(A3432,[1]Plan1!$G$155:$I$350,3),E3432)</f>
        <v>7276.54</v>
      </c>
      <c r="F3433" s="79">
        <f t="shared" si="1477"/>
        <v>45763</v>
      </c>
      <c r="G3433" s="80">
        <f t="shared" si="1478"/>
        <v>4.3006716003852752E-3</v>
      </c>
      <c r="H3433" s="81">
        <f t="shared" si="1479"/>
        <v>47710</v>
      </c>
      <c r="I3433" s="81">
        <f t="shared" si="1480"/>
        <v>47710</v>
      </c>
      <c r="J3433" s="82">
        <f t="shared" si="1495"/>
        <v>23</v>
      </c>
      <c r="K3433" s="82">
        <f t="shared" si="1475"/>
        <v>10</v>
      </c>
      <c r="L3433" s="76">
        <f t="shared" si="1481"/>
        <v>1.0018675800000001</v>
      </c>
      <c r="M3433" s="83">
        <f t="shared" si="1482"/>
        <v>1.0043006699999999</v>
      </c>
      <c r="N3433" s="83">
        <f t="shared" si="1483"/>
        <v>1.6759614236688638</v>
      </c>
      <c r="O3433" s="76">
        <f t="shared" si="1484"/>
        <v>1.6790914100000001</v>
      </c>
      <c r="P3433" s="76">
        <f t="shared" si="1485"/>
        <v>245.2281083</v>
      </c>
      <c r="Q3433" s="84">
        <f t="shared" si="1499"/>
        <v>0</v>
      </c>
      <c r="R3433" s="86">
        <f t="shared" si="1496"/>
        <v>0</v>
      </c>
      <c r="S3433" s="76">
        <f t="shared" si="1486"/>
        <v>0</v>
      </c>
      <c r="T3433" s="86">
        <f t="shared" si="1497"/>
        <v>8.0657000000000006E-2</v>
      </c>
      <c r="U3433" s="84">
        <f t="shared" si="1487"/>
        <v>10</v>
      </c>
      <c r="V3433" s="84">
        <v>252</v>
      </c>
      <c r="W3433" s="83">
        <f t="shared" si="1488"/>
        <v>1.003082885</v>
      </c>
      <c r="X3433" s="76">
        <f t="shared" si="1489"/>
        <v>0.75601004999999999</v>
      </c>
      <c r="Y3433" s="76">
        <f t="shared" si="1490"/>
        <v>0</v>
      </c>
      <c r="Z3433" s="90" t="str">
        <f t="shared" si="1491"/>
        <v>A+J=</v>
      </c>
      <c r="AA3433" s="81">
        <f t="shared" si="1492"/>
        <v>47438</v>
      </c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75">
        <f t="shared" si="1493"/>
        <v>47693</v>
      </c>
      <c r="B3434" s="76">
        <f t="shared" si="1494"/>
        <v>245.98411834999999</v>
      </c>
      <c r="C3434" s="76">
        <f t="shared" si="1498"/>
        <v>146.04809890000001</v>
      </c>
      <c r="D3434" s="77">
        <f t="shared" si="1476"/>
        <v>7245.38</v>
      </c>
      <c r="E3434" s="78">
        <f>IF(K3434=1,VLOOKUP(A3433,[1]Plan1!$G$155:$I$350,3),E3433)</f>
        <v>7276.54</v>
      </c>
      <c r="F3434" s="79">
        <f t="shared" si="1477"/>
        <v>45763</v>
      </c>
      <c r="G3434" s="80">
        <f t="shared" si="1478"/>
        <v>4.3006716003852752E-3</v>
      </c>
      <c r="H3434" s="81">
        <f t="shared" si="1479"/>
        <v>47710</v>
      </c>
      <c r="I3434" s="81">
        <f t="shared" si="1480"/>
        <v>47710</v>
      </c>
      <c r="J3434" s="82">
        <f t="shared" si="1495"/>
        <v>23</v>
      </c>
      <c r="K3434" s="82">
        <f t="shared" ref="K3434:K3497" si="1500">(J3434-(NETWORKDAYS(A3434,I3434,AD$165:AD$503)-1))</f>
        <v>10</v>
      </c>
      <c r="L3434" s="76">
        <f t="shared" si="1481"/>
        <v>1.0018675800000001</v>
      </c>
      <c r="M3434" s="83">
        <f t="shared" si="1482"/>
        <v>1.0043006699999999</v>
      </c>
      <c r="N3434" s="83">
        <f t="shared" si="1483"/>
        <v>1.6759614236688638</v>
      </c>
      <c r="O3434" s="76">
        <f t="shared" si="1484"/>
        <v>1.6790914100000001</v>
      </c>
      <c r="P3434" s="76">
        <f t="shared" si="1485"/>
        <v>245.2281083</v>
      </c>
      <c r="Q3434" s="84">
        <f t="shared" si="1499"/>
        <v>0</v>
      </c>
      <c r="R3434" s="86">
        <f t="shared" si="1496"/>
        <v>0</v>
      </c>
      <c r="S3434" s="76">
        <f t="shared" si="1486"/>
        <v>0</v>
      </c>
      <c r="T3434" s="86">
        <f t="shared" si="1497"/>
        <v>8.0657000000000006E-2</v>
      </c>
      <c r="U3434" s="84">
        <f t="shared" si="1487"/>
        <v>10</v>
      </c>
      <c r="V3434" s="84">
        <v>252</v>
      </c>
      <c r="W3434" s="83">
        <f t="shared" si="1488"/>
        <v>1.003082885</v>
      </c>
      <c r="X3434" s="76">
        <f t="shared" si="1489"/>
        <v>0.75601004999999999</v>
      </c>
      <c r="Y3434" s="76">
        <f t="shared" si="1490"/>
        <v>0</v>
      </c>
      <c r="Z3434" s="90" t="str">
        <f t="shared" si="1491"/>
        <v>A+J=</v>
      </c>
      <c r="AA3434" s="81">
        <f t="shared" si="1492"/>
        <v>47438</v>
      </c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75">
        <f t="shared" si="1493"/>
        <v>47694</v>
      </c>
      <c r="B3435" s="76">
        <f t="shared" si="1494"/>
        <v>246.10576517999999</v>
      </c>
      <c r="C3435" s="76">
        <f t="shared" si="1498"/>
        <v>146.04809890000001</v>
      </c>
      <c r="D3435" s="77">
        <f t="shared" si="1476"/>
        <v>7245.38</v>
      </c>
      <c r="E3435" s="78">
        <f>IF(K3435=1,VLOOKUP(A3434,[1]Plan1!$G$155:$I$350,3),E3434)</f>
        <v>7276.54</v>
      </c>
      <c r="F3435" s="79">
        <f t="shared" si="1477"/>
        <v>45763</v>
      </c>
      <c r="G3435" s="80">
        <f t="shared" si="1478"/>
        <v>4.3006716003852752E-3</v>
      </c>
      <c r="H3435" s="81">
        <f t="shared" si="1479"/>
        <v>47710</v>
      </c>
      <c r="I3435" s="81">
        <f t="shared" si="1480"/>
        <v>47710</v>
      </c>
      <c r="J3435" s="82">
        <f t="shared" si="1495"/>
        <v>23</v>
      </c>
      <c r="K3435" s="82">
        <f t="shared" si="1500"/>
        <v>11</v>
      </c>
      <c r="L3435" s="76">
        <f t="shared" si="1481"/>
        <v>1.00205454</v>
      </c>
      <c r="M3435" s="83">
        <f t="shared" si="1482"/>
        <v>1.0043006699999999</v>
      </c>
      <c r="N3435" s="83">
        <f t="shared" si="1483"/>
        <v>1.6759614236688638</v>
      </c>
      <c r="O3435" s="76">
        <f t="shared" si="1484"/>
        <v>1.67940475</v>
      </c>
      <c r="P3435" s="76">
        <f t="shared" si="1485"/>
        <v>245.27387102</v>
      </c>
      <c r="Q3435" s="84">
        <f t="shared" si="1499"/>
        <v>0</v>
      </c>
      <c r="R3435" s="86">
        <f t="shared" si="1496"/>
        <v>0</v>
      </c>
      <c r="S3435" s="76">
        <f t="shared" si="1486"/>
        <v>0</v>
      </c>
      <c r="T3435" s="86">
        <f t="shared" si="1497"/>
        <v>8.0657000000000006E-2</v>
      </c>
      <c r="U3435" s="84">
        <f t="shared" si="1487"/>
        <v>11</v>
      </c>
      <c r="V3435" s="84">
        <v>252</v>
      </c>
      <c r="W3435" s="83">
        <f t="shared" si="1488"/>
        <v>1.0033916949999999</v>
      </c>
      <c r="X3435" s="76">
        <f t="shared" si="1489"/>
        <v>0.83189416000000005</v>
      </c>
      <c r="Y3435" s="76">
        <f t="shared" si="1490"/>
        <v>0</v>
      </c>
      <c r="Z3435" s="90" t="str">
        <f t="shared" si="1491"/>
        <v>A+J=</v>
      </c>
      <c r="AA3435" s="81">
        <f t="shared" si="1492"/>
        <v>47438</v>
      </c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75">
        <f t="shared" si="1493"/>
        <v>47695</v>
      </c>
      <c r="B3436" s="76">
        <f t="shared" si="1494"/>
        <v>246.2274682</v>
      </c>
      <c r="C3436" s="76">
        <f t="shared" si="1498"/>
        <v>146.04809890000001</v>
      </c>
      <c r="D3436" s="77">
        <f t="shared" si="1476"/>
        <v>7245.38</v>
      </c>
      <c r="E3436" s="78">
        <f>IF(K3436=1,VLOOKUP(A3435,[1]Plan1!$G$155:$I$350,3),E3435)</f>
        <v>7276.54</v>
      </c>
      <c r="F3436" s="79">
        <f t="shared" si="1477"/>
        <v>45763</v>
      </c>
      <c r="G3436" s="80">
        <f t="shared" si="1478"/>
        <v>4.3006716003852752E-3</v>
      </c>
      <c r="H3436" s="81">
        <f t="shared" si="1479"/>
        <v>47710</v>
      </c>
      <c r="I3436" s="81">
        <f t="shared" si="1480"/>
        <v>47710</v>
      </c>
      <c r="J3436" s="82">
        <f t="shared" si="1495"/>
        <v>23</v>
      </c>
      <c r="K3436" s="82">
        <f t="shared" si="1500"/>
        <v>12</v>
      </c>
      <c r="L3436" s="76">
        <f t="shared" si="1481"/>
        <v>1.0022415200000001</v>
      </c>
      <c r="M3436" s="83">
        <f t="shared" si="1482"/>
        <v>1.0043006699999999</v>
      </c>
      <c r="N3436" s="83">
        <f t="shared" si="1483"/>
        <v>1.6759614236688638</v>
      </c>
      <c r="O3436" s="76">
        <f t="shared" si="1484"/>
        <v>1.67971812</v>
      </c>
      <c r="P3436" s="76">
        <f t="shared" si="1485"/>
        <v>245.31963811</v>
      </c>
      <c r="Q3436" s="84">
        <f t="shared" si="1499"/>
        <v>0</v>
      </c>
      <c r="R3436" s="86">
        <f t="shared" si="1496"/>
        <v>0</v>
      </c>
      <c r="S3436" s="76">
        <f t="shared" si="1486"/>
        <v>0</v>
      </c>
      <c r="T3436" s="86">
        <f t="shared" si="1497"/>
        <v>8.0657000000000006E-2</v>
      </c>
      <c r="U3436" s="84">
        <f t="shared" si="1487"/>
        <v>12</v>
      </c>
      <c r="V3436" s="84">
        <v>252</v>
      </c>
      <c r="W3436" s="83">
        <f t="shared" si="1488"/>
        <v>1.003700601</v>
      </c>
      <c r="X3436" s="76">
        <f t="shared" si="1489"/>
        <v>0.90783009000000003</v>
      </c>
      <c r="Y3436" s="76">
        <f t="shared" si="1490"/>
        <v>0</v>
      </c>
      <c r="Z3436" s="90" t="str">
        <f t="shared" si="1491"/>
        <v>A+J=</v>
      </c>
      <c r="AA3436" s="81">
        <f t="shared" si="1492"/>
        <v>47438</v>
      </c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75">
        <f t="shared" si="1493"/>
        <v>47696</v>
      </c>
      <c r="B3437" s="76">
        <f t="shared" si="1494"/>
        <v>246.34923309000001</v>
      </c>
      <c r="C3437" s="76">
        <f t="shared" si="1498"/>
        <v>146.04809890000001</v>
      </c>
      <c r="D3437" s="77">
        <f t="shared" si="1476"/>
        <v>7245.38</v>
      </c>
      <c r="E3437" s="78">
        <f>IF(K3437=1,VLOOKUP(A3436,[1]Plan1!$G$155:$I$350,3),E3436)</f>
        <v>7276.54</v>
      </c>
      <c r="F3437" s="79">
        <f t="shared" si="1477"/>
        <v>45763</v>
      </c>
      <c r="G3437" s="80">
        <f t="shared" si="1478"/>
        <v>4.3006716003852752E-3</v>
      </c>
      <c r="H3437" s="81">
        <f t="shared" si="1479"/>
        <v>47710</v>
      </c>
      <c r="I3437" s="81">
        <f t="shared" si="1480"/>
        <v>47710</v>
      </c>
      <c r="J3437" s="82">
        <f t="shared" si="1495"/>
        <v>23</v>
      </c>
      <c r="K3437" s="82">
        <f t="shared" si="1500"/>
        <v>13</v>
      </c>
      <c r="L3437" s="76">
        <f t="shared" si="1481"/>
        <v>1.0024285399999999</v>
      </c>
      <c r="M3437" s="83">
        <f t="shared" si="1482"/>
        <v>1.0043006699999999</v>
      </c>
      <c r="N3437" s="83">
        <f t="shared" si="1483"/>
        <v>1.6759614236688638</v>
      </c>
      <c r="O3437" s="76">
        <f t="shared" si="1484"/>
        <v>1.68003156</v>
      </c>
      <c r="P3437" s="76">
        <f t="shared" si="1485"/>
        <v>245.36541543000001</v>
      </c>
      <c r="Q3437" s="84">
        <f t="shared" si="1499"/>
        <v>0</v>
      </c>
      <c r="R3437" s="86">
        <f t="shared" si="1496"/>
        <v>0</v>
      </c>
      <c r="S3437" s="76">
        <f t="shared" si="1486"/>
        <v>0</v>
      </c>
      <c r="T3437" s="86">
        <f t="shared" si="1497"/>
        <v>8.0657000000000006E-2</v>
      </c>
      <c r="U3437" s="84">
        <f t="shared" si="1487"/>
        <v>13</v>
      </c>
      <c r="V3437" s="84">
        <v>252</v>
      </c>
      <c r="W3437" s="83">
        <f t="shared" si="1488"/>
        <v>1.004009602</v>
      </c>
      <c r="X3437" s="76">
        <f t="shared" si="1489"/>
        <v>0.98381766000000004</v>
      </c>
      <c r="Y3437" s="76">
        <f t="shared" si="1490"/>
        <v>0</v>
      </c>
      <c r="Z3437" s="90" t="str">
        <f t="shared" si="1491"/>
        <v>A+J=</v>
      </c>
      <c r="AA3437" s="81">
        <f t="shared" si="1492"/>
        <v>47438</v>
      </c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75">
        <f t="shared" si="1493"/>
        <v>47697</v>
      </c>
      <c r="B3438" s="76">
        <f t="shared" si="1494"/>
        <v>246.47105836</v>
      </c>
      <c r="C3438" s="76">
        <f t="shared" si="1498"/>
        <v>146.04809890000001</v>
      </c>
      <c r="D3438" s="77">
        <f t="shared" si="1476"/>
        <v>7245.38</v>
      </c>
      <c r="E3438" s="78">
        <f>IF(K3438=1,VLOOKUP(A3437,[1]Plan1!$G$155:$I$350,3),E3437)</f>
        <v>7276.54</v>
      </c>
      <c r="F3438" s="79">
        <f t="shared" si="1477"/>
        <v>45763</v>
      </c>
      <c r="G3438" s="80">
        <f t="shared" si="1478"/>
        <v>4.3006716003852752E-3</v>
      </c>
      <c r="H3438" s="81">
        <f t="shared" si="1479"/>
        <v>47710</v>
      </c>
      <c r="I3438" s="81">
        <f t="shared" si="1480"/>
        <v>47710</v>
      </c>
      <c r="J3438" s="82">
        <f t="shared" si="1495"/>
        <v>23</v>
      </c>
      <c r="K3438" s="82">
        <f t="shared" si="1500"/>
        <v>14</v>
      </c>
      <c r="L3438" s="76">
        <f t="shared" si="1481"/>
        <v>1.0026155999999999</v>
      </c>
      <c r="M3438" s="83">
        <f t="shared" si="1482"/>
        <v>1.0043006699999999</v>
      </c>
      <c r="N3438" s="83">
        <f t="shared" si="1483"/>
        <v>1.6759614236688638</v>
      </c>
      <c r="O3438" s="76">
        <f t="shared" si="1484"/>
        <v>1.6803450600000001</v>
      </c>
      <c r="P3438" s="76">
        <f t="shared" si="1485"/>
        <v>245.4112015</v>
      </c>
      <c r="Q3438" s="84">
        <f t="shared" si="1499"/>
        <v>0</v>
      </c>
      <c r="R3438" s="86">
        <f t="shared" si="1496"/>
        <v>0</v>
      </c>
      <c r="S3438" s="76">
        <f t="shared" si="1486"/>
        <v>0</v>
      </c>
      <c r="T3438" s="86">
        <f t="shared" si="1497"/>
        <v>8.0657000000000006E-2</v>
      </c>
      <c r="U3438" s="84">
        <f t="shared" si="1487"/>
        <v>14</v>
      </c>
      <c r="V3438" s="84">
        <v>252</v>
      </c>
      <c r="W3438" s="83">
        <f t="shared" si="1488"/>
        <v>1.0043186980000001</v>
      </c>
      <c r="X3438" s="76">
        <f t="shared" si="1489"/>
        <v>1.05985686</v>
      </c>
      <c r="Y3438" s="76">
        <f t="shared" si="1490"/>
        <v>0</v>
      </c>
      <c r="Z3438" s="90" t="str">
        <f t="shared" si="1491"/>
        <v>A+J=</v>
      </c>
      <c r="AA3438" s="81">
        <f t="shared" si="1492"/>
        <v>47438</v>
      </c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75">
        <f t="shared" si="1493"/>
        <v>47698</v>
      </c>
      <c r="B3439" s="76">
        <f t="shared" si="1494"/>
        <v>246.59294408</v>
      </c>
      <c r="C3439" s="76">
        <f t="shared" si="1498"/>
        <v>146.04809890000001</v>
      </c>
      <c r="D3439" s="77">
        <f t="shared" si="1476"/>
        <v>7245.38</v>
      </c>
      <c r="E3439" s="78">
        <f>IF(K3439=1,VLOOKUP(A3438,[1]Plan1!$G$155:$I$350,3),E3438)</f>
        <v>7276.54</v>
      </c>
      <c r="F3439" s="79">
        <f t="shared" si="1477"/>
        <v>45763</v>
      </c>
      <c r="G3439" s="80">
        <f t="shared" si="1478"/>
        <v>4.3006716003852752E-3</v>
      </c>
      <c r="H3439" s="81">
        <f t="shared" si="1479"/>
        <v>47710</v>
      </c>
      <c r="I3439" s="81">
        <f t="shared" si="1480"/>
        <v>47710</v>
      </c>
      <c r="J3439" s="82">
        <f t="shared" si="1495"/>
        <v>23</v>
      </c>
      <c r="K3439" s="82">
        <f t="shared" si="1500"/>
        <v>15</v>
      </c>
      <c r="L3439" s="76">
        <f t="shared" si="1481"/>
        <v>1.00280269</v>
      </c>
      <c r="M3439" s="83">
        <f t="shared" si="1482"/>
        <v>1.0043006699999999</v>
      </c>
      <c r="N3439" s="83">
        <f t="shared" si="1483"/>
        <v>1.6759614236688638</v>
      </c>
      <c r="O3439" s="76">
        <f t="shared" si="1484"/>
        <v>1.68065862</v>
      </c>
      <c r="P3439" s="76">
        <f t="shared" si="1485"/>
        <v>245.45699635</v>
      </c>
      <c r="Q3439" s="84">
        <f t="shared" si="1499"/>
        <v>0</v>
      </c>
      <c r="R3439" s="86">
        <f t="shared" si="1496"/>
        <v>0</v>
      </c>
      <c r="S3439" s="76">
        <f t="shared" si="1486"/>
        <v>0</v>
      </c>
      <c r="T3439" s="86">
        <f t="shared" si="1497"/>
        <v>8.0657000000000006E-2</v>
      </c>
      <c r="U3439" s="84">
        <f t="shared" si="1487"/>
        <v>15</v>
      </c>
      <c r="V3439" s="84">
        <v>252</v>
      </c>
      <c r="W3439" s="83">
        <f t="shared" si="1488"/>
        <v>1.004627889</v>
      </c>
      <c r="X3439" s="76">
        <f t="shared" si="1489"/>
        <v>1.13594773</v>
      </c>
      <c r="Y3439" s="76">
        <f t="shared" si="1490"/>
        <v>0</v>
      </c>
      <c r="Z3439" s="90" t="str">
        <f t="shared" si="1491"/>
        <v>A+J=</v>
      </c>
      <c r="AA3439" s="81">
        <f t="shared" si="1492"/>
        <v>47438</v>
      </c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75">
        <f t="shared" si="1493"/>
        <v>47699</v>
      </c>
      <c r="B3440" s="76">
        <f t="shared" si="1494"/>
        <v>246.59294408</v>
      </c>
      <c r="C3440" s="76">
        <f t="shared" si="1498"/>
        <v>146.04809890000001</v>
      </c>
      <c r="D3440" s="77">
        <f t="shared" si="1476"/>
        <v>7245.38</v>
      </c>
      <c r="E3440" s="78">
        <f>IF(K3440=1,VLOOKUP(A3439,[1]Plan1!$G$155:$I$350,3),E3439)</f>
        <v>7276.54</v>
      </c>
      <c r="F3440" s="79">
        <f t="shared" si="1477"/>
        <v>45763</v>
      </c>
      <c r="G3440" s="80">
        <f t="shared" si="1478"/>
        <v>4.3006716003852752E-3</v>
      </c>
      <c r="H3440" s="81">
        <f t="shared" si="1479"/>
        <v>47710</v>
      </c>
      <c r="I3440" s="81">
        <f t="shared" si="1480"/>
        <v>47710</v>
      </c>
      <c r="J3440" s="82">
        <f t="shared" si="1495"/>
        <v>23</v>
      </c>
      <c r="K3440" s="82">
        <f t="shared" si="1500"/>
        <v>15</v>
      </c>
      <c r="L3440" s="76">
        <f t="shared" si="1481"/>
        <v>1.00280269</v>
      </c>
      <c r="M3440" s="83">
        <f t="shared" si="1482"/>
        <v>1.0043006699999999</v>
      </c>
      <c r="N3440" s="83">
        <f t="shared" si="1483"/>
        <v>1.6759614236688638</v>
      </c>
      <c r="O3440" s="76">
        <f t="shared" si="1484"/>
        <v>1.68065862</v>
      </c>
      <c r="P3440" s="76">
        <f t="shared" si="1485"/>
        <v>245.45699635</v>
      </c>
      <c r="Q3440" s="84">
        <f t="shared" si="1499"/>
        <v>0</v>
      </c>
      <c r="R3440" s="86">
        <f t="shared" si="1496"/>
        <v>0</v>
      </c>
      <c r="S3440" s="76">
        <f t="shared" si="1486"/>
        <v>0</v>
      </c>
      <c r="T3440" s="86">
        <f t="shared" si="1497"/>
        <v>8.0657000000000006E-2</v>
      </c>
      <c r="U3440" s="84">
        <f t="shared" si="1487"/>
        <v>15</v>
      </c>
      <c r="V3440" s="84">
        <v>252</v>
      </c>
      <c r="W3440" s="83">
        <f t="shared" si="1488"/>
        <v>1.004627889</v>
      </c>
      <c r="X3440" s="76">
        <f t="shared" si="1489"/>
        <v>1.13594773</v>
      </c>
      <c r="Y3440" s="76">
        <f t="shared" si="1490"/>
        <v>0</v>
      </c>
      <c r="Z3440" s="90" t="str">
        <f t="shared" si="1491"/>
        <v>A+J=</v>
      </c>
      <c r="AA3440" s="81">
        <f t="shared" si="1492"/>
        <v>47438</v>
      </c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75">
        <f t="shared" si="1493"/>
        <v>47700</v>
      </c>
      <c r="B3441" s="76">
        <f t="shared" si="1494"/>
        <v>246.59294408</v>
      </c>
      <c r="C3441" s="76">
        <f t="shared" si="1498"/>
        <v>146.04809890000001</v>
      </c>
      <c r="D3441" s="77">
        <f t="shared" si="1476"/>
        <v>7245.38</v>
      </c>
      <c r="E3441" s="78">
        <f>IF(K3441=1,VLOOKUP(A3440,[1]Plan1!$G$155:$I$350,3),E3440)</f>
        <v>7276.54</v>
      </c>
      <c r="F3441" s="79">
        <f t="shared" si="1477"/>
        <v>45763</v>
      </c>
      <c r="G3441" s="80">
        <f t="shared" si="1478"/>
        <v>4.3006716003852752E-3</v>
      </c>
      <c r="H3441" s="81">
        <f t="shared" si="1479"/>
        <v>47710</v>
      </c>
      <c r="I3441" s="81">
        <f t="shared" si="1480"/>
        <v>47710</v>
      </c>
      <c r="J3441" s="82">
        <f t="shared" si="1495"/>
        <v>23</v>
      </c>
      <c r="K3441" s="82">
        <f t="shared" si="1500"/>
        <v>15</v>
      </c>
      <c r="L3441" s="76">
        <f t="shared" si="1481"/>
        <v>1.00280269</v>
      </c>
      <c r="M3441" s="83">
        <f t="shared" si="1482"/>
        <v>1.0043006699999999</v>
      </c>
      <c r="N3441" s="83">
        <f t="shared" si="1483"/>
        <v>1.6759614236688638</v>
      </c>
      <c r="O3441" s="76">
        <f t="shared" si="1484"/>
        <v>1.68065862</v>
      </c>
      <c r="P3441" s="76">
        <f t="shared" si="1485"/>
        <v>245.45699635</v>
      </c>
      <c r="Q3441" s="84">
        <f t="shared" si="1499"/>
        <v>0</v>
      </c>
      <c r="R3441" s="86">
        <f t="shared" si="1496"/>
        <v>0</v>
      </c>
      <c r="S3441" s="76">
        <f t="shared" si="1486"/>
        <v>0</v>
      </c>
      <c r="T3441" s="86">
        <f t="shared" si="1497"/>
        <v>8.0657000000000006E-2</v>
      </c>
      <c r="U3441" s="84">
        <f t="shared" si="1487"/>
        <v>15</v>
      </c>
      <c r="V3441" s="84">
        <v>252</v>
      </c>
      <c r="W3441" s="83">
        <f t="shared" si="1488"/>
        <v>1.004627889</v>
      </c>
      <c r="X3441" s="76">
        <f t="shared" si="1489"/>
        <v>1.13594773</v>
      </c>
      <c r="Y3441" s="76">
        <f t="shared" si="1490"/>
        <v>0</v>
      </c>
      <c r="Z3441" s="90" t="str">
        <f t="shared" si="1491"/>
        <v>A+J=</v>
      </c>
      <c r="AA3441" s="81">
        <f t="shared" si="1492"/>
        <v>47438</v>
      </c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75">
        <f t="shared" si="1493"/>
        <v>47701</v>
      </c>
      <c r="B3442" s="76">
        <f t="shared" si="1494"/>
        <v>246.71488754000001</v>
      </c>
      <c r="C3442" s="76">
        <f t="shared" si="1498"/>
        <v>146.04809890000001</v>
      </c>
      <c r="D3442" s="77">
        <f t="shared" si="1476"/>
        <v>7245.38</v>
      </c>
      <c r="E3442" s="78">
        <f>IF(K3442=1,VLOOKUP(A3441,[1]Plan1!$G$155:$I$350,3),E3441)</f>
        <v>7276.54</v>
      </c>
      <c r="F3442" s="79">
        <f t="shared" si="1477"/>
        <v>45763</v>
      </c>
      <c r="G3442" s="80">
        <f t="shared" si="1478"/>
        <v>4.3006716003852752E-3</v>
      </c>
      <c r="H3442" s="81">
        <f t="shared" si="1479"/>
        <v>47710</v>
      </c>
      <c r="I3442" s="81">
        <f t="shared" si="1480"/>
        <v>47710</v>
      </c>
      <c r="J3442" s="82">
        <f t="shared" si="1495"/>
        <v>23</v>
      </c>
      <c r="K3442" s="82">
        <f t="shared" si="1500"/>
        <v>16</v>
      </c>
      <c r="L3442" s="76">
        <f t="shared" si="1481"/>
        <v>1.0029898100000001</v>
      </c>
      <c r="M3442" s="83">
        <f t="shared" si="1482"/>
        <v>1.0043006699999999</v>
      </c>
      <c r="N3442" s="83">
        <f t="shared" si="1483"/>
        <v>1.6759614236688638</v>
      </c>
      <c r="O3442" s="76">
        <f t="shared" si="1484"/>
        <v>1.6809722199999999</v>
      </c>
      <c r="P3442" s="76">
        <f t="shared" si="1485"/>
        <v>245.50279703000001</v>
      </c>
      <c r="Q3442" s="84">
        <f t="shared" si="1499"/>
        <v>0</v>
      </c>
      <c r="R3442" s="86">
        <f t="shared" si="1496"/>
        <v>0</v>
      </c>
      <c r="S3442" s="76">
        <f t="shared" si="1486"/>
        <v>0</v>
      </c>
      <c r="T3442" s="86">
        <f t="shared" si="1497"/>
        <v>8.0657000000000006E-2</v>
      </c>
      <c r="U3442" s="84">
        <f t="shared" si="1487"/>
        <v>16</v>
      </c>
      <c r="V3442" s="84">
        <v>252</v>
      </c>
      <c r="W3442" s="83">
        <f t="shared" si="1488"/>
        <v>1.0049371760000001</v>
      </c>
      <c r="X3442" s="76">
        <f t="shared" si="1489"/>
        <v>1.2120905099999999</v>
      </c>
      <c r="Y3442" s="76">
        <f t="shared" si="1490"/>
        <v>0</v>
      </c>
      <c r="Z3442" s="90" t="str">
        <f t="shared" si="1491"/>
        <v>A+J=</v>
      </c>
      <c r="AA3442" s="81">
        <f t="shared" si="1492"/>
        <v>47438</v>
      </c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75">
        <f t="shared" si="1493"/>
        <v>47702</v>
      </c>
      <c r="B3443" s="76">
        <f t="shared" si="1494"/>
        <v>246.83689416999999</v>
      </c>
      <c r="C3443" s="76">
        <f t="shared" si="1498"/>
        <v>146.04809890000001</v>
      </c>
      <c r="D3443" s="77">
        <f t="shared" si="1476"/>
        <v>7245.38</v>
      </c>
      <c r="E3443" s="78">
        <f>IF(K3443=1,VLOOKUP(A3442,[1]Plan1!$G$155:$I$350,3),E3442)</f>
        <v>7276.54</v>
      </c>
      <c r="F3443" s="79">
        <f t="shared" si="1477"/>
        <v>45763</v>
      </c>
      <c r="G3443" s="80">
        <f t="shared" si="1478"/>
        <v>4.3006716003852752E-3</v>
      </c>
      <c r="H3443" s="81">
        <f t="shared" si="1479"/>
        <v>47710</v>
      </c>
      <c r="I3443" s="81">
        <f t="shared" si="1480"/>
        <v>47710</v>
      </c>
      <c r="J3443" s="82">
        <f t="shared" si="1495"/>
        <v>23</v>
      </c>
      <c r="K3443" s="82">
        <f t="shared" si="1500"/>
        <v>17</v>
      </c>
      <c r="L3443" s="76">
        <f t="shared" si="1481"/>
        <v>1.0031769699999999</v>
      </c>
      <c r="M3443" s="83">
        <f t="shared" si="1482"/>
        <v>1.0043006699999999</v>
      </c>
      <c r="N3443" s="83">
        <f t="shared" si="1483"/>
        <v>1.6759614236688638</v>
      </c>
      <c r="O3443" s="76">
        <f t="shared" si="1484"/>
        <v>1.6812859</v>
      </c>
      <c r="P3443" s="76">
        <f t="shared" si="1485"/>
        <v>245.5486094</v>
      </c>
      <c r="Q3443" s="84">
        <f t="shared" si="1499"/>
        <v>0</v>
      </c>
      <c r="R3443" s="86">
        <f t="shared" si="1496"/>
        <v>0</v>
      </c>
      <c r="S3443" s="76">
        <f t="shared" si="1486"/>
        <v>0</v>
      </c>
      <c r="T3443" s="86">
        <f t="shared" si="1497"/>
        <v>8.0657000000000006E-2</v>
      </c>
      <c r="U3443" s="84">
        <f t="shared" si="1487"/>
        <v>17</v>
      </c>
      <c r="V3443" s="84">
        <v>252</v>
      </c>
      <c r="W3443" s="83">
        <f t="shared" si="1488"/>
        <v>1.005246557</v>
      </c>
      <c r="X3443" s="76">
        <f t="shared" si="1489"/>
        <v>1.28828477</v>
      </c>
      <c r="Y3443" s="76">
        <f t="shared" si="1490"/>
        <v>0</v>
      </c>
      <c r="Z3443" s="90" t="str">
        <f t="shared" si="1491"/>
        <v>A+J=</v>
      </c>
      <c r="AA3443" s="81">
        <f t="shared" si="1492"/>
        <v>47438</v>
      </c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75">
        <f t="shared" si="1493"/>
        <v>47703</v>
      </c>
      <c r="B3444" s="76">
        <f t="shared" si="1494"/>
        <v>246.95896153000001</v>
      </c>
      <c r="C3444" s="76">
        <f t="shared" si="1498"/>
        <v>146.04809890000001</v>
      </c>
      <c r="D3444" s="77">
        <f t="shared" si="1476"/>
        <v>7245.38</v>
      </c>
      <c r="E3444" s="78">
        <f>IF(K3444=1,VLOOKUP(A3443,[1]Plan1!$G$155:$I$350,3),E3443)</f>
        <v>7276.54</v>
      </c>
      <c r="F3444" s="79">
        <f t="shared" si="1477"/>
        <v>45763</v>
      </c>
      <c r="G3444" s="80">
        <f t="shared" si="1478"/>
        <v>4.3006716003852752E-3</v>
      </c>
      <c r="H3444" s="81">
        <f t="shared" si="1479"/>
        <v>47710</v>
      </c>
      <c r="I3444" s="81">
        <f t="shared" si="1480"/>
        <v>47710</v>
      </c>
      <c r="J3444" s="82">
        <f t="shared" si="1495"/>
        <v>23</v>
      </c>
      <c r="K3444" s="82">
        <f t="shared" si="1500"/>
        <v>18</v>
      </c>
      <c r="L3444" s="76">
        <f t="shared" si="1481"/>
        <v>1.00336417</v>
      </c>
      <c r="M3444" s="83">
        <f t="shared" si="1482"/>
        <v>1.0043006699999999</v>
      </c>
      <c r="N3444" s="83">
        <f t="shared" si="1483"/>
        <v>1.6759614236688638</v>
      </c>
      <c r="O3444" s="76">
        <f t="shared" si="1484"/>
        <v>1.68159964</v>
      </c>
      <c r="P3444" s="76">
        <f t="shared" si="1485"/>
        <v>245.59443053000001</v>
      </c>
      <c r="Q3444" s="84">
        <f t="shared" si="1499"/>
        <v>0</v>
      </c>
      <c r="R3444" s="86">
        <f t="shared" si="1496"/>
        <v>0</v>
      </c>
      <c r="S3444" s="76">
        <f t="shared" si="1486"/>
        <v>0</v>
      </c>
      <c r="T3444" s="86">
        <f t="shared" si="1497"/>
        <v>8.0657000000000006E-2</v>
      </c>
      <c r="U3444" s="84">
        <f t="shared" si="1487"/>
        <v>18</v>
      </c>
      <c r="V3444" s="84">
        <v>252</v>
      </c>
      <c r="W3444" s="83">
        <f t="shared" si="1488"/>
        <v>1.005556034</v>
      </c>
      <c r="X3444" s="76">
        <f t="shared" si="1489"/>
        <v>1.3645309999999999</v>
      </c>
      <c r="Y3444" s="76">
        <f t="shared" si="1490"/>
        <v>0</v>
      </c>
      <c r="Z3444" s="90" t="str">
        <f t="shared" si="1491"/>
        <v>A+J=</v>
      </c>
      <c r="AA3444" s="81">
        <f t="shared" si="1492"/>
        <v>47438</v>
      </c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75">
        <f t="shared" si="1493"/>
        <v>47704</v>
      </c>
      <c r="B3445" s="76">
        <f t="shared" si="1494"/>
        <v>247.08108793000002</v>
      </c>
      <c r="C3445" s="76">
        <f t="shared" si="1498"/>
        <v>146.04809890000001</v>
      </c>
      <c r="D3445" s="77">
        <f t="shared" si="1476"/>
        <v>7245.38</v>
      </c>
      <c r="E3445" s="78">
        <f>IF(K3445=1,VLOOKUP(A3444,[1]Plan1!$G$155:$I$350,3),E3444)</f>
        <v>7276.54</v>
      </c>
      <c r="F3445" s="79">
        <f t="shared" si="1477"/>
        <v>45763</v>
      </c>
      <c r="G3445" s="80">
        <f t="shared" si="1478"/>
        <v>4.3006716003852752E-3</v>
      </c>
      <c r="H3445" s="81">
        <f t="shared" si="1479"/>
        <v>47710</v>
      </c>
      <c r="I3445" s="81">
        <f t="shared" si="1480"/>
        <v>47710</v>
      </c>
      <c r="J3445" s="82">
        <f t="shared" si="1495"/>
        <v>23</v>
      </c>
      <c r="K3445" s="82">
        <f t="shared" si="1500"/>
        <v>19</v>
      </c>
      <c r="L3445" s="76">
        <f t="shared" si="1481"/>
        <v>1.0035514000000001</v>
      </c>
      <c r="M3445" s="83">
        <f t="shared" si="1482"/>
        <v>1.0043006699999999</v>
      </c>
      <c r="N3445" s="83">
        <f t="shared" si="1483"/>
        <v>1.6759614236688638</v>
      </c>
      <c r="O3445" s="76">
        <f t="shared" si="1484"/>
        <v>1.68191343</v>
      </c>
      <c r="P3445" s="76">
        <f t="shared" si="1485"/>
        <v>245.64025896000001</v>
      </c>
      <c r="Q3445" s="84">
        <f t="shared" si="1499"/>
        <v>0</v>
      </c>
      <c r="R3445" s="86">
        <f t="shared" si="1496"/>
        <v>0</v>
      </c>
      <c r="S3445" s="76">
        <f t="shared" si="1486"/>
        <v>0</v>
      </c>
      <c r="T3445" s="86">
        <f t="shared" si="1497"/>
        <v>8.0657000000000006E-2</v>
      </c>
      <c r="U3445" s="84">
        <f t="shared" si="1487"/>
        <v>19</v>
      </c>
      <c r="V3445" s="84">
        <v>252</v>
      </c>
      <c r="W3445" s="83">
        <f t="shared" si="1488"/>
        <v>1.005865606</v>
      </c>
      <c r="X3445" s="76">
        <f t="shared" si="1489"/>
        <v>1.4408289700000001</v>
      </c>
      <c r="Y3445" s="76">
        <f t="shared" si="1490"/>
        <v>0</v>
      </c>
      <c r="Z3445" s="90" t="str">
        <f t="shared" si="1491"/>
        <v>A+J=</v>
      </c>
      <c r="AA3445" s="81">
        <f t="shared" si="1492"/>
        <v>47438</v>
      </c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75">
        <f t="shared" si="1493"/>
        <v>47705</v>
      </c>
      <c r="B3446" s="76">
        <f t="shared" si="1494"/>
        <v>247.20327365</v>
      </c>
      <c r="C3446" s="76">
        <f t="shared" si="1498"/>
        <v>146.04809890000001</v>
      </c>
      <c r="D3446" s="77">
        <f t="shared" si="1476"/>
        <v>7245.38</v>
      </c>
      <c r="E3446" s="78">
        <f>IF(K3446=1,VLOOKUP(A3445,[1]Plan1!$G$155:$I$350,3),E3445)</f>
        <v>7276.54</v>
      </c>
      <c r="F3446" s="79">
        <f t="shared" si="1477"/>
        <v>45763</v>
      </c>
      <c r="G3446" s="80">
        <f t="shared" si="1478"/>
        <v>4.3006716003852752E-3</v>
      </c>
      <c r="H3446" s="81">
        <f t="shared" si="1479"/>
        <v>47710</v>
      </c>
      <c r="I3446" s="81">
        <f t="shared" si="1480"/>
        <v>47710</v>
      </c>
      <c r="J3446" s="82">
        <f t="shared" si="1495"/>
        <v>23</v>
      </c>
      <c r="K3446" s="82">
        <f t="shared" si="1500"/>
        <v>20</v>
      </c>
      <c r="L3446" s="76">
        <f t="shared" si="1481"/>
        <v>1.00373866</v>
      </c>
      <c r="M3446" s="83">
        <f t="shared" si="1482"/>
        <v>1.0043006699999999</v>
      </c>
      <c r="N3446" s="83">
        <f t="shared" si="1483"/>
        <v>1.6759614236688638</v>
      </c>
      <c r="O3446" s="76">
        <f t="shared" si="1484"/>
        <v>1.6822272700000001</v>
      </c>
      <c r="P3446" s="76">
        <f t="shared" si="1485"/>
        <v>245.68609470000001</v>
      </c>
      <c r="Q3446" s="84">
        <f t="shared" si="1499"/>
        <v>0</v>
      </c>
      <c r="R3446" s="86">
        <f t="shared" si="1496"/>
        <v>0</v>
      </c>
      <c r="S3446" s="76">
        <f t="shared" si="1486"/>
        <v>0</v>
      </c>
      <c r="T3446" s="86">
        <f t="shared" si="1497"/>
        <v>8.0657000000000006E-2</v>
      </c>
      <c r="U3446" s="84">
        <f t="shared" si="1487"/>
        <v>20</v>
      </c>
      <c r="V3446" s="84">
        <v>252</v>
      </c>
      <c r="W3446" s="83">
        <f t="shared" si="1488"/>
        <v>1.0061752740000001</v>
      </c>
      <c r="X3446" s="76">
        <f t="shared" si="1489"/>
        <v>1.5171789499999999</v>
      </c>
      <c r="Y3446" s="76">
        <f t="shared" si="1490"/>
        <v>0</v>
      </c>
      <c r="Z3446" s="90" t="str">
        <f t="shared" si="1491"/>
        <v>A+J=</v>
      </c>
      <c r="AA3446" s="81">
        <f t="shared" si="1492"/>
        <v>47438</v>
      </c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75">
        <f t="shared" si="1493"/>
        <v>47706</v>
      </c>
      <c r="B3447" s="76">
        <f t="shared" si="1494"/>
        <v>247.20327365</v>
      </c>
      <c r="C3447" s="76">
        <f t="shared" si="1498"/>
        <v>146.04809890000001</v>
      </c>
      <c r="D3447" s="77">
        <f t="shared" si="1476"/>
        <v>7245.38</v>
      </c>
      <c r="E3447" s="78">
        <f>IF(K3447=1,VLOOKUP(A3446,[1]Plan1!$G$155:$I$350,3),E3446)</f>
        <v>7276.54</v>
      </c>
      <c r="F3447" s="79">
        <f t="shared" si="1477"/>
        <v>45763</v>
      </c>
      <c r="G3447" s="80">
        <f t="shared" si="1478"/>
        <v>4.3006716003852752E-3</v>
      </c>
      <c r="H3447" s="81">
        <f t="shared" si="1479"/>
        <v>47710</v>
      </c>
      <c r="I3447" s="81">
        <f t="shared" si="1480"/>
        <v>47710</v>
      </c>
      <c r="J3447" s="82">
        <f t="shared" si="1495"/>
        <v>23</v>
      </c>
      <c r="K3447" s="82">
        <f t="shared" si="1500"/>
        <v>20</v>
      </c>
      <c r="L3447" s="76">
        <f t="shared" si="1481"/>
        <v>1.00373866</v>
      </c>
      <c r="M3447" s="83">
        <f t="shared" si="1482"/>
        <v>1.0043006699999999</v>
      </c>
      <c r="N3447" s="83">
        <f t="shared" si="1483"/>
        <v>1.6759614236688638</v>
      </c>
      <c r="O3447" s="76">
        <f t="shared" si="1484"/>
        <v>1.6822272700000001</v>
      </c>
      <c r="P3447" s="76">
        <f t="shared" si="1485"/>
        <v>245.68609470000001</v>
      </c>
      <c r="Q3447" s="84">
        <f t="shared" si="1499"/>
        <v>0</v>
      </c>
      <c r="R3447" s="86">
        <f t="shared" si="1496"/>
        <v>0</v>
      </c>
      <c r="S3447" s="76">
        <f t="shared" si="1486"/>
        <v>0</v>
      </c>
      <c r="T3447" s="86">
        <f t="shared" si="1497"/>
        <v>8.0657000000000006E-2</v>
      </c>
      <c r="U3447" s="84">
        <f t="shared" si="1487"/>
        <v>20</v>
      </c>
      <c r="V3447" s="84">
        <v>252</v>
      </c>
      <c r="W3447" s="83">
        <f t="shared" si="1488"/>
        <v>1.0061752740000001</v>
      </c>
      <c r="X3447" s="76">
        <f t="shared" si="1489"/>
        <v>1.5171789499999999</v>
      </c>
      <c r="Y3447" s="76">
        <f t="shared" si="1490"/>
        <v>0</v>
      </c>
      <c r="Z3447" s="90" t="str">
        <f t="shared" si="1491"/>
        <v>A+J=</v>
      </c>
      <c r="AA3447" s="81">
        <f t="shared" si="1492"/>
        <v>47438</v>
      </c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75">
        <f t="shared" si="1493"/>
        <v>47707</v>
      </c>
      <c r="B3448" s="76">
        <f t="shared" si="1494"/>
        <v>247.20327365</v>
      </c>
      <c r="C3448" s="76">
        <f t="shared" si="1498"/>
        <v>146.04809890000001</v>
      </c>
      <c r="D3448" s="77">
        <f t="shared" si="1476"/>
        <v>7245.38</v>
      </c>
      <c r="E3448" s="78">
        <f>IF(K3448=1,VLOOKUP(A3447,[1]Plan1!$G$155:$I$350,3),E3447)</f>
        <v>7276.54</v>
      </c>
      <c r="F3448" s="79">
        <f t="shared" si="1477"/>
        <v>45763</v>
      </c>
      <c r="G3448" s="80">
        <f t="shared" si="1478"/>
        <v>4.3006716003852752E-3</v>
      </c>
      <c r="H3448" s="81">
        <f t="shared" si="1479"/>
        <v>47710</v>
      </c>
      <c r="I3448" s="81">
        <f t="shared" si="1480"/>
        <v>47710</v>
      </c>
      <c r="J3448" s="82">
        <f t="shared" si="1495"/>
        <v>23</v>
      </c>
      <c r="K3448" s="82">
        <f t="shared" si="1500"/>
        <v>20</v>
      </c>
      <c r="L3448" s="76">
        <f t="shared" si="1481"/>
        <v>1.00373866</v>
      </c>
      <c r="M3448" s="83">
        <f t="shared" si="1482"/>
        <v>1.0043006699999999</v>
      </c>
      <c r="N3448" s="83">
        <f t="shared" si="1483"/>
        <v>1.6759614236688638</v>
      </c>
      <c r="O3448" s="76">
        <f t="shared" si="1484"/>
        <v>1.6822272700000001</v>
      </c>
      <c r="P3448" s="76">
        <f t="shared" si="1485"/>
        <v>245.68609470000001</v>
      </c>
      <c r="Q3448" s="84">
        <f t="shared" si="1499"/>
        <v>0</v>
      </c>
      <c r="R3448" s="86">
        <f t="shared" si="1496"/>
        <v>0</v>
      </c>
      <c r="S3448" s="76">
        <f t="shared" si="1486"/>
        <v>0</v>
      </c>
      <c r="T3448" s="86">
        <f t="shared" si="1497"/>
        <v>8.0657000000000006E-2</v>
      </c>
      <c r="U3448" s="84">
        <f t="shared" si="1487"/>
        <v>20</v>
      </c>
      <c r="V3448" s="84">
        <v>252</v>
      </c>
      <c r="W3448" s="83">
        <f t="shared" si="1488"/>
        <v>1.0061752740000001</v>
      </c>
      <c r="X3448" s="76">
        <f t="shared" si="1489"/>
        <v>1.5171789499999999</v>
      </c>
      <c r="Y3448" s="76">
        <f t="shared" si="1490"/>
        <v>0</v>
      </c>
      <c r="Z3448" s="90" t="str">
        <f t="shared" si="1491"/>
        <v>A+J=</v>
      </c>
      <c r="AA3448" s="81">
        <f t="shared" si="1492"/>
        <v>47438</v>
      </c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75">
        <f t="shared" si="1493"/>
        <v>47708</v>
      </c>
      <c r="B3449" s="76">
        <f t="shared" si="1494"/>
        <v>247.32552113000003</v>
      </c>
      <c r="C3449" s="76">
        <f t="shared" si="1498"/>
        <v>146.04809890000001</v>
      </c>
      <c r="D3449" s="77">
        <f t="shared" si="1476"/>
        <v>7245.38</v>
      </c>
      <c r="E3449" s="78">
        <f>IF(K3449=1,VLOOKUP(A3448,[1]Plan1!$G$155:$I$350,3),E3448)</f>
        <v>7276.54</v>
      </c>
      <c r="F3449" s="79">
        <f t="shared" si="1477"/>
        <v>45763</v>
      </c>
      <c r="G3449" s="80">
        <f t="shared" si="1478"/>
        <v>4.3006716003852752E-3</v>
      </c>
      <c r="H3449" s="81">
        <f t="shared" si="1479"/>
        <v>47710</v>
      </c>
      <c r="I3449" s="81">
        <f t="shared" si="1480"/>
        <v>47710</v>
      </c>
      <c r="J3449" s="82">
        <f t="shared" si="1495"/>
        <v>23</v>
      </c>
      <c r="K3449" s="82">
        <f t="shared" si="1500"/>
        <v>21</v>
      </c>
      <c r="L3449" s="76">
        <f t="shared" si="1481"/>
        <v>1.0039259599999999</v>
      </c>
      <c r="M3449" s="83">
        <f t="shared" si="1482"/>
        <v>1.0043006699999999</v>
      </c>
      <c r="N3449" s="83">
        <f t="shared" si="1483"/>
        <v>1.6759614236688638</v>
      </c>
      <c r="O3449" s="76">
        <f t="shared" si="1484"/>
        <v>1.6825411800000001</v>
      </c>
      <c r="P3449" s="76">
        <f t="shared" si="1485"/>
        <v>245.73194065000001</v>
      </c>
      <c r="Q3449" s="84">
        <f t="shared" si="1499"/>
        <v>0</v>
      </c>
      <c r="R3449" s="86">
        <f t="shared" si="1496"/>
        <v>0</v>
      </c>
      <c r="S3449" s="76">
        <f t="shared" si="1486"/>
        <v>0</v>
      </c>
      <c r="T3449" s="86">
        <f t="shared" si="1497"/>
        <v>8.0657000000000006E-2</v>
      </c>
      <c r="U3449" s="84">
        <f t="shared" si="1487"/>
        <v>21</v>
      </c>
      <c r="V3449" s="84">
        <v>252</v>
      </c>
      <c r="W3449" s="83">
        <f t="shared" si="1488"/>
        <v>1.0064850359999999</v>
      </c>
      <c r="X3449" s="76">
        <f t="shared" si="1489"/>
        <v>1.59358048</v>
      </c>
      <c r="Y3449" s="76">
        <f t="shared" si="1490"/>
        <v>0</v>
      </c>
      <c r="Z3449" s="90" t="str">
        <f t="shared" si="1491"/>
        <v>A+J=</v>
      </c>
      <c r="AA3449" s="81">
        <f t="shared" si="1492"/>
        <v>47438</v>
      </c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75">
        <f t="shared" si="1493"/>
        <v>47709</v>
      </c>
      <c r="B3450" s="76">
        <f t="shared" si="1494"/>
        <v>247.44782968999999</v>
      </c>
      <c r="C3450" s="76">
        <f t="shared" si="1498"/>
        <v>146.04809890000001</v>
      </c>
      <c r="D3450" s="77">
        <f t="shared" si="1476"/>
        <v>7245.38</v>
      </c>
      <c r="E3450" s="78">
        <f>IF(K3450=1,VLOOKUP(A3449,[1]Plan1!$G$155:$I$350,3),E3449)</f>
        <v>7276.54</v>
      </c>
      <c r="F3450" s="79">
        <f t="shared" si="1477"/>
        <v>45763</v>
      </c>
      <c r="G3450" s="80">
        <f t="shared" si="1478"/>
        <v>4.3006716003852752E-3</v>
      </c>
      <c r="H3450" s="81">
        <f t="shared" si="1479"/>
        <v>47710</v>
      </c>
      <c r="I3450" s="81">
        <f t="shared" si="1480"/>
        <v>47710</v>
      </c>
      <c r="J3450" s="82">
        <f t="shared" si="1495"/>
        <v>23</v>
      </c>
      <c r="K3450" s="82">
        <f t="shared" si="1500"/>
        <v>22</v>
      </c>
      <c r="L3450" s="76">
        <f t="shared" si="1481"/>
        <v>1.0041133</v>
      </c>
      <c r="M3450" s="83">
        <f t="shared" si="1482"/>
        <v>1.0043006699999999</v>
      </c>
      <c r="N3450" s="83">
        <f t="shared" si="1483"/>
        <v>1.6759614236688638</v>
      </c>
      <c r="O3450" s="76">
        <f t="shared" si="1484"/>
        <v>1.68285515</v>
      </c>
      <c r="P3450" s="76">
        <f t="shared" si="1485"/>
        <v>245.77779537999999</v>
      </c>
      <c r="Q3450" s="84">
        <f t="shared" si="1499"/>
        <v>0</v>
      </c>
      <c r="R3450" s="86">
        <f t="shared" si="1496"/>
        <v>0</v>
      </c>
      <c r="S3450" s="76">
        <f t="shared" si="1486"/>
        <v>0</v>
      </c>
      <c r="T3450" s="86">
        <f t="shared" si="1497"/>
        <v>8.0657000000000006E-2</v>
      </c>
      <c r="U3450" s="84">
        <f t="shared" si="1487"/>
        <v>22</v>
      </c>
      <c r="V3450" s="84">
        <v>252</v>
      </c>
      <c r="W3450" s="83">
        <f t="shared" si="1488"/>
        <v>1.0067948950000001</v>
      </c>
      <c r="X3450" s="76">
        <f t="shared" si="1489"/>
        <v>1.6700343099999999</v>
      </c>
      <c r="Y3450" s="76">
        <f t="shared" si="1490"/>
        <v>0</v>
      </c>
      <c r="Z3450" s="90" t="str">
        <f t="shared" si="1491"/>
        <v>A+J=</v>
      </c>
      <c r="AA3450" s="81">
        <f t="shared" si="1492"/>
        <v>47438</v>
      </c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75">
        <f t="shared" si="1493"/>
        <v>47710</v>
      </c>
      <c r="B3451" s="76">
        <f t="shared" si="1494"/>
        <v>247.57019858999999</v>
      </c>
      <c r="C3451" s="76">
        <f t="shared" si="1498"/>
        <v>146.04809890000001</v>
      </c>
      <c r="D3451" s="77">
        <f t="shared" si="1476"/>
        <v>7245.38</v>
      </c>
      <c r="E3451" s="78">
        <f>IF(K3451=1,VLOOKUP(A3450,[1]Plan1!$G$155:$I$350,3),E3450)</f>
        <v>7276.54</v>
      </c>
      <c r="F3451" s="79">
        <f t="shared" si="1477"/>
        <v>45763</v>
      </c>
      <c r="G3451" s="80">
        <f t="shared" si="1478"/>
        <v>4.3006716003852752E-3</v>
      </c>
      <c r="H3451" s="81">
        <f t="shared" si="1479"/>
        <v>47742</v>
      </c>
      <c r="I3451" s="81">
        <f t="shared" si="1480"/>
        <v>47710</v>
      </c>
      <c r="J3451" s="82">
        <f t="shared" si="1495"/>
        <v>23</v>
      </c>
      <c r="K3451" s="82">
        <f t="shared" si="1500"/>
        <v>23</v>
      </c>
      <c r="L3451" s="76">
        <f t="shared" si="1481"/>
        <v>1.0043006699999999</v>
      </c>
      <c r="M3451" s="83">
        <f t="shared" si="1482"/>
        <v>1.0043006699999999</v>
      </c>
      <c r="N3451" s="83">
        <f t="shared" si="1483"/>
        <v>1.6759614236688638</v>
      </c>
      <c r="O3451" s="76">
        <f t="shared" si="1484"/>
        <v>1.6831691799999999</v>
      </c>
      <c r="P3451" s="76">
        <f t="shared" si="1485"/>
        <v>245.82365885999999</v>
      </c>
      <c r="Q3451" s="84">
        <f t="shared" si="1499"/>
        <v>113</v>
      </c>
      <c r="R3451" s="86">
        <f t="shared" si="1496"/>
        <v>5.5886999999999999E-2</v>
      </c>
      <c r="S3451" s="76">
        <f t="shared" si="1486"/>
        <v>13.73834682</v>
      </c>
      <c r="T3451" s="86">
        <f t="shared" si="1497"/>
        <v>8.0657000000000006E-2</v>
      </c>
      <c r="U3451" s="84">
        <f t="shared" si="1487"/>
        <v>23</v>
      </c>
      <c r="V3451" s="84">
        <v>252</v>
      </c>
      <c r="W3451" s="83">
        <f t="shared" si="1488"/>
        <v>1.007104848</v>
      </c>
      <c r="X3451" s="76">
        <f t="shared" si="1489"/>
        <v>1.7465397300000001</v>
      </c>
      <c r="Y3451" s="76">
        <f t="shared" si="1490"/>
        <v>15.484886550000001</v>
      </c>
      <c r="Z3451" s="90" t="str">
        <f t="shared" si="1491"/>
        <v>A+J=</v>
      </c>
      <c r="AA3451" s="81">
        <f t="shared" si="1492"/>
        <v>47438</v>
      </c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75">
        <f t="shared" si="1493"/>
        <v>47711</v>
      </c>
      <c r="B3452" s="76">
        <f t="shared" si="1494"/>
        <v>232.20205106</v>
      </c>
      <c r="C3452" s="76">
        <f t="shared" si="1498"/>
        <v>137.88590880000001</v>
      </c>
      <c r="D3452" s="77">
        <f t="shared" si="1476"/>
        <v>7245.38</v>
      </c>
      <c r="E3452" s="78">
        <f>IF(K3452=1,VLOOKUP(A3451,[1]Plan1!$G$155:$I$350,3),E3451)</f>
        <v>7276.54</v>
      </c>
      <c r="F3452" s="79">
        <f t="shared" si="1477"/>
        <v>45763</v>
      </c>
      <c r="G3452" s="80">
        <f t="shared" si="1478"/>
        <v>4.3006716003852752E-3</v>
      </c>
      <c r="H3452" s="81">
        <f t="shared" si="1479"/>
        <v>47742</v>
      </c>
      <c r="I3452" s="81">
        <f t="shared" si="1480"/>
        <v>47742</v>
      </c>
      <c r="J3452" s="82">
        <f t="shared" si="1495"/>
        <v>22</v>
      </c>
      <c r="K3452" s="82">
        <f t="shared" si="1500"/>
        <v>1</v>
      </c>
      <c r="L3452" s="76">
        <f t="shared" si="1481"/>
        <v>1.0001950799999999</v>
      </c>
      <c r="M3452" s="83">
        <f t="shared" si="1482"/>
        <v>1.0043006699999999</v>
      </c>
      <c r="N3452" s="83">
        <f t="shared" si="1483"/>
        <v>1.6831691806847937</v>
      </c>
      <c r="O3452" s="76">
        <f t="shared" si="1484"/>
        <v>1.6834975299999999</v>
      </c>
      <c r="P3452" s="76">
        <f t="shared" si="1485"/>
        <v>232.13058688000001</v>
      </c>
      <c r="Q3452" s="84">
        <f t="shared" si="1499"/>
        <v>0</v>
      </c>
      <c r="R3452" s="86">
        <f t="shared" si="1496"/>
        <v>0</v>
      </c>
      <c r="S3452" s="76">
        <f t="shared" si="1486"/>
        <v>0</v>
      </c>
      <c r="T3452" s="86">
        <f t="shared" si="1497"/>
        <v>8.0657000000000006E-2</v>
      </c>
      <c r="U3452" s="84">
        <f t="shared" si="1487"/>
        <v>1</v>
      </c>
      <c r="V3452" s="84">
        <v>252</v>
      </c>
      <c r="W3452" s="83">
        <f t="shared" si="1488"/>
        <v>1.0003078620000001</v>
      </c>
      <c r="X3452" s="76">
        <f t="shared" si="1489"/>
        <v>7.1464180000000002E-2</v>
      </c>
      <c r="Y3452" s="76">
        <f t="shared" si="1490"/>
        <v>0</v>
      </c>
      <c r="Z3452" s="90" t="str">
        <f t="shared" si="1491"/>
        <v>A+J=</v>
      </c>
      <c r="AA3452" s="81">
        <f t="shared" si="1492"/>
        <v>47438</v>
      </c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75">
        <f t="shared" si="1493"/>
        <v>47712</v>
      </c>
      <c r="B3453" s="76">
        <f t="shared" si="1494"/>
        <v>232.31884945000002</v>
      </c>
      <c r="C3453" s="76">
        <f t="shared" si="1498"/>
        <v>137.88590880000001</v>
      </c>
      <c r="D3453" s="77">
        <f t="shared" si="1476"/>
        <v>7245.38</v>
      </c>
      <c r="E3453" s="78">
        <f>IF(K3453=1,VLOOKUP(A3452,[1]Plan1!$G$155:$I$350,3),E3452)</f>
        <v>7276.54</v>
      </c>
      <c r="F3453" s="79">
        <f t="shared" si="1477"/>
        <v>45763</v>
      </c>
      <c r="G3453" s="80">
        <f t="shared" si="1478"/>
        <v>4.3006716003852752E-3</v>
      </c>
      <c r="H3453" s="81">
        <f t="shared" si="1479"/>
        <v>47742</v>
      </c>
      <c r="I3453" s="81">
        <f t="shared" si="1480"/>
        <v>47742</v>
      </c>
      <c r="J3453" s="82">
        <f t="shared" si="1495"/>
        <v>22</v>
      </c>
      <c r="K3453" s="82">
        <f t="shared" si="1500"/>
        <v>2</v>
      </c>
      <c r="L3453" s="76">
        <f t="shared" si="1481"/>
        <v>1.0003902</v>
      </c>
      <c r="M3453" s="83">
        <f t="shared" si="1482"/>
        <v>1.0043006699999999</v>
      </c>
      <c r="N3453" s="83">
        <f t="shared" si="1483"/>
        <v>1.6831691806847937</v>
      </c>
      <c r="O3453" s="76">
        <f t="shared" si="1484"/>
        <v>1.6838259499999999</v>
      </c>
      <c r="P3453" s="76">
        <f t="shared" si="1485"/>
        <v>232.17587137000001</v>
      </c>
      <c r="Q3453" s="84">
        <f t="shared" si="1499"/>
        <v>0</v>
      </c>
      <c r="R3453" s="86">
        <f t="shared" si="1496"/>
        <v>0</v>
      </c>
      <c r="S3453" s="76">
        <f t="shared" si="1486"/>
        <v>0</v>
      </c>
      <c r="T3453" s="86">
        <f t="shared" si="1497"/>
        <v>8.0657000000000006E-2</v>
      </c>
      <c r="U3453" s="84">
        <f t="shared" si="1487"/>
        <v>2</v>
      </c>
      <c r="V3453" s="84">
        <v>252</v>
      </c>
      <c r="W3453" s="83">
        <f t="shared" si="1488"/>
        <v>1.000615818</v>
      </c>
      <c r="X3453" s="76">
        <f t="shared" si="1489"/>
        <v>0.14297808000000001</v>
      </c>
      <c r="Y3453" s="76">
        <f t="shared" si="1490"/>
        <v>0</v>
      </c>
      <c r="Z3453" s="90" t="str">
        <f t="shared" si="1491"/>
        <v>A+J=</v>
      </c>
      <c r="AA3453" s="81">
        <f t="shared" si="1492"/>
        <v>47438</v>
      </c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75">
        <f t="shared" si="1493"/>
        <v>47713</v>
      </c>
      <c r="B3454" s="76">
        <f t="shared" si="1494"/>
        <v>232.31884945000002</v>
      </c>
      <c r="C3454" s="76">
        <f t="shared" si="1498"/>
        <v>137.88590880000001</v>
      </c>
      <c r="D3454" s="77">
        <f t="shared" si="1476"/>
        <v>7245.38</v>
      </c>
      <c r="E3454" s="78">
        <f>IF(K3454=1,VLOOKUP(A3453,[1]Plan1!$G$155:$I$350,3),E3453)</f>
        <v>7276.54</v>
      </c>
      <c r="F3454" s="79">
        <f t="shared" si="1477"/>
        <v>45763</v>
      </c>
      <c r="G3454" s="80">
        <f t="shared" si="1478"/>
        <v>4.3006716003852752E-3</v>
      </c>
      <c r="H3454" s="81">
        <f t="shared" si="1479"/>
        <v>47742</v>
      </c>
      <c r="I3454" s="81">
        <f t="shared" si="1480"/>
        <v>47742</v>
      </c>
      <c r="J3454" s="82">
        <f t="shared" si="1495"/>
        <v>22</v>
      </c>
      <c r="K3454" s="82">
        <f t="shared" si="1500"/>
        <v>2</v>
      </c>
      <c r="L3454" s="76">
        <f t="shared" si="1481"/>
        <v>1.0003902</v>
      </c>
      <c r="M3454" s="83">
        <f t="shared" si="1482"/>
        <v>1.0043006699999999</v>
      </c>
      <c r="N3454" s="83">
        <f t="shared" si="1483"/>
        <v>1.6831691806847937</v>
      </c>
      <c r="O3454" s="76">
        <f t="shared" si="1484"/>
        <v>1.6838259499999999</v>
      </c>
      <c r="P3454" s="76">
        <f t="shared" si="1485"/>
        <v>232.17587137000001</v>
      </c>
      <c r="Q3454" s="84">
        <f t="shared" si="1499"/>
        <v>0</v>
      </c>
      <c r="R3454" s="86">
        <f t="shared" si="1496"/>
        <v>0</v>
      </c>
      <c r="S3454" s="76">
        <f t="shared" si="1486"/>
        <v>0</v>
      </c>
      <c r="T3454" s="86">
        <f t="shared" si="1497"/>
        <v>8.0657000000000006E-2</v>
      </c>
      <c r="U3454" s="84">
        <f t="shared" si="1487"/>
        <v>2</v>
      </c>
      <c r="V3454" s="84">
        <v>252</v>
      </c>
      <c r="W3454" s="83">
        <f t="shared" si="1488"/>
        <v>1.000615818</v>
      </c>
      <c r="X3454" s="76">
        <f t="shared" si="1489"/>
        <v>0.14297808000000001</v>
      </c>
      <c r="Y3454" s="76">
        <f t="shared" si="1490"/>
        <v>0</v>
      </c>
      <c r="Z3454" s="90" t="str">
        <f t="shared" si="1491"/>
        <v>A+J=</v>
      </c>
      <c r="AA3454" s="81">
        <f t="shared" si="1492"/>
        <v>47438</v>
      </c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75">
        <f t="shared" si="1493"/>
        <v>47714</v>
      </c>
      <c r="B3455" s="76">
        <f t="shared" si="1494"/>
        <v>232.31884945000002</v>
      </c>
      <c r="C3455" s="76">
        <f t="shared" si="1498"/>
        <v>137.88590880000001</v>
      </c>
      <c r="D3455" s="77">
        <f t="shared" si="1476"/>
        <v>7245.38</v>
      </c>
      <c r="E3455" s="78">
        <f>IF(K3455=1,VLOOKUP(A3454,[1]Plan1!$G$155:$I$350,3),E3454)</f>
        <v>7276.54</v>
      </c>
      <c r="F3455" s="79">
        <f t="shared" si="1477"/>
        <v>45763</v>
      </c>
      <c r="G3455" s="80">
        <f t="shared" si="1478"/>
        <v>4.3006716003852752E-3</v>
      </c>
      <c r="H3455" s="81">
        <f t="shared" si="1479"/>
        <v>47742</v>
      </c>
      <c r="I3455" s="81">
        <f t="shared" si="1480"/>
        <v>47742</v>
      </c>
      <c r="J3455" s="82">
        <f t="shared" si="1495"/>
        <v>22</v>
      </c>
      <c r="K3455" s="82">
        <f t="shared" si="1500"/>
        <v>2</v>
      </c>
      <c r="L3455" s="76">
        <f t="shared" si="1481"/>
        <v>1.0003902</v>
      </c>
      <c r="M3455" s="83">
        <f t="shared" si="1482"/>
        <v>1.0043006699999999</v>
      </c>
      <c r="N3455" s="83">
        <f t="shared" si="1483"/>
        <v>1.6831691806847937</v>
      </c>
      <c r="O3455" s="76">
        <f t="shared" si="1484"/>
        <v>1.6838259499999999</v>
      </c>
      <c r="P3455" s="76">
        <f t="shared" si="1485"/>
        <v>232.17587137000001</v>
      </c>
      <c r="Q3455" s="84">
        <f t="shared" si="1499"/>
        <v>0</v>
      </c>
      <c r="R3455" s="86">
        <f t="shared" si="1496"/>
        <v>0</v>
      </c>
      <c r="S3455" s="76">
        <f t="shared" si="1486"/>
        <v>0</v>
      </c>
      <c r="T3455" s="86">
        <f t="shared" si="1497"/>
        <v>8.0657000000000006E-2</v>
      </c>
      <c r="U3455" s="84">
        <f t="shared" si="1487"/>
        <v>2</v>
      </c>
      <c r="V3455" s="84">
        <v>252</v>
      </c>
      <c r="W3455" s="83">
        <f t="shared" si="1488"/>
        <v>1.000615818</v>
      </c>
      <c r="X3455" s="76">
        <f t="shared" si="1489"/>
        <v>0.14297808000000001</v>
      </c>
      <c r="Y3455" s="76">
        <f t="shared" si="1490"/>
        <v>0</v>
      </c>
      <c r="Z3455" s="90" t="str">
        <f t="shared" si="1491"/>
        <v>A+J=</v>
      </c>
      <c r="AA3455" s="81">
        <f t="shared" si="1492"/>
        <v>47438</v>
      </c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75">
        <f t="shared" si="1493"/>
        <v>47715</v>
      </c>
      <c r="B3456" s="76">
        <f t="shared" si="1494"/>
        <v>232.43570743999999</v>
      </c>
      <c r="C3456" s="76">
        <f t="shared" si="1498"/>
        <v>137.88590880000001</v>
      </c>
      <c r="D3456" s="77">
        <f t="shared" si="1476"/>
        <v>7245.38</v>
      </c>
      <c r="E3456" s="78">
        <f>IF(K3456=1,VLOOKUP(A3455,[1]Plan1!$G$155:$I$350,3),E3455)</f>
        <v>7276.54</v>
      </c>
      <c r="F3456" s="79">
        <f t="shared" si="1477"/>
        <v>45763</v>
      </c>
      <c r="G3456" s="80">
        <f t="shared" si="1478"/>
        <v>4.3006716003852752E-3</v>
      </c>
      <c r="H3456" s="81">
        <f t="shared" si="1479"/>
        <v>47742</v>
      </c>
      <c r="I3456" s="81">
        <f t="shared" si="1480"/>
        <v>47742</v>
      </c>
      <c r="J3456" s="82">
        <f t="shared" si="1495"/>
        <v>22</v>
      </c>
      <c r="K3456" s="82">
        <f t="shared" si="1500"/>
        <v>3</v>
      </c>
      <c r="L3456" s="76">
        <f t="shared" si="1481"/>
        <v>1.0005853600000001</v>
      </c>
      <c r="M3456" s="83">
        <f t="shared" si="1482"/>
        <v>1.0043006699999999</v>
      </c>
      <c r="N3456" s="83">
        <f t="shared" si="1483"/>
        <v>1.6831691806847937</v>
      </c>
      <c r="O3456" s="76">
        <f t="shared" si="1484"/>
        <v>1.6841544399999999</v>
      </c>
      <c r="P3456" s="76">
        <f t="shared" si="1485"/>
        <v>232.22116550999999</v>
      </c>
      <c r="Q3456" s="84">
        <f t="shared" si="1499"/>
        <v>0</v>
      </c>
      <c r="R3456" s="86">
        <f t="shared" si="1496"/>
        <v>0</v>
      </c>
      <c r="S3456" s="76">
        <f t="shared" si="1486"/>
        <v>0</v>
      </c>
      <c r="T3456" s="86">
        <f t="shared" si="1497"/>
        <v>8.0657000000000006E-2</v>
      </c>
      <c r="U3456" s="84">
        <f t="shared" si="1487"/>
        <v>3</v>
      </c>
      <c r="V3456" s="84">
        <v>252</v>
      </c>
      <c r="W3456" s="83">
        <f t="shared" si="1488"/>
        <v>1.000923869</v>
      </c>
      <c r="X3456" s="76">
        <f t="shared" si="1489"/>
        <v>0.21454192999999999</v>
      </c>
      <c r="Y3456" s="76">
        <f t="shared" si="1490"/>
        <v>0</v>
      </c>
      <c r="Z3456" s="90" t="str">
        <f t="shared" si="1491"/>
        <v>A+J=</v>
      </c>
      <c r="AA3456" s="81">
        <f t="shared" si="1492"/>
        <v>47438</v>
      </c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75">
        <f t="shared" si="1493"/>
        <v>47716</v>
      </c>
      <c r="B3457" s="76">
        <f t="shared" si="1494"/>
        <v>232.5526237</v>
      </c>
      <c r="C3457" s="76">
        <f t="shared" si="1498"/>
        <v>137.88590880000001</v>
      </c>
      <c r="D3457" s="77">
        <f t="shared" si="1476"/>
        <v>7245.38</v>
      </c>
      <c r="E3457" s="78">
        <f>IF(K3457=1,VLOOKUP(A3456,[1]Plan1!$G$155:$I$350,3),E3456)</f>
        <v>7276.54</v>
      </c>
      <c r="F3457" s="79">
        <f t="shared" si="1477"/>
        <v>45763</v>
      </c>
      <c r="G3457" s="80">
        <f t="shared" si="1478"/>
        <v>4.3006716003852752E-3</v>
      </c>
      <c r="H3457" s="81">
        <f t="shared" si="1479"/>
        <v>47742</v>
      </c>
      <c r="I3457" s="81">
        <f t="shared" si="1480"/>
        <v>47742</v>
      </c>
      <c r="J3457" s="82">
        <f t="shared" si="1495"/>
        <v>22</v>
      </c>
      <c r="K3457" s="82">
        <f t="shared" si="1500"/>
        <v>4</v>
      </c>
      <c r="L3457" s="76">
        <f t="shared" si="1481"/>
        <v>1.0007805599999999</v>
      </c>
      <c r="M3457" s="83">
        <f t="shared" si="1482"/>
        <v>1.0043006699999999</v>
      </c>
      <c r="N3457" s="83">
        <f t="shared" si="1483"/>
        <v>1.6831691806847937</v>
      </c>
      <c r="O3457" s="76">
        <f t="shared" si="1484"/>
        <v>1.68448299</v>
      </c>
      <c r="P3457" s="76">
        <f t="shared" si="1485"/>
        <v>232.26646793</v>
      </c>
      <c r="Q3457" s="84">
        <f t="shared" si="1499"/>
        <v>0</v>
      </c>
      <c r="R3457" s="86">
        <f t="shared" si="1496"/>
        <v>0</v>
      </c>
      <c r="S3457" s="76">
        <f t="shared" si="1486"/>
        <v>0</v>
      </c>
      <c r="T3457" s="86">
        <f t="shared" si="1497"/>
        <v>8.0657000000000006E-2</v>
      </c>
      <c r="U3457" s="84">
        <f t="shared" si="1487"/>
        <v>4</v>
      </c>
      <c r="V3457" s="84">
        <v>252</v>
      </c>
      <c r="W3457" s="83">
        <f t="shared" si="1488"/>
        <v>1.001232015</v>
      </c>
      <c r="X3457" s="76">
        <f t="shared" si="1489"/>
        <v>0.28615576999999998</v>
      </c>
      <c r="Y3457" s="76">
        <f t="shared" si="1490"/>
        <v>0</v>
      </c>
      <c r="Z3457" s="90" t="str">
        <f t="shared" si="1491"/>
        <v>A+J=</v>
      </c>
      <c r="AA3457" s="81">
        <f t="shared" si="1492"/>
        <v>47438</v>
      </c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75">
        <f t="shared" si="1493"/>
        <v>47717</v>
      </c>
      <c r="B3458" s="76">
        <f t="shared" si="1494"/>
        <v>232.66959961000001</v>
      </c>
      <c r="C3458" s="76">
        <f t="shared" si="1498"/>
        <v>137.88590880000001</v>
      </c>
      <c r="D3458" s="77">
        <f t="shared" si="1476"/>
        <v>7245.38</v>
      </c>
      <c r="E3458" s="78">
        <f>IF(K3458=1,VLOOKUP(A3457,[1]Plan1!$G$155:$I$350,3),E3457)</f>
        <v>7276.54</v>
      </c>
      <c r="F3458" s="79">
        <f t="shared" si="1477"/>
        <v>45763</v>
      </c>
      <c r="G3458" s="80">
        <f t="shared" si="1478"/>
        <v>4.3006716003852752E-3</v>
      </c>
      <c r="H3458" s="81">
        <f t="shared" si="1479"/>
        <v>47742</v>
      </c>
      <c r="I3458" s="81">
        <f t="shared" si="1480"/>
        <v>47742</v>
      </c>
      <c r="J3458" s="82">
        <f t="shared" si="1495"/>
        <v>22</v>
      </c>
      <c r="K3458" s="82">
        <f t="shared" si="1500"/>
        <v>5</v>
      </c>
      <c r="L3458" s="76">
        <f t="shared" si="1481"/>
        <v>1.0009758</v>
      </c>
      <c r="M3458" s="83">
        <f t="shared" si="1482"/>
        <v>1.0043006699999999</v>
      </c>
      <c r="N3458" s="83">
        <f t="shared" si="1483"/>
        <v>1.6831691806847937</v>
      </c>
      <c r="O3458" s="76">
        <f t="shared" si="1484"/>
        <v>1.6848116099999999</v>
      </c>
      <c r="P3458" s="76">
        <f t="shared" si="1485"/>
        <v>232.31178</v>
      </c>
      <c r="Q3458" s="84">
        <f t="shared" si="1499"/>
        <v>0</v>
      </c>
      <c r="R3458" s="86">
        <f t="shared" si="1496"/>
        <v>0</v>
      </c>
      <c r="S3458" s="76">
        <f t="shared" si="1486"/>
        <v>0</v>
      </c>
      <c r="T3458" s="86">
        <f t="shared" si="1497"/>
        <v>8.0657000000000006E-2</v>
      </c>
      <c r="U3458" s="84">
        <f t="shared" si="1487"/>
        <v>5</v>
      </c>
      <c r="V3458" s="84">
        <v>252</v>
      </c>
      <c r="W3458" s="83">
        <f t="shared" si="1488"/>
        <v>1.001540256</v>
      </c>
      <c r="X3458" s="76">
        <f t="shared" si="1489"/>
        <v>0.35781961000000001</v>
      </c>
      <c r="Y3458" s="76">
        <f t="shared" si="1490"/>
        <v>0</v>
      </c>
      <c r="Z3458" s="90" t="str">
        <f t="shared" si="1491"/>
        <v>A+J=</v>
      </c>
      <c r="AA3458" s="81">
        <f t="shared" si="1492"/>
        <v>47438</v>
      </c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75">
        <f t="shared" si="1493"/>
        <v>47718</v>
      </c>
      <c r="B3459" s="76">
        <f t="shared" si="1494"/>
        <v>232.78663519</v>
      </c>
      <c r="C3459" s="76">
        <f t="shared" si="1498"/>
        <v>137.88590880000001</v>
      </c>
      <c r="D3459" s="77">
        <f t="shared" si="1476"/>
        <v>7245.38</v>
      </c>
      <c r="E3459" s="78">
        <f>IF(K3459=1,VLOOKUP(A3458,[1]Plan1!$G$155:$I$350,3),E3458)</f>
        <v>7276.54</v>
      </c>
      <c r="F3459" s="79">
        <f t="shared" si="1477"/>
        <v>45763</v>
      </c>
      <c r="G3459" s="80">
        <f t="shared" si="1478"/>
        <v>4.3006716003852752E-3</v>
      </c>
      <c r="H3459" s="81">
        <f t="shared" si="1479"/>
        <v>47742</v>
      </c>
      <c r="I3459" s="81">
        <f t="shared" si="1480"/>
        <v>47742</v>
      </c>
      <c r="J3459" s="82">
        <f t="shared" si="1495"/>
        <v>22</v>
      </c>
      <c r="K3459" s="82">
        <f t="shared" si="1500"/>
        <v>6</v>
      </c>
      <c r="L3459" s="76">
        <f t="shared" si="1481"/>
        <v>1.00117108</v>
      </c>
      <c r="M3459" s="83">
        <f t="shared" si="1482"/>
        <v>1.0043006699999999</v>
      </c>
      <c r="N3459" s="83">
        <f t="shared" si="1483"/>
        <v>1.6831691806847937</v>
      </c>
      <c r="O3459" s="76">
        <f t="shared" si="1484"/>
        <v>1.6851403</v>
      </c>
      <c r="P3459" s="76">
        <f t="shared" si="1485"/>
        <v>232.35710172</v>
      </c>
      <c r="Q3459" s="84">
        <f t="shared" si="1499"/>
        <v>0</v>
      </c>
      <c r="R3459" s="86">
        <f t="shared" si="1496"/>
        <v>0</v>
      </c>
      <c r="S3459" s="76">
        <f t="shared" si="1486"/>
        <v>0</v>
      </c>
      <c r="T3459" s="86">
        <f t="shared" si="1497"/>
        <v>8.0657000000000006E-2</v>
      </c>
      <c r="U3459" s="84">
        <f t="shared" si="1487"/>
        <v>6</v>
      </c>
      <c r="V3459" s="84">
        <v>252</v>
      </c>
      <c r="W3459" s="83">
        <f t="shared" si="1488"/>
        <v>1.001848592</v>
      </c>
      <c r="X3459" s="76">
        <f t="shared" si="1489"/>
        <v>0.42953346999999997</v>
      </c>
      <c r="Y3459" s="76">
        <f t="shared" si="1490"/>
        <v>0</v>
      </c>
      <c r="Z3459" s="90" t="str">
        <f t="shared" si="1491"/>
        <v>A+J=</v>
      </c>
      <c r="AA3459" s="81">
        <f t="shared" si="1492"/>
        <v>47438</v>
      </c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75">
        <f t="shared" si="1493"/>
        <v>47719</v>
      </c>
      <c r="B3460" s="76">
        <f t="shared" si="1494"/>
        <v>232.90372771</v>
      </c>
      <c r="C3460" s="76">
        <f t="shared" si="1498"/>
        <v>137.88590880000001</v>
      </c>
      <c r="D3460" s="77">
        <f t="shared" si="1476"/>
        <v>7245.38</v>
      </c>
      <c r="E3460" s="78">
        <f>IF(K3460=1,VLOOKUP(A3459,[1]Plan1!$G$155:$I$350,3),E3459)</f>
        <v>7276.54</v>
      </c>
      <c r="F3460" s="79">
        <f t="shared" si="1477"/>
        <v>45763</v>
      </c>
      <c r="G3460" s="80">
        <f t="shared" si="1478"/>
        <v>4.3006716003852752E-3</v>
      </c>
      <c r="H3460" s="81">
        <f t="shared" si="1479"/>
        <v>47742</v>
      </c>
      <c r="I3460" s="81">
        <f t="shared" si="1480"/>
        <v>47742</v>
      </c>
      <c r="J3460" s="82">
        <f t="shared" si="1495"/>
        <v>22</v>
      </c>
      <c r="K3460" s="82">
        <f t="shared" si="1500"/>
        <v>7</v>
      </c>
      <c r="L3460" s="76">
        <f t="shared" si="1481"/>
        <v>1.0013663900000001</v>
      </c>
      <c r="M3460" s="83">
        <f t="shared" si="1482"/>
        <v>1.0043006699999999</v>
      </c>
      <c r="N3460" s="83">
        <f t="shared" si="1483"/>
        <v>1.6831691806847937</v>
      </c>
      <c r="O3460" s="76">
        <f t="shared" si="1484"/>
        <v>1.6854690400000001</v>
      </c>
      <c r="P3460" s="76">
        <f t="shared" si="1485"/>
        <v>232.40243032999999</v>
      </c>
      <c r="Q3460" s="84">
        <f t="shared" si="1499"/>
        <v>0</v>
      </c>
      <c r="R3460" s="86">
        <f t="shared" si="1496"/>
        <v>0</v>
      </c>
      <c r="S3460" s="76">
        <f t="shared" si="1486"/>
        <v>0</v>
      </c>
      <c r="T3460" s="86">
        <f t="shared" si="1497"/>
        <v>8.0657000000000006E-2</v>
      </c>
      <c r="U3460" s="84">
        <f t="shared" si="1487"/>
        <v>7</v>
      </c>
      <c r="V3460" s="84">
        <v>252</v>
      </c>
      <c r="W3460" s="83">
        <f t="shared" si="1488"/>
        <v>1.0021570230000001</v>
      </c>
      <c r="X3460" s="76">
        <f t="shared" si="1489"/>
        <v>0.50129738000000001</v>
      </c>
      <c r="Y3460" s="76">
        <f t="shared" si="1490"/>
        <v>0</v>
      </c>
      <c r="Z3460" s="90" t="str">
        <f t="shared" si="1491"/>
        <v>A+J=</v>
      </c>
      <c r="AA3460" s="81">
        <f t="shared" si="1492"/>
        <v>47438</v>
      </c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75">
        <f t="shared" si="1493"/>
        <v>47720</v>
      </c>
      <c r="B3461" s="76">
        <f t="shared" si="1494"/>
        <v>232.90372771</v>
      </c>
      <c r="C3461" s="76">
        <f t="shared" si="1498"/>
        <v>137.88590880000001</v>
      </c>
      <c r="D3461" s="77">
        <f t="shared" si="1476"/>
        <v>7245.38</v>
      </c>
      <c r="E3461" s="78">
        <f>IF(K3461=1,VLOOKUP(A3460,[1]Plan1!$G$155:$I$350,3),E3460)</f>
        <v>7276.54</v>
      </c>
      <c r="F3461" s="79">
        <f t="shared" si="1477"/>
        <v>45763</v>
      </c>
      <c r="G3461" s="80">
        <f t="shared" si="1478"/>
        <v>4.3006716003852752E-3</v>
      </c>
      <c r="H3461" s="81">
        <f t="shared" si="1479"/>
        <v>47742</v>
      </c>
      <c r="I3461" s="81">
        <f t="shared" si="1480"/>
        <v>47742</v>
      </c>
      <c r="J3461" s="82">
        <f t="shared" si="1495"/>
        <v>22</v>
      </c>
      <c r="K3461" s="82">
        <f t="shared" si="1500"/>
        <v>7</v>
      </c>
      <c r="L3461" s="76">
        <f t="shared" si="1481"/>
        <v>1.0013663900000001</v>
      </c>
      <c r="M3461" s="83">
        <f t="shared" si="1482"/>
        <v>1.0043006699999999</v>
      </c>
      <c r="N3461" s="83">
        <f t="shared" si="1483"/>
        <v>1.6831691806847937</v>
      </c>
      <c r="O3461" s="76">
        <f t="shared" si="1484"/>
        <v>1.6854690400000001</v>
      </c>
      <c r="P3461" s="76">
        <f t="shared" si="1485"/>
        <v>232.40243032999999</v>
      </c>
      <c r="Q3461" s="84">
        <f t="shared" si="1499"/>
        <v>0</v>
      </c>
      <c r="R3461" s="86">
        <f t="shared" si="1496"/>
        <v>0</v>
      </c>
      <c r="S3461" s="76">
        <f t="shared" si="1486"/>
        <v>0</v>
      </c>
      <c r="T3461" s="86">
        <f t="shared" si="1497"/>
        <v>8.0657000000000006E-2</v>
      </c>
      <c r="U3461" s="84">
        <f t="shared" si="1487"/>
        <v>7</v>
      </c>
      <c r="V3461" s="84">
        <v>252</v>
      </c>
      <c r="W3461" s="83">
        <f t="shared" si="1488"/>
        <v>1.0021570230000001</v>
      </c>
      <c r="X3461" s="76">
        <f t="shared" si="1489"/>
        <v>0.50129738000000001</v>
      </c>
      <c r="Y3461" s="76">
        <f t="shared" si="1490"/>
        <v>0</v>
      </c>
      <c r="Z3461" s="90" t="str">
        <f t="shared" si="1491"/>
        <v>A+J=</v>
      </c>
      <c r="AA3461" s="81">
        <f t="shared" si="1492"/>
        <v>47438</v>
      </c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75">
        <f t="shared" si="1493"/>
        <v>47721</v>
      </c>
      <c r="B3462" s="76">
        <f t="shared" si="1494"/>
        <v>232.90372771</v>
      </c>
      <c r="C3462" s="76">
        <f t="shared" si="1498"/>
        <v>137.88590880000001</v>
      </c>
      <c r="D3462" s="77">
        <f t="shared" si="1476"/>
        <v>7245.38</v>
      </c>
      <c r="E3462" s="78">
        <f>IF(K3462=1,VLOOKUP(A3461,[1]Plan1!$G$155:$I$350,3),E3461)</f>
        <v>7276.54</v>
      </c>
      <c r="F3462" s="79">
        <f t="shared" si="1477"/>
        <v>45763</v>
      </c>
      <c r="G3462" s="80">
        <f t="shared" si="1478"/>
        <v>4.3006716003852752E-3</v>
      </c>
      <c r="H3462" s="81">
        <f t="shared" si="1479"/>
        <v>47742</v>
      </c>
      <c r="I3462" s="81">
        <f t="shared" si="1480"/>
        <v>47742</v>
      </c>
      <c r="J3462" s="82">
        <f t="shared" si="1495"/>
        <v>22</v>
      </c>
      <c r="K3462" s="82">
        <f t="shared" si="1500"/>
        <v>7</v>
      </c>
      <c r="L3462" s="76">
        <f t="shared" si="1481"/>
        <v>1.0013663900000001</v>
      </c>
      <c r="M3462" s="83">
        <f t="shared" si="1482"/>
        <v>1.0043006699999999</v>
      </c>
      <c r="N3462" s="83">
        <f t="shared" si="1483"/>
        <v>1.6831691806847937</v>
      </c>
      <c r="O3462" s="76">
        <f t="shared" si="1484"/>
        <v>1.6854690400000001</v>
      </c>
      <c r="P3462" s="76">
        <f t="shared" si="1485"/>
        <v>232.40243032999999</v>
      </c>
      <c r="Q3462" s="84">
        <f t="shared" si="1499"/>
        <v>0</v>
      </c>
      <c r="R3462" s="86">
        <f t="shared" si="1496"/>
        <v>0</v>
      </c>
      <c r="S3462" s="76">
        <f t="shared" si="1486"/>
        <v>0</v>
      </c>
      <c r="T3462" s="86">
        <f t="shared" si="1497"/>
        <v>8.0657000000000006E-2</v>
      </c>
      <c r="U3462" s="84">
        <f t="shared" si="1487"/>
        <v>7</v>
      </c>
      <c r="V3462" s="84">
        <v>252</v>
      </c>
      <c r="W3462" s="83">
        <f t="shared" si="1488"/>
        <v>1.0021570230000001</v>
      </c>
      <c r="X3462" s="76">
        <f t="shared" si="1489"/>
        <v>0.50129738000000001</v>
      </c>
      <c r="Y3462" s="76">
        <f t="shared" si="1490"/>
        <v>0</v>
      </c>
      <c r="Z3462" s="90" t="str">
        <f t="shared" si="1491"/>
        <v>A+J=</v>
      </c>
      <c r="AA3462" s="81">
        <f t="shared" si="1492"/>
        <v>47438</v>
      </c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75">
        <f t="shared" si="1493"/>
        <v>47722</v>
      </c>
      <c r="B3463" s="76">
        <f t="shared" si="1494"/>
        <v>233.02087972999999</v>
      </c>
      <c r="C3463" s="76">
        <f t="shared" si="1498"/>
        <v>137.88590880000001</v>
      </c>
      <c r="D3463" s="77">
        <f t="shared" si="1476"/>
        <v>7245.38</v>
      </c>
      <c r="E3463" s="78">
        <f>IF(K3463=1,VLOOKUP(A3462,[1]Plan1!$G$155:$I$350,3),E3462)</f>
        <v>7276.54</v>
      </c>
      <c r="F3463" s="79">
        <f t="shared" si="1477"/>
        <v>45763</v>
      </c>
      <c r="G3463" s="80">
        <f t="shared" si="1478"/>
        <v>4.3006716003852752E-3</v>
      </c>
      <c r="H3463" s="81">
        <f t="shared" si="1479"/>
        <v>47742</v>
      </c>
      <c r="I3463" s="81">
        <f t="shared" si="1480"/>
        <v>47742</v>
      </c>
      <c r="J3463" s="82">
        <f t="shared" si="1495"/>
        <v>22</v>
      </c>
      <c r="K3463" s="82">
        <f t="shared" si="1500"/>
        <v>8</v>
      </c>
      <c r="L3463" s="76">
        <f t="shared" si="1481"/>
        <v>1.0015617400000001</v>
      </c>
      <c r="M3463" s="83">
        <f t="shared" si="1482"/>
        <v>1.0043006699999999</v>
      </c>
      <c r="N3463" s="83">
        <f t="shared" si="1483"/>
        <v>1.6831691806847937</v>
      </c>
      <c r="O3463" s="76">
        <f t="shared" si="1484"/>
        <v>1.6857978499999999</v>
      </c>
      <c r="P3463" s="76">
        <f t="shared" si="1485"/>
        <v>232.44776859999999</v>
      </c>
      <c r="Q3463" s="84">
        <f t="shared" si="1499"/>
        <v>0</v>
      </c>
      <c r="R3463" s="86">
        <f t="shared" si="1496"/>
        <v>0</v>
      </c>
      <c r="S3463" s="76">
        <f t="shared" si="1486"/>
        <v>0</v>
      </c>
      <c r="T3463" s="86">
        <f t="shared" si="1497"/>
        <v>8.0657000000000006E-2</v>
      </c>
      <c r="U3463" s="84">
        <f t="shared" si="1487"/>
        <v>8</v>
      </c>
      <c r="V3463" s="84">
        <v>252</v>
      </c>
      <c r="W3463" s="83">
        <f t="shared" si="1488"/>
        <v>1.002465548</v>
      </c>
      <c r="X3463" s="76">
        <f t="shared" si="1489"/>
        <v>0.57311113000000002</v>
      </c>
      <c r="Y3463" s="76">
        <f t="shared" si="1490"/>
        <v>0</v>
      </c>
      <c r="Z3463" s="90" t="str">
        <f t="shared" si="1491"/>
        <v>A+J=</v>
      </c>
      <c r="AA3463" s="81">
        <f t="shared" si="1492"/>
        <v>47438</v>
      </c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75">
        <f t="shared" si="1493"/>
        <v>47723</v>
      </c>
      <c r="B3464" s="76">
        <f t="shared" si="1494"/>
        <v>233.13809032</v>
      </c>
      <c r="C3464" s="76">
        <f t="shared" si="1498"/>
        <v>137.88590880000001</v>
      </c>
      <c r="D3464" s="77">
        <f t="shared" ref="D3464:D3527" si="1501">IF(E3464=E3463,D3463,E3463)</f>
        <v>7245.38</v>
      </c>
      <c r="E3464" s="78">
        <f>IF(K3464=1,VLOOKUP(A3463,[1]Plan1!$G$155:$I$350,3),E3463)</f>
        <v>7276.54</v>
      </c>
      <c r="F3464" s="79">
        <f t="shared" ref="F3464:F3527" si="1502">IF(D3464=D3463,F3463,A3464)</f>
        <v>45763</v>
      </c>
      <c r="G3464" s="80">
        <f t="shared" ref="G3464:G3527" si="1503">(E3464/D3464)-1</f>
        <v>4.3006716003852752E-3</v>
      </c>
      <c r="H3464" s="81">
        <f t="shared" ref="H3464:H3527" si="1504">IF(DAY(A3464)=15,VLOOKUP(A3464,AH$119:AN$451,4),H3463)</f>
        <v>47742</v>
      </c>
      <c r="I3464" s="81">
        <f t="shared" ref="I3464:I3527" si="1505">IF(A3464&gt;I3463,H3464,I3463)</f>
        <v>47742</v>
      </c>
      <c r="J3464" s="82">
        <f t="shared" si="1495"/>
        <v>22</v>
      </c>
      <c r="K3464" s="82">
        <f t="shared" si="1500"/>
        <v>9</v>
      </c>
      <c r="L3464" s="76">
        <f t="shared" ref="L3464:L3527" si="1506">TRUNC((E3464/D3464)^TRUNC((K3464/J3464),9),8)</f>
        <v>1.0017571300000001</v>
      </c>
      <c r="M3464" s="83">
        <f t="shared" ref="M3464:M3527" si="1507">IF(I3464&gt;I3463,L3463,M3463)</f>
        <v>1.0043006699999999</v>
      </c>
      <c r="N3464" s="83">
        <f t="shared" ref="N3464:N3527" si="1508">IF(I3464&gt;I3463,N3463*M3464,N3463)</f>
        <v>1.6831691806847937</v>
      </c>
      <c r="O3464" s="76">
        <f t="shared" ref="O3464:O3527" si="1509">TRUNC(TRUNC((L3464*N3464),15),8)</f>
        <v>1.6861267200000001</v>
      </c>
      <c r="P3464" s="76">
        <f t="shared" ref="P3464:P3527" si="1510">TRUNC(C3464*O3464,8)</f>
        <v>232.49311513000001</v>
      </c>
      <c r="Q3464" s="84">
        <f t="shared" si="1499"/>
        <v>0</v>
      </c>
      <c r="R3464" s="86">
        <f t="shared" si="1496"/>
        <v>0</v>
      </c>
      <c r="S3464" s="76">
        <f t="shared" ref="S3464:S3527" si="1511">IF(R3464&gt;0,TRUNC(R3464*P3464,8),0)</f>
        <v>0</v>
      </c>
      <c r="T3464" s="86">
        <f t="shared" si="1497"/>
        <v>8.0657000000000006E-2</v>
      </c>
      <c r="U3464" s="84">
        <f t="shared" ref="U3464:U3527" si="1512">IF(Q3463&gt;0,1,IF(K3464=K3463,U3463,U3463+1))</f>
        <v>9</v>
      </c>
      <c r="V3464" s="84">
        <v>252</v>
      </c>
      <c r="W3464" s="83">
        <f t="shared" ref="W3464:W3527" si="1513">ROUND((1+T3464)^TRUNC((U3464/V3464),9),9)</f>
        <v>1.002774169</v>
      </c>
      <c r="X3464" s="76">
        <f t="shared" ref="X3464:X3527" si="1514">TRUNC((P3464*(W3464-1)),8)</f>
        <v>0.64497519000000003</v>
      </c>
      <c r="Y3464" s="76">
        <f t="shared" ref="Y3464:Y3527" si="1515">IF(Q3464&gt;0,S3464+X3464,0)</f>
        <v>0</v>
      </c>
      <c r="Z3464" s="90" t="str">
        <f t="shared" ref="Z3464:Z3527" si="1516">IF($Q3463&gt;0,VLOOKUP($A3463,$AD$11:$AM$115,9),Z3463)</f>
        <v>A+J=</v>
      </c>
      <c r="AA3464" s="81">
        <f t="shared" ref="AA3464:AA3527" si="1517">IF(Q3463&gt;0,VLOOKUP(A3463,$AD$11:$AM$115,10),AA3463)</f>
        <v>47438</v>
      </c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75">
        <f t="shared" si="1493"/>
        <v>47724</v>
      </c>
      <c r="B3465" s="76">
        <f t="shared" si="1494"/>
        <v>233.25536069</v>
      </c>
      <c r="C3465" s="76">
        <f t="shared" si="1498"/>
        <v>137.88590880000001</v>
      </c>
      <c r="D3465" s="77">
        <f t="shared" si="1501"/>
        <v>7245.38</v>
      </c>
      <c r="E3465" s="78">
        <f>IF(K3465=1,VLOOKUP(A3464,[1]Plan1!$G$155:$I$350,3),E3464)</f>
        <v>7276.54</v>
      </c>
      <c r="F3465" s="79">
        <f t="shared" si="1502"/>
        <v>45763</v>
      </c>
      <c r="G3465" s="80">
        <f t="shared" si="1503"/>
        <v>4.3006716003852752E-3</v>
      </c>
      <c r="H3465" s="81">
        <f t="shared" si="1504"/>
        <v>47742</v>
      </c>
      <c r="I3465" s="81">
        <f t="shared" si="1505"/>
        <v>47742</v>
      </c>
      <c r="J3465" s="82">
        <f t="shared" si="1495"/>
        <v>22</v>
      </c>
      <c r="K3465" s="82">
        <f t="shared" si="1500"/>
        <v>10</v>
      </c>
      <c r="L3465" s="76">
        <f t="shared" si="1506"/>
        <v>1.0019525600000001</v>
      </c>
      <c r="M3465" s="83">
        <f t="shared" si="1507"/>
        <v>1.0043006699999999</v>
      </c>
      <c r="N3465" s="83">
        <f t="shared" si="1508"/>
        <v>1.6831691806847937</v>
      </c>
      <c r="O3465" s="76">
        <f t="shared" si="1509"/>
        <v>1.68645566</v>
      </c>
      <c r="P3465" s="76">
        <f t="shared" si="1510"/>
        <v>232.53847132999999</v>
      </c>
      <c r="Q3465" s="84">
        <f t="shared" si="1499"/>
        <v>0</v>
      </c>
      <c r="R3465" s="86">
        <f t="shared" si="1496"/>
        <v>0</v>
      </c>
      <c r="S3465" s="76">
        <f t="shared" si="1511"/>
        <v>0</v>
      </c>
      <c r="T3465" s="86">
        <f t="shared" si="1497"/>
        <v>8.0657000000000006E-2</v>
      </c>
      <c r="U3465" s="84">
        <f t="shared" si="1512"/>
        <v>10</v>
      </c>
      <c r="V3465" s="84">
        <v>252</v>
      </c>
      <c r="W3465" s="83">
        <f t="shared" si="1513"/>
        <v>1.003082885</v>
      </c>
      <c r="X3465" s="76">
        <f t="shared" si="1514"/>
        <v>0.71688936000000003</v>
      </c>
      <c r="Y3465" s="76">
        <f t="shared" si="1515"/>
        <v>0</v>
      </c>
      <c r="Z3465" s="90" t="str">
        <f t="shared" si="1516"/>
        <v>A+J=</v>
      </c>
      <c r="AA3465" s="81">
        <f t="shared" si="1517"/>
        <v>47438</v>
      </c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75">
        <f t="shared" si="1493"/>
        <v>47725</v>
      </c>
      <c r="B3466" s="76">
        <f t="shared" si="1494"/>
        <v>233.37268921999998</v>
      </c>
      <c r="C3466" s="76">
        <f t="shared" si="1498"/>
        <v>137.88590880000001</v>
      </c>
      <c r="D3466" s="77">
        <f t="shared" si="1501"/>
        <v>7245.38</v>
      </c>
      <c r="E3466" s="78">
        <f>IF(K3466=1,VLOOKUP(A3465,[1]Plan1!$G$155:$I$350,3),E3465)</f>
        <v>7276.54</v>
      </c>
      <c r="F3466" s="79">
        <f t="shared" si="1502"/>
        <v>45763</v>
      </c>
      <c r="G3466" s="80">
        <f t="shared" si="1503"/>
        <v>4.3006716003852752E-3</v>
      </c>
      <c r="H3466" s="81">
        <f t="shared" si="1504"/>
        <v>47742</v>
      </c>
      <c r="I3466" s="81">
        <f t="shared" si="1505"/>
        <v>47742</v>
      </c>
      <c r="J3466" s="82">
        <f t="shared" si="1495"/>
        <v>22</v>
      </c>
      <c r="K3466" s="82">
        <f t="shared" si="1500"/>
        <v>11</v>
      </c>
      <c r="L3466" s="76">
        <f t="shared" si="1506"/>
        <v>1.0021480199999999</v>
      </c>
      <c r="M3466" s="83">
        <f t="shared" si="1507"/>
        <v>1.0043006699999999</v>
      </c>
      <c r="N3466" s="83">
        <f t="shared" si="1508"/>
        <v>1.6831691806847937</v>
      </c>
      <c r="O3466" s="76">
        <f t="shared" si="1509"/>
        <v>1.68678466</v>
      </c>
      <c r="P3466" s="76">
        <f t="shared" si="1510"/>
        <v>232.58383578999999</v>
      </c>
      <c r="Q3466" s="84">
        <f t="shared" si="1499"/>
        <v>0</v>
      </c>
      <c r="R3466" s="86">
        <f t="shared" si="1496"/>
        <v>0</v>
      </c>
      <c r="S3466" s="76">
        <f t="shared" si="1511"/>
        <v>0</v>
      </c>
      <c r="T3466" s="86">
        <f t="shared" si="1497"/>
        <v>8.0657000000000006E-2</v>
      </c>
      <c r="U3466" s="84">
        <f t="shared" si="1512"/>
        <v>11</v>
      </c>
      <c r="V3466" s="84">
        <v>252</v>
      </c>
      <c r="W3466" s="83">
        <f t="shared" si="1513"/>
        <v>1.0033916949999999</v>
      </c>
      <c r="X3466" s="76">
        <f t="shared" si="1514"/>
        <v>0.78885342999999997</v>
      </c>
      <c r="Y3466" s="76">
        <f t="shared" si="1515"/>
        <v>0</v>
      </c>
      <c r="Z3466" s="90" t="str">
        <f t="shared" si="1516"/>
        <v>A+J=</v>
      </c>
      <c r="AA3466" s="81">
        <f t="shared" si="1517"/>
        <v>47438</v>
      </c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75">
        <f t="shared" si="1493"/>
        <v>47726</v>
      </c>
      <c r="B3467" s="76">
        <f t="shared" si="1494"/>
        <v>233.49007778999999</v>
      </c>
      <c r="C3467" s="76">
        <f t="shared" si="1498"/>
        <v>137.88590880000001</v>
      </c>
      <c r="D3467" s="77">
        <f t="shared" si="1501"/>
        <v>7245.38</v>
      </c>
      <c r="E3467" s="78">
        <f>IF(K3467=1,VLOOKUP(A3466,[1]Plan1!$G$155:$I$350,3),E3466)</f>
        <v>7276.54</v>
      </c>
      <c r="F3467" s="79">
        <f t="shared" si="1502"/>
        <v>45763</v>
      </c>
      <c r="G3467" s="80">
        <f t="shared" si="1503"/>
        <v>4.3006716003852752E-3</v>
      </c>
      <c r="H3467" s="81">
        <f t="shared" si="1504"/>
        <v>47742</v>
      </c>
      <c r="I3467" s="81">
        <f t="shared" si="1505"/>
        <v>47742</v>
      </c>
      <c r="J3467" s="82">
        <f t="shared" si="1495"/>
        <v>22</v>
      </c>
      <c r="K3467" s="82">
        <f t="shared" si="1500"/>
        <v>12</v>
      </c>
      <c r="L3467" s="76">
        <f t="shared" si="1506"/>
        <v>1.0023435300000001</v>
      </c>
      <c r="M3467" s="83">
        <f t="shared" si="1507"/>
        <v>1.0043006699999999</v>
      </c>
      <c r="N3467" s="83">
        <f t="shared" si="1508"/>
        <v>1.6831691806847937</v>
      </c>
      <c r="O3467" s="76">
        <f t="shared" si="1509"/>
        <v>1.6871137300000001</v>
      </c>
      <c r="P3467" s="76">
        <f t="shared" si="1510"/>
        <v>232.62920990999999</v>
      </c>
      <c r="Q3467" s="84">
        <f t="shared" si="1499"/>
        <v>0</v>
      </c>
      <c r="R3467" s="86">
        <f t="shared" si="1496"/>
        <v>0</v>
      </c>
      <c r="S3467" s="76">
        <f t="shared" si="1511"/>
        <v>0</v>
      </c>
      <c r="T3467" s="86">
        <f t="shared" si="1497"/>
        <v>8.0657000000000006E-2</v>
      </c>
      <c r="U3467" s="84">
        <f t="shared" si="1512"/>
        <v>12</v>
      </c>
      <c r="V3467" s="84">
        <v>252</v>
      </c>
      <c r="W3467" s="83">
        <f t="shared" si="1513"/>
        <v>1.003700601</v>
      </c>
      <c r="X3467" s="76">
        <f t="shared" si="1514"/>
        <v>0.86086788000000003</v>
      </c>
      <c r="Y3467" s="76">
        <f t="shared" si="1515"/>
        <v>0</v>
      </c>
      <c r="Z3467" s="90" t="str">
        <f t="shared" si="1516"/>
        <v>A+J=</v>
      </c>
      <c r="AA3467" s="81">
        <f t="shared" si="1517"/>
        <v>47438</v>
      </c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75">
        <f t="shared" ref="A3468:A3531" si="1518">(A3467+1)</f>
        <v>47727</v>
      </c>
      <c r="B3468" s="76">
        <f t="shared" ref="B3468:B3531" si="1519">P3468+X3468</f>
        <v>233.49007778999999</v>
      </c>
      <c r="C3468" s="76">
        <f t="shared" si="1498"/>
        <v>137.88590880000001</v>
      </c>
      <c r="D3468" s="77">
        <f t="shared" si="1501"/>
        <v>7245.38</v>
      </c>
      <c r="E3468" s="78">
        <f>IF(K3468=1,VLOOKUP(A3467,[1]Plan1!$G$155:$I$350,3),E3467)</f>
        <v>7276.54</v>
      </c>
      <c r="F3468" s="79">
        <f t="shared" si="1502"/>
        <v>45763</v>
      </c>
      <c r="G3468" s="80">
        <f t="shared" si="1503"/>
        <v>4.3006716003852752E-3</v>
      </c>
      <c r="H3468" s="81">
        <f t="shared" si="1504"/>
        <v>47742</v>
      </c>
      <c r="I3468" s="81">
        <f t="shared" si="1505"/>
        <v>47742</v>
      </c>
      <c r="J3468" s="82">
        <f t="shared" ref="J3468:J3531" si="1520">IF(I3468=I3467,J3467,NETWORKDAYS(I3467,I3468,$AD$165:$AD$503)-1)</f>
        <v>22</v>
      </c>
      <c r="K3468" s="82">
        <f t="shared" si="1500"/>
        <v>12</v>
      </c>
      <c r="L3468" s="76">
        <f t="shared" si="1506"/>
        <v>1.0023435300000001</v>
      </c>
      <c r="M3468" s="83">
        <f t="shared" si="1507"/>
        <v>1.0043006699999999</v>
      </c>
      <c r="N3468" s="83">
        <f t="shared" si="1508"/>
        <v>1.6831691806847937</v>
      </c>
      <c r="O3468" s="76">
        <f t="shared" si="1509"/>
        <v>1.6871137300000001</v>
      </c>
      <c r="P3468" s="76">
        <f t="shared" si="1510"/>
        <v>232.62920990999999</v>
      </c>
      <c r="Q3468" s="84">
        <f t="shared" si="1499"/>
        <v>0</v>
      </c>
      <c r="R3468" s="86">
        <f t="shared" ref="R3468:R3531" si="1521">IF(Q3468&gt;0,VLOOKUP($A3468,$AD$11:$AI$161,6),0)</f>
        <v>0</v>
      </c>
      <c r="S3468" s="76">
        <f t="shared" si="1511"/>
        <v>0</v>
      </c>
      <c r="T3468" s="86">
        <f t="shared" ref="T3468:T3531" si="1522">(T3467)</f>
        <v>8.0657000000000006E-2</v>
      </c>
      <c r="U3468" s="84">
        <f t="shared" si="1512"/>
        <v>12</v>
      </c>
      <c r="V3468" s="84">
        <v>252</v>
      </c>
      <c r="W3468" s="83">
        <f t="shared" si="1513"/>
        <v>1.003700601</v>
      </c>
      <c r="X3468" s="76">
        <f t="shared" si="1514"/>
        <v>0.86086788000000003</v>
      </c>
      <c r="Y3468" s="76">
        <f t="shared" si="1515"/>
        <v>0</v>
      </c>
      <c r="Z3468" s="90" t="str">
        <f t="shared" si="1516"/>
        <v>A+J=</v>
      </c>
      <c r="AA3468" s="81">
        <f t="shared" si="1517"/>
        <v>47438</v>
      </c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75">
        <f t="shared" si="1518"/>
        <v>47728</v>
      </c>
      <c r="B3469" s="76">
        <f t="shared" si="1519"/>
        <v>233.49007778999999</v>
      </c>
      <c r="C3469" s="76">
        <f t="shared" ref="C3469:C3532" si="1523">TRUNC(IF(Q3468&gt;0,VLOOKUP(A3468,$AD$13:$AE$161,2),C3468),8)</f>
        <v>137.88590880000001</v>
      </c>
      <c r="D3469" s="77">
        <f t="shared" si="1501"/>
        <v>7245.38</v>
      </c>
      <c r="E3469" s="78">
        <f>IF(K3469=1,VLOOKUP(A3468,[1]Plan1!$G$155:$I$350,3),E3468)</f>
        <v>7276.54</v>
      </c>
      <c r="F3469" s="79">
        <f t="shared" si="1502"/>
        <v>45763</v>
      </c>
      <c r="G3469" s="80">
        <f t="shared" si="1503"/>
        <v>4.3006716003852752E-3</v>
      </c>
      <c r="H3469" s="81">
        <f t="shared" si="1504"/>
        <v>47742</v>
      </c>
      <c r="I3469" s="81">
        <f t="shared" si="1505"/>
        <v>47742</v>
      </c>
      <c r="J3469" s="82">
        <f t="shared" si="1520"/>
        <v>22</v>
      </c>
      <c r="K3469" s="82">
        <f t="shared" si="1500"/>
        <v>12</v>
      </c>
      <c r="L3469" s="76">
        <f t="shared" si="1506"/>
        <v>1.0023435300000001</v>
      </c>
      <c r="M3469" s="83">
        <f t="shared" si="1507"/>
        <v>1.0043006699999999</v>
      </c>
      <c r="N3469" s="83">
        <f t="shared" si="1508"/>
        <v>1.6831691806847937</v>
      </c>
      <c r="O3469" s="76">
        <f t="shared" si="1509"/>
        <v>1.6871137300000001</v>
      </c>
      <c r="P3469" s="76">
        <f t="shared" si="1510"/>
        <v>232.62920990999999</v>
      </c>
      <c r="Q3469" s="84">
        <f t="shared" ref="Q3469:Q3532" si="1524">IF(VLOOKUP(A3469,AD$11:AK$161,8)=VLOOKUP(A3468,AD$11:AK$161,8),0,VLOOKUP(A3469,AD$11:AK$161,8))</f>
        <v>0</v>
      </c>
      <c r="R3469" s="86">
        <f t="shared" si="1521"/>
        <v>0</v>
      </c>
      <c r="S3469" s="76">
        <f t="shared" si="1511"/>
        <v>0</v>
      </c>
      <c r="T3469" s="86">
        <f t="shared" si="1522"/>
        <v>8.0657000000000006E-2</v>
      </c>
      <c r="U3469" s="84">
        <f t="shared" si="1512"/>
        <v>12</v>
      </c>
      <c r="V3469" s="84">
        <v>252</v>
      </c>
      <c r="W3469" s="83">
        <f t="shared" si="1513"/>
        <v>1.003700601</v>
      </c>
      <c r="X3469" s="76">
        <f t="shared" si="1514"/>
        <v>0.86086788000000003</v>
      </c>
      <c r="Y3469" s="76">
        <f t="shared" si="1515"/>
        <v>0</v>
      </c>
      <c r="Z3469" s="90" t="str">
        <f t="shared" si="1516"/>
        <v>A+J=</v>
      </c>
      <c r="AA3469" s="81">
        <f t="shared" si="1517"/>
        <v>47438</v>
      </c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75">
        <f t="shared" si="1518"/>
        <v>47729</v>
      </c>
      <c r="B3470" s="76">
        <f t="shared" si="1519"/>
        <v>233.60752479999999</v>
      </c>
      <c r="C3470" s="76">
        <f t="shared" si="1523"/>
        <v>137.88590880000001</v>
      </c>
      <c r="D3470" s="77">
        <f t="shared" si="1501"/>
        <v>7245.38</v>
      </c>
      <c r="E3470" s="78">
        <f>IF(K3470=1,VLOOKUP(A3469,[1]Plan1!$G$155:$I$350,3),E3469)</f>
        <v>7276.54</v>
      </c>
      <c r="F3470" s="79">
        <f t="shared" si="1502"/>
        <v>45763</v>
      </c>
      <c r="G3470" s="80">
        <f t="shared" si="1503"/>
        <v>4.3006716003852752E-3</v>
      </c>
      <c r="H3470" s="81">
        <f t="shared" si="1504"/>
        <v>47742</v>
      </c>
      <c r="I3470" s="81">
        <f t="shared" si="1505"/>
        <v>47742</v>
      </c>
      <c r="J3470" s="82">
        <f t="shared" si="1520"/>
        <v>22</v>
      </c>
      <c r="K3470" s="82">
        <f t="shared" si="1500"/>
        <v>13</v>
      </c>
      <c r="L3470" s="76">
        <f t="shared" si="1506"/>
        <v>1.0025390700000001</v>
      </c>
      <c r="M3470" s="83">
        <f t="shared" si="1507"/>
        <v>1.0043006699999999</v>
      </c>
      <c r="N3470" s="83">
        <f t="shared" si="1508"/>
        <v>1.6831691806847937</v>
      </c>
      <c r="O3470" s="76">
        <f t="shared" si="1509"/>
        <v>1.68744286</v>
      </c>
      <c r="P3470" s="76">
        <f t="shared" si="1510"/>
        <v>232.67459228999999</v>
      </c>
      <c r="Q3470" s="84">
        <f t="shared" si="1524"/>
        <v>0</v>
      </c>
      <c r="R3470" s="86">
        <f t="shared" si="1521"/>
        <v>0</v>
      </c>
      <c r="S3470" s="76">
        <f t="shared" si="1511"/>
        <v>0</v>
      </c>
      <c r="T3470" s="86">
        <f t="shared" si="1522"/>
        <v>8.0657000000000006E-2</v>
      </c>
      <c r="U3470" s="84">
        <f t="shared" si="1512"/>
        <v>13</v>
      </c>
      <c r="V3470" s="84">
        <v>252</v>
      </c>
      <c r="W3470" s="83">
        <f t="shared" si="1513"/>
        <v>1.004009602</v>
      </c>
      <c r="X3470" s="76">
        <f t="shared" si="1514"/>
        <v>0.93293250999999999</v>
      </c>
      <c r="Y3470" s="76">
        <f t="shared" si="1515"/>
        <v>0</v>
      </c>
      <c r="Z3470" s="90" t="str">
        <f t="shared" si="1516"/>
        <v>A+J=</v>
      </c>
      <c r="AA3470" s="81">
        <f t="shared" si="1517"/>
        <v>47438</v>
      </c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75">
        <f t="shared" si="1518"/>
        <v>47730</v>
      </c>
      <c r="B3471" s="76">
        <f t="shared" si="1519"/>
        <v>233.72503028</v>
      </c>
      <c r="C3471" s="76">
        <f t="shared" si="1523"/>
        <v>137.88590880000001</v>
      </c>
      <c r="D3471" s="77">
        <f t="shared" si="1501"/>
        <v>7245.38</v>
      </c>
      <c r="E3471" s="78">
        <f>IF(K3471=1,VLOOKUP(A3470,[1]Plan1!$G$155:$I$350,3),E3470)</f>
        <v>7276.54</v>
      </c>
      <c r="F3471" s="79">
        <f t="shared" si="1502"/>
        <v>45763</v>
      </c>
      <c r="G3471" s="80">
        <f t="shared" si="1503"/>
        <v>4.3006716003852752E-3</v>
      </c>
      <c r="H3471" s="81">
        <f t="shared" si="1504"/>
        <v>47742</v>
      </c>
      <c r="I3471" s="81">
        <f t="shared" si="1505"/>
        <v>47742</v>
      </c>
      <c r="J3471" s="82">
        <f t="shared" si="1520"/>
        <v>22</v>
      </c>
      <c r="K3471" s="82">
        <f t="shared" si="1500"/>
        <v>14</v>
      </c>
      <c r="L3471" s="76">
        <f t="shared" si="1506"/>
        <v>1.0027346500000001</v>
      </c>
      <c r="M3471" s="83">
        <f t="shared" si="1507"/>
        <v>1.0043006699999999</v>
      </c>
      <c r="N3471" s="83">
        <f t="shared" si="1508"/>
        <v>1.6831691806847937</v>
      </c>
      <c r="O3471" s="76">
        <f t="shared" si="1509"/>
        <v>1.68777205</v>
      </c>
      <c r="P3471" s="76">
        <f t="shared" si="1510"/>
        <v>232.71998296000001</v>
      </c>
      <c r="Q3471" s="84">
        <f t="shared" si="1524"/>
        <v>0</v>
      </c>
      <c r="R3471" s="86">
        <f t="shared" si="1521"/>
        <v>0</v>
      </c>
      <c r="S3471" s="76">
        <f t="shared" si="1511"/>
        <v>0</v>
      </c>
      <c r="T3471" s="86">
        <f t="shared" si="1522"/>
        <v>8.0657000000000006E-2</v>
      </c>
      <c r="U3471" s="84">
        <f t="shared" si="1512"/>
        <v>14</v>
      </c>
      <c r="V3471" s="84">
        <v>252</v>
      </c>
      <c r="W3471" s="83">
        <f t="shared" si="1513"/>
        <v>1.0043186980000001</v>
      </c>
      <c r="X3471" s="76">
        <f t="shared" si="1514"/>
        <v>1.0050473200000001</v>
      </c>
      <c r="Y3471" s="76">
        <f t="shared" si="1515"/>
        <v>0</v>
      </c>
      <c r="Z3471" s="90" t="str">
        <f t="shared" si="1516"/>
        <v>A+J=</v>
      </c>
      <c r="AA3471" s="81">
        <f t="shared" si="1517"/>
        <v>47438</v>
      </c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75">
        <f t="shared" si="1518"/>
        <v>47731</v>
      </c>
      <c r="B3472" s="76">
        <f t="shared" si="1519"/>
        <v>233.84259700999999</v>
      </c>
      <c r="C3472" s="76">
        <f t="shared" si="1523"/>
        <v>137.88590880000001</v>
      </c>
      <c r="D3472" s="77">
        <f t="shared" si="1501"/>
        <v>7245.38</v>
      </c>
      <c r="E3472" s="78">
        <f>IF(K3472=1,VLOOKUP(A3471,[1]Plan1!$G$155:$I$350,3),E3471)</f>
        <v>7276.54</v>
      </c>
      <c r="F3472" s="79">
        <f t="shared" si="1502"/>
        <v>45763</v>
      </c>
      <c r="G3472" s="80">
        <f t="shared" si="1503"/>
        <v>4.3006716003852752E-3</v>
      </c>
      <c r="H3472" s="81">
        <f t="shared" si="1504"/>
        <v>47742</v>
      </c>
      <c r="I3472" s="81">
        <f t="shared" si="1505"/>
        <v>47742</v>
      </c>
      <c r="J3472" s="82">
        <f t="shared" si="1520"/>
        <v>22</v>
      </c>
      <c r="K3472" s="82">
        <f t="shared" si="1500"/>
        <v>15</v>
      </c>
      <c r="L3472" s="76">
        <f t="shared" si="1506"/>
        <v>1.00293027</v>
      </c>
      <c r="M3472" s="83">
        <f t="shared" si="1507"/>
        <v>1.0043006699999999</v>
      </c>
      <c r="N3472" s="83">
        <f t="shared" si="1508"/>
        <v>1.6831691806847937</v>
      </c>
      <c r="O3472" s="76">
        <f t="shared" si="1509"/>
        <v>1.6881013199999999</v>
      </c>
      <c r="P3472" s="76">
        <f t="shared" si="1510"/>
        <v>232.76538464999999</v>
      </c>
      <c r="Q3472" s="84">
        <f t="shared" si="1524"/>
        <v>0</v>
      </c>
      <c r="R3472" s="86">
        <f t="shared" si="1521"/>
        <v>0</v>
      </c>
      <c r="S3472" s="76">
        <f t="shared" si="1511"/>
        <v>0</v>
      </c>
      <c r="T3472" s="86">
        <f t="shared" si="1522"/>
        <v>8.0657000000000006E-2</v>
      </c>
      <c r="U3472" s="84">
        <f t="shared" si="1512"/>
        <v>15</v>
      </c>
      <c r="V3472" s="84">
        <v>252</v>
      </c>
      <c r="W3472" s="83">
        <f t="shared" si="1513"/>
        <v>1.004627889</v>
      </c>
      <c r="X3472" s="76">
        <f t="shared" si="1514"/>
        <v>1.0772123600000001</v>
      </c>
      <c r="Y3472" s="76">
        <f t="shared" si="1515"/>
        <v>0</v>
      </c>
      <c r="Z3472" s="90" t="str">
        <f t="shared" si="1516"/>
        <v>A+J=</v>
      </c>
      <c r="AA3472" s="81">
        <f t="shared" si="1517"/>
        <v>47438</v>
      </c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75">
        <f t="shared" si="1518"/>
        <v>47732</v>
      </c>
      <c r="B3473" s="76">
        <f t="shared" si="1519"/>
        <v>233.96022110000001</v>
      </c>
      <c r="C3473" s="76">
        <f t="shared" si="1523"/>
        <v>137.88590880000001</v>
      </c>
      <c r="D3473" s="77">
        <f t="shared" si="1501"/>
        <v>7245.38</v>
      </c>
      <c r="E3473" s="78">
        <f>IF(K3473=1,VLOOKUP(A3472,[1]Plan1!$G$155:$I$350,3),E3472)</f>
        <v>7276.54</v>
      </c>
      <c r="F3473" s="79">
        <f t="shared" si="1502"/>
        <v>45763</v>
      </c>
      <c r="G3473" s="80">
        <f t="shared" si="1503"/>
        <v>4.3006716003852752E-3</v>
      </c>
      <c r="H3473" s="81">
        <f t="shared" si="1504"/>
        <v>47742</v>
      </c>
      <c r="I3473" s="81">
        <f t="shared" si="1505"/>
        <v>47742</v>
      </c>
      <c r="J3473" s="82">
        <f t="shared" si="1520"/>
        <v>22</v>
      </c>
      <c r="K3473" s="82">
        <f t="shared" si="1500"/>
        <v>16</v>
      </c>
      <c r="L3473" s="76">
        <f t="shared" si="1506"/>
        <v>1.0031259299999999</v>
      </c>
      <c r="M3473" s="83">
        <f t="shared" si="1507"/>
        <v>1.0043006699999999</v>
      </c>
      <c r="N3473" s="83">
        <f t="shared" si="1508"/>
        <v>1.6831691806847937</v>
      </c>
      <c r="O3473" s="76">
        <f t="shared" si="1509"/>
        <v>1.68843064</v>
      </c>
      <c r="P3473" s="76">
        <f t="shared" si="1510"/>
        <v>232.81079324000001</v>
      </c>
      <c r="Q3473" s="84">
        <f t="shared" si="1524"/>
        <v>0</v>
      </c>
      <c r="R3473" s="86">
        <f t="shared" si="1521"/>
        <v>0</v>
      </c>
      <c r="S3473" s="76">
        <f t="shared" si="1511"/>
        <v>0</v>
      </c>
      <c r="T3473" s="86">
        <f t="shared" si="1522"/>
        <v>8.0657000000000006E-2</v>
      </c>
      <c r="U3473" s="84">
        <f t="shared" si="1512"/>
        <v>16</v>
      </c>
      <c r="V3473" s="84">
        <v>252</v>
      </c>
      <c r="W3473" s="83">
        <f t="shared" si="1513"/>
        <v>1.0049371760000001</v>
      </c>
      <c r="X3473" s="76">
        <f t="shared" si="1514"/>
        <v>1.1494278600000001</v>
      </c>
      <c r="Y3473" s="76">
        <f t="shared" si="1515"/>
        <v>0</v>
      </c>
      <c r="Z3473" s="90" t="str">
        <f t="shared" si="1516"/>
        <v>A+J=</v>
      </c>
      <c r="AA3473" s="81">
        <f t="shared" si="1517"/>
        <v>47438</v>
      </c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75">
        <f t="shared" si="1518"/>
        <v>47733</v>
      </c>
      <c r="B3474" s="76">
        <f t="shared" si="1519"/>
        <v>234.07790347</v>
      </c>
      <c r="C3474" s="76">
        <f t="shared" si="1523"/>
        <v>137.88590880000001</v>
      </c>
      <c r="D3474" s="77">
        <f t="shared" si="1501"/>
        <v>7245.38</v>
      </c>
      <c r="E3474" s="78">
        <f>IF(K3474=1,VLOOKUP(A3473,[1]Plan1!$G$155:$I$350,3),E3473)</f>
        <v>7276.54</v>
      </c>
      <c r="F3474" s="79">
        <f t="shared" si="1502"/>
        <v>45763</v>
      </c>
      <c r="G3474" s="80">
        <f t="shared" si="1503"/>
        <v>4.3006716003852752E-3</v>
      </c>
      <c r="H3474" s="81">
        <f t="shared" si="1504"/>
        <v>47742</v>
      </c>
      <c r="I3474" s="81">
        <f t="shared" si="1505"/>
        <v>47742</v>
      </c>
      <c r="J3474" s="82">
        <f t="shared" si="1520"/>
        <v>22</v>
      </c>
      <c r="K3474" s="82">
        <f t="shared" si="1500"/>
        <v>17</v>
      </c>
      <c r="L3474" s="76">
        <f t="shared" si="1506"/>
        <v>1.0033216199999999</v>
      </c>
      <c r="M3474" s="83">
        <f t="shared" si="1507"/>
        <v>1.0043006699999999</v>
      </c>
      <c r="N3474" s="83">
        <f t="shared" si="1508"/>
        <v>1.6831691806847937</v>
      </c>
      <c r="O3474" s="76">
        <f t="shared" si="1509"/>
        <v>1.6887600199999999</v>
      </c>
      <c r="P3474" s="76">
        <f t="shared" si="1510"/>
        <v>232.8562101</v>
      </c>
      <c r="Q3474" s="84">
        <f t="shared" si="1524"/>
        <v>0</v>
      </c>
      <c r="R3474" s="86">
        <f t="shared" si="1521"/>
        <v>0</v>
      </c>
      <c r="S3474" s="76">
        <f t="shared" si="1511"/>
        <v>0</v>
      </c>
      <c r="T3474" s="86">
        <f t="shared" si="1522"/>
        <v>8.0657000000000006E-2</v>
      </c>
      <c r="U3474" s="84">
        <f t="shared" si="1512"/>
        <v>17</v>
      </c>
      <c r="V3474" s="84">
        <v>252</v>
      </c>
      <c r="W3474" s="83">
        <f t="shared" si="1513"/>
        <v>1.005246557</v>
      </c>
      <c r="X3474" s="76">
        <f t="shared" si="1514"/>
        <v>1.2216933699999999</v>
      </c>
      <c r="Y3474" s="76">
        <f t="shared" si="1515"/>
        <v>0</v>
      </c>
      <c r="Z3474" s="90" t="str">
        <f t="shared" si="1516"/>
        <v>A+J=</v>
      </c>
      <c r="AA3474" s="81">
        <f t="shared" si="1517"/>
        <v>47438</v>
      </c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75">
        <f t="shared" si="1518"/>
        <v>47734</v>
      </c>
      <c r="B3475" s="76">
        <f t="shared" si="1519"/>
        <v>234.07790347</v>
      </c>
      <c r="C3475" s="76">
        <f t="shared" si="1523"/>
        <v>137.88590880000001</v>
      </c>
      <c r="D3475" s="77">
        <f t="shared" si="1501"/>
        <v>7245.38</v>
      </c>
      <c r="E3475" s="78">
        <f>IF(K3475=1,VLOOKUP(A3474,[1]Plan1!$G$155:$I$350,3),E3474)</f>
        <v>7276.54</v>
      </c>
      <c r="F3475" s="79">
        <f t="shared" si="1502"/>
        <v>45763</v>
      </c>
      <c r="G3475" s="80">
        <f t="shared" si="1503"/>
        <v>4.3006716003852752E-3</v>
      </c>
      <c r="H3475" s="81">
        <f t="shared" si="1504"/>
        <v>47742</v>
      </c>
      <c r="I3475" s="81">
        <f t="shared" si="1505"/>
        <v>47742</v>
      </c>
      <c r="J3475" s="82">
        <f t="shared" si="1520"/>
        <v>22</v>
      </c>
      <c r="K3475" s="82">
        <f t="shared" si="1500"/>
        <v>17</v>
      </c>
      <c r="L3475" s="76">
        <f t="shared" si="1506"/>
        <v>1.0033216199999999</v>
      </c>
      <c r="M3475" s="83">
        <f t="shared" si="1507"/>
        <v>1.0043006699999999</v>
      </c>
      <c r="N3475" s="83">
        <f t="shared" si="1508"/>
        <v>1.6831691806847937</v>
      </c>
      <c r="O3475" s="76">
        <f t="shared" si="1509"/>
        <v>1.6887600199999999</v>
      </c>
      <c r="P3475" s="76">
        <f t="shared" si="1510"/>
        <v>232.8562101</v>
      </c>
      <c r="Q3475" s="84">
        <f t="shared" si="1524"/>
        <v>0</v>
      </c>
      <c r="R3475" s="86">
        <f t="shared" si="1521"/>
        <v>0</v>
      </c>
      <c r="S3475" s="76">
        <f t="shared" si="1511"/>
        <v>0</v>
      </c>
      <c r="T3475" s="86">
        <f t="shared" si="1522"/>
        <v>8.0657000000000006E-2</v>
      </c>
      <c r="U3475" s="84">
        <f t="shared" si="1512"/>
        <v>17</v>
      </c>
      <c r="V3475" s="84">
        <v>252</v>
      </c>
      <c r="W3475" s="83">
        <f t="shared" si="1513"/>
        <v>1.005246557</v>
      </c>
      <c r="X3475" s="76">
        <f t="shared" si="1514"/>
        <v>1.2216933699999999</v>
      </c>
      <c r="Y3475" s="76">
        <f t="shared" si="1515"/>
        <v>0</v>
      </c>
      <c r="Z3475" s="90" t="str">
        <f t="shared" si="1516"/>
        <v>A+J=</v>
      </c>
      <c r="AA3475" s="81">
        <f t="shared" si="1517"/>
        <v>47438</v>
      </c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75">
        <f t="shared" si="1518"/>
        <v>47735</v>
      </c>
      <c r="B3476" s="76">
        <f t="shared" si="1519"/>
        <v>234.07790347</v>
      </c>
      <c r="C3476" s="76">
        <f t="shared" si="1523"/>
        <v>137.88590880000001</v>
      </c>
      <c r="D3476" s="77">
        <f t="shared" si="1501"/>
        <v>7245.38</v>
      </c>
      <c r="E3476" s="78">
        <f>IF(K3476=1,VLOOKUP(A3475,[1]Plan1!$G$155:$I$350,3),E3475)</f>
        <v>7276.54</v>
      </c>
      <c r="F3476" s="79">
        <f t="shared" si="1502"/>
        <v>45763</v>
      </c>
      <c r="G3476" s="80">
        <f t="shared" si="1503"/>
        <v>4.3006716003852752E-3</v>
      </c>
      <c r="H3476" s="81">
        <f t="shared" si="1504"/>
        <v>47742</v>
      </c>
      <c r="I3476" s="81">
        <f t="shared" si="1505"/>
        <v>47742</v>
      </c>
      <c r="J3476" s="82">
        <f t="shared" si="1520"/>
        <v>22</v>
      </c>
      <c r="K3476" s="82">
        <f t="shared" si="1500"/>
        <v>17</v>
      </c>
      <c r="L3476" s="76">
        <f t="shared" si="1506"/>
        <v>1.0033216199999999</v>
      </c>
      <c r="M3476" s="83">
        <f t="shared" si="1507"/>
        <v>1.0043006699999999</v>
      </c>
      <c r="N3476" s="83">
        <f t="shared" si="1508"/>
        <v>1.6831691806847937</v>
      </c>
      <c r="O3476" s="76">
        <f t="shared" si="1509"/>
        <v>1.6887600199999999</v>
      </c>
      <c r="P3476" s="76">
        <f t="shared" si="1510"/>
        <v>232.8562101</v>
      </c>
      <c r="Q3476" s="84">
        <f t="shared" si="1524"/>
        <v>0</v>
      </c>
      <c r="R3476" s="86">
        <f t="shared" si="1521"/>
        <v>0</v>
      </c>
      <c r="S3476" s="76">
        <f t="shared" si="1511"/>
        <v>0</v>
      </c>
      <c r="T3476" s="86">
        <f t="shared" si="1522"/>
        <v>8.0657000000000006E-2</v>
      </c>
      <c r="U3476" s="84">
        <f t="shared" si="1512"/>
        <v>17</v>
      </c>
      <c r="V3476" s="84">
        <v>252</v>
      </c>
      <c r="W3476" s="83">
        <f t="shared" si="1513"/>
        <v>1.005246557</v>
      </c>
      <c r="X3476" s="76">
        <f t="shared" si="1514"/>
        <v>1.2216933699999999</v>
      </c>
      <c r="Y3476" s="76">
        <f t="shared" si="1515"/>
        <v>0</v>
      </c>
      <c r="Z3476" s="90" t="str">
        <f t="shared" si="1516"/>
        <v>A+J=</v>
      </c>
      <c r="AA3476" s="81">
        <f t="shared" si="1517"/>
        <v>47438</v>
      </c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75">
        <f t="shared" si="1518"/>
        <v>47736</v>
      </c>
      <c r="B3477" s="76">
        <f t="shared" si="1519"/>
        <v>234.19564602</v>
      </c>
      <c r="C3477" s="76">
        <f t="shared" si="1523"/>
        <v>137.88590880000001</v>
      </c>
      <c r="D3477" s="77">
        <f t="shared" si="1501"/>
        <v>7245.38</v>
      </c>
      <c r="E3477" s="78">
        <f>IF(K3477=1,VLOOKUP(A3476,[1]Plan1!$G$155:$I$350,3),E3476)</f>
        <v>7276.54</v>
      </c>
      <c r="F3477" s="79">
        <f t="shared" si="1502"/>
        <v>45763</v>
      </c>
      <c r="G3477" s="80">
        <f t="shared" si="1503"/>
        <v>4.3006716003852752E-3</v>
      </c>
      <c r="H3477" s="81">
        <f t="shared" si="1504"/>
        <v>47742</v>
      </c>
      <c r="I3477" s="81">
        <f t="shared" si="1505"/>
        <v>47742</v>
      </c>
      <c r="J3477" s="82">
        <f t="shared" si="1520"/>
        <v>22</v>
      </c>
      <c r="K3477" s="82">
        <f t="shared" si="1500"/>
        <v>18</v>
      </c>
      <c r="L3477" s="76">
        <f t="shared" si="1506"/>
        <v>1.0035173500000001</v>
      </c>
      <c r="M3477" s="83">
        <f t="shared" si="1507"/>
        <v>1.0043006699999999</v>
      </c>
      <c r="N3477" s="83">
        <f t="shared" si="1508"/>
        <v>1.6831691806847937</v>
      </c>
      <c r="O3477" s="76">
        <f t="shared" si="1509"/>
        <v>1.6890894700000001</v>
      </c>
      <c r="P3477" s="76">
        <f t="shared" si="1510"/>
        <v>232.90163661</v>
      </c>
      <c r="Q3477" s="84">
        <f t="shared" si="1524"/>
        <v>0</v>
      </c>
      <c r="R3477" s="86">
        <f t="shared" si="1521"/>
        <v>0</v>
      </c>
      <c r="S3477" s="76">
        <f t="shared" si="1511"/>
        <v>0</v>
      </c>
      <c r="T3477" s="86">
        <f t="shared" si="1522"/>
        <v>8.0657000000000006E-2</v>
      </c>
      <c r="U3477" s="84">
        <f t="shared" si="1512"/>
        <v>18</v>
      </c>
      <c r="V3477" s="84">
        <v>252</v>
      </c>
      <c r="W3477" s="83">
        <f t="shared" si="1513"/>
        <v>1.005556034</v>
      </c>
      <c r="X3477" s="76">
        <f t="shared" si="1514"/>
        <v>1.2940094099999999</v>
      </c>
      <c r="Y3477" s="76">
        <f t="shared" si="1515"/>
        <v>0</v>
      </c>
      <c r="Z3477" s="90" t="str">
        <f t="shared" si="1516"/>
        <v>A+J=</v>
      </c>
      <c r="AA3477" s="81">
        <f t="shared" si="1517"/>
        <v>47438</v>
      </c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75">
        <f t="shared" si="1518"/>
        <v>47737</v>
      </c>
      <c r="B3478" s="76">
        <f t="shared" si="1519"/>
        <v>234.31344712999999</v>
      </c>
      <c r="C3478" s="76">
        <f t="shared" si="1523"/>
        <v>137.88590880000001</v>
      </c>
      <c r="D3478" s="77">
        <f t="shared" si="1501"/>
        <v>7245.38</v>
      </c>
      <c r="E3478" s="78">
        <f>IF(K3478=1,VLOOKUP(A3477,[1]Plan1!$G$155:$I$350,3),E3477)</f>
        <v>7276.54</v>
      </c>
      <c r="F3478" s="79">
        <f t="shared" si="1502"/>
        <v>45763</v>
      </c>
      <c r="G3478" s="80">
        <f t="shared" si="1503"/>
        <v>4.3006716003852752E-3</v>
      </c>
      <c r="H3478" s="81">
        <f t="shared" si="1504"/>
        <v>47742</v>
      </c>
      <c r="I3478" s="81">
        <f t="shared" si="1505"/>
        <v>47742</v>
      </c>
      <c r="J3478" s="82">
        <f t="shared" si="1520"/>
        <v>22</v>
      </c>
      <c r="K3478" s="82">
        <f t="shared" si="1500"/>
        <v>19</v>
      </c>
      <c r="L3478" s="76">
        <f t="shared" si="1506"/>
        <v>1.00371312</v>
      </c>
      <c r="M3478" s="83">
        <f t="shared" si="1507"/>
        <v>1.0043006699999999</v>
      </c>
      <c r="N3478" s="83">
        <f t="shared" si="1508"/>
        <v>1.6831691806847937</v>
      </c>
      <c r="O3478" s="76">
        <f t="shared" si="1509"/>
        <v>1.6894189799999999</v>
      </c>
      <c r="P3478" s="76">
        <f t="shared" si="1510"/>
        <v>232.9470714</v>
      </c>
      <c r="Q3478" s="84">
        <f t="shared" si="1524"/>
        <v>0</v>
      </c>
      <c r="R3478" s="86">
        <f t="shared" si="1521"/>
        <v>0</v>
      </c>
      <c r="S3478" s="76">
        <f t="shared" si="1511"/>
        <v>0</v>
      </c>
      <c r="T3478" s="86">
        <f t="shared" si="1522"/>
        <v>8.0657000000000006E-2</v>
      </c>
      <c r="U3478" s="84">
        <f t="shared" si="1512"/>
        <v>19</v>
      </c>
      <c r="V3478" s="84">
        <v>252</v>
      </c>
      <c r="W3478" s="83">
        <f t="shared" si="1513"/>
        <v>1.005865606</v>
      </c>
      <c r="X3478" s="76">
        <f t="shared" si="1514"/>
        <v>1.3663757299999999</v>
      </c>
      <c r="Y3478" s="76">
        <f t="shared" si="1515"/>
        <v>0</v>
      </c>
      <c r="Z3478" s="90" t="str">
        <f t="shared" si="1516"/>
        <v>A+J=</v>
      </c>
      <c r="AA3478" s="81">
        <f t="shared" si="1517"/>
        <v>47438</v>
      </c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75">
        <f t="shared" si="1518"/>
        <v>47738</v>
      </c>
      <c r="B3479" s="76">
        <f t="shared" si="1519"/>
        <v>234.43130983999998</v>
      </c>
      <c r="C3479" s="76">
        <f t="shared" si="1523"/>
        <v>137.88590880000001</v>
      </c>
      <c r="D3479" s="77">
        <f t="shared" si="1501"/>
        <v>7245.38</v>
      </c>
      <c r="E3479" s="78">
        <f>IF(K3479=1,VLOOKUP(A3478,[1]Plan1!$G$155:$I$350,3),E3478)</f>
        <v>7276.54</v>
      </c>
      <c r="F3479" s="79">
        <f t="shared" si="1502"/>
        <v>45763</v>
      </c>
      <c r="G3479" s="80">
        <f t="shared" si="1503"/>
        <v>4.3006716003852752E-3</v>
      </c>
      <c r="H3479" s="81">
        <f t="shared" si="1504"/>
        <v>47742</v>
      </c>
      <c r="I3479" s="81">
        <f t="shared" si="1505"/>
        <v>47742</v>
      </c>
      <c r="J3479" s="82">
        <f t="shared" si="1520"/>
        <v>22</v>
      </c>
      <c r="K3479" s="82">
        <f t="shared" si="1500"/>
        <v>20</v>
      </c>
      <c r="L3479" s="76">
        <f t="shared" si="1506"/>
        <v>1.0039089299999999</v>
      </c>
      <c r="M3479" s="83">
        <f t="shared" si="1507"/>
        <v>1.0043006699999999</v>
      </c>
      <c r="N3479" s="83">
        <f t="shared" si="1508"/>
        <v>1.6831691806847937</v>
      </c>
      <c r="O3479" s="76">
        <f t="shared" si="1509"/>
        <v>1.6897485699999999</v>
      </c>
      <c r="P3479" s="76">
        <f t="shared" si="1510"/>
        <v>232.99251720999999</v>
      </c>
      <c r="Q3479" s="84">
        <f t="shared" si="1524"/>
        <v>0</v>
      </c>
      <c r="R3479" s="86">
        <f t="shared" si="1521"/>
        <v>0</v>
      </c>
      <c r="S3479" s="76">
        <f t="shared" si="1511"/>
        <v>0</v>
      </c>
      <c r="T3479" s="86">
        <f t="shared" si="1522"/>
        <v>8.0657000000000006E-2</v>
      </c>
      <c r="U3479" s="84">
        <f t="shared" si="1512"/>
        <v>20</v>
      </c>
      <c r="V3479" s="84">
        <v>252</v>
      </c>
      <c r="W3479" s="83">
        <f t="shared" si="1513"/>
        <v>1.0061752740000001</v>
      </c>
      <c r="X3479" s="76">
        <f t="shared" si="1514"/>
        <v>1.43879263</v>
      </c>
      <c r="Y3479" s="76">
        <f t="shared" si="1515"/>
        <v>0</v>
      </c>
      <c r="Z3479" s="90" t="str">
        <f t="shared" si="1516"/>
        <v>A+J=</v>
      </c>
      <c r="AA3479" s="81">
        <f t="shared" si="1517"/>
        <v>47438</v>
      </c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75">
        <f t="shared" si="1518"/>
        <v>47739</v>
      </c>
      <c r="B3480" s="76">
        <f t="shared" si="1519"/>
        <v>234.54922954</v>
      </c>
      <c r="C3480" s="76">
        <f t="shared" si="1523"/>
        <v>137.88590880000001</v>
      </c>
      <c r="D3480" s="77">
        <f t="shared" si="1501"/>
        <v>7245.38</v>
      </c>
      <c r="E3480" s="78">
        <f>IF(K3480=1,VLOOKUP(A3479,[1]Plan1!$G$155:$I$350,3),E3479)</f>
        <v>7276.54</v>
      </c>
      <c r="F3480" s="79">
        <f t="shared" si="1502"/>
        <v>45763</v>
      </c>
      <c r="G3480" s="80">
        <f t="shared" si="1503"/>
        <v>4.3006716003852752E-3</v>
      </c>
      <c r="H3480" s="81">
        <f t="shared" si="1504"/>
        <v>47742</v>
      </c>
      <c r="I3480" s="81">
        <f t="shared" si="1505"/>
        <v>47742</v>
      </c>
      <c r="J3480" s="82">
        <f t="shared" si="1520"/>
        <v>22</v>
      </c>
      <c r="K3480" s="82">
        <f t="shared" si="1500"/>
        <v>21</v>
      </c>
      <c r="L3480" s="76">
        <f t="shared" si="1506"/>
        <v>1.00410478</v>
      </c>
      <c r="M3480" s="83">
        <f t="shared" si="1507"/>
        <v>1.0043006699999999</v>
      </c>
      <c r="N3480" s="83">
        <f t="shared" si="1508"/>
        <v>1.6831691806847937</v>
      </c>
      <c r="O3480" s="76">
        <f t="shared" si="1509"/>
        <v>1.69007821</v>
      </c>
      <c r="P3480" s="76">
        <f t="shared" si="1510"/>
        <v>233.03796991999999</v>
      </c>
      <c r="Q3480" s="84">
        <f t="shared" si="1524"/>
        <v>0</v>
      </c>
      <c r="R3480" s="86">
        <f t="shared" si="1521"/>
        <v>0</v>
      </c>
      <c r="S3480" s="76">
        <f t="shared" si="1511"/>
        <v>0</v>
      </c>
      <c r="T3480" s="86">
        <f t="shared" si="1522"/>
        <v>8.0657000000000006E-2</v>
      </c>
      <c r="U3480" s="84">
        <f t="shared" si="1512"/>
        <v>21</v>
      </c>
      <c r="V3480" s="84">
        <v>252</v>
      </c>
      <c r="W3480" s="83">
        <f t="shared" si="1513"/>
        <v>1.0064850359999999</v>
      </c>
      <c r="X3480" s="76">
        <f t="shared" si="1514"/>
        <v>1.5112596199999999</v>
      </c>
      <c r="Y3480" s="76">
        <f t="shared" si="1515"/>
        <v>0</v>
      </c>
      <c r="Z3480" s="90" t="str">
        <f t="shared" si="1516"/>
        <v>A+J=</v>
      </c>
      <c r="AA3480" s="81">
        <f t="shared" si="1517"/>
        <v>47438</v>
      </c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75">
        <f t="shared" si="1518"/>
        <v>47740</v>
      </c>
      <c r="B3481" s="76">
        <f t="shared" si="1519"/>
        <v>234.66721112000002</v>
      </c>
      <c r="C3481" s="76">
        <f t="shared" si="1523"/>
        <v>137.88590880000001</v>
      </c>
      <c r="D3481" s="77">
        <f t="shared" si="1501"/>
        <v>7245.38</v>
      </c>
      <c r="E3481" s="78">
        <f>IF(K3481=1,VLOOKUP(A3480,[1]Plan1!$G$155:$I$350,3),E3480)</f>
        <v>7276.54</v>
      </c>
      <c r="F3481" s="79">
        <f t="shared" si="1502"/>
        <v>45763</v>
      </c>
      <c r="G3481" s="80">
        <f t="shared" si="1503"/>
        <v>4.3006716003852752E-3</v>
      </c>
      <c r="H3481" s="81">
        <f t="shared" si="1504"/>
        <v>47742</v>
      </c>
      <c r="I3481" s="81">
        <f t="shared" si="1505"/>
        <v>47742</v>
      </c>
      <c r="J3481" s="82">
        <f t="shared" si="1520"/>
        <v>22</v>
      </c>
      <c r="K3481" s="82">
        <f t="shared" si="1500"/>
        <v>22</v>
      </c>
      <c r="L3481" s="76">
        <f t="shared" si="1506"/>
        <v>1.0043006699999999</v>
      </c>
      <c r="M3481" s="83">
        <f t="shared" si="1507"/>
        <v>1.0043006699999999</v>
      </c>
      <c r="N3481" s="83">
        <f t="shared" si="1508"/>
        <v>1.6831691806847937</v>
      </c>
      <c r="O3481" s="76">
        <f t="shared" si="1509"/>
        <v>1.6904079299999999</v>
      </c>
      <c r="P3481" s="76">
        <f t="shared" si="1510"/>
        <v>233.08343367000001</v>
      </c>
      <c r="Q3481" s="84">
        <f t="shared" si="1524"/>
        <v>0</v>
      </c>
      <c r="R3481" s="86">
        <f t="shared" si="1521"/>
        <v>0</v>
      </c>
      <c r="S3481" s="76">
        <f t="shared" si="1511"/>
        <v>0</v>
      </c>
      <c r="T3481" s="86">
        <f t="shared" si="1522"/>
        <v>8.0657000000000006E-2</v>
      </c>
      <c r="U3481" s="84">
        <f t="shared" si="1512"/>
        <v>22</v>
      </c>
      <c r="V3481" s="84">
        <v>252</v>
      </c>
      <c r="W3481" s="83">
        <f t="shared" si="1513"/>
        <v>1.0067948950000001</v>
      </c>
      <c r="X3481" s="76">
        <f t="shared" si="1514"/>
        <v>1.5837774499999999</v>
      </c>
      <c r="Y3481" s="76">
        <f t="shared" si="1515"/>
        <v>0</v>
      </c>
      <c r="Z3481" s="90" t="str">
        <f t="shared" si="1516"/>
        <v>A+J=</v>
      </c>
      <c r="AA3481" s="81">
        <f t="shared" si="1517"/>
        <v>47438</v>
      </c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75">
        <f t="shared" si="1518"/>
        <v>47741</v>
      </c>
      <c r="B3482" s="76">
        <f t="shared" si="1519"/>
        <v>234.66721112000002</v>
      </c>
      <c r="C3482" s="76">
        <f t="shared" si="1523"/>
        <v>137.88590880000001</v>
      </c>
      <c r="D3482" s="77">
        <f t="shared" si="1501"/>
        <v>7245.38</v>
      </c>
      <c r="E3482" s="78">
        <f>IF(K3482=1,VLOOKUP(A3481,[1]Plan1!$G$155:$I$350,3),E3481)</f>
        <v>7276.54</v>
      </c>
      <c r="F3482" s="79">
        <f t="shared" si="1502"/>
        <v>45763</v>
      </c>
      <c r="G3482" s="80">
        <f t="shared" si="1503"/>
        <v>4.3006716003852752E-3</v>
      </c>
      <c r="H3482" s="81">
        <f t="shared" si="1504"/>
        <v>47771</v>
      </c>
      <c r="I3482" s="81">
        <f t="shared" si="1505"/>
        <v>47742</v>
      </c>
      <c r="J3482" s="82">
        <f t="shared" si="1520"/>
        <v>22</v>
      </c>
      <c r="K3482" s="82">
        <f t="shared" si="1500"/>
        <v>22</v>
      </c>
      <c r="L3482" s="76">
        <f t="shared" si="1506"/>
        <v>1.0043006699999999</v>
      </c>
      <c r="M3482" s="83">
        <f t="shared" si="1507"/>
        <v>1.0043006699999999</v>
      </c>
      <c r="N3482" s="83">
        <f t="shared" si="1508"/>
        <v>1.6831691806847937</v>
      </c>
      <c r="O3482" s="76">
        <f t="shared" si="1509"/>
        <v>1.6904079299999999</v>
      </c>
      <c r="P3482" s="76">
        <f t="shared" si="1510"/>
        <v>233.08343367000001</v>
      </c>
      <c r="Q3482" s="84">
        <f t="shared" si="1524"/>
        <v>0</v>
      </c>
      <c r="R3482" s="86">
        <f t="shared" si="1521"/>
        <v>0</v>
      </c>
      <c r="S3482" s="76">
        <f t="shared" si="1511"/>
        <v>0</v>
      </c>
      <c r="T3482" s="86">
        <f t="shared" si="1522"/>
        <v>8.0657000000000006E-2</v>
      </c>
      <c r="U3482" s="84">
        <f t="shared" si="1512"/>
        <v>22</v>
      </c>
      <c r="V3482" s="84">
        <v>252</v>
      </c>
      <c r="W3482" s="83">
        <f t="shared" si="1513"/>
        <v>1.0067948950000001</v>
      </c>
      <c r="X3482" s="76">
        <f t="shared" si="1514"/>
        <v>1.5837774499999999</v>
      </c>
      <c r="Y3482" s="76">
        <f t="shared" si="1515"/>
        <v>0</v>
      </c>
      <c r="Z3482" s="90" t="str">
        <f t="shared" si="1516"/>
        <v>A+J=</v>
      </c>
      <c r="AA3482" s="81">
        <f t="shared" si="1517"/>
        <v>47438</v>
      </c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75">
        <f t="shared" si="1518"/>
        <v>47742</v>
      </c>
      <c r="B3483" s="76">
        <f t="shared" si="1519"/>
        <v>234.66721112000002</v>
      </c>
      <c r="C3483" s="76">
        <f t="shared" si="1523"/>
        <v>137.88590880000001</v>
      </c>
      <c r="D3483" s="77">
        <f t="shared" si="1501"/>
        <v>7245.38</v>
      </c>
      <c r="E3483" s="78">
        <f>IF(K3483=1,VLOOKUP(A3482,[1]Plan1!$G$155:$I$350,3),E3482)</f>
        <v>7276.54</v>
      </c>
      <c r="F3483" s="79">
        <f t="shared" si="1502"/>
        <v>45763</v>
      </c>
      <c r="G3483" s="80">
        <f t="shared" si="1503"/>
        <v>4.3006716003852752E-3</v>
      </c>
      <c r="H3483" s="81">
        <f t="shared" si="1504"/>
        <v>47771</v>
      </c>
      <c r="I3483" s="81">
        <f t="shared" si="1505"/>
        <v>47742</v>
      </c>
      <c r="J3483" s="82">
        <f t="shared" si="1520"/>
        <v>22</v>
      </c>
      <c r="K3483" s="82">
        <f t="shared" si="1500"/>
        <v>22</v>
      </c>
      <c r="L3483" s="76">
        <f t="shared" si="1506"/>
        <v>1.0043006699999999</v>
      </c>
      <c r="M3483" s="83">
        <f t="shared" si="1507"/>
        <v>1.0043006699999999</v>
      </c>
      <c r="N3483" s="83">
        <f t="shared" si="1508"/>
        <v>1.6831691806847937</v>
      </c>
      <c r="O3483" s="76">
        <f t="shared" si="1509"/>
        <v>1.6904079299999999</v>
      </c>
      <c r="P3483" s="76">
        <f t="shared" si="1510"/>
        <v>233.08343367000001</v>
      </c>
      <c r="Q3483" s="84">
        <f t="shared" si="1524"/>
        <v>114</v>
      </c>
      <c r="R3483" s="86">
        <f t="shared" si="1521"/>
        <v>5.9227000000000002E-2</v>
      </c>
      <c r="S3483" s="76">
        <f t="shared" si="1511"/>
        <v>13.80483252</v>
      </c>
      <c r="T3483" s="86">
        <f t="shared" si="1522"/>
        <v>8.0657000000000006E-2</v>
      </c>
      <c r="U3483" s="84">
        <f t="shared" si="1512"/>
        <v>22</v>
      </c>
      <c r="V3483" s="84">
        <v>252</v>
      </c>
      <c r="W3483" s="83">
        <f t="shared" si="1513"/>
        <v>1.0067948950000001</v>
      </c>
      <c r="X3483" s="76">
        <f t="shared" si="1514"/>
        <v>1.5837774499999999</v>
      </c>
      <c r="Y3483" s="76">
        <f t="shared" si="1515"/>
        <v>15.388609969999999</v>
      </c>
      <c r="Z3483" s="90" t="str">
        <f t="shared" si="1516"/>
        <v>A+J=</v>
      </c>
      <c r="AA3483" s="81">
        <f t="shared" si="1517"/>
        <v>47438</v>
      </c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75">
        <f t="shared" si="1518"/>
        <v>47743</v>
      </c>
      <c r="B3484" s="76">
        <f t="shared" si="1519"/>
        <v>219.39093662000002</v>
      </c>
      <c r="C3484" s="76">
        <f t="shared" si="1523"/>
        <v>129.71934007999999</v>
      </c>
      <c r="D3484" s="77">
        <f t="shared" si="1501"/>
        <v>7245.38</v>
      </c>
      <c r="E3484" s="78">
        <f>IF(K3484=1,VLOOKUP(A3483,[1]Plan1!$G$155:$I$350,3),E3483)</f>
        <v>7276.54</v>
      </c>
      <c r="F3484" s="79">
        <f t="shared" si="1502"/>
        <v>45763</v>
      </c>
      <c r="G3484" s="80">
        <f t="shared" si="1503"/>
        <v>4.3006716003852752E-3</v>
      </c>
      <c r="H3484" s="81">
        <f t="shared" si="1504"/>
        <v>47771</v>
      </c>
      <c r="I3484" s="81">
        <f t="shared" si="1505"/>
        <v>47771</v>
      </c>
      <c r="J3484" s="82">
        <f t="shared" si="1520"/>
        <v>21</v>
      </c>
      <c r="K3484" s="82">
        <f t="shared" si="1500"/>
        <v>1</v>
      </c>
      <c r="L3484" s="76">
        <f t="shared" si="1506"/>
        <v>1.0002043700000001</v>
      </c>
      <c r="M3484" s="83">
        <f t="shared" si="1507"/>
        <v>1.0043006699999999</v>
      </c>
      <c r="N3484" s="83">
        <f t="shared" si="1508"/>
        <v>1.6904079358850892</v>
      </c>
      <c r="O3484" s="76">
        <f t="shared" si="1509"/>
        <v>1.6907534</v>
      </c>
      <c r="P3484" s="76">
        <f t="shared" si="1510"/>
        <v>219.32341528000001</v>
      </c>
      <c r="Q3484" s="84">
        <f t="shared" si="1524"/>
        <v>0</v>
      </c>
      <c r="R3484" s="86">
        <f t="shared" si="1521"/>
        <v>0</v>
      </c>
      <c r="S3484" s="76">
        <f t="shared" si="1511"/>
        <v>0</v>
      </c>
      <c r="T3484" s="86">
        <f t="shared" si="1522"/>
        <v>8.0657000000000006E-2</v>
      </c>
      <c r="U3484" s="84">
        <f t="shared" si="1512"/>
        <v>1</v>
      </c>
      <c r="V3484" s="84">
        <v>252</v>
      </c>
      <c r="W3484" s="83">
        <f t="shared" si="1513"/>
        <v>1.0003078620000001</v>
      </c>
      <c r="X3484" s="76">
        <f t="shared" si="1514"/>
        <v>6.7521339999999999E-2</v>
      </c>
      <c r="Y3484" s="76">
        <f t="shared" si="1515"/>
        <v>0</v>
      </c>
      <c r="Z3484" s="90" t="str">
        <f t="shared" si="1516"/>
        <v>A+J=</v>
      </c>
      <c r="AA3484" s="81">
        <f t="shared" si="1517"/>
        <v>47438</v>
      </c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75">
        <f t="shared" si="1518"/>
        <v>47744</v>
      </c>
      <c r="B3485" s="76">
        <f t="shared" si="1519"/>
        <v>219.50333071</v>
      </c>
      <c r="C3485" s="76">
        <f t="shared" si="1523"/>
        <v>129.71934007999999</v>
      </c>
      <c r="D3485" s="77">
        <f t="shared" si="1501"/>
        <v>7245.38</v>
      </c>
      <c r="E3485" s="78">
        <f>IF(K3485=1,VLOOKUP(A3484,[1]Plan1!$G$155:$I$350,3),E3484)</f>
        <v>7276.54</v>
      </c>
      <c r="F3485" s="79">
        <f t="shared" si="1502"/>
        <v>45763</v>
      </c>
      <c r="G3485" s="80">
        <f t="shared" si="1503"/>
        <v>4.3006716003852752E-3</v>
      </c>
      <c r="H3485" s="81">
        <f t="shared" si="1504"/>
        <v>47771</v>
      </c>
      <c r="I3485" s="81">
        <f t="shared" si="1505"/>
        <v>47771</v>
      </c>
      <c r="J3485" s="82">
        <f t="shared" si="1520"/>
        <v>21</v>
      </c>
      <c r="K3485" s="82">
        <f t="shared" si="1500"/>
        <v>2</v>
      </c>
      <c r="L3485" s="76">
        <f t="shared" si="1506"/>
        <v>1.00040879</v>
      </c>
      <c r="M3485" s="83">
        <f t="shared" si="1507"/>
        <v>1.0043006699999999</v>
      </c>
      <c r="N3485" s="83">
        <f t="shared" si="1508"/>
        <v>1.6904079358850892</v>
      </c>
      <c r="O3485" s="76">
        <f t="shared" si="1509"/>
        <v>1.69109895</v>
      </c>
      <c r="P3485" s="76">
        <f t="shared" si="1510"/>
        <v>219.3682398</v>
      </c>
      <c r="Q3485" s="84">
        <f t="shared" si="1524"/>
        <v>0</v>
      </c>
      <c r="R3485" s="86">
        <f t="shared" si="1521"/>
        <v>0</v>
      </c>
      <c r="S3485" s="76">
        <f t="shared" si="1511"/>
        <v>0</v>
      </c>
      <c r="T3485" s="86">
        <f t="shared" si="1522"/>
        <v>8.0657000000000006E-2</v>
      </c>
      <c r="U3485" s="84">
        <f t="shared" si="1512"/>
        <v>2</v>
      </c>
      <c r="V3485" s="84">
        <v>252</v>
      </c>
      <c r="W3485" s="83">
        <f t="shared" si="1513"/>
        <v>1.000615818</v>
      </c>
      <c r="X3485" s="76">
        <f t="shared" si="1514"/>
        <v>0.13509091000000001</v>
      </c>
      <c r="Y3485" s="76">
        <f t="shared" si="1515"/>
        <v>0</v>
      </c>
      <c r="Z3485" s="90" t="str">
        <f t="shared" si="1516"/>
        <v>A+J=</v>
      </c>
      <c r="AA3485" s="81">
        <f t="shared" si="1517"/>
        <v>47438</v>
      </c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75">
        <f t="shared" si="1518"/>
        <v>47745</v>
      </c>
      <c r="B3486" s="76">
        <f t="shared" si="1519"/>
        <v>219.61578233</v>
      </c>
      <c r="C3486" s="76">
        <f t="shared" si="1523"/>
        <v>129.71934007999999</v>
      </c>
      <c r="D3486" s="77">
        <f t="shared" si="1501"/>
        <v>7245.38</v>
      </c>
      <c r="E3486" s="78">
        <f>IF(K3486=1,VLOOKUP(A3485,[1]Plan1!$G$155:$I$350,3),E3485)</f>
        <v>7276.54</v>
      </c>
      <c r="F3486" s="79">
        <f t="shared" si="1502"/>
        <v>45763</v>
      </c>
      <c r="G3486" s="80">
        <f t="shared" si="1503"/>
        <v>4.3006716003852752E-3</v>
      </c>
      <c r="H3486" s="81">
        <f t="shared" si="1504"/>
        <v>47771</v>
      </c>
      <c r="I3486" s="81">
        <f t="shared" si="1505"/>
        <v>47771</v>
      </c>
      <c r="J3486" s="82">
        <f t="shared" si="1520"/>
        <v>21</v>
      </c>
      <c r="K3486" s="82">
        <f t="shared" si="1500"/>
        <v>3</v>
      </c>
      <c r="L3486" s="76">
        <f t="shared" si="1506"/>
        <v>1.00061325</v>
      </c>
      <c r="M3486" s="83">
        <f t="shared" si="1507"/>
        <v>1.0043006699999999</v>
      </c>
      <c r="N3486" s="83">
        <f t="shared" si="1508"/>
        <v>1.6904079358850892</v>
      </c>
      <c r="O3486" s="76">
        <f t="shared" si="1509"/>
        <v>1.69144457</v>
      </c>
      <c r="P3486" s="76">
        <f t="shared" si="1510"/>
        <v>219.4130734</v>
      </c>
      <c r="Q3486" s="84">
        <f t="shared" si="1524"/>
        <v>0</v>
      </c>
      <c r="R3486" s="86">
        <f t="shared" si="1521"/>
        <v>0</v>
      </c>
      <c r="S3486" s="76">
        <f t="shared" si="1511"/>
        <v>0</v>
      </c>
      <c r="T3486" s="86">
        <f t="shared" si="1522"/>
        <v>8.0657000000000006E-2</v>
      </c>
      <c r="U3486" s="84">
        <f t="shared" si="1512"/>
        <v>3</v>
      </c>
      <c r="V3486" s="84">
        <v>252</v>
      </c>
      <c r="W3486" s="83">
        <f t="shared" si="1513"/>
        <v>1.000923869</v>
      </c>
      <c r="X3486" s="76">
        <f t="shared" si="1514"/>
        <v>0.20270893000000001</v>
      </c>
      <c r="Y3486" s="76">
        <f t="shared" si="1515"/>
        <v>0</v>
      </c>
      <c r="Z3486" s="90" t="str">
        <f t="shared" si="1516"/>
        <v>A+J=</v>
      </c>
      <c r="AA3486" s="81">
        <f t="shared" si="1517"/>
        <v>47438</v>
      </c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75">
        <f t="shared" si="1518"/>
        <v>47746</v>
      </c>
      <c r="B3487" s="76">
        <f t="shared" si="1519"/>
        <v>219.72829152</v>
      </c>
      <c r="C3487" s="76">
        <f t="shared" si="1523"/>
        <v>129.71934007999999</v>
      </c>
      <c r="D3487" s="77">
        <f t="shared" si="1501"/>
        <v>7245.38</v>
      </c>
      <c r="E3487" s="78">
        <f>IF(K3487=1,VLOOKUP(A3486,[1]Plan1!$G$155:$I$350,3),E3486)</f>
        <v>7276.54</v>
      </c>
      <c r="F3487" s="79">
        <f t="shared" si="1502"/>
        <v>45763</v>
      </c>
      <c r="G3487" s="80">
        <f t="shared" si="1503"/>
        <v>4.3006716003852752E-3</v>
      </c>
      <c r="H3487" s="81">
        <f t="shared" si="1504"/>
        <v>47771</v>
      </c>
      <c r="I3487" s="81">
        <f t="shared" si="1505"/>
        <v>47771</v>
      </c>
      <c r="J3487" s="82">
        <f t="shared" si="1520"/>
        <v>21</v>
      </c>
      <c r="K3487" s="82">
        <f t="shared" si="1500"/>
        <v>4</v>
      </c>
      <c r="L3487" s="76">
        <f t="shared" si="1506"/>
        <v>1.00081775</v>
      </c>
      <c r="M3487" s="83">
        <f t="shared" si="1507"/>
        <v>1.0043006699999999</v>
      </c>
      <c r="N3487" s="83">
        <f t="shared" si="1508"/>
        <v>1.6904079358850892</v>
      </c>
      <c r="O3487" s="76">
        <f t="shared" si="1509"/>
        <v>1.6917902600000001</v>
      </c>
      <c r="P3487" s="76">
        <f t="shared" si="1510"/>
        <v>219.45791607999999</v>
      </c>
      <c r="Q3487" s="84">
        <f t="shared" si="1524"/>
        <v>0</v>
      </c>
      <c r="R3487" s="86">
        <f t="shared" si="1521"/>
        <v>0</v>
      </c>
      <c r="S3487" s="76">
        <f t="shared" si="1511"/>
        <v>0</v>
      </c>
      <c r="T3487" s="86">
        <f t="shared" si="1522"/>
        <v>8.0657000000000006E-2</v>
      </c>
      <c r="U3487" s="84">
        <f t="shared" si="1512"/>
        <v>4</v>
      </c>
      <c r="V3487" s="84">
        <v>252</v>
      </c>
      <c r="W3487" s="83">
        <f t="shared" si="1513"/>
        <v>1.001232015</v>
      </c>
      <c r="X3487" s="76">
        <f t="shared" si="1514"/>
        <v>0.27037544000000002</v>
      </c>
      <c r="Y3487" s="76">
        <f t="shared" si="1515"/>
        <v>0</v>
      </c>
      <c r="Z3487" s="90" t="str">
        <f t="shared" si="1516"/>
        <v>A+J=</v>
      </c>
      <c r="AA3487" s="81">
        <f t="shared" si="1517"/>
        <v>47438</v>
      </c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75">
        <f t="shared" si="1518"/>
        <v>47747</v>
      </c>
      <c r="B3488" s="76">
        <f t="shared" si="1519"/>
        <v>219.84085828000002</v>
      </c>
      <c r="C3488" s="76">
        <f t="shared" si="1523"/>
        <v>129.71934007999999</v>
      </c>
      <c r="D3488" s="77">
        <f t="shared" si="1501"/>
        <v>7245.38</v>
      </c>
      <c r="E3488" s="78">
        <f>IF(K3488=1,VLOOKUP(A3487,[1]Plan1!$G$155:$I$350,3),E3487)</f>
        <v>7276.54</v>
      </c>
      <c r="F3488" s="79">
        <f t="shared" si="1502"/>
        <v>45763</v>
      </c>
      <c r="G3488" s="80">
        <f t="shared" si="1503"/>
        <v>4.3006716003852752E-3</v>
      </c>
      <c r="H3488" s="81">
        <f t="shared" si="1504"/>
        <v>47771</v>
      </c>
      <c r="I3488" s="81">
        <f t="shared" si="1505"/>
        <v>47771</v>
      </c>
      <c r="J3488" s="82">
        <f t="shared" si="1520"/>
        <v>21</v>
      </c>
      <c r="K3488" s="82">
        <f t="shared" si="1500"/>
        <v>5</v>
      </c>
      <c r="L3488" s="76">
        <f t="shared" si="1506"/>
        <v>1.0010222900000001</v>
      </c>
      <c r="M3488" s="83">
        <f t="shared" si="1507"/>
        <v>1.0043006699999999</v>
      </c>
      <c r="N3488" s="83">
        <f t="shared" si="1508"/>
        <v>1.6904079358850892</v>
      </c>
      <c r="O3488" s="76">
        <f t="shared" si="1509"/>
        <v>1.69213602</v>
      </c>
      <c r="P3488" s="76">
        <f t="shared" si="1510"/>
        <v>219.50276783000001</v>
      </c>
      <c r="Q3488" s="84">
        <f t="shared" si="1524"/>
        <v>0</v>
      </c>
      <c r="R3488" s="86">
        <f t="shared" si="1521"/>
        <v>0</v>
      </c>
      <c r="S3488" s="76">
        <f t="shared" si="1511"/>
        <v>0</v>
      </c>
      <c r="T3488" s="86">
        <f t="shared" si="1522"/>
        <v>8.0657000000000006E-2</v>
      </c>
      <c r="U3488" s="84">
        <f t="shared" si="1512"/>
        <v>5</v>
      </c>
      <c r="V3488" s="84">
        <v>252</v>
      </c>
      <c r="W3488" s="83">
        <f t="shared" si="1513"/>
        <v>1.001540256</v>
      </c>
      <c r="X3488" s="76">
        <f t="shared" si="1514"/>
        <v>0.33809044999999999</v>
      </c>
      <c r="Y3488" s="76">
        <f t="shared" si="1515"/>
        <v>0</v>
      </c>
      <c r="Z3488" s="90" t="str">
        <f t="shared" si="1516"/>
        <v>A+J=</v>
      </c>
      <c r="AA3488" s="81">
        <f t="shared" si="1517"/>
        <v>47438</v>
      </c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75">
        <f t="shared" si="1518"/>
        <v>47748</v>
      </c>
      <c r="B3489" s="76">
        <f t="shared" si="1519"/>
        <v>219.84085828000002</v>
      </c>
      <c r="C3489" s="76">
        <f t="shared" si="1523"/>
        <v>129.71934007999999</v>
      </c>
      <c r="D3489" s="77">
        <f t="shared" si="1501"/>
        <v>7245.38</v>
      </c>
      <c r="E3489" s="78">
        <f>IF(K3489=1,VLOOKUP(A3488,[1]Plan1!$G$155:$I$350,3),E3488)</f>
        <v>7276.54</v>
      </c>
      <c r="F3489" s="79">
        <f t="shared" si="1502"/>
        <v>45763</v>
      </c>
      <c r="G3489" s="80">
        <f t="shared" si="1503"/>
        <v>4.3006716003852752E-3</v>
      </c>
      <c r="H3489" s="81">
        <f t="shared" si="1504"/>
        <v>47771</v>
      </c>
      <c r="I3489" s="81">
        <f t="shared" si="1505"/>
        <v>47771</v>
      </c>
      <c r="J3489" s="82">
        <f t="shared" si="1520"/>
        <v>21</v>
      </c>
      <c r="K3489" s="82">
        <f t="shared" si="1500"/>
        <v>5</v>
      </c>
      <c r="L3489" s="76">
        <f t="shared" si="1506"/>
        <v>1.0010222900000001</v>
      </c>
      <c r="M3489" s="83">
        <f t="shared" si="1507"/>
        <v>1.0043006699999999</v>
      </c>
      <c r="N3489" s="83">
        <f t="shared" si="1508"/>
        <v>1.6904079358850892</v>
      </c>
      <c r="O3489" s="76">
        <f t="shared" si="1509"/>
        <v>1.69213602</v>
      </c>
      <c r="P3489" s="76">
        <f t="shared" si="1510"/>
        <v>219.50276783000001</v>
      </c>
      <c r="Q3489" s="84">
        <f t="shared" si="1524"/>
        <v>0</v>
      </c>
      <c r="R3489" s="86">
        <f t="shared" si="1521"/>
        <v>0</v>
      </c>
      <c r="S3489" s="76">
        <f t="shared" si="1511"/>
        <v>0</v>
      </c>
      <c r="T3489" s="86">
        <f t="shared" si="1522"/>
        <v>8.0657000000000006E-2</v>
      </c>
      <c r="U3489" s="84">
        <f t="shared" si="1512"/>
        <v>5</v>
      </c>
      <c r="V3489" s="84">
        <v>252</v>
      </c>
      <c r="W3489" s="83">
        <f t="shared" si="1513"/>
        <v>1.001540256</v>
      </c>
      <c r="X3489" s="76">
        <f t="shared" si="1514"/>
        <v>0.33809044999999999</v>
      </c>
      <c r="Y3489" s="76">
        <f t="shared" si="1515"/>
        <v>0</v>
      </c>
      <c r="Z3489" s="90" t="str">
        <f t="shared" si="1516"/>
        <v>A+J=</v>
      </c>
      <c r="AA3489" s="81">
        <f t="shared" si="1517"/>
        <v>47438</v>
      </c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75">
        <f t="shared" si="1518"/>
        <v>47749</v>
      </c>
      <c r="B3490" s="76">
        <f t="shared" si="1519"/>
        <v>219.84085828000002</v>
      </c>
      <c r="C3490" s="76">
        <f t="shared" si="1523"/>
        <v>129.71934007999999</v>
      </c>
      <c r="D3490" s="77">
        <f t="shared" si="1501"/>
        <v>7245.38</v>
      </c>
      <c r="E3490" s="78">
        <f>IF(K3490=1,VLOOKUP(A3489,[1]Plan1!$G$155:$I$350,3),E3489)</f>
        <v>7276.54</v>
      </c>
      <c r="F3490" s="79">
        <f t="shared" si="1502"/>
        <v>45763</v>
      </c>
      <c r="G3490" s="80">
        <f t="shared" si="1503"/>
        <v>4.3006716003852752E-3</v>
      </c>
      <c r="H3490" s="81">
        <f t="shared" si="1504"/>
        <v>47771</v>
      </c>
      <c r="I3490" s="81">
        <f t="shared" si="1505"/>
        <v>47771</v>
      </c>
      <c r="J3490" s="82">
        <f t="shared" si="1520"/>
        <v>21</v>
      </c>
      <c r="K3490" s="82">
        <f t="shared" si="1500"/>
        <v>5</v>
      </c>
      <c r="L3490" s="76">
        <f t="shared" si="1506"/>
        <v>1.0010222900000001</v>
      </c>
      <c r="M3490" s="83">
        <f t="shared" si="1507"/>
        <v>1.0043006699999999</v>
      </c>
      <c r="N3490" s="83">
        <f t="shared" si="1508"/>
        <v>1.6904079358850892</v>
      </c>
      <c r="O3490" s="76">
        <f t="shared" si="1509"/>
        <v>1.69213602</v>
      </c>
      <c r="P3490" s="76">
        <f t="shared" si="1510"/>
        <v>219.50276783000001</v>
      </c>
      <c r="Q3490" s="84">
        <f t="shared" si="1524"/>
        <v>0</v>
      </c>
      <c r="R3490" s="86">
        <f t="shared" si="1521"/>
        <v>0</v>
      </c>
      <c r="S3490" s="76">
        <f t="shared" si="1511"/>
        <v>0</v>
      </c>
      <c r="T3490" s="86">
        <f t="shared" si="1522"/>
        <v>8.0657000000000006E-2</v>
      </c>
      <c r="U3490" s="84">
        <f t="shared" si="1512"/>
        <v>5</v>
      </c>
      <c r="V3490" s="84">
        <v>252</v>
      </c>
      <c r="W3490" s="83">
        <f t="shared" si="1513"/>
        <v>1.001540256</v>
      </c>
      <c r="X3490" s="76">
        <f t="shared" si="1514"/>
        <v>0.33809044999999999</v>
      </c>
      <c r="Y3490" s="76">
        <f t="shared" si="1515"/>
        <v>0</v>
      </c>
      <c r="Z3490" s="90" t="str">
        <f t="shared" si="1516"/>
        <v>A+J=</v>
      </c>
      <c r="AA3490" s="81">
        <f t="shared" si="1517"/>
        <v>47438</v>
      </c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75">
        <f t="shared" si="1518"/>
        <v>47750</v>
      </c>
      <c r="B3491" s="76">
        <f t="shared" si="1519"/>
        <v>219.95348396</v>
      </c>
      <c r="C3491" s="76">
        <f t="shared" si="1523"/>
        <v>129.71934007999999</v>
      </c>
      <c r="D3491" s="77">
        <f t="shared" si="1501"/>
        <v>7245.38</v>
      </c>
      <c r="E3491" s="78">
        <f>IF(K3491=1,VLOOKUP(A3490,[1]Plan1!$G$155:$I$350,3),E3490)</f>
        <v>7276.54</v>
      </c>
      <c r="F3491" s="79">
        <f t="shared" si="1502"/>
        <v>45763</v>
      </c>
      <c r="G3491" s="80">
        <f t="shared" si="1503"/>
        <v>4.3006716003852752E-3</v>
      </c>
      <c r="H3491" s="81">
        <f t="shared" si="1504"/>
        <v>47771</v>
      </c>
      <c r="I3491" s="81">
        <f t="shared" si="1505"/>
        <v>47771</v>
      </c>
      <c r="J3491" s="82">
        <f t="shared" si="1520"/>
        <v>21</v>
      </c>
      <c r="K3491" s="82">
        <f t="shared" si="1500"/>
        <v>6</v>
      </c>
      <c r="L3491" s="76">
        <f t="shared" si="1506"/>
        <v>1.0012268799999999</v>
      </c>
      <c r="M3491" s="83">
        <f t="shared" si="1507"/>
        <v>1.0043006699999999</v>
      </c>
      <c r="N3491" s="83">
        <f t="shared" si="1508"/>
        <v>1.6904079358850892</v>
      </c>
      <c r="O3491" s="76">
        <f t="shared" si="1509"/>
        <v>1.69248186</v>
      </c>
      <c r="P3491" s="76">
        <f t="shared" si="1510"/>
        <v>219.54762997</v>
      </c>
      <c r="Q3491" s="84">
        <f t="shared" si="1524"/>
        <v>0</v>
      </c>
      <c r="R3491" s="86">
        <f t="shared" si="1521"/>
        <v>0</v>
      </c>
      <c r="S3491" s="76">
        <f t="shared" si="1511"/>
        <v>0</v>
      </c>
      <c r="T3491" s="86">
        <f t="shared" si="1522"/>
        <v>8.0657000000000006E-2</v>
      </c>
      <c r="U3491" s="84">
        <f t="shared" si="1512"/>
        <v>6</v>
      </c>
      <c r="V3491" s="84">
        <v>252</v>
      </c>
      <c r="W3491" s="83">
        <f t="shared" si="1513"/>
        <v>1.001848592</v>
      </c>
      <c r="X3491" s="76">
        <f t="shared" si="1514"/>
        <v>0.40585399</v>
      </c>
      <c r="Y3491" s="76">
        <f t="shared" si="1515"/>
        <v>0</v>
      </c>
      <c r="Z3491" s="90" t="str">
        <f t="shared" si="1516"/>
        <v>A+J=</v>
      </c>
      <c r="AA3491" s="81">
        <f t="shared" si="1517"/>
        <v>47438</v>
      </c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75">
        <f t="shared" si="1518"/>
        <v>47751</v>
      </c>
      <c r="B3492" s="76">
        <f t="shared" si="1519"/>
        <v>220.06616466</v>
      </c>
      <c r="C3492" s="76">
        <f t="shared" si="1523"/>
        <v>129.71934007999999</v>
      </c>
      <c r="D3492" s="77">
        <f t="shared" si="1501"/>
        <v>7245.38</v>
      </c>
      <c r="E3492" s="78">
        <f>IF(K3492=1,VLOOKUP(A3491,[1]Plan1!$G$155:$I$350,3),E3491)</f>
        <v>7276.54</v>
      </c>
      <c r="F3492" s="79">
        <f t="shared" si="1502"/>
        <v>45763</v>
      </c>
      <c r="G3492" s="80">
        <f t="shared" si="1503"/>
        <v>4.3006716003852752E-3</v>
      </c>
      <c r="H3492" s="81">
        <f t="shared" si="1504"/>
        <v>47771</v>
      </c>
      <c r="I3492" s="81">
        <f t="shared" si="1505"/>
        <v>47771</v>
      </c>
      <c r="J3492" s="82">
        <f t="shared" si="1520"/>
        <v>21</v>
      </c>
      <c r="K3492" s="82">
        <f t="shared" si="1500"/>
        <v>7</v>
      </c>
      <c r="L3492" s="76">
        <f t="shared" si="1506"/>
        <v>1.0014315</v>
      </c>
      <c r="M3492" s="83">
        <f t="shared" si="1507"/>
        <v>1.0043006699999999</v>
      </c>
      <c r="N3492" s="83">
        <f t="shared" si="1508"/>
        <v>1.6904079358850892</v>
      </c>
      <c r="O3492" s="76">
        <f t="shared" si="1509"/>
        <v>1.69282775</v>
      </c>
      <c r="P3492" s="76">
        <f t="shared" si="1510"/>
        <v>219.59249858999999</v>
      </c>
      <c r="Q3492" s="84">
        <f t="shared" si="1524"/>
        <v>0</v>
      </c>
      <c r="R3492" s="86">
        <f t="shared" si="1521"/>
        <v>0</v>
      </c>
      <c r="S3492" s="76">
        <f t="shared" si="1511"/>
        <v>0</v>
      </c>
      <c r="T3492" s="86">
        <f t="shared" si="1522"/>
        <v>8.0657000000000006E-2</v>
      </c>
      <c r="U3492" s="84">
        <f t="shared" si="1512"/>
        <v>7</v>
      </c>
      <c r="V3492" s="84">
        <v>252</v>
      </c>
      <c r="W3492" s="83">
        <f t="shared" si="1513"/>
        <v>1.0021570230000001</v>
      </c>
      <c r="X3492" s="76">
        <f t="shared" si="1514"/>
        <v>0.47366606999999999</v>
      </c>
      <c r="Y3492" s="76">
        <f t="shared" si="1515"/>
        <v>0</v>
      </c>
      <c r="Z3492" s="90" t="str">
        <f t="shared" si="1516"/>
        <v>A+J=</v>
      </c>
      <c r="AA3492" s="81">
        <f t="shared" si="1517"/>
        <v>47438</v>
      </c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75">
        <f t="shared" si="1518"/>
        <v>47752</v>
      </c>
      <c r="B3493" s="76">
        <f t="shared" si="1519"/>
        <v>220.17890539000001</v>
      </c>
      <c r="C3493" s="76">
        <f t="shared" si="1523"/>
        <v>129.71934007999999</v>
      </c>
      <c r="D3493" s="77">
        <f t="shared" si="1501"/>
        <v>7245.38</v>
      </c>
      <c r="E3493" s="78">
        <f>IF(K3493=1,VLOOKUP(A3492,[1]Plan1!$G$155:$I$350,3),E3492)</f>
        <v>7276.54</v>
      </c>
      <c r="F3493" s="79">
        <f t="shared" si="1502"/>
        <v>45763</v>
      </c>
      <c r="G3493" s="80">
        <f t="shared" si="1503"/>
        <v>4.3006716003852752E-3</v>
      </c>
      <c r="H3493" s="81">
        <f t="shared" si="1504"/>
        <v>47771</v>
      </c>
      <c r="I3493" s="81">
        <f t="shared" si="1505"/>
        <v>47771</v>
      </c>
      <c r="J3493" s="82">
        <f t="shared" si="1520"/>
        <v>21</v>
      </c>
      <c r="K3493" s="82">
        <f t="shared" si="1500"/>
        <v>8</v>
      </c>
      <c r="L3493" s="76">
        <f t="shared" si="1506"/>
        <v>1.00163617</v>
      </c>
      <c r="M3493" s="83">
        <f t="shared" si="1507"/>
        <v>1.0043006699999999</v>
      </c>
      <c r="N3493" s="83">
        <f t="shared" si="1508"/>
        <v>1.6904079358850892</v>
      </c>
      <c r="O3493" s="76">
        <f t="shared" si="1509"/>
        <v>1.69317373</v>
      </c>
      <c r="P3493" s="76">
        <f t="shared" si="1510"/>
        <v>219.63737889000001</v>
      </c>
      <c r="Q3493" s="84">
        <f t="shared" si="1524"/>
        <v>0</v>
      </c>
      <c r="R3493" s="86">
        <f t="shared" si="1521"/>
        <v>0</v>
      </c>
      <c r="S3493" s="76">
        <f t="shared" si="1511"/>
        <v>0</v>
      </c>
      <c r="T3493" s="86">
        <f t="shared" si="1522"/>
        <v>8.0657000000000006E-2</v>
      </c>
      <c r="U3493" s="84">
        <f t="shared" si="1512"/>
        <v>8</v>
      </c>
      <c r="V3493" s="84">
        <v>252</v>
      </c>
      <c r="W3493" s="83">
        <f t="shared" si="1513"/>
        <v>1.002465548</v>
      </c>
      <c r="X3493" s="76">
        <f t="shared" si="1514"/>
        <v>0.54152650000000002</v>
      </c>
      <c r="Y3493" s="76">
        <f t="shared" si="1515"/>
        <v>0</v>
      </c>
      <c r="Z3493" s="90" t="str">
        <f t="shared" si="1516"/>
        <v>A+J=</v>
      </c>
      <c r="AA3493" s="81">
        <f t="shared" si="1517"/>
        <v>47438</v>
      </c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75">
        <f t="shared" si="1518"/>
        <v>47753</v>
      </c>
      <c r="B3494" s="76">
        <f t="shared" si="1519"/>
        <v>220.2917027</v>
      </c>
      <c r="C3494" s="76">
        <f t="shared" si="1523"/>
        <v>129.71934007999999</v>
      </c>
      <c r="D3494" s="77">
        <f t="shared" si="1501"/>
        <v>7245.38</v>
      </c>
      <c r="E3494" s="78">
        <f>IF(K3494=1,VLOOKUP(A3493,[1]Plan1!$G$155:$I$350,3),E3493)</f>
        <v>7276.54</v>
      </c>
      <c r="F3494" s="79">
        <f t="shared" si="1502"/>
        <v>45763</v>
      </c>
      <c r="G3494" s="80">
        <f t="shared" si="1503"/>
        <v>4.3006716003852752E-3</v>
      </c>
      <c r="H3494" s="81">
        <f t="shared" si="1504"/>
        <v>47771</v>
      </c>
      <c r="I3494" s="81">
        <f t="shared" si="1505"/>
        <v>47771</v>
      </c>
      <c r="J3494" s="82">
        <f t="shared" si="1520"/>
        <v>21</v>
      </c>
      <c r="K3494" s="82">
        <f t="shared" si="1500"/>
        <v>9</v>
      </c>
      <c r="L3494" s="76">
        <f t="shared" si="1506"/>
        <v>1.00184088</v>
      </c>
      <c r="M3494" s="83">
        <f t="shared" si="1507"/>
        <v>1.0043006699999999</v>
      </c>
      <c r="N3494" s="83">
        <f t="shared" si="1508"/>
        <v>1.6904079358850892</v>
      </c>
      <c r="O3494" s="76">
        <f t="shared" si="1509"/>
        <v>1.69351977</v>
      </c>
      <c r="P3494" s="76">
        <f t="shared" si="1510"/>
        <v>219.68226697</v>
      </c>
      <c r="Q3494" s="84">
        <f t="shared" si="1524"/>
        <v>0</v>
      </c>
      <c r="R3494" s="86">
        <f t="shared" si="1521"/>
        <v>0</v>
      </c>
      <c r="S3494" s="76">
        <f t="shared" si="1511"/>
        <v>0</v>
      </c>
      <c r="T3494" s="86">
        <f t="shared" si="1522"/>
        <v>8.0657000000000006E-2</v>
      </c>
      <c r="U3494" s="84">
        <f t="shared" si="1512"/>
        <v>9</v>
      </c>
      <c r="V3494" s="84">
        <v>252</v>
      </c>
      <c r="W3494" s="83">
        <f t="shared" si="1513"/>
        <v>1.002774169</v>
      </c>
      <c r="X3494" s="76">
        <f t="shared" si="1514"/>
        <v>0.60943572999999995</v>
      </c>
      <c r="Y3494" s="76">
        <f t="shared" si="1515"/>
        <v>0</v>
      </c>
      <c r="Z3494" s="90" t="str">
        <f t="shared" si="1516"/>
        <v>A+J=</v>
      </c>
      <c r="AA3494" s="81">
        <f t="shared" si="1517"/>
        <v>47438</v>
      </c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75">
        <f t="shared" si="1518"/>
        <v>47754</v>
      </c>
      <c r="B3495" s="76">
        <f t="shared" si="1519"/>
        <v>220.4045577</v>
      </c>
      <c r="C3495" s="76">
        <f t="shared" si="1523"/>
        <v>129.71934007999999</v>
      </c>
      <c r="D3495" s="77">
        <f t="shared" si="1501"/>
        <v>7245.38</v>
      </c>
      <c r="E3495" s="78">
        <f>IF(K3495=1,VLOOKUP(A3494,[1]Plan1!$G$155:$I$350,3),E3494)</f>
        <v>7276.54</v>
      </c>
      <c r="F3495" s="79">
        <f t="shared" si="1502"/>
        <v>45763</v>
      </c>
      <c r="G3495" s="80">
        <f t="shared" si="1503"/>
        <v>4.3006716003852752E-3</v>
      </c>
      <c r="H3495" s="81">
        <f t="shared" si="1504"/>
        <v>47771</v>
      </c>
      <c r="I3495" s="81">
        <f t="shared" si="1505"/>
        <v>47771</v>
      </c>
      <c r="J3495" s="82">
        <f t="shared" si="1520"/>
        <v>21</v>
      </c>
      <c r="K3495" s="82">
        <f t="shared" si="1500"/>
        <v>10</v>
      </c>
      <c r="L3495" s="76">
        <f t="shared" si="1506"/>
        <v>1.00204563</v>
      </c>
      <c r="M3495" s="83">
        <f t="shared" si="1507"/>
        <v>1.0043006699999999</v>
      </c>
      <c r="N3495" s="83">
        <f t="shared" si="1508"/>
        <v>1.6904079358850892</v>
      </c>
      <c r="O3495" s="76">
        <f t="shared" si="1509"/>
        <v>1.6938658799999999</v>
      </c>
      <c r="P3495" s="76">
        <f t="shared" si="1510"/>
        <v>219.72716413000001</v>
      </c>
      <c r="Q3495" s="84">
        <f t="shared" si="1524"/>
        <v>0</v>
      </c>
      <c r="R3495" s="86">
        <f t="shared" si="1521"/>
        <v>0</v>
      </c>
      <c r="S3495" s="76">
        <f t="shared" si="1511"/>
        <v>0</v>
      </c>
      <c r="T3495" s="86">
        <f t="shared" si="1522"/>
        <v>8.0657000000000006E-2</v>
      </c>
      <c r="U3495" s="84">
        <f t="shared" si="1512"/>
        <v>10</v>
      </c>
      <c r="V3495" s="84">
        <v>252</v>
      </c>
      <c r="W3495" s="83">
        <f t="shared" si="1513"/>
        <v>1.003082885</v>
      </c>
      <c r="X3495" s="76">
        <f t="shared" si="1514"/>
        <v>0.67739357</v>
      </c>
      <c r="Y3495" s="76">
        <f t="shared" si="1515"/>
        <v>0</v>
      </c>
      <c r="Z3495" s="90" t="str">
        <f t="shared" si="1516"/>
        <v>A+J=</v>
      </c>
      <c r="AA3495" s="81">
        <f t="shared" si="1517"/>
        <v>47438</v>
      </c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75">
        <f t="shared" si="1518"/>
        <v>47755</v>
      </c>
      <c r="B3496" s="76">
        <f t="shared" si="1519"/>
        <v>220.4045577</v>
      </c>
      <c r="C3496" s="76">
        <f t="shared" si="1523"/>
        <v>129.71934007999999</v>
      </c>
      <c r="D3496" s="77">
        <f t="shared" si="1501"/>
        <v>7245.38</v>
      </c>
      <c r="E3496" s="78">
        <f>IF(K3496=1,VLOOKUP(A3495,[1]Plan1!$G$155:$I$350,3),E3495)</f>
        <v>7276.54</v>
      </c>
      <c r="F3496" s="79">
        <f t="shared" si="1502"/>
        <v>45763</v>
      </c>
      <c r="G3496" s="80">
        <f t="shared" si="1503"/>
        <v>4.3006716003852752E-3</v>
      </c>
      <c r="H3496" s="81">
        <f t="shared" si="1504"/>
        <v>47771</v>
      </c>
      <c r="I3496" s="81">
        <f t="shared" si="1505"/>
        <v>47771</v>
      </c>
      <c r="J3496" s="82">
        <f t="shared" si="1520"/>
        <v>21</v>
      </c>
      <c r="K3496" s="82">
        <f t="shared" si="1500"/>
        <v>10</v>
      </c>
      <c r="L3496" s="76">
        <f t="shared" si="1506"/>
        <v>1.00204563</v>
      </c>
      <c r="M3496" s="83">
        <f t="shared" si="1507"/>
        <v>1.0043006699999999</v>
      </c>
      <c r="N3496" s="83">
        <f t="shared" si="1508"/>
        <v>1.6904079358850892</v>
      </c>
      <c r="O3496" s="76">
        <f t="shared" si="1509"/>
        <v>1.6938658799999999</v>
      </c>
      <c r="P3496" s="76">
        <f t="shared" si="1510"/>
        <v>219.72716413000001</v>
      </c>
      <c r="Q3496" s="84">
        <f t="shared" si="1524"/>
        <v>0</v>
      </c>
      <c r="R3496" s="86">
        <f t="shared" si="1521"/>
        <v>0</v>
      </c>
      <c r="S3496" s="76">
        <f t="shared" si="1511"/>
        <v>0</v>
      </c>
      <c r="T3496" s="86">
        <f t="shared" si="1522"/>
        <v>8.0657000000000006E-2</v>
      </c>
      <c r="U3496" s="84">
        <f t="shared" si="1512"/>
        <v>10</v>
      </c>
      <c r="V3496" s="84">
        <v>252</v>
      </c>
      <c r="W3496" s="83">
        <f t="shared" si="1513"/>
        <v>1.003082885</v>
      </c>
      <c r="X3496" s="76">
        <f t="shared" si="1514"/>
        <v>0.67739357</v>
      </c>
      <c r="Y3496" s="76">
        <f t="shared" si="1515"/>
        <v>0</v>
      </c>
      <c r="Z3496" s="90" t="str">
        <f t="shared" si="1516"/>
        <v>A+J=</v>
      </c>
      <c r="AA3496" s="81">
        <f t="shared" si="1517"/>
        <v>47438</v>
      </c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75">
        <f t="shared" si="1518"/>
        <v>47756</v>
      </c>
      <c r="B3497" s="76">
        <f t="shared" si="1519"/>
        <v>220.4045577</v>
      </c>
      <c r="C3497" s="76">
        <f t="shared" si="1523"/>
        <v>129.71934007999999</v>
      </c>
      <c r="D3497" s="77">
        <f t="shared" si="1501"/>
        <v>7245.38</v>
      </c>
      <c r="E3497" s="78">
        <f>IF(K3497=1,VLOOKUP(A3496,[1]Plan1!$G$155:$I$350,3),E3496)</f>
        <v>7276.54</v>
      </c>
      <c r="F3497" s="79">
        <f t="shared" si="1502"/>
        <v>45763</v>
      </c>
      <c r="G3497" s="80">
        <f t="shared" si="1503"/>
        <v>4.3006716003852752E-3</v>
      </c>
      <c r="H3497" s="81">
        <f t="shared" si="1504"/>
        <v>47771</v>
      </c>
      <c r="I3497" s="81">
        <f t="shared" si="1505"/>
        <v>47771</v>
      </c>
      <c r="J3497" s="82">
        <f t="shared" si="1520"/>
        <v>21</v>
      </c>
      <c r="K3497" s="82">
        <f t="shared" si="1500"/>
        <v>10</v>
      </c>
      <c r="L3497" s="76">
        <f t="shared" si="1506"/>
        <v>1.00204563</v>
      </c>
      <c r="M3497" s="83">
        <f t="shared" si="1507"/>
        <v>1.0043006699999999</v>
      </c>
      <c r="N3497" s="83">
        <f t="shared" si="1508"/>
        <v>1.6904079358850892</v>
      </c>
      <c r="O3497" s="76">
        <f t="shared" si="1509"/>
        <v>1.6938658799999999</v>
      </c>
      <c r="P3497" s="76">
        <f t="shared" si="1510"/>
        <v>219.72716413000001</v>
      </c>
      <c r="Q3497" s="84">
        <f t="shared" si="1524"/>
        <v>0</v>
      </c>
      <c r="R3497" s="86">
        <f t="shared" si="1521"/>
        <v>0</v>
      </c>
      <c r="S3497" s="76">
        <f t="shared" si="1511"/>
        <v>0</v>
      </c>
      <c r="T3497" s="86">
        <f t="shared" si="1522"/>
        <v>8.0657000000000006E-2</v>
      </c>
      <c r="U3497" s="84">
        <f t="shared" si="1512"/>
        <v>10</v>
      </c>
      <c r="V3497" s="84">
        <v>252</v>
      </c>
      <c r="W3497" s="83">
        <f t="shared" si="1513"/>
        <v>1.003082885</v>
      </c>
      <c r="X3497" s="76">
        <f t="shared" si="1514"/>
        <v>0.67739357</v>
      </c>
      <c r="Y3497" s="76">
        <f t="shared" si="1515"/>
        <v>0</v>
      </c>
      <c r="Z3497" s="90" t="str">
        <f t="shared" si="1516"/>
        <v>A+J=</v>
      </c>
      <c r="AA3497" s="81">
        <f t="shared" si="1517"/>
        <v>47438</v>
      </c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75">
        <f t="shared" si="1518"/>
        <v>47757</v>
      </c>
      <c r="B3498" s="76">
        <f t="shared" si="1519"/>
        <v>220.51747281000002</v>
      </c>
      <c r="C3498" s="76">
        <f t="shared" si="1523"/>
        <v>129.71934007999999</v>
      </c>
      <c r="D3498" s="77">
        <f t="shared" si="1501"/>
        <v>7245.38</v>
      </c>
      <c r="E3498" s="78">
        <f>IF(K3498=1,VLOOKUP(A3497,[1]Plan1!$G$155:$I$350,3),E3497)</f>
        <v>7276.54</v>
      </c>
      <c r="F3498" s="79">
        <f t="shared" si="1502"/>
        <v>45763</v>
      </c>
      <c r="G3498" s="80">
        <f t="shared" si="1503"/>
        <v>4.3006716003852752E-3</v>
      </c>
      <c r="H3498" s="81">
        <f t="shared" si="1504"/>
        <v>47771</v>
      </c>
      <c r="I3498" s="81">
        <f t="shared" si="1505"/>
        <v>47771</v>
      </c>
      <c r="J3498" s="82">
        <f t="shared" si="1520"/>
        <v>21</v>
      </c>
      <c r="K3498" s="82">
        <f t="shared" ref="K3498:K3561" si="1525">(J3498-(NETWORKDAYS(A3498,I3498,AD$165:AD$503)-1))</f>
        <v>11</v>
      </c>
      <c r="L3498" s="76">
        <f t="shared" si="1506"/>
        <v>1.0022504299999999</v>
      </c>
      <c r="M3498" s="83">
        <f t="shared" si="1507"/>
        <v>1.0043006699999999</v>
      </c>
      <c r="N3498" s="83">
        <f t="shared" si="1508"/>
        <v>1.6904079358850892</v>
      </c>
      <c r="O3498" s="76">
        <f t="shared" si="1509"/>
        <v>1.69421208</v>
      </c>
      <c r="P3498" s="76">
        <f t="shared" si="1510"/>
        <v>219.77207297000001</v>
      </c>
      <c r="Q3498" s="84">
        <f t="shared" si="1524"/>
        <v>0</v>
      </c>
      <c r="R3498" s="86">
        <f t="shared" si="1521"/>
        <v>0</v>
      </c>
      <c r="S3498" s="76">
        <f t="shared" si="1511"/>
        <v>0</v>
      </c>
      <c r="T3498" s="86">
        <f t="shared" si="1522"/>
        <v>8.0657000000000006E-2</v>
      </c>
      <c r="U3498" s="84">
        <f t="shared" si="1512"/>
        <v>11</v>
      </c>
      <c r="V3498" s="84">
        <v>252</v>
      </c>
      <c r="W3498" s="83">
        <f t="shared" si="1513"/>
        <v>1.0033916949999999</v>
      </c>
      <c r="X3498" s="76">
        <f t="shared" si="1514"/>
        <v>0.74539984000000004</v>
      </c>
      <c r="Y3498" s="76">
        <f t="shared" si="1515"/>
        <v>0</v>
      </c>
      <c r="Z3498" s="90" t="str">
        <f t="shared" si="1516"/>
        <v>A+J=</v>
      </c>
      <c r="AA3498" s="81">
        <f t="shared" si="1517"/>
        <v>47438</v>
      </c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75">
        <f t="shared" si="1518"/>
        <v>47758</v>
      </c>
      <c r="B3499" s="76">
        <f t="shared" si="1519"/>
        <v>220.63044195000001</v>
      </c>
      <c r="C3499" s="76">
        <f t="shared" si="1523"/>
        <v>129.71934007999999</v>
      </c>
      <c r="D3499" s="77">
        <f t="shared" si="1501"/>
        <v>7245.38</v>
      </c>
      <c r="E3499" s="78">
        <f>IF(K3499=1,VLOOKUP(A3498,[1]Plan1!$G$155:$I$350,3),E3498)</f>
        <v>7276.54</v>
      </c>
      <c r="F3499" s="79">
        <f t="shared" si="1502"/>
        <v>45763</v>
      </c>
      <c r="G3499" s="80">
        <f t="shared" si="1503"/>
        <v>4.3006716003852752E-3</v>
      </c>
      <c r="H3499" s="81">
        <f t="shared" si="1504"/>
        <v>47771</v>
      </c>
      <c r="I3499" s="81">
        <f t="shared" si="1505"/>
        <v>47771</v>
      </c>
      <c r="J3499" s="82">
        <f t="shared" si="1520"/>
        <v>21</v>
      </c>
      <c r="K3499" s="82">
        <f t="shared" si="1525"/>
        <v>12</v>
      </c>
      <c r="L3499" s="76">
        <f t="shared" si="1506"/>
        <v>1.0024552600000001</v>
      </c>
      <c r="M3499" s="83">
        <f t="shared" si="1507"/>
        <v>1.0043006699999999</v>
      </c>
      <c r="N3499" s="83">
        <f t="shared" si="1508"/>
        <v>1.6904079358850892</v>
      </c>
      <c r="O3499" s="76">
        <f t="shared" si="1509"/>
        <v>1.6945583200000001</v>
      </c>
      <c r="P3499" s="76">
        <f t="shared" si="1510"/>
        <v>219.81698699</v>
      </c>
      <c r="Q3499" s="84">
        <f t="shared" si="1524"/>
        <v>0</v>
      </c>
      <c r="R3499" s="86">
        <f t="shared" si="1521"/>
        <v>0</v>
      </c>
      <c r="S3499" s="76">
        <f t="shared" si="1511"/>
        <v>0</v>
      </c>
      <c r="T3499" s="86">
        <f t="shared" si="1522"/>
        <v>8.0657000000000006E-2</v>
      </c>
      <c r="U3499" s="84">
        <f t="shared" si="1512"/>
        <v>12</v>
      </c>
      <c r="V3499" s="84">
        <v>252</v>
      </c>
      <c r="W3499" s="83">
        <f t="shared" si="1513"/>
        <v>1.003700601</v>
      </c>
      <c r="X3499" s="76">
        <f t="shared" si="1514"/>
        <v>0.81345495999999995</v>
      </c>
      <c r="Y3499" s="76">
        <f t="shared" si="1515"/>
        <v>0</v>
      </c>
      <c r="Z3499" s="90" t="str">
        <f t="shared" si="1516"/>
        <v>A+J=</v>
      </c>
      <c r="AA3499" s="81">
        <f t="shared" si="1517"/>
        <v>47438</v>
      </c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75">
        <f t="shared" si="1518"/>
        <v>47759</v>
      </c>
      <c r="B3500" s="76">
        <f t="shared" si="1519"/>
        <v>220.74347144999999</v>
      </c>
      <c r="C3500" s="76">
        <f t="shared" si="1523"/>
        <v>129.71934007999999</v>
      </c>
      <c r="D3500" s="77">
        <f t="shared" si="1501"/>
        <v>7245.38</v>
      </c>
      <c r="E3500" s="78">
        <f>IF(K3500=1,VLOOKUP(A3499,[1]Plan1!$G$155:$I$350,3),E3499)</f>
        <v>7276.54</v>
      </c>
      <c r="F3500" s="79">
        <f t="shared" si="1502"/>
        <v>45763</v>
      </c>
      <c r="G3500" s="80">
        <f t="shared" si="1503"/>
        <v>4.3006716003852752E-3</v>
      </c>
      <c r="H3500" s="81">
        <f t="shared" si="1504"/>
        <v>47771</v>
      </c>
      <c r="I3500" s="81">
        <f t="shared" si="1505"/>
        <v>47771</v>
      </c>
      <c r="J3500" s="82">
        <f t="shared" si="1520"/>
        <v>21</v>
      </c>
      <c r="K3500" s="82">
        <f t="shared" si="1525"/>
        <v>13</v>
      </c>
      <c r="L3500" s="76">
        <f t="shared" si="1506"/>
        <v>1.0026601399999999</v>
      </c>
      <c r="M3500" s="83">
        <f t="shared" si="1507"/>
        <v>1.0043006699999999</v>
      </c>
      <c r="N3500" s="83">
        <f t="shared" si="1508"/>
        <v>1.6904079358850892</v>
      </c>
      <c r="O3500" s="76">
        <f t="shared" si="1509"/>
        <v>1.69490465</v>
      </c>
      <c r="P3500" s="76">
        <f t="shared" si="1510"/>
        <v>219.86191269</v>
      </c>
      <c r="Q3500" s="84">
        <f t="shared" si="1524"/>
        <v>0</v>
      </c>
      <c r="R3500" s="86">
        <f t="shared" si="1521"/>
        <v>0</v>
      </c>
      <c r="S3500" s="76">
        <f t="shared" si="1511"/>
        <v>0</v>
      </c>
      <c r="T3500" s="86">
        <f t="shared" si="1522"/>
        <v>8.0657000000000006E-2</v>
      </c>
      <c r="U3500" s="84">
        <f t="shared" si="1512"/>
        <v>13</v>
      </c>
      <c r="V3500" s="84">
        <v>252</v>
      </c>
      <c r="W3500" s="83">
        <f t="shared" si="1513"/>
        <v>1.004009602</v>
      </c>
      <c r="X3500" s="76">
        <f t="shared" si="1514"/>
        <v>0.88155876</v>
      </c>
      <c r="Y3500" s="76">
        <f t="shared" si="1515"/>
        <v>0</v>
      </c>
      <c r="Z3500" s="90" t="str">
        <f t="shared" si="1516"/>
        <v>A+J=</v>
      </c>
      <c r="AA3500" s="81">
        <f t="shared" si="1517"/>
        <v>47438</v>
      </c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75">
        <f t="shared" si="1518"/>
        <v>47760</v>
      </c>
      <c r="B3501" s="76">
        <f t="shared" si="1519"/>
        <v>220.85655872999999</v>
      </c>
      <c r="C3501" s="76">
        <f t="shared" si="1523"/>
        <v>129.71934007999999</v>
      </c>
      <c r="D3501" s="77">
        <f t="shared" si="1501"/>
        <v>7245.38</v>
      </c>
      <c r="E3501" s="78">
        <f>IF(K3501=1,VLOOKUP(A3500,[1]Plan1!$G$155:$I$350,3),E3500)</f>
        <v>7276.54</v>
      </c>
      <c r="F3501" s="79">
        <f t="shared" si="1502"/>
        <v>45763</v>
      </c>
      <c r="G3501" s="80">
        <f t="shared" si="1503"/>
        <v>4.3006716003852752E-3</v>
      </c>
      <c r="H3501" s="81">
        <f t="shared" si="1504"/>
        <v>47771</v>
      </c>
      <c r="I3501" s="81">
        <f t="shared" si="1505"/>
        <v>47771</v>
      </c>
      <c r="J3501" s="82">
        <f t="shared" si="1520"/>
        <v>21</v>
      </c>
      <c r="K3501" s="82">
        <f t="shared" si="1525"/>
        <v>14</v>
      </c>
      <c r="L3501" s="76">
        <f t="shared" si="1506"/>
        <v>1.00286506</v>
      </c>
      <c r="M3501" s="83">
        <f t="shared" si="1507"/>
        <v>1.0043006699999999</v>
      </c>
      <c r="N3501" s="83">
        <f t="shared" si="1508"/>
        <v>1.6904079358850892</v>
      </c>
      <c r="O3501" s="76">
        <f t="shared" si="1509"/>
        <v>1.69525105</v>
      </c>
      <c r="P3501" s="76">
        <f t="shared" si="1510"/>
        <v>219.90684747</v>
      </c>
      <c r="Q3501" s="84">
        <f t="shared" si="1524"/>
        <v>0</v>
      </c>
      <c r="R3501" s="86">
        <f t="shared" si="1521"/>
        <v>0</v>
      </c>
      <c r="S3501" s="76">
        <f t="shared" si="1511"/>
        <v>0</v>
      </c>
      <c r="T3501" s="86">
        <f t="shared" si="1522"/>
        <v>8.0657000000000006E-2</v>
      </c>
      <c r="U3501" s="84">
        <f t="shared" si="1512"/>
        <v>14</v>
      </c>
      <c r="V3501" s="84">
        <v>252</v>
      </c>
      <c r="W3501" s="83">
        <f t="shared" si="1513"/>
        <v>1.0043186980000001</v>
      </c>
      <c r="X3501" s="76">
        <f t="shared" si="1514"/>
        <v>0.94971125999999995</v>
      </c>
      <c r="Y3501" s="76">
        <f t="shared" si="1515"/>
        <v>0</v>
      </c>
      <c r="Z3501" s="90" t="str">
        <f t="shared" si="1516"/>
        <v>A+J=</v>
      </c>
      <c r="AA3501" s="81">
        <f t="shared" si="1517"/>
        <v>47438</v>
      </c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75">
        <f t="shared" si="1518"/>
        <v>47761</v>
      </c>
      <c r="B3502" s="76">
        <f t="shared" si="1519"/>
        <v>220.96970379999999</v>
      </c>
      <c r="C3502" s="76">
        <f t="shared" si="1523"/>
        <v>129.71934007999999</v>
      </c>
      <c r="D3502" s="77">
        <f t="shared" si="1501"/>
        <v>7245.38</v>
      </c>
      <c r="E3502" s="78">
        <f>IF(K3502=1,VLOOKUP(A3501,[1]Plan1!$G$155:$I$350,3),E3501)</f>
        <v>7276.54</v>
      </c>
      <c r="F3502" s="79">
        <f t="shared" si="1502"/>
        <v>45763</v>
      </c>
      <c r="G3502" s="80">
        <f t="shared" si="1503"/>
        <v>4.3006716003852752E-3</v>
      </c>
      <c r="H3502" s="81">
        <f t="shared" si="1504"/>
        <v>47771</v>
      </c>
      <c r="I3502" s="81">
        <f t="shared" si="1505"/>
        <v>47771</v>
      </c>
      <c r="J3502" s="82">
        <f t="shared" si="1520"/>
        <v>21</v>
      </c>
      <c r="K3502" s="82">
        <f t="shared" si="1525"/>
        <v>15</v>
      </c>
      <c r="L3502" s="76">
        <f t="shared" si="1506"/>
        <v>1.00307002</v>
      </c>
      <c r="M3502" s="83">
        <f t="shared" si="1507"/>
        <v>1.0043006699999999</v>
      </c>
      <c r="N3502" s="83">
        <f t="shared" si="1508"/>
        <v>1.6904079358850892</v>
      </c>
      <c r="O3502" s="76">
        <f t="shared" si="1509"/>
        <v>1.69559752</v>
      </c>
      <c r="P3502" s="76">
        <f t="shared" si="1510"/>
        <v>219.95179132999999</v>
      </c>
      <c r="Q3502" s="84">
        <f t="shared" si="1524"/>
        <v>0</v>
      </c>
      <c r="R3502" s="86">
        <f t="shared" si="1521"/>
        <v>0</v>
      </c>
      <c r="S3502" s="76">
        <f t="shared" si="1511"/>
        <v>0</v>
      </c>
      <c r="T3502" s="86">
        <f t="shared" si="1522"/>
        <v>8.0657000000000006E-2</v>
      </c>
      <c r="U3502" s="84">
        <f t="shared" si="1512"/>
        <v>15</v>
      </c>
      <c r="V3502" s="84">
        <v>252</v>
      </c>
      <c r="W3502" s="83">
        <f t="shared" si="1513"/>
        <v>1.004627889</v>
      </c>
      <c r="X3502" s="76">
        <f t="shared" si="1514"/>
        <v>1.01791247</v>
      </c>
      <c r="Y3502" s="76">
        <f t="shared" si="1515"/>
        <v>0</v>
      </c>
      <c r="Z3502" s="90" t="str">
        <f t="shared" si="1516"/>
        <v>A+J=</v>
      </c>
      <c r="AA3502" s="81">
        <f t="shared" si="1517"/>
        <v>47438</v>
      </c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75">
        <f t="shared" si="1518"/>
        <v>47762</v>
      </c>
      <c r="B3503" s="76">
        <f t="shared" si="1519"/>
        <v>220.96970379999999</v>
      </c>
      <c r="C3503" s="76">
        <f t="shared" si="1523"/>
        <v>129.71934007999999</v>
      </c>
      <c r="D3503" s="77">
        <f t="shared" si="1501"/>
        <v>7245.38</v>
      </c>
      <c r="E3503" s="78">
        <f>IF(K3503=1,VLOOKUP(A3502,[1]Plan1!$G$155:$I$350,3),E3502)</f>
        <v>7276.54</v>
      </c>
      <c r="F3503" s="79">
        <f t="shared" si="1502"/>
        <v>45763</v>
      </c>
      <c r="G3503" s="80">
        <f t="shared" si="1503"/>
        <v>4.3006716003852752E-3</v>
      </c>
      <c r="H3503" s="81">
        <f t="shared" si="1504"/>
        <v>47771</v>
      </c>
      <c r="I3503" s="81">
        <f t="shared" si="1505"/>
        <v>47771</v>
      </c>
      <c r="J3503" s="82">
        <f t="shared" si="1520"/>
        <v>21</v>
      </c>
      <c r="K3503" s="82">
        <f t="shared" si="1525"/>
        <v>15</v>
      </c>
      <c r="L3503" s="76">
        <f t="shared" si="1506"/>
        <v>1.00307002</v>
      </c>
      <c r="M3503" s="83">
        <f t="shared" si="1507"/>
        <v>1.0043006699999999</v>
      </c>
      <c r="N3503" s="83">
        <f t="shared" si="1508"/>
        <v>1.6904079358850892</v>
      </c>
      <c r="O3503" s="76">
        <f t="shared" si="1509"/>
        <v>1.69559752</v>
      </c>
      <c r="P3503" s="76">
        <f t="shared" si="1510"/>
        <v>219.95179132999999</v>
      </c>
      <c r="Q3503" s="84">
        <f t="shared" si="1524"/>
        <v>0</v>
      </c>
      <c r="R3503" s="86">
        <f t="shared" si="1521"/>
        <v>0</v>
      </c>
      <c r="S3503" s="76">
        <f t="shared" si="1511"/>
        <v>0</v>
      </c>
      <c r="T3503" s="86">
        <f t="shared" si="1522"/>
        <v>8.0657000000000006E-2</v>
      </c>
      <c r="U3503" s="84">
        <f t="shared" si="1512"/>
        <v>15</v>
      </c>
      <c r="V3503" s="84">
        <v>252</v>
      </c>
      <c r="W3503" s="83">
        <f t="shared" si="1513"/>
        <v>1.004627889</v>
      </c>
      <c r="X3503" s="76">
        <f t="shared" si="1514"/>
        <v>1.01791247</v>
      </c>
      <c r="Y3503" s="76">
        <f t="shared" si="1515"/>
        <v>0</v>
      </c>
      <c r="Z3503" s="90" t="str">
        <f t="shared" si="1516"/>
        <v>A+J=</v>
      </c>
      <c r="AA3503" s="81">
        <f t="shared" si="1517"/>
        <v>47438</v>
      </c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75">
        <f t="shared" si="1518"/>
        <v>47763</v>
      </c>
      <c r="B3504" s="76">
        <f t="shared" si="1519"/>
        <v>220.96970379999999</v>
      </c>
      <c r="C3504" s="76">
        <f t="shared" si="1523"/>
        <v>129.71934007999999</v>
      </c>
      <c r="D3504" s="77">
        <f t="shared" si="1501"/>
        <v>7245.38</v>
      </c>
      <c r="E3504" s="78">
        <f>IF(K3504=1,VLOOKUP(A3503,[1]Plan1!$G$155:$I$350,3),E3503)</f>
        <v>7276.54</v>
      </c>
      <c r="F3504" s="79">
        <f t="shared" si="1502"/>
        <v>45763</v>
      </c>
      <c r="G3504" s="80">
        <f t="shared" si="1503"/>
        <v>4.3006716003852752E-3</v>
      </c>
      <c r="H3504" s="81">
        <f t="shared" si="1504"/>
        <v>47771</v>
      </c>
      <c r="I3504" s="81">
        <f t="shared" si="1505"/>
        <v>47771</v>
      </c>
      <c r="J3504" s="82">
        <f t="shared" si="1520"/>
        <v>21</v>
      </c>
      <c r="K3504" s="82">
        <f t="shared" si="1525"/>
        <v>15</v>
      </c>
      <c r="L3504" s="76">
        <f t="shared" si="1506"/>
        <v>1.00307002</v>
      </c>
      <c r="M3504" s="83">
        <f t="shared" si="1507"/>
        <v>1.0043006699999999</v>
      </c>
      <c r="N3504" s="83">
        <f t="shared" si="1508"/>
        <v>1.6904079358850892</v>
      </c>
      <c r="O3504" s="76">
        <f t="shared" si="1509"/>
        <v>1.69559752</v>
      </c>
      <c r="P3504" s="76">
        <f t="shared" si="1510"/>
        <v>219.95179132999999</v>
      </c>
      <c r="Q3504" s="84">
        <f t="shared" si="1524"/>
        <v>0</v>
      </c>
      <c r="R3504" s="86">
        <f t="shared" si="1521"/>
        <v>0</v>
      </c>
      <c r="S3504" s="76">
        <f t="shared" si="1511"/>
        <v>0</v>
      </c>
      <c r="T3504" s="86">
        <f t="shared" si="1522"/>
        <v>8.0657000000000006E-2</v>
      </c>
      <c r="U3504" s="84">
        <f t="shared" si="1512"/>
        <v>15</v>
      </c>
      <c r="V3504" s="84">
        <v>252</v>
      </c>
      <c r="W3504" s="83">
        <f t="shared" si="1513"/>
        <v>1.004627889</v>
      </c>
      <c r="X3504" s="76">
        <f t="shared" si="1514"/>
        <v>1.01791247</v>
      </c>
      <c r="Y3504" s="76">
        <f t="shared" si="1515"/>
        <v>0</v>
      </c>
      <c r="Z3504" s="90" t="str">
        <f t="shared" si="1516"/>
        <v>A+J=</v>
      </c>
      <c r="AA3504" s="81">
        <f t="shared" si="1517"/>
        <v>47438</v>
      </c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75">
        <f t="shared" si="1518"/>
        <v>47764</v>
      </c>
      <c r="B3505" s="76">
        <f t="shared" si="1519"/>
        <v>221.0829056</v>
      </c>
      <c r="C3505" s="76">
        <f t="shared" si="1523"/>
        <v>129.71934007999999</v>
      </c>
      <c r="D3505" s="77">
        <f t="shared" si="1501"/>
        <v>7245.38</v>
      </c>
      <c r="E3505" s="78">
        <f>IF(K3505=1,VLOOKUP(A3504,[1]Plan1!$G$155:$I$350,3),E3504)</f>
        <v>7276.54</v>
      </c>
      <c r="F3505" s="79">
        <f t="shared" si="1502"/>
        <v>45763</v>
      </c>
      <c r="G3505" s="80">
        <f t="shared" si="1503"/>
        <v>4.3006716003852752E-3</v>
      </c>
      <c r="H3505" s="81">
        <f t="shared" si="1504"/>
        <v>47771</v>
      </c>
      <c r="I3505" s="81">
        <f t="shared" si="1505"/>
        <v>47771</v>
      </c>
      <c r="J3505" s="82">
        <f t="shared" si="1520"/>
        <v>21</v>
      </c>
      <c r="K3505" s="82">
        <f t="shared" si="1525"/>
        <v>16</v>
      </c>
      <c r="L3505" s="76">
        <f t="shared" si="1506"/>
        <v>1.00327502</v>
      </c>
      <c r="M3505" s="83">
        <f t="shared" si="1507"/>
        <v>1.0043006699999999</v>
      </c>
      <c r="N3505" s="83">
        <f t="shared" si="1508"/>
        <v>1.6904079358850892</v>
      </c>
      <c r="O3505" s="76">
        <f t="shared" si="1509"/>
        <v>1.69594405</v>
      </c>
      <c r="P3505" s="76">
        <f t="shared" si="1510"/>
        <v>219.99674297000001</v>
      </c>
      <c r="Q3505" s="84">
        <f t="shared" si="1524"/>
        <v>0</v>
      </c>
      <c r="R3505" s="86">
        <f t="shared" si="1521"/>
        <v>0</v>
      </c>
      <c r="S3505" s="76">
        <f t="shared" si="1511"/>
        <v>0</v>
      </c>
      <c r="T3505" s="86">
        <f t="shared" si="1522"/>
        <v>8.0657000000000006E-2</v>
      </c>
      <c r="U3505" s="84">
        <f t="shared" si="1512"/>
        <v>16</v>
      </c>
      <c r="V3505" s="84">
        <v>252</v>
      </c>
      <c r="W3505" s="83">
        <f t="shared" si="1513"/>
        <v>1.0049371760000001</v>
      </c>
      <c r="X3505" s="76">
        <f t="shared" si="1514"/>
        <v>1.08616263</v>
      </c>
      <c r="Y3505" s="76">
        <f t="shared" si="1515"/>
        <v>0</v>
      </c>
      <c r="Z3505" s="90" t="str">
        <f t="shared" si="1516"/>
        <v>A+J=</v>
      </c>
      <c r="AA3505" s="81">
        <f t="shared" si="1517"/>
        <v>47438</v>
      </c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75">
        <f t="shared" si="1518"/>
        <v>47765</v>
      </c>
      <c r="B3506" s="76">
        <f t="shared" si="1519"/>
        <v>221.19616764</v>
      </c>
      <c r="C3506" s="76">
        <f t="shared" si="1523"/>
        <v>129.71934007999999</v>
      </c>
      <c r="D3506" s="77">
        <f t="shared" si="1501"/>
        <v>7245.38</v>
      </c>
      <c r="E3506" s="78">
        <f>IF(K3506=1,VLOOKUP(A3505,[1]Plan1!$G$155:$I$350,3),E3505)</f>
        <v>7276.54</v>
      </c>
      <c r="F3506" s="79">
        <f t="shared" si="1502"/>
        <v>45763</v>
      </c>
      <c r="G3506" s="80">
        <f t="shared" si="1503"/>
        <v>4.3006716003852752E-3</v>
      </c>
      <c r="H3506" s="81">
        <f t="shared" si="1504"/>
        <v>47771</v>
      </c>
      <c r="I3506" s="81">
        <f t="shared" si="1505"/>
        <v>47771</v>
      </c>
      <c r="J3506" s="82">
        <f t="shared" si="1520"/>
        <v>21</v>
      </c>
      <c r="K3506" s="82">
        <f t="shared" si="1525"/>
        <v>17</v>
      </c>
      <c r="L3506" s="76">
        <f t="shared" si="1506"/>
        <v>1.0034800699999999</v>
      </c>
      <c r="M3506" s="83">
        <f t="shared" si="1507"/>
        <v>1.0043006699999999</v>
      </c>
      <c r="N3506" s="83">
        <f t="shared" si="1508"/>
        <v>1.6904079358850892</v>
      </c>
      <c r="O3506" s="76">
        <f t="shared" si="1509"/>
        <v>1.69629067</v>
      </c>
      <c r="P3506" s="76">
        <f t="shared" si="1510"/>
        <v>220.04170629000001</v>
      </c>
      <c r="Q3506" s="84">
        <f t="shared" si="1524"/>
        <v>0</v>
      </c>
      <c r="R3506" s="86">
        <f t="shared" si="1521"/>
        <v>0</v>
      </c>
      <c r="S3506" s="76">
        <f t="shared" si="1511"/>
        <v>0</v>
      </c>
      <c r="T3506" s="86">
        <f t="shared" si="1522"/>
        <v>8.0657000000000006E-2</v>
      </c>
      <c r="U3506" s="84">
        <f t="shared" si="1512"/>
        <v>17</v>
      </c>
      <c r="V3506" s="84">
        <v>252</v>
      </c>
      <c r="W3506" s="83">
        <f t="shared" si="1513"/>
        <v>1.005246557</v>
      </c>
      <c r="X3506" s="76">
        <f t="shared" si="1514"/>
        <v>1.1544613500000001</v>
      </c>
      <c r="Y3506" s="76">
        <f t="shared" si="1515"/>
        <v>0</v>
      </c>
      <c r="Z3506" s="90" t="str">
        <f t="shared" si="1516"/>
        <v>A+J=</v>
      </c>
      <c r="AA3506" s="81">
        <f t="shared" si="1517"/>
        <v>47438</v>
      </c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75">
        <f t="shared" si="1518"/>
        <v>47766</v>
      </c>
      <c r="B3507" s="76">
        <f t="shared" si="1519"/>
        <v>221.30948513999999</v>
      </c>
      <c r="C3507" s="76">
        <f t="shared" si="1523"/>
        <v>129.71934007999999</v>
      </c>
      <c r="D3507" s="77">
        <f t="shared" si="1501"/>
        <v>7245.38</v>
      </c>
      <c r="E3507" s="78">
        <f>IF(K3507=1,VLOOKUP(A3506,[1]Plan1!$G$155:$I$350,3),E3506)</f>
        <v>7276.54</v>
      </c>
      <c r="F3507" s="79">
        <f t="shared" si="1502"/>
        <v>45763</v>
      </c>
      <c r="G3507" s="80">
        <f t="shared" si="1503"/>
        <v>4.3006716003852752E-3</v>
      </c>
      <c r="H3507" s="81">
        <f t="shared" si="1504"/>
        <v>47771</v>
      </c>
      <c r="I3507" s="81">
        <f t="shared" si="1505"/>
        <v>47771</v>
      </c>
      <c r="J3507" s="82">
        <f t="shared" si="1520"/>
        <v>21</v>
      </c>
      <c r="K3507" s="82">
        <f t="shared" si="1525"/>
        <v>18</v>
      </c>
      <c r="L3507" s="76">
        <f t="shared" si="1506"/>
        <v>1.0036851499999999</v>
      </c>
      <c r="M3507" s="83">
        <f t="shared" si="1507"/>
        <v>1.0043006699999999</v>
      </c>
      <c r="N3507" s="83">
        <f t="shared" si="1508"/>
        <v>1.6904079358850892</v>
      </c>
      <c r="O3507" s="76">
        <f t="shared" si="1509"/>
        <v>1.6966373400000001</v>
      </c>
      <c r="P3507" s="76">
        <f t="shared" si="1510"/>
        <v>220.08667609</v>
      </c>
      <c r="Q3507" s="84">
        <f t="shared" si="1524"/>
        <v>0</v>
      </c>
      <c r="R3507" s="86">
        <f t="shared" si="1521"/>
        <v>0</v>
      </c>
      <c r="S3507" s="76">
        <f t="shared" si="1511"/>
        <v>0</v>
      </c>
      <c r="T3507" s="86">
        <f t="shared" si="1522"/>
        <v>8.0657000000000006E-2</v>
      </c>
      <c r="U3507" s="84">
        <f t="shared" si="1512"/>
        <v>18</v>
      </c>
      <c r="V3507" s="84">
        <v>252</v>
      </c>
      <c r="W3507" s="83">
        <f t="shared" si="1513"/>
        <v>1.005556034</v>
      </c>
      <c r="X3507" s="76">
        <f t="shared" si="1514"/>
        <v>1.22280905</v>
      </c>
      <c r="Y3507" s="76">
        <f t="shared" si="1515"/>
        <v>0</v>
      </c>
      <c r="Z3507" s="90" t="str">
        <f t="shared" si="1516"/>
        <v>A+J=</v>
      </c>
      <c r="AA3507" s="81">
        <f t="shared" si="1517"/>
        <v>47438</v>
      </c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75">
        <f t="shared" si="1518"/>
        <v>47767</v>
      </c>
      <c r="B3508" s="76">
        <f t="shared" si="1519"/>
        <v>221.42286184</v>
      </c>
      <c r="C3508" s="76">
        <f t="shared" si="1523"/>
        <v>129.71934007999999</v>
      </c>
      <c r="D3508" s="77">
        <f t="shared" si="1501"/>
        <v>7245.38</v>
      </c>
      <c r="E3508" s="78">
        <f>IF(K3508=1,VLOOKUP(A3507,[1]Plan1!$G$155:$I$350,3),E3507)</f>
        <v>7276.54</v>
      </c>
      <c r="F3508" s="79">
        <f t="shared" si="1502"/>
        <v>45763</v>
      </c>
      <c r="G3508" s="80">
        <f t="shared" si="1503"/>
        <v>4.3006716003852752E-3</v>
      </c>
      <c r="H3508" s="81">
        <f t="shared" si="1504"/>
        <v>47771</v>
      </c>
      <c r="I3508" s="81">
        <f t="shared" si="1505"/>
        <v>47771</v>
      </c>
      <c r="J3508" s="82">
        <f t="shared" si="1520"/>
        <v>21</v>
      </c>
      <c r="K3508" s="82">
        <f t="shared" si="1525"/>
        <v>19</v>
      </c>
      <c r="L3508" s="76">
        <f t="shared" si="1506"/>
        <v>1.00389028</v>
      </c>
      <c r="M3508" s="83">
        <f t="shared" si="1507"/>
        <v>1.0043006699999999</v>
      </c>
      <c r="N3508" s="83">
        <f t="shared" si="1508"/>
        <v>1.6904079358850892</v>
      </c>
      <c r="O3508" s="76">
        <f t="shared" si="1509"/>
        <v>1.6969840899999999</v>
      </c>
      <c r="P3508" s="76">
        <f t="shared" si="1510"/>
        <v>220.13165627999999</v>
      </c>
      <c r="Q3508" s="84">
        <f t="shared" si="1524"/>
        <v>0</v>
      </c>
      <c r="R3508" s="86">
        <f t="shared" si="1521"/>
        <v>0</v>
      </c>
      <c r="S3508" s="76">
        <f t="shared" si="1511"/>
        <v>0</v>
      </c>
      <c r="T3508" s="86">
        <f t="shared" si="1522"/>
        <v>8.0657000000000006E-2</v>
      </c>
      <c r="U3508" s="84">
        <f t="shared" si="1512"/>
        <v>19</v>
      </c>
      <c r="V3508" s="84">
        <v>252</v>
      </c>
      <c r="W3508" s="83">
        <f t="shared" si="1513"/>
        <v>1.005865606</v>
      </c>
      <c r="X3508" s="76">
        <f t="shared" si="1514"/>
        <v>1.2912055600000001</v>
      </c>
      <c r="Y3508" s="76">
        <f t="shared" si="1515"/>
        <v>0</v>
      </c>
      <c r="Z3508" s="90" t="str">
        <f t="shared" si="1516"/>
        <v>A+J=</v>
      </c>
      <c r="AA3508" s="81">
        <f t="shared" si="1517"/>
        <v>47438</v>
      </c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75">
        <f t="shared" si="1518"/>
        <v>47768</v>
      </c>
      <c r="B3509" s="76">
        <f t="shared" si="1519"/>
        <v>221.53629665</v>
      </c>
      <c r="C3509" s="76">
        <f t="shared" si="1523"/>
        <v>129.71934007999999</v>
      </c>
      <c r="D3509" s="77">
        <f t="shared" si="1501"/>
        <v>7245.38</v>
      </c>
      <c r="E3509" s="78">
        <f>IF(K3509=1,VLOOKUP(A3508,[1]Plan1!$G$155:$I$350,3),E3508)</f>
        <v>7276.54</v>
      </c>
      <c r="F3509" s="79">
        <f t="shared" si="1502"/>
        <v>45763</v>
      </c>
      <c r="G3509" s="80">
        <f t="shared" si="1503"/>
        <v>4.3006716003852752E-3</v>
      </c>
      <c r="H3509" s="81">
        <f t="shared" si="1504"/>
        <v>47771</v>
      </c>
      <c r="I3509" s="81">
        <f t="shared" si="1505"/>
        <v>47771</v>
      </c>
      <c r="J3509" s="82">
        <f t="shared" si="1520"/>
        <v>21</v>
      </c>
      <c r="K3509" s="82">
        <f t="shared" si="1525"/>
        <v>20</v>
      </c>
      <c r="L3509" s="76">
        <f t="shared" si="1506"/>
        <v>1.0040954499999999</v>
      </c>
      <c r="M3509" s="83">
        <f t="shared" si="1507"/>
        <v>1.0043006699999999</v>
      </c>
      <c r="N3509" s="83">
        <f t="shared" si="1508"/>
        <v>1.6904079358850892</v>
      </c>
      <c r="O3509" s="76">
        <f t="shared" si="1509"/>
        <v>1.69733091</v>
      </c>
      <c r="P3509" s="76">
        <f t="shared" si="1510"/>
        <v>220.17664554000001</v>
      </c>
      <c r="Q3509" s="84">
        <f t="shared" si="1524"/>
        <v>0</v>
      </c>
      <c r="R3509" s="86">
        <f t="shared" si="1521"/>
        <v>0</v>
      </c>
      <c r="S3509" s="76">
        <f t="shared" si="1511"/>
        <v>0</v>
      </c>
      <c r="T3509" s="86">
        <f t="shared" si="1522"/>
        <v>8.0657000000000006E-2</v>
      </c>
      <c r="U3509" s="84">
        <f t="shared" si="1512"/>
        <v>20</v>
      </c>
      <c r="V3509" s="84">
        <v>252</v>
      </c>
      <c r="W3509" s="83">
        <f t="shared" si="1513"/>
        <v>1.0061752740000001</v>
      </c>
      <c r="X3509" s="76">
        <f t="shared" si="1514"/>
        <v>1.3596511099999999</v>
      </c>
      <c r="Y3509" s="76">
        <f t="shared" si="1515"/>
        <v>0</v>
      </c>
      <c r="Z3509" s="90" t="str">
        <f t="shared" si="1516"/>
        <v>A+J=</v>
      </c>
      <c r="AA3509" s="81">
        <f t="shared" si="1517"/>
        <v>47438</v>
      </c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75">
        <f t="shared" si="1518"/>
        <v>47769</v>
      </c>
      <c r="B3510" s="76">
        <f t="shared" si="1519"/>
        <v>221.53629665</v>
      </c>
      <c r="C3510" s="76">
        <f t="shared" si="1523"/>
        <v>129.71934007999999</v>
      </c>
      <c r="D3510" s="77">
        <f t="shared" si="1501"/>
        <v>7245.38</v>
      </c>
      <c r="E3510" s="78">
        <f>IF(K3510=1,VLOOKUP(A3509,[1]Plan1!$G$155:$I$350,3),E3509)</f>
        <v>7276.54</v>
      </c>
      <c r="F3510" s="79">
        <f t="shared" si="1502"/>
        <v>45763</v>
      </c>
      <c r="G3510" s="80">
        <f t="shared" si="1503"/>
        <v>4.3006716003852752E-3</v>
      </c>
      <c r="H3510" s="81">
        <f t="shared" si="1504"/>
        <v>47771</v>
      </c>
      <c r="I3510" s="81">
        <f t="shared" si="1505"/>
        <v>47771</v>
      </c>
      <c r="J3510" s="82">
        <f t="shared" si="1520"/>
        <v>21</v>
      </c>
      <c r="K3510" s="82">
        <f t="shared" si="1525"/>
        <v>20</v>
      </c>
      <c r="L3510" s="76">
        <f t="shared" si="1506"/>
        <v>1.0040954499999999</v>
      </c>
      <c r="M3510" s="83">
        <f t="shared" si="1507"/>
        <v>1.0043006699999999</v>
      </c>
      <c r="N3510" s="83">
        <f t="shared" si="1508"/>
        <v>1.6904079358850892</v>
      </c>
      <c r="O3510" s="76">
        <f t="shared" si="1509"/>
        <v>1.69733091</v>
      </c>
      <c r="P3510" s="76">
        <f t="shared" si="1510"/>
        <v>220.17664554000001</v>
      </c>
      <c r="Q3510" s="84">
        <f t="shared" si="1524"/>
        <v>0</v>
      </c>
      <c r="R3510" s="86">
        <f t="shared" si="1521"/>
        <v>0</v>
      </c>
      <c r="S3510" s="76">
        <f t="shared" si="1511"/>
        <v>0</v>
      </c>
      <c r="T3510" s="86">
        <f t="shared" si="1522"/>
        <v>8.0657000000000006E-2</v>
      </c>
      <c r="U3510" s="84">
        <f t="shared" si="1512"/>
        <v>20</v>
      </c>
      <c r="V3510" s="84">
        <v>252</v>
      </c>
      <c r="W3510" s="83">
        <f t="shared" si="1513"/>
        <v>1.0061752740000001</v>
      </c>
      <c r="X3510" s="76">
        <f t="shared" si="1514"/>
        <v>1.3596511099999999</v>
      </c>
      <c r="Y3510" s="76">
        <f t="shared" si="1515"/>
        <v>0</v>
      </c>
      <c r="Z3510" s="90" t="str">
        <f t="shared" si="1516"/>
        <v>A+J=</v>
      </c>
      <c r="AA3510" s="81">
        <f t="shared" si="1517"/>
        <v>47438</v>
      </c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75">
        <f t="shared" si="1518"/>
        <v>47770</v>
      </c>
      <c r="B3511" s="76">
        <f t="shared" si="1519"/>
        <v>221.53629665</v>
      </c>
      <c r="C3511" s="76">
        <f t="shared" si="1523"/>
        <v>129.71934007999999</v>
      </c>
      <c r="D3511" s="77">
        <f t="shared" si="1501"/>
        <v>7245.38</v>
      </c>
      <c r="E3511" s="78">
        <f>IF(K3511=1,VLOOKUP(A3510,[1]Plan1!$G$155:$I$350,3),E3510)</f>
        <v>7276.54</v>
      </c>
      <c r="F3511" s="79">
        <f t="shared" si="1502"/>
        <v>45763</v>
      </c>
      <c r="G3511" s="80">
        <f t="shared" si="1503"/>
        <v>4.3006716003852752E-3</v>
      </c>
      <c r="H3511" s="81">
        <f t="shared" si="1504"/>
        <v>47771</v>
      </c>
      <c r="I3511" s="81">
        <f t="shared" si="1505"/>
        <v>47771</v>
      </c>
      <c r="J3511" s="82">
        <f t="shared" si="1520"/>
        <v>21</v>
      </c>
      <c r="K3511" s="82">
        <f t="shared" si="1525"/>
        <v>20</v>
      </c>
      <c r="L3511" s="76">
        <f t="shared" si="1506"/>
        <v>1.0040954499999999</v>
      </c>
      <c r="M3511" s="83">
        <f t="shared" si="1507"/>
        <v>1.0043006699999999</v>
      </c>
      <c r="N3511" s="83">
        <f t="shared" si="1508"/>
        <v>1.6904079358850892</v>
      </c>
      <c r="O3511" s="76">
        <f t="shared" si="1509"/>
        <v>1.69733091</v>
      </c>
      <c r="P3511" s="76">
        <f t="shared" si="1510"/>
        <v>220.17664554000001</v>
      </c>
      <c r="Q3511" s="84">
        <f t="shared" si="1524"/>
        <v>0</v>
      </c>
      <c r="R3511" s="86">
        <f t="shared" si="1521"/>
        <v>0</v>
      </c>
      <c r="S3511" s="76">
        <f t="shared" si="1511"/>
        <v>0</v>
      </c>
      <c r="T3511" s="86">
        <f t="shared" si="1522"/>
        <v>8.0657000000000006E-2</v>
      </c>
      <c r="U3511" s="84">
        <f t="shared" si="1512"/>
        <v>20</v>
      </c>
      <c r="V3511" s="84">
        <v>252</v>
      </c>
      <c r="W3511" s="83">
        <f t="shared" si="1513"/>
        <v>1.0061752740000001</v>
      </c>
      <c r="X3511" s="76">
        <f t="shared" si="1514"/>
        <v>1.3596511099999999</v>
      </c>
      <c r="Y3511" s="76">
        <f t="shared" si="1515"/>
        <v>0</v>
      </c>
      <c r="Z3511" s="90" t="str">
        <f t="shared" si="1516"/>
        <v>A+J=</v>
      </c>
      <c r="AA3511" s="81">
        <f t="shared" si="1517"/>
        <v>47438</v>
      </c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75">
        <f t="shared" si="1518"/>
        <v>47771</v>
      </c>
      <c r="B3512" s="76">
        <f t="shared" si="1519"/>
        <v>221.64979177000001</v>
      </c>
      <c r="C3512" s="76">
        <f t="shared" si="1523"/>
        <v>129.71934007999999</v>
      </c>
      <c r="D3512" s="77">
        <f t="shared" si="1501"/>
        <v>7245.38</v>
      </c>
      <c r="E3512" s="78">
        <f>IF(K3512=1,VLOOKUP(A3511,[1]Plan1!$G$155:$I$350,3),E3511)</f>
        <v>7276.54</v>
      </c>
      <c r="F3512" s="79">
        <f t="shared" si="1502"/>
        <v>45763</v>
      </c>
      <c r="G3512" s="80">
        <f t="shared" si="1503"/>
        <v>4.3006716003852752E-3</v>
      </c>
      <c r="H3512" s="81">
        <f t="shared" si="1504"/>
        <v>47805</v>
      </c>
      <c r="I3512" s="81">
        <f t="shared" si="1505"/>
        <v>47771</v>
      </c>
      <c r="J3512" s="82">
        <f t="shared" si="1520"/>
        <v>21</v>
      </c>
      <c r="K3512" s="82">
        <f t="shared" si="1525"/>
        <v>21</v>
      </c>
      <c r="L3512" s="76">
        <f t="shared" si="1506"/>
        <v>1.0043006699999999</v>
      </c>
      <c r="M3512" s="83">
        <f t="shared" si="1507"/>
        <v>1.0043006699999999</v>
      </c>
      <c r="N3512" s="83">
        <f t="shared" si="1508"/>
        <v>1.6904079358850892</v>
      </c>
      <c r="O3512" s="76">
        <f t="shared" si="1509"/>
        <v>1.69767782</v>
      </c>
      <c r="P3512" s="76">
        <f t="shared" si="1510"/>
        <v>220.22164647</v>
      </c>
      <c r="Q3512" s="84">
        <f t="shared" si="1524"/>
        <v>115</v>
      </c>
      <c r="R3512" s="86">
        <f t="shared" si="1521"/>
        <v>6.5612000000000004E-2</v>
      </c>
      <c r="S3512" s="76">
        <f t="shared" si="1511"/>
        <v>14.44918266</v>
      </c>
      <c r="T3512" s="86">
        <f t="shared" si="1522"/>
        <v>8.0657000000000006E-2</v>
      </c>
      <c r="U3512" s="84">
        <f t="shared" si="1512"/>
        <v>21</v>
      </c>
      <c r="V3512" s="84">
        <v>252</v>
      </c>
      <c r="W3512" s="83">
        <f t="shared" si="1513"/>
        <v>1.0064850359999999</v>
      </c>
      <c r="X3512" s="76">
        <f t="shared" si="1514"/>
        <v>1.4281453</v>
      </c>
      <c r="Y3512" s="76">
        <f t="shared" si="1515"/>
        <v>15.877327960000001</v>
      </c>
      <c r="Z3512" s="90" t="str">
        <f t="shared" si="1516"/>
        <v>A+J=</v>
      </c>
      <c r="AA3512" s="81">
        <f t="shared" si="1517"/>
        <v>47438</v>
      </c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75">
        <f t="shared" si="1518"/>
        <v>47772</v>
      </c>
      <c r="B3513" s="76">
        <f t="shared" si="1519"/>
        <v>205.87422147999999</v>
      </c>
      <c r="C3513" s="76">
        <f t="shared" si="1523"/>
        <v>121.20819474</v>
      </c>
      <c r="D3513" s="77">
        <f t="shared" si="1501"/>
        <v>7245.38</v>
      </c>
      <c r="E3513" s="78">
        <f>IF(K3513=1,VLOOKUP(A3512,[1]Plan1!$G$155:$I$350,3),E3512)</f>
        <v>7276.54</v>
      </c>
      <c r="F3513" s="79">
        <f t="shared" si="1502"/>
        <v>45763</v>
      </c>
      <c r="G3513" s="80">
        <f t="shared" si="1503"/>
        <v>4.3006716003852752E-3</v>
      </c>
      <c r="H3513" s="81">
        <f t="shared" si="1504"/>
        <v>47805</v>
      </c>
      <c r="I3513" s="81">
        <f t="shared" si="1505"/>
        <v>47805</v>
      </c>
      <c r="J3513" s="82">
        <f t="shared" si="1520"/>
        <v>23</v>
      </c>
      <c r="K3513" s="82">
        <f t="shared" si="1525"/>
        <v>1</v>
      </c>
      <c r="L3513" s="76">
        <f t="shared" si="1506"/>
        <v>1.0001865999999999</v>
      </c>
      <c r="M3513" s="83">
        <f t="shared" si="1507"/>
        <v>1.0043006699999999</v>
      </c>
      <c r="N3513" s="83">
        <f t="shared" si="1508"/>
        <v>1.697677822582712</v>
      </c>
      <c r="O3513" s="76">
        <f t="shared" si="1509"/>
        <v>1.6979945999999999</v>
      </c>
      <c r="P3513" s="76">
        <f t="shared" si="1510"/>
        <v>205.81086013999999</v>
      </c>
      <c r="Q3513" s="84">
        <f t="shared" si="1524"/>
        <v>0</v>
      </c>
      <c r="R3513" s="86">
        <f t="shared" si="1521"/>
        <v>0</v>
      </c>
      <c r="S3513" s="76">
        <f t="shared" si="1511"/>
        <v>0</v>
      </c>
      <c r="T3513" s="86">
        <f t="shared" si="1522"/>
        <v>8.0657000000000006E-2</v>
      </c>
      <c r="U3513" s="84">
        <f t="shared" si="1512"/>
        <v>1</v>
      </c>
      <c r="V3513" s="84">
        <v>252</v>
      </c>
      <c r="W3513" s="83">
        <f t="shared" si="1513"/>
        <v>1.0003078620000001</v>
      </c>
      <c r="X3513" s="76">
        <f t="shared" si="1514"/>
        <v>6.3361340000000002E-2</v>
      </c>
      <c r="Y3513" s="76">
        <f t="shared" si="1515"/>
        <v>0</v>
      </c>
      <c r="Z3513" s="90" t="str">
        <f t="shared" si="1516"/>
        <v>A+J=</v>
      </c>
      <c r="AA3513" s="81">
        <f t="shared" si="1517"/>
        <v>47438</v>
      </c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75">
        <f t="shared" si="1518"/>
        <v>47773</v>
      </c>
      <c r="B3514" s="76">
        <f t="shared" si="1519"/>
        <v>205.97602942</v>
      </c>
      <c r="C3514" s="76">
        <f t="shared" si="1523"/>
        <v>121.20819474</v>
      </c>
      <c r="D3514" s="77">
        <f t="shared" si="1501"/>
        <v>7245.38</v>
      </c>
      <c r="E3514" s="78">
        <f>IF(K3514=1,VLOOKUP(A3513,[1]Plan1!$G$155:$I$350,3),E3513)</f>
        <v>7276.54</v>
      </c>
      <c r="F3514" s="79">
        <f t="shared" si="1502"/>
        <v>45763</v>
      </c>
      <c r="G3514" s="80">
        <f t="shared" si="1503"/>
        <v>4.3006716003852752E-3</v>
      </c>
      <c r="H3514" s="81">
        <f t="shared" si="1504"/>
        <v>47805</v>
      </c>
      <c r="I3514" s="81">
        <f t="shared" si="1505"/>
        <v>47805</v>
      </c>
      <c r="J3514" s="82">
        <f t="shared" si="1520"/>
        <v>23</v>
      </c>
      <c r="K3514" s="82">
        <f t="shared" si="1525"/>
        <v>2</v>
      </c>
      <c r="L3514" s="76">
        <f t="shared" si="1506"/>
        <v>1.0003732299999999</v>
      </c>
      <c r="M3514" s="83">
        <f t="shared" si="1507"/>
        <v>1.0043006699999999</v>
      </c>
      <c r="N3514" s="83">
        <f t="shared" si="1508"/>
        <v>1.697677822582712</v>
      </c>
      <c r="O3514" s="76">
        <f t="shared" si="1509"/>
        <v>1.6983114399999999</v>
      </c>
      <c r="P3514" s="76">
        <f t="shared" si="1510"/>
        <v>205.84926374</v>
      </c>
      <c r="Q3514" s="84">
        <f t="shared" si="1524"/>
        <v>0</v>
      </c>
      <c r="R3514" s="86">
        <f t="shared" si="1521"/>
        <v>0</v>
      </c>
      <c r="S3514" s="76">
        <f t="shared" si="1511"/>
        <v>0</v>
      </c>
      <c r="T3514" s="86">
        <f t="shared" si="1522"/>
        <v>8.0657000000000006E-2</v>
      </c>
      <c r="U3514" s="84">
        <f t="shared" si="1512"/>
        <v>2</v>
      </c>
      <c r="V3514" s="84">
        <v>252</v>
      </c>
      <c r="W3514" s="83">
        <f t="shared" si="1513"/>
        <v>1.000615818</v>
      </c>
      <c r="X3514" s="76">
        <f t="shared" si="1514"/>
        <v>0.12676567999999999</v>
      </c>
      <c r="Y3514" s="76">
        <f t="shared" si="1515"/>
        <v>0</v>
      </c>
      <c r="Z3514" s="90" t="str">
        <f t="shared" si="1516"/>
        <v>A+J=</v>
      </c>
      <c r="AA3514" s="81">
        <f t="shared" si="1517"/>
        <v>47438</v>
      </c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75">
        <f t="shared" si="1518"/>
        <v>47774</v>
      </c>
      <c r="B3515" s="76">
        <f t="shared" si="1519"/>
        <v>206.07789027999999</v>
      </c>
      <c r="C3515" s="76">
        <f t="shared" si="1523"/>
        <v>121.20819474</v>
      </c>
      <c r="D3515" s="77">
        <f t="shared" si="1501"/>
        <v>7245.38</v>
      </c>
      <c r="E3515" s="78">
        <f>IF(K3515=1,VLOOKUP(A3514,[1]Plan1!$G$155:$I$350,3),E3514)</f>
        <v>7276.54</v>
      </c>
      <c r="F3515" s="79">
        <f t="shared" si="1502"/>
        <v>45763</v>
      </c>
      <c r="G3515" s="80">
        <f t="shared" si="1503"/>
        <v>4.3006716003852752E-3</v>
      </c>
      <c r="H3515" s="81">
        <f t="shared" si="1504"/>
        <v>47805</v>
      </c>
      <c r="I3515" s="81">
        <f t="shared" si="1505"/>
        <v>47805</v>
      </c>
      <c r="J3515" s="82">
        <f t="shared" si="1520"/>
        <v>23</v>
      </c>
      <c r="K3515" s="82">
        <f t="shared" si="1525"/>
        <v>3</v>
      </c>
      <c r="L3515" s="76">
        <f t="shared" si="1506"/>
        <v>1.00055991</v>
      </c>
      <c r="M3515" s="83">
        <f t="shared" si="1507"/>
        <v>1.0043006699999999</v>
      </c>
      <c r="N3515" s="83">
        <f t="shared" si="1508"/>
        <v>1.697677822582712</v>
      </c>
      <c r="O3515" s="76">
        <f t="shared" si="1509"/>
        <v>1.6986283600000001</v>
      </c>
      <c r="P3515" s="76">
        <f t="shared" si="1510"/>
        <v>205.88767704</v>
      </c>
      <c r="Q3515" s="84">
        <f t="shared" si="1524"/>
        <v>0</v>
      </c>
      <c r="R3515" s="86">
        <f t="shared" si="1521"/>
        <v>0</v>
      </c>
      <c r="S3515" s="76">
        <f t="shared" si="1511"/>
        <v>0</v>
      </c>
      <c r="T3515" s="86">
        <f t="shared" si="1522"/>
        <v>8.0657000000000006E-2</v>
      </c>
      <c r="U3515" s="84">
        <f t="shared" si="1512"/>
        <v>3</v>
      </c>
      <c r="V3515" s="84">
        <v>252</v>
      </c>
      <c r="W3515" s="83">
        <f t="shared" si="1513"/>
        <v>1.000923869</v>
      </c>
      <c r="X3515" s="76">
        <f t="shared" si="1514"/>
        <v>0.19021324000000001</v>
      </c>
      <c r="Y3515" s="76">
        <f t="shared" si="1515"/>
        <v>0</v>
      </c>
      <c r="Z3515" s="90" t="str">
        <f t="shared" si="1516"/>
        <v>A+J=</v>
      </c>
      <c r="AA3515" s="81">
        <f t="shared" si="1517"/>
        <v>47438</v>
      </c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75">
        <f t="shared" si="1518"/>
        <v>47775</v>
      </c>
      <c r="B3516" s="76">
        <f t="shared" si="1519"/>
        <v>206.17979922000001</v>
      </c>
      <c r="C3516" s="76">
        <f t="shared" si="1523"/>
        <v>121.20819474</v>
      </c>
      <c r="D3516" s="77">
        <f t="shared" si="1501"/>
        <v>7245.38</v>
      </c>
      <c r="E3516" s="78">
        <f>IF(K3516=1,VLOOKUP(A3515,[1]Plan1!$G$155:$I$350,3),E3515)</f>
        <v>7276.54</v>
      </c>
      <c r="F3516" s="79">
        <f t="shared" si="1502"/>
        <v>45763</v>
      </c>
      <c r="G3516" s="80">
        <f t="shared" si="1503"/>
        <v>4.3006716003852752E-3</v>
      </c>
      <c r="H3516" s="81">
        <f t="shared" si="1504"/>
        <v>47805</v>
      </c>
      <c r="I3516" s="81">
        <f t="shared" si="1505"/>
        <v>47805</v>
      </c>
      <c r="J3516" s="82">
        <f t="shared" si="1520"/>
        <v>23</v>
      </c>
      <c r="K3516" s="82">
        <f t="shared" si="1525"/>
        <v>4</v>
      </c>
      <c r="L3516" s="76">
        <f t="shared" si="1506"/>
        <v>1.00074661</v>
      </c>
      <c r="M3516" s="83">
        <f t="shared" si="1507"/>
        <v>1.0043006699999999</v>
      </c>
      <c r="N3516" s="83">
        <f t="shared" si="1508"/>
        <v>1.697677822582712</v>
      </c>
      <c r="O3516" s="76">
        <f t="shared" si="1509"/>
        <v>1.69894532</v>
      </c>
      <c r="P3516" s="76">
        <f t="shared" si="1510"/>
        <v>205.92609519000001</v>
      </c>
      <c r="Q3516" s="84">
        <f t="shared" si="1524"/>
        <v>0</v>
      </c>
      <c r="R3516" s="86">
        <f t="shared" si="1521"/>
        <v>0</v>
      </c>
      <c r="S3516" s="76">
        <f t="shared" si="1511"/>
        <v>0</v>
      </c>
      <c r="T3516" s="86">
        <f t="shared" si="1522"/>
        <v>8.0657000000000006E-2</v>
      </c>
      <c r="U3516" s="84">
        <f t="shared" si="1512"/>
        <v>4</v>
      </c>
      <c r="V3516" s="84">
        <v>252</v>
      </c>
      <c r="W3516" s="83">
        <f t="shared" si="1513"/>
        <v>1.001232015</v>
      </c>
      <c r="X3516" s="76">
        <f t="shared" si="1514"/>
        <v>0.25370403000000002</v>
      </c>
      <c r="Y3516" s="76">
        <f t="shared" si="1515"/>
        <v>0</v>
      </c>
      <c r="Z3516" s="90" t="str">
        <f t="shared" si="1516"/>
        <v>A+J=</v>
      </c>
      <c r="AA3516" s="81">
        <f t="shared" si="1517"/>
        <v>47438</v>
      </c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75">
        <f t="shared" si="1518"/>
        <v>47776</v>
      </c>
      <c r="B3517" s="76">
        <f t="shared" si="1519"/>
        <v>206.17979922000001</v>
      </c>
      <c r="C3517" s="76">
        <f t="shared" si="1523"/>
        <v>121.20819474</v>
      </c>
      <c r="D3517" s="77">
        <f t="shared" si="1501"/>
        <v>7245.38</v>
      </c>
      <c r="E3517" s="78">
        <f>IF(K3517=1,VLOOKUP(A3516,[1]Plan1!$G$155:$I$350,3),E3516)</f>
        <v>7276.54</v>
      </c>
      <c r="F3517" s="79">
        <f t="shared" si="1502"/>
        <v>45763</v>
      </c>
      <c r="G3517" s="80">
        <f t="shared" si="1503"/>
        <v>4.3006716003852752E-3</v>
      </c>
      <c r="H3517" s="81">
        <f t="shared" si="1504"/>
        <v>47805</v>
      </c>
      <c r="I3517" s="81">
        <f t="shared" si="1505"/>
        <v>47805</v>
      </c>
      <c r="J3517" s="82">
        <f t="shared" si="1520"/>
        <v>23</v>
      </c>
      <c r="K3517" s="82">
        <f t="shared" si="1525"/>
        <v>4</v>
      </c>
      <c r="L3517" s="76">
        <f t="shared" si="1506"/>
        <v>1.00074661</v>
      </c>
      <c r="M3517" s="83">
        <f t="shared" si="1507"/>
        <v>1.0043006699999999</v>
      </c>
      <c r="N3517" s="83">
        <f t="shared" si="1508"/>
        <v>1.697677822582712</v>
      </c>
      <c r="O3517" s="76">
        <f t="shared" si="1509"/>
        <v>1.69894532</v>
      </c>
      <c r="P3517" s="76">
        <f t="shared" si="1510"/>
        <v>205.92609519000001</v>
      </c>
      <c r="Q3517" s="84">
        <f t="shared" si="1524"/>
        <v>0</v>
      </c>
      <c r="R3517" s="86">
        <f t="shared" si="1521"/>
        <v>0</v>
      </c>
      <c r="S3517" s="76">
        <f t="shared" si="1511"/>
        <v>0</v>
      </c>
      <c r="T3517" s="86">
        <f t="shared" si="1522"/>
        <v>8.0657000000000006E-2</v>
      </c>
      <c r="U3517" s="84">
        <f t="shared" si="1512"/>
        <v>4</v>
      </c>
      <c r="V3517" s="84">
        <v>252</v>
      </c>
      <c r="W3517" s="83">
        <f t="shared" si="1513"/>
        <v>1.001232015</v>
      </c>
      <c r="X3517" s="76">
        <f t="shared" si="1514"/>
        <v>0.25370403000000002</v>
      </c>
      <c r="Y3517" s="76">
        <f t="shared" si="1515"/>
        <v>0</v>
      </c>
      <c r="Z3517" s="90" t="str">
        <f t="shared" si="1516"/>
        <v>A+J=</v>
      </c>
      <c r="AA3517" s="81">
        <f t="shared" si="1517"/>
        <v>47438</v>
      </c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75">
        <f t="shared" si="1518"/>
        <v>47777</v>
      </c>
      <c r="B3518" s="76">
        <f t="shared" si="1519"/>
        <v>206.17979922000001</v>
      </c>
      <c r="C3518" s="76">
        <f t="shared" si="1523"/>
        <v>121.20819474</v>
      </c>
      <c r="D3518" s="77">
        <f t="shared" si="1501"/>
        <v>7245.38</v>
      </c>
      <c r="E3518" s="78">
        <f>IF(K3518=1,VLOOKUP(A3517,[1]Plan1!$G$155:$I$350,3),E3517)</f>
        <v>7276.54</v>
      </c>
      <c r="F3518" s="79">
        <f t="shared" si="1502"/>
        <v>45763</v>
      </c>
      <c r="G3518" s="80">
        <f t="shared" si="1503"/>
        <v>4.3006716003852752E-3</v>
      </c>
      <c r="H3518" s="81">
        <f t="shared" si="1504"/>
        <v>47805</v>
      </c>
      <c r="I3518" s="81">
        <f t="shared" si="1505"/>
        <v>47805</v>
      </c>
      <c r="J3518" s="82">
        <f t="shared" si="1520"/>
        <v>23</v>
      </c>
      <c r="K3518" s="82">
        <f t="shared" si="1525"/>
        <v>4</v>
      </c>
      <c r="L3518" s="76">
        <f t="shared" si="1506"/>
        <v>1.00074661</v>
      </c>
      <c r="M3518" s="83">
        <f t="shared" si="1507"/>
        <v>1.0043006699999999</v>
      </c>
      <c r="N3518" s="83">
        <f t="shared" si="1508"/>
        <v>1.697677822582712</v>
      </c>
      <c r="O3518" s="76">
        <f t="shared" si="1509"/>
        <v>1.69894532</v>
      </c>
      <c r="P3518" s="76">
        <f t="shared" si="1510"/>
        <v>205.92609519000001</v>
      </c>
      <c r="Q3518" s="84">
        <f t="shared" si="1524"/>
        <v>0</v>
      </c>
      <c r="R3518" s="86">
        <f t="shared" si="1521"/>
        <v>0</v>
      </c>
      <c r="S3518" s="76">
        <f t="shared" si="1511"/>
        <v>0</v>
      </c>
      <c r="T3518" s="86">
        <f t="shared" si="1522"/>
        <v>8.0657000000000006E-2</v>
      </c>
      <c r="U3518" s="84">
        <f t="shared" si="1512"/>
        <v>4</v>
      </c>
      <c r="V3518" s="84">
        <v>252</v>
      </c>
      <c r="W3518" s="83">
        <f t="shared" si="1513"/>
        <v>1.001232015</v>
      </c>
      <c r="X3518" s="76">
        <f t="shared" si="1514"/>
        <v>0.25370403000000002</v>
      </c>
      <c r="Y3518" s="76">
        <f t="shared" si="1515"/>
        <v>0</v>
      </c>
      <c r="Z3518" s="90" t="str">
        <f t="shared" si="1516"/>
        <v>A+J=</v>
      </c>
      <c r="AA3518" s="81">
        <f t="shared" si="1517"/>
        <v>47438</v>
      </c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75">
        <f t="shared" si="1518"/>
        <v>47778</v>
      </c>
      <c r="B3519" s="76">
        <f t="shared" si="1519"/>
        <v>206.28175991999998</v>
      </c>
      <c r="C3519" s="76">
        <f t="shared" si="1523"/>
        <v>121.20819474</v>
      </c>
      <c r="D3519" s="77">
        <f t="shared" si="1501"/>
        <v>7245.38</v>
      </c>
      <c r="E3519" s="78">
        <f>IF(K3519=1,VLOOKUP(A3518,[1]Plan1!$G$155:$I$350,3),E3518)</f>
        <v>7276.54</v>
      </c>
      <c r="F3519" s="79">
        <f t="shared" si="1502"/>
        <v>45763</v>
      </c>
      <c r="G3519" s="80">
        <f t="shared" si="1503"/>
        <v>4.3006716003852752E-3</v>
      </c>
      <c r="H3519" s="81">
        <f t="shared" si="1504"/>
        <v>47805</v>
      </c>
      <c r="I3519" s="81">
        <f t="shared" si="1505"/>
        <v>47805</v>
      </c>
      <c r="J3519" s="82">
        <f t="shared" si="1520"/>
        <v>23</v>
      </c>
      <c r="K3519" s="82">
        <f t="shared" si="1525"/>
        <v>5</v>
      </c>
      <c r="L3519" s="76">
        <f t="shared" si="1506"/>
        <v>1.0009333499999999</v>
      </c>
      <c r="M3519" s="83">
        <f t="shared" si="1507"/>
        <v>1.0043006699999999</v>
      </c>
      <c r="N3519" s="83">
        <f t="shared" si="1508"/>
        <v>1.697677822582712</v>
      </c>
      <c r="O3519" s="76">
        <f t="shared" si="1509"/>
        <v>1.6992623499999999</v>
      </c>
      <c r="P3519" s="76">
        <f t="shared" si="1510"/>
        <v>205.96452183</v>
      </c>
      <c r="Q3519" s="84">
        <f t="shared" si="1524"/>
        <v>0</v>
      </c>
      <c r="R3519" s="86">
        <f t="shared" si="1521"/>
        <v>0</v>
      </c>
      <c r="S3519" s="76">
        <f t="shared" si="1511"/>
        <v>0</v>
      </c>
      <c r="T3519" s="86">
        <f t="shared" si="1522"/>
        <v>8.0657000000000006E-2</v>
      </c>
      <c r="U3519" s="84">
        <f t="shared" si="1512"/>
        <v>5</v>
      </c>
      <c r="V3519" s="84">
        <v>252</v>
      </c>
      <c r="W3519" s="83">
        <f t="shared" si="1513"/>
        <v>1.001540256</v>
      </c>
      <c r="X3519" s="76">
        <f t="shared" si="1514"/>
        <v>0.31723808999999997</v>
      </c>
      <c r="Y3519" s="76">
        <f t="shared" si="1515"/>
        <v>0</v>
      </c>
      <c r="Z3519" s="90" t="str">
        <f t="shared" si="1516"/>
        <v>A+J=</v>
      </c>
      <c r="AA3519" s="81">
        <f t="shared" si="1517"/>
        <v>47438</v>
      </c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75">
        <f t="shared" si="1518"/>
        <v>47779</v>
      </c>
      <c r="B3520" s="76">
        <f t="shared" si="1519"/>
        <v>206.38377113999999</v>
      </c>
      <c r="C3520" s="76">
        <f t="shared" si="1523"/>
        <v>121.20819474</v>
      </c>
      <c r="D3520" s="77">
        <f t="shared" si="1501"/>
        <v>7245.38</v>
      </c>
      <c r="E3520" s="78">
        <f>IF(K3520=1,VLOOKUP(A3519,[1]Plan1!$G$155:$I$350,3),E3519)</f>
        <v>7276.54</v>
      </c>
      <c r="F3520" s="79">
        <f t="shared" si="1502"/>
        <v>45763</v>
      </c>
      <c r="G3520" s="80">
        <f t="shared" si="1503"/>
        <v>4.3006716003852752E-3</v>
      </c>
      <c r="H3520" s="81">
        <f t="shared" si="1504"/>
        <v>47805</v>
      </c>
      <c r="I3520" s="81">
        <f t="shared" si="1505"/>
        <v>47805</v>
      </c>
      <c r="J3520" s="82">
        <f t="shared" si="1520"/>
        <v>23</v>
      </c>
      <c r="K3520" s="82">
        <f t="shared" si="1525"/>
        <v>6</v>
      </c>
      <c r="L3520" s="76">
        <f t="shared" si="1506"/>
        <v>1.0011201300000001</v>
      </c>
      <c r="M3520" s="83">
        <f t="shared" si="1507"/>
        <v>1.0043006699999999</v>
      </c>
      <c r="N3520" s="83">
        <f t="shared" si="1508"/>
        <v>1.697677822582712</v>
      </c>
      <c r="O3520" s="76">
        <f t="shared" si="1509"/>
        <v>1.6995794399999999</v>
      </c>
      <c r="P3520" s="76">
        <f t="shared" si="1510"/>
        <v>206.00295573</v>
      </c>
      <c r="Q3520" s="84">
        <f t="shared" si="1524"/>
        <v>0</v>
      </c>
      <c r="R3520" s="86">
        <f t="shared" si="1521"/>
        <v>0</v>
      </c>
      <c r="S3520" s="76">
        <f t="shared" si="1511"/>
        <v>0</v>
      </c>
      <c r="T3520" s="86">
        <f t="shared" si="1522"/>
        <v>8.0657000000000006E-2</v>
      </c>
      <c r="U3520" s="84">
        <f t="shared" si="1512"/>
        <v>6</v>
      </c>
      <c r="V3520" s="84">
        <v>252</v>
      </c>
      <c r="W3520" s="83">
        <f t="shared" si="1513"/>
        <v>1.001848592</v>
      </c>
      <c r="X3520" s="76">
        <f t="shared" si="1514"/>
        <v>0.38081541000000002</v>
      </c>
      <c r="Y3520" s="76">
        <f t="shared" si="1515"/>
        <v>0</v>
      </c>
      <c r="Z3520" s="90" t="str">
        <f t="shared" si="1516"/>
        <v>A+J=</v>
      </c>
      <c r="AA3520" s="81">
        <f t="shared" si="1517"/>
        <v>47438</v>
      </c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75">
        <f t="shared" si="1518"/>
        <v>47780</v>
      </c>
      <c r="B3521" s="76">
        <f t="shared" si="1519"/>
        <v>206.48583172000002</v>
      </c>
      <c r="C3521" s="76">
        <f t="shared" si="1523"/>
        <v>121.20819474</v>
      </c>
      <c r="D3521" s="77">
        <f t="shared" si="1501"/>
        <v>7245.38</v>
      </c>
      <c r="E3521" s="78">
        <f>IF(K3521=1,VLOOKUP(A3520,[1]Plan1!$G$155:$I$350,3),E3520)</f>
        <v>7276.54</v>
      </c>
      <c r="F3521" s="79">
        <f t="shared" si="1502"/>
        <v>45763</v>
      </c>
      <c r="G3521" s="80">
        <f t="shared" si="1503"/>
        <v>4.3006716003852752E-3</v>
      </c>
      <c r="H3521" s="81">
        <f t="shared" si="1504"/>
        <v>47805</v>
      </c>
      <c r="I3521" s="81">
        <f t="shared" si="1505"/>
        <v>47805</v>
      </c>
      <c r="J3521" s="82">
        <f t="shared" si="1520"/>
        <v>23</v>
      </c>
      <c r="K3521" s="82">
        <f t="shared" si="1525"/>
        <v>7</v>
      </c>
      <c r="L3521" s="76">
        <f t="shared" si="1506"/>
        <v>1.0013069400000001</v>
      </c>
      <c r="M3521" s="83">
        <f t="shared" si="1507"/>
        <v>1.0043006699999999</v>
      </c>
      <c r="N3521" s="83">
        <f t="shared" si="1508"/>
        <v>1.697677822582712</v>
      </c>
      <c r="O3521" s="76">
        <f t="shared" si="1509"/>
        <v>1.6998965800000001</v>
      </c>
      <c r="P3521" s="76">
        <f t="shared" si="1510"/>
        <v>206.04139570000001</v>
      </c>
      <c r="Q3521" s="84">
        <f t="shared" si="1524"/>
        <v>0</v>
      </c>
      <c r="R3521" s="86">
        <f t="shared" si="1521"/>
        <v>0</v>
      </c>
      <c r="S3521" s="76">
        <f t="shared" si="1511"/>
        <v>0</v>
      </c>
      <c r="T3521" s="86">
        <f t="shared" si="1522"/>
        <v>8.0657000000000006E-2</v>
      </c>
      <c r="U3521" s="84">
        <f t="shared" si="1512"/>
        <v>7</v>
      </c>
      <c r="V3521" s="84">
        <v>252</v>
      </c>
      <c r="W3521" s="83">
        <f t="shared" si="1513"/>
        <v>1.0021570230000001</v>
      </c>
      <c r="X3521" s="76">
        <f t="shared" si="1514"/>
        <v>0.44443601999999999</v>
      </c>
      <c r="Y3521" s="76">
        <f t="shared" si="1515"/>
        <v>0</v>
      </c>
      <c r="Z3521" s="90" t="str">
        <f t="shared" si="1516"/>
        <v>A+J=</v>
      </c>
      <c r="AA3521" s="81">
        <f t="shared" si="1517"/>
        <v>47438</v>
      </c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75">
        <f t="shared" si="1518"/>
        <v>47781</v>
      </c>
      <c r="B3522" s="76">
        <f t="shared" si="1519"/>
        <v>206.58794389000002</v>
      </c>
      <c r="C3522" s="76">
        <f t="shared" si="1523"/>
        <v>121.20819474</v>
      </c>
      <c r="D3522" s="77">
        <f t="shared" si="1501"/>
        <v>7245.38</v>
      </c>
      <c r="E3522" s="78">
        <f>IF(K3522=1,VLOOKUP(A3521,[1]Plan1!$G$155:$I$350,3),E3521)</f>
        <v>7276.54</v>
      </c>
      <c r="F3522" s="79">
        <f t="shared" si="1502"/>
        <v>45763</v>
      </c>
      <c r="G3522" s="80">
        <f t="shared" si="1503"/>
        <v>4.3006716003852752E-3</v>
      </c>
      <c r="H3522" s="81">
        <f t="shared" si="1504"/>
        <v>47805</v>
      </c>
      <c r="I3522" s="81">
        <f t="shared" si="1505"/>
        <v>47805</v>
      </c>
      <c r="J3522" s="82">
        <f t="shared" si="1520"/>
        <v>23</v>
      </c>
      <c r="K3522" s="82">
        <f t="shared" si="1525"/>
        <v>8</v>
      </c>
      <c r="L3522" s="76">
        <f t="shared" si="1506"/>
        <v>1.0014937900000001</v>
      </c>
      <c r="M3522" s="83">
        <f t="shared" si="1507"/>
        <v>1.0043006699999999</v>
      </c>
      <c r="N3522" s="83">
        <f t="shared" si="1508"/>
        <v>1.697677822582712</v>
      </c>
      <c r="O3522" s="76">
        <f t="shared" si="1509"/>
        <v>1.7002137900000001</v>
      </c>
      <c r="P3522" s="76">
        <f t="shared" si="1510"/>
        <v>206.07984415000001</v>
      </c>
      <c r="Q3522" s="84">
        <f t="shared" si="1524"/>
        <v>0</v>
      </c>
      <c r="R3522" s="86">
        <f t="shared" si="1521"/>
        <v>0</v>
      </c>
      <c r="S3522" s="76">
        <f t="shared" si="1511"/>
        <v>0</v>
      </c>
      <c r="T3522" s="86">
        <f t="shared" si="1522"/>
        <v>8.0657000000000006E-2</v>
      </c>
      <c r="U3522" s="84">
        <f t="shared" si="1512"/>
        <v>8</v>
      </c>
      <c r="V3522" s="84">
        <v>252</v>
      </c>
      <c r="W3522" s="83">
        <f t="shared" si="1513"/>
        <v>1.002465548</v>
      </c>
      <c r="X3522" s="76">
        <f t="shared" si="1514"/>
        <v>0.50809974000000002</v>
      </c>
      <c r="Y3522" s="76">
        <f t="shared" si="1515"/>
        <v>0</v>
      </c>
      <c r="Z3522" s="90" t="str">
        <f t="shared" si="1516"/>
        <v>A+J=</v>
      </c>
      <c r="AA3522" s="81">
        <f t="shared" si="1517"/>
        <v>47438</v>
      </c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75">
        <f t="shared" si="1518"/>
        <v>47782</v>
      </c>
      <c r="B3523" s="76">
        <f t="shared" si="1519"/>
        <v>206.69010564999999</v>
      </c>
      <c r="C3523" s="76">
        <f t="shared" si="1523"/>
        <v>121.20819474</v>
      </c>
      <c r="D3523" s="77">
        <f t="shared" si="1501"/>
        <v>7245.38</v>
      </c>
      <c r="E3523" s="78">
        <f>IF(K3523=1,VLOOKUP(A3522,[1]Plan1!$G$155:$I$350,3),E3522)</f>
        <v>7276.54</v>
      </c>
      <c r="F3523" s="79">
        <f t="shared" si="1502"/>
        <v>45763</v>
      </c>
      <c r="G3523" s="80">
        <f t="shared" si="1503"/>
        <v>4.3006716003852752E-3</v>
      </c>
      <c r="H3523" s="81">
        <f t="shared" si="1504"/>
        <v>47805</v>
      </c>
      <c r="I3523" s="81">
        <f t="shared" si="1505"/>
        <v>47805</v>
      </c>
      <c r="J3523" s="82">
        <f t="shared" si="1520"/>
        <v>23</v>
      </c>
      <c r="K3523" s="82">
        <f t="shared" si="1525"/>
        <v>9</v>
      </c>
      <c r="L3523" s="76">
        <f t="shared" si="1506"/>
        <v>1.0016806700000001</v>
      </c>
      <c r="M3523" s="83">
        <f t="shared" si="1507"/>
        <v>1.0043006699999999</v>
      </c>
      <c r="N3523" s="83">
        <f t="shared" si="1508"/>
        <v>1.697677822582712</v>
      </c>
      <c r="O3523" s="76">
        <f t="shared" si="1509"/>
        <v>1.7005310499999999</v>
      </c>
      <c r="P3523" s="76">
        <f t="shared" si="1510"/>
        <v>206.11829865999999</v>
      </c>
      <c r="Q3523" s="84">
        <f t="shared" si="1524"/>
        <v>0</v>
      </c>
      <c r="R3523" s="86">
        <f t="shared" si="1521"/>
        <v>0</v>
      </c>
      <c r="S3523" s="76">
        <f t="shared" si="1511"/>
        <v>0</v>
      </c>
      <c r="T3523" s="86">
        <f t="shared" si="1522"/>
        <v>8.0657000000000006E-2</v>
      </c>
      <c r="U3523" s="84">
        <f t="shared" si="1512"/>
        <v>9</v>
      </c>
      <c r="V3523" s="84">
        <v>252</v>
      </c>
      <c r="W3523" s="83">
        <f t="shared" si="1513"/>
        <v>1.002774169</v>
      </c>
      <c r="X3523" s="76">
        <f t="shared" si="1514"/>
        <v>0.57180699000000001</v>
      </c>
      <c r="Y3523" s="76">
        <f t="shared" si="1515"/>
        <v>0</v>
      </c>
      <c r="Z3523" s="90" t="str">
        <f t="shared" si="1516"/>
        <v>A+J=</v>
      </c>
      <c r="AA3523" s="81">
        <f t="shared" si="1517"/>
        <v>47438</v>
      </c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75">
        <f t="shared" si="1518"/>
        <v>47783</v>
      </c>
      <c r="B3524" s="76">
        <f t="shared" si="1519"/>
        <v>206.69010564999999</v>
      </c>
      <c r="C3524" s="76">
        <f t="shared" si="1523"/>
        <v>121.20819474</v>
      </c>
      <c r="D3524" s="77">
        <f t="shared" si="1501"/>
        <v>7245.38</v>
      </c>
      <c r="E3524" s="78">
        <f>IF(K3524=1,VLOOKUP(A3523,[1]Plan1!$G$155:$I$350,3),E3523)</f>
        <v>7276.54</v>
      </c>
      <c r="F3524" s="79">
        <f t="shared" si="1502"/>
        <v>45763</v>
      </c>
      <c r="G3524" s="80">
        <f t="shared" si="1503"/>
        <v>4.3006716003852752E-3</v>
      </c>
      <c r="H3524" s="81">
        <f t="shared" si="1504"/>
        <v>47805</v>
      </c>
      <c r="I3524" s="81">
        <f t="shared" si="1505"/>
        <v>47805</v>
      </c>
      <c r="J3524" s="82">
        <f t="shared" si="1520"/>
        <v>23</v>
      </c>
      <c r="K3524" s="82">
        <f t="shared" si="1525"/>
        <v>9</v>
      </c>
      <c r="L3524" s="76">
        <f t="shared" si="1506"/>
        <v>1.0016806700000001</v>
      </c>
      <c r="M3524" s="83">
        <f t="shared" si="1507"/>
        <v>1.0043006699999999</v>
      </c>
      <c r="N3524" s="83">
        <f t="shared" si="1508"/>
        <v>1.697677822582712</v>
      </c>
      <c r="O3524" s="76">
        <f t="shared" si="1509"/>
        <v>1.7005310499999999</v>
      </c>
      <c r="P3524" s="76">
        <f t="shared" si="1510"/>
        <v>206.11829865999999</v>
      </c>
      <c r="Q3524" s="84">
        <f t="shared" si="1524"/>
        <v>0</v>
      </c>
      <c r="R3524" s="86">
        <f t="shared" si="1521"/>
        <v>0</v>
      </c>
      <c r="S3524" s="76">
        <f t="shared" si="1511"/>
        <v>0</v>
      </c>
      <c r="T3524" s="86">
        <f t="shared" si="1522"/>
        <v>8.0657000000000006E-2</v>
      </c>
      <c r="U3524" s="84">
        <f t="shared" si="1512"/>
        <v>9</v>
      </c>
      <c r="V3524" s="84">
        <v>252</v>
      </c>
      <c r="W3524" s="83">
        <f t="shared" si="1513"/>
        <v>1.002774169</v>
      </c>
      <c r="X3524" s="76">
        <f t="shared" si="1514"/>
        <v>0.57180699000000001</v>
      </c>
      <c r="Y3524" s="76">
        <f t="shared" si="1515"/>
        <v>0</v>
      </c>
      <c r="Z3524" s="90" t="str">
        <f t="shared" si="1516"/>
        <v>A+J=</v>
      </c>
      <c r="AA3524" s="81">
        <f t="shared" si="1517"/>
        <v>47438</v>
      </c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75">
        <f t="shared" si="1518"/>
        <v>47784</v>
      </c>
      <c r="B3525" s="76">
        <f t="shared" si="1519"/>
        <v>206.69010564999999</v>
      </c>
      <c r="C3525" s="76">
        <f t="shared" si="1523"/>
        <v>121.20819474</v>
      </c>
      <c r="D3525" s="77">
        <f t="shared" si="1501"/>
        <v>7245.38</v>
      </c>
      <c r="E3525" s="78">
        <f>IF(K3525=1,VLOOKUP(A3524,[1]Plan1!$G$155:$I$350,3),E3524)</f>
        <v>7276.54</v>
      </c>
      <c r="F3525" s="79">
        <f t="shared" si="1502"/>
        <v>45763</v>
      </c>
      <c r="G3525" s="80">
        <f t="shared" si="1503"/>
        <v>4.3006716003852752E-3</v>
      </c>
      <c r="H3525" s="81">
        <f t="shared" si="1504"/>
        <v>47805</v>
      </c>
      <c r="I3525" s="81">
        <f t="shared" si="1505"/>
        <v>47805</v>
      </c>
      <c r="J3525" s="82">
        <f t="shared" si="1520"/>
        <v>23</v>
      </c>
      <c r="K3525" s="82">
        <f t="shared" si="1525"/>
        <v>9</v>
      </c>
      <c r="L3525" s="76">
        <f t="shared" si="1506"/>
        <v>1.0016806700000001</v>
      </c>
      <c r="M3525" s="83">
        <f t="shared" si="1507"/>
        <v>1.0043006699999999</v>
      </c>
      <c r="N3525" s="83">
        <f t="shared" si="1508"/>
        <v>1.697677822582712</v>
      </c>
      <c r="O3525" s="76">
        <f t="shared" si="1509"/>
        <v>1.7005310499999999</v>
      </c>
      <c r="P3525" s="76">
        <f t="shared" si="1510"/>
        <v>206.11829865999999</v>
      </c>
      <c r="Q3525" s="84">
        <f t="shared" si="1524"/>
        <v>0</v>
      </c>
      <c r="R3525" s="86">
        <f t="shared" si="1521"/>
        <v>0</v>
      </c>
      <c r="S3525" s="76">
        <f t="shared" si="1511"/>
        <v>0</v>
      </c>
      <c r="T3525" s="86">
        <f t="shared" si="1522"/>
        <v>8.0657000000000006E-2</v>
      </c>
      <c r="U3525" s="84">
        <f t="shared" si="1512"/>
        <v>9</v>
      </c>
      <c r="V3525" s="84">
        <v>252</v>
      </c>
      <c r="W3525" s="83">
        <f t="shared" si="1513"/>
        <v>1.002774169</v>
      </c>
      <c r="X3525" s="76">
        <f t="shared" si="1514"/>
        <v>0.57180699000000001</v>
      </c>
      <c r="Y3525" s="76">
        <f t="shared" si="1515"/>
        <v>0</v>
      </c>
      <c r="Z3525" s="90" t="str">
        <f t="shared" si="1516"/>
        <v>A+J=</v>
      </c>
      <c r="AA3525" s="81">
        <f t="shared" si="1517"/>
        <v>47438</v>
      </c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75">
        <f t="shared" si="1518"/>
        <v>47785</v>
      </c>
      <c r="B3526" s="76">
        <f t="shared" si="1519"/>
        <v>206.79231803000002</v>
      </c>
      <c r="C3526" s="76">
        <f t="shared" si="1523"/>
        <v>121.20819474</v>
      </c>
      <c r="D3526" s="77">
        <f t="shared" si="1501"/>
        <v>7245.38</v>
      </c>
      <c r="E3526" s="78">
        <f>IF(K3526=1,VLOOKUP(A3525,[1]Plan1!$G$155:$I$350,3),E3525)</f>
        <v>7276.54</v>
      </c>
      <c r="F3526" s="79">
        <f t="shared" si="1502"/>
        <v>45763</v>
      </c>
      <c r="G3526" s="80">
        <f t="shared" si="1503"/>
        <v>4.3006716003852752E-3</v>
      </c>
      <c r="H3526" s="81">
        <f t="shared" si="1504"/>
        <v>47805</v>
      </c>
      <c r="I3526" s="81">
        <f t="shared" si="1505"/>
        <v>47805</v>
      </c>
      <c r="J3526" s="82">
        <f t="shared" si="1520"/>
        <v>23</v>
      </c>
      <c r="K3526" s="82">
        <f t="shared" si="1525"/>
        <v>10</v>
      </c>
      <c r="L3526" s="76">
        <f t="shared" si="1506"/>
        <v>1.0018675800000001</v>
      </c>
      <c r="M3526" s="83">
        <f t="shared" si="1507"/>
        <v>1.0043006699999999</v>
      </c>
      <c r="N3526" s="83">
        <f t="shared" si="1508"/>
        <v>1.697677822582712</v>
      </c>
      <c r="O3526" s="76">
        <f t="shared" si="1509"/>
        <v>1.7008483700000001</v>
      </c>
      <c r="P3526" s="76">
        <f t="shared" si="1510"/>
        <v>206.15676045000001</v>
      </c>
      <c r="Q3526" s="84">
        <f t="shared" si="1524"/>
        <v>0</v>
      </c>
      <c r="R3526" s="86">
        <f t="shared" si="1521"/>
        <v>0</v>
      </c>
      <c r="S3526" s="76">
        <f t="shared" si="1511"/>
        <v>0</v>
      </c>
      <c r="T3526" s="86">
        <f t="shared" si="1522"/>
        <v>8.0657000000000006E-2</v>
      </c>
      <c r="U3526" s="84">
        <f t="shared" si="1512"/>
        <v>10</v>
      </c>
      <c r="V3526" s="84">
        <v>252</v>
      </c>
      <c r="W3526" s="83">
        <f t="shared" si="1513"/>
        <v>1.003082885</v>
      </c>
      <c r="X3526" s="76">
        <f t="shared" si="1514"/>
        <v>0.63555757999999996</v>
      </c>
      <c r="Y3526" s="76">
        <f t="shared" si="1515"/>
        <v>0</v>
      </c>
      <c r="Z3526" s="90" t="str">
        <f t="shared" si="1516"/>
        <v>A+J=</v>
      </c>
      <c r="AA3526" s="81">
        <f t="shared" si="1517"/>
        <v>47438</v>
      </c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75">
        <f t="shared" si="1518"/>
        <v>47786</v>
      </c>
      <c r="B3527" s="76">
        <f t="shared" si="1519"/>
        <v>206.89458205000003</v>
      </c>
      <c r="C3527" s="76">
        <f t="shared" si="1523"/>
        <v>121.20819474</v>
      </c>
      <c r="D3527" s="77">
        <f t="shared" si="1501"/>
        <v>7245.38</v>
      </c>
      <c r="E3527" s="78">
        <f>IF(K3527=1,VLOOKUP(A3526,[1]Plan1!$G$155:$I$350,3),E3526)</f>
        <v>7276.54</v>
      </c>
      <c r="F3527" s="79">
        <f t="shared" si="1502"/>
        <v>45763</v>
      </c>
      <c r="G3527" s="80">
        <f t="shared" si="1503"/>
        <v>4.3006716003852752E-3</v>
      </c>
      <c r="H3527" s="81">
        <f t="shared" si="1504"/>
        <v>47805</v>
      </c>
      <c r="I3527" s="81">
        <f t="shared" si="1505"/>
        <v>47805</v>
      </c>
      <c r="J3527" s="82">
        <f t="shared" si="1520"/>
        <v>23</v>
      </c>
      <c r="K3527" s="82">
        <f t="shared" si="1525"/>
        <v>11</v>
      </c>
      <c r="L3527" s="76">
        <f t="shared" si="1506"/>
        <v>1.00205454</v>
      </c>
      <c r="M3527" s="83">
        <f t="shared" si="1507"/>
        <v>1.0043006699999999</v>
      </c>
      <c r="N3527" s="83">
        <f t="shared" si="1508"/>
        <v>1.697677822582712</v>
      </c>
      <c r="O3527" s="76">
        <f t="shared" si="1509"/>
        <v>1.7011657600000001</v>
      </c>
      <c r="P3527" s="76">
        <f t="shared" si="1510"/>
        <v>206.19523072000001</v>
      </c>
      <c r="Q3527" s="84">
        <f t="shared" si="1524"/>
        <v>0</v>
      </c>
      <c r="R3527" s="86">
        <f t="shared" si="1521"/>
        <v>0</v>
      </c>
      <c r="S3527" s="76">
        <f t="shared" si="1511"/>
        <v>0</v>
      </c>
      <c r="T3527" s="86">
        <f t="shared" si="1522"/>
        <v>8.0657000000000006E-2</v>
      </c>
      <c r="U3527" s="84">
        <f t="shared" si="1512"/>
        <v>11</v>
      </c>
      <c r="V3527" s="84">
        <v>252</v>
      </c>
      <c r="W3527" s="83">
        <f t="shared" si="1513"/>
        <v>1.0033916949999999</v>
      </c>
      <c r="X3527" s="76">
        <f t="shared" si="1514"/>
        <v>0.69935133000000005</v>
      </c>
      <c r="Y3527" s="76">
        <f t="shared" si="1515"/>
        <v>0</v>
      </c>
      <c r="Z3527" s="90" t="str">
        <f t="shared" si="1516"/>
        <v>A+J=</v>
      </c>
      <c r="AA3527" s="81">
        <f t="shared" si="1517"/>
        <v>47438</v>
      </c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75">
        <f t="shared" si="1518"/>
        <v>47787</v>
      </c>
      <c r="B3528" s="76">
        <f t="shared" si="1519"/>
        <v>206.99689570999999</v>
      </c>
      <c r="C3528" s="76">
        <f t="shared" si="1523"/>
        <v>121.20819474</v>
      </c>
      <c r="D3528" s="77">
        <f t="shared" ref="D3528:D3591" si="1526">IF(E3528=E3527,D3527,E3527)</f>
        <v>7245.38</v>
      </c>
      <c r="E3528" s="78">
        <f>IF(K3528=1,VLOOKUP(A3527,[1]Plan1!$G$155:$I$350,3),E3527)</f>
        <v>7276.54</v>
      </c>
      <c r="F3528" s="79">
        <f t="shared" ref="F3528:F3591" si="1527">IF(D3528=D3527,F3527,A3528)</f>
        <v>45763</v>
      </c>
      <c r="G3528" s="80">
        <f t="shared" ref="G3528:G3591" si="1528">(E3528/D3528)-1</f>
        <v>4.3006716003852752E-3</v>
      </c>
      <c r="H3528" s="81">
        <f t="shared" ref="H3528:H3591" si="1529">IF(DAY(A3528)=15,VLOOKUP(A3528,AH$119:AN$451,4),H3527)</f>
        <v>47805</v>
      </c>
      <c r="I3528" s="81">
        <f t="shared" ref="I3528:I3591" si="1530">IF(A3528&gt;I3527,H3528,I3527)</f>
        <v>47805</v>
      </c>
      <c r="J3528" s="82">
        <f t="shared" si="1520"/>
        <v>23</v>
      </c>
      <c r="K3528" s="82">
        <f t="shared" si="1525"/>
        <v>12</v>
      </c>
      <c r="L3528" s="76">
        <f t="shared" ref="L3528:L3591" si="1531">TRUNC((E3528/D3528)^TRUNC((K3528/J3528),9),8)</f>
        <v>1.0022415200000001</v>
      </c>
      <c r="M3528" s="83">
        <f t="shared" ref="M3528:M3591" si="1532">IF(I3528&gt;I3527,L3527,M3527)</f>
        <v>1.0043006699999999</v>
      </c>
      <c r="N3528" s="83">
        <f t="shared" ref="N3528:N3591" si="1533">IF(I3528&gt;I3527,N3527*M3528,N3527)</f>
        <v>1.697677822582712</v>
      </c>
      <c r="O3528" s="76">
        <f t="shared" ref="O3528:O3591" si="1534">TRUNC(TRUNC((L3528*N3528),15),8)</f>
        <v>1.7014832</v>
      </c>
      <c r="P3528" s="76">
        <f t="shared" ref="P3528:P3591" si="1535">TRUNC(C3528*O3528,8)</f>
        <v>206.23370704999999</v>
      </c>
      <c r="Q3528" s="84">
        <f t="shared" si="1524"/>
        <v>0</v>
      </c>
      <c r="R3528" s="86">
        <f t="shared" si="1521"/>
        <v>0</v>
      </c>
      <c r="S3528" s="76">
        <f t="shared" ref="S3528:S3591" si="1536">IF(R3528&gt;0,TRUNC(R3528*P3528,8),0)</f>
        <v>0</v>
      </c>
      <c r="T3528" s="86">
        <f t="shared" si="1522"/>
        <v>8.0657000000000006E-2</v>
      </c>
      <c r="U3528" s="84">
        <f t="shared" ref="U3528:U3591" si="1537">IF(Q3527&gt;0,1,IF(K3528=K3527,U3527,U3527+1))</f>
        <v>12</v>
      </c>
      <c r="V3528" s="84">
        <v>252</v>
      </c>
      <c r="W3528" s="83">
        <f t="shared" ref="W3528:W3591" si="1538">ROUND((1+T3528)^TRUNC((U3528/V3528),9),9)</f>
        <v>1.003700601</v>
      </c>
      <c r="X3528" s="76">
        <f t="shared" ref="X3528:X3591" si="1539">TRUNC((P3528*(W3528-1)),8)</f>
        <v>0.76318865999999996</v>
      </c>
      <c r="Y3528" s="76">
        <f t="shared" ref="Y3528:Y3591" si="1540">IF(Q3528&gt;0,S3528+X3528,0)</f>
        <v>0</v>
      </c>
      <c r="Z3528" s="90" t="str">
        <f t="shared" ref="Z3528:Z3591" si="1541">IF($Q3527&gt;0,VLOOKUP($A3527,$AD$11:$AM$115,9),Z3527)</f>
        <v>A+J=</v>
      </c>
      <c r="AA3528" s="81">
        <f t="shared" ref="AA3528:AA3591" si="1542">IF(Q3527&gt;0,VLOOKUP(A3527,$AD$11:$AM$115,10),AA3527)</f>
        <v>47438</v>
      </c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75">
        <f t="shared" si="1518"/>
        <v>47788</v>
      </c>
      <c r="B3529" s="76">
        <f t="shared" si="1519"/>
        <v>207.09926003000001</v>
      </c>
      <c r="C3529" s="76">
        <f t="shared" si="1523"/>
        <v>121.20819474</v>
      </c>
      <c r="D3529" s="77">
        <f t="shared" si="1526"/>
        <v>7245.38</v>
      </c>
      <c r="E3529" s="78">
        <f>IF(K3529=1,VLOOKUP(A3528,[1]Plan1!$G$155:$I$350,3),E3528)</f>
        <v>7276.54</v>
      </c>
      <c r="F3529" s="79">
        <f t="shared" si="1527"/>
        <v>45763</v>
      </c>
      <c r="G3529" s="80">
        <f t="shared" si="1528"/>
        <v>4.3006716003852752E-3</v>
      </c>
      <c r="H3529" s="81">
        <f t="shared" si="1529"/>
        <v>47805</v>
      </c>
      <c r="I3529" s="81">
        <f t="shared" si="1530"/>
        <v>47805</v>
      </c>
      <c r="J3529" s="82">
        <f t="shared" si="1520"/>
        <v>23</v>
      </c>
      <c r="K3529" s="82">
        <f t="shared" si="1525"/>
        <v>13</v>
      </c>
      <c r="L3529" s="76">
        <f t="shared" si="1531"/>
        <v>1.0024285399999999</v>
      </c>
      <c r="M3529" s="83">
        <f t="shared" si="1532"/>
        <v>1.0043006699999999</v>
      </c>
      <c r="N3529" s="83">
        <f t="shared" si="1533"/>
        <v>1.697677822582712</v>
      </c>
      <c r="O3529" s="76">
        <f t="shared" si="1534"/>
        <v>1.7018006999999999</v>
      </c>
      <c r="P3529" s="76">
        <f t="shared" si="1535"/>
        <v>206.27219065</v>
      </c>
      <c r="Q3529" s="84">
        <f t="shared" si="1524"/>
        <v>0</v>
      </c>
      <c r="R3529" s="86">
        <f t="shared" si="1521"/>
        <v>0</v>
      </c>
      <c r="S3529" s="76">
        <f t="shared" si="1536"/>
        <v>0</v>
      </c>
      <c r="T3529" s="86">
        <f t="shared" si="1522"/>
        <v>8.0657000000000006E-2</v>
      </c>
      <c r="U3529" s="84">
        <f t="shared" si="1537"/>
        <v>13</v>
      </c>
      <c r="V3529" s="84">
        <v>252</v>
      </c>
      <c r="W3529" s="83">
        <f t="shared" si="1538"/>
        <v>1.004009602</v>
      </c>
      <c r="X3529" s="76">
        <f t="shared" si="1539"/>
        <v>0.82706937999999997</v>
      </c>
      <c r="Y3529" s="76">
        <f t="shared" si="1540"/>
        <v>0</v>
      </c>
      <c r="Z3529" s="90" t="str">
        <f t="shared" si="1541"/>
        <v>A+J=</v>
      </c>
      <c r="AA3529" s="81">
        <f t="shared" si="1542"/>
        <v>47438</v>
      </c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75">
        <f t="shared" si="1518"/>
        <v>47789</v>
      </c>
      <c r="B3530" s="76">
        <f t="shared" si="1519"/>
        <v>207.20167504</v>
      </c>
      <c r="C3530" s="76">
        <f t="shared" si="1523"/>
        <v>121.20819474</v>
      </c>
      <c r="D3530" s="77">
        <f t="shared" si="1526"/>
        <v>7245.38</v>
      </c>
      <c r="E3530" s="78">
        <f>IF(K3530=1,VLOOKUP(A3529,[1]Plan1!$G$155:$I$350,3),E3529)</f>
        <v>7276.54</v>
      </c>
      <c r="F3530" s="79">
        <f t="shared" si="1527"/>
        <v>45763</v>
      </c>
      <c r="G3530" s="80">
        <f t="shared" si="1528"/>
        <v>4.3006716003852752E-3</v>
      </c>
      <c r="H3530" s="81">
        <f t="shared" si="1529"/>
        <v>47805</v>
      </c>
      <c r="I3530" s="81">
        <f t="shared" si="1530"/>
        <v>47805</v>
      </c>
      <c r="J3530" s="82">
        <f t="shared" si="1520"/>
        <v>23</v>
      </c>
      <c r="K3530" s="82">
        <f t="shared" si="1525"/>
        <v>14</v>
      </c>
      <c r="L3530" s="76">
        <f t="shared" si="1531"/>
        <v>1.0026155999999999</v>
      </c>
      <c r="M3530" s="83">
        <f t="shared" si="1532"/>
        <v>1.0043006699999999</v>
      </c>
      <c r="N3530" s="83">
        <f t="shared" si="1533"/>
        <v>1.697677822582712</v>
      </c>
      <c r="O3530" s="76">
        <f t="shared" si="1534"/>
        <v>1.70211826</v>
      </c>
      <c r="P3530" s="76">
        <f t="shared" si="1535"/>
        <v>206.31068152</v>
      </c>
      <c r="Q3530" s="84">
        <f t="shared" si="1524"/>
        <v>0</v>
      </c>
      <c r="R3530" s="86">
        <f t="shared" si="1521"/>
        <v>0</v>
      </c>
      <c r="S3530" s="76">
        <f t="shared" si="1536"/>
        <v>0</v>
      </c>
      <c r="T3530" s="86">
        <f t="shared" si="1522"/>
        <v>8.0657000000000006E-2</v>
      </c>
      <c r="U3530" s="84">
        <f t="shared" si="1537"/>
        <v>14</v>
      </c>
      <c r="V3530" s="84">
        <v>252</v>
      </c>
      <c r="W3530" s="83">
        <f t="shared" si="1538"/>
        <v>1.0043186980000001</v>
      </c>
      <c r="X3530" s="76">
        <f t="shared" si="1539"/>
        <v>0.89099351999999998</v>
      </c>
      <c r="Y3530" s="76">
        <f t="shared" si="1540"/>
        <v>0</v>
      </c>
      <c r="Z3530" s="90" t="str">
        <f t="shared" si="1541"/>
        <v>A+J=</v>
      </c>
      <c r="AA3530" s="81">
        <f t="shared" si="1542"/>
        <v>47438</v>
      </c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75">
        <f t="shared" si="1518"/>
        <v>47790</v>
      </c>
      <c r="B3531" s="76">
        <f t="shared" si="1519"/>
        <v>207.20167504</v>
      </c>
      <c r="C3531" s="76">
        <f t="shared" si="1523"/>
        <v>121.20819474</v>
      </c>
      <c r="D3531" s="77">
        <f t="shared" si="1526"/>
        <v>7245.38</v>
      </c>
      <c r="E3531" s="78">
        <f>IF(K3531=1,VLOOKUP(A3530,[1]Plan1!$G$155:$I$350,3),E3530)</f>
        <v>7276.54</v>
      </c>
      <c r="F3531" s="79">
        <f t="shared" si="1527"/>
        <v>45763</v>
      </c>
      <c r="G3531" s="80">
        <f t="shared" si="1528"/>
        <v>4.3006716003852752E-3</v>
      </c>
      <c r="H3531" s="81">
        <f t="shared" si="1529"/>
        <v>47805</v>
      </c>
      <c r="I3531" s="81">
        <f t="shared" si="1530"/>
        <v>47805</v>
      </c>
      <c r="J3531" s="82">
        <f t="shared" si="1520"/>
        <v>23</v>
      </c>
      <c r="K3531" s="82">
        <f t="shared" si="1525"/>
        <v>14</v>
      </c>
      <c r="L3531" s="76">
        <f t="shared" si="1531"/>
        <v>1.0026155999999999</v>
      </c>
      <c r="M3531" s="83">
        <f t="shared" si="1532"/>
        <v>1.0043006699999999</v>
      </c>
      <c r="N3531" s="83">
        <f t="shared" si="1533"/>
        <v>1.697677822582712</v>
      </c>
      <c r="O3531" s="76">
        <f t="shared" si="1534"/>
        <v>1.70211826</v>
      </c>
      <c r="P3531" s="76">
        <f t="shared" si="1535"/>
        <v>206.31068152</v>
      </c>
      <c r="Q3531" s="84">
        <f t="shared" si="1524"/>
        <v>0</v>
      </c>
      <c r="R3531" s="86">
        <f t="shared" si="1521"/>
        <v>0</v>
      </c>
      <c r="S3531" s="76">
        <f t="shared" si="1536"/>
        <v>0</v>
      </c>
      <c r="T3531" s="86">
        <f t="shared" si="1522"/>
        <v>8.0657000000000006E-2</v>
      </c>
      <c r="U3531" s="84">
        <f t="shared" si="1537"/>
        <v>14</v>
      </c>
      <c r="V3531" s="84">
        <v>252</v>
      </c>
      <c r="W3531" s="83">
        <f t="shared" si="1538"/>
        <v>1.0043186980000001</v>
      </c>
      <c r="X3531" s="76">
        <f t="shared" si="1539"/>
        <v>0.89099351999999998</v>
      </c>
      <c r="Y3531" s="76">
        <f t="shared" si="1540"/>
        <v>0</v>
      </c>
      <c r="Z3531" s="90" t="str">
        <f t="shared" si="1541"/>
        <v>A+J=</v>
      </c>
      <c r="AA3531" s="81">
        <f t="shared" si="1542"/>
        <v>47438</v>
      </c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75">
        <f t="shared" ref="A3532:A3595" si="1543">(A3531+1)</f>
        <v>47791</v>
      </c>
      <c r="B3532" s="76">
        <f t="shared" ref="B3532:B3595" si="1544">P3532+X3532</f>
        <v>207.20167504</v>
      </c>
      <c r="C3532" s="76">
        <f t="shared" si="1523"/>
        <v>121.20819474</v>
      </c>
      <c r="D3532" s="77">
        <f t="shared" si="1526"/>
        <v>7245.38</v>
      </c>
      <c r="E3532" s="78">
        <f>IF(K3532=1,VLOOKUP(A3531,[1]Plan1!$G$155:$I$350,3),E3531)</f>
        <v>7276.54</v>
      </c>
      <c r="F3532" s="79">
        <f t="shared" si="1527"/>
        <v>45763</v>
      </c>
      <c r="G3532" s="80">
        <f t="shared" si="1528"/>
        <v>4.3006716003852752E-3</v>
      </c>
      <c r="H3532" s="81">
        <f t="shared" si="1529"/>
        <v>47805</v>
      </c>
      <c r="I3532" s="81">
        <f t="shared" si="1530"/>
        <v>47805</v>
      </c>
      <c r="J3532" s="82">
        <f t="shared" ref="J3532:J3595" si="1545">IF(I3532=I3531,J3531,NETWORKDAYS(I3531,I3532,$AD$165:$AD$503)-1)</f>
        <v>23</v>
      </c>
      <c r="K3532" s="82">
        <f t="shared" si="1525"/>
        <v>14</v>
      </c>
      <c r="L3532" s="76">
        <f t="shared" si="1531"/>
        <v>1.0026155999999999</v>
      </c>
      <c r="M3532" s="83">
        <f t="shared" si="1532"/>
        <v>1.0043006699999999</v>
      </c>
      <c r="N3532" s="83">
        <f t="shared" si="1533"/>
        <v>1.697677822582712</v>
      </c>
      <c r="O3532" s="76">
        <f t="shared" si="1534"/>
        <v>1.70211826</v>
      </c>
      <c r="P3532" s="76">
        <f t="shared" si="1535"/>
        <v>206.31068152</v>
      </c>
      <c r="Q3532" s="84">
        <f t="shared" si="1524"/>
        <v>0</v>
      </c>
      <c r="R3532" s="86">
        <f t="shared" ref="R3532:R3595" si="1546">IF(Q3532&gt;0,VLOOKUP($A3532,$AD$11:$AI$161,6),0)</f>
        <v>0</v>
      </c>
      <c r="S3532" s="76">
        <f t="shared" si="1536"/>
        <v>0</v>
      </c>
      <c r="T3532" s="86">
        <f t="shared" ref="T3532:T3595" si="1547">(T3531)</f>
        <v>8.0657000000000006E-2</v>
      </c>
      <c r="U3532" s="84">
        <f t="shared" si="1537"/>
        <v>14</v>
      </c>
      <c r="V3532" s="84">
        <v>252</v>
      </c>
      <c r="W3532" s="83">
        <f t="shared" si="1538"/>
        <v>1.0043186980000001</v>
      </c>
      <c r="X3532" s="76">
        <f t="shared" si="1539"/>
        <v>0.89099351999999998</v>
      </c>
      <c r="Y3532" s="76">
        <f t="shared" si="1540"/>
        <v>0</v>
      </c>
      <c r="Z3532" s="90" t="str">
        <f t="shared" si="1541"/>
        <v>A+J=</v>
      </c>
      <c r="AA3532" s="81">
        <f t="shared" si="1542"/>
        <v>47438</v>
      </c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75">
        <f t="shared" si="1543"/>
        <v>47792</v>
      </c>
      <c r="B3533" s="76">
        <f t="shared" si="1544"/>
        <v>207.30414076000002</v>
      </c>
      <c r="C3533" s="76">
        <f t="shared" ref="C3533:C3596" si="1548">TRUNC(IF(Q3532&gt;0,VLOOKUP(A3532,$AD$13:$AE$161,2),C3532),8)</f>
        <v>121.20819474</v>
      </c>
      <c r="D3533" s="77">
        <f t="shared" si="1526"/>
        <v>7245.38</v>
      </c>
      <c r="E3533" s="78">
        <f>IF(K3533=1,VLOOKUP(A3532,[1]Plan1!$G$155:$I$350,3),E3532)</f>
        <v>7276.54</v>
      </c>
      <c r="F3533" s="79">
        <f t="shared" si="1527"/>
        <v>45763</v>
      </c>
      <c r="G3533" s="80">
        <f t="shared" si="1528"/>
        <v>4.3006716003852752E-3</v>
      </c>
      <c r="H3533" s="81">
        <f t="shared" si="1529"/>
        <v>47805</v>
      </c>
      <c r="I3533" s="81">
        <f t="shared" si="1530"/>
        <v>47805</v>
      </c>
      <c r="J3533" s="82">
        <f t="shared" si="1545"/>
        <v>23</v>
      </c>
      <c r="K3533" s="82">
        <f t="shared" si="1525"/>
        <v>15</v>
      </c>
      <c r="L3533" s="76">
        <f t="shared" si="1531"/>
        <v>1.00280269</v>
      </c>
      <c r="M3533" s="83">
        <f t="shared" si="1532"/>
        <v>1.0043006699999999</v>
      </c>
      <c r="N3533" s="83">
        <f t="shared" si="1533"/>
        <v>1.697677822582712</v>
      </c>
      <c r="O3533" s="76">
        <f t="shared" si="1534"/>
        <v>1.7024358799999999</v>
      </c>
      <c r="P3533" s="76">
        <f t="shared" si="1535"/>
        <v>206.34917967000001</v>
      </c>
      <c r="Q3533" s="84">
        <f t="shared" ref="Q3533:Q3596" si="1549">IF(VLOOKUP(A3533,AD$11:AK$161,8)=VLOOKUP(A3532,AD$11:AK$161,8),0,VLOOKUP(A3533,AD$11:AK$161,8))</f>
        <v>0</v>
      </c>
      <c r="R3533" s="86">
        <f t="shared" si="1546"/>
        <v>0</v>
      </c>
      <c r="S3533" s="76">
        <f t="shared" si="1536"/>
        <v>0</v>
      </c>
      <c r="T3533" s="86">
        <f t="shared" si="1547"/>
        <v>8.0657000000000006E-2</v>
      </c>
      <c r="U3533" s="84">
        <f t="shared" si="1537"/>
        <v>15</v>
      </c>
      <c r="V3533" s="84">
        <v>252</v>
      </c>
      <c r="W3533" s="83">
        <f t="shared" si="1538"/>
        <v>1.004627889</v>
      </c>
      <c r="X3533" s="76">
        <f t="shared" si="1539"/>
        <v>0.95496108999999996</v>
      </c>
      <c r="Y3533" s="76">
        <f t="shared" si="1540"/>
        <v>0</v>
      </c>
      <c r="Z3533" s="90" t="str">
        <f t="shared" si="1541"/>
        <v>A+J=</v>
      </c>
      <c r="AA3533" s="81">
        <f t="shared" si="1542"/>
        <v>47438</v>
      </c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75">
        <f t="shared" si="1543"/>
        <v>47793</v>
      </c>
      <c r="B3534" s="76">
        <f t="shared" si="1544"/>
        <v>207.40665619000001</v>
      </c>
      <c r="C3534" s="76">
        <f t="shared" si="1548"/>
        <v>121.20819474</v>
      </c>
      <c r="D3534" s="77">
        <f t="shared" si="1526"/>
        <v>7245.38</v>
      </c>
      <c r="E3534" s="78">
        <f>IF(K3534=1,VLOOKUP(A3533,[1]Plan1!$G$155:$I$350,3),E3533)</f>
        <v>7276.54</v>
      </c>
      <c r="F3534" s="79">
        <f t="shared" si="1527"/>
        <v>45763</v>
      </c>
      <c r="G3534" s="80">
        <f t="shared" si="1528"/>
        <v>4.3006716003852752E-3</v>
      </c>
      <c r="H3534" s="81">
        <f t="shared" si="1529"/>
        <v>47805</v>
      </c>
      <c r="I3534" s="81">
        <f t="shared" si="1530"/>
        <v>47805</v>
      </c>
      <c r="J3534" s="82">
        <f t="shared" si="1545"/>
        <v>23</v>
      </c>
      <c r="K3534" s="82">
        <f t="shared" si="1525"/>
        <v>16</v>
      </c>
      <c r="L3534" s="76">
        <f t="shared" si="1531"/>
        <v>1.0029898100000001</v>
      </c>
      <c r="M3534" s="83">
        <f t="shared" si="1532"/>
        <v>1.0043006699999999</v>
      </c>
      <c r="N3534" s="83">
        <f t="shared" si="1533"/>
        <v>1.697677822582712</v>
      </c>
      <c r="O3534" s="76">
        <f t="shared" si="1534"/>
        <v>1.7027535499999999</v>
      </c>
      <c r="P3534" s="76">
        <f t="shared" si="1535"/>
        <v>206.38768388</v>
      </c>
      <c r="Q3534" s="84">
        <f t="shared" si="1549"/>
        <v>0</v>
      </c>
      <c r="R3534" s="86">
        <f t="shared" si="1546"/>
        <v>0</v>
      </c>
      <c r="S3534" s="76">
        <f t="shared" si="1536"/>
        <v>0</v>
      </c>
      <c r="T3534" s="86">
        <f t="shared" si="1547"/>
        <v>8.0657000000000006E-2</v>
      </c>
      <c r="U3534" s="84">
        <f t="shared" si="1537"/>
        <v>16</v>
      </c>
      <c r="V3534" s="84">
        <v>252</v>
      </c>
      <c r="W3534" s="83">
        <f t="shared" si="1538"/>
        <v>1.0049371760000001</v>
      </c>
      <c r="X3534" s="76">
        <f t="shared" si="1539"/>
        <v>1.0189723100000001</v>
      </c>
      <c r="Y3534" s="76">
        <f t="shared" si="1540"/>
        <v>0</v>
      </c>
      <c r="Z3534" s="90" t="str">
        <f t="shared" si="1541"/>
        <v>A+J=</v>
      </c>
      <c r="AA3534" s="81">
        <f t="shared" si="1542"/>
        <v>47438</v>
      </c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75">
        <f t="shared" si="1543"/>
        <v>47794</v>
      </c>
      <c r="B3535" s="76">
        <f t="shared" si="1544"/>
        <v>207.50922337</v>
      </c>
      <c r="C3535" s="76">
        <f t="shared" si="1548"/>
        <v>121.20819474</v>
      </c>
      <c r="D3535" s="77">
        <f t="shared" si="1526"/>
        <v>7245.38</v>
      </c>
      <c r="E3535" s="78">
        <f>IF(K3535=1,VLOOKUP(A3534,[1]Plan1!$G$155:$I$350,3),E3534)</f>
        <v>7276.54</v>
      </c>
      <c r="F3535" s="79">
        <f t="shared" si="1527"/>
        <v>45763</v>
      </c>
      <c r="G3535" s="80">
        <f t="shared" si="1528"/>
        <v>4.3006716003852752E-3</v>
      </c>
      <c r="H3535" s="81">
        <f t="shared" si="1529"/>
        <v>47805</v>
      </c>
      <c r="I3535" s="81">
        <f t="shared" si="1530"/>
        <v>47805</v>
      </c>
      <c r="J3535" s="82">
        <f t="shared" si="1545"/>
        <v>23</v>
      </c>
      <c r="K3535" s="82">
        <f t="shared" si="1525"/>
        <v>17</v>
      </c>
      <c r="L3535" s="76">
        <f t="shared" si="1531"/>
        <v>1.0031769699999999</v>
      </c>
      <c r="M3535" s="83">
        <f t="shared" si="1532"/>
        <v>1.0043006699999999</v>
      </c>
      <c r="N3535" s="83">
        <f t="shared" si="1533"/>
        <v>1.697677822582712</v>
      </c>
      <c r="O3535" s="76">
        <f t="shared" si="1534"/>
        <v>1.70307129</v>
      </c>
      <c r="P3535" s="76">
        <f t="shared" si="1535"/>
        <v>206.42619657</v>
      </c>
      <c r="Q3535" s="84">
        <f t="shared" si="1549"/>
        <v>0</v>
      </c>
      <c r="R3535" s="86">
        <f t="shared" si="1546"/>
        <v>0</v>
      </c>
      <c r="S3535" s="76">
        <f t="shared" si="1536"/>
        <v>0</v>
      </c>
      <c r="T3535" s="86">
        <f t="shared" si="1547"/>
        <v>8.0657000000000006E-2</v>
      </c>
      <c r="U3535" s="84">
        <f t="shared" si="1537"/>
        <v>17</v>
      </c>
      <c r="V3535" s="84">
        <v>252</v>
      </c>
      <c r="W3535" s="83">
        <f t="shared" si="1538"/>
        <v>1.005246557</v>
      </c>
      <c r="X3535" s="76">
        <f t="shared" si="1539"/>
        <v>1.0830268000000001</v>
      </c>
      <c r="Y3535" s="76">
        <f t="shared" si="1540"/>
        <v>0</v>
      </c>
      <c r="Z3535" s="90" t="str">
        <f t="shared" si="1541"/>
        <v>A+J=</v>
      </c>
      <c r="AA3535" s="81">
        <f t="shared" si="1542"/>
        <v>47438</v>
      </c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75">
        <f t="shared" si="1543"/>
        <v>47795</v>
      </c>
      <c r="B3536" s="76">
        <f t="shared" si="1544"/>
        <v>207.61184151</v>
      </c>
      <c r="C3536" s="76">
        <f t="shared" si="1548"/>
        <v>121.20819474</v>
      </c>
      <c r="D3536" s="77">
        <f t="shared" si="1526"/>
        <v>7245.38</v>
      </c>
      <c r="E3536" s="78">
        <f>IF(K3536=1,VLOOKUP(A3535,[1]Plan1!$G$155:$I$350,3),E3535)</f>
        <v>7276.54</v>
      </c>
      <c r="F3536" s="79">
        <f t="shared" si="1527"/>
        <v>45763</v>
      </c>
      <c r="G3536" s="80">
        <f t="shared" si="1528"/>
        <v>4.3006716003852752E-3</v>
      </c>
      <c r="H3536" s="81">
        <f t="shared" si="1529"/>
        <v>47805</v>
      </c>
      <c r="I3536" s="81">
        <f t="shared" si="1530"/>
        <v>47805</v>
      </c>
      <c r="J3536" s="82">
        <f t="shared" si="1545"/>
        <v>23</v>
      </c>
      <c r="K3536" s="82">
        <f t="shared" si="1525"/>
        <v>18</v>
      </c>
      <c r="L3536" s="76">
        <f t="shared" si="1531"/>
        <v>1.00336417</v>
      </c>
      <c r="M3536" s="83">
        <f t="shared" si="1532"/>
        <v>1.0043006699999999</v>
      </c>
      <c r="N3536" s="83">
        <f t="shared" si="1533"/>
        <v>1.697677822582712</v>
      </c>
      <c r="O3536" s="76">
        <f t="shared" si="1534"/>
        <v>1.7033890899999999</v>
      </c>
      <c r="P3536" s="76">
        <f t="shared" si="1535"/>
        <v>206.46471653</v>
      </c>
      <c r="Q3536" s="84">
        <f t="shared" si="1549"/>
        <v>0</v>
      </c>
      <c r="R3536" s="86">
        <f t="shared" si="1546"/>
        <v>0</v>
      </c>
      <c r="S3536" s="76">
        <f t="shared" si="1536"/>
        <v>0</v>
      </c>
      <c r="T3536" s="86">
        <f t="shared" si="1547"/>
        <v>8.0657000000000006E-2</v>
      </c>
      <c r="U3536" s="84">
        <f t="shared" si="1537"/>
        <v>18</v>
      </c>
      <c r="V3536" s="84">
        <v>252</v>
      </c>
      <c r="W3536" s="83">
        <f t="shared" si="1538"/>
        <v>1.005556034</v>
      </c>
      <c r="X3536" s="76">
        <f t="shared" si="1539"/>
        <v>1.1471249800000001</v>
      </c>
      <c r="Y3536" s="76">
        <f t="shared" si="1540"/>
        <v>0</v>
      </c>
      <c r="Z3536" s="90" t="str">
        <f t="shared" si="1541"/>
        <v>A+J=</v>
      </c>
      <c r="AA3536" s="81">
        <f t="shared" si="1542"/>
        <v>47438</v>
      </c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75">
        <f t="shared" si="1543"/>
        <v>47796</v>
      </c>
      <c r="B3537" s="76">
        <f t="shared" si="1544"/>
        <v>207.71451043000002</v>
      </c>
      <c r="C3537" s="76">
        <f t="shared" si="1548"/>
        <v>121.20819474</v>
      </c>
      <c r="D3537" s="77">
        <f t="shared" si="1526"/>
        <v>7245.38</v>
      </c>
      <c r="E3537" s="78">
        <f>IF(K3537=1,VLOOKUP(A3536,[1]Plan1!$G$155:$I$350,3),E3536)</f>
        <v>7276.54</v>
      </c>
      <c r="F3537" s="79">
        <f t="shared" si="1527"/>
        <v>45763</v>
      </c>
      <c r="G3537" s="80">
        <f t="shared" si="1528"/>
        <v>4.3006716003852752E-3</v>
      </c>
      <c r="H3537" s="81">
        <f t="shared" si="1529"/>
        <v>47805</v>
      </c>
      <c r="I3537" s="81">
        <f t="shared" si="1530"/>
        <v>47805</v>
      </c>
      <c r="J3537" s="82">
        <f t="shared" si="1545"/>
        <v>23</v>
      </c>
      <c r="K3537" s="82">
        <f t="shared" si="1525"/>
        <v>19</v>
      </c>
      <c r="L3537" s="76">
        <f t="shared" si="1531"/>
        <v>1.0035514000000001</v>
      </c>
      <c r="M3537" s="83">
        <f t="shared" si="1532"/>
        <v>1.0043006699999999</v>
      </c>
      <c r="N3537" s="83">
        <f t="shared" si="1533"/>
        <v>1.697677822582712</v>
      </c>
      <c r="O3537" s="76">
        <f t="shared" si="1534"/>
        <v>1.7037069499999999</v>
      </c>
      <c r="P3537" s="76">
        <f t="shared" si="1535"/>
        <v>206.50324377000001</v>
      </c>
      <c r="Q3537" s="84">
        <f t="shared" si="1549"/>
        <v>0</v>
      </c>
      <c r="R3537" s="86">
        <f t="shared" si="1546"/>
        <v>0</v>
      </c>
      <c r="S3537" s="76">
        <f t="shared" si="1536"/>
        <v>0</v>
      </c>
      <c r="T3537" s="86">
        <f t="shared" si="1547"/>
        <v>8.0657000000000006E-2</v>
      </c>
      <c r="U3537" s="84">
        <f t="shared" si="1537"/>
        <v>19</v>
      </c>
      <c r="V3537" s="84">
        <v>252</v>
      </c>
      <c r="W3537" s="83">
        <f t="shared" si="1538"/>
        <v>1.005865606</v>
      </c>
      <c r="X3537" s="76">
        <f t="shared" si="1539"/>
        <v>1.2112666599999999</v>
      </c>
      <c r="Y3537" s="76">
        <f t="shared" si="1540"/>
        <v>0</v>
      </c>
      <c r="Z3537" s="90" t="str">
        <f t="shared" si="1541"/>
        <v>A+J=</v>
      </c>
      <c r="AA3537" s="81">
        <f t="shared" si="1542"/>
        <v>47438</v>
      </c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75">
        <f t="shared" si="1543"/>
        <v>47797</v>
      </c>
      <c r="B3538" s="76">
        <f t="shared" si="1544"/>
        <v>207.71451043000002</v>
      </c>
      <c r="C3538" s="76">
        <f t="shared" si="1548"/>
        <v>121.20819474</v>
      </c>
      <c r="D3538" s="77">
        <f t="shared" si="1526"/>
        <v>7245.38</v>
      </c>
      <c r="E3538" s="78">
        <f>IF(K3538=1,VLOOKUP(A3537,[1]Plan1!$G$155:$I$350,3),E3537)</f>
        <v>7276.54</v>
      </c>
      <c r="F3538" s="79">
        <f t="shared" si="1527"/>
        <v>45763</v>
      </c>
      <c r="G3538" s="80">
        <f t="shared" si="1528"/>
        <v>4.3006716003852752E-3</v>
      </c>
      <c r="H3538" s="81">
        <f t="shared" si="1529"/>
        <v>47805</v>
      </c>
      <c r="I3538" s="81">
        <f t="shared" si="1530"/>
        <v>47805</v>
      </c>
      <c r="J3538" s="82">
        <f t="shared" si="1545"/>
        <v>23</v>
      </c>
      <c r="K3538" s="82">
        <f t="shared" si="1525"/>
        <v>19</v>
      </c>
      <c r="L3538" s="76">
        <f t="shared" si="1531"/>
        <v>1.0035514000000001</v>
      </c>
      <c r="M3538" s="83">
        <f t="shared" si="1532"/>
        <v>1.0043006699999999</v>
      </c>
      <c r="N3538" s="83">
        <f t="shared" si="1533"/>
        <v>1.697677822582712</v>
      </c>
      <c r="O3538" s="76">
        <f t="shared" si="1534"/>
        <v>1.7037069499999999</v>
      </c>
      <c r="P3538" s="76">
        <f t="shared" si="1535"/>
        <v>206.50324377000001</v>
      </c>
      <c r="Q3538" s="84">
        <f t="shared" si="1549"/>
        <v>0</v>
      </c>
      <c r="R3538" s="86">
        <f t="shared" si="1546"/>
        <v>0</v>
      </c>
      <c r="S3538" s="76">
        <f t="shared" si="1536"/>
        <v>0</v>
      </c>
      <c r="T3538" s="86">
        <f t="shared" si="1547"/>
        <v>8.0657000000000006E-2</v>
      </c>
      <c r="U3538" s="84">
        <f t="shared" si="1537"/>
        <v>19</v>
      </c>
      <c r="V3538" s="84">
        <v>252</v>
      </c>
      <c r="W3538" s="83">
        <f t="shared" si="1538"/>
        <v>1.005865606</v>
      </c>
      <c r="X3538" s="76">
        <f t="shared" si="1539"/>
        <v>1.2112666599999999</v>
      </c>
      <c r="Y3538" s="76">
        <f t="shared" si="1540"/>
        <v>0</v>
      </c>
      <c r="Z3538" s="90" t="str">
        <f t="shared" si="1541"/>
        <v>A+J=</v>
      </c>
      <c r="AA3538" s="81">
        <f t="shared" si="1542"/>
        <v>47438</v>
      </c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75">
        <f t="shared" si="1543"/>
        <v>47798</v>
      </c>
      <c r="B3539" s="76">
        <f t="shared" si="1544"/>
        <v>207.71451043000002</v>
      </c>
      <c r="C3539" s="76">
        <f t="shared" si="1548"/>
        <v>121.20819474</v>
      </c>
      <c r="D3539" s="77">
        <f t="shared" si="1526"/>
        <v>7245.38</v>
      </c>
      <c r="E3539" s="78">
        <f>IF(K3539=1,VLOOKUP(A3538,[1]Plan1!$G$155:$I$350,3),E3538)</f>
        <v>7276.54</v>
      </c>
      <c r="F3539" s="79">
        <f t="shared" si="1527"/>
        <v>45763</v>
      </c>
      <c r="G3539" s="80">
        <f t="shared" si="1528"/>
        <v>4.3006716003852752E-3</v>
      </c>
      <c r="H3539" s="81">
        <f t="shared" si="1529"/>
        <v>47805</v>
      </c>
      <c r="I3539" s="81">
        <f t="shared" si="1530"/>
        <v>47805</v>
      </c>
      <c r="J3539" s="82">
        <f t="shared" si="1545"/>
        <v>23</v>
      </c>
      <c r="K3539" s="82">
        <f t="shared" si="1525"/>
        <v>19</v>
      </c>
      <c r="L3539" s="76">
        <f t="shared" si="1531"/>
        <v>1.0035514000000001</v>
      </c>
      <c r="M3539" s="83">
        <f t="shared" si="1532"/>
        <v>1.0043006699999999</v>
      </c>
      <c r="N3539" s="83">
        <f t="shared" si="1533"/>
        <v>1.697677822582712</v>
      </c>
      <c r="O3539" s="76">
        <f t="shared" si="1534"/>
        <v>1.7037069499999999</v>
      </c>
      <c r="P3539" s="76">
        <f t="shared" si="1535"/>
        <v>206.50324377000001</v>
      </c>
      <c r="Q3539" s="84">
        <f t="shared" si="1549"/>
        <v>0</v>
      </c>
      <c r="R3539" s="86">
        <f t="shared" si="1546"/>
        <v>0</v>
      </c>
      <c r="S3539" s="76">
        <f t="shared" si="1536"/>
        <v>0</v>
      </c>
      <c r="T3539" s="86">
        <f t="shared" si="1547"/>
        <v>8.0657000000000006E-2</v>
      </c>
      <c r="U3539" s="84">
        <f t="shared" si="1537"/>
        <v>19</v>
      </c>
      <c r="V3539" s="84">
        <v>252</v>
      </c>
      <c r="W3539" s="83">
        <f t="shared" si="1538"/>
        <v>1.005865606</v>
      </c>
      <c r="X3539" s="76">
        <f t="shared" si="1539"/>
        <v>1.2112666599999999</v>
      </c>
      <c r="Y3539" s="76">
        <f t="shared" si="1540"/>
        <v>0</v>
      </c>
      <c r="Z3539" s="90" t="str">
        <f t="shared" si="1541"/>
        <v>A+J=</v>
      </c>
      <c r="AA3539" s="81">
        <f t="shared" si="1542"/>
        <v>47438</v>
      </c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75">
        <f t="shared" si="1543"/>
        <v>47799</v>
      </c>
      <c r="B3540" s="76">
        <f t="shared" si="1544"/>
        <v>207.81722912999999</v>
      </c>
      <c r="C3540" s="76">
        <f t="shared" si="1548"/>
        <v>121.20819474</v>
      </c>
      <c r="D3540" s="77">
        <f t="shared" si="1526"/>
        <v>7245.38</v>
      </c>
      <c r="E3540" s="78">
        <f>IF(K3540=1,VLOOKUP(A3539,[1]Plan1!$G$155:$I$350,3),E3539)</f>
        <v>7276.54</v>
      </c>
      <c r="F3540" s="79">
        <f t="shared" si="1527"/>
        <v>45763</v>
      </c>
      <c r="G3540" s="80">
        <f t="shared" si="1528"/>
        <v>4.3006716003852752E-3</v>
      </c>
      <c r="H3540" s="81">
        <f t="shared" si="1529"/>
        <v>47805</v>
      </c>
      <c r="I3540" s="81">
        <f t="shared" si="1530"/>
        <v>47805</v>
      </c>
      <c r="J3540" s="82">
        <f t="shared" si="1545"/>
        <v>23</v>
      </c>
      <c r="K3540" s="82">
        <f t="shared" si="1525"/>
        <v>20</v>
      </c>
      <c r="L3540" s="76">
        <f t="shared" si="1531"/>
        <v>1.00373866</v>
      </c>
      <c r="M3540" s="83">
        <f t="shared" si="1532"/>
        <v>1.0043006699999999</v>
      </c>
      <c r="N3540" s="83">
        <f t="shared" si="1533"/>
        <v>1.697677822582712</v>
      </c>
      <c r="O3540" s="76">
        <f t="shared" si="1534"/>
        <v>1.7040248600000001</v>
      </c>
      <c r="P3540" s="76">
        <f t="shared" si="1535"/>
        <v>206.54177706999999</v>
      </c>
      <c r="Q3540" s="84">
        <f t="shared" si="1549"/>
        <v>0</v>
      </c>
      <c r="R3540" s="86">
        <f t="shared" si="1546"/>
        <v>0</v>
      </c>
      <c r="S3540" s="76">
        <f t="shared" si="1536"/>
        <v>0</v>
      </c>
      <c r="T3540" s="86">
        <f t="shared" si="1547"/>
        <v>8.0657000000000006E-2</v>
      </c>
      <c r="U3540" s="84">
        <f t="shared" si="1537"/>
        <v>20</v>
      </c>
      <c r="V3540" s="84">
        <v>252</v>
      </c>
      <c r="W3540" s="83">
        <f t="shared" si="1538"/>
        <v>1.0061752740000001</v>
      </c>
      <c r="X3540" s="76">
        <f t="shared" si="1539"/>
        <v>1.2754520600000001</v>
      </c>
      <c r="Y3540" s="76">
        <f t="shared" si="1540"/>
        <v>0</v>
      </c>
      <c r="Z3540" s="90" t="str">
        <f t="shared" si="1541"/>
        <v>A+J=</v>
      </c>
      <c r="AA3540" s="81">
        <f t="shared" si="1542"/>
        <v>47438</v>
      </c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75">
        <f t="shared" si="1543"/>
        <v>47800</v>
      </c>
      <c r="B3541" s="76">
        <f t="shared" si="1544"/>
        <v>207.91999842999999</v>
      </c>
      <c r="C3541" s="76">
        <f t="shared" si="1548"/>
        <v>121.20819474</v>
      </c>
      <c r="D3541" s="77">
        <f t="shared" si="1526"/>
        <v>7245.38</v>
      </c>
      <c r="E3541" s="78">
        <f>IF(K3541=1,VLOOKUP(A3540,[1]Plan1!$G$155:$I$350,3),E3540)</f>
        <v>7276.54</v>
      </c>
      <c r="F3541" s="79">
        <f t="shared" si="1527"/>
        <v>45763</v>
      </c>
      <c r="G3541" s="80">
        <f t="shared" si="1528"/>
        <v>4.3006716003852752E-3</v>
      </c>
      <c r="H3541" s="81">
        <f t="shared" si="1529"/>
        <v>47805</v>
      </c>
      <c r="I3541" s="81">
        <f t="shared" si="1530"/>
        <v>47805</v>
      </c>
      <c r="J3541" s="82">
        <f t="shared" si="1545"/>
        <v>23</v>
      </c>
      <c r="K3541" s="82">
        <f t="shared" si="1525"/>
        <v>21</v>
      </c>
      <c r="L3541" s="76">
        <f t="shared" si="1531"/>
        <v>1.0039259599999999</v>
      </c>
      <c r="M3541" s="83">
        <f t="shared" si="1532"/>
        <v>1.0043006699999999</v>
      </c>
      <c r="N3541" s="83">
        <f t="shared" si="1533"/>
        <v>1.697677822582712</v>
      </c>
      <c r="O3541" s="76">
        <f t="shared" si="1534"/>
        <v>1.7043428300000001</v>
      </c>
      <c r="P3541" s="76">
        <f t="shared" si="1535"/>
        <v>206.58031764</v>
      </c>
      <c r="Q3541" s="84">
        <f t="shared" si="1549"/>
        <v>0</v>
      </c>
      <c r="R3541" s="86">
        <f t="shared" si="1546"/>
        <v>0</v>
      </c>
      <c r="S3541" s="76">
        <f t="shared" si="1536"/>
        <v>0</v>
      </c>
      <c r="T3541" s="86">
        <f t="shared" si="1547"/>
        <v>8.0657000000000006E-2</v>
      </c>
      <c r="U3541" s="84">
        <f t="shared" si="1537"/>
        <v>21</v>
      </c>
      <c r="V3541" s="84">
        <v>252</v>
      </c>
      <c r="W3541" s="83">
        <f t="shared" si="1538"/>
        <v>1.0064850359999999</v>
      </c>
      <c r="X3541" s="76">
        <f t="shared" si="1539"/>
        <v>1.3396807900000001</v>
      </c>
      <c r="Y3541" s="76">
        <f t="shared" si="1540"/>
        <v>0</v>
      </c>
      <c r="Z3541" s="90" t="str">
        <f t="shared" si="1541"/>
        <v>A+J=</v>
      </c>
      <c r="AA3541" s="81">
        <f t="shared" si="1542"/>
        <v>47438</v>
      </c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75">
        <f t="shared" si="1543"/>
        <v>47801</v>
      </c>
      <c r="B3542" s="76">
        <f t="shared" si="1544"/>
        <v>208.02282141000001</v>
      </c>
      <c r="C3542" s="76">
        <f t="shared" si="1548"/>
        <v>121.20819474</v>
      </c>
      <c r="D3542" s="77">
        <f t="shared" si="1526"/>
        <v>7245.38</v>
      </c>
      <c r="E3542" s="78">
        <f>IF(K3542=1,VLOOKUP(A3541,[1]Plan1!$G$155:$I$350,3),E3541)</f>
        <v>7276.54</v>
      </c>
      <c r="F3542" s="79">
        <f t="shared" si="1527"/>
        <v>45763</v>
      </c>
      <c r="G3542" s="80">
        <f t="shared" si="1528"/>
        <v>4.3006716003852752E-3</v>
      </c>
      <c r="H3542" s="81">
        <f t="shared" si="1529"/>
        <v>47805</v>
      </c>
      <c r="I3542" s="81">
        <f t="shared" si="1530"/>
        <v>47805</v>
      </c>
      <c r="J3542" s="82">
        <f t="shared" si="1545"/>
        <v>23</v>
      </c>
      <c r="K3542" s="82">
        <f t="shared" si="1525"/>
        <v>22</v>
      </c>
      <c r="L3542" s="76">
        <f t="shared" si="1531"/>
        <v>1.0041133</v>
      </c>
      <c r="M3542" s="83">
        <f t="shared" si="1532"/>
        <v>1.0043006699999999</v>
      </c>
      <c r="N3542" s="83">
        <f t="shared" si="1533"/>
        <v>1.697677822582712</v>
      </c>
      <c r="O3542" s="76">
        <f t="shared" si="1534"/>
        <v>1.70466088</v>
      </c>
      <c r="P3542" s="76">
        <f t="shared" si="1535"/>
        <v>206.6188679</v>
      </c>
      <c r="Q3542" s="84">
        <f t="shared" si="1549"/>
        <v>0</v>
      </c>
      <c r="R3542" s="86">
        <f t="shared" si="1546"/>
        <v>0</v>
      </c>
      <c r="S3542" s="76">
        <f t="shared" si="1536"/>
        <v>0</v>
      </c>
      <c r="T3542" s="86">
        <f t="shared" si="1547"/>
        <v>8.0657000000000006E-2</v>
      </c>
      <c r="U3542" s="84">
        <f t="shared" si="1537"/>
        <v>22</v>
      </c>
      <c r="V3542" s="84">
        <v>252</v>
      </c>
      <c r="W3542" s="83">
        <f t="shared" si="1538"/>
        <v>1.0067948950000001</v>
      </c>
      <c r="X3542" s="76">
        <f t="shared" si="1539"/>
        <v>1.40395351</v>
      </c>
      <c r="Y3542" s="76">
        <f t="shared" si="1540"/>
        <v>0</v>
      </c>
      <c r="Z3542" s="90" t="str">
        <f t="shared" si="1541"/>
        <v>A+J=</v>
      </c>
      <c r="AA3542" s="81">
        <f t="shared" si="1542"/>
        <v>47438</v>
      </c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75">
        <f t="shared" si="1543"/>
        <v>47802</v>
      </c>
      <c r="B3543" s="76">
        <f t="shared" si="1544"/>
        <v>208.12569259</v>
      </c>
      <c r="C3543" s="76">
        <f t="shared" si="1548"/>
        <v>121.20819474</v>
      </c>
      <c r="D3543" s="77">
        <f t="shared" si="1526"/>
        <v>7245.38</v>
      </c>
      <c r="E3543" s="78">
        <f>IF(K3543=1,VLOOKUP(A3542,[1]Plan1!$G$155:$I$350,3),E3542)</f>
        <v>7276.54</v>
      </c>
      <c r="F3543" s="79">
        <f t="shared" si="1527"/>
        <v>45763</v>
      </c>
      <c r="G3543" s="80">
        <f t="shared" si="1528"/>
        <v>4.3006716003852752E-3</v>
      </c>
      <c r="H3543" s="81">
        <f t="shared" si="1529"/>
        <v>47833</v>
      </c>
      <c r="I3543" s="81">
        <f t="shared" si="1530"/>
        <v>47805</v>
      </c>
      <c r="J3543" s="82">
        <f t="shared" si="1545"/>
        <v>23</v>
      </c>
      <c r="K3543" s="82">
        <f t="shared" si="1525"/>
        <v>23</v>
      </c>
      <c r="L3543" s="76">
        <f t="shared" si="1531"/>
        <v>1.0043006699999999</v>
      </c>
      <c r="M3543" s="83">
        <f t="shared" si="1532"/>
        <v>1.0043006699999999</v>
      </c>
      <c r="N3543" s="83">
        <f t="shared" si="1533"/>
        <v>1.697677822582712</v>
      </c>
      <c r="O3543" s="76">
        <f t="shared" si="1534"/>
        <v>1.70497897</v>
      </c>
      <c r="P3543" s="76">
        <f t="shared" si="1535"/>
        <v>206.65742302000001</v>
      </c>
      <c r="Q3543" s="84">
        <f t="shared" si="1549"/>
        <v>0</v>
      </c>
      <c r="R3543" s="86">
        <f t="shared" si="1546"/>
        <v>0</v>
      </c>
      <c r="S3543" s="76">
        <f t="shared" si="1536"/>
        <v>0</v>
      </c>
      <c r="T3543" s="86">
        <f t="shared" si="1547"/>
        <v>8.0657000000000006E-2</v>
      </c>
      <c r="U3543" s="84">
        <f t="shared" si="1537"/>
        <v>23</v>
      </c>
      <c r="V3543" s="84">
        <v>252</v>
      </c>
      <c r="W3543" s="83">
        <f t="shared" si="1538"/>
        <v>1.007104848</v>
      </c>
      <c r="X3543" s="76">
        <f t="shared" si="1539"/>
        <v>1.4682695699999999</v>
      </c>
      <c r="Y3543" s="76">
        <f t="shared" si="1540"/>
        <v>0</v>
      </c>
      <c r="Z3543" s="90" t="str">
        <f t="shared" si="1541"/>
        <v>A+J=</v>
      </c>
      <c r="AA3543" s="81">
        <f t="shared" si="1542"/>
        <v>47438</v>
      </c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75">
        <f t="shared" si="1543"/>
        <v>47803</v>
      </c>
      <c r="B3544" s="76">
        <f t="shared" si="1544"/>
        <v>208.12569259</v>
      </c>
      <c r="C3544" s="76">
        <f t="shared" si="1548"/>
        <v>121.20819474</v>
      </c>
      <c r="D3544" s="77">
        <f t="shared" si="1526"/>
        <v>7245.38</v>
      </c>
      <c r="E3544" s="78">
        <f>IF(K3544=1,VLOOKUP(A3543,[1]Plan1!$G$155:$I$350,3),E3543)</f>
        <v>7276.54</v>
      </c>
      <c r="F3544" s="79">
        <f t="shared" si="1527"/>
        <v>45763</v>
      </c>
      <c r="G3544" s="80">
        <f t="shared" si="1528"/>
        <v>4.3006716003852752E-3</v>
      </c>
      <c r="H3544" s="81">
        <f t="shared" si="1529"/>
        <v>47833</v>
      </c>
      <c r="I3544" s="81">
        <f t="shared" si="1530"/>
        <v>47805</v>
      </c>
      <c r="J3544" s="82">
        <f t="shared" si="1545"/>
        <v>23</v>
      </c>
      <c r="K3544" s="82">
        <f t="shared" si="1525"/>
        <v>23</v>
      </c>
      <c r="L3544" s="76">
        <f t="shared" si="1531"/>
        <v>1.0043006699999999</v>
      </c>
      <c r="M3544" s="83">
        <f t="shared" si="1532"/>
        <v>1.0043006699999999</v>
      </c>
      <c r="N3544" s="83">
        <f t="shared" si="1533"/>
        <v>1.697677822582712</v>
      </c>
      <c r="O3544" s="76">
        <f t="shared" si="1534"/>
        <v>1.70497897</v>
      </c>
      <c r="P3544" s="76">
        <f t="shared" si="1535"/>
        <v>206.65742302000001</v>
      </c>
      <c r="Q3544" s="84">
        <f t="shared" si="1549"/>
        <v>0</v>
      </c>
      <c r="R3544" s="86">
        <f t="shared" si="1546"/>
        <v>0</v>
      </c>
      <c r="S3544" s="76">
        <f t="shared" si="1536"/>
        <v>0</v>
      </c>
      <c r="T3544" s="86">
        <f t="shared" si="1547"/>
        <v>8.0657000000000006E-2</v>
      </c>
      <c r="U3544" s="84">
        <f t="shared" si="1537"/>
        <v>23</v>
      </c>
      <c r="V3544" s="84">
        <v>252</v>
      </c>
      <c r="W3544" s="83">
        <f t="shared" si="1538"/>
        <v>1.007104848</v>
      </c>
      <c r="X3544" s="76">
        <f t="shared" si="1539"/>
        <v>1.4682695699999999</v>
      </c>
      <c r="Y3544" s="76">
        <f t="shared" si="1540"/>
        <v>0</v>
      </c>
      <c r="Z3544" s="90" t="str">
        <f t="shared" si="1541"/>
        <v>A+J=</v>
      </c>
      <c r="AA3544" s="81">
        <f t="shared" si="1542"/>
        <v>47438</v>
      </c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75">
        <f t="shared" si="1543"/>
        <v>47804</v>
      </c>
      <c r="B3545" s="76">
        <f t="shared" si="1544"/>
        <v>208.12569259</v>
      </c>
      <c r="C3545" s="76">
        <f t="shared" si="1548"/>
        <v>121.20819474</v>
      </c>
      <c r="D3545" s="77">
        <f t="shared" si="1526"/>
        <v>7245.38</v>
      </c>
      <c r="E3545" s="78">
        <f>IF(K3545=1,VLOOKUP(A3544,[1]Plan1!$G$155:$I$350,3),E3544)</f>
        <v>7276.54</v>
      </c>
      <c r="F3545" s="79">
        <f t="shared" si="1527"/>
        <v>45763</v>
      </c>
      <c r="G3545" s="80">
        <f t="shared" si="1528"/>
        <v>4.3006716003852752E-3</v>
      </c>
      <c r="H3545" s="81">
        <f t="shared" si="1529"/>
        <v>47833</v>
      </c>
      <c r="I3545" s="81">
        <f t="shared" si="1530"/>
        <v>47805</v>
      </c>
      <c r="J3545" s="82">
        <f t="shared" si="1545"/>
        <v>23</v>
      </c>
      <c r="K3545" s="82">
        <f t="shared" si="1525"/>
        <v>23</v>
      </c>
      <c r="L3545" s="76">
        <f t="shared" si="1531"/>
        <v>1.0043006699999999</v>
      </c>
      <c r="M3545" s="83">
        <f t="shared" si="1532"/>
        <v>1.0043006699999999</v>
      </c>
      <c r="N3545" s="83">
        <f t="shared" si="1533"/>
        <v>1.697677822582712</v>
      </c>
      <c r="O3545" s="76">
        <f t="shared" si="1534"/>
        <v>1.70497897</v>
      </c>
      <c r="P3545" s="76">
        <f t="shared" si="1535"/>
        <v>206.65742302000001</v>
      </c>
      <c r="Q3545" s="84">
        <f t="shared" si="1549"/>
        <v>0</v>
      </c>
      <c r="R3545" s="86">
        <f t="shared" si="1546"/>
        <v>0</v>
      </c>
      <c r="S3545" s="76">
        <f t="shared" si="1536"/>
        <v>0</v>
      </c>
      <c r="T3545" s="86">
        <f t="shared" si="1547"/>
        <v>8.0657000000000006E-2</v>
      </c>
      <c r="U3545" s="84">
        <f t="shared" si="1537"/>
        <v>23</v>
      </c>
      <c r="V3545" s="84">
        <v>252</v>
      </c>
      <c r="W3545" s="83">
        <f t="shared" si="1538"/>
        <v>1.007104848</v>
      </c>
      <c r="X3545" s="76">
        <f t="shared" si="1539"/>
        <v>1.4682695699999999</v>
      </c>
      <c r="Y3545" s="76">
        <f t="shared" si="1540"/>
        <v>0</v>
      </c>
      <c r="Z3545" s="90" t="str">
        <f t="shared" si="1541"/>
        <v>A+J=</v>
      </c>
      <c r="AA3545" s="81">
        <f t="shared" si="1542"/>
        <v>47438</v>
      </c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75">
        <f t="shared" si="1543"/>
        <v>47805</v>
      </c>
      <c r="B3546" s="76">
        <f t="shared" si="1544"/>
        <v>208.12569259</v>
      </c>
      <c r="C3546" s="76">
        <f t="shared" si="1548"/>
        <v>121.20819474</v>
      </c>
      <c r="D3546" s="77">
        <f t="shared" si="1526"/>
        <v>7245.38</v>
      </c>
      <c r="E3546" s="78">
        <f>IF(K3546=1,VLOOKUP(A3545,[1]Plan1!$G$155:$I$350,3),E3545)</f>
        <v>7276.54</v>
      </c>
      <c r="F3546" s="79">
        <f t="shared" si="1527"/>
        <v>45763</v>
      </c>
      <c r="G3546" s="80">
        <f t="shared" si="1528"/>
        <v>4.3006716003852752E-3</v>
      </c>
      <c r="H3546" s="81">
        <f t="shared" si="1529"/>
        <v>47833</v>
      </c>
      <c r="I3546" s="81">
        <f t="shared" si="1530"/>
        <v>47805</v>
      </c>
      <c r="J3546" s="82">
        <f t="shared" si="1545"/>
        <v>23</v>
      </c>
      <c r="K3546" s="82">
        <f t="shared" si="1525"/>
        <v>23</v>
      </c>
      <c r="L3546" s="76">
        <f t="shared" si="1531"/>
        <v>1.0043006699999999</v>
      </c>
      <c r="M3546" s="83">
        <f t="shared" si="1532"/>
        <v>1.0043006699999999</v>
      </c>
      <c r="N3546" s="83">
        <f t="shared" si="1533"/>
        <v>1.697677822582712</v>
      </c>
      <c r="O3546" s="76">
        <f t="shared" si="1534"/>
        <v>1.70497897</v>
      </c>
      <c r="P3546" s="76">
        <f t="shared" si="1535"/>
        <v>206.65742302000001</v>
      </c>
      <c r="Q3546" s="84">
        <f t="shared" si="1549"/>
        <v>116</v>
      </c>
      <c r="R3546" s="86">
        <f t="shared" si="1546"/>
        <v>7.0260000000000003E-2</v>
      </c>
      <c r="S3546" s="76">
        <f t="shared" si="1536"/>
        <v>14.51975054</v>
      </c>
      <c r="T3546" s="86">
        <f t="shared" si="1547"/>
        <v>8.0657000000000006E-2</v>
      </c>
      <c r="U3546" s="84">
        <f t="shared" si="1537"/>
        <v>23</v>
      </c>
      <c r="V3546" s="84">
        <v>252</v>
      </c>
      <c r="W3546" s="83">
        <f t="shared" si="1538"/>
        <v>1.007104848</v>
      </c>
      <c r="X3546" s="76">
        <f t="shared" si="1539"/>
        <v>1.4682695699999999</v>
      </c>
      <c r="Y3546" s="76">
        <f t="shared" si="1540"/>
        <v>15.988020110000001</v>
      </c>
      <c r="Z3546" s="90" t="str">
        <f t="shared" si="1541"/>
        <v>A+J=</v>
      </c>
      <c r="AA3546" s="81">
        <f t="shared" si="1542"/>
        <v>47438</v>
      </c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75">
        <f t="shared" si="1543"/>
        <v>47806</v>
      </c>
      <c r="B3547" s="76">
        <f t="shared" si="1544"/>
        <v>192.24023997</v>
      </c>
      <c r="C3547" s="76">
        <f t="shared" si="1548"/>
        <v>112.69210698000001</v>
      </c>
      <c r="D3547" s="77">
        <f t="shared" si="1526"/>
        <v>7245.38</v>
      </c>
      <c r="E3547" s="78">
        <f>IF(K3547=1,VLOOKUP(A3546,[1]Plan1!$G$155:$I$350,3),E3546)</f>
        <v>7276.54</v>
      </c>
      <c r="F3547" s="79">
        <f t="shared" si="1527"/>
        <v>45763</v>
      </c>
      <c r="G3547" s="80">
        <f t="shared" si="1528"/>
        <v>4.3006716003852752E-3</v>
      </c>
      <c r="H3547" s="81">
        <f t="shared" si="1529"/>
        <v>47833</v>
      </c>
      <c r="I3547" s="81">
        <f t="shared" si="1530"/>
        <v>47833</v>
      </c>
      <c r="J3547" s="82">
        <f t="shared" si="1545"/>
        <v>19</v>
      </c>
      <c r="K3547" s="82">
        <f t="shared" si="1525"/>
        <v>1</v>
      </c>
      <c r="L3547" s="76">
        <f t="shared" si="1531"/>
        <v>1.0002258900000001</v>
      </c>
      <c r="M3547" s="83">
        <f t="shared" si="1532"/>
        <v>1.0043006699999999</v>
      </c>
      <c r="N3547" s="83">
        <f t="shared" si="1533"/>
        <v>1.7049789746639588</v>
      </c>
      <c r="O3547" s="76">
        <f t="shared" si="1534"/>
        <v>1.7053641100000001</v>
      </c>
      <c r="P3547" s="76">
        <f t="shared" si="1535"/>
        <v>192.18107472</v>
      </c>
      <c r="Q3547" s="84">
        <f t="shared" si="1549"/>
        <v>0</v>
      </c>
      <c r="R3547" s="86">
        <f t="shared" si="1546"/>
        <v>0</v>
      </c>
      <c r="S3547" s="76">
        <f t="shared" si="1536"/>
        <v>0</v>
      </c>
      <c r="T3547" s="86">
        <f t="shared" si="1547"/>
        <v>8.0657000000000006E-2</v>
      </c>
      <c r="U3547" s="84">
        <f t="shared" si="1537"/>
        <v>1</v>
      </c>
      <c r="V3547" s="84">
        <v>252</v>
      </c>
      <c r="W3547" s="83">
        <f t="shared" si="1538"/>
        <v>1.0003078620000001</v>
      </c>
      <c r="X3547" s="76">
        <f t="shared" si="1539"/>
        <v>5.9165250000000003E-2</v>
      </c>
      <c r="Y3547" s="76">
        <f t="shared" si="1540"/>
        <v>0</v>
      </c>
      <c r="Z3547" s="90" t="str">
        <f t="shared" si="1541"/>
        <v>A+J=</v>
      </c>
      <c r="AA3547" s="81">
        <f t="shared" si="1542"/>
        <v>47438</v>
      </c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75">
        <f t="shared" si="1543"/>
        <v>47807</v>
      </c>
      <c r="B3548" s="76">
        <f t="shared" si="1544"/>
        <v>192.34286125999998</v>
      </c>
      <c r="C3548" s="76">
        <f t="shared" si="1548"/>
        <v>112.69210698000001</v>
      </c>
      <c r="D3548" s="77">
        <f t="shared" si="1526"/>
        <v>7245.38</v>
      </c>
      <c r="E3548" s="78">
        <f>IF(K3548=1,VLOOKUP(A3547,[1]Plan1!$G$155:$I$350,3),E3547)</f>
        <v>7276.54</v>
      </c>
      <c r="F3548" s="79">
        <f t="shared" si="1527"/>
        <v>45763</v>
      </c>
      <c r="G3548" s="80">
        <f t="shared" si="1528"/>
        <v>4.3006716003852752E-3</v>
      </c>
      <c r="H3548" s="81">
        <f t="shared" si="1529"/>
        <v>47833</v>
      </c>
      <c r="I3548" s="81">
        <f t="shared" si="1530"/>
        <v>47833</v>
      </c>
      <c r="J3548" s="82">
        <f t="shared" si="1545"/>
        <v>19</v>
      </c>
      <c r="K3548" s="82">
        <f t="shared" si="1525"/>
        <v>2</v>
      </c>
      <c r="L3548" s="76">
        <f t="shared" si="1531"/>
        <v>1.00045183</v>
      </c>
      <c r="M3548" s="83">
        <f t="shared" si="1532"/>
        <v>1.0043006699999999</v>
      </c>
      <c r="N3548" s="83">
        <f t="shared" si="1533"/>
        <v>1.7049789746639588</v>
      </c>
      <c r="O3548" s="76">
        <f t="shared" si="1534"/>
        <v>1.70574933</v>
      </c>
      <c r="P3548" s="76">
        <f t="shared" si="1535"/>
        <v>192.22448596999999</v>
      </c>
      <c r="Q3548" s="84">
        <f t="shared" si="1549"/>
        <v>0</v>
      </c>
      <c r="R3548" s="86">
        <f t="shared" si="1546"/>
        <v>0</v>
      </c>
      <c r="S3548" s="76">
        <f t="shared" si="1536"/>
        <v>0</v>
      </c>
      <c r="T3548" s="86">
        <f t="shared" si="1547"/>
        <v>8.0657000000000006E-2</v>
      </c>
      <c r="U3548" s="84">
        <f t="shared" si="1537"/>
        <v>2</v>
      </c>
      <c r="V3548" s="84">
        <v>252</v>
      </c>
      <c r="W3548" s="83">
        <f t="shared" si="1538"/>
        <v>1.000615818</v>
      </c>
      <c r="X3548" s="76">
        <f t="shared" si="1539"/>
        <v>0.11837528999999999</v>
      </c>
      <c r="Y3548" s="76">
        <f t="shared" si="1540"/>
        <v>0</v>
      </c>
      <c r="Z3548" s="90" t="str">
        <f t="shared" si="1541"/>
        <v>A+J=</v>
      </c>
      <c r="AA3548" s="81">
        <f t="shared" si="1542"/>
        <v>47438</v>
      </c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75">
        <f t="shared" si="1543"/>
        <v>47808</v>
      </c>
      <c r="B3549" s="76">
        <f t="shared" si="1544"/>
        <v>192.34286125999998</v>
      </c>
      <c r="C3549" s="76">
        <f t="shared" si="1548"/>
        <v>112.69210698000001</v>
      </c>
      <c r="D3549" s="77">
        <f t="shared" si="1526"/>
        <v>7245.38</v>
      </c>
      <c r="E3549" s="78">
        <f>IF(K3549=1,VLOOKUP(A3548,[1]Plan1!$G$155:$I$350,3),E3548)</f>
        <v>7276.54</v>
      </c>
      <c r="F3549" s="79">
        <f t="shared" si="1527"/>
        <v>45763</v>
      </c>
      <c r="G3549" s="80">
        <f t="shared" si="1528"/>
        <v>4.3006716003852752E-3</v>
      </c>
      <c r="H3549" s="81">
        <f t="shared" si="1529"/>
        <v>47833</v>
      </c>
      <c r="I3549" s="81">
        <f t="shared" si="1530"/>
        <v>47833</v>
      </c>
      <c r="J3549" s="82">
        <f t="shared" si="1545"/>
        <v>19</v>
      </c>
      <c r="K3549" s="82">
        <f t="shared" si="1525"/>
        <v>2</v>
      </c>
      <c r="L3549" s="76">
        <f t="shared" si="1531"/>
        <v>1.00045183</v>
      </c>
      <c r="M3549" s="83">
        <f t="shared" si="1532"/>
        <v>1.0043006699999999</v>
      </c>
      <c r="N3549" s="83">
        <f t="shared" si="1533"/>
        <v>1.7049789746639588</v>
      </c>
      <c r="O3549" s="76">
        <f t="shared" si="1534"/>
        <v>1.70574933</v>
      </c>
      <c r="P3549" s="76">
        <f t="shared" si="1535"/>
        <v>192.22448596999999</v>
      </c>
      <c r="Q3549" s="84">
        <f t="shared" si="1549"/>
        <v>0</v>
      </c>
      <c r="R3549" s="86">
        <f t="shared" si="1546"/>
        <v>0</v>
      </c>
      <c r="S3549" s="76">
        <f t="shared" si="1536"/>
        <v>0</v>
      </c>
      <c r="T3549" s="86">
        <f t="shared" si="1547"/>
        <v>8.0657000000000006E-2</v>
      </c>
      <c r="U3549" s="84">
        <f t="shared" si="1537"/>
        <v>2</v>
      </c>
      <c r="V3549" s="84">
        <v>252</v>
      </c>
      <c r="W3549" s="83">
        <f t="shared" si="1538"/>
        <v>1.000615818</v>
      </c>
      <c r="X3549" s="76">
        <f t="shared" si="1539"/>
        <v>0.11837528999999999</v>
      </c>
      <c r="Y3549" s="76">
        <f t="shared" si="1540"/>
        <v>0</v>
      </c>
      <c r="Z3549" s="90" t="str">
        <f t="shared" si="1541"/>
        <v>A+J=</v>
      </c>
      <c r="AA3549" s="81">
        <f t="shared" si="1542"/>
        <v>47438</v>
      </c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75">
        <f t="shared" si="1543"/>
        <v>47809</v>
      </c>
      <c r="B3550" s="76">
        <f t="shared" si="1544"/>
        <v>192.44553771999998</v>
      </c>
      <c r="C3550" s="76">
        <f t="shared" si="1548"/>
        <v>112.69210698000001</v>
      </c>
      <c r="D3550" s="77">
        <f t="shared" si="1526"/>
        <v>7245.38</v>
      </c>
      <c r="E3550" s="78">
        <f>IF(K3550=1,VLOOKUP(A3549,[1]Plan1!$G$155:$I$350,3),E3549)</f>
        <v>7276.54</v>
      </c>
      <c r="F3550" s="79">
        <f t="shared" si="1527"/>
        <v>45763</v>
      </c>
      <c r="G3550" s="80">
        <f t="shared" si="1528"/>
        <v>4.3006716003852752E-3</v>
      </c>
      <c r="H3550" s="81">
        <f t="shared" si="1529"/>
        <v>47833</v>
      </c>
      <c r="I3550" s="81">
        <f t="shared" si="1530"/>
        <v>47833</v>
      </c>
      <c r="J3550" s="82">
        <f t="shared" si="1545"/>
        <v>19</v>
      </c>
      <c r="K3550" s="82">
        <f t="shared" si="1525"/>
        <v>3</v>
      </c>
      <c r="L3550" s="76">
        <f t="shared" si="1531"/>
        <v>1.0006778199999999</v>
      </c>
      <c r="M3550" s="83">
        <f t="shared" si="1532"/>
        <v>1.0043006699999999</v>
      </c>
      <c r="N3550" s="83">
        <f t="shared" si="1533"/>
        <v>1.7049789746639588</v>
      </c>
      <c r="O3550" s="76">
        <f t="shared" si="1534"/>
        <v>1.7061346399999999</v>
      </c>
      <c r="P3550" s="76">
        <f t="shared" si="1535"/>
        <v>192.26790736999999</v>
      </c>
      <c r="Q3550" s="84">
        <f t="shared" si="1549"/>
        <v>0</v>
      </c>
      <c r="R3550" s="86">
        <f t="shared" si="1546"/>
        <v>0</v>
      </c>
      <c r="S3550" s="76">
        <f t="shared" si="1536"/>
        <v>0</v>
      </c>
      <c r="T3550" s="86">
        <f t="shared" si="1547"/>
        <v>8.0657000000000006E-2</v>
      </c>
      <c r="U3550" s="84">
        <f t="shared" si="1537"/>
        <v>3</v>
      </c>
      <c r="V3550" s="84">
        <v>252</v>
      </c>
      <c r="W3550" s="83">
        <f t="shared" si="1538"/>
        <v>1.000923869</v>
      </c>
      <c r="X3550" s="76">
        <f t="shared" si="1539"/>
        <v>0.17763034999999999</v>
      </c>
      <c r="Y3550" s="76">
        <f t="shared" si="1540"/>
        <v>0</v>
      </c>
      <c r="Z3550" s="90" t="str">
        <f t="shared" si="1541"/>
        <v>A+J=</v>
      </c>
      <c r="AA3550" s="81">
        <f t="shared" si="1542"/>
        <v>47438</v>
      </c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75">
        <f t="shared" si="1543"/>
        <v>47810</v>
      </c>
      <c r="B3551" s="76">
        <f t="shared" si="1544"/>
        <v>192.54827047999999</v>
      </c>
      <c r="C3551" s="76">
        <f t="shared" si="1548"/>
        <v>112.69210698000001</v>
      </c>
      <c r="D3551" s="77">
        <f t="shared" si="1526"/>
        <v>7245.38</v>
      </c>
      <c r="E3551" s="78">
        <f>IF(K3551=1,VLOOKUP(A3550,[1]Plan1!$G$155:$I$350,3),E3550)</f>
        <v>7276.54</v>
      </c>
      <c r="F3551" s="79">
        <f t="shared" si="1527"/>
        <v>45763</v>
      </c>
      <c r="G3551" s="80">
        <f t="shared" si="1528"/>
        <v>4.3006716003852752E-3</v>
      </c>
      <c r="H3551" s="81">
        <f t="shared" si="1529"/>
        <v>47833</v>
      </c>
      <c r="I3551" s="81">
        <f t="shared" si="1530"/>
        <v>47833</v>
      </c>
      <c r="J3551" s="82">
        <f t="shared" si="1545"/>
        <v>19</v>
      </c>
      <c r="K3551" s="82">
        <f t="shared" si="1525"/>
        <v>4</v>
      </c>
      <c r="L3551" s="76">
        <f t="shared" si="1531"/>
        <v>1.0009038699999999</v>
      </c>
      <c r="M3551" s="83">
        <f t="shared" si="1532"/>
        <v>1.0043006699999999</v>
      </c>
      <c r="N3551" s="83">
        <f t="shared" si="1533"/>
        <v>1.7049789746639588</v>
      </c>
      <c r="O3551" s="76">
        <f t="shared" si="1534"/>
        <v>1.70652005</v>
      </c>
      <c r="P3551" s="76">
        <f t="shared" si="1535"/>
        <v>192.31134003</v>
      </c>
      <c r="Q3551" s="84">
        <f t="shared" si="1549"/>
        <v>0</v>
      </c>
      <c r="R3551" s="86">
        <f t="shared" si="1546"/>
        <v>0</v>
      </c>
      <c r="S3551" s="76">
        <f t="shared" si="1536"/>
        <v>0</v>
      </c>
      <c r="T3551" s="86">
        <f t="shared" si="1547"/>
        <v>8.0657000000000006E-2</v>
      </c>
      <c r="U3551" s="84">
        <f t="shared" si="1537"/>
        <v>4</v>
      </c>
      <c r="V3551" s="84">
        <v>252</v>
      </c>
      <c r="W3551" s="83">
        <f t="shared" si="1538"/>
        <v>1.001232015</v>
      </c>
      <c r="X3551" s="76">
        <f t="shared" si="1539"/>
        <v>0.23693044999999999</v>
      </c>
      <c r="Y3551" s="76">
        <f t="shared" si="1540"/>
        <v>0</v>
      </c>
      <c r="Z3551" s="90" t="str">
        <f t="shared" si="1541"/>
        <v>A+J=</v>
      </c>
      <c r="AA3551" s="81">
        <f t="shared" si="1542"/>
        <v>47438</v>
      </c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75">
        <f t="shared" si="1543"/>
        <v>47811</v>
      </c>
      <c r="B3552" s="76">
        <f t="shared" si="1544"/>
        <v>192.54827047999999</v>
      </c>
      <c r="C3552" s="76">
        <f t="shared" si="1548"/>
        <v>112.69210698000001</v>
      </c>
      <c r="D3552" s="77">
        <f t="shared" si="1526"/>
        <v>7245.38</v>
      </c>
      <c r="E3552" s="78">
        <f>IF(K3552=1,VLOOKUP(A3551,[1]Plan1!$G$155:$I$350,3),E3551)</f>
        <v>7276.54</v>
      </c>
      <c r="F3552" s="79">
        <f t="shared" si="1527"/>
        <v>45763</v>
      </c>
      <c r="G3552" s="80">
        <f t="shared" si="1528"/>
        <v>4.3006716003852752E-3</v>
      </c>
      <c r="H3552" s="81">
        <f t="shared" si="1529"/>
        <v>47833</v>
      </c>
      <c r="I3552" s="81">
        <f t="shared" si="1530"/>
        <v>47833</v>
      </c>
      <c r="J3552" s="82">
        <f t="shared" si="1545"/>
        <v>19</v>
      </c>
      <c r="K3552" s="82">
        <f t="shared" si="1525"/>
        <v>4</v>
      </c>
      <c r="L3552" s="76">
        <f t="shared" si="1531"/>
        <v>1.0009038699999999</v>
      </c>
      <c r="M3552" s="83">
        <f t="shared" si="1532"/>
        <v>1.0043006699999999</v>
      </c>
      <c r="N3552" s="83">
        <f t="shared" si="1533"/>
        <v>1.7049789746639588</v>
      </c>
      <c r="O3552" s="76">
        <f t="shared" si="1534"/>
        <v>1.70652005</v>
      </c>
      <c r="P3552" s="76">
        <f t="shared" si="1535"/>
        <v>192.31134003</v>
      </c>
      <c r="Q3552" s="84">
        <f t="shared" si="1549"/>
        <v>0</v>
      </c>
      <c r="R3552" s="86">
        <f t="shared" si="1546"/>
        <v>0</v>
      </c>
      <c r="S3552" s="76">
        <f t="shared" si="1536"/>
        <v>0</v>
      </c>
      <c r="T3552" s="86">
        <f t="shared" si="1547"/>
        <v>8.0657000000000006E-2</v>
      </c>
      <c r="U3552" s="84">
        <f t="shared" si="1537"/>
        <v>4</v>
      </c>
      <c r="V3552" s="84">
        <v>252</v>
      </c>
      <c r="W3552" s="83">
        <f t="shared" si="1538"/>
        <v>1.001232015</v>
      </c>
      <c r="X3552" s="76">
        <f t="shared" si="1539"/>
        <v>0.23693044999999999</v>
      </c>
      <c r="Y3552" s="76">
        <f t="shared" si="1540"/>
        <v>0</v>
      </c>
      <c r="Z3552" s="90" t="str">
        <f t="shared" si="1541"/>
        <v>A+J=</v>
      </c>
      <c r="AA3552" s="81">
        <f t="shared" si="1542"/>
        <v>47438</v>
      </c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75">
        <f t="shared" si="1543"/>
        <v>47812</v>
      </c>
      <c r="B3553" s="76">
        <f t="shared" si="1544"/>
        <v>192.54827047999999</v>
      </c>
      <c r="C3553" s="76">
        <f t="shared" si="1548"/>
        <v>112.69210698000001</v>
      </c>
      <c r="D3553" s="77">
        <f t="shared" si="1526"/>
        <v>7245.38</v>
      </c>
      <c r="E3553" s="78">
        <f>IF(K3553=1,VLOOKUP(A3552,[1]Plan1!$G$155:$I$350,3),E3552)</f>
        <v>7276.54</v>
      </c>
      <c r="F3553" s="79">
        <f t="shared" si="1527"/>
        <v>45763</v>
      </c>
      <c r="G3553" s="80">
        <f t="shared" si="1528"/>
        <v>4.3006716003852752E-3</v>
      </c>
      <c r="H3553" s="81">
        <f t="shared" si="1529"/>
        <v>47833</v>
      </c>
      <c r="I3553" s="81">
        <f t="shared" si="1530"/>
        <v>47833</v>
      </c>
      <c r="J3553" s="82">
        <f t="shared" si="1545"/>
        <v>19</v>
      </c>
      <c r="K3553" s="82">
        <f t="shared" si="1525"/>
        <v>4</v>
      </c>
      <c r="L3553" s="76">
        <f t="shared" si="1531"/>
        <v>1.0009038699999999</v>
      </c>
      <c r="M3553" s="83">
        <f t="shared" si="1532"/>
        <v>1.0043006699999999</v>
      </c>
      <c r="N3553" s="83">
        <f t="shared" si="1533"/>
        <v>1.7049789746639588</v>
      </c>
      <c r="O3553" s="76">
        <f t="shared" si="1534"/>
        <v>1.70652005</v>
      </c>
      <c r="P3553" s="76">
        <f t="shared" si="1535"/>
        <v>192.31134003</v>
      </c>
      <c r="Q3553" s="84">
        <f t="shared" si="1549"/>
        <v>0</v>
      </c>
      <c r="R3553" s="86">
        <f t="shared" si="1546"/>
        <v>0</v>
      </c>
      <c r="S3553" s="76">
        <f t="shared" si="1536"/>
        <v>0</v>
      </c>
      <c r="T3553" s="86">
        <f t="shared" si="1547"/>
        <v>8.0657000000000006E-2</v>
      </c>
      <c r="U3553" s="84">
        <f t="shared" si="1537"/>
        <v>4</v>
      </c>
      <c r="V3553" s="84">
        <v>252</v>
      </c>
      <c r="W3553" s="83">
        <f t="shared" si="1538"/>
        <v>1.001232015</v>
      </c>
      <c r="X3553" s="76">
        <f t="shared" si="1539"/>
        <v>0.23693044999999999</v>
      </c>
      <c r="Y3553" s="76">
        <f t="shared" si="1540"/>
        <v>0</v>
      </c>
      <c r="Z3553" s="90" t="str">
        <f t="shared" si="1541"/>
        <v>A+J=</v>
      </c>
      <c r="AA3553" s="81">
        <f t="shared" si="1542"/>
        <v>47438</v>
      </c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75">
        <f t="shared" si="1543"/>
        <v>47813</v>
      </c>
      <c r="B3554" s="76">
        <f t="shared" si="1544"/>
        <v>192.65105618999999</v>
      </c>
      <c r="C3554" s="76">
        <f t="shared" si="1548"/>
        <v>112.69210698000001</v>
      </c>
      <c r="D3554" s="77">
        <f t="shared" si="1526"/>
        <v>7245.38</v>
      </c>
      <c r="E3554" s="78">
        <f>IF(K3554=1,VLOOKUP(A3553,[1]Plan1!$G$155:$I$350,3),E3553)</f>
        <v>7276.54</v>
      </c>
      <c r="F3554" s="79">
        <f t="shared" si="1527"/>
        <v>45763</v>
      </c>
      <c r="G3554" s="80">
        <f t="shared" si="1528"/>
        <v>4.3006716003852752E-3</v>
      </c>
      <c r="H3554" s="81">
        <f t="shared" si="1529"/>
        <v>47833</v>
      </c>
      <c r="I3554" s="81">
        <f t="shared" si="1530"/>
        <v>47833</v>
      </c>
      <c r="J3554" s="82">
        <f t="shared" si="1545"/>
        <v>19</v>
      </c>
      <c r="K3554" s="82">
        <f t="shared" si="1525"/>
        <v>5</v>
      </c>
      <c r="L3554" s="76">
        <f t="shared" si="1531"/>
        <v>1.0011299600000001</v>
      </c>
      <c r="M3554" s="83">
        <f t="shared" si="1532"/>
        <v>1.0043006699999999</v>
      </c>
      <c r="N3554" s="83">
        <f t="shared" si="1533"/>
        <v>1.7049789746639588</v>
      </c>
      <c r="O3554" s="76">
        <f t="shared" si="1534"/>
        <v>1.70690553</v>
      </c>
      <c r="P3554" s="76">
        <f t="shared" si="1535"/>
        <v>192.35478058999999</v>
      </c>
      <c r="Q3554" s="84">
        <f t="shared" si="1549"/>
        <v>0</v>
      </c>
      <c r="R3554" s="86">
        <f t="shared" si="1546"/>
        <v>0</v>
      </c>
      <c r="S3554" s="76">
        <f t="shared" si="1536"/>
        <v>0</v>
      </c>
      <c r="T3554" s="86">
        <f t="shared" si="1547"/>
        <v>8.0657000000000006E-2</v>
      </c>
      <c r="U3554" s="84">
        <f t="shared" si="1537"/>
        <v>5</v>
      </c>
      <c r="V3554" s="84">
        <v>252</v>
      </c>
      <c r="W3554" s="83">
        <f t="shared" si="1538"/>
        <v>1.001540256</v>
      </c>
      <c r="X3554" s="76">
        <f t="shared" si="1539"/>
        <v>0.29627559999999997</v>
      </c>
      <c r="Y3554" s="76">
        <f t="shared" si="1540"/>
        <v>0</v>
      </c>
      <c r="Z3554" s="90" t="str">
        <f t="shared" si="1541"/>
        <v>A+J=</v>
      </c>
      <c r="AA3554" s="81">
        <f t="shared" si="1542"/>
        <v>47438</v>
      </c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75">
        <f t="shared" si="1543"/>
        <v>47814</v>
      </c>
      <c r="B3555" s="76">
        <f t="shared" si="1544"/>
        <v>192.75389823999998</v>
      </c>
      <c r="C3555" s="76">
        <f t="shared" si="1548"/>
        <v>112.69210698000001</v>
      </c>
      <c r="D3555" s="77">
        <f t="shared" si="1526"/>
        <v>7245.38</v>
      </c>
      <c r="E3555" s="78">
        <f>IF(K3555=1,VLOOKUP(A3554,[1]Plan1!$G$155:$I$350,3),E3554)</f>
        <v>7276.54</v>
      </c>
      <c r="F3555" s="79">
        <f t="shared" si="1527"/>
        <v>45763</v>
      </c>
      <c r="G3555" s="80">
        <f t="shared" si="1528"/>
        <v>4.3006716003852752E-3</v>
      </c>
      <c r="H3555" s="81">
        <f t="shared" si="1529"/>
        <v>47833</v>
      </c>
      <c r="I3555" s="81">
        <f t="shared" si="1530"/>
        <v>47833</v>
      </c>
      <c r="J3555" s="82">
        <f t="shared" si="1545"/>
        <v>19</v>
      </c>
      <c r="K3555" s="82">
        <f t="shared" si="1525"/>
        <v>6</v>
      </c>
      <c r="L3555" s="76">
        <f t="shared" si="1531"/>
        <v>1.0013561099999999</v>
      </c>
      <c r="M3555" s="83">
        <f t="shared" si="1532"/>
        <v>1.0043006699999999</v>
      </c>
      <c r="N3555" s="83">
        <f t="shared" si="1533"/>
        <v>1.7049789746639588</v>
      </c>
      <c r="O3555" s="76">
        <f t="shared" si="1534"/>
        <v>1.7072911099999999</v>
      </c>
      <c r="P3555" s="76">
        <f t="shared" si="1535"/>
        <v>192.39823240999999</v>
      </c>
      <c r="Q3555" s="84">
        <f t="shared" si="1549"/>
        <v>0</v>
      </c>
      <c r="R3555" s="86">
        <f t="shared" si="1546"/>
        <v>0</v>
      </c>
      <c r="S3555" s="76">
        <f t="shared" si="1536"/>
        <v>0</v>
      </c>
      <c r="T3555" s="86">
        <f t="shared" si="1547"/>
        <v>8.0657000000000006E-2</v>
      </c>
      <c r="U3555" s="84">
        <f t="shared" si="1537"/>
        <v>6</v>
      </c>
      <c r="V3555" s="84">
        <v>252</v>
      </c>
      <c r="W3555" s="83">
        <f t="shared" si="1538"/>
        <v>1.001848592</v>
      </c>
      <c r="X3555" s="76">
        <f t="shared" si="1539"/>
        <v>0.35566583000000002</v>
      </c>
      <c r="Y3555" s="76">
        <f t="shared" si="1540"/>
        <v>0</v>
      </c>
      <c r="Z3555" s="90" t="str">
        <f t="shared" si="1541"/>
        <v>A+J=</v>
      </c>
      <c r="AA3555" s="81">
        <f t="shared" si="1542"/>
        <v>47438</v>
      </c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75">
        <f t="shared" si="1543"/>
        <v>47815</v>
      </c>
      <c r="B3556" s="76">
        <f t="shared" si="1544"/>
        <v>192.85679439999998</v>
      </c>
      <c r="C3556" s="76">
        <f t="shared" si="1548"/>
        <v>112.69210698000001</v>
      </c>
      <c r="D3556" s="77">
        <f t="shared" si="1526"/>
        <v>7245.38</v>
      </c>
      <c r="E3556" s="78">
        <f>IF(K3556=1,VLOOKUP(A3555,[1]Plan1!$G$155:$I$350,3),E3555)</f>
        <v>7276.54</v>
      </c>
      <c r="F3556" s="79">
        <f t="shared" si="1527"/>
        <v>45763</v>
      </c>
      <c r="G3556" s="80">
        <f t="shared" si="1528"/>
        <v>4.3006716003852752E-3</v>
      </c>
      <c r="H3556" s="81">
        <f t="shared" si="1529"/>
        <v>47833</v>
      </c>
      <c r="I3556" s="81">
        <f t="shared" si="1530"/>
        <v>47833</v>
      </c>
      <c r="J3556" s="82">
        <f t="shared" si="1545"/>
        <v>19</v>
      </c>
      <c r="K3556" s="82">
        <f t="shared" si="1525"/>
        <v>7</v>
      </c>
      <c r="L3556" s="76">
        <f t="shared" si="1531"/>
        <v>1.0015823100000001</v>
      </c>
      <c r="M3556" s="83">
        <f t="shared" si="1532"/>
        <v>1.0043006699999999</v>
      </c>
      <c r="N3556" s="83">
        <f t="shared" si="1533"/>
        <v>1.7049789746639588</v>
      </c>
      <c r="O3556" s="76">
        <f t="shared" si="1534"/>
        <v>1.70767677</v>
      </c>
      <c r="P3556" s="76">
        <f t="shared" si="1535"/>
        <v>192.44169324999999</v>
      </c>
      <c r="Q3556" s="84">
        <f t="shared" si="1549"/>
        <v>0</v>
      </c>
      <c r="R3556" s="86">
        <f t="shared" si="1546"/>
        <v>0</v>
      </c>
      <c r="S3556" s="76">
        <f t="shared" si="1536"/>
        <v>0</v>
      </c>
      <c r="T3556" s="86">
        <f t="shared" si="1547"/>
        <v>8.0657000000000006E-2</v>
      </c>
      <c r="U3556" s="84">
        <f t="shared" si="1537"/>
        <v>7</v>
      </c>
      <c r="V3556" s="84">
        <v>252</v>
      </c>
      <c r="W3556" s="83">
        <f t="shared" si="1538"/>
        <v>1.0021570230000001</v>
      </c>
      <c r="X3556" s="76">
        <f t="shared" si="1539"/>
        <v>0.41510114999999997</v>
      </c>
      <c r="Y3556" s="76">
        <f t="shared" si="1540"/>
        <v>0</v>
      </c>
      <c r="Z3556" s="90" t="str">
        <f t="shared" si="1541"/>
        <v>A+J=</v>
      </c>
      <c r="AA3556" s="81">
        <f t="shared" si="1542"/>
        <v>47438</v>
      </c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75">
        <f t="shared" si="1543"/>
        <v>47816</v>
      </c>
      <c r="B3557" s="76">
        <f t="shared" si="1544"/>
        <v>192.9597445</v>
      </c>
      <c r="C3557" s="76">
        <f t="shared" si="1548"/>
        <v>112.69210698000001</v>
      </c>
      <c r="D3557" s="77">
        <f t="shared" si="1526"/>
        <v>7245.38</v>
      </c>
      <c r="E3557" s="78">
        <f>IF(K3557=1,VLOOKUP(A3556,[1]Plan1!$G$155:$I$350,3),E3556)</f>
        <v>7276.54</v>
      </c>
      <c r="F3557" s="79">
        <f t="shared" si="1527"/>
        <v>45763</v>
      </c>
      <c r="G3557" s="80">
        <f t="shared" si="1528"/>
        <v>4.3006716003852752E-3</v>
      </c>
      <c r="H3557" s="81">
        <f t="shared" si="1529"/>
        <v>47833</v>
      </c>
      <c r="I3557" s="81">
        <f t="shared" si="1530"/>
        <v>47833</v>
      </c>
      <c r="J3557" s="82">
        <f t="shared" si="1545"/>
        <v>19</v>
      </c>
      <c r="K3557" s="82">
        <f t="shared" si="1525"/>
        <v>8</v>
      </c>
      <c r="L3557" s="76">
        <f t="shared" si="1531"/>
        <v>1.00180855</v>
      </c>
      <c r="M3557" s="83">
        <f t="shared" si="1532"/>
        <v>1.0043006699999999</v>
      </c>
      <c r="N3557" s="83">
        <f t="shared" si="1533"/>
        <v>1.7049789746639588</v>
      </c>
      <c r="O3557" s="76">
        <f t="shared" si="1534"/>
        <v>1.70806251</v>
      </c>
      <c r="P3557" s="76">
        <f t="shared" si="1535"/>
        <v>192.48516309999999</v>
      </c>
      <c r="Q3557" s="84">
        <f t="shared" si="1549"/>
        <v>0</v>
      </c>
      <c r="R3557" s="86">
        <f t="shared" si="1546"/>
        <v>0</v>
      </c>
      <c r="S3557" s="76">
        <f t="shared" si="1536"/>
        <v>0</v>
      </c>
      <c r="T3557" s="86">
        <f t="shared" si="1547"/>
        <v>8.0657000000000006E-2</v>
      </c>
      <c r="U3557" s="84">
        <f t="shared" si="1537"/>
        <v>8</v>
      </c>
      <c r="V3557" s="84">
        <v>252</v>
      </c>
      <c r="W3557" s="83">
        <f t="shared" si="1538"/>
        <v>1.002465548</v>
      </c>
      <c r="X3557" s="76">
        <f t="shared" si="1539"/>
        <v>0.47458139999999999</v>
      </c>
      <c r="Y3557" s="76">
        <f t="shared" si="1540"/>
        <v>0</v>
      </c>
      <c r="Z3557" s="90" t="str">
        <f t="shared" si="1541"/>
        <v>A+J=</v>
      </c>
      <c r="AA3557" s="81">
        <f t="shared" si="1542"/>
        <v>47438</v>
      </c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75">
        <f t="shared" si="1543"/>
        <v>47817</v>
      </c>
      <c r="B3558" s="76">
        <f t="shared" si="1544"/>
        <v>193.06275120999999</v>
      </c>
      <c r="C3558" s="76">
        <f t="shared" si="1548"/>
        <v>112.69210698000001</v>
      </c>
      <c r="D3558" s="77">
        <f t="shared" si="1526"/>
        <v>7245.38</v>
      </c>
      <c r="E3558" s="78">
        <f>IF(K3558=1,VLOOKUP(A3557,[1]Plan1!$G$155:$I$350,3),E3557)</f>
        <v>7276.54</v>
      </c>
      <c r="F3558" s="79">
        <f t="shared" si="1527"/>
        <v>45763</v>
      </c>
      <c r="G3558" s="80">
        <f t="shared" si="1528"/>
        <v>4.3006716003852752E-3</v>
      </c>
      <c r="H3558" s="81">
        <f t="shared" si="1529"/>
        <v>47833</v>
      </c>
      <c r="I3558" s="81">
        <f t="shared" si="1530"/>
        <v>47833</v>
      </c>
      <c r="J3558" s="82">
        <f t="shared" si="1545"/>
        <v>19</v>
      </c>
      <c r="K3558" s="82">
        <f t="shared" si="1525"/>
        <v>9</v>
      </c>
      <c r="L3558" s="76">
        <f t="shared" si="1531"/>
        <v>1.00203485</v>
      </c>
      <c r="M3558" s="83">
        <f t="shared" si="1532"/>
        <v>1.0043006699999999</v>
      </c>
      <c r="N3558" s="83">
        <f t="shared" si="1533"/>
        <v>1.7049789746639588</v>
      </c>
      <c r="O3558" s="76">
        <f t="shared" si="1534"/>
        <v>1.7084483500000001</v>
      </c>
      <c r="P3558" s="76">
        <f t="shared" si="1535"/>
        <v>192.52864421999999</v>
      </c>
      <c r="Q3558" s="84">
        <f t="shared" si="1549"/>
        <v>0</v>
      </c>
      <c r="R3558" s="86">
        <f t="shared" si="1546"/>
        <v>0</v>
      </c>
      <c r="S3558" s="76">
        <f t="shared" si="1536"/>
        <v>0</v>
      </c>
      <c r="T3558" s="86">
        <f t="shared" si="1547"/>
        <v>8.0657000000000006E-2</v>
      </c>
      <c r="U3558" s="84">
        <f t="shared" si="1537"/>
        <v>9</v>
      </c>
      <c r="V3558" s="84">
        <v>252</v>
      </c>
      <c r="W3558" s="83">
        <f t="shared" si="1538"/>
        <v>1.002774169</v>
      </c>
      <c r="X3558" s="76">
        <f t="shared" si="1539"/>
        <v>0.53410698999999995</v>
      </c>
      <c r="Y3558" s="76">
        <f t="shared" si="1540"/>
        <v>0</v>
      </c>
      <c r="Z3558" s="90" t="str">
        <f t="shared" si="1541"/>
        <v>A+J=</v>
      </c>
      <c r="AA3558" s="81">
        <f t="shared" si="1542"/>
        <v>47438</v>
      </c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75">
        <f t="shared" si="1543"/>
        <v>47818</v>
      </c>
      <c r="B3559" s="76">
        <f t="shared" si="1544"/>
        <v>193.06275120999999</v>
      </c>
      <c r="C3559" s="76">
        <f t="shared" si="1548"/>
        <v>112.69210698000001</v>
      </c>
      <c r="D3559" s="77">
        <f t="shared" si="1526"/>
        <v>7245.38</v>
      </c>
      <c r="E3559" s="78">
        <f>IF(K3559=1,VLOOKUP(A3558,[1]Plan1!$G$155:$I$350,3),E3558)</f>
        <v>7276.54</v>
      </c>
      <c r="F3559" s="79">
        <f t="shared" si="1527"/>
        <v>45763</v>
      </c>
      <c r="G3559" s="80">
        <f t="shared" si="1528"/>
        <v>4.3006716003852752E-3</v>
      </c>
      <c r="H3559" s="81">
        <f t="shared" si="1529"/>
        <v>47833</v>
      </c>
      <c r="I3559" s="81">
        <f t="shared" si="1530"/>
        <v>47833</v>
      </c>
      <c r="J3559" s="82">
        <f t="shared" si="1545"/>
        <v>19</v>
      </c>
      <c r="K3559" s="82">
        <f t="shared" si="1525"/>
        <v>9</v>
      </c>
      <c r="L3559" s="76">
        <f t="shared" si="1531"/>
        <v>1.00203485</v>
      </c>
      <c r="M3559" s="83">
        <f t="shared" si="1532"/>
        <v>1.0043006699999999</v>
      </c>
      <c r="N3559" s="83">
        <f t="shared" si="1533"/>
        <v>1.7049789746639588</v>
      </c>
      <c r="O3559" s="76">
        <f t="shared" si="1534"/>
        <v>1.7084483500000001</v>
      </c>
      <c r="P3559" s="76">
        <f t="shared" si="1535"/>
        <v>192.52864421999999</v>
      </c>
      <c r="Q3559" s="84">
        <f t="shared" si="1549"/>
        <v>0</v>
      </c>
      <c r="R3559" s="86">
        <f t="shared" si="1546"/>
        <v>0</v>
      </c>
      <c r="S3559" s="76">
        <f t="shared" si="1536"/>
        <v>0</v>
      </c>
      <c r="T3559" s="86">
        <f t="shared" si="1547"/>
        <v>8.0657000000000006E-2</v>
      </c>
      <c r="U3559" s="84">
        <f t="shared" si="1537"/>
        <v>9</v>
      </c>
      <c r="V3559" s="84">
        <v>252</v>
      </c>
      <c r="W3559" s="83">
        <f t="shared" si="1538"/>
        <v>1.002774169</v>
      </c>
      <c r="X3559" s="76">
        <f t="shared" si="1539"/>
        <v>0.53410698999999995</v>
      </c>
      <c r="Y3559" s="76">
        <f t="shared" si="1540"/>
        <v>0</v>
      </c>
      <c r="Z3559" s="90" t="str">
        <f t="shared" si="1541"/>
        <v>A+J=</v>
      </c>
      <c r="AA3559" s="81">
        <f t="shared" si="1542"/>
        <v>47438</v>
      </c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75">
        <f t="shared" si="1543"/>
        <v>47819</v>
      </c>
      <c r="B3560" s="76">
        <f t="shared" si="1544"/>
        <v>193.06275120999999</v>
      </c>
      <c r="C3560" s="76">
        <f t="shared" si="1548"/>
        <v>112.69210698000001</v>
      </c>
      <c r="D3560" s="77">
        <f t="shared" si="1526"/>
        <v>7245.38</v>
      </c>
      <c r="E3560" s="78">
        <f>IF(K3560=1,VLOOKUP(A3559,[1]Plan1!$G$155:$I$350,3),E3559)</f>
        <v>7276.54</v>
      </c>
      <c r="F3560" s="79">
        <f t="shared" si="1527"/>
        <v>45763</v>
      </c>
      <c r="G3560" s="80">
        <f t="shared" si="1528"/>
        <v>4.3006716003852752E-3</v>
      </c>
      <c r="H3560" s="81">
        <f t="shared" si="1529"/>
        <v>47833</v>
      </c>
      <c r="I3560" s="81">
        <f t="shared" si="1530"/>
        <v>47833</v>
      </c>
      <c r="J3560" s="82">
        <f t="shared" si="1545"/>
        <v>19</v>
      </c>
      <c r="K3560" s="82">
        <f t="shared" si="1525"/>
        <v>9</v>
      </c>
      <c r="L3560" s="76">
        <f t="shared" si="1531"/>
        <v>1.00203485</v>
      </c>
      <c r="M3560" s="83">
        <f t="shared" si="1532"/>
        <v>1.0043006699999999</v>
      </c>
      <c r="N3560" s="83">
        <f t="shared" si="1533"/>
        <v>1.7049789746639588</v>
      </c>
      <c r="O3560" s="76">
        <f t="shared" si="1534"/>
        <v>1.7084483500000001</v>
      </c>
      <c r="P3560" s="76">
        <f t="shared" si="1535"/>
        <v>192.52864421999999</v>
      </c>
      <c r="Q3560" s="84">
        <f t="shared" si="1549"/>
        <v>0</v>
      </c>
      <c r="R3560" s="86">
        <f t="shared" si="1546"/>
        <v>0</v>
      </c>
      <c r="S3560" s="76">
        <f t="shared" si="1536"/>
        <v>0</v>
      </c>
      <c r="T3560" s="86">
        <f t="shared" si="1547"/>
        <v>8.0657000000000006E-2</v>
      </c>
      <c r="U3560" s="84">
        <f t="shared" si="1537"/>
        <v>9</v>
      </c>
      <c r="V3560" s="84">
        <v>252</v>
      </c>
      <c r="W3560" s="83">
        <f t="shared" si="1538"/>
        <v>1.002774169</v>
      </c>
      <c r="X3560" s="76">
        <f t="shared" si="1539"/>
        <v>0.53410698999999995</v>
      </c>
      <c r="Y3560" s="76">
        <f t="shared" si="1540"/>
        <v>0</v>
      </c>
      <c r="Z3560" s="90" t="str">
        <f t="shared" si="1541"/>
        <v>A+J=</v>
      </c>
      <c r="AA3560" s="81">
        <f t="shared" si="1542"/>
        <v>47438</v>
      </c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75">
        <f t="shared" si="1543"/>
        <v>47820</v>
      </c>
      <c r="B3561" s="76">
        <f t="shared" si="1544"/>
        <v>193.16581436000001</v>
      </c>
      <c r="C3561" s="76">
        <f t="shared" si="1548"/>
        <v>112.69210698000001</v>
      </c>
      <c r="D3561" s="77">
        <f t="shared" si="1526"/>
        <v>7245.38</v>
      </c>
      <c r="E3561" s="78">
        <f>IF(K3561=1,VLOOKUP(A3560,[1]Plan1!$G$155:$I$350,3),E3560)</f>
        <v>7276.54</v>
      </c>
      <c r="F3561" s="79">
        <f t="shared" si="1527"/>
        <v>45763</v>
      </c>
      <c r="G3561" s="80">
        <f t="shared" si="1528"/>
        <v>4.3006716003852752E-3</v>
      </c>
      <c r="H3561" s="81">
        <f t="shared" si="1529"/>
        <v>47833</v>
      </c>
      <c r="I3561" s="81">
        <f t="shared" si="1530"/>
        <v>47833</v>
      </c>
      <c r="J3561" s="82">
        <f t="shared" si="1545"/>
        <v>19</v>
      </c>
      <c r="K3561" s="82">
        <f t="shared" si="1525"/>
        <v>10</v>
      </c>
      <c r="L3561" s="76">
        <f t="shared" si="1531"/>
        <v>1.0022612099999999</v>
      </c>
      <c r="M3561" s="83">
        <f t="shared" si="1532"/>
        <v>1.0043006699999999</v>
      </c>
      <c r="N3561" s="83">
        <f t="shared" si="1533"/>
        <v>1.7049789746639588</v>
      </c>
      <c r="O3561" s="76">
        <f t="shared" si="1534"/>
        <v>1.70883429</v>
      </c>
      <c r="P3561" s="76">
        <f t="shared" si="1535"/>
        <v>192.57213661</v>
      </c>
      <c r="Q3561" s="84">
        <f t="shared" si="1549"/>
        <v>0</v>
      </c>
      <c r="R3561" s="86">
        <f t="shared" si="1546"/>
        <v>0</v>
      </c>
      <c r="S3561" s="76">
        <f t="shared" si="1536"/>
        <v>0</v>
      </c>
      <c r="T3561" s="86">
        <f t="shared" si="1547"/>
        <v>8.0657000000000006E-2</v>
      </c>
      <c r="U3561" s="84">
        <f t="shared" si="1537"/>
        <v>10</v>
      </c>
      <c r="V3561" s="84">
        <v>252</v>
      </c>
      <c r="W3561" s="83">
        <f t="shared" si="1538"/>
        <v>1.003082885</v>
      </c>
      <c r="X3561" s="76">
        <f t="shared" si="1539"/>
        <v>0.59367775</v>
      </c>
      <c r="Y3561" s="76">
        <f t="shared" si="1540"/>
        <v>0</v>
      </c>
      <c r="Z3561" s="90" t="str">
        <f t="shared" si="1541"/>
        <v>A+J=</v>
      </c>
      <c r="AA3561" s="81">
        <f t="shared" si="1542"/>
        <v>47438</v>
      </c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75">
        <f t="shared" si="1543"/>
        <v>47821</v>
      </c>
      <c r="B3562" s="76">
        <f t="shared" si="1544"/>
        <v>193.26892925000001</v>
      </c>
      <c r="C3562" s="76">
        <f t="shared" si="1548"/>
        <v>112.69210698000001</v>
      </c>
      <c r="D3562" s="77">
        <f t="shared" si="1526"/>
        <v>7245.38</v>
      </c>
      <c r="E3562" s="78">
        <f>IF(K3562=1,VLOOKUP(A3561,[1]Plan1!$G$155:$I$350,3),E3561)</f>
        <v>7276.54</v>
      </c>
      <c r="F3562" s="79">
        <f t="shared" si="1527"/>
        <v>45763</v>
      </c>
      <c r="G3562" s="80">
        <f t="shared" si="1528"/>
        <v>4.3006716003852752E-3</v>
      </c>
      <c r="H3562" s="81">
        <f t="shared" si="1529"/>
        <v>47833</v>
      </c>
      <c r="I3562" s="81">
        <f t="shared" si="1530"/>
        <v>47833</v>
      </c>
      <c r="J3562" s="82">
        <f t="shared" si="1545"/>
        <v>19</v>
      </c>
      <c r="K3562" s="82">
        <f t="shared" ref="K3562:K3625" si="1550">(J3562-(NETWORKDAYS(A3562,I3562,AD$165:AD$503)-1))</f>
        <v>11</v>
      </c>
      <c r="L3562" s="76">
        <f t="shared" si="1531"/>
        <v>1.00248761</v>
      </c>
      <c r="M3562" s="83">
        <f t="shared" si="1532"/>
        <v>1.0043006699999999</v>
      </c>
      <c r="N3562" s="83">
        <f t="shared" si="1533"/>
        <v>1.7049789746639588</v>
      </c>
      <c r="O3562" s="76">
        <f t="shared" si="1534"/>
        <v>1.70922029</v>
      </c>
      <c r="P3562" s="76">
        <f t="shared" si="1535"/>
        <v>192.61563577000001</v>
      </c>
      <c r="Q3562" s="84">
        <f t="shared" si="1549"/>
        <v>0</v>
      </c>
      <c r="R3562" s="86">
        <f t="shared" si="1546"/>
        <v>0</v>
      </c>
      <c r="S3562" s="76">
        <f t="shared" si="1536"/>
        <v>0</v>
      </c>
      <c r="T3562" s="86">
        <f t="shared" si="1547"/>
        <v>8.0657000000000006E-2</v>
      </c>
      <c r="U3562" s="84">
        <f t="shared" si="1537"/>
        <v>11</v>
      </c>
      <c r="V3562" s="84">
        <v>252</v>
      </c>
      <c r="W3562" s="83">
        <f t="shared" si="1538"/>
        <v>1.0033916949999999</v>
      </c>
      <c r="X3562" s="76">
        <f t="shared" si="1539"/>
        <v>0.65329347999999998</v>
      </c>
      <c r="Y3562" s="76">
        <f t="shared" si="1540"/>
        <v>0</v>
      </c>
      <c r="Z3562" s="90" t="str">
        <f t="shared" si="1541"/>
        <v>A+J=</v>
      </c>
      <c r="AA3562" s="81">
        <f t="shared" si="1542"/>
        <v>47438</v>
      </c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75">
        <f t="shared" si="1543"/>
        <v>47822</v>
      </c>
      <c r="B3563" s="76">
        <f t="shared" si="1544"/>
        <v>193.37209967999999</v>
      </c>
      <c r="C3563" s="76">
        <f t="shared" si="1548"/>
        <v>112.69210698000001</v>
      </c>
      <c r="D3563" s="77">
        <f t="shared" si="1526"/>
        <v>7245.38</v>
      </c>
      <c r="E3563" s="78">
        <f>IF(K3563=1,VLOOKUP(A3562,[1]Plan1!$G$155:$I$350,3),E3562)</f>
        <v>7276.54</v>
      </c>
      <c r="F3563" s="79">
        <f t="shared" si="1527"/>
        <v>45763</v>
      </c>
      <c r="G3563" s="80">
        <f t="shared" si="1528"/>
        <v>4.3006716003852752E-3</v>
      </c>
      <c r="H3563" s="81">
        <f t="shared" si="1529"/>
        <v>47833</v>
      </c>
      <c r="I3563" s="81">
        <f t="shared" si="1530"/>
        <v>47833</v>
      </c>
      <c r="J3563" s="82">
        <f t="shared" si="1545"/>
        <v>19</v>
      </c>
      <c r="K3563" s="82">
        <f t="shared" si="1550"/>
        <v>12</v>
      </c>
      <c r="L3563" s="76">
        <f t="shared" si="1531"/>
        <v>1.00271406</v>
      </c>
      <c r="M3563" s="83">
        <f t="shared" si="1532"/>
        <v>1.0043006699999999</v>
      </c>
      <c r="N3563" s="83">
        <f t="shared" si="1533"/>
        <v>1.7049789746639588</v>
      </c>
      <c r="O3563" s="76">
        <f t="shared" si="1534"/>
        <v>1.7096063800000001</v>
      </c>
      <c r="P3563" s="76">
        <f t="shared" si="1535"/>
        <v>192.65914505999999</v>
      </c>
      <c r="Q3563" s="84">
        <f t="shared" si="1549"/>
        <v>0</v>
      </c>
      <c r="R3563" s="86">
        <f t="shared" si="1546"/>
        <v>0</v>
      </c>
      <c r="S3563" s="76">
        <f t="shared" si="1536"/>
        <v>0</v>
      </c>
      <c r="T3563" s="86">
        <f t="shared" si="1547"/>
        <v>8.0657000000000006E-2</v>
      </c>
      <c r="U3563" s="84">
        <f t="shared" si="1537"/>
        <v>12</v>
      </c>
      <c r="V3563" s="84">
        <v>252</v>
      </c>
      <c r="W3563" s="83">
        <f t="shared" si="1538"/>
        <v>1.003700601</v>
      </c>
      <c r="X3563" s="76">
        <f t="shared" si="1539"/>
        <v>0.71295461999999998</v>
      </c>
      <c r="Y3563" s="76">
        <f t="shared" si="1540"/>
        <v>0</v>
      </c>
      <c r="Z3563" s="90" t="str">
        <f t="shared" si="1541"/>
        <v>A+J=</v>
      </c>
      <c r="AA3563" s="81">
        <f t="shared" si="1542"/>
        <v>47438</v>
      </c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75">
        <f t="shared" si="1543"/>
        <v>47823</v>
      </c>
      <c r="B3564" s="76">
        <f t="shared" si="1544"/>
        <v>193.47532774999999</v>
      </c>
      <c r="C3564" s="76">
        <f t="shared" si="1548"/>
        <v>112.69210698000001</v>
      </c>
      <c r="D3564" s="77">
        <f t="shared" si="1526"/>
        <v>7245.38</v>
      </c>
      <c r="E3564" s="78">
        <f>IF(K3564=1,VLOOKUP(A3563,[1]Plan1!$G$155:$I$350,3),E3563)</f>
        <v>7276.54</v>
      </c>
      <c r="F3564" s="79">
        <f t="shared" si="1527"/>
        <v>45763</v>
      </c>
      <c r="G3564" s="80">
        <f t="shared" si="1528"/>
        <v>4.3006716003852752E-3</v>
      </c>
      <c r="H3564" s="81">
        <f t="shared" si="1529"/>
        <v>47833</v>
      </c>
      <c r="I3564" s="81">
        <f t="shared" si="1530"/>
        <v>47833</v>
      </c>
      <c r="J3564" s="82">
        <f t="shared" si="1545"/>
        <v>19</v>
      </c>
      <c r="K3564" s="82">
        <f t="shared" si="1550"/>
        <v>13</v>
      </c>
      <c r="L3564" s="76">
        <f t="shared" si="1531"/>
        <v>1.00294057</v>
      </c>
      <c r="M3564" s="83">
        <f t="shared" si="1532"/>
        <v>1.0043006699999999</v>
      </c>
      <c r="N3564" s="83">
        <f t="shared" si="1533"/>
        <v>1.7049789746639588</v>
      </c>
      <c r="O3564" s="76">
        <f t="shared" si="1534"/>
        <v>1.70999258</v>
      </c>
      <c r="P3564" s="76">
        <f t="shared" si="1535"/>
        <v>192.70266676</v>
      </c>
      <c r="Q3564" s="84">
        <f t="shared" si="1549"/>
        <v>0</v>
      </c>
      <c r="R3564" s="86">
        <f t="shared" si="1546"/>
        <v>0</v>
      </c>
      <c r="S3564" s="76">
        <f t="shared" si="1536"/>
        <v>0</v>
      </c>
      <c r="T3564" s="86">
        <f t="shared" si="1547"/>
        <v>8.0657000000000006E-2</v>
      </c>
      <c r="U3564" s="84">
        <f t="shared" si="1537"/>
        <v>13</v>
      </c>
      <c r="V3564" s="84">
        <v>252</v>
      </c>
      <c r="W3564" s="83">
        <f t="shared" si="1538"/>
        <v>1.004009602</v>
      </c>
      <c r="X3564" s="76">
        <f t="shared" si="1539"/>
        <v>0.77266098999999999</v>
      </c>
      <c r="Y3564" s="76">
        <f t="shared" si="1540"/>
        <v>0</v>
      </c>
      <c r="Z3564" s="90" t="str">
        <f t="shared" si="1541"/>
        <v>A+J=</v>
      </c>
      <c r="AA3564" s="81">
        <f t="shared" si="1542"/>
        <v>47438</v>
      </c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75">
        <f t="shared" si="1543"/>
        <v>47824</v>
      </c>
      <c r="B3565" s="76">
        <f t="shared" si="1544"/>
        <v>193.57860780999999</v>
      </c>
      <c r="C3565" s="76">
        <f t="shared" si="1548"/>
        <v>112.69210698000001</v>
      </c>
      <c r="D3565" s="77">
        <f t="shared" si="1526"/>
        <v>7245.38</v>
      </c>
      <c r="E3565" s="78">
        <f>IF(K3565=1,VLOOKUP(A3564,[1]Plan1!$G$155:$I$350,3),E3564)</f>
        <v>7276.54</v>
      </c>
      <c r="F3565" s="79">
        <f t="shared" si="1527"/>
        <v>45763</v>
      </c>
      <c r="G3565" s="80">
        <f t="shared" si="1528"/>
        <v>4.3006716003852752E-3</v>
      </c>
      <c r="H3565" s="81">
        <f t="shared" si="1529"/>
        <v>47833</v>
      </c>
      <c r="I3565" s="81">
        <f t="shared" si="1530"/>
        <v>47833</v>
      </c>
      <c r="J3565" s="82">
        <f t="shared" si="1545"/>
        <v>19</v>
      </c>
      <c r="K3565" s="82">
        <f t="shared" si="1550"/>
        <v>14</v>
      </c>
      <c r="L3565" s="76">
        <f t="shared" si="1531"/>
        <v>1.0031671200000001</v>
      </c>
      <c r="M3565" s="83">
        <f t="shared" si="1532"/>
        <v>1.0043006699999999</v>
      </c>
      <c r="N3565" s="83">
        <f t="shared" si="1533"/>
        <v>1.7049789746639588</v>
      </c>
      <c r="O3565" s="76">
        <f t="shared" si="1534"/>
        <v>1.71037884</v>
      </c>
      <c r="P3565" s="76">
        <f t="shared" si="1535"/>
        <v>192.74619521</v>
      </c>
      <c r="Q3565" s="84">
        <f t="shared" si="1549"/>
        <v>0</v>
      </c>
      <c r="R3565" s="86">
        <f t="shared" si="1546"/>
        <v>0</v>
      </c>
      <c r="S3565" s="76">
        <f t="shared" si="1536"/>
        <v>0</v>
      </c>
      <c r="T3565" s="86">
        <f t="shared" si="1547"/>
        <v>8.0657000000000006E-2</v>
      </c>
      <c r="U3565" s="84">
        <f t="shared" si="1537"/>
        <v>14</v>
      </c>
      <c r="V3565" s="84">
        <v>252</v>
      </c>
      <c r="W3565" s="83">
        <f t="shared" si="1538"/>
        <v>1.0043186980000001</v>
      </c>
      <c r="X3565" s="76">
        <f t="shared" si="1539"/>
        <v>0.83241259999999995</v>
      </c>
      <c r="Y3565" s="76">
        <f t="shared" si="1540"/>
        <v>0</v>
      </c>
      <c r="Z3565" s="90" t="str">
        <f t="shared" si="1541"/>
        <v>A+J=</v>
      </c>
      <c r="AA3565" s="81">
        <f t="shared" si="1542"/>
        <v>47438</v>
      </c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75">
        <f t="shared" si="1543"/>
        <v>47825</v>
      </c>
      <c r="B3566" s="76">
        <f t="shared" si="1544"/>
        <v>193.57860780999999</v>
      </c>
      <c r="C3566" s="76">
        <f t="shared" si="1548"/>
        <v>112.69210698000001</v>
      </c>
      <c r="D3566" s="77">
        <f t="shared" si="1526"/>
        <v>7245.38</v>
      </c>
      <c r="E3566" s="78">
        <f>IF(K3566=1,VLOOKUP(A3565,[1]Plan1!$G$155:$I$350,3),E3565)</f>
        <v>7276.54</v>
      </c>
      <c r="F3566" s="79">
        <f t="shared" si="1527"/>
        <v>45763</v>
      </c>
      <c r="G3566" s="80">
        <f t="shared" si="1528"/>
        <v>4.3006716003852752E-3</v>
      </c>
      <c r="H3566" s="81">
        <f t="shared" si="1529"/>
        <v>47833</v>
      </c>
      <c r="I3566" s="81">
        <f t="shared" si="1530"/>
        <v>47833</v>
      </c>
      <c r="J3566" s="82">
        <f t="shared" si="1545"/>
        <v>19</v>
      </c>
      <c r="K3566" s="82">
        <f t="shared" si="1550"/>
        <v>14</v>
      </c>
      <c r="L3566" s="76">
        <f t="shared" si="1531"/>
        <v>1.0031671200000001</v>
      </c>
      <c r="M3566" s="83">
        <f t="shared" si="1532"/>
        <v>1.0043006699999999</v>
      </c>
      <c r="N3566" s="83">
        <f t="shared" si="1533"/>
        <v>1.7049789746639588</v>
      </c>
      <c r="O3566" s="76">
        <f t="shared" si="1534"/>
        <v>1.71037884</v>
      </c>
      <c r="P3566" s="76">
        <f t="shared" si="1535"/>
        <v>192.74619521</v>
      </c>
      <c r="Q3566" s="84">
        <f t="shared" si="1549"/>
        <v>0</v>
      </c>
      <c r="R3566" s="86">
        <f t="shared" si="1546"/>
        <v>0</v>
      </c>
      <c r="S3566" s="76">
        <f t="shared" si="1536"/>
        <v>0</v>
      </c>
      <c r="T3566" s="86">
        <f t="shared" si="1547"/>
        <v>8.0657000000000006E-2</v>
      </c>
      <c r="U3566" s="84">
        <f t="shared" si="1537"/>
        <v>14</v>
      </c>
      <c r="V3566" s="84">
        <v>252</v>
      </c>
      <c r="W3566" s="83">
        <f t="shared" si="1538"/>
        <v>1.0043186980000001</v>
      </c>
      <c r="X3566" s="76">
        <f t="shared" si="1539"/>
        <v>0.83241259999999995</v>
      </c>
      <c r="Y3566" s="76">
        <f t="shared" si="1540"/>
        <v>0</v>
      </c>
      <c r="Z3566" s="90" t="str">
        <f t="shared" si="1541"/>
        <v>A+J=</v>
      </c>
      <c r="AA3566" s="81">
        <f t="shared" si="1542"/>
        <v>47438</v>
      </c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75">
        <f t="shared" si="1543"/>
        <v>47826</v>
      </c>
      <c r="B3567" s="76">
        <f t="shared" si="1544"/>
        <v>193.57860780999999</v>
      </c>
      <c r="C3567" s="76">
        <f t="shared" si="1548"/>
        <v>112.69210698000001</v>
      </c>
      <c r="D3567" s="77">
        <f t="shared" si="1526"/>
        <v>7245.38</v>
      </c>
      <c r="E3567" s="78">
        <f>IF(K3567=1,VLOOKUP(A3566,[1]Plan1!$G$155:$I$350,3),E3566)</f>
        <v>7276.54</v>
      </c>
      <c r="F3567" s="79">
        <f t="shared" si="1527"/>
        <v>45763</v>
      </c>
      <c r="G3567" s="80">
        <f t="shared" si="1528"/>
        <v>4.3006716003852752E-3</v>
      </c>
      <c r="H3567" s="81">
        <f t="shared" si="1529"/>
        <v>47833</v>
      </c>
      <c r="I3567" s="81">
        <f t="shared" si="1530"/>
        <v>47833</v>
      </c>
      <c r="J3567" s="82">
        <f t="shared" si="1545"/>
        <v>19</v>
      </c>
      <c r="K3567" s="82">
        <f t="shared" si="1550"/>
        <v>14</v>
      </c>
      <c r="L3567" s="76">
        <f t="shared" si="1531"/>
        <v>1.0031671200000001</v>
      </c>
      <c r="M3567" s="83">
        <f t="shared" si="1532"/>
        <v>1.0043006699999999</v>
      </c>
      <c r="N3567" s="83">
        <f t="shared" si="1533"/>
        <v>1.7049789746639588</v>
      </c>
      <c r="O3567" s="76">
        <f t="shared" si="1534"/>
        <v>1.71037884</v>
      </c>
      <c r="P3567" s="76">
        <f t="shared" si="1535"/>
        <v>192.74619521</v>
      </c>
      <c r="Q3567" s="84">
        <f t="shared" si="1549"/>
        <v>0</v>
      </c>
      <c r="R3567" s="86">
        <f t="shared" si="1546"/>
        <v>0</v>
      </c>
      <c r="S3567" s="76">
        <f t="shared" si="1536"/>
        <v>0</v>
      </c>
      <c r="T3567" s="86">
        <f t="shared" si="1547"/>
        <v>8.0657000000000006E-2</v>
      </c>
      <c r="U3567" s="84">
        <f t="shared" si="1537"/>
        <v>14</v>
      </c>
      <c r="V3567" s="84">
        <v>252</v>
      </c>
      <c r="W3567" s="83">
        <f t="shared" si="1538"/>
        <v>1.0043186980000001</v>
      </c>
      <c r="X3567" s="76">
        <f t="shared" si="1539"/>
        <v>0.83241259999999995</v>
      </c>
      <c r="Y3567" s="76">
        <f t="shared" si="1540"/>
        <v>0</v>
      </c>
      <c r="Z3567" s="90" t="str">
        <f t="shared" si="1541"/>
        <v>A+J=</v>
      </c>
      <c r="AA3567" s="81">
        <f t="shared" si="1542"/>
        <v>47438</v>
      </c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75">
        <f t="shared" si="1543"/>
        <v>47827</v>
      </c>
      <c r="B3568" s="76">
        <f t="shared" si="1544"/>
        <v>193.68194554999999</v>
      </c>
      <c r="C3568" s="76">
        <f t="shared" si="1548"/>
        <v>112.69210698000001</v>
      </c>
      <c r="D3568" s="77">
        <f t="shared" si="1526"/>
        <v>7245.38</v>
      </c>
      <c r="E3568" s="78">
        <f>IF(K3568=1,VLOOKUP(A3567,[1]Plan1!$G$155:$I$350,3),E3567)</f>
        <v>7276.54</v>
      </c>
      <c r="F3568" s="79">
        <f t="shared" si="1527"/>
        <v>45763</v>
      </c>
      <c r="G3568" s="80">
        <f t="shared" si="1528"/>
        <v>4.3006716003852752E-3</v>
      </c>
      <c r="H3568" s="81">
        <f t="shared" si="1529"/>
        <v>47833</v>
      </c>
      <c r="I3568" s="81">
        <f t="shared" si="1530"/>
        <v>47833</v>
      </c>
      <c r="J3568" s="82">
        <f t="shared" si="1545"/>
        <v>19</v>
      </c>
      <c r="K3568" s="82">
        <f t="shared" si="1550"/>
        <v>15</v>
      </c>
      <c r="L3568" s="76">
        <f t="shared" si="1531"/>
        <v>1.00339373</v>
      </c>
      <c r="M3568" s="83">
        <f t="shared" si="1532"/>
        <v>1.0043006699999999</v>
      </c>
      <c r="N3568" s="83">
        <f t="shared" si="1533"/>
        <v>1.7049789746639588</v>
      </c>
      <c r="O3568" s="76">
        <f t="shared" si="1534"/>
        <v>1.7107652099999999</v>
      </c>
      <c r="P3568" s="76">
        <f t="shared" si="1535"/>
        <v>192.78973606</v>
      </c>
      <c r="Q3568" s="84">
        <f t="shared" si="1549"/>
        <v>0</v>
      </c>
      <c r="R3568" s="86">
        <f t="shared" si="1546"/>
        <v>0</v>
      </c>
      <c r="S3568" s="76">
        <f t="shared" si="1536"/>
        <v>0</v>
      </c>
      <c r="T3568" s="86">
        <f t="shared" si="1547"/>
        <v>8.0657000000000006E-2</v>
      </c>
      <c r="U3568" s="84">
        <f t="shared" si="1537"/>
        <v>15</v>
      </c>
      <c r="V3568" s="84">
        <v>252</v>
      </c>
      <c r="W3568" s="83">
        <f t="shared" si="1538"/>
        <v>1.004627889</v>
      </c>
      <c r="X3568" s="76">
        <f t="shared" si="1539"/>
        <v>0.89220949000000005</v>
      </c>
      <c r="Y3568" s="76">
        <f t="shared" si="1540"/>
        <v>0</v>
      </c>
      <c r="Z3568" s="90" t="str">
        <f t="shared" si="1541"/>
        <v>A+J=</v>
      </c>
      <c r="AA3568" s="81">
        <f t="shared" si="1542"/>
        <v>47438</v>
      </c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75">
        <f t="shared" si="1543"/>
        <v>47828</v>
      </c>
      <c r="B3569" s="76">
        <f t="shared" si="1544"/>
        <v>193.78533779</v>
      </c>
      <c r="C3569" s="76">
        <f t="shared" si="1548"/>
        <v>112.69210698000001</v>
      </c>
      <c r="D3569" s="77">
        <f t="shared" si="1526"/>
        <v>7245.38</v>
      </c>
      <c r="E3569" s="78">
        <f>IF(K3569=1,VLOOKUP(A3568,[1]Plan1!$G$155:$I$350,3),E3568)</f>
        <v>7276.54</v>
      </c>
      <c r="F3569" s="79">
        <f t="shared" si="1527"/>
        <v>45763</v>
      </c>
      <c r="G3569" s="80">
        <f t="shared" si="1528"/>
        <v>4.3006716003852752E-3</v>
      </c>
      <c r="H3569" s="81">
        <f t="shared" si="1529"/>
        <v>47833</v>
      </c>
      <c r="I3569" s="81">
        <f t="shared" si="1530"/>
        <v>47833</v>
      </c>
      <c r="J3569" s="82">
        <f t="shared" si="1545"/>
        <v>19</v>
      </c>
      <c r="K3569" s="82">
        <f t="shared" si="1550"/>
        <v>16</v>
      </c>
      <c r="L3569" s="76">
        <f t="shared" si="1531"/>
        <v>1.00362039</v>
      </c>
      <c r="M3569" s="83">
        <f t="shared" si="1532"/>
        <v>1.0043006699999999</v>
      </c>
      <c r="N3569" s="83">
        <f t="shared" si="1533"/>
        <v>1.7049789746639588</v>
      </c>
      <c r="O3569" s="76">
        <f t="shared" si="1534"/>
        <v>1.7111516600000001</v>
      </c>
      <c r="P3569" s="76">
        <f t="shared" si="1535"/>
        <v>192.83328592000001</v>
      </c>
      <c r="Q3569" s="84">
        <f t="shared" si="1549"/>
        <v>0</v>
      </c>
      <c r="R3569" s="86">
        <f t="shared" si="1546"/>
        <v>0</v>
      </c>
      <c r="S3569" s="76">
        <f t="shared" si="1536"/>
        <v>0</v>
      </c>
      <c r="T3569" s="86">
        <f t="shared" si="1547"/>
        <v>8.0657000000000006E-2</v>
      </c>
      <c r="U3569" s="84">
        <f t="shared" si="1537"/>
        <v>16</v>
      </c>
      <c r="V3569" s="84">
        <v>252</v>
      </c>
      <c r="W3569" s="83">
        <f t="shared" si="1538"/>
        <v>1.0049371760000001</v>
      </c>
      <c r="X3569" s="76">
        <f t="shared" si="1539"/>
        <v>0.95205187000000002</v>
      </c>
      <c r="Y3569" s="76">
        <f t="shared" si="1540"/>
        <v>0</v>
      </c>
      <c r="Z3569" s="90" t="str">
        <f t="shared" si="1541"/>
        <v>A+J=</v>
      </c>
      <c r="AA3569" s="81">
        <f t="shared" si="1542"/>
        <v>47438</v>
      </c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75">
        <f t="shared" si="1543"/>
        <v>47829</v>
      </c>
      <c r="B3570" s="76">
        <f t="shared" si="1544"/>
        <v>193.88878303000001</v>
      </c>
      <c r="C3570" s="76">
        <f t="shared" si="1548"/>
        <v>112.69210698000001</v>
      </c>
      <c r="D3570" s="77">
        <f t="shared" si="1526"/>
        <v>7245.38</v>
      </c>
      <c r="E3570" s="78">
        <f>IF(K3570=1,VLOOKUP(A3569,[1]Plan1!$G$155:$I$350,3),E3569)</f>
        <v>7276.54</v>
      </c>
      <c r="F3570" s="79">
        <f t="shared" si="1527"/>
        <v>45763</v>
      </c>
      <c r="G3570" s="80">
        <f t="shared" si="1528"/>
        <v>4.3006716003852752E-3</v>
      </c>
      <c r="H3570" s="81">
        <f t="shared" si="1529"/>
        <v>47833</v>
      </c>
      <c r="I3570" s="81">
        <f t="shared" si="1530"/>
        <v>47833</v>
      </c>
      <c r="J3570" s="82">
        <f t="shared" si="1545"/>
        <v>19</v>
      </c>
      <c r="K3570" s="82">
        <f t="shared" si="1550"/>
        <v>17</v>
      </c>
      <c r="L3570" s="76">
        <f t="shared" si="1531"/>
        <v>1.0038470900000001</v>
      </c>
      <c r="M3570" s="83">
        <f t="shared" si="1532"/>
        <v>1.0043006699999999</v>
      </c>
      <c r="N3570" s="83">
        <f t="shared" si="1533"/>
        <v>1.7049789746639588</v>
      </c>
      <c r="O3570" s="76">
        <f t="shared" si="1534"/>
        <v>1.71153818</v>
      </c>
      <c r="P3570" s="76">
        <f t="shared" si="1535"/>
        <v>192.87684368000001</v>
      </c>
      <c r="Q3570" s="84">
        <f t="shared" si="1549"/>
        <v>0</v>
      </c>
      <c r="R3570" s="86">
        <f t="shared" si="1546"/>
        <v>0</v>
      </c>
      <c r="S3570" s="76">
        <f t="shared" si="1536"/>
        <v>0</v>
      </c>
      <c r="T3570" s="86">
        <f t="shared" si="1547"/>
        <v>8.0657000000000006E-2</v>
      </c>
      <c r="U3570" s="84">
        <f t="shared" si="1537"/>
        <v>17</v>
      </c>
      <c r="V3570" s="84">
        <v>252</v>
      </c>
      <c r="W3570" s="83">
        <f t="shared" si="1538"/>
        <v>1.005246557</v>
      </c>
      <c r="X3570" s="76">
        <f t="shared" si="1539"/>
        <v>1.01193935</v>
      </c>
      <c r="Y3570" s="76">
        <f t="shared" si="1540"/>
        <v>0</v>
      </c>
      <c r="Z3570" s="90" t="str">
        <f t="shared" si="1541"/>
        <v>A+J=</v>
      </c>
      <c r="AA3570" s="81">
        <f t="shared" si="1542"/>
        <v>47438</v>
      </c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75">
        <f t="shared" si="1543"/>
        <v>47830</v>
      </c>
      <c r="B3571" s="76">
        <f t="shared" si="1544"/>
        <v>193.99228733000001</v>
      </c>
      <c r="C3571" s="76">
        <f t="shared" si="1548"/>
        <v>112.69210698000001</v>
      </c>
      <c r="D3571" s="77">
        <f t="shared" si="1526"/>
        <v>7245.38</v>
      </c>
      <c r="E3571" s="78">
        <f>IF(K3571=1,VLOOKUP(A3570,[1]Plan1!$G$155:$I$350,3),E3570)</f>
        <v>7276.54</v>
      </c>
      <c r="F3571" s="79">
        <f t="shared" si="1527"/>
        <v>45763</v>
      </c>
      <c r="G3571" s="80">
        <f t="shared" si="1528"/>
        <v>4.3006716003852752E-3</v>
      </c>
      <c r="H3571" s="81">
        <f t="shared" si="1529"/>
        <v>47833</v>
      </c>
      <c r="I3571" s="81">
        <f t="shared" si="1530"/>
        <v>47833</v>
      </c>
      <c r="J3571" s="82">
        <f t="shared" si="1545"/>
        <v>19</v>
      </c>
      <c r="K3571" s="82">
        <f t="shared" si="1550"/>
        <v>18</v>
      </c>
      <c r="L3571" s="76">
        <f t="shared" si="1531"/>
        <v>1.0040738600000001</v>
      </c>
      <c r="M3571" s="83">
        <f t="shared" si="1532"/>
        <v>1.0043006699999999</v>
      </c>
      <c r="N3571" s="83">
        <f t="shared" si="1533"/>
        <v>1.7049789746639588</v>
      </c>
      <c r="O3571" s="76">
        <f t="shared" si="1534"/>
        <v>1.7119248199999999</v>
      </c>
      <c r="P3571" s="76">
        <f t="shared" si="1535"/>
        <v>192.92041495000001</v>
      </c>
      <c r="Q3571" s="84">
        <f t="shared" si="1549"/>
        <v>0</v>
      </c>
      <c r="R3571" s="86">
        <f t="shared" si="1546"/>
        <v>0</v>
      </c>
      <c r="S3571" s="76">
        <f t="shared" si="1536"/>
        <v>0</v>
      </c>
      <c r="T3571" s="86">
        <f t="shared" si="1547"/>
        <v>8.0657000000000006E-2</v>
      </c>
      <c r="U3571" s="84">
        <f t="shared" si="1537"/>
        <v>18</v>
      </c>
      <c r="V3571" s="84">
        <v>252</v>
      </c>
      <c r="W3571" s="83">
        <f t="shared" si="1538"/>
        <v>1.005556034</v>
      </c>
      <c r="X3571" s="76">
        <f t="shared" si="1539"/>
        <v>1.0718723800000001</v>
      </c>
      <c r="Y3571" s="76">
        <f t="shared" si="1540"/>
        <v>0</v>
      </c>
      <c r="Z3571" s="90" t="str">
        <f t="shared" si="1541"/>
        <v>A+J=</v>
      </c>
      <c r="AA3571" s="81">
        <f t="shared" si="1542"/>
        <v>47438</v>
      </c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75">
        <f t="shared" si="1543"/>
        <v>47831</v>
      </c>
      <c r="B3572" s="76">
        <f t="shared" si="1544"/>
        <v>194.09584374000002</v>
      </c>
      <c r="C3572" s="76">
        <f t="shared" si="1548"/>
        <v>112.69210698000001</v>
      </c>
      <c r="D3572" s="77">
        <f t="shared" si="1526"/>
        <v>7245.38</v>
      </c>
      <c r="E3572" s="78">
        <f>IF(K3572=1,VLOOKUP(A3571,[1]Plan1!$G$155:$I$350,3),E3571)</f>
        <v>7276.54</v>
      </c>
      <c r="F3572" s="79">
        <f t="shared" si="1527"/>
        <v>45763</v>
      </c>
      <c r="G3572" s="80">
        <f t="shared" si="1528"/>
        <v>4.3006716003852752E-3</v>
      </c>
      <c r="H3572" s="81">
        <f t="shared" si="1529"/>
        <v>47833</v>
      </c>
      <c r="I3572" s="81">
        <f t="shared" si="1530"/>
        <v>47833</v>
      </c>
      <c r="J3572" s="82">
        <f t="shared" si="1545"/>
        <v>19</v>
      </c>
      <c r="K3572" s="82">
        <f t="shared" si="1550"/>
        <v>19</v>
      </c>
      <c r="L3572" s="76">
        <f t="shared" si="1531"/>
        <v>1.0043006699999999</v>
      </c>
      <c r="M3572" s="83">
        <f t="shared" si="1532"/>
        <v>1.0043006699999999</v>
      </c>
      <c r="N3572" s="83">
        <f t="shared" si="1533"/>
        <v>1.7049789746639588</v>
      </c>
      <c r="O3572" s="76">
        <f t="shared" si="1534"/>
        <v>1.7123115200000001</v>
      </c>
      <c r="P3572" s="76">
        <f t="shared" si="1535"/>
        <v>192.96399299000001</v>
      </c>
      <c r="Q3572" s="84">
        <f t="shared" si="1549"/>
        <v>0</v>
      </c>
      <c r="R3572" s="86">
        <f t="shared" si="1546"/>
        <v>0</v>
      </c>
      <c r="S3572" s="76">
        <f t="shared" si="1536"/>
        <v>0</v>
      </c>
      <c r="T3572" s="86">
        <f t="shared" si="1547"/>
        <v>8.0657000000000006E-2</v>
      </c>
      <c r="U3572" s="84">
        <f t="shared" si="1537"/>
        <v>19</v>
      </c>
      <c r="V3572" s="84">
        <v>252</v>
      </c>
      <c r="W3572" s="83">
        <f t="shared" si="1538"/>
        <v>1.005865606</v>
      </c>
      <c r="X3572" s="76">
        <f t="shared" si="1539"/>
        <v>1.1318507499999999</v>
      </c>
      <c r="Y3572" s="76">
        <f t="shared" si="1540"/>
        <v>0</v>
      </c>
      <c r="Z3572" s="90" t="str">
        <f t="shared" si="1541"/>
        <v>A+J=</v>
      </c>
      <c r="AA3572" s="81">
        <f t="shared" si="1542"/>
        <v>47438</v>
      </c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75">
        <f t="shared" si="1543"/>
        <v>47832</v>
      </c>
      <c r="B3573" s="76">
        <f t="shared" si="1544"/>
        <v>194.09584374000002</v>
      </c>
      <c r="C3573" s="76">
        <f t="shared" si="1548"/>
        <v>112.69210698000001</v>
      </c>
      <c r="D3573" s="77">
        <f t="shared" si="1526"/>
        <v>7245.38</v>
      </c>
      <c r="E3573" s="78">
        <f>IF(K3573=1,VLOOKUP(A3572,[1]Plan1!$G$155:$I$350,3),E3572)</f>
        <v>7276.54</v>
      </c>
      <c r="F3573" s="79">
        <f t="shared" si="1527"/>
        <v>45763</v>
      </c>
      <c r="G3573" s="80">
        <f t="shared" si="1528"/>
        <v>4.3006716003852752E-3</v>
      </c>
      <c r="H3573" s="81">
        <f t="shared" si="1529"/>
        <v>47863</v>
      </c>
      <c r="I3573" s="81">
        <f t="shared" si="1530"/>
        <v>47833</v>
      </c>
      <c r="J3573" s="82">
        <f t="shared" si="1545"/>
        <v>19</v>
      </c>
      <c r="K3573" s="82">
        <f t="shared" si="1550"/>
        <v>19</v>
      </c>
      <c r="L3573" s="76">
        <f t="shared" si="1531"/>
        <v>1.0043006699999999</v>
      </c>
      <c r="M3573" s="83">
        <f t="shared" si="1532"/>
        <v>1.0043006699999999</v>
      </c>
      <c r="N3573" s="83">
        <f t="shared" si="1533"/>
        <v>1.7049789746639588</v>
      </c>
      <c r="O3573" s="76">
        <f t="shared" si="1534"/>
        <v>1.7123115200000001</v>
      </c>
      <c r="P3573" s="76">
        <f t="shared" si="1535"/>
        <v>192.96399299000001</v>
      </c>
      <c r="Q3573" s="84">
        <f t="shared" si="1549"/>
        <v>0</v>
      </c>
      <c r="R3573" s="86">
        <f t="shared" si="1546"/>
        <v>0</v>
      </c>
      <c r="S3573" s="76">
        <f t="shared" si="1536"/>
        <v>0</v>
      </c>
      <c r="T3573" s="86">
        <f t="shared" si="1547"/>
        <v>8.0657000000000006E-2</v>
      </c>
      <c r="U3573" s="84">
        <f t="shared" si="1537"/>
        <v>19</v>
      </c>
      <c r="V3573" s="84">
        <v>252</v>
      </c>
      <c r="W3573" s="83">
        <f t="shared" si="1538"/>
        <v>1.005865606</v>
      </c>
      <c r="X3573" s="76">
        <f t="shared" si="1539"/>
        <v>1.1318507499999999</v>
      </c>
      <c r="Y3573" s="76">
        <f t="shared" si="1540"/>
        <v>0</v>
      </c>
      <c r="Z3573" s="90" t="str">
        <f t="shared" si="1541"/>
        <v>A+J=</v>
      </c>
      <c r="AA3573" s="81">
        <f t="shared" si="1542"/>
        <v>47438</v>
      </c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75">
        <f t="shared" si="1543"/>
        <v>47833</v>
      </c>
      <c r="B3574" s="76">
        <f t="shared" si="1544"/>
        <v>194.09584374000002</v>
      </c>
      <c r="C3574" s="76">
        <f t="shared" si="1548"/>
        <v>112.69210698000001</v>
      </c>
      <c r="D3574" s="77">
        <f t="shared" si="1526"/>
        <v>7245.38</v>
      </c>
      <c r="E3574" s="78">
        <f>IF(K3574=1,VLOOKUP(A3573,[1]Plan1!$G$155:$I$350,3),E3573)</f>
        <v>7276.54</v>
      </c>
      <c r="F3574" s="79">
        <f t="shared" si="1527"/>
        <v>45763</v>
      </c>
      <c r="G3574" s="80">
        <f t="shared" si="1528"/>
        <v>4.3006716003852752E-3</v>
      </c>
      <c r="H3574" s="81">
        <f t="shared" si="1529"/>
        <v>47863</v>
      </c>
      <c r="I3574" s="81">
        <f t="shared" si="1530"/>
        <v>47833</v>
      </c>
      <c r="J3574" s="82">
        <f t="shared" si="1545"/>
        <v>19</v>
      </c>
      <c r="K3574" s="82">
        <f t="shared" si="1550"/>
        <v>19</v>
      </c>
      <c r="L3574" s="76">
        <f t="shared" si="1531"/>
        <v>1.0043006699999999</v>
      </c>
      <c r="M3574" s="83">
        <f t="shared" si="1532"/>
        <v>1.0043006699999999</v>
      </c>
      <c r="N3574" s="83">
        <f t="shared" si="1533"/>
        <v>1.7049789746639588</v>
      </c>
      <c r="O3574" s="76">
        <f t="shared" si="1534"/>
        <v>1.7123115200000001</v>
      </c>
      <c r="P3574" s="76">
        <f t="shared" si="1535"/>
        <v>192.96399299000001</v>
      </c>
      <c r="Q3574" s="84">
        <f t="shared" si="1549"/>
        <v>117</v>
      </c>
      <c r="R3574" s="86">
        <f t="shared" si="1546"/>
        <v>7.5611999999999999E-2</v>
      </c>
      <c r="S3574" s="76">
        <f t="shared" si="1536"/>
        <v>14.590393430000001</v>
      </c>
      <c r="T3574" s="86">
        <f t="shared" si="1547"/>
        <v>8.0657000000000006E-2</v>
      </c>
      <c r="U3574" s="84">
        <f t="shared" si="1537"/>
        <v>19</v>
      </c>
      <c r="V3574" s="84">
        <v>252</v>
      </c>
      <c r="W3574" s="83">
        <f t="shared" si="1538"/>
        <v>1.005865606</v>
      </c>
      <c r="X3574" s="76">
        <f t="shared" si="1539"/>
        <v>1.1318507499999999</v>
      </c>
      <c r="Y3574" s="76">
        <f t="shared" si="1540"/>
        <v>15.722244180000001</v>
      </c>
      <c r="Z3574" s="90" t="str">
        <f t="shared" si="1541"/>
        <v>A+J=</v>
      </c>
      <c r="AA3574" s="81">
        <f t="shared" si="1542"/>
        <v>47438</v>
      </c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75">
        <f t="shared" si="1543"/>
        <v>47834</v>
      </c>
      <c r="B3575" s="76">
        <f t="shared" si="1544"/>
        <v>178.46680351000001</v>
      </c>
      <c r="C3575" s="76">
        <f t="shared" si="1548"/>
        <v>104.17123139</v>
      </c>
      <c r="D3575" s="77">
        <f t="shared" si="1526"/>
        <v>7245.38</v>
      </c>
      <c r="E3575" s="78">
        <f>IF(K3575=1,VLOOKUP(A3574,[1]Plan1!$G$155:$I$350,3),E3574)</f>
        <v>7276.54</v>
      </c>
      <c r="F3575" s="79">
        <f t="shared" si="1527"/>
        <v>45763</v>
      </c>
      <c r="G3575" s="80">
        <f t="shared" si="1528"/>
        <v>4.3006716003852752E-3</v>
      </c>
      <c r="H3575" s="81">
        <f t="shared" si="1529"/>
        <v>47863</v>
      </c>
      <c r="I3575" s="81">
        <f t="shared" si="1530"/>
        <v>47863</v>
      </c>
      <c r="J3575" s="82">
        <f t="shared" si="1545"/>
        <v>20</v>
      </c>
      <c r="K3575" s="82">
        <f t="shared" si="1550"/>
        <v>1</v>
      </c>
      <c r="L3575" s="76">
        <f t="shared" si="1531"/>
        <v>1.0002145899999999</v>
      </c>
      <c r="M3575" s="83">
        <f t="shared" si="1532"/>
        <v>1.0043006699999999</v>
      </c>
      <c r="N3575" s="83">
        <f t="shared" si="1533"/>
        <v>1.7123115265909266</v>
      </c>
      <c r="O3575" s="76">
        <f t="shared" si="1534"/>
        <v>1.71267897</v>
      </c>
      <c r="P3575" s="76">
        <f t="shared" si="1535"/>
        <v>178.41187728</v>
      </c>
      <c r="Q3575" s="84">
        <f t="shared" si="1549"/>
        <v>0</v>
      </c>
      <c r="R3575" s="86">
        <f t="shared" si="1546"/>
        <v>0</v>
      </c>
      <c r="S3575" s="76">
        <f t="shared" si="1536"/>
        <v>0</v>
      </c>
      <c r="T3575" s="86">
        <f t="shared" si="1547"/>
        <v>8.0657000000000006E-2</v>
      </c>
      <c r="U3575" s="84">
        <f t="shared" si="1537"/>
        <v>1</v>
      </c>
      <c r="V3575" s="84">
        <v>252</v>
      </c>
      <c r="W3575" s="83">
        <f t="shared" si="1538"/>
        <v>1.0003078620000001</v>
      </c>
      <c r="X3575" s="76">
        <f t="shared" si="1539"/>
        <v>5.4926229999999999E-2</v>
      </c>
      <c r="Y3575" s="76">
        <f t="shared" si="1540"/>
        <v>0</v>
      </c>
      <c r="Z3575" s="90" t="str">
        <f t="shared" si="1541"/>
        <v>A+J=</v>
      </c>
      <c r="AA3575" s="81">
        <f t="shared" si="1542"/>
        <v>47438</v>
      </c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75">
        <f t="shared" si="1543"/>
        <v>47835</v>
      </c>
      <c r="B3576" s="76">
        <f t="shared" si="1544"/>
        <v>178.56005615000001</v>
      </c>
      <c r="C3576" s="76">
        <f t="shared" si="1548"/>
        <v>104.17123139</v>
      </c>
      <c r="D3576" s="77">
        <f t="shared" si="1526"/>
        <v>7245.38</v>
      </c>
      <c r="E3576" s="78">
        <f>IF(K3576=1,VLOOKUP(A3575,[1]Plan1!$G$155:$I$350,3),E3575)</f>
        <v>7276.54</v>
      </c>
      <c r="F3576" s="79">
        <f t="shared" si="1527"/>
        <v>45763</v>
      </c>
      <c r="G3576" s="80">
        <f t="shared" si="1528"/>
        <v>4.3006716003852752E-3</v>
      </c>
      <c r="H3576" s="81">
        <f t="shared" si="1529"/>
        <v>47863</v>
      </c>
      <c r="I3576" s="81">
        <f t="shared" si="1530"/>
        <v>47863</v>
      </c>
      <c r="J3576" s="82">
        <f t="shared" si="1545"/>
        <v>20</v>
      </c>
      <c r="K3576" s="82">
        <f t="shared" si="1550"/>
        <v>2</v>
      </c>
      <c r="L3576" s="76">
        <f t="shared" si="1531"/>
        <v>1.0004292299999999</v>
      </c>
      <c r="M3576" s="83">
        <f t="shared" si="1532"/>
        <v>1.0043006699999999</v>
      </c>
      <c r="N3576" s="83">
        <f t="shared" si="1533"/>
        <v>1.7123115265909266</v>
      </c>
      <c r="O3576" s="76">
        <f t="shared" si="1534"/>
        <v>1.7130464999999999</v>
      </c>
      <c r="P3576" s="76">
        <f t="shared" si="1535"/>
        <v>178.45016333000001</v>
      </c>
      <c r="Q3576" s="84">
        <f t="shared" si="1549"/>
        <v>0</v>
      </c>
      <c r="R3576" s="86">
        <f t="shared" si="1546"/>
        <v>0</v>
      </c>
      <c r="S3576" s="76">
        <f t="shared" si="1536"/>
        <v>0</v>
      </c>
      <c r="T3576" s="86">
        <f t="shared" si="1547"/>
        <v>8.0657000000000006E-2</v>
      </c>
      <c r="U3576" s="84">
        <f t="shared" si="1537"/>
        <v>2</v>
      </c>
      <c r="V3576" s="84">
        <v>252</v>
      </c>
      <c r="W3576" s="83">
        <f t="shared" si="1538"/>
        <v>1.000615818</v>
      </c>
      <c r="X3576" s="76">
        <f t="shared" si="1539"/>
        <v>0.10989282</v>
      </c>
      <c r="Y3576" s="76">
        <f t="shared" si="1540"/>
        <v>0</v>
      </c>
      <c r="Z3576" s="90" t="str">
        <f t="shared" si="1541"/>
        <v>A+J=</v>
      </c>
      <c r="AA3576" s="81">
        <f t="shared" si="1542"/>
        <v>47438</v>
      </c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75">
        <f t="shared" si="1543"/>
        <v>47836</v>
      </c>
      <c r="B3577" s="76">
        <f t="shared" si="1544"/>
        <v>178.65335766000001</v>
      </c>
      <c r="C3577" s="76">
        <f t="shared" si="1548"/>
        <v>104.17123139</v>
      </c>
      <c r="D3577" s="77">
        <f t="shared" si="1526"/>
        <v>7245.38</v>
      </c>
      <c r="E3577" s="78">
        <f>IF(K3577=1,VLOOKUP(A3576,[1]Plan1!$G$155:$I$350,3),E3576)</f>
        <v>7276.54</v>
      </c>
      <c r="F3577" s="79">
        <f t="shared" si="1527"/>
        <v>45763</v>
      </c>
      <c r="G3577" s="80">
        <f t="shared" si="1528"/>
        <v>4.3006716003852752E-3</v>
      </c>
      <c r="H3577" s="81">
        <f t="shared" si="1529"/>
        <v>47863</v>
      </c>
      <c r="I3577" s="81">
        <f t="shared" si="1530"/>
        <v>47863</v>
      </c>
      <c r="J3577" s="82">
        <f t="shared" si="1545"/>
        <v>20</v>
      </c>
      <c r="K3577" s="82">
        <f t="shared" si="1550"/>
        <v>3</v>
      </c>
      <c r="L3577" s="76">
        <f t="shared" si="1531"/>
        <v>1.0006439199999999</v>
      </c>
      <c r="M3577" s="83">
        <f t="shared" si="1532"/>
        <v>1.0043006699999999</v>
      </c>
      <c r="N3577" s="83">
        <f t="shared" si="1533"/>
        <v>1.7123115265909266</v>
      </c>
      <c r="O3577" s="76">
        <f t="shared" si="1534"/>
        <v>1.71341411</v>
      </c>
      <c r="P3577" s="76">
        <f t="shared" si="1535"/>
        <v>178.48845771000001</v>
      </c>
      <c r="Q3577" s="84">
        <f t="shared" si="1549"/>
        <v>0</v>
      </c>
      <c r="R3577" s="86">
        <f t="shared" si="1546"/>
        <v>0</v>
      </c>
      <c r="S3577" s="76">
        <f t="shared" si="1536"/>
        <v>0</v>
      </c>
      <c r="T3577" s="86">
        <f t="shared" si="1547"/>
        <v>8.0657000000000006E-2</v>
      </c>
      <c r="U3577" s="84">
        <f t="shared" si="1537"/>
        <v>3</v>
      </c>
      <c r="V3577" s="84">
        <v>252</v>
      </c>
      <c r="W3577" s="83">
        <f t="shared" si="1538"/>
        <v>1.000923869</v>
      </c>
      <c r="X3577" s="76">
        <f t="shared" si="1539"/>
        <v>0.16489994999999999</v>
      </c>
      <c r="Y3577" s="76">
        <f t="shared" si="1540"/>
        <v>0</v>
      </c>
      <c r="Z3577" s="90" t="str">
        <f t="shared" si="1541"/>
        <v>A+J=</v>
      </c>
      <c r="AA3577" s="81">
        <f t="shared" si="1542"/>
        <v>47438</v>
      </c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75">
        <f t="shared" si="1543"/>
        <v>47837</v>
      </c>
      <c r="B3578" s="76">
        <f t="shared" si="1544"/>
        <v>178.74670806999998</v>
      </c>
      <c r="C3578" s="76">
        <f t="shared" si="1548"/>
        <v>104.17123139</v>
      </c>
      <c r="D3578" s="77">
        <f t="shared" si="1526"/>
        <v>7245.38</v>
      </c>
      <c r="E3578" s="78">
        <f>IF(K3578=1,VLOOKUP(A3577,[1]Plan1!$G$155:$I$350,3),E3577)</f>
        <v>7276.54</v>
      </c>
      <c r="F3578" s="79">
        <f t="shared" si="1527"/>
        <v>45763</v>
      </c>
      <c r="G3578" s="80">
        <f t="shared" si="1528"/>
        <v>4.3006716003852752E-3</v>
      </c>
      <c r="H3578" s="81">
        <f t="shared" si="1529"/>
        <v>47863</v>
      </c>
      <c r="I3578" s="81">
        <f t="shared" si="1530"/>
        <v>47863</v>
      </c>
      <c r="J3578" s="82">
        <f t="shared" si="1545"/>
        <v>20</v>
      </c>
      <c r="K3578" s="82">
        <f t="shared" si="1550"/>
        <v>4</v>
      </c>
      <c r="L3578" s="76">
        <f t="shared" si="1531"/>
        <v>1.0008586500000001</v>
      </c>
      <c r="M3578" s="83">
        <f t="shared" si="1532"/>
        <v>1.0043006699999999</v>
      </c>
      <c r="N3578" s="83">
        <f t="shared" si="1533"/>
        <v>1.7123115265909266</v>
      </c>
      <c r="O3578" s="76">
        <f t="shared" si="1534"/>
        <v>1.7137818</v>
      </c>
      <c r="P3578" s="76">
        <f t="shared" si="1535"/>
        <v>178.52676043</v>
      </c>
      <c r="Q3578" s="84">
        <f t="shared" si="1549"/>
        <v>0</v>
      </c>
      <c r="R3578" s="86">
        <f t="shared" si="1546"/>
        <v>0</v>
      </c>
      <c r="S3578" s="76">
        <f t="shared" si="1536"/>
        <v>0</v>
      </c>
      <c r="T3578" s="86">
        <f t="shared" si="1547"/>
        <v>8.0657000000000006E-2</v>
      </c>
      <c r="U3578" s="84">
        <f t="shared" si="1537"/>
        <v>4</v>
      </c>
      <c r="V3578" s="84">
        <v>252</v>
      </c>
      <c r="W3578" s="83">
        <f t="shared" si="1538"/>
        <v>1.001232015</v>
      </c>
      <c r="X3578" s="76">
        <f t="shared" si="1539"/>
        <v>0.21994764</v>
      </c>
      <c r="Y3578" s="76">
        <f t="shared" si="1540"/>
        <v>0</v>
      </c>
      <c r="Z3578" s="90" t="str">
        <f t="shared" si="1541"/>
        <v>A+J=</v>
      </c>
      <c r="AA3578" s="81">
        <f t="shared" si="1542"/>
        <v>47438</v>
      </c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75">
        <f t="shared" si="1543"/>
        <v>47838</v>
      </c>
      <c r="B3579" s="76">
        <f t="shared" si="1544"/>
        <v>178.84010741</v>
      </c>
      <c r="C3579" s="76">
        <f t="shared" si="1548"/>
        <v>104.17123139</v>
      </c>
      <c r="D3579" s="77">
        <f t="shared" si="1526"/>
        <v>7245.38</v>
      </c>
      <c r="E3579" s="78">
        <f>IF(K3579=1,VLOOKUP(A3578,[1]Plan1!$G$155:$I$350,3),E3578)</f>
        <v>7276.54</v>
      </c>
      <c r="F3579" s="79">
        <f t="shared" si="1527"/>
        <v>45763</v>
      </c>
      <c r="G3579" s="80">
        <f t="shared" si="1528"/>
        <v>4.3006716003852752E-3</v>
      </c>
      <c r="H3579" s="81">
        <f t="shared" si="1529"/>
        <v>47863</v>
      </c>
      <c r="I3579" s="81">
        <f t="shared" si="1530"/>
        <v>47863</v>
      </c>
      <c r="J3579" s="82">
        <f t="shared" si="1545"/>
        <v>20</v>
      </c>
      <c r="K3579" s="82">
        <f t="shared" si="1550"/>
        <v>5</v>
      </c>
      <c r="L3579" s="76">
        <f t="shared" si="1531"/>
        <v>1.0010734299999999</v>
      </c>
      <c r="M3579" s="83">
        <f t="shared" si="1532"/>
        <v>1.0043006699999999</v>
      </c>
      <c r="N3579" s="83">
        <f t="shared" si="1533"/>
        <v>1.7123115265909266</v>
      </c>
      <c r="O3579" s="76">
        <f t="shared" si="1534"/>
        <v>1.71414957</v>
      </c>
      <c r="P3579" s="76">
        <f t="shared" si="1535"/>
        <v>178.56507149000001</v>
      </c>
      <c r="Q3579" s="84">
        <f t="shared" si="1549"/>
        <v>0</v>
      </c>
      <c r="R3579" s="86">
        <f t="shared" si="1546"/>
        <v>0</v>
      </c>
      <c r="S3579" s="76">
        <f t="shared" si="1536"/>
        <v>0</v>
      </c>
      <c r="T3579" s="86">
        <f t="shared" si="1547"/>
        <v>8.0657000000000006E-2</v>
      </c>
      <c r="U3579" s="84">
        <f t="shared" si="1537"/>
        <v>5</v>
      </c>
      <c r="V3579" s="84">
        <v>252</v>
      </c>
      <c r="W3579" s="83">
        <f t="shared" si="1538"/>
        <v>1.001540256</v>
      </c>
      <c r="X3579" s="76">
        <f t="shared" si="1539"/>
        <v>0.27503591999999999</v>
      </c>
      <c r="Y3579" s="76">
        <f t="shared" si="1540"/>
        <v>0</v>
      </c>
      <c r="Z3579" s="90" t="str">
        <f t="shared" si="1541"/>
        <v>A+J=</v>
      </c>
      <c r="AA3579" s="81">
        <f t="shared" si="1542"/>
        <v>47438</v>
      </c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75">
        <f t="shared" si="1543"/>
        <v>47839</v>
      </c>
      <c r="B3580" s="76">
        <f t="shared" si="1544"/>
        <v>178.84010741</v>
      </c>
      <c r="C3580" s="76">
        <f t="shared" si="1548"/>
        <v>104.17123139</v>
      </c>
      <c r="D3580" s="77">
        <f t="shared" si="1526"/>
        <v>7245.38</v>
      </c>
      <c r="E3580" s="78">
        <f>IF(K3580=1,VLOOKUP(A3579,[1]Plan1!$G$155:$I$350,3),E3579)</f>
        <v>7276.54</v>
      </c>
      <c r="F3580" s="79">
        <f t="shared" si="1527"/>
        <v>45763</v>
      </c>
      <c r="G3580" s="80">
        <f t="shared" si="1528"/>
        <v>4.3006716003852752E-3</v>
      </c>
      <c r="H3580" s="81">
        <f t="shared" si="1529"/>
        <v>47863</v>
      </c>
      <c r="I3580" s="81">
        <f t="shared" si="1530"/>
        <v>47863</v>
      </c>
      <c r="J3580" s="82">
        <f t="shared" si="1545"/>
        <v>20</v>
      </c>
      <c r="K3580" s="82">
        <f t="shared" si="1550"/>
        <v>5</v>
      </c>
      <c r="L3580" s="76">
        <f t="shared" si="1531"/>
        <v>1.0010734299999999</v>
      </c>
      <c r="M3580" s="83">
        <f t="shared" si="1532"/>
        <v>1.0043006699999999</v>
      </c>
      <c r="N3580" s="83">
        <f t="shared" si="1533"/>
        <v>1.7123115265909266</v>
      </c>
      <c r="O3580" s="76">
        <f t="shared" si="1534"/>
        <v>1.71414957</v>
      </c>
      <c r="P3580" s="76">
        <f t="shared" si="1535"/>
        <v>178.56507149000001</v>
      </c>
      <c r="Q3580" s="84">
        <f t="shared" si="1549"/>
        <v>0</v>
      </c>
      <c r="R3580" s="86">
        <f t="shared" si="1546"/>
        <v>0</v>
      </c>
      <c r="S3580" s="76">
        <f t="shared" si="1536"/>
        <v>0</v>
      </c>
      <c r="T3580" s="86">
        <f t="shared" si="1547"/>
        <v>8.0657000000000006E-2</v>
      </c>
      <c r="U3580" s="84">
        <f t="shared" si="1537"/>
        <v>5</v>
      </c>
      <c r="V3580" s="84">
        <v>252</v>
      </c>
      <c r="W3580" s="83">
        <f t="shared" si="1538"/>
        <v>1.001540256</v>
      </c>
      <c r="X3580" s="76">
        <f t="shared" si="1539"/>
        <v>0.27503591999999999</v>
      </c>
      <c r="Y3580" s="76">
        <f t="shared" si="1540"/>
        <v>0</v>
      </c>
      <c r="Z3580" s="90" t="str">
        <f t="shared" si="1541"/>
        <v>A+J=</v>
      </c>
      <c r="AA3580" s="81">
        <f t="shared" si="1542"/>
        <v>47438</v>
      </c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75">
        <f t="shared" si="1543"/>
        <v>47840</v>
      </c>
      <c r="B3581" s="76">
        <f t="shared" si="1544"/>
        <v>178.84010741</v>
      </c>
      <c r="C3581" s="76">
        <f t="shared" si="1548"/>
        <v>104.17123139</v>
      </c>
      <c r="D3581" s="77">
        <f t="shared" si="1526"/>
        <v>7245.38</v>
      </c>
      <c r="E3581" s="78">
        <f>IF(K3581=1,VLOOKUP(A3580,[1]Plan1!$G$155:$I$350,3),E3580)</f>
        <v>7276.54</v>
      </c>
      <c r="F3581" s="79">
        <f t="shared" si="1527"/>
        <v>45763</v>
      </c>
      <c r="G3581" s="80">
        <f t="shared" si="1528"/>
        <v>4.3006716003852752E-3</v>
      </c>
      <c r="H3581" s="81">
        <f t="shared" si="1529"/>
        <v>47863</v>
      </c>
      <c r="I3581" s="81">
        <f t="shared" si="1530"/>
        <v>47863</v>
      </c>
      <c r="J3581" s="82">
        <f t="shared" si="1545"/>
        <v>20</v>
      </c>
      <c r="K3581" s="82">
        <f t="shared" si="1550"/>
        <v>5</v>
      </c>
      <c r="L3581" s="76">
        <f t="shared" si="1531"/>
        <v>1.0010734299999999</v>
      </c>
      <c r="M3581" s="83">
        <f t="shared" si="1532"/>
        <v>1.0043006699999999</v>
      </c>
      <c r="N3581" s="83">
        <f t="shared" si="1533"/>
        <v>1.7123115265909266</v>
      </c>
      <c r="O3581" s="76">
        <f t="shared" si="1534"/>
        <v>1.71414957</v>
      </c>
      <c r="P3581" s="76">
        <f t="shared" si="1535"/>
        <v>178.56507149000001</v>
      </c>
      <c r="Q3581" s="84">
        <f t="shared" si="1549"/>
        <v>0</v>
      </c>
      <c r="R3581" s="86">
        <f t="shared" si="1546"/>
        <v>0</v>
      </c>
      <c r="S3581" s="76">
        <f t="shared" si="1536"/>
        <v>0</v>
      </c>
      <c r="T3581" s="86">
        <f t="shared" si="1547"/>
        <v>8.0657000000000006E-2</v>
      </c>
      <c r="U3581" s="84">
        <f t="shared" si="1537"/>
        <v>5</v>
      </c>
      <c r="V3581" s="84">
        <v>252</v>
      </c>
      <c r="W3581" s="83">
        <f t="shared" si="1538"/>
        <v>1.001540256</v>
      </c>
      <c r="X3581" s="76">
        <f t="shared" si="1539"/>
        <v>0.27503591999999999</v>
      </c>
      <c r="Y3581" s="76">
        <f t="shared" si="1540"/>
        <v>0</v>
      </c>
      <c r="Z3581" s="90" t="str">
        <f t="shared" si="1541"/>
        <v>A+J=</v>
      </c>
      <c r="AA3581" s="81">
        <f t="shared" si="1542"/>
        <v>47438</v>
      </c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75">
        <f t="shared" si="1543"/>
        <v>47841</v>
      </c>
      <c r="B3582" s="76">
        <f t="shared" si="1544"/>
        <v>178.93355567</v>
      </c>
      <c r="C3582" s="76">
        <f t="shared" si="1548"/>
        <v>104.17123139</v>
      </c>
      <c r="D3582" s="77">
        <f t="shared" si="1526"/>
        <v>7245.38</v>
      </c>
      <c r="E3582" s="78">
        <f>IF(K3582=1,VLOOKUP(A3581,[1]Plan1!$G$155:$I$350,3),E3581)</f>
        <v>7276.54</v>
      </c>
      <c r="F3582" s="79">
        <f t="shared" si="1527"/>
        <v>45763</v>
      </c>
      <c r="G3582" s="80">
        <f t="shared" si="1528"/>
        <v>4.3006716003852752E-3</v>
      </c>
      <c r="H3582" s="81">
        <f t="shared" si="1529"/>
        <v>47863</v>
      </c>
      <c r="I3582" s="81">
        <f t="shared" si="1530"/>
        <v>47863</v>
      </c>
      <c r="J3582" s="82">
        <f t="shared" si="1545"/>
        <v>20</v>
      </c>
      <c r="K3582" s="82">
        <f t="shared" si="1550"/>
        <v>6</v>
      </c>
      <c r="L3582" s="76">
        <f t="shared" si="1531"/>
        <v>1.0012882599999999</v>
      </c>
      <c r="M3582" s="83">
        <f t="shared" si="1532"/>
        <v>1.0043006699999999</v>
      </c>
      <c r="N3582" s="83">
        <f t="shared" si="1533"/>
        <v>1.7123115265909266</v>
      </c>
      <c r="O3582" s="76">
        <f t="shared" si="1534"/>
        <v>1.71451742</v>
      </c>
      <c r="P3582" s="76">
        <f t="shared" si="1535"/>
        <v>178.60339088000001</v>
      </c>
      <c r="Q3582" s="84">
        <f t="shared" si="1549"/>
        <v>0</v>
      </c>
      <c r="R3582" s="86">
        <f t="shared" si="1546"/>
        <v>0</v>
      </c>
      <c r="S3582" s="76">
        <f t="shared" si="1536"/>
        <v>0</v>
      </c>
      <c r="T3582" s="86">
        <f t="shared" si="1547"/>
        <v>8.0657000000000006E-2</v>
      </c>
      <c r="U3582" s="84">
        <f t="shared" si="1537"/>
        <v>6</v>
      </c>
      <c r="V3582" s="84">
        <v>252</v>
      </c>
      <c r="W3582" s="83">
        <f t="shared" si="1538"/>
        <v>1.001848592</v>
      </c>
      <c r="X3582" s="76">
        <f t="shared" si="1539"/>
        <v>0.33016478999999999</v>
      </c>
      <c r="Y3582" s="76">
        <f t="shared" si="1540"/>
        <v>0</v>
      </c>
      <c r="Z3582" s="90" t="str">
        <f t="shared" si="1541"/>
        <v>A+J=</v>
      </c>
      <c r="AA3582" s="81">
        <f t="shared" si="1542"/>
        <v>47438</v>
      </c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75">
        <f t="shared" si="1543"/>
        <v>47842</v>
      </c>
      <c r="B3583" s="76">
        <f t="shared" si="1544"/>
        <v>179.02705288999999</v>
      </c>
      <c r="C3583" s="76">
        <f t="shared" si="1548"/>
        <v>104.17123139</v>
      </c>
      <c r="D3583" s="77">
        <f t="shared" si="1526"/>
        <v>7245.38</v>
      </c>
      <c r="E3583" s="78">
        <f>IF(K3583=1,VLOOKUP(A3582,[1]Plan1!$G$155:$I$350,3),E3582)</f>
        <v>7276.54</v>
      </c>
      <c r="F3583" s="79">
        <f t="shared" si="1527"/>
        <v>45763</v>
      </c>
      <c r="G3583" s="80">
        <f t="shared" si="1528"/>
        <v>4.3006716003852752E-3</v>
      </c>
      <c r="H3583" s="81">
        <f t="shared" si="1529"/>
        <v>47863</v>
      </c>
      <c r="I3583" s="81">
        <f t="shared" si="1530"/>
        <v>47863</v>
      </c>
      <c r="J3583" s="82">
        <f t="shared" si="1545"/>
        <v>20</v>
      </c>
      <c r="K3583" s="82">
        <f t="shared" si="1550"/>
        <v>7</v>
      </c>
      <c r="L3583" s="76">
        <f t="shared" si="1531"/>
        <v>1.0015031299999999</v>
      </c>
      <c r="M3583" s="83">
        <f t="shared" si="1532"/>
        <v>1.0043006699999999</v>
      </c>
      <c r="N3583" s="83">
        <f t="shared" si="1533"/>
        <v>1.7123115265909266</v>
      </c>
      <c r="O3583" s="76">
        <f t="shared" si="1534"/>
        <v>1.7148853500000001</v>
      </c>
      <c r="P3583" s="76">
        <f t="shared" si="1535"/>
        <v>178.64171859999999</v>
      </c>
      <c r="Q3583" s="84">
        <f t="shared" si="1549"/>
        <v>0</v>
      </c>
      <c r="R3583" s="86">
        <f t="shared" si="1546"/>
        <v>0</v>
      </c>
      <c r="S3583" s="76">
        <f t="shared" si="1536"/>
        <v>0</v>
      </c>
      <c r="T3583" s="86">
        <f t="shared" si="1547"/>
        <v>8.0657000000000006E-2</v>
      </c>
      <c r="U3583" s="84">
        <f t="shared" si="1537"/>
        <v>7</v>
      </c>
      <c r="V3583" s="84">
        <v>252</v>
      </c>
      <c r="W3583" s="83">
        <f t="shared" si="1538"/>
        <v>1.0021570230000001</v>
      </c>
      <c r="X3583" s="76">
        <f t="shared" si="1539"/>
        <v>0.38533429000000002</v>
      </c>
      <c r="Y3583" s="76">
        <f t="shared" si="1540"/>
        <v>0</v>
      </c>
      <c r="Z3583" s="90" t="str">
        <f t="shared" si="1541"/>
        <v>A+J=</v>
      </c>
      <c r="AA3583" s="81">
        <f t="shared" si="1542"/>
        <v>47438</v>
      </c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75">
        <f t="shared" si="1543"/>
        <v>47843</v>
      </c>
      <c r="B3584" s="76">
        <f t="shared" si="1544"/>
        <v>179.02705288999999</v>
      </c>
      <c r="C3584" s="76">
        <f t="shared" si="1548"/>
        <v>104.17123139</v>
      </c>
      <c r="D3584" s="77">
        <f t="shared" si="1526"/>
        <v>7245.38</v>
      </c>
      <c r="E3584" s="78">
        <f>IF(K3584=1,VLOOKUP(A3583,[1]Plan1!$G$155:$I$350,3),E3583)</f>
        <v>7276.54</v>
      </c>
      <c r="F3584" s="79">
        <f t="shared" si="1527"/>
        <v>45763</v>
      </c>
      <c r="G3584" s="80">
        <f t="shared" si="1528"/>
        <v>4.3006716003852752E-3</v>
      </c>
      <c r="H3584" s="81">
        <f t="shared" si="1529"/>
        <v>47863</v>
      </c>
      <c r="I3584" s="81">
        <f t="shared" si="1530"/>
        <v>47863</v>
      </c>
      <c r="J3584" s="82">
        <f t="shared" si="1545"/>
        <v>20</v>
      </c>
      <c r="K3584" s="82">
        <f t="shared" si="1550"/>
        <v>7</v>
      </c>
      <c r="L3584" s="76">
        <f t="shared" si="1531"/>
        <v>1.0015031299999999</v>
      </c>
      <c r="M3584" s="83">
        <f t="shared" si="1532"/>
        <v>1.0043006699999999</v>
      </c>
      <c r="N3584" s="83">
        <f t="shared" si="1533"/>
        <v>1.7123115265909266</v>
      </c>
      <c r="O3584" s="76">
        <f t="shared" si="1534"/>
        <v>1.7148853500000001</v>
      </c>
      <c r="P3584" s="76">
        <f t="shared" si="1535"/>
        <v>178.64171859999999</v>
      </c>
      <c r="Q3584" s="84">
        <f t="shared" si="1549"/>
        <v>0</v>
      </c>
      <c r="R3584" s="86">
        <f t="shared" si="1546"/>
        <v>0</v>
      </c>
      <c r="S3584" s="76">
        <f t="shared" si="1536"/>
        <v>0</v>
      </c>
      <c r="T3584" s="86">
        <f t="shared" si="1547"/>
        <v>8.0657000000000006E-2</v>
      </c>
      <c r="U3584" s="84">
        <f t="shared" si="1537"/>
        <v>7</v>
      </c>
      <c r="V3584" s="84">
        <v>252</v>
      </c>
      <c r="W3584" s="83">
        <f t="shared" si="1538"/>
        <v>1.0021570230000001</v>
      </c>
      <c r="X3584" s="76">
        <f t="shared" si="1539"/>
        <v>0.38533429000000002</v>
      </c>
      <c r="Y3584" s="76">
        <f t="shared" si="1540"/>
        <v>0</v>
      </c>
      <c r="Z3584" s="90" t="str">
        <f t="shared" si="1541"/>
        <v>A+J=</v>
      </c>
      <c r="AA3584" s="81">
        <f t="shared" si="1542"/>
        <v>47438</v>
      </c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75">
        <f t="shared" si="1543"/>
        <v>47844</v>
      </c>
      <c r="B3585" s="76">
        <f t="shared" si="1544"/>
        <v>179.12059889999998</v>
      </c>
      <c r="C3585" s="76">
        <f t="shared" si="1548"/>
        <v>104.17123139</v>
      </c>
      <c r="D3585" s="77">
        <f t="shared" si="1526"/>
        <v>7245.38</v>
      </c>
      <c r="E3585" s="78">
        <f>IF(K3585=1,VLOOKUP(A3584,[1]Plan1!$G$155:$I$350,3),E3584)</f>
        <v>7276.54</v>
      </c>
      <c r="F3585" s="79">
        <f t="shared" si="1527"/>
        <v>45763</v>
      </c>
      <c r="G3585" s="80">
        <f t="shared" si="1528"/>
        <v>4.3006716003852752E-3</v>
      </c>
      <c r="H3585" s="81">
        <f t="shared" si="1529"/>
        <v>47863</v>
      </c>
      <c r="I3585" s="81">
        <f t="shared" si="1530"/>
        <v>47863</v>
      </c>
      <c r="J3585" s="82">
        <f t="shared" si="1545"/>
        <v>20</v>
      </c>
      <c r="K3585" s="82">
        <f t="shared" si="1550"/>
        <v>8</v>
      </c>
      <c r="L3585" s="76">
        <f t="shared" si="1531"/>
        <v>1.00171805</v>
      </c>
      <c r="M3585" s="83">
        <f t="shared" si="1532"/>
        <v>1.0043006699999999</v>
      </c>
      <c r="N3585" s="83">
        <f t="shared" si="1533"/>
        <v>1.7123115265909266</v>
      </c>
      <c r="O3585" s="76">
        <f t="shared" si="1534"/>
        <v>1.7152533599999999</v>
      </c>
      <c r="P3585" s="76">
        <f t="shared" si="1535"/>
        <v>178.68005464999999</v>
      </c>
      <c r="Q3585" s="84">
        <f t="shared" si="1549"/>
        <v>0</v>
      </c>
      <c r="R3585" s="86">
        <f t="shared" si="1546"/>
        <v>0</v>
      </c>
      <c r="S3585" s="76">
        <f t="shared" si="1536"/>
        <v>0</v>
      </c>
      <c r="T3585" s="86">
        <f t="shared" si="1547"/>
        <v>8.0657000000000006E-2</v>
      </c>
      <c r="U3585" s="84">
        <f t="shared" si="1537"/>
        <v>8</v>
      </c>
      <c r="V3585" s="84">
        <v>252</v>
      </c>
      <c r="W3585" s="83">
        <f t="shared" si="1538"/>
        <v>1.002465548</v>
      </c>
      <c r="X3585" s="76">
        <f t="shared" si="1539"/>
        <v>0.44054425000000003</v>
      </c>
      <c r="Y3585" s="76">
        <f t="shared" si="1540"/>
        <v>0</v>
      </c>
      <c r="Z3585" s="90" t="str">
        <f t="shared" si="1541"/>
        <v>A+J=</v>
      </c>
      <c r="AA3585" s="81">
        <f t="shared" si="1542"/>
        <v>47438</v>
      </c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75">
        <f t="shared" si="1543"/>
        <v>47845</v>
      </c>
      <c r="B3586" s="76">
        <f t="shared" si="1544"/>
        <v>179.21419303000002</v>
      </c>
      <c r="C3586" s="76">
        <f t="shared" si="1548"/>
        <v>104.17123139</v>
      </c>
      <c r="D3586" s="77">
        <f t="shared" si="1526"/>
        <v>7245.38</v>
      </c>
      <c r="E3586" s="78">
        <f>IF(K3586=1,VLOOKUP(A3585,[1]Plan1!$G$155:$I$350,3),E3585)</f>
        <v>7276.54</v>
      </c>
      <c r="F3586" s="79">
        <f t="shared" si="1527"/>
        <v>45763</v>
      </c>
      <c r="G3586" s="80">
        <f t="shared" si="1528"/>
        <v>4.3006716003852752E-3</v>
      </c>
      <c r="H3586" s="81">
        <f t="shared" si="1529"/>
        <v>47863</v>
      </c>
      <c r="I3586" s="81">
        <f t="shared" si="1530"/>
        <v>47863</v>
      </c>
      <c r="J3586" s="82">
        <f t="shared" si="1545"/>
        <v>20</v>
      </c>
      <c r="K3586" s="82">
        <f t="shared" si="1550"/>
        <v>9</v>
      </c>
      <c r="L3586" s="76">
        <f t="shared" si="1531"/>
        <v>1.0019330099999999</v>
      </c>
      <c r="M3586" s="83">
        <f t="shared" si="1532"/>
        <v>1.0043006699999999</v>
      </c>
      <c r="N3586" s="83">
        <f t="shared" si="1533"/>
        <v>1.7123115265909266</v>
      </c>
      <c r="O3586" s="76">
        <f t="shared" si="1534"/>
        <v>1.7156214400000001</v>
      </c>
      <c r="P3586" s="76">
        <f t="shared" si="1535"/>
        <v>178.71839800000001</v>
      </c>
      <c r="Q3586" s="84">
        <f t="shared" si="1549"/>
        <v>0</v>
      </c>
      <c r="R3586" s="86">
        <f t="shared" si="1546"/>
        <v>0</v>
      </c>
      <c r="S3586" s="76">
        <f t="shared" si="1536"/>
        <v>0</v>
      </c>
      <c r="T3586" s="86">
        <f t="shared" si="1547"/>
        <v>8.0657000000000006E-2</v>
      </c>
      <c r="U3586" s="84">
        <f t="shared" si="1537"/>
        <v>9</v>
      </c>
      <c r="V3586" s="84">
        <v>252</v>
      </c>
      <c r="W3586" s="83">
        <f t="shared" si="1538"/>
        <v>1.002774169</v>
      </c>
      <c r="X3586" s="76">
        <f t="shared" si="1539"/>
        <v>0.49579503000000003</v>
      </c>
      <c r="Y3586" s="76">
        <f t="shared" si="1540"/>
        <v>0</v>
      </c>
      <c r="Z3586" s="90" t="str">
        <f t="shared" si="1541"/>
        <v>A+J=</v>
      </c>
      <c r="AA3586" s="81">
        <f t="shared" si="1542"/>
        <v>47438</v>
      </c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75">
        <f t="shared" si="1543"/>
        <v>47846</v>
      </c>
      <c r="B3587" s="76">
        <f t="shared" si="1544"/>
        <v>179.21419303000002</v>
      </c>
      <c r="C3587" s="76">
        <f t="shared" si="1548"/>
        <v>104.17123139</v>
      </c>
      <c r="D3587" s="77">
        <f t="shared" si="1526"/>
        <v>7245.38</v>
      </c>
      <c r="E3587" s="78">
        <f>IF(K3587=1,VLOOKUP(A3586,[1]Plan1!$G$155:$I$350,3),E3586)</f>
        <v>7276.54</v>
      </c>
      <c r="F3587" s="79">
        <f t="shared" si="1527"/>
        <v>45763</v>
      </c>
      <c r="G3587" s="80">
        <f t="shared" si="1528"/>
        <v>4.3006716003852752E-3</v>
      </c>
      <c r="H3587" s="81">
        <f t="shared" si="1529"/>
        <v>47863</v>
      </c>
      <c r="I3587" s="81">
        <f t="shared" si="1530"/>
        <v>47863</v>
      </c>
      <c r="J3587" s="82">
        <f t="shared" si="1545"/>
        <v>20</v>
      </c>
      <c r="K3587" s="82">
        <f t="shared" si="1550"/>
        <v>9</v>
      </c>
      <c r="L3587" s="76">
        <f t="shared" si="1531"/>
        <v>1.0019330099999999</v>
      </c>
      <c r="M3587" s="83">
        <f t="shared" si="1532"/>
        <v>1.0043006699999999</v>
      </c>
      <c r="N3587" s="83">
        <f t="shared" si="1533"/>
        <v>1.7123115265909266</v>
      </c>
      <c r="O3587" s="76">
        <f t="shared" si="1534"/>
        <v>1.7156214400000001</v>
      </c>
      <c r="P3587" s="76">
        <f t="shared" si="1535"/>
        <v>178.71839800000001</v>
      </c>
      <c r="Q3587" s="84">
        <f t="shared" si="1549"/>
        <v>0</v>
      </c>
      <c r="R3587" s="86">
        <f t="shared" si="1546"/>
        <v>0</v>
      </c>
      <c r="S3587" s="76">
        <f t="shared" si="1536"/>
        <v>0</v>
      </c>
      <c r="T3587" s="86">
        <f t="shared" si="1547"/>
        <v>8.0657000000000006E-2</v>
      </c>
      <c r="U3587" s="84">
        <f t="shared" si="1537"/>
        <v>9</v>
      </c>
      <c r="V3587" s="84">
        <v>252</v>
      </c>
      <c r="W3587" s="83">
        <f t="shared" si="1538"/>
        <v>1.002774169</v>
      </c>
      <c r="X3587" s="76">
        <f t="shared" si="1539"/>
        <v>0.49579503000000003</v>
      </c>
      <c r="Y3587" s="76">
        <f t="shared" si="1540"/>
        <v>0</v>
      </c>
      <c r="Z3587" s="90" t="str">
        <f t="shared" si="1541"/>
        <v>A+J=</v>
      </c>
      <c r="AA3587" s="81">
        <f t="shared" si="1542"/>
        <v>47438</v>
      </c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75">
        <f t="shared" si="1543"/>
        <v>47847</v>
      </c>
      <c r="B3588" s="76">
        <f t="shared" si="1544"/>
        <v>179.21419303000002</v>
      </c>
      <c r="C3588" s="76">
        <f t="shared" si="1548"/>
        <v>104.17123139</v>
      </c>
      <c r="D3588" s="77">
        <f t="shared" si="1526"/>
        <v>7245.38</v>
      </c>
      <c r="E3588" s="78">
        <f>IF(K3588=1,VLOOKUP(A3587,[1]Plan1!$G$155:$I$350,3),E3587)</f>
        <v>7276.54</v>
      </c>
      <c r="F3588" s="79">
        <f t="shared" si="1527"/>
        <v>45763</v>
      </c>
      <c r="G3588" s="80">
        <f t="shared" si="1528"/>
        <v>4.3006716003852752E-3</v>
      </c>
      <c r="H3588" s="81">
        <f t="shared" si="1529"/>
        <v>47863</v>
      </c>
      <c r="I3588" s="81">
        <f t="shared" si="1530"/>
        <v>47863</v>
      </c>
      <c r="J3588" s="82">
        <f t="shared" si="1545"/>
        <v>20</v>
      </c>
      <c r="K3588" s="82">
        <f t="shared" si="1550"/>
        <v>9</v>
      </c>
      <c r="L3588" s="76">
        <f t="shared" si="1531"/>
        <v>1.0019330099999999</v>
      </c>
      <c r="M3588" s="83">
        <f t="shared" si="1532"/>
        <v>1.0043006699999999</v>
      </c>
      <c r="N3588" s="83">
        <f t="shared" si="1533"/>
        <v>1.7123115265909266</v>
      </c>
      <c r="O3588" s="76">
        <f t="shared" si="1534"/>
        <v>1.7156214400000001</v>
      </c>
      <c r="P3588" s="76">
        <f t="shared" si="1535"/>
        <v>178.71839800000001</v>
      </c>
      <c r="Q3588" s="84">
        <f t="shared" si="1549"/>
        <v>0</v>
      </c>
      <c r="R3588" s="86">
        <f t="shared" si="1546"/>
        <v>0</v>
      </c>
      <c r="S3588" s="76">
        <f t="shared" si="1536"/>
        <v>0</v>
      </c>
      <c r="T3588" s="86">
        <f t="shared" si="1547"/>
        <v>8.0657000000000006E-2</v>
      </c>
      <c r="U3588" s="84">
        <f t="shared" si="1537"/>
        <v>9</v>
      </c>
      <c r="V3588" s="84">
        <v>252</v>
      </c>
      <c r="W3588" s="83">
        <f t="shared" si="1538"/>
        <v>1.002774169</v>
      </c>
      <c r="X3588" s="76">
        <f t="shared" si="1539"/>
        <v>0.49579503000000003</v>
      </c>
      <c r="Y3588" s="76">
        <f t="shared" si="1540"/>
        <v>0</v>
      </c>
      <c r="Z3588" s="90" t="str">
        <f t="shared" si="1541"/>
        <v>A+J=</v>
      </c>
      <c r="AA3588" s="81">
        <f t="shared" si="1542"/>
        <v>47438</v>
      </c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75">
        <f t="shared" si="1543"/>
        <v>47848</v>
      </c>
      <c r="B3589" s="76">
        <f t="shared" si="1544"/>
        <v>179.30783618000001</v>
      </c>
      <c r="C3589" s="76">
        <f t="shared" si="1548"/>
        <v>104.17123139</v>
      </c>
      <c r="D3589" s="77">
        <f t="shared" si="1526"/>
        <v>7245.38</v>
      </c>
      <c r="E3589" s="78">
        <f>IF(K3589=1,VLOOKUP(A3588,[1]Plan1!$G$155:$I$350,3),E3588)</f>
        <v>7276.54</v>
      </c>
      <c r="F3589" s="79">
        <f t="shared" si="1527"/>
        <v>45763</v>
      </c>
      <c r="G3589" s="80">
        <f t="shared" si="1528"/>
        <v>4.3006716003852752E-3</v>
      </c>
      <c r="H3589" s="81">
        <f t="shared" si="1529"/>
        <v>47863</v>
      </c>
      <c r="I3589" s="81">
        <f t="shared" si="1530"/>
        <v>47863</v>
      </c>
      <c r="J3589" s="82">
        <f t="shared" si="1545"/>
        <v>20</v>
      </c>
      <c r="K3589" s="82">
        <f t="shared" si="1550"/>
        <v>10</v>
      </c>
      <c r="L3589" s="76">
        <f t="shared" si="1531"/>
        <v>1.0021480199999999</v>
      </c>
      <c r="M3589" s="83">
        <f t="shared" si="1532"/>
        <v>1.0043006699999999</v>
      </c>
      <c r="N3589" s="83">
        <f t="shared" si="1533"/>
        <v>1.7123115265909266</v>
      </c>
      <c r="O3589" s="76">
        <f t="shared" si="1534"/>
        <v>1.7159895999999999</v>
      </c>
      <c r="P3589" s="76">
        <f t="shared" si="1535"/>
        <v>178.75674968000001</v>
      </c>
      <c r="Q3589" s="84">
        <f t="shared" si="1549"/>
        <v>0</v>
      </c>
      <c r="R3589" s="86">
        <f t="shared" si="1546"/>
        <v>0</v>
      </c>
      <c r="S3589" s="76">
        <f t="shared" si="1536"/>
        <v>0</v>
      </c>
      <c r="T3589" s="86">
        <f t="shared" si="1547"/>
        <v>8.0657000000000006E-2</v>
      </c>
      <c r="U3589" s="84">
        <f t="shared" si="1537"/>
        <v>10</v>
      </c>
      <c r="V3589" s="84">
        <v>252</v>
      </c>
      <c r="W3589" s="83">
        <f t="shared" si="1538"/>
        <v>1.003082885</v>
      </c>
      <c r="X3589" s="76">
        <f t="shared" si="1539"/>
        <v>0.55108650000000003</v>
      </c>
      <c r="Y3589" s="76">
        <f t="shared" si="1540"/>
        <v>0</v>
      </c>
      <c r="Z3589" s="90" t="str">
        <f t="shared" si="1541"/>
        <v>A+J=</v>
      </c>
      <c r="AA3589" s="81">
        <f t="shared" si="1542"/>
        <v>47438</v>
      </c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75">
        <f t="shared" si="1543"/>
        <v>47849</v>
      </c>
      <c r="B3590" s="76">
        <f t="shared" si="1544"/>
        <v>179.40152922000001</v>
      </c>
      <c r="C3590" s="76">
        <f t="shared" si="1548"/>
        <v>104.17123139</v>
      </c>
      <c r="D3590" s="77">
        <f t="shared" si="1526"/>
        <v>7245.38</v>
      </c>
      <c r="E3590" s="78">
        <f>IF(K3590=1,VLOOKUP(A3589,[1]Plan1!$G$155:$I$350,3),E3589)</f>
        <v>7276.54</v>
      </c>
      <c r="F3590" s="79">
        <f t="shared" si="1527"/>
        <v>45763</v>
      </c>
      <c r="G3590" s="80">
        <f t="shared" si="1528"/>
        <v>4.3006716003852752E-3</v>
      </c>
      <c r="H3590" s="81">
        <f t="shared" si="1529"/>
        <v>47863</v>
      </c>
      <c r="I3590" s="81">
        <f t="shared" si="1530"/>
        <v>47863</v>
      </c>
      <c r="J3590" s="82">
        <f t="shared" si="1545"/>
        <v>20</v>
      </c>
      <c r="K3590" s="82">
        <f t="shared" si="1550"/>
        <v>11</v>
      </c>
      <c r="L3590" s="76">
        <f t="shared" si="1531"/>
        <v>1.0023630800000001</v>
      </c>
      <c r="M3590" s="83">
        <f t="shared" si="1532"/>
        <v>1.0043006699999999</v>
      </c>
      <c r="N3590" s="83">
        <f t="shared" si="1533"/>
        <v>1.7123115265909266</v>
      </c>
      <c r="O3590" s="76">
        <f t="shared" si="1534"/>
        <v>1.7163578500000001</v>
      </c>
      <c r="P3590" s="76">
        <f t="shared" si="1535"/>
        <v>178.79511074000001</v>
      </c>
      <c r="Q3590" s="84">
        <f t="shared" si="1549"/>
        <v>0</v>
      </c>
      <c r="R3590" s="86">
        <f t="shared" si="1546"/>
        <v>0</v>
      </c>
      <c r="S3590" s="76">
        <f t="shared" si="1536"/>
        <v>0</v>
      </c>
      <c r="T3590" s="86">
        <f t="shared" si="1547"/>
        <v>8.0657000000000006E-2</v>
      </c>
      <c r="U3590" s="84">
        <f t="shared" si="1537"/>
        <v>11</v>
      </c>
      <c r="V3590" s="84">
        <v>252</v>
      </c>
      <c r="W3590" s="83">
        <f t="shared" si="1538"/>
        <v>1.0033916949999999</v>
      </c>
      <c r="X3590" s="76">
        <f t="shared" si="1539"/>
        <v>0.60641847999999998</v>
      </c>
      <c r="Y3590" s="76">
        <f t="shared" si="1540"/>
        <v>0</v>
      </c>
      <c r="Z3590" s="90" t="str">
        <f t="shared" si="1541"/>
        <v>A+J=</v>
      </c>
      <c r="AA3590" s="81">
        <f t="shared" si="1542"/>
        <v>47438</v>
      </c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75">
        <f t="shared" si="1543"/>
        <v>47850</v>
      </c>
      <c r="B3591" s="76">
        <f t="shared" si="1544"/>
        <v>179.40152922000001</v>
      </c>
      <c r="C3591" s="76">
        <f t="shared" si="1548"/>
        <v>104.17123139</v>
      </c>
      <c r="D3591" s="77">
        <f t="shared" si="1526"/>
        <v>7245.38</v>
      </c>
      <c r="E3591" s="78">
        <f>IF(K3591=1,VLOOKUP(A3590,[1]Plan1!$G$155:$I$350,3),E3590)</f>
        <v>7276.54</v>
      </c>
      <c r="F3591" s="79">
        <f t="shared" si="1527"/>
        <v>45763</v>
      </c>
      <c r="G3591" s="80">
        <f t="shared" si="1528"/>
        <v>4.3006716003852752E-3</v>
      </c>
      <c r="H3591" s="81">
        <f t="shared" si="1529"/>
        <v>47863</v>
      </c>
      <c r="I3591" s="81">
        <f t="shared" si="1530"/>
        <v>47863</v>
      </c>
      <c r="J3591" s="82">
        <f t="shared" si="1545"/>
        <v>20</v>
      </c>
      <c r="K3591" s="82">
        <f t="shared" si="1550"/>
        <v>11</v>
      </c>
      <c r="L3591" s="76">
        <f t="shared" si="1531"/>
        <v>1.0023630800000001</v>
      </c>
      <c r="M3591" s="83">
        <f t="shared" si="1532"/>
        <v>1.0043006699999999</v>
      </c>
      <c r="N3591" s="83">
        <f t="shared" si="1533"/>
        <v>1.7123115265909266</v>
      </c>
      <c r="O3591" s="76">
        <f t="shared" si="1534"/>
        <v>1.7163578500000001</v>
      </c>
      <c r="P3591" s="76">
        <f t="shared" si="1535"/>
        <v>178.79511074000001</v>
      </c>
      <c r="Q3591" s="84">
        <f t="shared" si="1549"/>
        <v>0</v>
      </c>
      <c r="R3591" s="86">
        <f t="shared" si="1546"/>
        <v>0</v>
      </c>
      <c r="S3591" s="76">
        <f t="shared" si="1536"/>
        <v>0</v>
      </c>
      <c r="T3591" s="86">
        <f t="shared" si="1547"/>
        <v>8.0657000000000006E-2</v>
      </c>
      <c r="U3591" s="84">
        <f t="shared" si="1537"/>
        <v>11</v>
      </c>
      <c r="V3591" s="84">
        <v>252</v>
      </c>
      <c r="W3591" s="83">
        <f t="shared" si="1538"/>
        <v>1.0033916949999999</v>
      </c>
      <c r="X3591" s="76">
        <f t="shared" si="1539"/>
        <v>0.60641847999999998</v>
      </c>
      <c r="Y3591" s="76">
        <f t="shared" si="1540"/>
        <v>0</v>
      </c>
      <c r="Z3591" s="90" t="str">
        <f t="shared" si="1541"/>
        <v>A+J=</v>
      </c>
      <c r="AA3591" s="81">
        <f t="shared" si="1542"/>
        <v>47438</v>
      </c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75">
        <f t="shared" si="1543"/>
        <v>47851</v>
      </c>
      <c r="B3592" s="76">
        <f t="shared" si="1544"/>
        <v>179.49527042999998</v>
      </c>
      <c r="C3592" s="76">
        <f t="shared" si="1548"/>
        <v>104.17123139</v>
      </c>
      <c r="D3592" s="77">
        <f t="shared" ref="D3592:D3655" si="1551">IF(E3592=E3591,D3591,E3591)</f>
        <v>7245.38</v>
      </c>
      <c r="E3592" s="78">
        <f>IF(K3592=1,VLOOKUP(A3591,[1]Plan1!$G$155:$I$350,3),E3591)</f>
        <v>7276.54</v>
      </c>
      <c r="F3592" s="79">
        <f t="shared" ref="F3592:F3655" si="1552">IF(D3592=D3591,F3591,A3592)</f>
        <v>45763</v>
      </c>
      <c r="G3592" s="80">
        <f t="shared" ref="G3592:G3655" si="1553">(E3592/D3592)-1</f>
        <v>4.3006716003852752E-3</v>
      </c>
      <c r="H3592" s="81">
        <f t="shared" ref="H3592:H3655" si="1554">IF(DAY(A3592)=15,VLOOKUP(A3592,AH$119:AN$451,4),H3591)</f>
        <v>47863</v>
      </c>
      <c r="I3592" s="81">
        <f t="shared" ref="I3592:I3655" si="1555">IF(A3592&gt;I3591,H3592,I3591)</f>
        <v>47863</v>
      </c>
      <c r="J3592" s="82">
        <f t="shared" si="1545"/>
        <v>20</v>
      </c>
      <c r="K3592" s="82">
        <f t="shared" si="1550"/>
        <v>12</v>
      </c>
      <c r="L3592" s="76">
        <f t="shared" ref="L3592:L3655" si="1556">TRUNC((E3592/D3592)^TRUNC((K3592/J3592),9),8)</f>
        <v>1.00257818</v>
      </c>
      <c r="M3592" s="83">
        <f t="shared" ref="M3592:M3655" si="1557">IF(I3592&gt;I3591,L3591,M3591)</f>
        <v>1.0043006699999999</v>
      </c>
      <c r="N3592" s="83">
        <f t="shared" ref="N3592:N3655" si="1558">IF(I3592&gt;I3591,N3591*M3592,N3591)</f>
        <v>1.7123115265909266</v>
      </c>
      <c r="O3592" s="76">
        <f t="shared" ref="O3592:O3655" si="1559">TRUNC(TRUNC((L3592*N3592),15),8)</f>
        <v>1.7167261700000001</v>
      </c>
      <c r="P3592" s="76">
        <f t="shared" ref="P3592:P3655" si="1560">TRUNC(C3592*O3592,8)</f>
        <v>178.83347907999999</v>
      </c>
      <c r="Q3592" s="84">
        <f t="shared" si="1549"/>
        <v>0</v>
      </c>
      <c r="R3592" s="86">
        <f t="shared" si="1546"/>
        <v>0</v>
      </c>
      <c r="S3592" s="76">
        <f t="shared" ref="S3592:S3655" si="1561">IF(R3592&gt;0,TRUNC(R3592*P3592,8),0)</f>
        <v>0</v>
      </c>
      <c r="T3592" s="86">
        <f t="shared" si="1547"/>
        <v>8.0657000000000006E-2</v>
      </c>
      <c r="U3592" s="84">
        <f t="shared" ref="U3592:U3655" si="1562">IF(Q3591&gt;0,1,IF(K3592=K3591,U3591,U3591+1))</f>
        <v>12</v>
      </c>
      <c r="V3592" s="84">
        <v>252</v>
      </c>
      <c r="W3592" s="83">
        <f t="shared" ref="W3592:W3655" si="1563">ROUND((1+T3592)^TRUNC((U3592/V3592),9),9)</f>
        <v>1.003700601</v>
      </c>
      <c r="X3592" s="76">
        <f t="shared" ref="X3592:X3655" si="1564">TRUNC((P3592*(W3592-1)),8)</f>
        <v>0.66179135</v>
      </c>
      <c r="Y3592" s="76">
        <f t="shared" ref="Y3592:Y3655" si="1565">IF(Q3592&gt;0,S3592+X3592,0)</f>
        <v>0</v>
      </c>
      <c r="Z3592" s="90" t="str">
        <f t="shared" ref="Z3592:Z3655" si="1566">IF($Q3591&gt;0,VLOOKUP($A3591,$AD$11:$AM$115,9),Z3591)</f>
        <v>A+J=</v>
      </c>
      <c r="AA3592" s="81">
        <f t="shared" ref="AA3592:AA3655" si="1567">IF(Q3591&gt;0,VLOOKUP(A3591,$AD$11:$AM$115,10),AA3591)</f>
        <v>47438</v>
      </c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75">
        <f t="shared" si="1543"/>
        <v>47852</v>
      </c>
      <c r="B3593" s="76">
        <f t="shared" si="1544"/>
        <v>179.58906070999998</v>
      </c>
      <c r="C3593" s="76">
        <f t="shared" si="1548"/>
        <v>104.17123139</v>
      </c>
      <c r="D3593" s="77">
        <f t="shared" si="1551"/>
        <v>7245.38</v>
      </c>
      <c r="E3593" s="78">
        <f>IF(K3593=1,VLOOKUP(A3592,[1]Plan1!$G$155:$I$350,3),E3592)</f>
        <v>7276.54</v>
      </c>
      <c r="F3593" s="79">
        <f t="shared" si="1552"/>
        <v>45763</v>
      </c>
      <c r="G3593" s="80">
        <f t="shared" si="1553"/>
        <v>4.3006716003852752E-3</v>
      </c>
      <c r="H3593" s="81">
        <f t="shared" si="1554"/>
        <v>47863</v>
      </c>
      <c r="I3593" s="81">
        <f t="shared" si="1555"/>
        <v>47863</v>
      </c>
      <c r="J3593" s="82">
        <f t="shared" si="1545"/>
        <v>20</v>
      </c>
      <c r="K3593" s="82">
        <f t="shared" si="1550"/>
        <v>13</v>
      </c>
      <c r="L3593" s="76">
        <f t="shared" si="1556"/>
        <v>1.00279333</v>
      </c>
      <c r="M3593" s="83">
        <f t="shared" si="1557"/>
        <v>1.0043006699999999</v>
      </c>
      <c r="N3593" s="83">
        <f t="shared" si="1558"/>
        <v>1.7123115265909266</v>
      </c>
      <c r="O3593" s="76">
        <f t="shared" si="1559"/>
        <v>1.71709457</v>
      </c>
      <c r="P3593" s="76">
        <f t="shared" si="1560"/>
        <v>178.87185575999999</v>
      </c>
      <c r="Q3593" s="84">
        <f t="shared" si="1549"/>
        <v>0</v>
      </c>
      <c r="R3593" s="86">
        <f t="shared" si="1546"/>
        <v>0</v>
      </c>
      <c r="S3593" s="76">
        <f t="shared" si="1561"/>
        <v>0</v>
      </c>
      <c r="T3593" s="86">
        <f t="shared" si="1547"/>
        <v>8.0657000000000006E-2</v>
      </c>
      <c r="U3593" s="84">
        <f t="shared" si="1562"/>
        <v>13</v>
      </c>
      <c r="V3593" s="84">
        <v>252</v>
      </c>
      <c r="W3593" s="83">
        <f t="shared" si="1563"/>
        <v>1.004009602</v>
      </c>
      <c r="X3593" s="76">
        <f t="shared" si="1564"/>
        <v>0.71720494999999995</v>
      </c>
      <c r="Y3593" s="76">
        <f t="shared" si="1565"/>
        <v>0</v>
      </c>
      <c r="Z3593" s="90" t="str">
        <f t="shared" si="1566"/>
        <v>A+J=</v>
      </c>
      <c r="AA3593" s="81">
        <f t="shared" si="1567"/>
        <v>47438</v>
      </c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75">
        <f t="shared" si="1543"/>
        <v>47853</v>
      </c>
      <c r="B3594" s="76">
        <f t="shared" si="1544"/>
        <v>179.58906070999998</v>
      </c>
      <c r="C3594" s="76">
        <f t="shared" si="1548"/>
        <v>104.17123139</v>
      </c>
      <c r="D3594" s="77">
        <f t="shared" si="1551"/>
        <v>7245.38</v>
      </c>
      <c r="E3594" s="78">
        <f>IF(K3594=1,VLOOKUP(A3593,[1]Plan1!$G$155:$I$350,3),E3593)</f>
        <v>7276.54</v>
      </c>
      <c r="F3594" s="79">
        <f t="shared" si="1552"/>
        <v>45763</v>
      </c>
      <c r="G3594" s="80">
        <f t="shared" si="1553"/>
        <v>4.3006716003852752E-3</v>
      </c>
      <c r="H3594" s="81">
        <f t="shared" si="1554"/>
        <v>47863</v>
      </c>
      <c r="I3594" s="81">
        <f t="shared" si="1555"/>
        <v>47863</v>
      </c>
      <c r="J3594" s="82">
        <f t="shared" si="1545"/>
        <v>20</v>
      </c>
      <c r="K3594" s="82">
        <f t="shared" si="1550"/>
        <v>13</v>
      </c>
      <c r="L3594" s="76">
        <f t="shared" si="1556"/>
        <v>1.00279333</v>
      </c>
      <c r="M3594" s="83">
        <f t="shared" si="1557"/>
        <v>1.0043006699999999</v>
      </c>
      <c r="N3594" s="83">
        <f t="shared" si="1558"/>
        <v>1.7123115265909266</v>
      </c>
      <c r="O3594" s="76">
        <f t="shared" si="1559"/>
        <v>1.71709457</v>
      </c>
      <c r="P3594" s="76">
        <f t="shared" si="1560"/>
        <v>178.87185575999999</v>
      </c>
      <c r="Q3594" s="84">
        <f t="shared" si="1549"/>
        <v>0</v>
      </c>
      <c r="R3594" s="86">
        <f t="shared" si="1546"/>
        <v>0</v>
      </c>
      <c r="S3594" s="76">
        <f t="shared" si="1561"/>
        <v>0</v>
      </c>
      <c r="T3594" s="86">
        <f t="shared" si="1547"/>
        <v>8.0657000000000006E-2</v>
      </c>
      <c r="U3594" s="84">
        <f t="shared" si="1562"/>
        <v>13</v>
      </c>
      <c r="V3594" s="84">
        <v>252</v>
      </c>
      <c r="W3594" s="83">
        <f t="shared" si="1563"/>
        <v>1.004009602</v>
      </c>
      <c r="X3594" s="76">
        <f t="shared" si="1564"/>
        <v>0.71720494999999995</v>
      </c>
      <c r="Y3594" s="76">
        <f t="shared" si="1565"/>
        <v>0</v>
      </c>
      <c r="Z3594" s="90" t="str">
        <f t="shared" si="1566"/>
        <v>A+J=</v>
      </c>
      <c r="AA3594" s="81">
        <f t="shared" si="1567"/>
        <v>47438</v>
      </c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75">
        <f t="shared" si="1543"/>
        <v>47854</v>
      </c>
      <c r="B3595" s="76">
        <f t="shared" si="1544"/>
        <v>179.58906070999998</v>
      </c>
      <c r="C3595" s="76">
        <f t="shared" si="1548"/>
        <v>104.17123139</v>
      </c>
      <c r="D3595" s="77">
        <f t="shared" si="1551"/>
        <v>7245.38</v>
      </c>
      <c r="E3595" s="78">
        <f>IF(K3595=1,VLOOKUP(A3594,[1]Plan1!$G$155:$I$350,3),E3594)</f>
        <v>7276.54</v>
      </c>
      <c r="F3595" s="79">
        <f t="shared" si="1552"/>
        <v>45763</v>
      </c>
      <c r="G3595" s="80">
        <f t="shared" si="1553"/>
        <v>4.3006716003852752E-3</v>
      </c>
      <c r="H3595" s="81">
        <f t="shared" si="1554"/>
        <v>47863</v>
      </c>
      <c r="I3595" s="81">
        <f t="shared" si="1555"/>
        <v>47863</v>
      </c>
      <c r="J3595" s="82">
        <f t="shared" si="1545"/>
        <v>20</v>
      </c>
      <c r="K3595" s="82">
        <f t="shared" si="1550"/>
        <v>13</v>
      </c>
      <c r="L3595" s="76">
        <f t="shared" si="1556"/>
        <v>1.00279333</v>
      </c>
      <c r="M3595" s="83">
        <f t="shared" si="1557"/>
        <v>1.0043006699999999</v>
      </c>
      <c r="N3595" s="83">
        <f t="shared" si="1558"/>
        <v>1.7123115265909266</v>
      </c>
      <c r="O3595" s="76">
        <f t="shared" si="1559"/>
        <v>1.71709457</v>
      </c>
      <c r="P3595" s="76">
        <f t="shared" si="1560"/>
        <v>178.87185575999999</v>
      </c>
      <c r="Q3595" s="84">
        <f t="shared" si="1549"/>
        <v>0</v>
      </c>
      <c r="R3595" s="86">
        <f t="shared" si="1546"/>
        <v>0</v>
      </c>
      <c r="S3595" s="76">
        <f t="shared" si="1561"/>
        <v>0</v>
      </c>
      <c r="T3595" s="86">
        <f t="shared" si="1547"/>
        <v>8.0657000000000006E-2</v>
      </c>
      <c r="U3595" s="84">
        <f t="shared" si="1562"/>
        <v>13</v>
      </c>
      <c r="V3595" s="84">
        <v>252</v>
      </c>
      <c r="W3595" s="83">
        <f t="shared" si="1563"/>
        <v>1.004009602</v>
      </c>
      <c r="X3595" s="76">
        <f t="shared" si="1564"/>
        <v>0.71720494999999995</v>
      </c>
      <c r="Y3595" s="76">
        <f t="shared" si="1565"/>
        <v>0</v>
      </c>
      <c r="Z3595" s="90" t="str">
        <f t="shared" si="1566"/>
        <v>A+J=</v>
      </c>
      <c r="AA3595" s="81">
        <f t="shared" si="1567"/>
        <v>47438</v>
      </c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75">
        <f t="shared" ref="A3596:A3659" si="1568">(A3595+1)</f>
        <v>47855</v>
      </c>
      <c r="B3596" s="76">
        <f t="shared" ref="B3596:B3659" si="1569">P3596+X3596</f>
        <v>179.68290112</v>
      </c>
      <c r="C3596" s="76">
        <f t="shared" si="1548"/>
        <v>104.17123139</v>
      </c>
      <c r="D3596" s="77">
        <f t="shared" si="1551"/>
        <v>7245.38</v>
      </c>
      <c r="E3596" s="78">
        <f>IF(K3596=1,VLOOKUP(A3595,[1]Plan1!$G$155:$I$350,3),E3595)</f>
        <v>7276.54</v>
      </c>
      <c r="F3596" s="79">
        <f t="shared" si="1552"/>
        <v>45763</v>
      </c>
      <c r="G3596" s="80">
        <f t="shared" si="1553"/>
        <v>4.3006716003852752E-3</v>
      </c>
      <c r="H3596" s="81">
        <f t="shared" si="1554"/>
        <v>47863</v>
      </c>
      <c r="I3596" s="81">
        <f t="shared" si="1555"/>
        <v>47863</v>
      </c>
      <c r="J3596" s="82">
        <f t="shared" ref="J3596:J3659" si="1570">IF(I3596=I3595,J3595,NETWORKDAYS(I3595,I3596,$AD$165:$AD$503)-1)</f>
        <v>20</v>
      </c>
      <c r="K3596" s="82">
        <f t="shared" si="1550"/>
        <v>14</v>
      </c>
      <c r="L3596" s="76">
        <f t="shared" si="1556"/>
        <v>1.00300853</v>
      </c>
      <c r="M3596" s="83">
        <f t="shared" si="1557"/>
        <v>1.0043006699999999</v>
      </c>
      <c r="N3596" s="83">
        <f t="shared" si="1558"/>
        <v>1.7123115265909266</v>
      </c>
      <c r="O3596" s="76">
        <f t="shared" si="1559"/>
        <v>1.71746306</v>
      </c>
      <c r="P3596" s="76">
        <f t="shared" si="1560"/>
        <v>178.91024182000001</v>
      </c>
      <c r="Q3596" s="84">
        <f t="shared" si="1549"/>
        <v>0</v>
      </c>
      <c r="R3596" s="86">
        <f t="shared" ref="R3596:R3659" si="1571">IF(Q3596&gt;0,VLOOKUP($A3596,$AD$11:$AI$161,6),0)</f>
        <v>0</v>
      </c>
      <c r="S3596" s="76">
        <f t="shared" si="1561"/>
        <v>0</v>
      </c>
      <c r="T3596" s="86">
        <f t="shared" ref="T3596:T3659" si="1572">(T3595)</f>
        <v>8.0657000000000006E-2</v>
      </c>
      <c r="U3596" s="84">
        <f t="shared" si="1562"/>
        <v>14</v>
      </c>
      <c r="V3596" s="84">
        <v>252</v>
      </c>
      <c r="W3596" s="83">
        <f t="shared" si="1563"/>
        <v>1.0043186980000001</v>
      </c>
      <c r="X3596" s="76">
        <f t="shared" si="1564"/>
        <v>0.77265930000000005</v>
      </c>
      <c r="Y3596" s="76">
        <f t="shared" si="1565"/>
        <v>0</v>
      </c>
      <c r="Z3596" s="90" t="str">
        <f t="shared" si="1566"/>
        <v>A+J=</v>
      </c>
      <c r="AA3596" s="81">
        <f t="shared" si="1567"/>
        <v>47438</v>
      </c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75">
        <f t="shared" si="1568"/>
        <v>47856</v>
      </c>
      <c r="B3597" s="76">
        <f t="shared" si="1569"/>
        <v>179.77678958999999</v>
      </c>
      <c r="C3597" s="76">
        <f t="shared" ref="C3597:C3660" si="1573">TRUNC(IF(Q3596&gt;0,VLOOKUP(A3596,$AD$13:$AE$161,2),C3596),8)</f>
        <v>104.17123139</v>
      </c>
      <c r="D3597" s="77">
        <f t="shared" si="1551"/>
        <v>7245.38</v>
      </c>
      <c r="E3597" s="78">
        <f>IF(K3597=1,VLOOKUP(A3596,[1]Plan1!$G$155:$I$350,3),E3596)</f>
        <v>7276.54</v>
      </c>
      <c r="F3597" s="79">
        <f t="shared" si="1552"/>
        <v>45763</v>
      </c>
      <c r="G3597" s="80">
        <f t="shared" si="1553"/>
        <v>4.3006716003852752E-3</v>
      </c>
      <c r="H3597" s="81">
        <f t="shared" si="1554"/>
        <v>47863</v>
      </c>
      <c r="I3597" s="81">
        <f t="shared" si="1555"/>
        <v>47863</v>
      </c>
      <c r="J3597" s="82">
        <f t="shared" si="1570"/>
        <v>20</v>
      </c>
      <c r="K3597" s="82">
        <f t="shared" si="1550"/>
        <v>15</v>
      </c>
      <c r="L3597" s="76">
        <f t="shared" si="1556"/>
        <v>1.00322377</v>
      </c>
      <c r="M3597" s="83">
        <f t="shared" si="1557"/>
        <v>1.0043006699999999</v>
      </c>
      <c r="N3597" s="83">
        <f t="shared" si="1558"/>
        <v>1.7123115265909266</v>
      </c>
      <c r="O3597" s="76">
        <f t="shared" si="1559"/>
        <v>1.7178316199999999</v>
      </c>
      <c r="P3597" s="76">
        <f t="shared" si="1560"/>
        <v>178.94863516999999</v>
      </c>
      <c r="Q3597" s="84">
        <f t="shared" ref="Q3597:Q3660" si="1574">IF(VLOOKUP(A3597,AD$11:AK$161,8)=VLOOKUP(A3596,AD$11:AK$161,8),0,VLOOKUP(A3597,AD$11:AK$161,8))</f>
        <v>0</v>
      </c>
      <c r="R3597" s="86">
        <f t="shared" si="1571"/>
        <v>0</v>
      </c>
      <c r="S3597" s="76">
        <f t="shared" si="1561"/>
        <v>0</v>
      </c>
      <c r="T3597" s="86">
        <f t="shared" si="1572"/>
        <v>8.0657000000000006E-2</v>
      </c>
      <c r="U3597" s="84">
        <f t="shared" si="1562"/>
        <v>15</v>
      </c>
      <c r="V3597" s="84">
        <v>252</v>
      </c>
      <c r="W3597" s="83">
        <f t="shared" si="1563"/>
        <v>1.004627889</v>
      </c>
      <c r="X3597" s="76">
        <f t="shared" si="1564"/>
        <v>0.82815441999999995</v>
      </c>
      <c r="Y3597" s="76">
        <f t="shared" si="1565"/>
        <v>0</v>
      </c>
      <c r="Z3597" s="90" t="str">
        <f t="shared" si="1566"/>
        <v>A+J=</v>
      </c>
      <c r="AA3597" s="81">
        <f t="shared" si="1567"/>
        <v>47438</v>
      </c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75">
        <f t="shared" si="1568"/>
        <v>47857</v>
      </c>
      <c r="B3598" s="76">
        <f t="shared" si="1569"/>
        <v>179.87072735000001</v>
      </c>
      <c r="C3598" s="76">
        <f t="shared" si="1573"/>
        <v>104.17123139</v>
      </c>
      <c r="D3598" s="77">
        <f t="shared" si="1551"/>
        <v>7245.38</v>
      </c>
      <c r="E3598" s="78">
        <f>IF(K3598=1,VLOOKUP(A3597,[1]Plan1!$G$155:$I$350,3),E3597)</f>
        <v>7276.54</v>
      </c>
      <c r="F3598" s="79">
        <f t="shared" si="1552"/>
        <v>45763</v>
      </c>
      <c r="G3598" s="80">
        <f t="shared" si="1553"/>
        <v>4.3006716003852752E-3</v>
      </c>
      <c r="H3598" s="81">
        <f t="shared" si="1554"/>
        <v>47863</v>
      </c>
      <c r="I3598" s="81">
        <f t="shared" si="1555"/>
        <v>47863</v>
      </c>
      <c r="J3598" s="82">
        <f t="shared" si="1570"/>
        <v>20</v>
      </c>
      <c r="K3598" s="82">
        <f t="shared" si="1550"/>
        <v>16</v>
      </c>
      <c r="L3598" s="76">
        <f t="shared" si="1556"/>
        <v>1.00343906</v>
      </c>
      <c r="M3598" s="83">
        <f t="shared" si="1557"/>
        <v>1.0043006699999999</v>
      </c>
      <c r="N3598" s="83">
        <f t="shared" si="1558"/>
        <v>1.7123115265909266</v>
      </c>
      <c r="O3598" s="76">
        <f t="shared" si="1559"/>
        <v>1.7182002599999999</v>
      </c>
      <c r="P3598" s="76">
        <f t="shared" si="1560"/>
        <v>178.98703685000001</v>
      </c>
      <c r="Q3598" s="84">
        <f t="shared" si="1574"/>
        <v>0</v>
      </c>
      <c r="R3598" s="86">
        <f t="shared" si="1571"/>
        <v>0</v>
      </c>
      <c r="S3598" s="76">
        <f t="shared" si="1561"/>
        <v>0</v>
      </c>
      <c r="T3598" s="86">
        <f t="shared" si="1572"/>
        <v>8.0657000000000006E-2</v>
      </c>
      <c r="U3598" s="84">
        <f t="shared" si="1562"/>
        <v>16</v>
      </c>
      <c r="V3598" s="84">
        <v>252</v>
      </c>
      <c r="W3598" s="83">
        <f t="shared" si="1563"/>
        <v>1.0049371760000001</v>
      </c>
      <c r="X3598" s="76">
        <f t="shared" si="1564"/>
        <v>0.88369050000000005</v>
      </c>
      <c r="Y3598" s="76">
        <f t="shared" si="1565"/>
        <v>0</v>
      </c>
      <c r="Z3598" s="90" t="str">
        <f t="shared" si="1566"/>
        <v>A+J=</v>
      </c>
      <c r="AA3598" s="81">
        <f t="shared" si="1567"/>
        <v>47438</v>
      </c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75">
        <f t="shared" si="1568"/>
        <v>47858</v>
      </c>
      <c r="B3599" s="76">
        <f t="shared" si="1569"/>
        <v>179.96471407999999</v>
      </c>
      <c r="C3599" s="76">
        <f t="shared" si="1573"/>
        <v>104.17123139</v>
      </c>
      <c r="D3599" s="77">
        <f t="shared" si="1551"/>
        <v>7245.38</v>
      </c>
      <c r="E3599" s="78">
        <f>IF(K3599=1,VLOOKUP(A3598,[1]Plan1!$G$155:$I$350,3),E3598)</f>
        <v>7276.54</v>
      </c>
      <c r="F3599" s="79">
        <f t="shared" si="1552"/>
        <v>45763</v>
      </c>
      <c r="G3599" s="80">
        <f t="shared" si="1553"/>
        <v>4.3006716003852752E-3</v>
      </c>
      <c r="H3599" s="81">
        <f t="shared" si="1554"/>
        <v>47863</v>
      </c>
      <c r="I3599" s="81">
        <f t="shared" si="1555"/>
        <v>47863</v>
      </c>
      <c r="J3599" s="82">
        <f t="shared" si="1570"/>
        <v>20</v>
      </c>
      <c r="K3599" s="82">
        <f t="shared" si="1550"/>
        <v>17</v>
      </c>
      <c r="L3599" s="76">
        <f t="shared" si="1556"/>
        <v>1.0036543899999999</v>
      </c>
      <c r="M3599" s="83">
        <f t="shared" si="1557"/>
        <v>1.0043006699999999</v>
      </c>
      <c r="N3599" s="83">
        <f t="shared" si="1558"/>
        <v>1.7123115265909266</v>
      </c>
      <c r="O3599" s="76">
        <f t="shared" si="1559"/>
        <v>1.7185689799999999</v>
      </c>
      <c r="P3599" s="76">
        <f t="shared" si="1560"/>
        <v>179.02544687</v>
      </c>
      <c r="Q3599" s="84">
        <f t="shared" si="1574"/>
        <v>0</v>
      </c>
      <c r="R3599" s="86">
        <f t="shared" si="1571"/>
        <v>0</v>
      </c>
      <c r="S3599" s="76">
        <f t="shared" si="1561"/>
        <v>0</v>
      </c>
      <c r="T3599" s="86">
        <f t="shared" si="1572"/>
        <v>8.0657000000000006E-2</v>
      </c>
      <c r="U3599" s="84">
        <f t="shared" si="1562"/>
        <v>17</v>
      </c>
      <c r="V3599" s="84">
        <v>252</v>
      </c>
      <c r="W3599" s="83">
        <f t="shared" si="1563"/>
        <v>1.005246557</v>
      </c>
      <c r="X3599" s="76">
        <f t="shared" si="1564"/>
        <v>0.93926721000000002</v>
      </c>
      <c r="Y3599" s="76">
        <f t="shared" si="1565"/>
        <v>0</v>
      </c>
      <c r="Z3599" s="90" t="str">
        <f t="shared" si="1566"/>
        <v>A+J=</v>
      </c>
      <c r="AA3599" s="81">
        <f t="shared" si="1567"/>
        <v>47438</v>
      </c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75">
        <f t="shared" si="1568"/>
        <v>47859</v>
      </c>
      <c r="B3600" s="76">
        <f t="shared" si="1569"/>
        <v>180.05874908999999</v>
      </c>
      <c r="C3600" s="76">
        <f t="shared" si="1573"/>
        <v>104.17123139</v>
      </c>
      <c r="D3600" s="77">
        <f t="shared" si="1551"/>
        <v>7245.38</v>
      </c>
      <c r="E3600" s="78">
        <f>IF(K3600=1,VLOOKUP(A3599,[1]Plan1!$G$155:$I$350,3),E3599)</f>
        <v>7276.54</v>
      </c>
      <c r="F3600" s="79">
        <f t="shared" si="1552"/>
        <v>45763</v>
      </c>
      <c r="G3600" s="80">
        <f t="shared" si="1553"/>
        <v>4.3006716003852752E-3</v>
      </c>
      <c r="H3600" s="81">
        <f t="shared" si="1554"/>
        <v>47863</v>
      </c>
      <c r="I3600" s="81">
        <f t="shared" si="1555"/>
        <v>47863</v>
      </c>
      <c r="J3600" s="82">
        <f t="shared" si="1570"/>
        <v>20</v>
      </c>
      <c r="K3600" s="82">
        <f t="shared" si="1550"/>
        <v>18</v>
      </c>
      <c r="L3600" s="76">
        <f t="shared" si="1556"/>
        <v>1.0038697700000001</v>
      </c>
      <c r="M3600" s="83">
        <f t="shared" si="1557"/>
        <v>1.0043006699999999</v>
      </c>
      <c r="N3600" s="83">
        <f t="shared" si="1558"/>
        <v>1.7123115265909266</v>
      </c>
      <c r="O3600" s="76">
        <f t="shared" si="1559"/>
        <v>1.7189377699999999</v>
      </c>
      <c r="P3600" s="76">
        <f t="shared" si="1560"/>
        <v>179.06386418</v>
      </c>
      <c r="Q3600" s="84">
        <f t="shared" si="1574"/>
        <v>0</v>
      </c>
      <c r="R3600" s="86">
        <f t="shared" si="1571"/>
        <v>0</v>
      </c>
      <c r="S3600" s="76">
        <f t="shared" si="1561"/>
        <v>0</v>
      </c>
      <c r="T3600" s="86">
        <f t="shared" si="1572"/>
        <v>8.0657000000000006E-2</v>
      </c>
      <c r="U3600" s="84">
        <f t="shared" si="1562"/>
        <v>18</v>
      </c>
      <c r="V3600" s="84">
        <v>252</v>
      </c>
      <c r="W3600" s="83">
        <f t="shared" si="1563"/>
        <v>1.005556034</v>
      </c>
      <c r="X3600" s="76">
        <f t="shared" si="1564"/>
        <v>0.99488491000000001</v>
      </c>
      <c r="Y3600" s="76">
        <f t="shared" si="1565"/>
        <v>0</v>
      </c>
      <c r="Z3600" s="90" t="str">
        <f t="shared" si="1566"/>
        <v>A+J=</v>
      </c>
      <c r="AA3600" s="81">
        <f t="shared" si="1567"/>
        <v>47438</v>
      </c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75">
        <f t="shared" si="1568"/>
        <v>47860</v>
      </c>
      <c r="B3601" s="76">
        <f t="shared" si="1569"/>
        <v>180.05874908999999</v>
      </c>
      <c r="C3601" s="76">
        <f t="shared" si="1573"/>
        <v>104.17123139</v>
      </c>
      <c r="D3601" s="77">
        <f t="shared" si="1551"/>
        <v>7245.38</v>
      </c>
      <c r="E3601" s="78">
        <f>IF(K3601=1,VLOOKUP(A3600,[1]Plan1!$G$155:$I$350,3),E3600)</f>
        <v>7276.54</v>
      </c>
      <c r="F3601" s="79">
        <f t="shared" si="1552"/>
        <v>45763</v>
      </c>
      <c r="G3601" s="80">
        <f t="shared" si="1553"/>
        <v>4.3006716003852752E-3</v>
      </c>
      <c r="H3601" s="81">
        <f t="shared" si="1554"/>
        <v>47863</v>
      </c>
      <c r="I3601" s="81">
        <f t="shared" si="1555"/>
        <v>47863</v>
      </c>
      <c r="J3601" s="82">
        <f t="shared" si="1570"/>
        <v>20</v>
      </c>
      <c r="K3601" s="82">
        <f t="shared" si="1550"/>
        <v>18</v>
      </c>
      <c r="L3601" s="76">
        <f t="shared" si="1556"/>
        <v>1.0038697700000001</v>
      </c>
      <c r="M3601" s="83">
        <f t="shared" si="1557"/>
        <v>1.0043006699999999</v>
      </c>
      <c r="N3601" s="83">
        <f t="shared" si="1558"/>
        <v>1.7123115265909266</v>
      </c>
      <c r="O3601" s="76">
        <f t="shared" si="1559"/>
        <v>1.7189377699999999</v>
      </c>
      <c r="P3601" s="76">
        <f t="shared" si="1560"/>
        <v>179.06386418</v>
      </c>
      <c r="Q3601" s="84">
        <f t="shared" si="1574"/>
        <v>0</v>
      </c>
      <c r="R3601" s="86">
        <f t="shared" si="1571"/>
        <v>0</v>
      </c>
      <c r="S3601" s="76">
        <f t="shared" si="1561"/>
        <v>0</v>
      </c>
      <c r="T3601" s="86">
        <f t="shared" si="1572"/>
        <v>8.0657000000000006E-2</v>
      </c>
      <c r="U3601" s="84">
        <f t="shared" si="1562"/>
        <v>18</v>
      </c>
      <c r="V3601" s="84">
        <v>252</v>
      </c>
      <c r="W3601" s="83">
        <f t="shared" si="1563"/>
        <v>1.005556034</v>
      </c>
      <c r="X3601" s="76">
        <f t="shared" si="1564"/>
        <v>0.99488491000000001</v>
      </c>
      <c r="Y3601" s="76">
        <f t="shared" si="1565"/>
        <v>0</v>
      </c>
      <c r="Z3601" s="90" t="str">
        <f t="shared" si="1566"/>
        <v>A+J=</v>
      </c>
      <c r="AA3601" s="81">
        <f t="shared" si="1567"/>
        <v>47438</v>
      </c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75">
        <f t="shared" si="1568"/>
        <v>47861</v>
      </c>
      <c r="B3602" s="76">
        <f t="shared" si="1569"/>
        <v>180.05874908999999</v>
      </c>
      <c r="C3602" s="76">
        <f t="shared" si="1573"/>
        <v>104.17123139</v>
      </c>
      <c r="D3602" s="77">
        <f t="shared" si="1551"/>
        <v>7245.38</v>
      </c>
      <c r="E3602" s="78">
        <f>IF(K3602=1,VLOOKUP(A3601,[1]Plan1!$G$155:$I$350,3),E3601)</f>
        <v>7276.54</v>
      </c>
      <c r="F3602" s="79">
        <f t="shared" si="1552"/>
        <v>45763</v>
      </c>
      <c r="G3602" s="80">
        <f t="shared" si="1553"/>
        <v>4.3006716003852752E-3</v>
      </c>
      <c r="H3602" s="81">
        <f t="shared" si="1554"/>
        <v>47863</v>
      </c>
      <c r="I3602" s="81">
        <f t="shared" si="1555"/>
        <v>47863</v>
      </c>
      <c r="J3602" s="82">
        <f t="shared" si="1570"/>
        <v>20</v>
      </c>
      <c r="K3602" s="82">
        <f t="shared" si="1550"/>
        <v>18</v>
      </c>
      <c r="L3602" s="76">
        <f t="shared" si="1556"/>
        <v>1.0038697700000001</v>
      </c>
      <c r="M3602" s="83">
        <f t="shared" si="1557"/>
        <v>1.0043006699999999</v>
      </c>
      <c r="N3602" s="83">
        <f t="shared" si="1558"/>
        <v>1.7123115265909266</v>
      </c>
      <c r="O3602" s="76">
        <f t="shared" si="1559"/>
        <v>1.7189377699999999</v>
      </c>
      <c r="P3602" s="76">
        <f t="shared" si="1560"/>
        <v>179.06386418</v>
      </c>
      <c r="Q3602" s="84">
        <f t="shared" si="1574"/>
        <v>0</v>
      </c>
      <c r="R3602" s="86">
        <f t="shared" si="1571"/>
        <v>0</v>
      </c>
      <c r="S3602" s="76">
        <f t="shared" si="1561"/>
        <v>0</v>
      </c>
      <c r="T3602" s="86">
        <f t="shared" si="1572"/>
        <v>8.0657000000000006E-2</v>
      </c>
      <c r="U3602" s="84">
        <f t="shared" si="1562"/>
        <v>18</v>
      </c>
      <c r="V3602" s="84">
        <v>252</v>
      </c>
      <c r="W3602" s="83">
        <f t="shared" si="1563"/>
        <v>1.005556034</v>
      </c>
      <c r="X3602" s="76">
        <f t="shared" si="1564"/>
        <v>0.99488491000000001</v>
      </c>
      <c r="Y3602" s="76">
        <f t="shared" si="1565"/>
        <v>0</v>
      </c>
      <c r="Z3602" s="90" t="str">
        <f t="shared" si="1566"/>
        <v>A+J=</v>
      </c>
      <c r="AA3602" s="81">
        <f t="shared" si="1567"/>
        <v>47438</v>
      </c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75">
        <f t="shared" si="1568"/>
        <v>47862</v>
      </c>
      <c r="B3603" s="76">
        <f t="shared" si="1569"/>
        <v>180.15283328000001</v>
      </c>
      <c r="C3603" s="76">
        <f t="shared" si="1573"/>
        <v>104.17123139</v>
      </c>
      <c r="D3603" s="77">
        <f t="shared" si="1551"/>
        <v>7245.38</v>
      </c>
      <c r="E3603" s="78">
        <f>IF(K3603=1,VLOOKUP(A3602,[1]Plan1!$G$155:$I$350,3),E3602)</f>
        <v>7276.54</v>
      </c>
      <c r="F3603" s="79">
        <f t="shared" si="1552"/>
        <v>45763</v>
      </c>
      <c r="G3603" s="80">
        <f t="shared" si="1553"/>
        <v>4.3006716003852752E-3</v>
      </c>
      <c r="H3603" s="81">
        <f t="shared" si="1554"/>
        <v>47863</v>
      </c>
      <c r="I3603" s="81">
        <f t="shared" si="1555"/>
        <v>47863</v>
      </c>
      <c r="J3603" s="82">
        <f t="shared" si="1570"/>
        <v>20</v>
      </c>
      <c r="K3603" s="82">
        <f t="shared" si="1550"/>
        <v>19</v>
      </c>
      <c r="L3603" s="76">
        <f t="shared" si="1556"/>
        <v>1.0040851900000001</v>
      </c>
      <c r="M3603" s="83">
        <f t="shared" si="1557"/>
        <v>1.0043006699999999</v>
      </c>
      <c r="N3603" s="83">
        <f t="shared" si="1558"/>
        <v>1.7123115265909266</v>
      </c>
      <c r="O3603" s="76">
        <f t="shared" si="1559"/>
        <v>1.7193066400000001</v>
      </c>
      <c r="P3603" s="76">
        <f t="shared" si="1560"/>
        <v>179.10228982000001</v>
      </c>
      <c r="Q3603" s="84">
        <f t="shared" si="1574"/>
        <v>0</v>
      </c>
      <c r="R3603" s="86">
        <f t="shared" si="1571"/>
        <v>0</v>
      </c>
      <c r="S3603" s="76">
        <f t="shared" si="1561"/>
        <v>0</v>
      </c>
      <c r="T3603" s="86">
        <f t="shared" si="1572"/>
        <v>8.0657000000000006E-2</v>
      </c>
      <c r="U3603" s="84">
        <f t="shared" si="1562"/>
        <v>19</v>
      </c>
      <c r="V3603" s="84">
        <v>252</v>
      </c>
      <c r="W3603" s="83">
        <f t="shared" si="1563"/>
        <v>1.005865606</v>
      </c>
      <c r="X3603" s="76">
        <f t="shared" si="1564"/>
        <v>1.0505434600000001</v>
      </c>
      <c r="Y3603" s="76">
        <f t="shared" si="1565"/>
        <v>0</v>
      </c>
      <c r="Z3603" s="90" t="str">
        <f t="shared" si="1566"/>
        <v>A+J=</v>
      </c>
      <c r="AA3603" s="81">
        <f t="shared" si="1567"/>
        <v>47438</v>
      </c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75">
        <f t="shared" si="1568"/>
        <v>47863</v>
      </c>
      <c r="B3604" s="76">
        <f t="shared" si="1569"/>
        <v>180.24696893999999</v>
      </c>
      <c r="C3604" s="76">
        <f t="shared" si="1573"/>
        <v>104.17123139</v>
      </c>
      <c r="D3604" s="77">
        <f t="shared" si="1551"/>
        <v>7245.38</v>
      </c>
      <c r="E3604" s="78">
        <f>IF(K3604=1,VLOOKUP(A3603,[1]Plan1!$G$155:$I$350,3),E3603)</f>
        <v>7276.54</v>
      </c>
      <c r="F3604" s="79">
        <f t="shared" si="1552"/>
        <v>45763</v>
      </c>
      <c r="G3604" s="80">
        <f t="shared" si="1553"/>
        <v>4.3006716003852752E-3</v>
      </c>
      <c r="H3604" s="81">
        <f t="shared" si="1554"/>
        <v>47896</v>
      </c>
      <c r="I3604" s="81">
        <f t="shared" si="1555"/>
        <v>47863</v>
      </c>
      <c r="J3604" s="82">
        <f t="shared" si="1570"/>
        <v>20</v>
      </c>
      <c r="K3604" s="82">
        <f t="shared" si="1550"/>
        <v>20</v>
      </c>
      <c r="L3604" s="76">
        <f t="shared" si="1556"/>
        <v>1.0043006699999999</v>
      </c>
      <c r="M3604" s="83">
        <f t="shared" si="1557"/>
        <v>1.0043006699999999</v>
      </c>
      <c r="N3604" s="83">
        <f t="shared" si="1558"/>
        <v>1.7123115265909266</v>
      </c>
      <c r="O3604" s="76">
        <f t="shared" si="1559"/>
        <v>1.7196756099999999</v>
      </c>
      <c r="P3604" s="76">
        <f t="shared" si="1560"/>
        <v>179.14072587999999</v>
      </c>
      <c r="Q3604" s="84">
        <f t="shared" si="1574"/>
        <v>118</v>
      </c>
      <c r="R3604" s="86">
        <f t="shared" si="1571"/>
        <v>5.8581000000000001E-2</v>
      </c>
      <c r="S3604" s="76">
        <f t="shared" si="1561"/>
        <v>10.49424286</v>
      </c>
      <c r="T3604" s="86">
        <f t="shared" si="1572"/>
        <v>8.0657000000000006E-2</v>
      </c>
      <c r="U3604" s="84">
        <f t="shared" si="1562"/>
        <v>20</v>
      </c>
      <c r="V3604" s="84">
        <v>252</v>
      </c>
      <c r="W3604" s="83">
        <f t="shared" si="1563"/>
        <v>1.0061752740000001</v>
      </c>
      <c r="X3604" s="76">
        <f t="shared" si="1564"/>
        <v>1.1062430599999999</v>
      </c>
      <c r="Y3604" s="76">
        <f t="shared" si="1565"/>
        <v>11.600485920000001</v>
      </c>
      <c r="Z3604" s="90" t="str">
        <f t="shared" si="1566"/>
        <v>A+J=</v>
      </c>
      <c r="AA3604" s="81">
        <f t="shared" si="1567"/>
        <v>47438</v>
      </c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75">
        <f t="shared" si="1568"/>
        <v>47864</v>
      </c>
      <c r="B3605" s="76">
        <f t="shared" si="1569"/>
        <v>168.72988185</v>
      </c>
      <c r="C3605" s="76">
        <f t="shared" si="1573"/>
        <v>98.068776490000005</v>
      </c>
      <c r="D3605" s="77">
        <f t="shared" si="1551"/>
        <v>7245.38</v>
      </c>
      <c r="E3605" s="78">
        <f>IF(K3605=1,VLOOKUP(A3604,[1]Plan1!$G$155:$I$350,3),E3604)</f>
        <v>7276.54</v>
      </c>
      <c r="F3605" s="79">
        <f t="shared" si="1552"/>
        <v>45763</v>
      </c>
      <c r="G3605" s="80">
        <f t="shared" si="1553"/>
        <v>4.3006716003852752E-3</v>
      </c>
      <c r="H3605" s="81">
        <f t="shared" si="1554"/>
        <v>47896</v>
      </c>
      <c r="I3605" s="81">
        <f t="shared" si="1555"/>
        <v>47896</v>
      </c>
      <c r="J3605" s="82">
        <f t="shared" si="1570"/>
        <v>23</v>
      </c>
      <c r="K3605" s="82">
        <f t="shared" si="1550"/>
        <v>1</v>
      </c>
      <c r="L3605" s="76">
        <f t="shared" si="1556"/>
        <v>1.0001865999999999</v>
      </c>
      <c r="M3605" s="83">
        <f t="shared" si="1557"/>
        <v>1.0043006699999999</v>
      </c>
      <c r="N3605" s="83">
        <f t="shared" si="1558"/>
        <v>1.7196756134039901</v>
      </c>
      <c r="O3605" s="76">
        <f t="shared" si="1559"/>
        <v>1.7199964999999999</v>
      </c>
      <c r="P3605" s="76">
        <f t="shared" si="1560"/>
        <v>168.67795232</v>
      </c>
      <c r="Q3605" s="84">
        <f t="shared" si="1574"/>
        <v>0</v>
      </c>
      <c r="R3605" s="86">
        <f t="shared" si="1571"/>
        <v>0</v>
      </c>
      <c r="S3605" s="76">
        <f t="shared" si="1561"/>
        <v>0</v>
      </c>
      <c r="T3605" s="86">
        <f t="shared" si="1572"/>
        <v>8.0657000000000006E-2</v>
      </c>
      <c r="U3605" s="84">
        <f t="shared" si="1562"/>
        <v>1</v>
      </c>
      <c r="V3605" s="84">
        <v>252</v>
      </c>
      <c r="W3605" s="83">
        <f t="shared" si="1563"/>
        <v>1.0003078620000001</v>
      </c>
      <c r="X3605" s="76">
        <f t="shared" si="1564"/>
        <v>5.1929530000000002E-2</v>
      </c>
      <c r="Y3605" s="76">
        <f t="shared" si="1565"/>
        <v>0</v>
      </c>
      <c r="Z3605" s="90" t="str">
        <f t="shared" si="1566"/>
        <v>A+J=</v>
      </c>
      <c r="AA3605" s="81">
        <f t="shared" si="1567"/>
        <v>47438</v>
      </c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75">
        <f t="shared" si="1568"/>
        <v>47865</v>
      </c>
      <c r="B3606" s="76">
        <f t="shared" si="1569"/>
        <v>168.81332080999999</v>
      </c>
      <c r="C3606" s="76">
        <f t="shared" si="1573"/>
        <v>98.068776490000005</v>
      </c>
      <c r="D3606" s="77">
        <f t="shared" si="1551"/>
        <v>7245.38</v>
      </c>
      <c r="E3606" s="78">
        <f>IF(K3606=1,VLOOKUP(A3605,[1]Plan1!$G$155:$I$350,3),E3605)</f>
        <v>7276.54</v>
      </c>
      <c r="F3606" s="79">
        <f t="shared" si="1552"/>
        <v>45763</v>
      </c>
      <c r="G3606" s="80">
        <f t="shared" si="1553"/>
        <v>4.3006716003852752E-3</v>
      </c>
      <c r="H3606" s="81">
        <f t="shared" si="1554"/>
        <v>47896</v>
      </c>
      <c r="I3606" s="81">
        <f t="shared" si="1555"/>
        <v>47896</v>
      </c>
      <c r="J3606" s="82">
        <f t="shared" si="1570"/>
        <v>23</v>
      </c>
      <c r="K3606" s="82">
        <f t="shared" si="1550"/>
        <v>2</v>
      </c>
      <c r="L3606" s="76">
        <f t="shared" si="1556"/>
        <v>1.0003732299999999</v>
      </c>
      <c r="M3606" s="83">
        <f t="shared" si="1557"/>
        <v>1.0043006699999999</v>
      </c>
      <c r="N3606" s="83">
        <f t="shared" si="1558"/>
        <v>1.7196756134039901</v>
      </c>
      <c r="O3606" s="76">
        <f t="shared" si="1559"/>
        <v>1.7203174400000001</v>
      </c>
      <c r="P3606" s="76">
        <f t="shared" si="1560"/>
        <v>168.70942650999999</v>
      </c>
      <c r="Q3606" s="84">
        <f t="shared" si="1574"/>
        <v>0</v>
      </c>
      <c r="R3606" s="86">
        <f t="shared" si="1571"/>
        <v>0</v>
      </c>
      <c r="S3606" s="76">
        <f t="shared" si="1561"/>
        <v>0</v>
      </c>
      <c r="T3606" s="86">
        <f t="shared" si="1572"/>
        <v>8.0657000000000006E-2</v>
      </c>
      <c r="U3606" s="84">
        <f t="shared" si="1562"/>
        <v>2</v>
      </c>
      <c r="V3606" s="84">
        <v>252</v>
      </c>
      <c r="W3606" s="83">
        <f t="shared" si="1563"/>
        <v>1.000615818</v>
      </c>
      <c r="X3606" s="76">
        <f t="shared" si="1564"/>
        <v>0.10389429999999999</v>
      </c>
      <c r="Y3606" s="76">
        <f t="shared" si="1565"/>
        <v>0</v>
      </c>
      <c r="Z3606" s="90" t="str">
        <f t="shared" si="1566"/>
        <v>A+J=</v>
      </c>
      <c r="AA3606" s="81">
        <f t="shared" si="1567"/>
        <v>47438</v>
      </c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75">
        <f t="shared" si="1568"/>
        <v>47866</v>
      </c>
      <c r="B3607" s="76">
        <f t="shared" si="1569"/>
        <v>168.89680402000002</v>
      </c>
      <c r="C3607" s="76">
        <f t="shared" si="1573"/>
        <v>98.068776490000005</v>
      </c>
      <c r="D3607" s="77">
        <f t="shared" si="1551"/>
        <v>7245.38</v>
      </c>
      <c r="E3607" s="78">
        <f>IF(K3607=1,VLOOKUP(A3606,[1]Plan1!$G$155:$I$350,3),E3606)</f>
        <v>7276.54</v>
      </c>
      <c r="F3607" s="79">
        <f t="shared" si="1552"/>
        <v>45763</v>
      </c>
      <c r="G3607" s="80">
        <f t="shared" si="1553"/>
        <v>4.3006716003852752E-3</v>
      </c>
      <c r="H3607" s="81">
        <f t="shared" si="1554"/>
        <v>47896</v>
      </c>
      <c r="I3607" s="81">
        <f t="shared" si="1555"/>
        <v>47896</v>
      </c>
      <c r="J3607" s="82">
        <f t="shared" si="1570"/>
        <v>23</v>
      </c>
      <c r="K3607" s="82">
        <f t="shared" si="1550"/>
        <v>3</v>
      </c>
      <c r="L3607" s="76">
        <f t="shared" si="1556"/>
        <v>1.00055991</v>
      </c>
      <c r="M3607" s="83">
        <f t="shared" si="1557"/>
        <v>1.0043006699999999</v>
      </c>
      <c r="N3607" s="83">
        <f t="shared" si="1558"/>
        <v>1.7196756134039901</v>
      </c>
      <c r="O3607" s="76">
        <f t="shared" si="1559"/>
        <v>1.7206384699999999</v>
      </c>
      <c r="P3607" s="76">
        <f t="shared" si="1560"/>
        <v>168.74090953000001</v>
      </c>
      <c r="Q3607" s="84">
        <f t="shared" si="1574"/>
        <v>0</v>
      </c>
      <c r="R3607" s="86">
        <f t="shared" si="1571"/>
        <v>0</v>
      </c>
      <c r="S3607" s="76">
        <f t="shared" si="1561"/>
        <v>0</v>
      </c>
      <c r="T3607" s="86">
        <f t="shared" si="1572"/>
        <v>8.0657000000000006E-2</v>
      </c>
      <c r="U3607" s="84">
        <f t="shared" si="1562"/>
        <v>3</v>
      </c>
      <c r="V3607" s="84">
        <v>252</v>
      </c>
      <c r="W3607" s="83">
        <f t="shared" si="1563"/>
        <v>1.000923869</v>
      </c>
      <c r="X3607" s="76">
        <f t="shared" si="1564"/>
        <v>0.15589449</v>
      </c>
      <c r="Y3607" s="76">
        <f t="shared" si="1565"/>
        <v>0</v>
      </c>
      <c r="Z3607" s="90" t="str">
        <f t="shared" si="1566"/>
        <v>A+J=</v>
      </c>
      <c r="AA3607" s="81">
        <f t="shared" si="1567"/>
        <v>47438</v>
      </c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75">
        <f t="shared" si="1568"/>
        <v>47867</v>
      </c>
      <c r="B3608" s="76">
        <f t="shared" si="1569"/>
        <v>168.89680402000002</v>
      </c>
      <c r="C3608" s="76">
        <f t="shared" si="1573"/>
        <v>98.068776490000005</v>
      </c>
      <c r="D3608" s="77">
        <f t="shared" si="1551"/>
        <v>7245.38</v>
      </c>
      <c r="E3608" s="78">
        <f>IF(K3608=1,VLOOKUP(A3607,[1]Plan1!$G$155:$I$350,3),E3607)</f>
        <v>7276.54</v>
      </c>
      <c r="F3608" s="79">
        <f t="shared" si="1552"/>
        <v>45763</v>
      </c>
      <c r="G3608" s="80">
        <f t="shared" si="1553"/>
        <v>4.3006716003852752E-3</v>
      </c>
      <c r="H3608" s="81">
        <f t="shared" si="1554"/>
        <v>47896</v>
      </c>
      <c r="I3608" s="81">
        <f t="shared" si="1555"/>
        <v>47896</v>
      </c>
      <c r="J3608" s="82">
        <f t="shared" si="1570"/>
        <v>23</v>
      </c>
      <c r="K3608" s="82">
        <f t="shared" si="1550"/>
        <v>3</v>
      </c>
      <c r="L3608" s="76">
        <f t="shared" si="1556"/>
        <v>1.00055991</v>
      </c>
      <c r="M3608" s="83">
        <f t="shared" si="1557"/>
        <v>1.0043006699999999</v>
      </c>
      <c r="N3608" s="83">
        <f t="shared" si="1558"/>
        <v>1.7196756134039901</v>
      </c>
      <c r="O3608" s="76">
        <f t="shared" si="1559"/>
        <v>1.7206384699999999</v>
      </c>
      <c r="P3608" s="76">
        <f t="shared" si="1560"/>
        <v>168.74090953000001</v>
      </c>
      <c r="Q3608" s="84">
        <f t="shared" si="1574"/>
        <v>0</v>
      </c>
      <c r="R3608" s="86">
        <f t="shared" si="1571"/>
        <v>0</v>
      </c>
      <c r="S3608" s="76">
        <f t="shared" si="1561"/>
        <v>0</v>
      </c>
      <c r="T3608" s="86">
        <f t="shared" si="1572"/>
        <v>8.0657000000000006E-2</v>
      </c>
      <c r="U3608" s="84">
        <f t="shared" si="1562"/>
        <v>3</v>
      </c>
      <c r="V3608" s="84">
        <v>252</v>
      </c>
      <c r="W3608" s="83">
        <f t="shared" si="1563"/>
        <v>1.000923869</v>
      </c>
      <c r="X3608" s="76">
        <f t="shared" si="1564"/>
        <v>0.15589449</v>
      </c>
      <c r="Y3608" s="76">
        <f t="shared" si="1565"/>
        <v>0</v>
      </c>
      <c r="Z3608" s="90" t="str">
        <f t="shared" si="1566"/>
        <v>A+J=</v>
      </c>
      <c r="AA3608" s="81">
        <f t="shared" si="1567"/>
        <v>47438</v>
      </c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75">
        <f t="shared" si="1568"/>
        <v>47868</v>
      </c>
      <c r="B3609" s="76">
        <f t="shared" si="1569"/>
        <v>168.89680402000002</v>
      </c>
      <c r="C3609" s="76">
        <f t="shared" si="1573"/>
        <v>98.068776490000005</v>
      </c>
      <c r="D3609" s="77">
        <f t="shared" si="1551"/>
        <v>7245.38</v>
      </c>
      <c r="E3609" s="78">
        <f>IF(K3609=1,VLOOKUP(A3608,[1]Plan1!$G$155:$I$350,3),E3608)</f>
        <v>7276.54</v>
      </c>
      <c r="F3609" s="79">
        <f t="shared" si="1552"/>
        <v>45763</v>
      </c>
      <c r="G3609" s="80">
        <f t="shared" si="1553"/>
        <v>4.3006716003852752E-3</v>
      </c>
      <c r="H3609" s="81">
        <f t="shared" si="1554"/>
        <v>47896</v>
      </c>
      <c r="I3609" s="81">
        <f t="shared" si="1555"/>
        <v>47896</v>
      </c>
      <c r="J3609" s="82">
        <f t="shared" si="1570"/>
        <v>23</v>
      </c>
      <c r="K3609" s="82">
        <f t="shared" si="1550"/>
        <v>3</v>
      </c>
      <c r="L3609" s="76">
        <f t="shared" si="1556"/>
        <v>1.00055991</v>
      </c>
      <c r="M3609" s="83">
        <f t="shared" si="1557"/>
        <v>1.0043006699999999</v>
      </c>
      <c r="N3609" s="83">
        <f t="shared" si="1558"/>
        <v>1.7196756134039901</v>
      </c>
      <c r="O3609" s="76">
        <f t="shared" si="1559"/>
        <v>1.7206384699999999</v>
      </c>
      <c r="P3609" s="76">
        <f t="shared" si="1560"/>
        <v>168.74090953000001</v>
      </c>
      <c r="Q3609" s="84">
        <f t="shared" si="1574"/>
        <v>0</v>
      </c>
      <c r="R3609" s="86">
        <f t="shared" si="1571"/>
        <v>0</v>
      </c>
      <c r="S3609" s="76">
        <f t="shared" si="1561"/>
        <v>0</v>
      </c>
      <c r="T3609" s="86">
        <f t="shared" si="1572"/>
        <v>8.0657000000000006E-2</v>
      </c>
      <c r="U3609" s="84">
        <f t="shared" si="1562"/>
        <v>3</v>
      </c>
      <c r="V3609" s="84">
        <v>252</v>
      </c>
      <c r="W3609" s="83">
        <f t="shared" si="1563"/>
        <v>1.000923869</v>
      </c>
      <c r="X3609" s="76">
        <f t="shared" si="1564"/>
        <v>0.15589449</v>
      </c>
      <c r="Y3609" s="76">
        <f t="shared" si="1565"/>
        <v>0</v>
      </c>
      <c r="Z3609" s="90" t="str">
        <f t="shared" si="1566"/>
        <v>A+J=</v>
      </c>
      <c r="AA3609" s="81">
        <f t="shared" si="1567"/>
        <v>47438</v>
      </c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75">
        <f t="shared" si="1568"/>
        <v>47869</v>
      </c>
      <c r="B3610" s="76">
        <f t="shared" si="1569"/>
        <v>168.98032658999998</v>
      </c>
      <c r="C3610" s="76">
        <f t="shared" si="1573"/>
        <v>98.068776490000005</v>
      </c>
      <c r="D3610" s="77">
        <f t="shared" si="1551"/>
        <v>7245.38</v>
      </c>
      <c r="E3610" s="78">
        <f>IF(K3610=1,VLOOKUP(A3609,[1]Plan1!$G$155:$I$350,3),E3609)</f>
        <v>7276.54</v>
      </c>
      <c r="F3610" s="79">
        <f t="shared" si="1552"/>
        <v>45763</v>
      </c>
      <c r="G3610" s="80">
        <f t="shared" si="1553"/>
        <v>4.3006716003852752E-3</v>
      </c>
      <c r="H3610" s="81">
        <f t="shared" si="1554"/>
        <v>47896</v>
      </c>
      <c r="I3610" s="81">
        <f t="shared" si="1555"/>
        <v>47896</v>
      </c>
      <c r="J3610" s="82">
        <f t="shared" si="1570"/>
        <v>23</v>
      </c>
      <c r="K3610" s="82">
        <f t="shared" si="1550"/>
        <v>4</v>
      </c>
      <c r="L3610" s="76">
        <f t="shared" si="1556"/>
        <v>1.00074661</v>
      </c>
      <c r="M3610" s="83">
        <f t="shared" si="1557"/>
        <v>1.0043006699999999</v>
      </c>
      <c r="N3610" s="83">
        <f t="shared" si="1558"/>
        <v>1.7196756134039901</v>
      </c>
      <c r="O3610" s="76">
        <f t="shared" si="1559"/>
        <v>1.72095954</v>
      </c>
      <c r="P3610" s="76">
        <f t="shared" si="1560"/>
        <v>168.77239646999999</v>
      </c>
      <c r="Q3610" s="84">
        <f t="shared" si="1574"/>
        <v>0</v>
      </c>
      <c r="R3610" s="86">
        <f t="shared" si="1571"/>
        <v>0</v>
      </c>
      <c r="S3610" s="76">
        <f t="shared" si="1561"/>
        <v>0</v>
      </c>
      <c r="T3610" s="86">
        <f t="shared" si="1572"/>
        <v>8.0657000000000006E-2</v>
      </c>
      <c r="U3610" s="84">
        <f t="shared" si="1562"/>
        <v>4</v>
      </c>
      <c r="V3610" s="84">
        <v>252</v>
      </c>
      <c r="W3610" s="83">
        <f t="shared" si="1563"/>
        <v>1.001232015</v>
      </c>
      <c r="X3610" s="76">
        <f t="shared" si="1564"/>
        <v>0.20793012</v>
      </c>
      <c r="Y3610" s="76">
        <f t="shared" si="1565"/>
        <v>0</v>
      </c>
      <c r="Z3610" s="90" t="str">
        <f t="shared" si="1566"/>
        <v>A+J=</v>
      </c>
      <c r="AA3610" s="81">
        <f t="shared" si="1567"/>
        <v>47438</v>
      </c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75">
        <f t="shared" si="1568"/>
        <v>47870</v>
      </c>
      <c r="B3611" s="76">
        <f t="shared" si="1569"/>
        <v>169.06389050000001</v>
      </c>
      <c r="C3611" s="76">
        <f t="shared" si="1573"/>
        <v>98.068776490000005</v>
      </c>
      <c r="D3611" s="77">
        <f t="shared" si="1551"/>
        <v>7245.38</v>
      </c>
      <c r="E3611" s="78">
        <f>IF(K3611=1,VLOOKUP(A3610,[1]Plan1!$G$155:$I$350,3),E3610)</f>
        <v>7276.54</v>
      </c>
      <c r="F3611" s="79">
        <f t="shared" si="1552"/>
        <v>45763</v>
      </c>
      <c r="G3611" s="80">
        <f t="shared" si="1553"/>
        <v>4.3006716003852752E-3</v>
      </c>
      <c r="H3611" s="81">
        <f t="shared" si="1554"/>
        <v>47896</v>
      </c>
      <c r="I3611" s="81">
        <f t="shared" si="1555"/>
        <v>47896</v>
      </c>
      <c r="J3611" s="82">
        <f t="shared" si="1570"/>
        <v>23</v>
      </c>
      <c r="K3611" s="82">
        <f t="shared" si="1550"/>
        <v>5</v>
      </c>
      <c r="L3611" s="76">
        <f t="shared" si="1556"/>
        <v>1.0009333499999999</v>
      </c>
      <c r="M3611" s="83">
        <f t="shared" si="1557"/>
        <v>1.0043006699999999</v>
      </c>
      <c r="N3611" s="83">
        <f t="shared" si="1558"/>
        <v>1.7196756134039901</v>
      </c>
      <c r="O3611" s="76">
        <f t="shared" si="1559"/>
        <v>1.7212806700000001</v>
      </c>
      <c r="P3611" s="76">
        <f t="shared" si="1560"/>
        <v>168.80388930000001</v>
      </c>
      <c r="Q3611" s="84">
        <f t="shared" si="1574"/>
        <v>0</v>
      </c>
      <c r="R3611" s="86">
        <f t="shared" si="1571"/>
        <v>0</v>
      </c>
      <c r="S3611" s="76">
        <f t="shared" si="1561"/>
        <v>0</v>
      </c>
      <c r="T3611" s="86">
        <f t="shared" si="1572"/>
        <v>8.0657000000000006E-2</v>
      </c>
      <c r="U3611" s="84">
        <f t="shared" si="1562"/>
        <v>5</v>
      </c>
      <c r="V3611" s="84">
        <v>252</v>
      </c>
      <c r="W3611" s="83">
        <f t="shared" si="1563"/>
        <v>1.001540256</v>
      </c>
      <c r="X3611" s="76">
        <f t="shared" si="1564"/>
        <v>0.26000119999999999</v>
      </c>
      <c r="Y3611" s="76">
        <f t="shared" si="1565"/>
        <v>0</v>
      </c>
      <c r="Z3611" s="90" t="str">
        <f t="shared" si="1566"/>
        <v>A+J=</v>
      </c>
      <c r="AA3611" s="81">
        <f t="shared" si="1567"/>
        <v>47438</v>
      </c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75">
        <f t="shared" si="1568"/>
        <v>47871</v>
      </c>
      <c r="B3612" s="76">
        <f t="shared" si="1569"/>
        <v>169.14749673</v>
      </c>
      <c r="C3612" s="76">
        <f t="shared" si="1573"/>
        <v>98.068776490000005</v>
      </c>
      <c r="D3612" s="77">
        <f t="shared" si="1551"/>
        <v>7245.38</v>
      </c>
      <c r="E3612" s="78">
        <f>IF(K3612=1,VLOOKUP(A3611,[1]Plan1!$G$155:$I$350,3),E3611)</f>
        <v>7276.54</v>
      </c>
      <c r="F3612" s="79">
        <f t="shared" si="1552"/>
        <v>45763</v>
      </c>
      <c r="G3612" s="80">
        <f t="shared" si="1553"/>
        <v>4.3006716003852752E-3</v>
      </c>
      <c r="H3612" s="81">
        <f t="shared" si="1554"/>
        <v>47896</v>
      </c>
      <c r="I3612" s="81">
        <f t="shared" si="1555"/>
        <v>47896</v>
      </c>
      <c r="J3612" s="82">
        <f t="shared" si="1570"/>
        <v>23</v>
      </c>
      <c r="K3612" s="82">
        <f t="shared" si="1550"/>
        <v>6</v>
      </c>
      <c r="L3612" s="76">
        <f t="shared" si="1556"/>
        <v>1.0011201300000001</v>
      </c>
      <c r="M3612" s="83">
        <f t="shared" si="1557"/>
        <v>1.0043006699999999</v>
      </c>
      <c r="N3612" s="83">
        <f t="shared" si="1558"/>
        <v>1.7196756134039901</v>
      </c>
      <c r="O3612" s="76">
        <f t="shared" si="1559"/>
        <v>1.72160187</v>
      </c>
      <c r="P3612" s="76">
        <f t="shared" si="1560"/>
        <v>168.83538899000001</v>
      </c>
      <c r="Q3612" s="84">
        <f t="shared" si="1574"/>
        <v>0</v>
      </c>
      <c r="R3612" s="86">
        <f t="shared" si="1571"/>
        <v>0</v>
      </c>
      <c r="S3612" s="76">
        <f t="shared" si="1561"/>
        <v>0</v>
      </c>
      <c r="T3612" s="86">
        <f t="shared" si="1572"/>
        <v>8.0657000000000006E-2</v>
      </c>
      <c r="U3612" s="84">
        <f t="shared" si="1562"/>
        <v>6</v>
      </c>
      <c r="V3612" s="84">
        <v>252</v>
      </c>
      <c r="W3612" s="83">
        <f t="shared" si="1563"/>
        <v>1.001848592</v>
      </c>
      <c r="X3612" s="76">
        <f t="shared" si="1564"/>
        <v>0.31210774000000002</v>
      </c>
      <c r="Y3612" s="76">
        <f t="shared" si="1565"/>
        <v>0</v>
      </c>
      <c r="Z3612" s="90" t="str">
        <f t="shared" si="1566"/>
        <v>A+J=</v>
      </c>
      <c r="AA3612" s="81">
        <f t="shared" si="1567"/>
        <v>47438</v>
      </c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75">
        <f t="shared" si="1568"/>
        <v>47872</v>
      </c>
      <c r="B3613" s="76">
        <f t="shared" si="1569"/>
        <v>169.23114335</v>
      </c>
      <c r="C3613" s="76">
        <f t="shared" si="1573"/>
        <v>98.068776490000005</v>
      </c>
      <c r="D3613" s="77">
        <f t="shared" si="1551"/>
        <v>7245.38</v>
      </c>
      <c r="E3613" s="78">
        <f>IF(K3613=1,VLOOKUP(A3612,[1]Plan1!$G$155:$I$350,3),E3612)</f>
        <v>7276.54</v>
      </c>
      <c r="F3613" s="79">
        <f t="shared" si="1552"/>
        <v>45763</v>
      </c>
      <c r="G3613" s="80">
        <f t="shared" si="1553"/>
        <v>4.3006716003852752E-3</v>
      </c>
      <c r="H3613" s="81">
        <f t="shared" si="1554"/>
        <v>47896</v>
      </c>
      <c r="I3613" s="81">
        <f t="shared" si="1555"/>
        <v>47896</v>
      </c>
      <c r="J3613" s="82">
        <f t="shared" si="1570"/>
        <v>23</v>
      </c>
      <c r="K3613" s="82">
        <f t="shared" si="1550"/>
        <v>7</v>
      </c>
      <c r="L3613" s="76">
        <f t="shared" si="1556"/>
        <v>1.0013069400000001</v>
      </c>
      <c r="M3613" s="83">
        <f t="shared" si="1557"/>
        <v>1.0043006699999999</v>
      </c>
      <c r="N3613" s="83">
        <f t="shared" si="1558"/>
        <v>1.7196756134039901</v>
      </c>
      <c r="O3613" s="76">
        <f t="shared" si="1559"/>
        <v>1.72192312</v>
      </c>
      <c r="P3613" s="76">
        <f t="shared" si="1560"/>
        <v>168.86689358000001</v>
      </c>
      <c r="Q3613" s="84">
        <f t="shared" si="1574"/>
        <v>0</v>
      </c>
      <c r="R3613" s="86">
        <f t="shared" si="1571"/>
        <v>0</v>
      </c>
      <c r="S3613" s="76">
        <f t="shared" si="1561"/>
        <v>0</v>
      </c>
      <c r="T3613" s="86">
        <f t="shared" si="1572"/>
        <v>8.0657000000000006E-2</v>
      </c>
      <c r="U3613" s="84">
        <f t="shared" si="1562"/>
        <v>7</v>
      </c>
      <c r="V3613" s="84">
        <v>252</v>
      </c>
      <c r="W3613" s="83">
        <f t="shared" si="1563"/>
        <v>1.0021570230000001</v>
      </c>
      <c r="X3613" s="76">
        <f t="shared" si="1564"/>
        <v>0.36424976999999997</v>
      </c>
      <c r="Y3613" s="76">
        <f t="shared" si="1565"/>
        <v>0</v>
      </c>
      <c r="Z3613" s="90" t="str">
        <f t="shared" si="1566"/>
        <v>A+J=</v>
      </c>
      <c r="AA3613" s="81">
        <f t="shared" si="1567"/>
        <v>47438</v>
      </c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75">
        <f t="shared" si="1568"/>
        <v>47873</v>
      </c>
      <c r="B3614" s="76">
        <f t="shared" si="1569"/>
        <v>169.31483216000001</v>
      </c>
      <c r="C3614" s="76">
        <f t="shared" si="1573"/>
        <v>98.068776490000005</v>
      </c>
      <c r="D3614" s="77">
        <f t="shared" si="1551"/>
        <v>7245.38</v>
      </c>
      <c r="E3614" s="78">
        <f>IF(K3614=1,VLOOKUP(A3613,[1]Plan1!$G$155:$I$350,3),E3613)</f>
        <v>7276.54</v>
      </c>
      <c r="F3614" s="79">
        <f t="shared" si="1552"/>
        <v>45763</v>
      </c>
      <c r="G3614" s="80">
        <f t="shared" si="1553"/>
        <v>4.3006716003852752E-3</v>
      </c>
      <c r="H3614" s="81">
        <f t="shared" si="1554"/>
        <v>47896</v>
      </c>
      <c r="I3614" s="81">
        <f t="shared" si="1555"/>
        <v>47896</v>
      </c>
      <c r="J3614" s="82">
        <f t="shared" si="1570"/>
        <v>23</v>
      </c>
      <c r="K3614" s="82">
        <f t="shared" si="1550"/>
        <v>8</v>
      </c>
      <c r="L3614" s="76">
        <f t="shared" si="1556"/>
        <v>1.0014937900000001</v>
      </c>
      <c r="M3614" s="83">
        <f t="shared" si="1557"/>
        <v>1.0043006699999999</v>
      </c>
      <c r="N3614" s="83">
        <f t="shared" si="1558"/>
        <v>1.7196756134039901</v>
      </c>
      <c r="O3614" s="76">
        <f t="shared" si="1559"/>
        <v>1.7222444400000001</v>
      </c>
      <c r="P3614" s="76">
        <f t="shared" si="1560"/>
        <v>168.89840504</v>
      </c>
      <c r="Q3614" s="84">
        <f t="shared" si="1574"/>
        <v>0</v>
      </c>
      <c r="R3614" s="86">
        <f t="shared" si="1571"/>
        <v>0</v>
      </c>
      <c r="S3614" s="76">
        <f t="shared" si="1561"/>
        <v>0</v>
      </c>
      <c r="T3614" s="86">
        <f t="shared" si="1572"/>
        <v>8.0657000000000006E-2</v>
      </c>
      <c r="U3614" s="84">
        <f t="shared" si="1562"/>
        <v>8</v>
      </c>
      <c r="V3614" s="84">
        <v>252</v>
      </c>
      <c r="W3614" s="83">
        <f t="shared" si="1563"/>
        <v>1.002465548</v>
      </c>
      <c r="X3614" s="76">
        <f t="shared" si="1564"/>
        <v>0.41642711999999998</v>
      </c>
      <c r="Y3614" s="76">
        <f t="shared" si="1565"/>
        <v>0</v>
      </c>
      <c r="Z3614" s="90" t="str">
        <f t="shared" si="1566"/>
        <v>A+J=</v>
      </c>
      <c r="AA3614" s="81">
        <f t="shared" si="1567"/>
        <v>47438</v>
      </c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75">
        <f t="shared" si="1568"/>
        <v>47874</v>
      </c>
      <c r="B3615" s="76">
        <f t="shared" si="1569"/>
        <v>169.31483216000001</v>
      </c>
      <c r="C3615" s="76">
        <f t="shared" si="1573"/>
        <v>98.068776490000005</v>
      </c>
      <c r="D3615" s="77">
        <f t="shared" si="1551"/>
        <v>7245.38</v>
      </c>
      <c r="E3615" s="78">
        <f>IF(K3615=1,VLOOKUP(A3614,[1]Plan1!$G$155:$I$350,3),E3614)</f>
        <v>7276.54</v>
      </c>
      <c r="F3615" s="79">
        <f t="shared" si="1552"/>
        <v>45763</v>
      </c>
      <c r="G3615" s="80">
        <f t="shared" si="1553"/>
        <v>4.3006716003852752E-3</v>
      </c>
      <c r="H3615" s="81">
        <f t="shared" si="1554"/>
        <v>47896</v>
      </c>
      <c r="I3615" s="81">
        <f t="shared" si="1555"/>
        <v>47896</v>
      </c>
      <c r="J3615" s="82">
        <f t="shared" si="1570"/>
        <v>23</v>
      </c>
      <c r="K3615" s="82">
        <f t="shared" si="1550"/>
        <v>8</v>
      </c>
      <c r="L3615" s="76">
        <f t="shared" si="1556"/>
        <v>1.0014937900000001</v>
      </c>
      <c r="M3615" s="83">
        <f t="shared" si="1557"/>
        <v>1.0043006699999999</v>
      </c>
      <c r="N3615" s="83">
        <f t="shared" si="1558"/>
        <v>1.7196756134039901</v>
      </c>
      <c r="O3615" s="76">
        <f t="shared" si="1559"/>
        <v>1.7222444400000001</v>
      </c>
      <c r="P3615" s="76">
        <f t="shared" si="1560"/>
        <v>168.89840504</v>
      </c>
      <c r="Q3615" s="84">
        <f t="shared" si="1574"/>
        <v>0</v>
      </c>
      <c r="R3615" s="86">
        <f t="shared" si="1571"/>
        <v>0</v>
      </c>
      <c r="S3615" s="76">
        <f t="shared" si="1561"/>
        <v>0</v>
      </c>
      <c r="T3615" s="86">
        <f t="shared" si="1572"/>
        <v>8.0657000000000006E-2</v>
      </c>
      <c r="U3615" s="84">
        <f t="shared" si="1562"/>
        <v>8</v>
      </c>
      <c r="V3615" s="84">
        <v>252</v>
      </c>
      <c r="W3615" s="83">
        <f t="shared" si="1563"/>
        <v>1.002465548</v>
      </c>
      <c r="X3615" s="76">
        <f t="shared" si="1564"/>
        <v>0.41642711999999998</v>
      </c>
      <c r="Y3615" s="76">
        <f t="shared" si="1565"/>
        <v>0</v>
      </c>
      <c r="Z3615" s="90" t="str">
        <f t="shared" si="1566"/>
        <v>A+J=</v>
      </c>
      <c r="AA3615" s="81">
        <f t="shared" si="1567"/>
        <v>47438</v>
      </c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75">
        <f t="shared" si="1568"/>
        <v>47875</v>
      </c>
      <c r="B3616" s="76">
        <f t="shared" si="1569"/>
        <v>169.31483216000001</v>
      </c>
      <c r="C3616" s="76">
        <f t="shared" si="1573"/>
        <v>98.068776490000005</v>
      </c>
      <c r="D3616" s="77">
        <f t="shared" si="1551"/>
        <v>7245.38</v>
      </c>
      <c r="E3616" s="78">
        <f>IF(K3616=1,VLOOKUP(A3615,[1]Plan1!$G$155:$I$350,3),E3615)</f>
        <v>7276.54</v>
      </c>
      <c r="F3616" s="79">
        <f t="shared" si="1552"/>
        <v>45763</v>
      </c>
      <c r="G3616" s="80">
        <f t="shared" si="1553"/>
        <v>4.3006716003852752E-3</v>
      </c>
      <c r="H3616" s="81">
        <f t="shared" si="1554"/>
        <v>47896</v>
      </c>
      <c r="I3616" s="81">
        <f t="shared" si="1555"/>
        <v>47896</v>
      </c>
      <c r="J3616" s="82">
        <f t="shared" si="1570"/>
        <v>23</v>
      </c>
      <c r="K3616" s="82">
        <f t="shared" si="1550"/>
        <v>8</v>
      </c>
      <c r="L3616" s="76">
        <f t="shared" si="1556"/>
        <v>1.0014937900000001</v>
      </c>
      <c r="M3616" s="83">
        <f t="shared" si="1557"/>
        <v>1.0043006699999999</v>
      </c>
      <c r="N3616" s="83">
        <f t="shared" si="1558"/>
        <v>1.7196756134039901</v>
      </c>
      <c r="O3616" s="76">
        <f t="shared" si="1559"/>
        <v>1.7222444400000001</v>
      </c>
      <c r="P3616" s="76">
        <f t="shared" si="1560"/>
        <v>168.89840504</v>
      </c>
      <c r="Q3616" s="84">
        <f t="shared" si="1574"/>
        <v>0</v>
      </c>
      <c r="R3616" s="86">
        <f t="shared" si="1571"/>
        <v>0</v>
      </c>
      <c r="S3616" s="76">
        <f t="shared" si="1561"/>
        <v>0</v>
      </c>
      <c r="T3616" s="86">
        <f t="shared" si="1572"/>
        <v>8.0657000000000006E-2</v>
      </c>
      <c r="U3616" s="84">
        <f t="shared" si="1562"/>
        <v>8</v>
      </c>
      <c r="V3616" s="84">
        <v>252</v>
      </c>
      <c r="W3616" s="83">
        <f t="shared" si="1563"/>
        <v>1.002465548</v>
      </c>
      <c r="X3616" s="76">
        <f t="shared" si="1564"/>
        <v>0.41642711999999998</v>
      </c>
      <c r="Y3616" s="76">
        <f t="shared" si="1565"/>
        <v>0</v>
      </c>
      <c r="Z3616" s="90" t="str">
        <f t="shared" si="1566"/>
        <v>A+J=</v>
      </c>
      <c r="AA3616" s="81">
        <f t="shared" si="1567"/>
        <v>47438</v>
      </c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75">
        <f t="shared" si="1568"/>
        <v>47876</v>
      </c>
      <c r="B3617" s="76">
        <f t="shared" si="1569"/>
        <v>169.39856254</v>
      </c>
      <c r="C3617" s="76">
        <f t="shared" si="1573"/>
        <v>98.068776490000005</v>
      </c>
      <c r="D3617" s="77">
        <f t="shared" si="1551"/>
        <v>7245.38</v>
      </c>
      <c r="E3617" s="78">
        <f>IF(K3617=1,VLOOKUP(A3616,[1]Plan1!$G$155:$I$350,3),E3616)</f>
        <v>7276.54</v>
      </c>
      <c r="F3617" s="79">
        <f t="shared" si="1552"/>
        <v>45763</v>
      </c>
      <c r="G3617" s="80">
        <f t="shared" si="1553"/>
        <v>4.3006716003852752E-3</v>
      </c>
      <c r="H3617" s="81">
        <f t="shared" si="1554"/>
        <v>47896</v>
      </c>
      <c r="I3617" s="81">
        <f t="shared" si="1555"/>
        <v>47896</v>
      </c>
      <c r="J3617" s="82">
        <f t="shared" si="1570"/>
        <v>23</v>
      </c>
      <c r="K3617" s="82">
        <f t="shared" si="1550"/>
        <v>9</v>
      </c>
      <c r="L3617" s="76">
        <f t="shared" si="1556"/>
        <v>1.0016806700000001</v>
      </c>
      <c r="M3617" s="83">
        <f t="shared" si="1557"/>
        <v>1.0043006699999999</v>
      </c>
      <c r="N3617" s="83">
        <f t="shared" si="1558"/>
        <v>1.7196756134039901</v>
      </c>
      <c r="O3617" s="76">
        <f t="shared" si="1559"/>
        <v>1.72256582</v>
      </c>
      <c r="P3617" s="76">
        <f t="shared" si="1560"/>
        <v>168.92992239</v>
      </c>
      <c r="Q3617" s="84">
        <f t="shared" si="1574"/>
        <v>0</v>
      </c>
      <c r="R3617" s="86">
        <f t="shared" si="1571"/>
        <v>0</v>
      </c>
      <c r="S3617" s="76">
        <f t="shared" si="1561"/>
        <v>0</v>
      </c>
      <c r="T3617" s="86">
        <f t="shared" si="1572"/>
        <v>8.0657000000000006E-2</v>
      </c>
      <c r="U3617" s="84">
        <f t="shared" si="1562"/>
        <v>9</v>
      </c>
      <c r="V3617" s="84">
        <v>252</v>
      </c>
      <c r="W3617" s="83">
        <f t="shared" si="1563"/>
        <v>1.002774169</v>
      </c>
      <c r="X3617" s="76">
        <f t="shared" si="1564"/>
        <v>0.46864014999999998</v>
      </c>
      <c r="Y3617" s="76">
        <f t="shared" si="1565"/>
        <v>0</v>
      </c>
      <c r="Z3617" s="90" t="str">
        <f t="shared" si="1566"/>
        <v>A+J=</v>
      </c>
      <c r="AA3617" s="81">
        <f t="shared" si="1567"/>
        <v>47438</v>
      </c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75">
        <f t="shared" si="1568"/>
        <v>47877</v>
      </c>
      <c r="B3618" s="76">
        <f t="shared" si="1569"/>
        <v>169.48233235000001</v>
      </c>
      <c r="C3618" s="76">
        <f t="shared" si="1573"/>
        <v>98.068776490000005</v>
      </c>
      <c r="D3618" s="77">
        <f t="shared" si="1551"/>
        <v>7245.38</v>
      </c>
      <c r="E3618" s="78">
        <f>IF(K3618=1,VLOOKUP(A3617,[1]Plan1!$G$155:$I$350,3),E3617)</f>
        <v>7276.54</v>
      </c>
      <c r="F3618" s="79">
        <f t="shared" si="1552"/>
        <v>45763</v>
      </c>
      <c r="G3618" s="80">
        <f t="shared" si="1553"/>
        <v>4.3006716003852752E-3</v>
      </c>
      <c r="H3618" s="81">
        <f t="shared" si="1554"/>
        <v>47896</v>
      </c>
      <c r="I3618" s="81">
        <f t="shared" si="1555"/>
        <v>47896</v>
      </c>
      <c r="J3618" s="82">
        <f t="shared" si="1570"/>
        <v>23</v>
      </c>
      <c r="K3618" s="82">
        <f t="shared" si="1550"/>
        <v>10</v>
      </c>
      <c r="L3618" s="76">
        <f t="shared" si="1556"/>
        <v>1.0018675800000001</v>
      </c>
      <c r="M3618" s="83">
        <f t="shared" si="1557"/>
        <v>1.0043006699999999</v>
      </c>
      <c r="N3618" s="83">
        <f t="shared" si="1558"/>
        <v>1.7196756134039901</v>
      </c>
      <c r="O3618" s="76">
        <f t="shared" si="1559"/>
        <v>1.7228872399999999</v>
      </c>
      <c r="P3618" s="76">
        <f t="shared" si="1560"/>
        <v>168.96144365000001</v>
      </c>
      <c r="Q3618" s="84">
        <f t="shared" si="1574"/>
        <v>0</v>
      </c>
      <c r="R3618" s="86">
        <f t="shared" si="1571"/>
        <v>0</v>
      </c>
      <c r="S3618" s="76">
        <f t="shared" si="1561"/>
        <v>0</v>
      </c>
      <c r="T3618" s="86">
        <f t="shared" si="1572"/>
        <v>8.0657000000000006E-2</v>
      </c>
      <c r="U3618" s="84">
        <f t="shared" si="1562"/>
        <v>10</v>
      </c>
      <c r="V3618" s="84">
        <v>252</v>
      </c>
      <c r="W3618" s="83">
        <f t="shared" si="1563"/>
        <v>1.003082885</v>
      </c>
      <c r="X3618" s="76">
        <f t="shared" si="1564"/>
        <v>0.52088869999999998</v>
      </c>
      <c r="Y3618" s="76">
        <f t="shared" si="1565"/>
        <v>0</v>
      </c>
      <c r="Z3618" s="90" t="str">
        <f t="shared" si="1566"/>
        <v>A+J=</v>
      </c>
      <c r="AA3618" s="81">
        <f t="shared" si="1567"/>
        <v>47438</v>
      </c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75">
        <f t="shared" si="1568"/>
        <v>47878</v>
      </c>
      <c r="B3619" s="76">
        <f t="shared" si="1569"/>
        <v>169.56614636</v>
      </c>
      <c r="C3619" s="76">
        <f t="shared" si="1573"/>
        <v>98.068776490000005</v>
      </c>
      <c r="D3619" s="77">
        <f t="shared" si="1551"/>
        <v>7245.38</v>
      </c>
      <c r="E3619" s="78">
        <f>IF(K3619=1,VLOOKUP(A3618,[1]Plan1!$G$155:$I$350,3),E3618)</f>
        <v>7276.54</v>
      </c>
      <c r="F3619" s="79">
        <f t="shared" si="1552"/>
        <v>45763</v>
      </c>
      <c r="G3619" s="80">
        <f t="shared" si="1553"/>
        <v>4.3006716003852752E-3</v>
      </c>
      <c r="H3619" s="81">
        <f t="shared" si="1554"/>
        <v>47896</v>
      </c>
      <c r="I3619" s="81">
        <f t="shared" si="1555"/>
        <v>47896</v>
      </c>
      <c r="J3619" s="82">
        <f t="shared" si="1570"/>
        <v>23</v>
      </c>
      <c r="K3619" s="82">
        <f t="shared" si="1550"/>
        <v>11</v>
      </c>
      <c r="L3619" s="76">
        <f t="shared" si="1556"/>
        <v>1.00205454</v>
      </c>
      <c r="M3619" s="83">
        <f t="shared" si="1557"/>
        <v>1.0043006699999999</v>
      </c>
      <c r="N3619" s="83">
        <f t="shared" si="1558"/>
        <v>1.7196756134039901</v>
      </c>
      <c r="O3619" s="76">
        <f t="shared" si="1559"/>
        <v>1.72320875</v>
      </c>
      <c r="P3619" s="76">
        <f t="shared" si="1560"/>
        <v>168.99297374</v>
      </c>
      <c r="Q3619" s="84">
        <f t="shared" si="1574"/>
        <v>0</v>
      </c>
      <c r="R3619" s="86">
        <f t="shared" si="1571"/>
        <v>0</v>
      </c>
      <c r="S3619" s="76">
        <f t="shared" si="1561"/>
        <v>0</v>
      </c>
      <c r="T3619" s="86">
        <f t="shared" si="1572"/>
        <v>8.0657000000000006E-2</v>
      </c>
      <c r="U3619" s="84">
        <f t="shared" si="1562"/>
        <v>11</v>
      </c>
      <c r="V3619" s="84">
        <v>252</v>
      </c>
      <c r="W3619" s="83">
        <f t="shared" si="1563"/>
        <v>1.0033916949999999</v>
      </c>
      <c r="X3619" s="76">
        <f t="shared" si="1564"/>
        <v>0.57317262000000002</v>
      </c>
      <c r="Y3619" s="76">
        <f t="shared" si="1565"/>
        <v>0</v>
      </c>
      <c r="Z3619" s="90" t="str">
        <f t="shared" si="1566"/>
        <v>A+J=</v>
      </c>
      <c r="AA3619" s="81">
        <f t="shared" si="1567"/>
        <v>47438</v>
      </c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75">
        <f t="shared" si="1568"/>
        <v>47879</v>
      </c>
      <c r="B3620" s="76">
        <f t="shared" si="1569"/>
        <v>169.65000001999999</v>
      </c>
      <c r="C3620" s="76">
        <f t="shared" si="1573"/>
        <v>98.068776490000005</v>
      </c>
      <c r="D3620" s="77">
        <f t="shared" si="1551"/>
        <v>7245.38</v>
      </c>
      <c r="E3620" s="78">
        <f>IF(K3620=1,VLOOKUP(A3619,[1]Plan1!$G$155:$I$350,3),E3619)</f>
        <v>7276.54</v>
      </c>
      <c r="F3620" s="79">
        <f t="shared" si="1552"/>
        <v>45763</v>
      </c>
      <c r="G3620" s="80">
        <f t="shared" si="1553"/>
        <v>4.3006716003852752E-3</v>
      </c>
      <c r="H3620" s="81">
        <f t="shared" si="1554"/>
        <v>47896</v>
      </c>
      <c r="I3620" s="81">
        <f t="shared" si="1555"/>
        <v>47896</v>
      </c>
      <c r="J3620" s="82">
        <f t="shared" si="1570"/>
        <v>23</v>
      </c>
      <c r="K3620" s="82">
        <f t="shared" si="1550"/>
        <v>12</v>
      </c>
      <c r="L3620" s="76">
        <f t="shared" si="1556"/>
        <v>1.0022415200000001</v>
      </c>
      <c r="M3620" s="83">
        <f t="shared" si="1557"/>
        <v>1.0043006699999999</v>
      </c>
      <c r="N3620" s="83">
        <f t="shared" si="1558"/>
        <v>1.7196756134039901</v>
      </c>
      <c r="O3620" s="76">
        <f t="shared" si="1559"/>
        <v>1.7235303</v>
      </c>
      <c r="P3620" s="76">
        <f t="shared" si="1560"/>
        <v>169.02450776000001</v>
      </c>
      <c r="Q3620" s="84">
        <f t="shared" si="1574"/>
        <v>0</v>
      </c>
      <c r="R3620" s="86">
        <f t="shared" si="1571"/>
        <v>0</v>
      </c>
      <c r="S3620" s="76">
        <f t="shared" si="1561"/>
        <v>0</v>
      </c>
      <c r="T3620" s="86">
        <f t="shared" si="1572"/>
        <v>8.0657000000000006E-2</v>
      </c>
      <c r="U3620" s="84">
        <f t="shared" si="1562"/>
        <v>12</v>
      </c>
      <c r="V3620" s="84">
        <v>252</v>
      </c>
      <c r="W3620" s="83">
        <f t="shared" si="1563"/>
        <v>1.003700601</v>
      </c>
      <c r="X3620" s="76">
        <f t="shared" si="1564"/>
        <v>0.62549226000000002</v>
      </c>
      <c r="Y3620" s="76">
        <f t="shared" si="1565"/>
        <v>0</v>
      </c>
      <c r="Z3620" s="90" t="str">
        <f t="shared" si="1566"/>
        <v>A+J=</v>
      </c>
      <c r="AA3620" s="81">
        <f t="shared" si="1567"/>
        <v>47438</v>
      </c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75">
        <f t="shared" si="1568"/>
        <v>47880</v>
      </c>
      <c r="B3621" s="76">
        <f t="shared" si="1569"/>
        <v>169.73389512</v>
      </c>
      <c r="C3621" s="76">
        <f t="shared" si="1573"/>
        <v>98.068776490000005</v>
      </c>
      <c r="D3621" s="77">
        <f t="shared" si="1551"/>
        <v>7245.38</v>
      </c>
      <c r="E3621" s="78">
        <f>IF(K3621=1,VLOOKUP(A3620,[1]Plan1!$G$155:$I$350,3),E3620)</f>
        <v>7276.54</v>
      </c>
      <c r="F3621" s="79">
        <f t="shared" si="1552"/>
        <v>45763</v>
      </c>
      <c r="G3621" s="80">
        <f t="shared" si="1553"/>
        <v>4.3006716003852752E-3</v>
      </c>
      <c r="H3621" s="81">
        <f t="shared" si="1554"/>
        <v>47896</v>
      </c>
      <c r="I3621" s="81">
        <f t="shared" si="1555"/>
        <v>47896</v>
      </c>
      <c r="J3621" s="82">
        <f t="shared" si="1570"/>
        <v>23</v>
      </c>
      <c r="K3621" s="82">
        <f t="shared" si="1550"/>
        <v>13</v>
      </c>
      <c r="L3621" s="76">
        <f t="shared" si="1556"/>
        <v>1.0024285399999999</v>
      </c>
      <c r="M3621" s="83">
        <f t="shared" si="1557"/>
        <v>1.0043006699999999</v>
      </c>
      <c r="N3621" s="83">
        <f t="shared" si="1558"/>
        <v>1.7196756134039901</v>
      </c>
      <c r="O3621" s="76">
        <f t="shared" si="1559"/>
        <v>1.72385191</v>
      </c>
      <c r="P3621" s="76">
        <f t="shared" si="1560"/>
        <v>169.05604765999999</v>
      </c>
      <c r="Q3621" s="84">
        <f t="shared" si="1574"/>
        <v>0</v>
      </c>
      <c r="R3621" s="86">
        <f t="shared" si="1571"/>
        <v>0</v>
      </c>
      <c r="S3621" s="76">
        <f t="shared" si="1561"/>
        <v>0</v>
      </c>
      <c r="T3621" s="86">
        <f t="shared" si="1572"/>
        <v>8.0657000000000006E-2</v>
      </c>
      <c r="U3621" s="84">
        <f t="shared" si="1562"/>
        <v>13</v>
      </c>
      <c r="V3621" s="84">
        <v>252</v>
      </c>
      <c r="W3621" s="83">
        <f t="shared" si="1563"/>
        <v>1.004009602</v>
      </c>
      <c r="X3621" s="76">
        <f t="shared" si="1564"/>
        <v>0.67784745999999996</v>
      </c>
      <c r="Y3621" s="76">
        <f t="shared" si="1565"/>
        <v>0</v>
      </c>
      <c r="Z3621" s="90" t="str">
        <f t="shared" si="1566"/>
        <v>A+J=</v>
      </c>
      <c r="AA3621" s="81">
        <f t="shared" si="1567"/>
        <v>47438</v>
      </c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75">
        <f t="shared" si="1568"/>
        <v>47881</v>
      </c>
      <c r="B3622" s="76">
        <f t="shared" si="1569"/>
        <v>169.73389512</v>
      </c>
      <c r="C3622" s="76">
        <f t="shared" si="1573"/>
        <v>98.068776490000005</v>
      </c>
      <c r="D3622" s="77">
        <f t="shared" si="1551"/>
        <v>7245.38</v>
      </c>
      <c r="E3622" s="78">
        <f>IF(K3622=1,VLOOKUP(A3621,[1]Plan1!$G$155:$I$350,3),E3621)</f>
        <v>7276.54</v>
      </c>
      <c r="F3622" s="79">
        <f t="shared" si="1552"/>
        <v>45763</v>
      </c>
      <c r="G3622" s="80">
        <f t="shared" si="1553"/>
        <v>4.3006716003852752E-3</v>
      </c>
      <c r="H3622" s="81">
        <f t="shared" si="1554"/>
        <v>47896</v>
      </c>
      <c r="I3622" s="81">
        <f t="shared" si="1555"/>
        <v>47896</v>
      </c>
      <c r="J3622" s="82">
        <f t="shared" si="1570"/>
        <v>23</v>
      </c>
      <c r="K3622" s="82">
        <f t="shared" si="1550"/>
        <v>13</v>
      </c>
      <c r="L3622" s="76">
        <f t="shared" si="1556"/>
        <v>1.0024285399999999</v>
      </c>
      <c r="M3622" s="83">
        <f t="shared" si="1557"/>
        <v>1.0043006699999999</v>
      </c>
      <c r="N3622" s="83">
        <f t="shared" si="1558"/>
        <v>1.7196756134039901</v>
      </c>
      <c r="O3622" s="76">
        <f t="shared" si="1559"/>
        <v>1.72385191</v>
      </c>
      <c r="P3622" s="76">
        <f t="shared" si="1560"/>
        <v>169.05604765999999</v>
      </c>
      <c r="Q3622" s="84">
        <f t="shared" si="1574"/>
        <v>0</v>
      </c>
      <c r="R3622" s="86">
        <f t="shared" si="1571"/>
        <v>0</v>
      </c>
      <c r="S3622" s="76">
        <f t="shared" si="1561"/>
        <v>0</v>
      </c>
      <c r="T3622" s="86">
        <f t="shared" si="1572"/>
        <v>8.0657000000000006E-2</v>
      </c>
      <c r="U3622" s="84">
        <f t="shared" si="1562"/>
        <v>13</v>
      </c>
      <c r="V3622" s="84">
        <v>252</v>
      </c>
      <c r="W3622" s="83">
        <f t="shared" si="1563"/>
        <v>1.004009602</v>
      </c>
      <c r="X3622" s="76">
        <f t="shared" si="1564"/>
        <v>0.67784745999999996</v>
      </c>
      <c r="Y3622" s="76">
        <f t="shared" si="1565"/>
        <v>0</v>
      </c>
      <c r="Z3622" s="90" t="str">
        <f t="shared" si="1566"/>
        <v>A+J=</v>
      </c>
      <c r="AA3622" s="81">
        <f t="shared" si="1567"/>
        <v>47438</v>
      </c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75">
        <f t="shared" si="1568"/>
        <v>47882</v>
      </c>
      <c r="B3623" s="76">
        <f t="shared" si="1569"/>
        <v>169.73389512</v>
      </c>
      <c r="C3623" s="76">
        <f t="shared" si="1573"/>
        <v>98.068776490000005</v>
      </c>
      <c r="D3623" s="77">
        <f t="shared" si="1551"/>
        <v>7245.38</v>
      </c>
      <c r="E3623" s="78">
        <f>IF(K3623=1,VLOOKUP(A3622,[1]Plan1!$G$155:$I$350,3),E3622)</f>
        <v>7276.54</v>
      </c>
      <c r="F3623" s="79">
        <f t="shared" si="1552"/>
        <v>45763</v>
      </c>
      <c r="G3623" s="80">
        <f t="shared" si="1553"/>
        <v>4.3006716003852752E-3</v>
      </c>
      <c r="H3623" s="81">
        <f t="shared" si="1554"/>
        <v>47896</v>
      </c>
      <c r="I3623" s="81">
        <f t="shared" si="1555"/>
        <v>47896</v>
      </c>
      <c r="J3623" s="82">
        <f t="shared" si="1570"/>
        <v>23</v>
      </c>
      <c r="K3623" s="82">
        <f t="shared" si="1550"/>
        <v>13</v>
      </c>
      <c r="L3623" s="76">
        <f t="shared" si="1556"/>
        <v>1.0024285399999999</v>
      </c>
      <c r="M3623" s="83">
        <f t="shared" si="1557"/>
        <v>1.0043006699999999</v>
      </c>
      <c r="N3623" s="83">
        <f t="shared" si="1558"/>
        <v>1.7196756134039901</v>
      </c>
      <c r="O3623" s="76">
        <f t="shared" si="1559"/>
        <v>1.72385191</v>
      </c>
      <c r="P3623" s="76">
        <f t="shared" si="1560"/>
        <v>169.05604765999999</v>
      </c>
      <c r="Q3623" s="84">
        <f t="shared" si="1574"/>
        <v>0</v>
      </c>
      <c r="R3623" s="86">
        <f t="shared" si="1571"/>
        <v>0</v>
      </c>
      <c r="S3623" s="76">
        <f t="shared" si="1561"/>
        <v>0</v>
      </c>
      <c r="T3623" s="86">
        <f t="shared" si="1572"/>
        <v>8.0657000000000006E-2</v>
      </c>
      <c r="U3623" s="84">
        <f t="shared" si="1562"/>
        <v>13</v>
      </c>
      <c r="V3623" s="84">
        <v>252</v>
      </c>
      <c r="W3623" s="83">
        <f t="shared" si="1563"/>
        <v>1.004009602</v>
      </c>
      <c r="X3623" s="76">
        <f t="shared" si="1564"/>
        <v>0.67784745999999996</v>
      </c>
      <c r="Y3623" s="76">
        <f t="shared" si="1565"/>
        <v>0</v>
      </c>
      <c r="Z3623" s="90" t="str">
        <f t="shared" si="1566"/>
        <v>A+J=</v>
      </c>
      <c r="AA3623" s="81">
        <f t="shared" si="1567"/>
        <v>47438</v>
      </c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75">
        <f t="shared" si="1568"/>
        <v>47883</v>
      </c>
      <c r="B3624" s="76">
        <f t="shared" si="1569"/>
        <v>169.81783267</v>
      </c>
      <c r="C3624" s="76">
        <f t="shared" si="1573"/>
        <v>98.068776490000005</v>
      </c>
      <c r="D3624" s="77">
        <f t="shared" si="1551"/>
        <v>7245.38</v>
      </c>
      <c r="E3624" s="78">
        <f>IF(K3624=1,VLOOKUP(A3623,[1]Plan1!$G$155:$I$350,3),E3623)</f>
        <v>7276.54</v>
      </c>
      <c r="F3624" s="79">
        <f t="shared" si="1552"/>
        <v>45763</v>
      </c>
      <c r="G3624" s="80">
        <f t="shared" si="1553"/>
        <v>4.3006716003852752E-3</v>
      </c>
      <c r="H3624" s="81">
        <f t="shared" si="1554"/>
        <v>47896</v>
      </c>
      <c r="I3624" s="81">
        <f t="shared" si="1555"/>
        <v>47896</v>
      </c>
      <c r="J3624" s="82">
        <f t="shared" si="1570"/>
        <v>23</v>
      </c>
      <c r="K3624" s="82">
        <f t="shared" si="1550"/>
        <v>14</v>
      </c>
      <c r="L3624" s="76">
        <f t="shared" si="1556"/>
        <v>1.0026155999999999</v>
      </c>
      <c r="M3624" s="83">
        <f t="shared" si="1557"/>
        <v>1.0043006699999999</v>
      </c>
      <c r="N3624" s="83">
        <f t="shared" si="1558"/>
        <v>1.7196756134039901</v>
      </c>
      <c r="O3624" s="76">
        <f t="shared" si="1559"/>
        <v>1.7241735899999999</v>
      </c>
      <c r="P3624" s="76">
        <f t="shared" si="1560"/>
        <v>169.08759441999999</v>
      </c>
      <c r="Q3624" s="84">
        <f t="shared" si="1574"/>
        <v>0</v>
      </c>
      <c r="R3624" s="86">
        <f t="shared" si="1571"/>
        <v>0</v>
      </c>
      <c r="S3624" s="76">
        <f t="shared" si="1561"/>
        <v>0</v>
      </c>
      <c r="T3624" s="86">
        <f t="shared" si="1572"/>
        <v>8.0657000000000006E-2</v>
      </c>
      <c r="U3624" s="84">
        <f t="shared" si="1562"/>
        <v>14</v>
      </c>
      <c r="V3624" s="84">
        <v>252</v>
      </c>
      <c r="W3624" s="83">
        <f t="shared" si="1563"/>
        <v>1.0043186980000001</v>
      </c>
      <c r="X3624" s="76">
        <f t="shared" si="1564"/>
        <v>0.73023824999999998</v>
      </c>
      <c r="Y3624" s="76">
        <f t="shared" si="1565"/>
        <v>0</v>
      </c>
      <c r="Z3624" s="90" t="str">
        <f t="shared" si="1566"/>
        <v>A+J=</v>
      </c>
      <c r="AA3624" s="81">
        <f t="shared" si="1567"/>
        <v>47438</v>
      </c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75">
        <f t="shared" si="1568"/>
        <v>47884</v>
      </c>
      <c r="B3625" s="76">
        <f t="shared" si="1569"/>
        <v>169.90181171</v>
      </c>
      <c r="C3625" s="76">
        <f t="shared" si="1573"/>
        <v>98.068776490000005</v>
      </c>
      <c r="D3625" s="77">
        <f t="shared" si="1551"/>
        <v>7245.38</v>
      </c>
      <c r="E3625" s="78">
        <f>IF(K3625=1,VLOOKUP(A3624,[1]Plan1!$G$155:$I$350,3),E3624)</f>
        <v>7276.54</v>
      </c>
      <c r="F3625" s="79">
        <f t="shared" si="1552"/>
        <v>45763</v>
      </c>
      <c r="G3625" s="80">
        <f t="shared" si="1553"/>
        <v>4.3006716003852752E-3</v>
      </c>
      <c r="H3625" s="81">
        <f t="shared" si="1554"/>
        <v>47896</v>
      </c>
      <c r="I3625" s="81">
        <f t="shared" si="1555"/>
        <v>47896</v>
      </c>
      <c r="J3625" s="82">
        <f t="shared" si="1570"/>
        <v>23</v>
      </c>
      <c r="K3625" s="82">
        <f t="shared" si="1550"/>
        <v>15</v>
      </c>
      <c r="L3625" s="76">
        <f t="shared" si="1556"/>
        <v>1.00280269</v>
      </c>
      <c r="M3625" s="83">
        <f t="shared" si="1557"/>
        <v>1.0043006699999999</v>
      </c>
      <c r="N3625" s="83">
        <f t="shared" si="1558"/>
        <v>1.7196756134039901</v>
      </c>
      <c r="O3625" s="76">
        <f t="shared" si="1559"/>
        <v>1.7244953300000001</v>
      </c>
      <c r="P3625" s="76">
        <f t="shared" si="1560"/>
        <v>169.11914707</v>
      </c>
      <c r="Q3625" s="84">
        <f t="shared" si="1574"/>
        <v>0</v>
      </c>
      <c r="R3625" s="86">
        <f t="shared" si="1571"/>
        <v>0</v>
      </c>
      <c r="S3625" s="76">
        <f t="shared" si="1561"/>
        <v>0</v>
      </c>
      <c r="T3625" s="86">
        <f t="shared" si="1572"/>
        <v>8.0657000000000006E-2</v>
      </c>
      <c r="U3625" s="84">
        <f t="shared" si="1562"/>
        <v>15</v>
      </c>
      <c r="V3625" s="84">
        <v>252</v>
      </c>
      <c r="W3625" s="83">
        <f t="shared" si="1563"/>
        <v>1.004627889</v>
      </c>
      <c r="X3625" s="76">
        <f t="shared" si="1564"/>
        <v>0.78266464000000002</v>
      </c>
      <c r="Y3625" s="76">
        <f t="shared" si="1565"/>
        <v>0</v>
      </c>
      <c r="Z3625" s="90" t="str">
        <f t="shared" si="1566"/>
        <v>A+J=</v>
      </c>
      <c r="AA3625" s="81">
        <f t="shared" si="1567"/>
        <v>47438</v>
      </c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75">
        <f t="shared" si="1568"/>
        <v>47885</v>
      </c>
      <c r="B3626" s="76">
        <f t="shared" si="1569"/>
        <v>169.98583042999999</v>
      </c>
      <c r="C3626" s="76">
        <f t="shared" si="1573"/>
        <v>98.068776490000005</v>
      </c>
      <c r="D3626" s="77">
        <f t="shared" si="1551"/>
        <v>7245.38</v>
      </c>
      <c r="E3626" s="78">
        <f>IF(K3626=1,VLOOKUP(A3625,[1]Plan1!$G$155:$I$350,3),E3625)</f>
        <v>7276.54</v>
      </c>
      <c r="F3626" s="79">
        <f t="shared" si="1552"/>
        <v>45763</v>
      </c>
      <c r="G3626" s="80">
        <f t="shared" si="1553"/>
        <v>4.3006716003852752E-3</v>
      </c>
      <c r="H3626" s="81">
        <f t="shared" si="1554"/>
        <v>47896</v>
      </c>
      <c r="I3626" s="81">
        <f t="shared" si="1555"/>
        <v>47896</v>
      </c>
      <c r="J3626" s="82">
        <f t="shared" si="1570"/>
        <v>23</v>
      </c>
      <c r="K3626" s="82">
        <f t="shared" ref="K3626:K3689" si="1575">(J3626-(NETWORKDAYS(A3626,I3626,AD$165:AD$503)-1))</f>
        <v>16</v>
      </c>
      <c r="L3626" s="76">
        <f t="shared" si="1556"/>
        <v>1.0029898100000001</v>
      </c>
      <c r="M3626" s="83">
        <f t="shared" si="1557"/>
        <v>1.0043006699999999</v>
      </c>
      <c r="N3626" s="83">
        <f t="shared" si="1558"/>
        <v>1.7196756134039901</v>
      </c>
      <c r="O3626" s="76">
        <f t="shared" si="1559"/>
        <v>1.72481711</v>
      </c>
      <c r="P3626" s="76">
        <f t="shared" si="1560"/>
        <v>169.15070363999999</v>
      </c>
      <c r="Q3626" s="84">
        <f t="shared" si="1574"/>
        <v>0</v>
      </c>
      <c r="R3626" s="86">
        <f t="shared" si="1571"/>
        <v>0</v>
      </c>
      <c r="S3626" s="76">
        <f t="shared" si="1561"/>
        <v>0</v>
      </c>
      <c r="T3626" s="86">
        <f t="shared" si="1572"/>
        <v>8.0657000000000006E-2</v>
      </c>
      <c r="U3626" s="84">
        <f t="shared" si="1562"/>
        <v>16</v>
      </c>
      <c r="V3626" s="84">
        <v>252</v>
      </c>
      <c r="W3626" s="83">
        <f t="shared" si="1563"/>
        <v>1.0049371760000001</v>
      </c>
      <c r="X3626" s="76">
        <f t="shared" si="1564"/>
        <v>0.83512679000000001</v>
      </c>
      <c r="Y3626" s="76">
        <f t="shared" si="1565"/>
        <v>0</v>
      </c>
      <c r="Z3626" s="90" t="str">
        <f t="shared" si="1566"/>
        <v>A+J=</v>
      </c>
      <c r="AA3626" s="81">
        <f t="shared" si="1567"/>
        <v>47438</v>
      </c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75">
        <f t="shared" si="1568"/>
        <v>47886</v>
      </c>
      <c r="B3627" s="76">
        <f t="shared" si="1569"/>
        <v>170.06989247000001</v>
      </c>
      <c r="C3627" s="76">
        <f t="shared" si="1573"/>
        <v>98.068776490000005</v>
      </c>
      <c r="D3627" s="77">
        <f t="shared" si="1551"/>
        <v>7245.38</v>
      </c>
      <c r="E3627" s="78">
        <f>IF(K3627=1,VLOOKUP(A3626,[1]Plan1!$G$155:$I$350,3),E3626)</f>
        <v>7276.54</v>
      </c>
      <c r="F3627" s="79">
        <f t="shared" si="1552"/>
        <v>45763</v>
      </c>
      <c r="G3627" s="80">
        <f t="shared" si="1553"/>
        <v>4.3006716003852752E-3</v>
      </c>
      <c r="H3627" s="81">
        <f t="shared" si="1554"/>
        <v>47896</v>
      </c>
      <c r="I3627" s="81">
        <f t="shared" si="1555"/>
        <v>47896</v>
      </c>
      <c r="J3627" s="82">
        <f t="shared" si="1570"/>
        <v>23</v>
      </c>
      <c r="K3627" s="82">
        <f t="shared" si="1575"/>
        <v>17</v>
      </c>
      <c r="L3627" s="76">
        <f t="shared" si="1556"/>
        <v>1.0031769699999999</v>
      </c>
      <c r="M3627" s="83">
        <f t="shared" si="1557"/>
        <v>1.0043006699999999</v>
      </c>
      <c r="N3627" s="83">
        <f t="shared" si="1558"/>
        <v>1.7196756134039901</v>
      </c>
      <c r="O3627" s="76">
        <f t="shared" si="1559"/>
        <v>1.7251389699999999</v>
      </c>
      <c r="P3627" s="76">
        <f t="shared" si="1560"/>
        <v>169.18226806000001</v>
      </c>
      <c r="Q3627" s="84">
        <f t="shared" si="1574"/>
        <v>0</v>
      </c>
      <c r="R3627" s="86">
        <f t="shared" si="1571"/>
        <v>0</v>
      </c>
      <c r="S3627" s="76">
        <f t="shared" si="1561"/>
        <v>0</v>
      </c>
      <c r="T3627" s="86">
        <f t="shared" si="1572"/>
        <v>8.0657000000000006E-2</v>
      </c>
      <c r="U3627" s="84">
        <f t="shared" si="1562"/>
        <v>17</v>
      </c>
      <c r="V3627" s="84">
        <v>252</v>
      </c>
      <c r="W3627" s="83">
        <f t="shared" si="1563"/>
        <v>1.005246557</v>
      </c>
      <c r="X3627" s="76">
        <f t="shared" si="1564"/>
        <v>0.88762441000000003</v>
      </c>
      <c r="Y3627" s="76">
        <f t="shared" si="1565"/>
        <v>0</v>
      </c>
      <c r="Z3627" s="90" t="str">
        <f t="shared" si="1566"/>
        <v>A+J=</v>
      </c>
      <c r="AA3627" s="81">
        <f t="shared" si="1567"/>
        <v>47438</v>
      </c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75">
        <f t="shared" si="1568"/>
        <v>47887</v>
      </c>
      <c r="B3628" s="76">
        <f t="shared" si="1569"/>
        <v>170.15399619000002</v>
      </c>
      <c r="C3628" s="76">
        <f t="shared" si="1573"/>
        <v>98.068776490000005</v>
      </c>
      <c r="D3628" s="77">
        <f t="shared" si="1551"/>
        <v>7245.38</v>
      </c>
      <c r="E3628" s="78">
        <f>IF(K3628=1,VLOOKUP(A3627,[1]Plan1!$G$155:$I$350,3),E3627)</f>
        <v>7276.54</v>
      </c>
      <c r="F3628" s="79">
        <f t="shared" si="1552"/>
        <v>45763</v>
      </c>
      <c r="G3628" s="80">
        <f t="shared" si="1553"/>
        <v>4.3006716003852752E-3</v>
      </c>
      <c r="H3628" s="81">
        <f t="shared" si="1554"/>
        <v>47896</v>
      </c>
      <c r="I3628" s="81">
        <f t="shared" si="1555"/>
        <v>47896</v>
      </c>
      <c r="J3628" s="82">
        <f t="shared" si="1570"/>
        <v>23</v>
      </c>
      <c r="K3628" s="82">
        <f t="shared" si="1575"/>
        <v>18</v>
      </c>
      <c r="L3628" s="76">
        <f t="shared" si="1556"/>
        <v>1.00336417</v>
      </c>
      <c r="M3628" s="83">
        <f t="shared" si="1557"/>
        <v>1.0043006699999999</v>
      </c>
      <c r="N3628" s="83">
        <f t="shared" si="1558"/>
        <v>1.7196756134039901</v>
      </c>
      <c r="O3628" s="76">
        <f t="shared" si="1559"/>
        <v>1.7254608899999999</v>
      </c>
      <c r="P3628" s="76">
        <f t="shared" si="1560"/>
        <v>169.21383836000001</v>
      </c>
      <c r="Q3628" s="84">
        <f t="shared" si="1574"/>
        <v>0</v>
      </c>
      <c r="R3628" s="86">
        <f t="shared" si="1571"/>
        <v>0</v>
      </c>
      <c r="S3628" s="76">
        <f t="shared" si="1561"/>
        <v>0</v>
      </c>
      <c r="T3628" s="86">
        <f t="shared" si="1572"/>
        <v>8.0657000000000006E-2</v>
      </c>
      <c r="U3628" s="84">
        <f t="shared" si="1562"/>
        <v>18</v>
      </c>
      <c r="V3628" s="84">
        <v>252</v>
      </c>
      <c r="W3628" s="83">
        <f t="shared" si="1563"/>
        <v>1.005556034</v>
      </c>
      <c r="X3628" s="76">
        <f t="shared" si="1564"/>
        <v>0.94015782999999997</v>
      </c>
      <c r="Y3628" s="76">
        <f t="shared" si="1565"/>
        <v>0</v>
      </c>
      <c r="Z3628" s="90" t="str">
        <f t="shared" si="1566"/>
        <v>A+J=</v>
      </c>
      <c r="AA3628" s="81">
        <f t="shared" si="1567"/>
        <v>47438</v>
      </c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75">
        <f t="shared" si="1568"/>
        <v>47888</v>
      </c>
      <c r="B3629" s="76">
        <f t="shared" si="1569"/>
        <v>170.15399619000002</v>
      </c>
      <c r="C3629" s="76">
        <f t="shared" si="1573"/>
        <v>98.068776490000005</v>
      </c>
      <c r="D3629" s="77">
        <f t="shared" si="1551"/>
        <v>7245.38</v>
      </c>
      <c r="E3629" s="78">
        <f>IF(K3629=1,VLOOKUP(A3628,[1]Plan1!$G$155:$I$350,3),E3628)</f>
        <v>7276.54</v>
      </c>
      <c r="F3629" s="79">
        <f t="shared" si="1552"/>
        <v>45763</v>
      </c>
      <c r="G3629" s="80">
        <f t="shared" si="1553"/>
        <v>4.3006716003852752E-3</v>
      </c>
      <c r="H3629" s="81">
        <f t="shared" si="1554"/>
        <v>47896</v>
      </c>
      <c r="I3629" s="81">
        <f t="shared" si="1555"/>
        <v>47896</v>
      </c>
      <c r="J3629" s="82">
        <f t="shared" si="1570"/>
        <v>23</v>
      </c>
      <c r="K3629" s="82">
        <f t="shared" si="1575"/>
        <v>18</v>
      </c>
      <c r="L3629" s="76">
        <f t="shared" si="1556"/>
        <v>1.00336417</v>
      </c>
      <c r="M3629" s="83">
        <f t="shared" si="1557"/>
        <v>1.0043006699999999</v>
      </c>
      <c r="N3629" s="83">
        <f t="shared" si="1558"/>
        <v>1.7196756134039901</v>
      </c>
      <c r="O3629" s="76">
        <f t="shared" si="1559"/>
        <v>1.7254608899999999</v>
      </c>
      <c r="P3629" s="76">
        <f t="shared" si="1560"/>
        <v>169.21383836000001</v>
      </c>
      <c r="Q3629" s="84">
        <f t="shared" si="1574"/>
        <v>0</v>
      </c>
      <c r="R3629" s="86">
        <f t="shared" si="1571"/>
        <v>0</v>
      </c>
      <c r="S3629" s="76">
        <f t="shared" si="1561"/>
        <v>0</v>
      </c>
      <c r="T3629" s="86">
        <f t="shared" si="1572"/>
        <v>8.0657000000000006E-2</v>
      </c>
      <c r="U3629" s="84">
        <f t="shared" si="1562"/>
        <v>18</v>
      </c>
      <c r="V3629" s="84">
        <v>252</v>
      </c>
      <c r="W3629" s="83">
        <f t="shared" si="1563"/>
        <v>1.005556034</v>
      </c>
      <c r="X3629" s="76">
        <f t="shared" si="1564"/>
        <v>0.94015782999999997</v>
      </c>
      <c r="Y3629" s="76">
        <f t="shared" si="1565"/>
        <v>0</v>
      </c>
      <c r="Z3629" s="90" t="str">
        <f t="shared" si="1566"/>
        <v>A+J=</v>
      </c>
      <c r="AA3629" s="81">
        <f t="shared" si="1567"/>
        <v>47438</v>
      </c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75">
        <f t="shared" si="1568"/>
        <v>47889</v>
      </c>
      <c r="B3630" s="76">
        <f t="shared" si="1569"/>
        <v>170.15399619000002</v>
      </c>
      <c r="C3630" s="76">
        <f t="shared" si="1573"/>
        <v>98.068776490000005</v>
      </c>
      <c r="D3630" s="77">
        <f t="shared" si="1551"/>
        <v>7245.38</v>
      </c>
      <c r="E3630" s="78">
        <f>IF(K3630=1,VLOOKUP(A3629,[1]Plan1!$G$155:$I$350,3),E3629)</f>
        <v>7276.54</v>
      </c>
      <c r="F3630" s="79">
        <f t="shared" si="1552"/>
        <v>45763</v>
      </c>
      <c r="G3630" s="80">
        <f t="shared" si="1553"/>
        <v>4.3006716003852752E-3</v>
      </c>
      <c r="H3630" s="81">
        <f t="shared" si="1554"/>
        <v>47896</v>
      </c>
      <c r="I3630" s="81">
        <f t="shared" si="1555"/>
        <v>47896</v>
      </c>
      <c r="J3630" s="82">
        <f t="shared" si="1570"/>
        <v>23</v>
      </c>
      <c r="K3630" s="82">
        <f t="shared" si="1575"/>
        <v>18</v>
      </c>
      <c r="L3630" s="76">
        <f t="shared" si="1556"/>
        <v>1.00336417</v>
      </c>
      <c r="M3630" s="83">
        <f t="shared" si="1557"/>
        <v>1.0043006699999999</v>
      </c>
      <c r="N3630" s="83">
        <f t="shared" si="1558"/>
        <v>1.7196756134039901</v>
      </c>
      <c r="O3630" s="76">
        <f t="shared" si="1559"/>
        <v>1.7254608899999999</v>
      </c>
      <c r="P3630" s="76">
        <f t="shared" si="1560"/>
        <v>169.21383836000001</v>
      </c>
      <c r="Q3630" s="84">
        <f t="shared" si="1574"/>
        <v>0</v>
      </c>
      <c r="R3630" s="86">
        <f t="shared" si="1571"/>
        <v>0</v>
      </c>
      <c r="S3630" s="76">
        <f t="shared" si="1561"/>
        <v>0</v>
      </c>
      <c r="T3630" s="86">
        <f t="shared" si="1572"/>
        <v>8.0657000000000006E-2</v>
      </c>
      <c r="U3630" s="84">
        <f t="shared" si="1562"/>
        <v>18</v>
      </c>
      <c r="V3630" s="84">
        <v>252</v>
      </c>
      <c r="W3630" s="83">
        <f t="shared" si="1563"/>
        <v>1.005556034</v>
      </c>
      <c r="X3630" s="76">
        <f t="shared" si="1564"/>
        <v>0.94015782999999997</v>
      </c>
      <c r="Y3630" s="76">
        <f t="shared" si="1565"/>
        <v>0</v>
      </c>
      <c r="Z3630" s="90" t="str">
        <f t="shared" si="1566"/>
        <v>A+J=</v>
      </c>
      <c r="AA3630" s="81">
        <f t="shared" si="1567"/>
        <v>47438</v>
      </c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75">
        <f t="shared" si="1568"/>
        <v>47890</v>
      </c>
      <c r="B3631" s="76">
        <f t="shared" si="1569"/>
        <v>170.23814046999999</v>
      </c>
      <c r="C3631" s="76">
        <f t="shared" si="1573"/>
        <v>98.068776490000005</v>
      </c>
      <c r="D3631" s="77">
        <f t="shared" si="1551"/>
        <v>7245.38</v>
      </c>
      <c r="E3631" s="78">
        <f>IF(K3631=1,VLOOKUP(A3630,[1]Plan1!$G$155:$I$350,3),E3630)</f>
        <v>7276.54</v>
      </c>
      <c r="F3631" s="79">
        <f t="shared" si="1552"/>
        <v>45763</v>
      </c>
      <c r="G3631" s="80">
        <f t="shared" si="1553"/>
        <v>4.3006716003852752E-3</v>
      </c>
      <c r="H3631" s="81">
        <f t="shared" si="1554"/>
        <v>47896</v>
      </c>
      <c r="I3631" s="81">
        <f t="shared" si="1555"/>
        <v>47896</v>
      </c>
      <c r="J3631" s="82">
        <f t="shared" si="1570"/>
        <v>23</v>
      </c>
      <c r="K3631" s="82">
        <f t="shared" si="1575"/>
        <v>19</v>
      </c>
      <c r="L3631" s="76">
        <f t="shared" si="1556"/>
        <v>1.0035514000000001</v>
      </c>
      <c r="M3631" s="83">
        <f t="shared" si="1557"/>
        <v>1.0043006699999999</v>
      </c>
      <c r="N3631" s="83">
        <f t="shared" si="1558"/>
        <v>1.7196756134039901</v>
      </c>
      <c r="O3631" s="76">
        <f t="shared" si="1559"/>
        <v>1.72578286</v>
      </c>
      <c r="P3631" s="76">
        <f t="shared" si="1560"/>
        <v>169.24541356</v>
      </c>
      <c r="Q3631" s="84">
        <f t="shared" si="1574"/>
        <v>0</v>
      </c>
      <c r="R3631" s="86">
        <f t="shared" si="1571"/>
        <v>0</v>
      </c>
      <c r="S3631" s="76">
        <f t="shared" si="1561"/>
        <v>0</v>
      </c>
      <c r="T3631" s="86">
        <f t="shared" si="1572"/>
        <v>8.0657000000000006E-2</v>
      </c>
      <c r="U3631" s="84">
        <f t="shared" si="1562"/>
        <v>19</v>
      </c>
      <c r="V3631" s="84">
        <v>252</v>
      </c>
      <c r="W3631" s="83">
        <f t="shared" si="1563"/>
        <v>1.005865606</v>
      </c>
      <c r="X3631" s="76">
        <f t="shared" si="1564"/>
        <v>0.99272691000000002</v>
      </c>
      <c r="Y3631" s="76">
        <f t="shared" si="1565"/>
        <v>0</v>
      </c>
      <c r="Z3631" s="90" t="str">
        <f t="shared" si="1566"/>
        <v>A+J=</v>
      </c>
      <c r="AA3631" s="81">
        <f t="shared" si="1567"/>
        <v>47438</v>
      </c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75">
        <f t="shared" si="1568"/>
        <v>47891</v>
      </c>
      <c r="B3632" s="76">
        <f t="shared" si="1569"/>
        <v>170.32232647000001</v>
      </c>
      <c r="C3632" s="76">
        <f t="shared" si="1573"/>
        <v>98.068776490000005</v>
      </c>
      <c r="D3632" s="77">
        <f t="shared" si="1551"/>
        <v>7245.38</v>
      </c>
      <c r="E3632" s="78">
        <f>IF(K3632=1,VLOOKUP(A3631,[1]Plan1!$G$155:$I$350,3),E3631)</f>
        <v>7276.54</v>
      </c>
      <c r="F3632" s="79">
        <f t="shared" si="1552"/>
        <v>45763</v>
      </c>
      <c r="G3632" s="80">
        <f t="shared" si="1553"/>
        <v>4.3006716003852752E-3</v>
      </c>
      <c r="H3632" s="81">
        <f t="shared" si="1554"/>
        <v>47896</v>
      </c>
      <c r="I3632" s="81">
        <f t="shared" si="1555"/>
        <v>47896</v>
      </c>
      <c r="J3632" s="82">
        <f t="shared" si="1570"/>
        <v>23</v>
      </c>
      <c r="K3632" s="82">
        <f t="shared" si="1575"/>
        <v>20</v>
      </c>
      <c r="L3632" s="76">
        <f t="shared" si="1556"/>
        <v>1.00373866</v>
      </c>
      <c r="M3632" s="83">
        <f t="shared" si="1557"/>
        <v>1.0043006699999999</v>
      </c>
      <c r="N3632" s="83">
        <f t="shared" si="1558"/>
        <v>1.7196756134039901</v>
      </c>
      <c r="O3632" s="76">
        <f t="shared" si="1559"/>
        <v>1.72610489</v>
      </c>
      <c r="P3632" s="76">
        <f t="shared" si="1560"/>
        <v>169.27699465000001</v>
      </c>
      <c r="Q3632" s="84">
        <f t="shared" si="1574"/>
        <v>0</v>
      </c>
      <c r="R3632" s="86">
        <f t="shared" si="1571"/>
        <v>0</v>
      </c>
      <c r="S3632" s="76">
        <f t="shared" si="1561"/>
        <v>0</v>
      </c>
      <c r="T3632" s="86">
        <f t="shared" si="1572"/>
        <v>8.0657000000000006E-2</v>
      </c>
      <c r="U3632" s="84">
        <f t="shared" si="1562"/>
        <v>20</v>
      </c>
      <c r="V3632" s="84">
        <v>252</v>
      </c>
      <c r="W3632" s="83">
        <f t="shared" si="1563"/>
        <v>1.0061752740000001</v>
      </c>
      <c r="X3632" s="76">
        <f t="shared" si="1564"/>
        <v>1.0453318199999999</v>
      </c>
      <c r="Y3632" s="76">
        <f t="shared" si="1565"/>
        <v>0</v>
      </c>
      <c r="Z3632" s="90" t="str">
        <f t="shared" si="1566"/>
        <v>A+J=</v>
      </c>
      <c r="AA3632" s="81">
        <f t="shared" si="1567"/>
        <v>47438</v>
      </c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75">
        <f t="shared" si="1568"/>
        <v>47892</v>
      </c>
      <c r="B3633" s="76">
        <f t="shared" si="1569"/>
        <v>170.40655484999999</v>
      </c>
      <c r="C3633" s="76">
        <f t="shared" si="1573"/>
        <v>98.068776490000005</v>
      </c>
      <c r="D3633" s="77">
        <f t="shared" si="1551"/>
        <v>7245.38</v>
      </c>
      <c r="E3633" s="78">
        <f>IF(K3633=1,VLOOKUP(A3632,[1]Plan1!$G$155:$I$350,3),E3632)</f>
        <v>7276.54</v>
      </c>
      <c r="F3633" s="79">
        <f t="shared" si="1552"/>
        <v>45763</v>
      </c>
      <c r="G3633" s="80">
        <f t="shared" si="1553"/>
        <v>4.3006716003852752E-3</v>
      </c>
      <c r="H3633" s="81">
        <f t="shared" si="1554"/>
        <v>47896</v>
      </c>
      <c r="I3633" s="81">
        <f t="shared" si="1555"/>
        <v>47896</v>
      </c>
      <c r="J3633" s="82">
        <f t="shared" si="1570"/>
        <v>23</v>
      </c>
      <c r="K3633" s="82">
        <f t="shared" si="1575"/>
        <v>21</v>
      </c>
      <c r="L3633" s="76">
        <f t="shared" si="1556"/>
        <v>1.0039259599999999</v>
      </c>
      <c r="M3633" s="83">
        <f t="shared" si="1557"/>
        <v>1.0043006699999999</v>
      </c>
      <c r="N3633" s="83">
        <f t="shared" si="1558"/>
        <v>1.7196756134039901</v>
      </c>
      <c r="O3633" s="76">
        <f t="shared" si="1559"/>
        <v>1.72642699</v>
      </c>
      <c r="P3633" s="76">
        <f t="shared" si="1560"/>
        <v>169.30858259999999</v>
      </c>
      <c r="Q3633" s="84">
        <f t="shared" si="1574"/>
        <v>0</v>
      </c>
      <c r="R3633" s="86">
        <f t="shared" si="1571"/>
        <v>0</v>
      </c>
      <c r="S3633" s="76">
        <f t="shared" si="1561"/>
        <v>0</v>
      </c>
      <c r="T3633" s="86">
        <f t="shared" si="1572"/>
        <v>8.0657000000000006E-2</v>
      </c>
      <c r="U3633" s="84">
        <f t="shared" si="1562"/>
        <v>21</v>
      </c>
      <c r="V3633" s="84">
        <v>252</v>
      </c>
      <c r="W3633" s="83">
        <f t="shared" si="1563"/>
        <v>1.0064850359999999</v>
      </c>
      <c r="X3633" s="76">
        <f t="shared" si="1564"/>
        <v>1.09797225</v>
      </c>
      <c r="Y3633" s="76">
        <f t="shared" si="1565"/>
        <v>0</v>
      </c>
      <c r="Z3633" s="90" t="str">
        <f t="shared" si="1566"/>
        <v>A+J=</v>
      </c>
      <c r="AA3633" s="81">
        <f t="shared" si="1567"/>
        <v>47438</v>
      </c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75">
        <f t="shared" si="1568"/>
        <v>47893</v>
      </c>
      <c r="B3634" s="76">
        <f t="shared" si="1569"/>
        <v>170.49082515000001</v>
      </c>
      <c r="C3634" s="76">
        <f t="shared" si="1573"/>
        <v>98.068776490000005</v>
      </c>
      <c r="D3634" s="77">
        <f t="shared" si="1551"/>
        <v>7245.38</v>
      </c>
      <c r="E3634" s="78">
        <f>IF(K3634=1,VLOOKUP(A3633,[1]Plan1!$G$155:$I$350,3),E3633)</f>
        <v>7276.54</v>
      </c>
      <c r="F3634" s="79">
        <f t="shared" si="1552"/>
        <v>45763</v>
      </c>
      <c r="G3634" s="80">
        <f t="shared" si="1553"/>
        <v>4.3006716003852752E-3</v>
      </c>
      <c r="H3634" s="81">
        <f t="shared" si="1554"/>
        <v>47896</v>
      </c>
      <c r="I3634" s="81">
        <f t="shared" si="1555"/>
        <v>47896</v>
      </c>
      <c r="J3634" s="82">
        <f t="shared" si="1570"/>
        <v>23</v>
      </c>
      <c r="K3634" s="82">
        <f t="shared" si="1575"/>
        <v>22</v>
      </c>
      <c r="L3634" s="76">
        <f t="shared" si="1556"/>
        <v>1.0041133</v>
      </c>
      <c r="M3634" s="83">
        <f t="shared" si="1557"/>
        <v>1.0043006699999999</v>
      </c>
      <c r="N3634" s="83">
        <f t="shared" si="1558"/>
        <v>1.7196756134039901</v>
      </c>
      <c r="O3634" s="76">
        <f t="shared" si="1559"/>
        <v>1.7267491500000001</v>
      </c>
      <c r="P3634" s="76">
        <f t="shared" si="1560"/>
        <v>169.34017643999999</v>
      </c>
      <c r="Q3634" s="84">
        <f t="shared" si="1574"/>
        <v>0</v>
      </c>
      <c r="R3634" s="86">
        <f t="shared" si="1571"/>
        <v>0</v>
      </c>
      <c r="S3634" s="76">
        <f t="shared" si="1561"/>
        <v>0</v>
      </c>
      <c r="T3634" s="86">
        <f t="shared" si="1572"/>
        <v>8.0657000000000006E-2</v>
      </c>
      <c r="U3634" s="84">
        <f t="shared" si="1562"/>
        <v>22</v>
      </c>
      <c r="V3634" s="84">
        <v>252</v>
      </c>
      <c r="W3634" s="83">
        <f t="shared" si="1563"/>
        <v>1.0067948950000001</v>
      </c>
      <c r="X3634" s="76">
        <f t="shared" si="1564"/>
        <v>1.15064871</v>
      </c>
      <c r="Y3634" s="76">
        <f t="shared" si="1565"/>
        <v>0</v>
      </c>
      <c r="Z3634" s="90" t="str">
        <f t="shared" si="1566"/>
        <v>A+J=</v>
      </c>
      <c r="AA3634" s="81">
        <f t="shared" si="1567"/>
        <v>47438</v>
      </c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75">
        <f t="shared" si="1568"/>
        <v>47894</v>
      </c>
      <c r="B3635" s="76">
        <f t="shared" si="1569"/>
        <v>170.57513688</v>
      </c>
      <c r="C3635" s="76">
        <f t="shared" si="1573"/>
        <v>98.068776490000005</v>
      </c>
      <c r="D3635" s="77">
        <f t="shared" si="1551"/>
        <v>7245.38</v>
      </c>
      <c r="E3635" s="78">
        <f>IF(K3635=1,VLOOKUP(A3634,[1]Plan1!$G$155:$I$350,3),E3634)</f>
        <v>7276.54</v>
      </c>
      <c r="F3635" s="79">
        <f t="shared" si="1552"/>
        <v>45763</v>
      </c>
      <c r="G3635" s="80">
        <f t="shared" si="1553"/>
        <v>4.3006716003852752E-3</v>
      </c>
      <c r="H3635" s="81">
        <f t="shared" si="1554"/>
        <v>47924</v>
      </c>
      <c r="I3635" s="81">
        <f t="shared" si="1555"/>
        <v>47896</v>
      </c>
      <c r="J3635" s="82">
        <f t="shared" si="1570"/>
        <v>23</v>
      </c>
      <c r="K3635" s="82">
        <f t="shared" si="1575"/>
        <v>23</v>
      </c>
      <c r="L3635" s="76">
        <f t="shared" si="1556"/>
        <v>1.0043006699999999</v>
      </c>
      <c r="M3635" s="83">
        <f t="shared" si="1557"/>
        <v>1.0043006699999999</v>
      </c>
      <c r="N3635" s="83">
        <f t="shared" si="1558"/>
        <v>1.7196756134039901</v>
      </c>
      <c r="O3635" s="76">
        <f t="shared" si="1559"/>
        <v>1.72707137</v>
      </c>
      <c r="P3635" s="76">
        <f t="shared" si="1560"/>
        <v>169.37177616</v>
      </c>
      <c r="Q3635" s="84">
        <f t="shared" si="1574"/>
        <v>0</v>
      </c>
      <c r="R3635" s="86">
        <f t="shared" si="1571"/>
        <v>0</v>
      </c>
      <c r="S3635" s="76">
        <f t="shared" si="1561"/>
        <v>0</v>
      </c>
      <c r="T3635" s="86">
        <f t="shared" si="1572"/>
        <v>8.0657000000000006E-2</v>
      </c>
      <c r="U3635" s="84">
        <f t="shared" si="1562"/>
        <v>23</v>
      </c>
      <c r="V3635" s="84">
        <v>252</v>
      </c>
      <c r="W3635" s="83">
        <f t="shared" si="1563"/>
        <v>1.007104848</v>
      </c>
      <c r="X3635" s="76">
        <f t="shared" si="1564"/>
        <v>1.2033607200000001</v>
      </c>
      <c r="Y3635" s="76">
        <f t="shared" si="1565"/>
        <v>0</v>
      </c>
      <c r="Z3635" s="90" t="str">
        <f t="shared" si="1566"/>
        <v>A+J=</v>
      </c>
      <c r="AA3635" s="81">
        <f t="shared" si="1567"/>
        <v>47438</v>
      </c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75">
        <f t="shared" si="1568"/>
        <v>47895</v>
      </c>
      <c r="B3636" s="76">
        <f t="shared" si="1569"/>
        <v>170.57513688</v>
      </c>
      <c r="C3636" s="76">
        <f t="shared" si="1573"/>
        <v>98.068776490000005</v>
      </c>
      <c r="D3636" s="77">
        <f t="shared" si="1551"/>
        <v>7245.38</v>
      </c>
      <c r="E3636" s="78">
        <f>IF(K3636=1,VLOOKUP(A3635,[1]Plan1!$G$155:$I$350,3),E3635)</f>
        <v>7276.54</v>
      </c>
      <c r="F3636" s="79">
        <f t="shared" si="1552"/>
        <v>45763</v>
      </c>
      <c r="G3636" s="80">
        <f t="shared" si="1553"/>
        <v>4.3006716003852752E-3</v>
      </c>
      <c r="H3636" s="81">
        <f t="shared" si="1554"/>
        <v>47924</v>
      </c>
      <c r="I3636" s="81">
        <f t="shared" si="1555"/>
        <v>47896</v>
      </c>
      <c r="J3636" s="82">
        <f t="shared" si="1570"/>
        <v>23</v>
      </c>
      <c r="K3636" s="82">
        <f t="shared" si="1575"/>
        <v>23</v>
      </c>
      <c r="L3636" s="76">
        <f t="shared" si="1556"/>
        <v>1.0043006699999999</v>
      </c>
      <c r="M3636" s="83">
        <f t="shared" si="1557"/>
        <v>1.0043006699999999</v>
      </c>
      <c r="N3636" s="83">
        <f t="shared" si="1558"/>
        <v>1.7196756134039901</v>
      </c>
      <c r="O3636" s="76">
        <f t="shared" si="1559"/>
        <v>1.72707137</v>
      </c>
      <c r="P3636" s="76">
        <f t="shared" si="1560"/>
        <v>169.37177616</v>
      </c>
      <c r="Q3636" s="84">
        <f t="shared" si="1574"/>
        <v>0</v>
      </c>
      <c r="R3636" s="86">
        <f t="shared" si="1571"/>
        <v>0</v>
      </c>
      <c r="S3636" s="76">
        <f t="shared" si="1561"/>
        <v>0</v>
      </c>
      <c r="T3636" s="86">
        <f t="shared" si="1572"/>
        <v>8.0657000000000006E-2</v>
      </c>
      <c r="U3636" s="84">
        <f t="shared" si="1562"/>
        <v>23</v>
      </c>
      <c r="V3636" s="84">
        <v>252</v>
      </c>
      <c r="W3636" s="83">
        <f t="shared" si="1563"/>
        <v>1.007104848</v>
      </c>
      <c r="X3636" s="76">
        <f t="shared" si="1564"/>
        <v>1.2033607200000001</v>
      </c>
      <c r="Y3636" s="76">
        <f t="shared" si="1565"/>
        <v>0</v>
      </c>
      <c r="Z3636" s="90" t="str">
        <f t="shared" si="1566"/>
        <v>A+J=</v>
      </c>
      <c r="AA3636" s="81">
        <f t="shared" si="1567"/>
        <v>47438</v>
      </c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75">
        <f t="shared" si="1568"/>
        <v>47896</v>
      </c>
      <c r="B3637" s="76">
        <f t="shared" si="1569"/>
        <v>170.57513688</v>
      </c>
      <c r="C3637" s="76">
        <f t="shared" si="1573"/>
        <v>98.068776490000005</v>
      </c>
      <c r="D3637" s="77">
        <f t="shared" si="1551"/>
        <v>7245.38</v>
      </c>
      <c r="E3637" s="78">
        <f>IF(K3637=1,VLOOKUP(A3636,[1]Plan1!$G$155:$I$350,3),E3636)</f>
        <v>7276.54</v>
      </c>
      <c r="F3637" s="79">
        <f t="shared" si="1552"/>
        <v>45763</v>
      </c>
      <c r="G3637" s="80">
        <f t="shared" si="1553"/>
        <v>4.3006716003852752E-3</v>
      </c>
      <c r="H3637" s="81">
        <f t="shared" si="1554"/>
        <v>47924</v>
      </c>
      <c r="I3637" s="81">
        <f t="shared" si="1555"/>
        <v>47896</v>
      </c>
      <c r="J3637" s="82">
        <f t="shared" si="1570"/>
        <v>23</v>
      </c>
      <c r="K3637" s="82">
        <f t="shared" si="1575"/>
        <v>23</v>
      </c>
      <c r="L3637" s="76">
        <f t="shared" si="1556"/>
        <v>1.0043006699999999</v>
      </c>
      <c r="M3637" s="83">
        <f t="shared" si="1557"/>
        <v>1.0043006699999999</v>
      </c>
      <c r="N3637" s="83">
        <f t="shared" si="1558"/>
        <v>1.7196756134039901</v>
      </c>
      <c r="O3637" s="76">
        <f t="shared" si="1559"/>
        <v>1.72707137</v>
      </c>
      <c r="P3637" s="76">
        <f t="shared" si="1560"/>
        <v>169.37177616</v>
      </c>
      <c r="Q3637" s="84">
        <f t="shared" si="1574"/>
        <v>119</v>
      </c>
      <c r="R3637" s="86">
        <f t="shared" si="1571"/>
        <v>6.2264E-2</v>
      </c>
      <c r="S3637" s="76">
        <f t="shared" si="1561"/>
        <v>10.545764269999999</v>
      </c>
      <c r="T3637" s="86">
        <f t="shared" si="1572"/>
        <v>8.0657000000000006E-2</v>
      </c>
      <c r="U3637" s="84">
        <f t="shared" si="1562"/>
        <v>23</v>
      </c>
      <c r="V3637" s="84">
        <v>252</v>
      </c>
      <c r="W3637" s="83">
        <f t="shared" si="1563"/>
        <v>1.007104848</v>
      </c>
      <c r="X3637" s="76">
        <f t="shared" si="1564"/>
        <v>1.2033607200000001</v>
      </c>
      <c r="Y3637" s="76">
        <f t="shared" si="1565"/>
        <v>11.749124989999999</v>
      </c>
      <c r="Z3637" s="90" t="str">
        <f t="shared" si="1566"/>
        <v>A+J=</v>
      </c>
      <c r="AA3637" s="81">
        <f t="shared" si="1567"/>
        <v>47438</v>
      </c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75">
        <f t="shared" si="1568"/>
        <v>47897</v>
      </c>
      <c r="B3638" s="76">
        <f t="shared" si="1569"/>
        <v>158.91279025999998</v>
      </c>
      <c r="C3638" s="76">
        <f t="shared" si="1573"/>
        <v>91.962622199999998</v>
      </c>
      <c r="D3638" s="77">
        <f t="shared" si="1551"/>
        <v>7245.38</v>
      </c>
      <c r="E3638" s="78">
        <f>IF(K3638=1,VLOOKUP(A3637,[1]Plan1!$G$155:$I$350,3),E3637)</f>
        <v>7276.54</v>
      </c>
      <c r="F3638" s="79">
        <f t="shared" si="1552"/>
        <v>45763</v>
      </c>
      <c r="G3638" s="80">
        <f t="shared" si="1553"/>
        <v>4.3006716003852752E-3</v>
      </c>
      <c r="H3638" s="81">
        <f t="shared" si="1554"/>
        <v>47924</v>
      </c>
      <c r="I3638" s="81">
        <f t="shared" si="1555"/>
        <v>47924</v>
      </c>
      <c r="J3638" s="82">
        <f t="shared" si="1570"/>
        <v>18</v>
      </c>
      <c r="K3638" s="82">
        <f t="shared" si="1575"/>
        <v>1</v>
      </c>
      <c r="L3638" s="76">
        <f t="shared" si="1556"/>
        <v>1.00023844</v>
      </c>
      <c r="M3638" s="83">
        <f t="shared" si="1557"/>
        <v>1.0043006699999999</v>
      </c>
      <c r="N3638" s="83">
        <f t="shared" si="1558"/>
        <v>1.7270713707242882</v>
      </c>
      <c r="O3638" s="76">
        <f t="shared" si="1559"/>
        <v>1.72748317</v>
      </c>
      <c r="P3638" s="76">
        <f t="shared" si="1560"/>
        <v>158.86388210999999</v>
      </c>
      <c r="Q3638" s="84">
        <f t="shared" si="1574"/>
        <v>0</v>
      </c>
      <c r="R3638" s="86">
        <f t="shared" si="1571"/>
        <v>0</v>
      </c>
      <c r="S3638" s="76">
        <f t="shared" si="1561"/>
        <v>0</v>
      </c>
      <c r="T3638" s="86">
        <f t="shared" si="1572"/>
        <v>8.0657000000000006E-2</v>
      </c>
      <c r="U3638" s="84">
        <f t="shared" si="1562"/>
        <v>1</v>
      </c>
      <c r="V3638" s="84">
        <v>252</v>
      </c>
      <c r="W3638" s="83">
        <f t="shared" si="1563"/>
        <v>1.0003078620000001</v>
      </c>
      <c r="X3638" s="76">
        <f t="shared" si="1564"/>
        <v>4.8908149999999997E-2</v>
      </c>
      <c r="Y3638" s="76">
        <f t="shared" si="1565"/>
        <v>0</v>
      </c>
      <c r="Z3638" s="90" t="str">
        <f t="shared" si="1566"/>
        <v>A+J=</v>
      </c>
      <c r="AA3638" s="81">
        <f t="shared" si="1567"/>
        <v>47438</v>
      </c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75">
        <f t="shared" si="1568"/>
        <v>47898</v>
      </c>
      <c r="B3639" s="76">
        <f t="shared" si="1569"/>
        <v>158.999617</v>
      </c>
      <c r="C3639" s="76">
        <f t="shared" si="1573"/>
        <v>91.962622199999998</v>
      </c>
      <c r="D3639" s="77">
        <f t="shared" si="1551"/>
        <v>7245.38</v>
      </c>
      <c r="E3639" s="78">
        <f>IF(K3639=1,VLOOKUP(A3638,[1]Plan1!$G$155:$I$350,3),E3638)</f>
        <v>7276.54</v>
      </c>
      <c r="F3639" s="79">
        <f t="shared" si="1552"/>
        <v>45763</v>
      </c>
      <c r="G3639" s="80">
        <f t="shared" si="1553"/>
        <v>4.3006716003852752E-3</v>
      </c>
      <c r="H3639" s="81">
        <f t="shared" si="1554"/>
        <v>47924</v>
      </c>
      <c r="I3639" s="81">
        <f t="shared" si="1555"/>
        <v>47924</v>
      </c>
      <c r="J3639" s="82">
        <f t="shared" si="1570"/>
        <v>18</v>
      </c>
      <c r="K3639" s="82">
        <f t="shared" si="1575"/>
        <v>2</v>
      </c>
      <c r="L3639" s="76">
        <f t="shared" si="1556"/>
        <v>1.00047694</v>
      </c>
      <c r="M3639" s="83">
        <f t="shared" si="1557"/>
        <v>1.0043006699999999</v>
      </c>
      <c r="N3639" s="83">
        <f t="shared" si="1558"/>
        <v>1.7270713707242882</v>
      </c>
      <c r="O3639" s="76">
        <f t="shared" si="1559"/>
        <v>1.7278950799999999</v>
      </c>
      <c r="P3639" s="76">
        <f t="shared" si="1560"/>
        <v>158.90176244</v>
      </c>
      <c r="Q3639" s="84">
        <f t="shared" si="1574"/>
        <v>0</v>
      </c>
      <c r="R3639" s="86">
        <f t="shared" si="1571"/>
        <v>0</v>
      </c>
      <c r="S3639" s="76">
        <f t="shared" si="1561"/>
        <v>0</v>
      </c>
      <c r="T3639" s="86">
        <f t="shared" si="1572"/>
        <v>8.0657000000000006E-2</v>
      </c>
      <c r="U3639" s="84">
        <f t="shared" si="1562"/>
        <v>2</v>
      </c>
      <c r="V3639" s="84">
        <v>252</v>
      </c>
      <c r="W3639" s="83">
        <f t="shared" si="1563"/>
        <v>1.000615818</v>
      </c>
      <c r="X3639" s="76">
        <f t="shared" si="1564"/>
        <v>9.7854559999999993E-2</v>
      </c>
      <c r="Y3639" s="76">
        <f t="shared" si="1565"/>
        <v>0</v>
      </c>
      <c r="Z3639" s="90" t="str">
        <f t="shared" si="1566"/>
        <v>A+J=</v>
      </c>
      <c r="AA3639" s="81">
        <f t="shared" si="1567"/>
        <v>47438</v>
      </c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75">
        <f t="shared" si="1568"/>
        <v>47899</v>
      </c>
      <c r="B3640" s="76">
        <f t="shared" si="1569"/>
        <v>159.08648953000002</v>
      </c>
      <c r="C3640" s="76">
        <f t="shared" si="1573"/>
        <v>91.962622199999998</v>
      </c>
      <c r="D3640" s="77">
        <f t="shared" si="1551"/>
        <v>7245.38</v>
      </c>
      <c r="E3640" s="78">
        <f>IF(K3640=1,VLOOKUP(A3639,[1]Plan1!$G$155:$I$350,3),E3639)</f>
        <v>7276.54</v>
      </c>
      <c r="F3640" s="79">
        <f t="shared" si="1552"/>
        <v>45763</v>
      </c>
      <c r="G3640" s="80">
        <f t="shared" si="1553"/>
        <v>4.3006716003852752E-3</v>
      </c>
      <c r="H3640" s="81">
        <f t="shared" si="1554"/>
        <v>47924</v>
      </c>
      <c r="I3640" s="81">
        <f t="shared" si="1555"/>
        <v>47924</v>
      </c>
      <c r="J3640" s="82">
        <f t="shared" si="1570"/>
        <v>18</v>
      </c>
      <c r="K3640" s="82">
        <f t="shared" si="1575"/>
        <v>3</v>
      </c>
      <c r="L3640" s="76">
        <f t="shared" si="1556"/>
        <v>1.0007154899999999</v>
      </c>
      <c r="M3640" s="83">
        <f t="shared" si="1557"/>
        <v>1.0043006699999999</v>
      </c>
      <c r="N3640" s="83">
        <f t="shared" si="1558"/>
        <v>1.7270713707242882</v>
      </c>
      <c r="O3640" s="76">
        <f t="shared" si="1559"/>
        <v>1.7283070700000001</v>
      </c>
      <c r="P3640" s="76">
        <f t="shared" si="1560"/>
        <v>158.93965012000001</v>
      </c>
      <c r="Q3640" s="84">
        <f t="shared" si="1574"/>
        <v>0</v>
      </c>
      <c r="R3640" s="86">
        <f t="shared" si="1571"/>
        <v>0</v>
      </c>
      <c r="S3640" s="76">
        <f t="shared" si="1561"/>
        <v>0</v>
      </c>
      <c r="T3640" s="86">
        <f t="shared" si="1572"/>
        <v>8.0657000000000006E-2</v>
      </c>
      <c r="U3640" s="84">
        <f t="shared" si="1562"/>
        <v>3</v>
      </c>
      <c r="V3640" s="84">
        <v>252</v>
      </c>
      <c r="W3640" s="83">
        <f t="shared" si="1563"/>
        <v>1.000923869</v>
      </c>
      <c r="X3640" s="76">
        <f t="shared" si="1564"/>
        <v>0.14683941</v>
      </c>
      <c r="Y3640" s="76">
        <f t="shared" si="1565"/>
        <v>0</v>
      </c>
      <c r="Z3640" s="90" t="str">
        <f t="shared" si="1566"/>
        <v>A+J=</v>
      </c>
      <c r="AA3640" s="81">
        <f t="shared" si="1567"/>
        <v>47438</v>
      </c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75">
        <f t="shared" si="1568"/>
        <v>47900</v>
      </c>
      <c r="B3641" s="76">
        <f t="shared" si="1569"/>
        <v>159.17341156000001</v>
      </c>
      <c r="C3641" s="76">
        <f t="shared" si="1573"/>
        <v>91.962622199999998</v>
      </c>
      <c r="D3641" s="77">
        <f t="shared" si="1551"/>
        <v>7245.38</v>
      </c>
      <c r="E3641" s="78">
        <f>IF(K3641=1,VLOOKUP(A3640,[1]Plan1!$G$155:$I$350,3),E3640)</f>
        <v>7276.54</v>
      </c>
      <c r="F3641" s="79">
        <f t="shared" si="1552"/>
        <v>45763</v>
      </c>
      <c r="G3641" s="80">
        <f t="shared" si="1553"/>
        <v>4.3006716003852752E-3</v>
      </c>
      <c r="H3641" s="81">
        <f t="shared" si="1554"/>
        <v>47924</v>
      </c>
      <c r="I3641" s="81">
        <f t="shared" si="1555"/>
        <v>47924</v>
      </c>
      <c r="J3641" s="82">
        <f t="shared" si="1570"/>
        <v>18</v>
      </c>
      <c r="K3641" s="82">
        <f t="shared" si="1575"/>
        <v>4</v>
      </c>
      <c r="L3641" s="76">
        <f t="shared" si="1556"/>
        <v>1.0009541099999999</v>
      </c>
      <c r="M3641" s="83">
        <f t="shared" si="1557"/>
        <v>1.0043006699999999</v>
      </c>
      <c r="N3641" s="83">
        <f t="shared" si="1558"/>
        <v>1.7270713707242882</v>
      </c>
      <c r="O3641" s="76">
        <f t="shared" si="1559"/>
        <v>1.7287191799999999</v>
      </c>
      <c r="P3641" s="76">
        <f t="shared" si="1560"/>
        <v>158.97754884</v>
      </c>
      <c r="Q3641" s="84">
        <f t="shared" si="1574"/>
        <v>0</v>
      </c>
      <c r="R3641" s="86">
        <f t="shared" si="1571"/>
        <v>0</v>
      </c>
      <c r="S3641" s="76">
        <f t="shared" si="1561"/>
        <v>0</v>
      </c>
      <c r="T3641" s="86">
        <f t="shared" si="1572"/>
        <v>8.0657000000000006E-2</v>
      </c>
      <c r="U3641" s="84">
        <f t="shared" si="1562"/>
        <v>4</v>
      </c>
      <c r="V3641" s="84">
        <v>252</v>
      </c>
      <c r="W3641" s="83">
        <f t="shared" si="1563"/>
        <v>1.001232015</v>
      </c>
      <c r="X3641" s="76">
        <f t="shared" si="1564"/>
        <v>0.19586271999999999</v>
      </c>
      <c r="Y3641" s="76">
        <f t="shared" si="1565"/>
        <v>0</v>
      </c>
      <c r="Z3641" s="90" t="str">
        <f t="shared" si="1566"/>
        <v>A+J=</v>
      </c>
      <c r="AA3641" s="81">
        <f t="shared" si="1567"/>
        <v>47438</v>
      </c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75">
        <f t="shared" si="1568"/>
        <v>47901</v>
      </c>
      <c r="B3642" s="76">
        <f t="shared" si="1569"/>
        <v>159.26038033</v>
      </c>
      <c r="C3642" s="76">
        <f t="shared" si="1573"/>
        <v>91.962622199999998</v>
      </c>
      <c r="D3642" s="77">
        <f t="shared" si="1551"/>
        <v>7245.38</v>
      </c>
      <c r="E3642" s="78">
        <f>IF(K3642=1,VLOOKUP(A3641,[1]Plan1!$G$155:$I$350,3),E3641)</f>
        <v>7276.54</v>
      </c>
      <c r="F3642" s="79">
        <f t="shared" si="1552"/>
        <v>45763</v>
      </c>
      <c r="G3642" s="80">
        <f t="shared" si="1553"/>
        <v>4.3006716003852752E-3</v>
      </c>
      <c r="H3642" s="81">
        <f t="shared" si="1554"/>
        <v>47924</v>
      </c>
      <c r="I3642" s="81">
        <f t="shared" si="1555"/>
        <v>47924</v>
      </c>
      <c r="J3642" s="82">
        <f t="shared" si="1570"/>
        <v>18</v>
      </c>
      <c r="K3642" s="82">
        <f t="shared" si="1575"/>
        <v>5</v>
      </c>
      <c r="L3642" s="76">
        <f t="shared" si="1556"/>
        <v>1.00119278</v>
      </c>
      <c r="M3642" s="83">
        <f t="shared" si="1557"/>
        <v>1.0043006699999999</v>
      </c>
      <c r="N3642" s="83">
        <f t="shared" si="1558"/>
        <v>1.7270713707242882</v>
      </c>
      <c r="O3642" s="76">
        <f t="shared" si="1559"/>
        <v>1.7291313800000001</v>
      </c>
      <c r="P3642" s="76">
        <f t="shared" si="1560"/>
        <v>159.01545583000001</v>
      </c>
      <c r="Q3642" s="84">
        <f t="shared" si="1574"/>
        <v>0</v>
      </c>
      <c r="R3642" s="86">
        <f t="shared" si="1571"/>
        <v>0</v>
      </c>
      <c r="S3642" s="76">
        <f t="shared" si="1561"/>
        <v>0</v>
      </c>
      <c r="T3642" s="86">
        <f t="shared" si="1572"/>
        <v>8.0657000000000006E-2</v>
      </c>
      <c r="U3642" s="84">
        <f t="shared" si="1562"/>
        <v>5</v>
      </c>
      <c r="V3642" s="84">
        <v>252</v>
      </c>
      <c r="W3642" s="83">
        <f t="shared" si="1563"/>
        <v>1.001540256</v>
      </c>
      <c r="X3642" s="76">
        <f t="shared" si="1564"/>
        <v>0.24492449999999999</v>
      </c>
      <c r="Y3642" s="76">
        <f t="shared" si="1565"/>
        <v>0</v>
      </c>
      <c r="Z3642" s="90" t="str">
        <f t="shared" si="1566"/>
        <v>A+J=</v>
      </c>
      <c r="AA3642" s="81">
        <f t="shared" si="1567"/>
        <v>47438</v>
      </c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75">
        <f t="shared" si="1568"/>
        <v>47902</v>
      </c>
      <c r="B3643" s="76">
        <f t="shared" si="1569"/>
        <v>159.26038033</v>
      </c>
      <c r="C3643" s="76">
        <f t="shared" si="1573"/>
        <v>91.962622199999998</v>
      </c>
      <c r="D3643" s="77">
        <f t="shared" si="1551"/>
        <v>7245.38</v>
      </c>
      <c r="E3643" s="78">
        <f>IF(K3643=1,VLOOKUP(A3642,[1]Plan1!$G$155:$I$350,3),E3642)</f>
        <v>7276.54</v>
      </c>
      <c r="F3643" s="79">
        <f t="shared" si="1552"/>
        <v>45763</v>
      </c>
      <c r="G3643" s="80">
        <f t="shared" si="1553"/>
        <v>4.3006716003852752E-3</v>
      </c>
      <c r="H3643" s="81">
        <f t="shared" si="1554"/>
        <v>47924</v>
      </c>
      <c r="I3643" s="81">
        <f t="shared" si="1555"/>
        <v>47924</v>
      </c>
      <c r="J3643" s="82">
        <f t="shared" si="1570"/>
        <v>18</v>
      </c>
      <c r="K3643" s="82">
        <f t="shared" si="1575"/>
        <v>5</v>
      </c>
      <c r="L3643" s="76">
        <f t="shared" si="1556"/>
        <v>1.00119278</v>
      </c>
      <c r="M3643" s="83">
        <f t="shared" si="1557"/>
        <v>1.0043006699999999</v>
      </c>
      <c r="N3643" s="83">
        <f t="shared" si="1558"/>
        <v>1.7270713707242882</v>
      </c>
      <c r="O3643" s="76">
        <f t="shared" si="1559"/>
        <v>1.7291313800000001</v>
      </c>
      <c r="P3643" s="76">
        <f t="shared" si="1560"/>
        <v>159.01545583000001</v>
      </c>
      <c r="Q3643" s="84">
        <f t="shared" si="1574"/>
        <v>0</v>
      </c>
      <c r="R3643" s="86">
        <f t="shared" si="1571"/>
        <v>0</v>
      </c>
      <c r="S3643" s="76">
        <f t="shared" si="1561"/>
        <v>0</v>
      </c>
      <c r="T3643" s="86">
        <f t="shared" si="1572"/>
        <v>8.0657000000000006E-2</v>
      </c>
      <c r="U3643" s="84">
        <f t="shared" si="1562"/>
        <v>5</v>
      </c>
      <c r="V3643" s="84">
        <v>252</v>
      </c>
      <c r="W3643" s="83">
        <f t="shared" si="1563"/>
        <v>1.001540256</v>
      </c>
      <c r="X3643" s="76">
        <f t="shared" si="1564"/>
        <v>0.24492449999999999</v>
      </c>
      <c r="Y3643" s="76">
        <f t="shared" si="1565"/>
        <v>0</v>
      </c>
      <c r="Z3643" s="90" t="str">
        <f t="shared" si="1566"/>
        <v>A+J=</v>
      </c>
      <c r="AA3643" s="81">
        <f t="shared" si="1567"/>
        <v>47438</v>
      </c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75">
        <f t="shared" si="1568"/>
        <v>47903</v>
      </c>
      <c r="B3644" s="76">
        <f t="shared" si="1569"/>
        <v>159.26038033</v>
      </c>
      <c r="C3644" s="76">
        <f t="shared" si="1573"/>
        <v>91.962622199999998</v>
      </c>
      <c r="D3644" s="77">
        <f t="shared" si="1551"/>
        <v>7245.38</v>
      </c>
      <c r="E3644" s="78">
        <f>IF(K3644=1,VLOOKUP(A3643,[1]Plan1!$G$155:$I$350,3),E3643)</f>
        <v>7276.54</v>
      </c>
      <c r="F3644" s="79">
        <f t="shared" si="1552"/>
        <v>45763</v>
      </c>
      <c r="G3644" s="80">
        <f t="shared" si="1553"/>
        <v>4.3006716003852752E-3</v>
      </c>
      <c r="H3644" s="81">
        <f t="shared" si="1554"/>
        <v>47924</v>
      </c>
      <c r="I3644" s="81">
        <f t="shared" si="1555"/>
        <v>47924</v>
      </c>
      <c r="J3644" s="82">
        <f t="shared" si="1570"/>
        <v>18</v>
      </c>
      <c r="K3644" s="82">
        <f t="shared" si="1575"/>
        <v>5</v>
      </c>
      <c r="L3644" s="76">
        <f t="shared" si="1556"/>
        <v>1.00119278</v>
      </c>
      <c r="M3644" s="83">
        <f t="shared" si="1557"/>
        <v>1.0043006699999999</v>
      </c>
      <c r="N3644" s="83">
        <f t="shared" si="1558"/>
        <v>1.7270713707242882</v>
      </c>
      <c r="O3644" s="76">
        <f t="shared" si="1559"/>
        <v>1.7291313800000001</v>
      </c>
      <c r="P3644" s="76">
        <f t="shared" si="1560"/>
        <v>159.01545583000001</v>
      </c>
      <c r="Q3644" s="84">
        <f t="shared" si="1574"/>
        <v>0</v>
      </c>
      <c r="R3644" s="86">
        <f t="shared" si="1571"/>
        <v>0</v>
      </c>
      <c r="S3644" s="76">
        <f t="shared" si="1561"/>
        <v>0</v>
      </c>
      <c r="T3644" s="86">
        <f t="shared" si="1572"/>
        <v>8.0657000000000006E-2</v>
      </c>
      <c r="U3644" s="84">
        <f t="shared" si="1562"/>
        <v>5</v>
      </c>
      <c r="V3644" s="84">
        <v>252</v>
      </c>
      <c r="W3644" s="83">
        <f t="shared" si="1563"/>
        <v>1.001540256</v>
      </c>
      <c r="X3644" s="76">
        <f t="shared" si="1564"/>
        <v>0.24492449999999999</v>
      </c>
      <c r="Y3644" s="76">
        <f t="shared" si="1565"/>
        <v>0</v>
      </c>
      <c r="Z3644" s="90" t="str">
        <f t="shared" si="1566"/>
        <v>A+J=</v>
      </c>
      <c r="AA3644" s="81">
        <f t="shared" si="1567"/>
        <v>47438</v>
      </c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75">
        <f t="shared" si="1568"/>
        <v>47904</v>
      </c>
      <c r="B3645" s="76">
        <f t="shared" si="1569"/>
        <v>159.26038033</v>
      </c>
      <c r="C3645" s="76">
        <f t="shared" si="1573"/>
        <v>91.962622199999998</v>
      </c>
      <c r="D3645" s="77">
        <f t="shared" si="1551"/>
        <v>7245.38</v>
      </c>
      <c r="E3645" s="78">
        <f>IF(K3645=1,VLOOKUP(A3644,[1]Plan1!$G$155:$I$350,3),E3644)</f>
        <v>7276.54</v>
      </c>
      <c r="F3645" s="79">
        <f t="shared" si="1552"/>
        <v>45763</v>
      </c>
      <c r="G3645" s="80">
        <f t="shared" si="1553"/>
        <v>4.3006716003852752E-3</v>
      </c>
      <c r="H3645" s="81">
        <f t="shared" si="1554"/>
        <v>47924</v>
      </c>
      <c r="I3645" s="81">
        <f t="shared" si="1555"/>
        <v>47924</v>
      </c>
      <c r="J3645" s="82">
        <f t="shared" si="1570"/>
        <v>18</v>
      </c>
      <c r="K3645" s="82">
        <f t="shared" si="1575"/>
        <v>5</v>
      </c>
      <c r="L3645" s="76">
        <f t="shared" si="1556"/>
        <v>1.00119278</v>
      </c>
      <c r="M3645" s="83">
        <f t="shared" si="1557"/>
        <v>1.0043006699999999</v>
      </c>
      <c r="N3645" s="83">
        <f t="shared" si="1558"/>
        <v>1.7270713707242882</v>
      </c>
      <c r="O3645" s="76">
        <f t="shared" si="1559"/>
        <v>1.7291313800000001</v>
      </c>
      <c r="P3645" s="76">
        <f t="shared" si="1560"/>
        <v>159.01545583000001</v>
      </c>
      <c r="Q3645" s="84">
        <f t="shared" si="1574"/>
        <v>0</v>
      </c>
      <c r="R3645" s="86">
        <f t="shared" si="1571"/>
        <v>0</v>
      </c>
      <c r="S3645" s="76">
        <f t="shared" si="1561"/>
        <v>0</v>
      </c>
      <c r="T3645" s="86">
        <f t="shared" si="1572"/>
        <v>8.0657000000000006E-2</v>
      </c>
      <c r="U3645" s="84">
        <f t="shared" si="1562"/>
        <v>5</v>
      </c>
      <c r="V3645" s="84">
        <v>252</v>
      </c>
      <c r="W3645" s="83">
        <f t="shared" si="1563"/>
        <v>1.001540256</v>
      </c>
      <c r="X3645" s="76">
        <f t="shared" si="1564"/>
        <v>0.24492449999999999</v>
      </c>
      <c r="Y3645" s="76">
        <f t="shared" si="1565"/>
        <v>0</v>
      </c>
      <c r="Z3645" s="90" t="str">
        <f t="shared" si="1566"/>
        <v>A+J=</v>
      </c>
      <c r="AA3645" s="81">
        <f t="shared" si="1567"/>
        <v>47438</v>
      </c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75">
        <f t="shared" si="1568"/>
        <v>47905</v>
      </c>
      <c r="B3646" s="76">
        <f t="shared" si="1569"/>
        <v>159.26038033</v>
      </c>
      <c r="C3646" s="76">
        <f t="shared" si="1573"/>
        <v>91.962622199999998</v>
      </c>
      <c r="D3646" s="77">
        <f t="shared" si="1551"/>
        <v>7245.38</v>
      </c>
      <c r="E3646" s="78">
        <f>IF(K3646=1,VLOOKUP(A3645,[1]Plan1!$G$155:$I$350,3),E3645)</f>
        <v>7276.54</v>
      </c>
      <c r="F3646" s="79">
        <f t="shared" si="1552"/>
        <v>45763</v>
      </c>
      <c r="G3646" s="80">
        <f t="shared" si="1553"/>
        <v>4.3006716003852752E-3</v>
      </c>
      <c r="H3646" s="81">
        <f t="shared" si="1554"/>
        <v>47924</v>
      </c>
      <c r="I3646" s="81">
        <f t="shared" si="1555"/>
        <v>47924</v>
      </c>
      <c r="J3646" s="82">
        <f t="shared" si="1570"/>
        <v>18</v>
      </c>
      <c r="K3646" s="82">
        <f t="shared" si="1575"/>
        <v>5</v>
      </c>
      <c r="L3646" s="76">
        <f t="shared" si="1556"/>
        <v>1.00119278</v>
      </c>
      <c r="M3646" s="83">
        <f t="shared" si="1557"/>
        <v>1.0043006699999999</v>
      </c>
      <c r="N3646" s="83">
        <f t="shared" si="1558"/>
        <v>1.7270713707242882</v>
      </c>
      <c r="O3646" s="76">
        <f t="shared" si="1559"/>
        <v>1.7291313800000001</v>
      </c>
      <c r="P3646" s="76">
        <f t="shared" si="1560"/>
        <v>159.01545583000001</v>
      </c>
      <c r="Q3646" s="84">
        <f t="shared" si="1574"/>
        <v>0</v>
      </c>
      <c r="R3646" s="86">
        <f t="shared" si="1571"/>
        <v>0</v>
      </c>
      <c r="S3646" s="76">
        <f t="shared" si="1561"/>
        <v>0</v>
      </c>
      <c r="T3646" s="86">
        <f t="shared" si="1572"/>
        <v>8.0657000000000006E-2</v>
      </c>
      <c r="U3646" s="84">
        <f t="shared" si="1562"/>
        <v>5</v>
      </c>
      <c r="V3646" s="84">
        <v>252</v>
      </c>
      <c r="W3646" s="83">
        <f t="shared" si="1563"/>
        <v>1.001540256</v>
      </c>
      <c r="X3646" s="76">
        <f t="shared" si="1564"/>
        <v>0.24492449999999999</v>
      </c>
      <c r="Y3646" s="76">
        <f t="shared" si="1565"/>
        <v>0</v>
      </c>
      <c r="Z3646" s="90" t="str">
        <f t="shared" si="1566"/>
        <v>A+J=</v>
      </c>
      <c r="AA3646" s="81">
        <f t="shared" si="1567"/>
        <v>47438</v>
      </c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75">
        <f t="shared" si="1568"/>
        <v>47906</v>
      </c>
      <c r="B3647" s="76">
        <f t="shared" si="1569"/>
        <v>159.34739587999999</v>
      </c>
      <c r="C3647" s="76">
        <f t="shared" si="1573"/>
        <v>91.962622199999998</v>
      </c>
      <c r="D3647" s="77">
        <f t="shared" si="1551"/>
        <v>7245.38</v>
      </c>
      <c r="E3647" s="78">
        <f>IF(K3647=1,VLOOKUP(A3646,[1]Plan1!$G$155:$I$350,3),E3646)</f>
        <v>7276.54</v>
      </c>
      <c r="F3647" s="79">
        <f t="shared" si="1552"/>
        <v>45763</v>
      </c>
      <c r="G3647" s="80">
        <f t="shared" si="1553"/>
        <v>4.3006716003852752E-3</v>
      </c>
      <c r="H3647" s="81">
        <f t="shared" si="1554"/>
        <v>47924</v>
      </c>
      <c r="I3647" s="81">
        <f t="shared" si="1555"/>
        <v>47924</v>
      </c>
      <c r="J3647" s="82">
        <f t="shared" si="1570"/>
        <v>18</v>
      </c>
      <c r="K3647" s="82">
        <f t="shared" si="1575"/>
        <v>6</v>
      </c>
      <c r="L3647" s="76">
        <f t="shared" si="1556"/>
        <v>1.0014315</v>
      </c>
      <c r="M3647" s="83">
        <f t="shared" si="1557"/>
        <v>1.0043006699999999</v>
      </c>
      <c r="N3647" s="83">
        <f t="shared" si="1558"/>
        <v>1.7270713707242882</v>
      </c>
      <c r="O3647" s="76">
        <f t="shared" si="1559"/>
        <v>1.72954367</v>
      </c>
      <c r="P3647" s="76">
        <f t="shared" si="1560"/>
        <v>159.05337109999999</v>
      </c>
      <c r="Q3647" s="84">
        <f t="shared" si="1574"/>
        <v>0</v>
      </c>
      <c r="R3647" s="86">
        <f t="shared" si="1571"/>
        <v>0</v>
      </c>
      <c r="S3647" s="76">
        <f t="shared" si="1561"/>
        <v>0</v>
      </c>
      <c r="T3647" s="86">
        <f t="shared" si="1572"/>
        <v>8.0657000000000006E-2</v>
      </c>
      <c r="U3647" s="84">
        <f t="shared" si="1562"/>
        <v>6</v>
      </c>
      <c r="V3647" s="84">
        <v>252</v>
      </c>
      <c r="W3647" s="83">
        <f t="shared" si="1563"/>
        <v>1.001848592</v>
      </c>
      <c r="X3647" s="76">
        <f t="shared" si="1564"/>
        <v>0.29402477999999999</v>
      </c>
      <c r="Y3647" s="76">
        <f t="shared" si="1565"/>
        <v>0</v>
      </c>
      <c r="Z3647" s="90" t="str">
        <f t="shared" si="1566"/>
        <v>A+J=</v>
      </c>
      <c r="AA3647" s="81">
        <f t="shared" si="1567"/>
        <v>47438</v>
      </c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75">
        <f t="shared" si="1568"/>
        <v>47907</v>
      </c>
      <c r="B3648" s="76">
        <f t="shared" si="1569"/>
        <v>159.43446098000001</v>
      </c>
      <c r="C3648" s="76">
        <f t="shared" si="1573"/>
        <v>91.962622199999998</v>
      </c>
      <c r="D3648" s="77">
        <f t="shared" si="1551"/>
        <v>7245.38</v>
      </c>
      <c r="E3648" s="78">
        <f>IF(K3648=1,VLOOKUP(A3647,[1]Plan1!$G$155:$I$350,3),E3647)</f>
        <v>7276.54</v>
      </c>
      <c r="F3648" s="79">
        <f t="shared" si="1552"/>
        <v>45763</v>
      </c>
      <c r="G3648" s="80">
        <f t="shared" si="1553"/>
        <v>4.3006716003852752E-3</v>
      </c>
      <c r="H3648" s="81">
        <f t="shared" si="1554"/>
        <v>47924</v>
      </c>
      <c r="I3648" s="81">
        <f t="shared" si="1555"/>
        <v>47924</v>
      </c>
      <c r="J3648" s="82">
        <f t="shared" si="1570"/>
        <v>18</v>
      </c>
      <c r="K3648" s="82">
        <f t="shared" si="1575"/>
        <v>7</v>
      </c>
      <c r="L3648" s="76">
        <f t="shared" si="1556"/>
        <v>1.0016702900000001</v>
      </c>
      <c r="M3648" s="83">
        <f t="shared" si="1557"/>
        <v>1.0043006699999999</v>
      </c>
      <c r="N3648" s="83">
        <f t="shared" si="1558"/>
        <v>1.7270713707242882</v>
      </c>
      <c r="O3648" s="76">
        <f t="shared" si="1559"/>
        <v>1.72995608</v>
      </c>
      <c r="P3648" s="76">
        <f t="shared" si="1560"/>
        <v>159.0912974</v>
      </c>
      <c r="Q3648" s="84">
        <f t="shared" si="1574"/>
        <v>0</v>
      </c>
      <c r="R3648" s="86">
        <f t="shared" si="1571"/>
        <v>0</v>
      </c>
      <c r="S3648" s="76">
        <f t="shared" si="1561"/>
        <v>0</v>
      </c>
      <c r="T3648" s="86">
        <f t="shared" si="1572"/>
        <v>8.0657000000000006E-2</v>
      </c>
      <c r="U3648" s="84">
        <f t="shared" si="1562"/>
        <v>7</v>
      </c>
      <c r="V3648" s="84">
        <v>252</v>
      </c>
      <c r="W3648" s="83">
        <f t="shared" si="1563"/>
        <v>1.0021570230000001</v>
      </c>
      <c r="X3648" s="76">
        <f t="shared" si="1564"/>
        <v>0.34316358000000002</v>
      </c>
      <c r="Y3648" s="76">
        <f t="shared" si="1565"/>
        <v>0</v>
      </c>
      <c r="Z3648" s="90" t="str">
        <f t="shared" si="1566"/>
        <v>A+J=</v>
      </c>
      <c r="AA3648" s="81">
        <f t="shared" si="1567"/>
        <v>47438</v>
      </c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75">
        <f t="shared" si="1568"/>
        <v>47908</v>
      </c>
      <c r="B3649" s="76">
        <f t="shared" si="1569"/>
        <v>159.52157180999998</v>
      </c>
      <c r="C3649" s="76">
        <f t="shared" si="1573"/>
        <v>91.962622199999998</v>
      </c>
      <c r="D3649" s="77">
        <f t="shared" si="1551"/>
        <v>7245.38</v>
      </c>
      <c r="E3649" s="78">
        <f>IF(K3649=1,VLOOKUP(A3648,[1]Plan1!$G$155:$I$350,3),E3648)</f>
        <v>7276.54</v>
      </c>
      <c r="F3649" s="79">
        <f t="shared" si="1552"/>
        <v>45763</v>
      </c>
      <c r="G3649" s="80">
        <f t="shared" si="1553"/>
        <v>4.3006716003852752E-3</v>
      </c>
      <c r="H3649" s="81">
        <f t="shared" si="1554"/>
        <v>47924</v>
      </c>
      <c r="I3649" s="81">
        <f t="shared" si="1555"/>
        <v>47924</v>
      </c>
      <c r="J3649" s="82">
        <f t="shared" si="1570"/>
        <v>18</v>
      </c>
      <c r="K3649" s="82">
        <f t="shared" si="1575"/>
        <v>8</v>
      </c>
      <c r="L3649" s="76">
        <f t="shared" si="1556"/>
        <v>1.00190913</v>
      </c>
      <c r="M3649" s="83">
        <f t="shared" si="1557"/>
        <v>1.0043006699999999</v>
      </c>
      <c r="N3649" s="83">
        <f t="shared" si="1558"/>
        <v>1.7270713707242882</v>
      </c>
      <c r="O3649" s="76">
        <f t="shared" si="1559"/>
        <v>1.73036857</v>
      </c>
      <c r="P3649" s="76">
        <f t="shared" si="1560"/>
        <v>159.12923106</v>
      </c>
      <c r="Q3649" s="84">
        <f t="shared" si="1574"/>
        <v>0</v>
      </c>
      <c r="R3649" s="86">
        <f t="shared" si="1571"/>
        <v>0</v>
      </c>
      <c r="S3649" s="76">
        <f t="shared" si="1561"/>
        <v>0</v>
      </c>
      <c r="T3649" s="86">
        <f t="shared" si="1572"/>
        <v>8.0657000000000006E-2</v>
      </c>
      <c r="U3649" s="84">
        <f t="shared" si="1562"/>
        <v>8</v>
      </c>
      <c r="V3649" s="84">
        <v>252</v>
      </c>
      <c r="W3649" s="83">
        <f t="shared" si="1563"/>
        <v>1.002465548</v>
      </c>
      <c r="X3649" s="76">
        <f t="shared" si="1564"/>
        <v>0.39234075000000002</v>
      </c>
      <c r="Y3649" s="76">
        <f t="shared" si="1565"/>
        <v>0</v>
      </c>
      <c r="Z3649" s="90" t="str">
        <f t="shared" si="1566"/>
        <v>A+J=</v>
      </c>
      <c r="AA3649" s="81">
        <f t="shared" si="1567"/>
        <v>47438</v>
      </c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75">
        <f t="shared" si="1568"/>
        <v>47909</v>
      </c>
      <c r="B3650" s="76">
        <f t="shared" si="1569"/>
        <v>159.52157180999998</v>
      </c>
      <c r="C3650" s="76">
        <f t="shared" si="1573"/>
        <v>91.962622199999998</v>
      </c>
      <c r="D3650" s="77">
        <f t="shared" si="1551"/>
        <v>7245.38</v>
      </c>
      <c r="E3650" s="78">
        <f>IF(K3650=1,VLOOKUP(A3649,[1]Plan1!$G$155:$I$350,3),E3649)</f>
        <v>7276.54</v>
      </c>
      <c r="F3650" s="79">
        <f t="shared" si="1552"/>
        <v>45763</v>
      </c>
      <c r="G3650" s="80">
        <f t="shared" si="1553"/>
        <v>4.3006716003852752E-3</v>
      </c>
      <c r="H3650" s="81">
        <f t="shared" si="1554"/>
        <v>47924</v>
      </c>
      <c r="I3650" s="81">
        <f t="shared" si="1555"/>
        <v>47924</v>
      </c>
      <c r="J3650" s="82">
        <f t="shared" si="1570"/>
        <v>18</v>
      </c>
      <c r="K3650" s="82">
        <f t="shared" si="1575"/>
        <v>8</v>
      </c>
      <c r="L3650" s="76">
        <f t="shared" si="1556"/>
        <v>1.00190913</v>
      </c>
      <c r="M3650" s="83">
        <f t="shared" si="1557"/>
        <v>1.0043006699999999</v>
      </c>
      <c r="N3650" s="83">
        <f t="shared" si="1558"/>
        <v>1.7270713707242882</v>
      </c>
      <c r="O3650" s="76">
        <f t="shared" si="1559"/>
        <v>1.73036857</v>
      </c>
      <c r="P3650" s="76">
        <f t="shared" si="1560"/>
        <v>159.12923106</v>
      </c>
      <c r="Q3650" s="84">
        <f t="shared" si="1574"/>
        <v>0</v>
      </c>
      <c r="R3650" s="86">
        <f t="shared" si="1571"/>
        <v>0</v>
      </c>
      <c r="S3650" s="76">
        <f t="shared" si="1561"/>
        <v>0</v>
      </c>
      <c r="T3650" s="86">
        <f t="shared" si="1572"/>
        <v>8.0657000000000006E-2</v>
      </c>
      <c r="U3650" s="84">
        <f t="shared" si="1562"/>
        <v>8</v>
      </c>
      <c r="V3650" s="84">
        <v>252</v>
      </c>
      <c r="W3650" s="83">
        <f t="shared" si="1563"/>
        <v>1.002465548</v>
      </c>
      <c r="X3650" s="76">
        <f t="shared" si="1564"/>
        <v>0.39234075000000002</v>
      </c>
      <c r="Y3650" s="76">
        <f t="shared" si="1565"/>
        <v>0</v>
      </c>
      <c r="Z3650" s="90" t="str">
        <f t="shared" si="1566"/>
        <v>A+J=</v>
      </c>
      <c r="AA3650" s="81">
        <f t="shared" si="1567"/>
        <v>47438</v>
      </c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75">
        <f t="shared" si="1568"/>
        <v>47910</v>
      </c>
      <c r="B3651" s="76">
        <f t="shared" si="1569"/>
        <v>159.52157180999998</v>
      </c>
      <c r="C3651" s="76">
        <f t="shared" si="1573"/>
        <v>91.962622199999998</v>
      </c>
      <c r="D3651" s="77">
        <f t="shared" si="1551"/>
        <v>7245.38</v>
      </c>
      <c r="E3651" s="78">
        <f>IF(K3651=1,VLOOKUP(A3650,[1]Plan1!$G$155:$I$350,3),E3650)</f>
        <v>7276.54</v>
      </c>
      <c r="F3651" s="79">
        <f t="shared" si="1552"/>
        <v>45763</v>
      </c>
      <c r="G3651" s="80">
        <f t="shared" si="1553"/>
        <v>4.3006716003852752E-3</v>
      </c>
      <c r="H3651" s="81">
        <f t="shared" si="1554"/>
        <v>47924</v>
      </c>
      <c r="I3651" s="81">
        <f t="shared" si="1555"/>
        <v>47924</v>
      </c>
      <c r="J3651" s="82">
        <f t="shared" si="1570"/>
        <v>18</v>
      </c>
      <c r="K3651" s="82">
        <f t="shared" si="1575"/>
        <v>8</v>
      </c>
      <c r="L3651" s="76">
        <f t="shared" si="1556"/>
        <v>1.00190913</v>
      </c>
      <c r="M3651" s="83">
        <f t="shared" si="1557"/>
        <v>1.0043006699999999</v>
      </c>
      <c r="N3651" s="83">
        <f t="shared" si="1558"/>
        <v>1.7270713707242882</v>
      </c>
      <c r="O3651" s="76">
        <f t="shared" si="1559"/>
        <v>1.73036857</v>
      </c>
      <c r="P3651" s="76">
        <f t="shared" si="1560"/>
        <v>159.12923106</v>
      </c>
      <c r="Q3651" s="84">
        <f t="shared" si="1574"/>
        <v>0</v>
      </c>
      <c r="R3651" s="86">
        <f t="shared" si="1571"/>
        <v>0</v>
      </c>
      <c r="S3651" s="76">
        <f t="shared" si="1561"/>
        <v>0</v>
      </c>
      <c r="T3651" s="86">
        <f t="shared" si="1572"/>
        <v>8.0657000000000006E-2</v>
      </c>
      <c r="U3651" s="84">
        <f t="shared" si="1562"/>
        <v>8</v>
      </c>
      <c r="V3651" s="84">
        <v>252</v>
      </c>
      <c r="W3651" s="83">
        <f t="shared" si="1563"/>
        <v>1.002465548</v>
      </c>
      <c r="X3651" s="76">
        <f t="shared" si="1564"/>
        <v>0.39234075000000002</v>
      </c>
      <c r="Y3651" s="76">
        <f t="shared" si="1565"/>
        <v>0</v>
      </c>
      <c r="Z3651" s="90" t="str">
        <f t="shared" si="1566"/>
        <v>A+J=</v>
      </c>
      <c r="AA3651" s="81">
        <f t="shared" si="1567"/>
        <v>47438</v>
      </c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75">
        <f t="shared" si="1568"/>
        <v>47911</v>
      </c>
      <c r="B3652" s="76">
        <f t="shared" si="1569"/>
        <v>159.60872963</v>
      </c>
      <c r="C3652" s="76">
        <f t="shared" si="1573"/>
        <v>91.962622199999998</v>
      </c>
      <c r="D3652" s="77">
        <f t="shared" si="1551"/>
        <v>7245.38</v>
      </c>
      <c r="E3652" s="78">
        <f>IF(K3652=1,VLOOKUP(A3651,[1]Plan1!$G$155:$I$350,3),E3651)</f>
        <v>7276.54</v>
      </c>
      <c r="F3652" s="79">
        <f t="shared" si="1552"/>
        <v>45763</v>
      </c>
      <c r="G3652" s="80">
        <f t="shared" si="1553"/>
        <v>4.3006716003852752E-3</v>
      </c>
      <c r="H3652" s="81">
        <f t="shared" si="1554"/>
        <v>47924</v>
      </c>
      <c r="I3652" s="81">
        <f t="shared" si="1555"/>
        <v>47924</v>
      </c>
      <c r="J3652" s="82">
        <f t="shared" si="1570"/>
        <v>18</v>
      </c>
      <c r="K3652" s="82">
        <f t="shared" si="1575"/>
        <v>9</v>
      </c>
      <c r="L3652" s="76">
        <f t="shared" si="1556"/>
        <v>1.0021480199999999</v>
      </c>
      <c r="M3652" s="83">
        <f t="shared" si="1557"/>
        <v>1.0043006699999999</v>
      </c>
      <c r="N3652" s="83">
        <f t="shared" si="1558"/>
        <v>1.7270713707242882</v>
      </c>
      <c r="O3652" s="76">
        <f t="shared" si="1559"/>
        <v>1.7307811500000001</v>
      </c>
      <c r="P3652" s="76">
        <f t="shared" si="1560"/>
        <v>159.16717299999999</v>
      </c>
      <c r="Q3652" s="84">
        <f t="shared" si="1574"/>
        <v>0</v>
      </c>
      <c r="R3652" s="86">
        <f t="shared" si="1571"/>
        <v>0</v>
      </c>
      <c r="S3652" s="76">
        <f t="shared" si="1561"/>
        <v>0</v>
      </c>
      <c r="T3652" s="86">
        <f t="shared" si="1572"/>
        <v>8.0657000000000006E-2</v>
      </c>
      <c r="U3652" s="84">
        <f t="shared" si="1562"/>
        <v>9</v>
      </c>
      <c r="V3652" s="84">
        <v>252</v>
      </c>
      <c r="W3652" s="83">
        <f t="shared" si="1563"/>
        <v>1.002774169</v>
      </c>
      <c r="X3652" s="76">
        <f t="shared" si="1564"/>
        <v>0.44155663000000001</v>
      </c>
      <c r="Y3652" s="76">
        <f t="shared" si="1565"/>
        <v>0</v>
      </c>
      <c r="Z3652" s="90" t="str">
        <f t="shared" si="1566"/>
        <v>A+J=</v>
      </c>
      <c r="AA3652" s="81">
        <f t="shared" si="1567"/>
        <v>47438</v>
      </c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75">
        <f t="shared" si="1568"/>
        <v>47912</v>
      </c>
      <c r="B3653" s="76">
        <f t="shared" si="1569"/>
        <v>159.69593706999999</v>
      </c>
      <c r="C3653" s="76">
        <f t="shared" si="1573"/>
        <v>91.962622199999998</v>
      </c>
      <c r="D3653" s="77">
        <f t="shared" si="1551"/>
        <v>7245.38</v>
      </c>
      <c r="E3653" s="78">
        <f>IF(K3653=1,VLOOKUP(A3652,[1]Plan1!$G$155:$I$350,3),E3652)</f>
        <v>7276.54</v>
      </c>
      <c r="F3653" s="79">
        <f t="shared" si="1552"/>
        <v>45763</v>
      </c>
      <c r="G3653" s="80">
        <f t="shared" si="1553"/>
        <v>4.3006716003852752E-3</v>
      </c>
      <c r="H3653" s="81">
        <f t="shared" si="1554"/>
        <v>47924</v>
      </c>
      <c r="I3653" s="81">
        <f t="shared" si="1555"/>
        <v>47924</v>
      </c>
      <c r="J3653" s="82">
        <f t="shared" si="1570"/>
        <v>18</v>
      </c>
      <c r="K3653" s="82">
        <f t="shared" si="1575"/>
        <v>10</v>
      </c>
      <c r="L3653" s="76">
        <f t="shared" si="1556"/>
        <v>1.00238698</v>
      </c>
      <c r="M3653" s="83">
        <f t="shared" si="1557"/>
        <v>1.0043006699999999</v>
      </c>
      <c r="N3653" s="83">
        <f t="shared" si="1558"/>
        <v>1.7270713707242882</v>
      </c>
      <c r="O3653" s="76">
        <f t="shared" si="1559"/>
        <v>1.7311938499999999</v>
      </c>
      <c r="P3653" s="76">
        <f t="shared" si="1560"/>
        <v>159.20512597999999</v>
      </c>
      <c r="Q3653" s="84">
        <f t="shared" si="1574"/>
        <v>0</v>
      </c>
      <c r="R3653" s="86">
        <f t="shared" si="1571"/>
        <v>0</v>
      </c>
      <c r="S3653" s="76">
        <f t="shared" si="1561"/>
        <v>0</v>
      </c>
      <c r="T3653" s="86">
        <f t="shared" si="1572"/>
        <v>8.0657000000000006E-2</v>
      </c>
      <c r="U3653" s="84">
        <f t="shared" si="1562"/>
        <v>10</v>
      </c>
      <c r="V3653" s="84">
        <v>252</v>
      </c>
      <c r="W3653" s="83">
        <f t="shared" si="1563"/>
        <v>1.003082885</v>
      </c>
      <c r="X3653" s="76">
        <f t="shared" si="1564"/>
        <v>0.49081109000000001</v>
      </c>
      <c r="Y3653" s="76">
        <f t="shared" si="1565"/>
        <v>0</v>
      </c>
      <c r="Z3653" s="90" t="str">
        <f t="shared" si="1566"/>
        <v>A+J=</v>
      </c>
      <c r="AA3653" s="81">
        <f t="shared" si="1567"/>
        <v>47438</v>
      </c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75">
        <f t="shared" si="1568"/>
        <v>47913</v>
      </c>
      <c r="B3654" s="76">
        <f t="shared" si="1569"/>
        <v>159.78319120999998</v>
      </c>
      <c r="C3654" s="76">
        <f t="shared" si="1573"/>
        <v>91.962622199999998</v>
      </c>
      <c r="D3654" s="77">
        <f t="shared" si="1551"/>
        <v>7245.38</v>
      </c>
      <c r="E3654" s="78">
        <f>IF(K3654=1,VLOOKUP(A3653,[1]Plan1!$G$155:$I$350,3),E3653)</f>
        <v>7276.54</v>
      </c>
      <c r="F3654" s="79">
        <f t="shared" si="1552"/>
        <v>45763</v>
      </c>
      <c r="G3654" s="80">
        <f t="shared" si="1553"/>
        <v>4.3006716003852752E-3</v>
      </c>
      <c r="H3654" s="81">
        <f t="shared" si="1554"/>
        <v>47924</v>
      </c>
      <c r="I3654" s="81">
        <f t="shared" si="1555"/>
        <v>47924</v>
      </c>
      <c r="J3654" s="82">
        <f t="shared" si="1570"/>
        <v>18</v>
      </c>
      <c r="K3654" s="82">
        <f t="shared" si="1575"/>
        <v>11</v>
      </c>
      <c r="L3654" s="76">
        <f t="shared" si="1556"/>
        <v>1.0026259900000001</v>
      </c>
      <c r="M3654" s="83">
        <f t="shared" si="1557"/>
        <v>1.0043006699999999</v>
      </c>
      <c r="N3654" s="83">
        <f t="shared" si="1558"/>
        <v>1.7270713707242882</v>
      </c>
      <c r="O3654" s="76">
        <f t="shared" si="1559"/>
        <v>1.7316066400000001</v>
      </c>
      <c r="P3654" s="76">
        <f t="shared" si="1560"/>
        <v>159.24308722999999</v>
      </c>
      <c r="Q3654" s="84">
        <f t="shared" si="1574"/>
        <v>0</v>
      </c>
      <c r="R3654" s="86">
        <f t="shared" si="1571"/>
        <v>0</v>
      </c>
      <c r="S3654" s="76">
        <f t="shared" si="1561"/>
        <v>0</v>
      </c>
      <c r="T3654" s="86">
        <f t="shared" si="1572"/>
        <v>8.0657000000000006E-2</v>
      </c>
      <c r="U3654" s="84">
        <f t="shared" si="1562"/>
        <v>11</v>
      </c>
      <c r="V3654" s="84">
        <v>252</v>
      </c>
      <c r="W3654" s="83">
        <f t="shared" si="1563"/>
        <v>1.0033916949999999</v>
      </c>
      <c r="X3654" s="76">
        <f t="shared" si="1564"/>
        <v>0.54010398000000004</v>
      </c>
      <c r="Y3654" s="76">
        <f t="shared" si="1565"/>
        <v>0</v>
      </c>
      <c r="Z3654" s="90" t="str">
        <f t="shared" si="1566"/>
        <v>A+J=</v>
      </c>
      <c r="AA3654" s="81">
        <f t="shared" si="1567"/>
        <v>47438</v>
      </c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75">
        <f t="shared" si="1568"/>
        <v>47914</v>
      </c>
      <c r="B3655" s="76">
        <f t="shared" si="1569"/>
        <v>159.87049332000001</v>
      </c>
      <c r="C3655" s="76">
        <f t="shared" si="1573"/>
        <v>91.962622199999998</v>
      </c>
      <c r="D3655" s="77">
        <f t="shared" si="1551"/>
        <v>7245.38</v>
      </c>
      <c r="E3655" s="78">
        <f>IF(K3655=1,VLOOKUP(A3654,[1]Plan1!$G$155:$I$350,3),E3654)</f>
        <v>7276.54</v>
      </c>
      <c r="F3655" s="79">
        <f t="shared" si="1552"/>
        <v>45763</v>
      </c>
      <c r="G3655" s="80">
        <f t="shared" si="1553"/>
        <v>4.3006716003852752E-3</v>
      </c>
      <c r="H3655" s="81">
        <f t="shared" si="1554"/>
        <v>47924</v>
      </c>
      <c r="I3655" s="81">
        <f t="shared" si="1555"/>
        <v>47924</v>
      </c>
      <c r="J3655" s="82">
        <f t="shared" si="1570"/>
        <v>18</v>
      </c>
      <c r="K3655" s="82">
        <f t="shared" si="1575"/>
        <v>12</v>
      </c>
      <c r="L3655" s="76">
        <f t="shared" si="1556"/>
        <v>1.00286506</v>
      </c>
      <c r="M3655" s="83">
        <f t="shared" si="1557"/>
        <v>1.0043006699999999</v>
      </c>
      <c r="N3655" s="83">
        <f t="shared" si="1558"/>
        <v>1.7270713707242882</v>
      </c>
      <c r="O3655" s="76">
        <f t="shared" si="1559"/>
        <v>1.7320195300000001</v>
      </c>
      <c r="P3655" s="76">
        <f t="shared" si="1560"/>
        <v>159.28105768</v>
      </c>
      <c r="Q3655" s="84">
        <f t="shared" si="1574"/>
        <v>0</v>
      </c>
      <c r="R3655" s="86">
        <f t="shared" si="1571"/>
        <v>0</v>
      </c>
      <c r="S3655" s="76">
        <f t="shared" si="1561"/>
        <v>0</v>
      </c>
      <c r="T3655" s="86">
        <f t="shared" si="1572"/>
        <v>8.0657000000000006E-2</v>
      </c>
      <c r="U3655" s="84">
        <f t="shared" si="1562"/>
        <v>12</v>
      </c>
      <c r="V3655" s="84">
        <v>252</v>
      </c>
      <c r="W3655" s="83">
        <f t="shared" si="1563"/>
        <v>1.003700601</v>
      </c>
      <c r="X3655" s="76">
        <f t="shared" si="1564"/>
        <v>0.58943564000000004</v>
      </c>
      <c r="Y3655" s="76">
        <f t="shared" si="1565"/>
        <v>0</v>
      </c>
      <c r="Z3655" s="90" t="str">
        <f t="shared" si="1566"/>
        <v>A+J=</v>
      </c>
      <c r="AA3655" s="81">
        <f t="shared" si="1567"/>
        <v>47438</v>
      </c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75">
        <f t="shared" si="1568"/>
        <v>47915</v>
      </c>
      <c r="B3656" s="76">
        <f t="shared" si="1569"/>
        <v>159.95784232</v>
      </c>
      <c r="C3656" s="76">
        <f t="shared" si="1573"/>
        <v>91.962622199999998</v>
      </c>
      <c r="D3656" s="77">
        <f t="shared" ref="D3656:D3664" si="1576">IF(E3656=E3655,D3655,E3655)</f>
        <v>7245.38</v>
      </c>
      <c r="E3656" s="78">
        <f>IF(K3656=1,VLOOKUP(A3655,[1]Plan1!$G$155:$I$350,3),E3655)</f>
        <v>7276.54</v>
      </c>
      <c r="F3656" s="79">
        <f t="shared" ref="F3656:F3664" si="1577">IF(D3656=D3655,F3655,A3656)</f>
        <v>45763</v>
      </c>
      <c r="G3656" s="80">
        <f t="shared" ref="G3656:G3664" si="1578">(E3656/D3656)-1</f>
        <v>4.3006716003852752E-3</v>
      </c>
      <c r="H3656" s="81">
        <f t="shared" ref="H3656:H3664" si="1579">IF(DAY(A3656)=15,VLOOKUP(A3656,AH$119:AN$451,4),H3655)</f>
        <v>47924</v>
      </c>
      <c r="I3656" s="81">
        <f t="shared" ref="I3656:I3664" si="1580">IF(A3656&gt;I3655,H3656,I3655)</f>
        <v>47924</v>
      </c>
      <c r="J3656" s="82">
        <f t="shared" si="1570"/>
        <v>18</v>
      </c>
      <c r="K3656" s="82">
        <f t="shared" si="1575"/>
        <v>13</v>
      </c>
      <c r="L3656" s="76">
        <f t="shared" ref="L3656:L3664" si="1581">TRUNC((E3656/D3656)^TRUNC((K3656/J3656),9),8)</f>
        <v>1.00310418</v>
      </c>
      <c r="M3656" s="83">
        <f t="shared" ref="M3656:M3664" si="1582">IF(I3656&gt;I3655,L3655,M3655)</f>
        <v>1.0043006699999999</v>
      </c>
      <c r="N3656" s="83">
        <f t="shared" ref="N3656:N3664" si="1583">IF(I3656&gt;I3655,N3655*M3656,N3655)</f>
        <v>1.7270713707242882</v>
      </c>
      <c r="O3656" s="76">
        <f t="shared" ref="O3656:O3664" si="1584">TRUNC(TRUNC((L3656*N3656),15),8)</f>
        <v>1.73243251</v>
      </c>
      <c r="P3656" s="76">
        <f t="shared" ref="P3656:P3664" si="1585">TRUNC(C3656*O3656,8)</f>
        <v>159.31903639999999</v>
      </c>
      <c r="Q3656" s="84">
        <f t="shared" si="1574"/>
        <v>0</v>
      </c>
      <c r="R3656" s="86">
        <f t="shared" si="1571"/>
        <v>0</v>
      </c>
      <c r="S3656" s="76">
        <f t="shared" ref="S3656:S3664" si="1586">IF(R3656&gt;0,TRUNC(R3656*P3656,8),0)</f>
        <v>0</v>
      </c>
      <c r="T3656" s="86">
        <f t="shared" si="1572"/>
        <v>8.0657000000000006E-2</v>
      </c>
      <c r="U3656" s="84">
        <f t="shared" ref="U3656:U3664" si="1587">IF(Q3655&gt;0,1,IF(K3656=K3655,U3655,U3655+1))</f>
        <v>13</v>
      </c>
      <c r="V3656" s="84">
        <v>252</v>
      </c>
      <c r="W3656" s="83">
        <f t="shared" ref="W3656:W3664" si="1588">ROUND((1+T3656)^TRUNC((U3656/V3656),9),9)</f>
        <v>1.004009602</v>
      </c>
      <c r="X3656" s="76">
        <f t="shared" ref="X3656:X3664" si="1589">TRUNC((P3656*(W3656-1)),8)</f>
        <v>0.63880592000000003</v>
      </c>
      <c r="Y3656" s="76">
        <f t="shared" ref="Y3656:Y3664" si="1590">IF(Q3656&gt;0,S3656+X3656,0)</f>
        <v>0</v>
      </c>
      <c r="Z3656" s="90" t="str">
        <f t="shared" ref="Z3656:Z3719" si="1591">IF($Q3655&gt;0,VLOOKUP($A3655,$AD$11:$AM$115,9),Z3655)</f>
        <v>A+J=</v>
      </c>
      <c r="AA3656" s="81">
        <f t="shared" ref="AA3656:AA3664" si="1592">IF(Q3655&gt;0,VLOOKUP(A3655,$AD$11:$AM$115,10),AA3655)</f>
        <v>47438</v>
      </c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75">
        <f t="shared" si="1568"/>
        <v>47916</v>
      </c>
      <c r="B3657" s="76">
        <f t="shared" si="1569"/>
        <v>159.95784232</v>
      </c>
      <c r="C3657" s="76">
        <f t="shared" si="1573"/>
        <v>91.962622199999998</v>
      </c>
      <c r="D3657" s="77">
        <f t="shared" si="1576"/>
        <v>7245.38</v>
      </c>
      <c r="E3657" s="78">
        <f>IF(K3657=1,VLOOKUP(A3656,[1]Plan1!$G$155:$I$350,3),E3656)</f>
        <v>7276.54</v>
      </c>
      <c r="F3657" s="79">
        <f t="shared" si="1577"/>
        <v>45763</v>
      </c>
      <c r="G3657" s="80">
        <f t="shared" si="1578"/>
        <v>4.3006716003852752E-3</v>
      </c>
      <c r="H3657" s="81">
        <f t="shared" si="1579"/>
        <v>47924</v>
      </c>
      <c r="I3657" s="81">
        <f t="shared" si="1580"/>
        <v>47924</v>
      </c>
      <c r="J3657" s="82">
        <f t="shared" si="1570"/>
        <v>18</v>
      </c>
      <c r="K3657" s="82">
        <f t="shared" si="1575"/>
        <v>13</v>
      </c>
      <c r="L3657" s="76">
        <f t="shared" si="1581"/>
        <v>1.00310418</v>
      </c>
      <c r="M3657" s="83">
        <f t="shared" si="1582"/>
        <v>1.0043006699999999</v>
      </c>
      <c r="N3657" s="83">
        <f t="shared" si="1583"/>
        <v>1.7270713707242882</v>
      </c>
      <c r="O3657" s="76">
        <f t="shared" si="1584"/>
        <v>1.73243251</v>
      </c>
      <c r="P3657" s="76">
        <f t="shared" si="1585"/>
        <v>159.31903639999999</v>
      </c>
      <c r="Q3657" s="84">
        <f t="shared" si="1574"/>
        <v>0</v>
      </c>
      <c r="R3657" s="86">
        <f t="shared" si="1571"/>
        <v>0</v>
      </c>
      <c r="S3657" s="76">
        <f t="shared" si="1586"/>
        <v>0</v>
      </c>
      <c r="T3657" s="86">
        <f t="shared" si="1572"/>
        <v>8.0657000000000006E-2</v>
      </c>
      <c r="U3657" s="84">
        <f t="shared" si="1587"/>
        <v>13</v>
      </c>
      <c r="V3657" s="84">
        <v>252</v>
      </c>
      <c r="W3657" s="83">
        <f t="shared" si="1588"/>
        <v>1.004009602</v>
      </c>
      <c r="X3657" s="76">
        <f t="shared" si="1589"/>
        <v>0.63880592000000003</v>
      </c>
      <c r="Y3657" s="76">
        <f t="shared" si="1590"/>
        <v>0</v>
      </c>
      <c r="Z3657" s="90" t="str">
        <f t="shared" si="1591"/>
        <v>A+J=</v>
      </c>
      <c r="AA3657" s="81">
        <f t="shared" si="1592"/>
        <v>47438</v>
      </c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75">
        <f t="shared" si="1568"/>
        <v>47917</v>
      </c>
      <c r="B3658" s="76">
        <f t="shared" si="1569"/>
        <v>159.95784232</v>
      </c>
      <c r="C3658" s="76">
        <f t="shared" si="1573"/>
        <v>91.962622199999998</v>
      </c>
      <c r="D3658" s="77">
        <f t="shared" si="1576"/>
        <v>7245.38</v>
      </c>
      <c r="E3658" s="78">
        <f>IF(K3658=1,VLOOKUP(A3657,[1]Plan1!$G$155:$I$350,3),E3657)</f>
        <v>7276.54</v>
      </c>
      <c r="F3658" s="79">
        <f t="shared" si="1577"/>
        <v>45763</v>
      </c>
      <c r="G3658" s="80">
        <f t="shared" si="1578"/>
        <v>4.3006716003852752E-3</v>
      </c>
      <c r="H3658" s="81">
        <f t="shared" si="1579"/>
        <v>47924</v>
      </c>
      <c r="I3658" s="81">
        <f t="shared" si="1580"/>
        <v>47924</v>
      </c>
      <c r="J3658" s="82">
        <f t="shared" si="1570"/>
        <v>18</v>
      </c>
      <c r="K3658" s="82">
        <f t="shared" si="1575"/>
        <v>13</v>
      </c>
      <c r="L3658" s="76">
        <f t="shared" si="1581"/>
        <v>1.00310418</v>
      </c>
      <c r="M3658" s="83">
        <f t="shared" si="1582"/>
        <v>1.0043006699999999</v>
      </c>
      <c r="N3658" s="83">
        <f t="shared" si="1583"/>
        <v>1.7270713707242882</v>
      </c>
      <c r="O3658" s="76">
        <f t="shared" si="1584"/>
        <v>1.73243251</v>
      </c>
      <c r="P3658" s="76">
        <f t="shared" si="1585"/>
        <v>159.31903639999999</v>
      </c>
      <c r="Q3658" s="84">
        <f t="shared" si="1574"/>
        <v>0</v>
      </c>
      <c r="R3658" s="86">
        <f t="shared" si="1571"/>
        <v>0</v>
      </c>
      <c r="S3658" s="76">
        <f t="shared" si="1586"/>
        <v>0</v>
      </c>
      <c r="T3658" s="86">
        <f t="shared" si="1572"/>
        <v>8.0657000000000006E-2</v>
      </c>
      <c r="U3658" s="84">
        <f t="shared" si="1587"/>
        <v>13</v>
      </c>
      <c r="V3658" s="84">
        <v>252</v>
      </c>
      <c r="W3658" s="83">
        <f t="shared" si="1588"/>
        <v>1.004009602</v>
      </c>
      <c r="X3658" s="76">
        <f t="shared" si="1589"/>
        <v>0.63880592000000003</v>
      </c>
      <c r="Y3658" s="76">
        <f t="shared" si="1590"/>
        <v>0</v>
      </c>
      <c r="Z3658" s="90" t="str">
        <f t="shared" si="1591"/>
        <v>A+J=</v>
      </c>
      <c r="AA3658" s="81">
        <f t="shared" si="1592"/>
        <v>47438</v>
      </c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75">
        <f t="shared" si="1568"/>
        <v>47918</v>
      </c>
      <c r="B3659" s="76">
        <f t="shared" si="1569"/>
        <v>160.0452401</v>
      </c>
      <c r="C3659" s="76">
        <f t="shared" si="1573"/>
        <v>91.962622199999998</v>
      </c>
      <c r="D3659" s="77">
        <f t="shared" si="1576"/>
        <v>7245.38</v>
      </c>
      <c r="E3659" s="78">
        <f>IF(K3659=1,VLOOKUP(A3658,[1]Plan1!$G$155:$I$350,3),E3658)</f>
        <v>7276.54</v>
      </c>
      <c r="F3659" s="79">
        <f t="shared" si="1577"/>
        <v>45763</v>
      </c>
      <c r="G3659" s="80">
        <f t="shared" si="1578"/>
        <v>4.3006716003852752E-3</v>
      </c>
      <c r="H3659" s="81">
        <f t="shared" si="1579"/>
        <v>47924</v>
      </c>
      <c r="I3659" s="81">
        <f t="shared" si="1580"/>
        <v>47924</v>
      </c>
      <c r="J3659" s="82">
        <f t="shared" si="1570"/>
        <v>18</v>
      </c>
      <c r="K3659" s="82">
        <f t="shared" si="1575"/>
        <v>14</v>
      </c>
      <c r="L3659" s="76">
        <f t="shared" si="1581"/>
        <v>1.0033433700000001</v>
      </c>
      <c r="M3659" s="83">
        <f t="shared" si="1582"/>
        <v>1.0043006699999999</v>
      </c>
      <c r="N3659" s="83">
        <f t="shared" si="1583"/>
        <v>1.7270713707242882</v>
      </c>
      <c r="O3659" s="76">
        <f t="shared" si="1584"/>
        <v>1.7328456000000001</v>
      </c>
      <c r="P3659" s="76">
        <f t="shared" si="1585"/>
        <v>159.35702524000001</v>
      </c>
      <c r="Q3659" s="84">
        <f t="shared" si="1574"/>
        <v>0</v>
      </c>
      <c r="R3659" s="86">
        <f t="shared" si="1571"/>
        <v>0</v>
      </c>
      <c r="S3659" s="76">
        <f t="shared" si="1586"/>
        <v>0</v>
      </c>
      <c r="T3659" s="86">
        <f t="shared" si="1572"/>
        <v>8.0657000000000006E-2</v>
      </c>
      <c r="U3659" s="84">
        <f t="shared" si="1587"/>
        <v>14</v>
      </c>
      <c r="V3659" s="84">
        <v>252</v>
      </c>
      <c r="W3659" s="83">
        <f t="shared" si="1588"/>
        <v>1.0043186980000001</v>
      </c>
      <c r="X3659" s="76">
        <f t="shared" si="1589"/>
        <v>0.68821485999999998</v>
      </c>
      <c r="Y3659" s="76">
        <f t="shared" si="1590"/>
        <v>0</v>
      </c>
      <c r="Z3659" s="90" t="str">
        <f t="shared" si="1591"/>
        <v>A+J=</v>
      </c>
      <c r="AA3659" s="81">
        <f t="shared" si="1592"/>
        <v>47438</v>
      </c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75">
        <f t="shared" ref="A3660:A3723" si="1593">(A3659+1)</f>
        <v>47919</v>
      </c>
      <c r="B3660" s="76">
        <f t="shared" ref="B3660:B3723" si="1594">P3660+X3660</f>
        <v>160.13268574</v>
      </c>
      <c r="C3660" s="76">
        <f t="shared" si="1573"/>
        <v>91.962622199999998</v>
      </c>
      <c r="D3660" s="77">
        <f t="shared" si="1576"/>
        <v>7245.38</v>
      </c>
      <c r="E3660" s="78">
        <f>IF(K3660=1,VLOOKUP(A3659,[1]Plan1!$G$155:$I$350,3),E3659)</f>
        <v>7276.54</v>
      </c>
      <c r="F3660" s="79">
        <f t="shared" si="1577"/>
        <v>45763</v>
      </c>
      <c r="G3660" s="80">
        <f t="shared" si="1578"/>
        <v>4.3006716003852752E-3</v>
      </c>
      <c r="H3660" s="81">
        <f t="shared" si="1579"/>
        <v>47924</v>
      </c>
      <c r="I3660" s="81">
        <f t="shared" si="1580"/>
        <v>47924</v>
      </c>
      <c r="J3660" s="82">
        <f t="shared" ref="J3660:J3723" si="1595">IF(I3660=I3659,J3659,NETWORKDAYS(I3659,I3660,$AD$165:$AD$503)-1)</f>
        <v>18</v>
      </c>
      <c r="K3660" s="82">
        <f t="shared" si="1575"/>
        <v>15</v>
      </c>
      <c r="L3660" s="76">
        <f t="shared" si="1581"/>
        <v>1.00358261</v>
      </c>
      <c r="M3660" s="83">
        <f t="shared" si="1582"/>
        <v>1.0043006699999999</v>
      </c>
      <c r="N3660" s="83">
        <f t="shared" si="1583"/>
        <v>1.7270713707242882</v>
      </c>
      <c r="O3660" s="76">
        <f t="shared" si="1584"/>
        <v>1.73325879</v>
      </c>
      <c r="P3660" s="76">
        <f t="shared" si="1585"/>
        <v>159.39502327</v>
      </c>
      <c r="Q3660" s="84">
        <f t="shared" si="1574"/>
        <v>0</v>
      </c>
      <c r="R3660" s="86">
        <f t="shared" ref="R3660:R3723" si="1596">IF(Q3660&gt;0,VLOOKUP($A3660,$AD$11:$AI$161,6),0)</f>
        <v>0</v>
      </c>
      <c r="S3660" s="76">
        <f t="shared" si="1586"/>
        <v>0</v>
      </c>
      <c r="T3660" s="86">
        <f t="shared" ref="T3660:T3723" si="1597">(T3659)</f>
        <v>8.0657000000000006E-2</v>
      </c>
      <c r="U3660" s="84">
        <f t="shared" si="1587"/>
        <v>15</v>
      </c>
      <c r="V3660" s="84">
        <v>252</v>
      </c>
      <c r="W3660" s="83">
        <f t="shared" si="1588"/>
        <v>1.004627889</v>
      </c>
      <c r="X3660" s="76">
        <f t="shared" si="1589"/>
        <v>0.73766246999999996</v>
      </c>
      <c r="Y3660" s="76">
        <f t="shared" si="1590"/>
        <v>0</v>
      </c>
      <c r="Z3660" s="90" t="str">
        <f t="shared" si="1591"/>
        <v>A+J=</v>
      </c>
      <c r="AA3660" s="81">
        <f t="shared" si="1592"/>
        <v>47438</v>
      </c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75">
        <f t="shared" si="1593"/>
        <v>47920</v>
      </c>
      <c r="B3661" s="76">
        <f t="shared" si="1594"/>
        <v>160.22017758999999</v>
      </c>
      <c r="C3661" s="76">
        <f t="shared" ref="C3661:C3724" si="1598">TRUNC(IF(Q3660&gt;0,VLOOKUP(A3660,$AD$13:$AE$161,2),C3660),8)</f>
        <v>91.962622199999998</v>
      </c>
      <c r="D3661" s="77">
        <f t="shared" si="1576"/>
        <v>7245.38</v>
      </c>
      <c r="E3661" s="78">
        <f>IF(K3661=1,VLOOKUP(A3660,[1]Plan1!$G$155:$I$350,3),E3660)</f>
        <v>7276.54</v>
      </c>
      <c r="F3661" s="79">
        <f t="shared" si="1577"/>
        <v>45763</v>
      </c>
      <c r="G3661" s="80">
        <f t="shared" si="1578"/>
        <v>4.3006716003852752E-3</v>
      </c>
      <c r="H3661" s="81">
        <f t="shared" si="1579"/>
        <v>47924</v>
      </c>
      <c r="I3661" s="81">
        <f t="shared" si="1580"/>
        <v>47924</v>
      </c>
      <c r="J3661" s="82">
        <f t="shared" si="1595"/>
        <v>18</v>
      </c>
      <c r="K3661" s="82">
        <f t="shared" si="1575"/>
        <v>16</v>
      </c>
      <c r="L3661" s="76">
        <f t="shared" si="1581"/>
        <v>1.0038218999999999</v>
      </c>
      <c r="M3661" s="83">
        <f t="shared" si="1582"/>
        <v>1.0043006699999999</v>
      </c>
      <c r="N3661" s="83">
        <f t="shared" si="1583"/>
        <v>1.7270713707242882</v>
      </c>
      <c r="O3661" s="76">
        <f t="shared" si="1584"/>
        <v>1.73367206</v>
      </c>
      <c r="P3661" s="76">
        <f t="shared" si="1585"/>
        <v>159.43302867</v>
      </c>
      <c r="Q3661" s="84">
        <f t="shared" ref="Q3661:Q3724" si="1599">IF(VLOOKUP(A3661,AD$11:AK$161,8)=VLOOKUP(A3660,AD$11:AK$161,8),0,VLOOKUP(A3661,AD$11:AK$161,8))</f>
        <v>0</v>
      </c>
      <c r="R3661" s="86">
        <f t="shared" si="1596"/>
        <v>0</v>
      </c>
      <c r="S3661" s="76">
        <f t="shared" si="1586"/>
        <v>0</v>
      </c>
      <c r="T3661" s="86">
        <f t="shared" si="1597"/>
        <v>8.0657000000000006E-2</v>
      </c>
      <c r="U3661" s="84">
        <f t="shared" si="1587"/>
        <v>16</v>
      </c>
      <c r="V3661" s="84">
        <v>252</v>
      </c>
      <c r="W3661" s="83">
        <f t="shared" si="1588"/>
        <v>1.0049371760000001</v>
      </c>
      <c r="X3661" s="76">
        <f t="shared" si="1589"/>
        <v>0.78714892000000003</v>
      </c>
      <c r="Y3661" s="76">
        <f t="shared" si="1590"/>
        <v>0</v>
      </c>
      <c r="Z3661" s="90" t="str">
        <f t="shared" si="1591"/>
        <v>A+J=</v>
      </c>
      <c r="AA3661" s="81">
        <f t="shared" si="1592"/>
        <v>47438</v>
      </c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75">
        <f t="shared" si="1593"/>
        <v>47921</v>
      </c>
      <c r="B3662" s="76">
        <f t="shared" si="1594"/>
        <v>160.30771902000001</v>
      </c>
      <c r="C3662" s="76">
        <f t="shared" si="1598"/>
        <v>91.962622199999998</v>
      </c>
      <c r="D3662" s="77">
        <f t="shared" si="1576"/>
        <v>7245.38</v>
      </c>
      <c r="E3662" s="78">
        <f>IF(K3662=1,VLOOKUP(A3661,[1]Plan1!$G$155:$I$350,3),E3661)</f>
        <v>7276.54</v>
      </c>
      <c r="F3662" s="79">
        <f t="shared" si="1577"/>
        <v>45763</v>
      </c>
      <c r="G3662" s="80">
        <f t="shared" si="1578"/>
        <v>4.3006716003852752E-3</v>
      </c>
      <c r="H3662" s="81">
        <f t="shared" si="1579"/>
        <v>47924</v>
      </c>
      <c r="I3662" s="81">
        <f t="shared" si="1580"/>
        <v>47924</v>
      </c>
      <c r="J3662" s="82">
        <f t="shared" si="1595"/>
        <v>18</v>
      </c>
      <c r="K3662" s="82">
        <f t="shared" si="1575"/>
        <v>17</v>
      </c>
      <c r="L3662" s="76">
        <f t="shared" si="1581"/>
        <v>1.0040612600000001</v>
      </c>
      <c r="M3662" s="83">
        <f t="shared" si="1582"/>
        <v>1.0043006699999999</v>
      </c>
      <c r="N3662" s="83">
        <f t="shared" si="1583"/>
        <v>1.7270713707242882</v>
      </c>
      <c r="O3662" s="76">
        <f t="shared" si="1584"/>
        <v>1.73408545</v>
      </c>
      <c r="P3662" s="76">
        <f t="shared" si="1585"/>
        <v>159.4710451</v>
      </c>
      <c r="Q3662" s="84">
        <f t="shared" si="1599"/>
        <v>0</v>
      </c>
      <c r="R3662" s="86">
        <f t="shared" si="1596"/>
        <v>0</v>
      </c>
      <c r="S3662" s="76">
        <f t="shared" si="1586"/>
        <v>0</v>
      </c>
      <c r="T3662" s="86">
        <f t="shared" si="1597"/>
        <v>8.0657000000000006E-2</v>
      </c>
      <c r="U3662" s="84">
        <f t="shared" si="1587"/>
        <v>17</v>
      </c>
      <c r="V3662" s="84">
        <v>252</v>
      </c>
      <c r="W3662" s="83">
        <f t="shared" si="1588"/>
        <v>1.005246557</v>
      </c>
      <c r="X3662" s="76">
        <f t="shared" si="1589"/>
        <v>0.83667391999999996</v>
      </c>
      <c r="Y3662" s="76">
        <f t="shared" si="1590"/>
        <v>0</v>
      </c>
      <c r="Z3662" s="90" t="str">
        <f t="shared" si="1591"/>
        <v>A+J=</v>
      </c>
      <c r="AA3662" s="81">
        <f t="shared" si="1592"/>
        <v>47438</v>
      </c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75">
        <f t="shared" si="1593"/>
        <v>47922</v>
      </c>
      <c r="B3663" s="76">
        <f t="shared" si="1594"/>
        <v>160.39530761</v>
      </c>
      <c r="C3663" s="76">
        <f t="shared" si="1598"/>
        <v>91.962622199999998</v>
      </c>
      <c r="D3663" s="77">
        <f t="shared" si="1576"/>
        <v>7245.38</v>
      </c>
      <c r="E3663" s="78">
        <f>IF(K3663=1,VLOOKUP(A3662,[1]Plan1!$G$155:$I$350,3),E3662)</f>
        <v>7276.54</v>
      </c>
      <c r="F3663" s="79">
        <f t="shared" si="1577"/>
        <v>45763</v>
      </c>
      <c r="G3663" s="80">
        <f t="shared" si="1578"/>
        <v>4.3006716003852752E-3</v>
      </c>
      <c r="H3663" s="81">
        <f t="shared" si="1579"/>
        <v>47953</v>
      </c>
      <c r="I3663" s="81">
        <f t="shared" si="1580"/>
        <v>47924</v>
      </c>
      <c r="J3663" s="82">
        <f t="shared" si="1595"/>
        <v>18</v>
      </c>
      <c r="K3663" s="82">
        <f t="shared" si="1575"/>
        <v>18</v>
      </c>
      <c r="L3663" s="76">
        <f t="shared" si="1581"/>
        <v>1.0043006699999999</v>
      </c>
      <c r="M3663" s="83">
        <f t="shared" si="1582"/>
        <v>1.0043006699999999</v>
      </c>
      <c r="N3663" s="83">
        <f t="shared" si="1583"/>
        <v>1.7270713707242882</v>
      </c>
      <c r="O3663" s="76">
        <f t="shared" si="1584"/>
        <v>1.73449893</v>
      </c>
      <c r="P3663" s="76">
        <f t="shared" si="1585"/>
        <v>159.50906979999999</v>
      </c>
      <c r="Q3663" s="84">
        <f t="shared" si="1599"/>
        <v>0</v>
      </c>
      <c r="R3663" s="86">
        <f t="shared" si="1596"/>
        <v>0</v>
      </c>
      <c r="S3663" s="76">
        <f t="shared" si="1586"/>
        <v>0</v>
      </c>
      <c r="T3663" s="86">
        <f t="shared" si="1597"/>
        <v>8.0657000000000006E-2</v>
      </c>
      <c r="U3663" s="84">
        <f t="shared" si="1587"/>
        <v>18</v>
      </c>
      <c r="V3663" s="84">
        <v>252</v>
      </c>
      <c r="W3663" s="83">
        <f t="shared" si="1588"/>
        <v>1.005556034</v>
      </c>
      <c r="X3663" s="76">
        <f t="shared" si="1589"/>
        <v>0.88623781000000001</v>
      </c>
      <c r="Y3663" s="76">
        <f t="shared" si="1590"/>
        <v>0</v>
      </c>
      <c r="Z3663" s="90" t="str">
        <f t="shared" si="1591"/>
        <v>A+J=</v>
      </c>
      <c r="AA3663" s="81">
        <f t="shared" si="1592"/>
        <v>47438</v>
      </c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75">
        <f t="shared" si="1593"/>
        <v>47923</v>
      </c>
      <c r="B3664" s="76">
        <f t="shared" si="1594"/>
        <v>160.39530761</v>
      </c>
      <c r="C3664" s="76">
        <f t="shared" si="1598"/>
        <v>91.962622199999998</v>
      </c>
      <c r="D3664" s="77">
        <f t="shared" si="1576"/>
        <v>7245.38</v>
      </c>
      <c r="E3664" s="78">
        <f>IF(K3664=1,VLOOKUP(A3663,[1]Plan1!$G$155:$I$350,3),E3663)</f>
        <v>7276.54</v>
      </c>
      <c r="F3664" s="79">
        <f t="shared" si="1577"/>
        <v>45763</v>
      </c>
      <c r="G3664" s="80">
        <f t="shared" si="1578"/>
        <v>4.3006716003852752E-3</v>
      </c>
      <c r="H3664" s="81">
        <f t="shared" si="1579"/>
        <v>47953</v>
      </c>
      <c r="I3664" s="81">
        <f t="shared" si="1580"/>
        <v>47924</v>
      </c>
      <c r="J3664" s="82">
        <f t="shared" si="1595"/>
        <v>18</v>
      </c>
      <c r="K3664" s="82">
        <f t="shared" si="1575"/>
        <v>18</v>
      </c>
      <c r="L3664" s="76">
        <f t="shared" si="1581"/>
        <v>1.0043006699999999</v>
      </c>
      <c r="M3664" s="83">
        <f t="shared" si="1582"/>
        <v>1.0043006699999999</v>
      </c>
      <c r="N3664" s="83">
        <f t="shared" si="1583"/>
        <v>1.7270713707242882</v>
      </c>
      <c r="O3664" s="76">
        <f t="shared" si="1584"/>
        <v>1.73449893</v>
      </c>
      <c r="P3664" s="76">
        <f t="shared" si="1585"/>
        <v>159.50906979999999</v>
      </c>
      <c r="Q3664" s="84">
        <f t="shared" si="1599"/>
        <v>0</v>
      </c>
      <c r="R3664" s="86">
        <f t="shared" si="1596"/>
        <v>0</v>
      </c>
      <c r="S3664" s="76">
        <f t="shared" si="1586"/>
        <v>0</v>
      </c>
      <c r="T3664" s="86">
        <f t="shared" si="1597"/>
        <v>8.0657000000000006E-2</v>
      </c>
      <c r="U3664" s="84">
        <f t="shared" si="1587"/>
        <v>18</v>
      </c>
      <c r="V3664" s="84">
        <v>252</v>
      </c>
      <c r="W3664" s="83">
        <f t="shared" si="1588"/>
        <v>1.005556034</v>
      </c>
      <c r="X3664" s="76">
        <f t="shared" si="1589"/>
        <v>0.88623781000000001</v>
      </c>
      <c r="Y3664" s="76">
        <f t="shared" si="1590"/>
        <v>0</v>
      </c>
      <c r="Z3664" s="90" t="str">
        <f t="shared" si="1591"/>
        <v>A+J=</v>
      </c>
      <c r="AA3664" s="81">
        <f t="shared" si="1592"/>
        <v>47438</v>
      </c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75">
        <f t="shared" si="1593"/>
        <v>47924</v>
      </c>
      <c r="B3665" s="76">
        <f t="shared" si="1594"/>
        <v>160.39530761</v>
      </c>
      <c r="C3665" s="76">
        <f t="shared" si="1598"/>
        <v>91.962622199999998</v>
      </c>
      <c r="D3665" s="77">
        <f t="shared" ref="D3665:D3728" si="1600">IF(E3665=E3664,D3664,E3664)</f>
        <v>7245.38</v>
      </c>
      <c r="E3665" s="78">
        <f>IF(K3665=1,VLOOKUP(A3664,[1]Plan1!$G$155:$I$350,3),E3664)</f>
        <v>7276.54</v>
      </c>
      <c r="F3665" s="79">
        <f t="shared" ref="F3665:F3728" si="1601">IF(D3665=D3664,F3664,A3665)</f>
        <v>45763</v>
      </c>
      <c r="G3665" s="80">
        <f t="shared" ref="G3665:G3728" si="1602">(E3665/D3665)-1</f>
        <v>4.3006716003852752E-3</v>
      </c>
      <c r="H3665" s="81">
        <f t="shared" ref="H3665:H3728" si="1603">IF(DAY(A3665)=15,VLOOKUP(A3665,AH$119:AN$451,4),H3664)</f>
        <v>47953</v>
      </c>
      <c r="I3665" s="81">
        <f t="shared" ref="I3665:I3728" si="1604">IF(A3665&gt;I3664,H3665,I3664)</f>
        <v>47924</v>
      </c>
      <c r="J3665" s="82">
        <f t="shared" si="1595"/>
        <v>18</v>
      </c>
      <c r="K3665" s="82">
        <f t="shared" si="1575"/>
        <v>18</v>
      </c>
      <c r="L3665" s="76">
        <f t="shared" ref="L3665:L3728" si="1605">TRUNC((E3665/D3665)^TRUNC((K3665/J3665),9),8)</f>
        <v>1.0043006699999999</v>
      </c>
      <c r="M3665" s="83">
        <f t="shared" ref="M3665:M3728" si="1606">IF(I3665&gt;I3664,L3664,M3664)</f>
        <v>1.0043006699999999</v>
      </c>
      <c r="N3665" s="83">
        <f t="shared" ref="N3665:N3728" si="1607">IF(I3665&gt;I3664,N3664*M3665,N3664)</f>
        <v>1.7270713707242882</v>
      </c>
      <c r="O3665" s="76">
        <f t="shared" ref="O3665:O3728" si="1608">TRUNC(TRUNC((L3665*N3665),15),8)</f>
        <v>1.73449893</v>
      </c>
      <c r="P3665" s="76">
        <f t="shared" ref="P3665:P3728" si="1609">TRUNC(C3665*O3665,8)</f>
        <v>159.50906979999999</v>
      </c>
      <c r="Q3665" s="84">
        <f t="shared" si="1599"/>
        <v>120</v>
      </c>
      <c r="R3665" s="86">
        <f t="shared" si="1596"/>
        <v>6.6437999999999997E-2</v>
      </c>
      <c r="S3665" s="76">
        <f t="shared" ref="S3665:S3728" si="1610">IF(R3665&gt;0,TRUNC(R3665*P3665,8),0)</f>
        <v>10.59746357</v>
      </c>
      <c r="T3665" s="86">
        <f t="shared" si="1597"/>
        <v>8.0657000000000006E-2</v>
      </c>
      <c r="U3665" s="84">
        <f t="shared" ref="U3665:U3728" si="1611">IF(Q3664&gt;0,1,IF(K3665=K3664,U3664,U3664+1))</f>
        <v>18</v>
      </c>
      <c r="V3665" s="84">
        <v>252</v>
      </c>
      <c r="W3665" s="83">
        <f t="shared" ref="W3665:W3728" si="1612">ROUND((1+T3665)^TRUNC((U3665/V3665),9),9)</f>
        <v>1.005556034</v>
      </c>
      <c r="X3665" s="76">
        <f t="shared" ref="X3665:X3728" si="1613">TRUNC((P3665*(W3665-1)),8)</f>
        <v>0.88623781000000001</v>
      </c>
      <c r="Y3665" s="76">
        <f t="shared" ref="Y3665:Y3728" si="1614">IF(Q3665&gt;0,S3665+X3665,0)</f>
        <v>11.483701380000001</v>
      </c>
      <c r="Z3665" s="90" t="str">
        <f t="shared" si="1591"/>
        <v>A+J=</v>
      </c>
      <c r="AA3665" s="81">
        <f t="shared" ref="AA3665:AA3728" si="1615">IF(Q3664&gt;0,VLOOKUP(A3664,$AD$11:$AM$115,10),AA3664)</f>
        <v>47438</v>
      </c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75">
        <f t="shared" si="1593"/>
        <v>47925</v>
      </c>
      <c r="B3666" s="76">
        <f t="shared" si="1594"/>
        <v>148.98941556</v>
      </c>
      <c r="C3666" s="76">
        <f t="shared" si="1598"/>
        <v>85.85280951</v>
      </c>
      <c r="D3666" s="77">
        <f t="shared" si="1600"/>
        <v>7245.38</v>
      </c>
      <c r="E3666" s="78">
        <f>IF(K3666=1,VLOOKUP(A3665,[1]Plan1!$G$155:$I$350,3),E3665)</f>
        <v>7276.54</v>
      </c>
      <c r="F3666" s="79">
        <f t="shared" si="1601"/>
        <v>45763</v>
      </c>
      <c r="G3666" s="80">
        <f t="shared" si="1602"/>
        <v>4.3006716003852752E-3</v>
      </c>
      <c r="H3666" s="81">
        <f t="shared" si="1603"/>
        <v>47953</v>
      </c>
      <c r="I3666" s="81">
        <f t="shared" si="1604"/>
        <v>47953</v>
      </c>
      <c r="J3666" s="82">
        <f t="shared" si="1595"/>
        <v>20</v>
      </c>
      <c r="K3666" s="82">
        <f t="shared" si="1575"/>
        <v>1</v>
      </c>
      <c r="L3666" s="76">
        <f t="shared" si="1605"/>
        <v>1.0002145899999999</v>
      </c>
      <c r="M3666" s="83">
        <f t="shared" si="1606"/>
        <v>1.0043006699999999</v>
      </c>
      <c r="N3666" s="83">
        <f t="shared" si="1607"/>
        <v>1.7344989347562207</v>
      </c>
      <c r="O3666" s="76">
        <f t="shared" si="1608"/>
        <v>1.7348711400000001</v>
      </c>
      <c r="P3666" s="76">
        <f t="shared" si="1609"/>
        <v>148.94356149999999</v>
      </c>
      <c r="Q3666" s="84">
        <f t="shared" si="1599"/>
        <v>0</v>
      </c>
      <c r="R3666" s="86">
        <f t="shared" si="1596"/>
        <v>0</v>
      </c>
      <c r="S3666" s="76">
        <f t="shared" si="1610"/>
        <v>0</v>
      </c>
      <c r="T3666" s="86">
        <f t="shared" si="1597"/>
        <v>8.0657000000000006E-2</v>
      </c>
      <c r="U3666" s="84">
        <f t="shared" si="1611"/>
        <v>1</v>
      </c>
      <c r="V3666" s="84">
        <v>252</v>
      </c>
      <c r="W3666" s="83">
        <f t="shared" si="1612"/>
        <v>1.0003078620000001</v>
      </c>
      <c r="X3666" s="76">
        <f t="shared" si="1613"/>
        <v>4.5854060000000002E-2</v>
      </c>
      <c r="Y3666" s="76">
        <f t="shared" si="1614"/>
        <v>0</v>
      </c>
      <c r="Z3666" s="90" t="str">
        <f t="shared" si="1591"/>
        <v>A+J=</v>
      </c>
      <c r="AA3666" s="81">
        <f t="shared" si="1615"/>
        <v>47438</v>
      </c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75">
        <f t="shared" si="1593"/>
        <v>47926</v>
      </c>
      <c r="B3667" s="76">
        <f t="shared" si="1594"/>
        <v>149.06726544</v>
      </c>
      <c r="C3667" s="76">
        <f t="shared" si="1598"/>
        <v>85.85280951</v>
      </c>
      <c r="D3667" s="77">
        <f t="shared" si="1600"/>
        <v>7245.38</v>
      </c>
      <c r="E3667" s="78">
        <f>IF(K3667=1,VLOOKUP(A3666,[1]Plan1!$G$155:$I$350,3),E3666)</f>
        <v>7276.54</v>
      </c>
      <c r="F3667" s="79">
        <f t="shared" si="1601"/>
        <v>45763</v>
      </c>
      <c r="G3667" s="80">
        <f t="shared" si="1602"/>
        <v>4.3006716003852752E-3</v>
      </c>
      <c r="H3667" s="81">
        <f t="shared" si="1603"/>
        <v>47953</v>
      </c>
      <c r="I3667" s="81">
        <f t="shared" si="1604"/>
        <v>47953</v>
      </c>
      <c r="J3667" s="82">
        <f t="shared" si="1595"/>
        <v>20</v>
      </c>
      <c r="K3667" s="82">
        <f t="shared" si="1575"/>
        <v>2</v>
      </c>
      <c r="L3667" s="76">
        <f t="shared" si="1605"/>
        <v>1.0004292299999999</v>
      </c>
      <c r="M3667" s="83">
        <f t="shared" si="1606"/>
        <v>1.0043006699999999</v>
      </c>
      <c r="N3667" s="83">
        <f t="shared" si="1607"/>
        <v>1.7344989347562207</v>
      </c>
      <c r="O3667" s="76">
        <f t="shared" si="1608"/>
        <v>1.7352434299999999</v>
      </c>
      <c r="P3667" s="76">
        <f t="shared" si="1609"/>
        <v>148.97552364000001</v>
      </c>
      <c r="Q3667" s="84">
        <f t="shared" si="1599"/>
        <v>0</v>
      </c>
      <c r="R3667" s="86">
        <f t="shared" si="1596"/>
        <v>0</v>
      </c>
      <c r="S3667" s="76">
        <f t="shared" si="1610"/>
        <v>0</v>
      </c>
      <c r="T3667" s="86">
        <f t="shared" si="1597"/>
        <v>8.0657000000000006E-2</v>
      </c>
      <c r="U3667" s="84">
        <f t="shared" si="1611"/>
        <v>2</v>
      </c>
      <c r="V3667" s="84">
        <v>252</v>
      </c>
      <c r="W3667" s="83">
        <f t="shared" si="1612"/>
        <v>1.000615818</v>
      </c>
      <c r="X3667" s="76">
        <f t="shared" si="1613"/>
        <v>9.1741799999999998E-2</v>
      </c>
      <c r="Y3667" s="76">
        <f t="shared" si="1614"/>
        <v>0</v>
      </c>
      <c r="Z3667" s="90" t="str">
        <f t="shared" si="1591"/>
        <v>A+J=</v>
      </c>
      <c r="AA3667" s="81">
        <f t="shared" si="1615"/>
        <v>47438</v>
      </c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75">
        <f t="shared" si="1593"/>
        <v>47927</v>
      </c>
      <c r="B3668" s="76">
        <f t="shared" si="1594"/>
        <v>149.14515691</v>
      </c>
      <c r="C3668" s="76">
        <f t="shared" si="1598"/>
        <v>85.85280951</v>
      </c>
      <c r="D3668" s="77">
        <f t="shared" si="1600"/>
        <v>7245.38</v>
      </c>
      <c r="E3668" s="78">
        <f>IF(K3668=1,VLOOKUP(A3667,[1]Plan1!$G$155:$I$350,3),E3667)</f>
        <v>7276.54</v>
      </c>
      <c r="F3668" s="79">
        <f t="shared" si="1601"/>
        <v>45763</v>
      </c>
      <c r="G3668" s="80">
        <f t="shared" si="1602"/>
        <v>4.3006716003852752E-3</v>
      </c>
      <c r="H3668" s="81">
        <f t="shared" si="1603"/>
        <v>47953</v>
      </c>
      <c r="I3668" s="81">
        <f t="shared" si="1604"/>
        <v>47953</v>
      </c>
      <c r="J3668" s="82">
        <f t="shared" si="1595"/>
        <v>20</v>
      </c>
      <c r="K3668" s="82">
        <f t="shared" si="1575"/>
        <v>3</v>
      </c>
      <c r="L3668" s="76">
        <f t="shared" si="1605"/>
        <v>1.0006439199999999</v>
      </c>
      <c r="M3668" s="83">
        <f t="shared" si="1606"/>
        <v>1.0043006699999999</v>
      </c>
      <c r="N3668" s="83">
        <f t="shared" si="1607"/>
        <v>1.7344989347562207</v>
      </c>
      <c r="O3668" s="76">
        <f t="shared" si="1608"/>
        <v>1.7356158100000001</v>
      </c>
      <c r="P3668" s="76">
        <f t="shared" si="1609"/>
        <v>149.00749350999999</v>
      </c>
      <c r="Q3668" s="84">
        <f t="shared" si="1599"/>
        <v>0</v>
      </c>
      <c r="R3668" s="86">
        <f t="shared" si="1596"/>
        <v>0</v>
      </c>
      <c r="S3668" s="76">
        <f t="shared" si="1610"/>
        <v>0</v>
      </c>
      <c r="T3668" s="86">
        <f t="shared" si="1597"/>
        <v>8.0657000000000006E-2</v>
      </c>
      <c r="U3668" s="84">
        <f t="shared" si="1611"/>
        <v>3</v>
      </c>
      <c r="V3668" s="84">
        <v>252</v>
      </c>
      <c r="W3668" s="83">
        <f t="shared" si="1612"/>
        <v>1.000923869</v>
      </c>
      <c r="X3668" s="76">
        <f t="shared" si="1613"/>
        <v>0.13766339999999999</v>
      </c>
      <c r="Y3668" s="76">
        <f t="shared" si="1614"/>
        <v>0</v>
      </c>
      <c r="Z3668" s="90" t="str">
        <f t="shared" si="1591"/>
        <v>A+J=</v>
      </c>
      <c r="AA3668" s="81">
        <f t="shared" si="1615"/>
        <v>47438</v>
      </c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75">
        <f t="shared" si="1593"/>
        <v>47928</v>
      </c>
      <c r="B3669" s="76">
        <f t="shared" si="1594"/>
        <v>149.22308824999999</v>
      </c>
      <c r="C3669" s="76">
        <f t="shared" si="1598"/>
        <v>85.85280951</v>
      </c>
      <c r="D3669" s="77">
        <f t="shared" si="1600"/>
        <v>7245.38</v>
      </c>
      <c r="E3669" s="78">
        <f>IF(K3669=1,VLOOKUP(A3668,[1]Plan1!$G$155:$I$350,3),E3668)</f>
        <v>7276.54</v>
      </c>
      <c r="F3669" s="79">
        <f t="shared" si="1601"/>
        <v>45763</v>
      </c>
      <c r="G3669" s="80">
        <f t="shared" si="1602"/>
        <v>4.3006716003852752E-3</v>
      </c>
      <c r="H3669" s="81">
        <f t="shared" si="1603"/>
        <v>47953</v>
      </c>
      <c r="I3669" s="81">
        <f t="shared" si="1604"/>
        <v>47953</v>
      </c>
      <c r="J3669" s="82">
        <f t="shared" si="1595"/>
        <v>20</v>
      </c>
      <c r="K3669" s="82">
        <f t="shared" si="1575"/>
        <v>4</v>
      </c>
      <c r="L3669" s="76">
        <f t="shared" si="1605"/>
        <v>1.0008586500000001</v>
      </c>
      <c r="M3669" s="83">
        <f t="shared" si="1606"/>
        <v>1.0043006699999999</v>
      </c>
      <c r="N3669" s="83">
        <f t="shared" si="1607"/>
        <v>1.7344989347562207</v>
      </c>
      <c r="O3669" s="76">
        <f t="shared" si="1608"/>
        <v>1.7359882600000001</v>
      </c>
      <c r="P3669" s="76">
        <f t="shared" si="1609"/>
        <v>149.03946938999999</v>
      </c>
      <c r="Q3669" s="84">
        <f t="shared" si="1599"/>
        <v>0</v>
      </c>
      <c r="R3669" s="86">
        <f t="shared" si="1596"/>
        <v>0</v>
      </c>
      <c r="S3669" s="76">
        <f t="shared" si="1610"/>
        <v>0</v>
      </c>
      <c r="T3669" s="86">
        <f t="shared" si="1597"/>
        <v>8.0657000000000006E-2</v>
      </c>
      <c r="U3669" s="84">
        <f t="shared" si="1611"/>
        <v>4</v>
      </c>
      <c r="V3669" s="84">
        <v>252</v>
      </c>
      <c r="W3669" s="83">
        <f t="shared" si="1612"/>
        <v>1.001232015</v>
      </c>
      <c r="X3669" s="76">
        <f t="shared" si="1613"/>
        <v>0.18361885999999999</v>
      </c>
      <c r="Y3669" s="76">
        <f t="shared" si="1614"/>
        <v>0</v>
      </c>
      <c r="Z3669" s="90" t="str">
        <f t="shared" si="1591"/>
        <v>A+J=</v>
      </c>
      <c r="AA3669" s="81">
        <f t="shared" si="1615"/>
        <v>47438</v>
      </c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75">
        <f t="shared" si="1593"/>
        <v>47929</v>
      </c>
      <c r="B3670" s="76">
        <f t="shared" si="1594"/>
        <v>149.30106032999998</v>
      </c>
      <c r="C3670" s="76">
        <f t="shared" si="1598"/>
        <v>85.85280951</v>
      </c>
      <c r="D3670" s="77">
        <f t="shared" si="1600"/>
        <v>7245.38</v>
      </c>
      <c r="E3670" s="78">
        <f>IF(K3670=1,VLOOKUP(A3669,[1]Plan1!$G$155:$I$350,3),E3669)</f>
        <v>7276.54</v>
      </c>
      <c r="F3670" s="79">
        <f t="shared" si="1601"/>
        <v>45763</v>
      </c>
      <c r="G3670" s="80">
        <f t="shared" si="1602"/>
        <v>4.3006716003852752E-3</v>
      </c>
      <c r="H3670" s="81">
        <f t="shared" si="1603"/>
        <v>47953</v>
      </c>
      <c r="I3670" s="81">
        <f t="shared" si="1604"/>
        <v>47953</v>
      </c>
      <c r="J3670" s="82">
        <f t="shared" si="1595"/>
        <v>20</v>
      </c>
      <c r="K3670" s="82">
        <f t="shared" si="1575"/>
        <v>5</v>
      </c>
      <c r="L3670" s="76">
        <f t="shared" si="1605"/>
        <v>1.0010734299999999</v>
      </c>
      <c r="M3670" s="83">
        <f t="shared" si="1606"/>
        <v>1.0043006699999999</v>
      </c>
      <c r="N3670" s="83">
        <f t="shared" si="1607"/>
        <v>1.7344989347562207</v>
      </c>
      <c r="O3670" s="76">
        <f t="shared" si="1608"/>
        <v>1.73636079</v>
      </c>
      <c r="P3670" s="76">
        <f t="shared" si="1609"/>
        <v>149.07145213999999</v>
      </c>
      <c r="Q3670" s="84">
        <f t="shared" si="1599"/>
        <v>0</v>
      </c>
      <c r="R3670" s="86">
        <f t="shared" si="1596"/>
        <v>0</v>
      </c>
      <c r="S3670" s="76">
        <f t="shared" si="1610"/>
        <v>0</v>
      </c>
      <c r="T3670" s="86">
        <f t="shared" si="1597"/>
        <v>8.0657000000000006E-2</v>
      </c>
      <c r="U3670" s="84">
        <f t="shared" si="1611"/>
        <v>5</v>
      </c>
      <c r="V3670" s="84">
        <v>252</v>
      </c>
      <c r="W3670" s="83">
        <f t="shared" si="1612"/>
        <v>1.001540256</v>
      </c>
      <c r="X3670" s="76">
        <f t="shared" si="1613"/>
        <v>0.22960818999999999</v>
      </c>
      <c r="Y3670" s="76">
        <f t="shared" si="1614"/>
        <v>0</v>
      </c>
      <c r="Z3670" s="90" t="str">
        <f t="shared" si="1591"/>
        <v>A+J=</v>
      </c>
      <c r="AA3670" s="81">
        <f t="shared" si="1615"/>
        <v>47438</v>
      </c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75">
        <f t="shared" si="1593"/>
        <v>47930</v>
      </c>
      <c r="B3671" s="76">
        <f t="shared" si="1594"/>
        <v>149.30106032999998</v>
      </c>
      <c r="C3671" s="76">
        <f t="shared" si="1598"/>
        <v>85.85280951</v>
      </c>
      <c r="D3671" s="77">
        <f t="shared" si="1600"/>
        <v>7245.38</v>
      </c>
      <c r="E3671" s="78">
        <f>IF(K3671=1,VLOOKUP(A3670,[1]Plan1!$G$155:$I$350,3),E3670)</f>
        <v>7276.54</v>
      </c>
      <c r="F3671" s="79">
        <f t="shared" si="1601"/>
        <v>45763</v>
      </c>
      <c r="G3671" s="80">
        <f t="shared" si="1602"/>
        <v>4.3006716003852752E-3</v>
      </c>
      <c r="H3671" s="81">
        <f t="shared" si="1603"/>
        <v>47953</v>
      </c>
      <c r="I3671" s="81">
        <f t="shared" si="1604"/>
        <v>47953</v>
      </c>
      <c r="J3671" s="82">
        <f t="shared" si="1595"/>
        <v>20</v>
      </c>
      <c r="K3671" s="82">
        <f t="shared" si="1575"/>
        <v>5</v>
      </c>
      <c r="L3671" s="76">
        <f t="shared" si="1605"/>
        <v>1.0010734299999999</v>
      </c>
      <c r="M3671" s="83">
        <f t="shared" si="1606"/>
        <v>1.0043006699999999</v>
      </c>
      <c r="N3671" s="83">
        <f t="shared" si="1607"/>
        <v>1.7344989347562207</v>
      </c>
      <c r="O3671" s="76">
        <f t="shared" si="1608"/>
        <v>1.73636079</v>
      </c>
      <c r="P3671" s="76">
        <f t="shared" si="1609"/>
        <v>149.07145213999999</v>
      </c>
      <c r="Q3671" s="84">
        <f t="shared" si="1599"/>
        <v>0</v>
      </c>
      <c r="R3671" s="86">
        <f t="shared" si="1596"/>
        <v>0</v>
      </c>
      <c r="S3671" s="76">
        <f t="shared" si="1610"/>
        <v>0</v>
      </c>
      <c r="T3671" s="86">
        <f t="shared" si="1597"/>
        <v>8.0657000000000006E-2</v>
      </c>
      <c r="U3671" s="84">
        <f t="shared" si="1611"/>
        <v>5</v>
      </c>
      <c r="V3671" s="84">
        <v>252</v>
      </c>
      <c r="W3671" s="83">
        <f t="shared" si="1612"/>
        <v>1.001540256</v>
      </c>
      <c r="X3671" s="76">
        <f t="shared" si="1613"/>
        <v>0.22960818999999999</v>
      </c>
      <c r="Y3671" s="76">
        <f t="shared" si="1614"/>
        <v>0</v>
      </c>
      <c r="Z3671" s="90" t="str">
        <f t="shared" si="1591"/>
        <v>A+J=</v>
      </c>
      <c r="AA3671" s="81">
        <f t="shared" si="1615"/>
        <v>47438</v>
      </c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75">
        <f t="shared" si="1593"/>
        <v>47931</v>
      </c>
      <c r="B3672" s="76">
        <f t="shared" si="1594"/>
        <v>149.30106032999998</v>
      </c>
      <c r="C3672" s="76">
        <f t="shared" si="1598"/>
        <v>85.85280951</v>
      </c>
      <c r="D3672" s="77">
        <f t="shared" si="1600"/>
        <v>7245.38</v>
      </c>
      <c r="E3672" s="78">
        <f>IF(K3672=1,VLOOKUP(A3671,[1]Plan1!$G$155:$I$350,3),E3671)</f>
        <v>7276.54</v>
      </c>
      <c r="F3672" s="79">
        <f t="shared" si="1601"/>
        <v>45763</v>
      </c>
      <c r="G3672" s="80">
        <f t="shared" si="1602"/>
        <v>4.3006716003852752E-3</v>
      </c>
      <c r="H3672" s="81">
        <f t="shared" si="1603"/>
        <v>47953</v>
      </c>
      <c r="I3672" s="81">
        <f t="shared" si="1604"/>
        <v>47953</v>
      </c>
      <c r="J3672" s="82">
        <f t="shared" si="1595"/>
        <v>20</v>
      </c>
      <c r="K3672" s="82">
        <f t="shared" si="1575"/>
        <v>5</v>
      </c>
      <c r="L3672" s="76">
        <f t="shared" si="1605"/>
        <v>1.0010734299999999</v>
      </c>
      <c r="M3672" s="83">
        <f t="shared" si="1606"/>
        <v>1.0043006699999999</v>
      </c>
      <c r="N3672" s="83">
        <f t="shared" si="1607"/>
        <v>1.7344989347562207</v>
      </c>
      <c r="O3672" s="76">
        <f t="shared" si="1608"/>
        <v>1.73636079</v>
      </c>
      <c r="P3672" s="76">
        <f t="shared" si="1609"/>
        <v>149.07145213999999</v>
      </c>
      <c r="Q3672" s="84">
        <f t="shared" si="1599"/>
        <v>0</v>
      </c>
      <c r="R3672" s="86">
        <f t="shared" si="1596"/>
        <v>0</v>
      </c>
      <c r="S3672" s="76">
        <f t="shared" si="1610"/>
        <v>0</v>
      </c>
      <c r="T3672" s="86">
        <f t="shared" si="1597"/>
        <v>8.0657000000000006E-2</v>
      </c>
      <c r="U3672" s="84">
        <f t="shared" si="1611"/>
        <v>5</v>
      </c>
      <c r="V3672" s="84">
        <v>252</v>
      </c>
      <c r="W3672" s="83">
        <f t="shared" si="1612"/>
        <v>1.001540256</v>
      </c>
      <c r="X3672" s="76">
        <f t="shared" si="1613"/>
        <v>0.22960818999999999</v>
      </c>
      <c r="Y3672" s="76">
        <f t="shared" si="1614"/>
        <v>0</v>
      </c>
      <c r="Z3672" s="90" t="str">
        <f t="shared" si="1591"/>
        <v>A+J=</v>
      </c>
      <c r="AA3672" s="81">
        <f t="shared" si="1615"/>
        <v>47438</v>
      </c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75">
        <f t="shared" si="1593"/>
        <v>47932</v>
      </c>
      <c r="B3673" s="76">
        <f t="shared" si="1594"/>
        <v>149.37907490000001</v>
      </c>
      <c r="C3673" s="76">
        <f t="shared" si="1598"/>
        <v>85.85280951</v>
      </c>
      <c r="D3673" s="77">
        <f t="shared" si="1600"/>
        <v>7245.38</v>
      </c>
      <c r="E3673" s="78">
        <f>IF(K3673=1,VLOOKUP(A3672,[1]Plan1!$G$155:$I$350,3),E3672)</f>
        <v>7276.54</v>
      </c>
      <c r="F3673" s="79">
        <f t="shared" si="1601"/>
        <v>45763</v>
      </c>
      <c r="G3673" s="80">
        <f t="shared" si="1602"/>
        <v>4.3006716003852752E-3</v>
      </c>
      <c r="H3673" s="81">
        <f t="shared" si="1603"/>
        <v>47953</v>
      </c>
      <c r="I3673" s="81">
        <f t="shared" si="1604"/>
        <v>47953</v>
      </c>
      <c r="J3673" s="82">
        <f t="shared" si="1595"/>
        <v>20</v>
      </c>
      <c r="K3673" s="82">
        <f t="shared" si="1575"/>
        <v>6</v>
      </c>
      <c r="L3673" s="76">
        <f t="shared" si="1605"/>
        <v>1.0012882599999999</v>
      </c>
      <c r="M3673" s="83">
        <f t="shared" si="1606"/>
        <v>1.0043006699999999</v>
      </c>
      <c r="N3673" s="83">
        <f t="shared" si="1607"/>
        <v>1.7344989347562207</v>
      </c>
      <c r="O3673" s="76">
        <f t="shared" si="1608"/>
        <v>1.73673342</v>
      </c>
      <c r="P3673" s="76">
        <f t="shared" si="1609"/>
        <v>149.10344347</v>
      </c>
      <c r="Q3673" s="84">
        <f t="shared" si="1599"/>
        <v>0</v>
      </c>
      <c r="R3673" s="86">
        <f t="shared" si="1596"/>
        <v>0</v>
      </c>
      <c r="S3673" s="76">
        <f t="shared" si="1610"/>
        <v>0</v>
      </c>
      <c r="T3673" s="86">
        <f t="shared" si="1597"/>
        <v>8.0657000000000006E-2</v>
      </c>
      <c r="U3673" s="84">
        <f t="shared" si="1611"/>
        <v>6</v>
      </c>
      <c r="V3673" s="84">
        <v>252</v>
      </c>
      <c r="W3673" s="83">
        <f t="shared" si="1612"/>
        <v>1.001848592</v>
      </c>
      <c r="X3673" s="76">
        <f t="shared" si="1613"/>
        <v>0.27563143000000001</v>
      </c>
      <c r="Y3673" s="76">
        <f t="shared" si="1614"/>
        <v>0</v>
      </c>
      <c r="Z3673" s="90" t="str">
        <f t="shared" si="1591"/>
        <v>A+J=</v>
      </c>
      <c r="AA3673" s="81">
        <f t="shared" si="1615"/>
        <v>47438</v>
      </c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75">
        <f t="shared" si="1593"/>
        <v>47933</v>
      </c>
      <c r="B3674" s="76">
        <f t="shared" si="1594"/>
        <v>149.45712853000001</v>
      </c>
      <c r="C3674" s="76">
        <f t="shared" si="1598"/>
        <v>85.85280951</v>
      </c>
      <c r="D3674" s="77">
        <f t="shared" si="1600"/>
        <v>7245.38</v>
      </c>
      <c r="E3674" s="78">
        <f>IF(K3674=1,VLOOKUP(A3673,[1]Plan1!$G$155:$I$350,3),E3673)</f>
        <v>7276.54</v>
      </c>
      <c r="F3674" s="79">
        <f t="shared" si="1601"/>
        <v>45763</v>
      </c>
      <c r="G3674" s="80">
        <f t="shared" si="1602"/>
        <v>4.3006716003852752E-3</v>
      </c>
      <c r="H3674" s="81">
        <f t="shared" si="1603"/>
        <v>47953</v>
      </c>
      <c r="I3674" s="81">
        <f t="shared" si="1604"/>
        <v>47953</v>
      </c>
      <c r="J3674" s="82">
        <f t="shared" si="1595"/>
        <v>20</v>
      </c>
      <c r="K3674" s="82">
        <f t="shared" si="1575"/>
        <v>7</v>
      </c>
      <c r="L3674" s="76">
        <f t="shared" si="1605"/>
        <v>1.0015031299999999</v>
      </c>
      <c r="M3674" s="83">
        <f t="shared" si="1606"/>
        <v>1.0043006699999999</v>
      </c>
      <c r="N3674" s="83">
        <f t="shared" si="1607"/>
        <v>1.7344989347562207</v>
      </c>
      <c r="O3674" s="76">
        <f t="shared" si="1608"/>
        <v>1.73710611</v>
      </c>
      <c r="P3674" s="76">
        <f t="shared" si="1609"/>
        <v>149.13543996000001</v>
      </c>
      <c r="Q3674" s="84">
        <f t="shared" si="1599"/>
        <v>0</v>
      </c>
      <c r="R3674" s="86">
        <f t="shared" si="1596"/>
        <v>0</v>
      </c>
      <c r="S3674" s="76">
        <f t="shared" si="1610"/>
        <v>0</v>
      </c>
      <c r="T3674" s="86">
        <f t="shared" si="1597"/>
        <v>8.0657000000000006E-2</v>
      </c>
      <c r="U3674" s="84">
        <f t="shared" si="1611"/>
        <v>7</v>
      </c>
      <c r="V3674" s="84">
        <v>252</v>
      </c>
      <c r="W3674" s="83">
        <f t="shared" si="1612"/>
        <v>1.0021570230000001</v>
      </c>
      <c r="X3674" s="76">
        <f t="shared" si="1613"/>
        <v>0.32168857000000001</v>
      </c>
      <c r="Y3674" s="76">
        <f t="shared" si="1614"/>
        <v>0</v>
      </c>
      <c r="Z3674" s="90" t="str">
        <f t="shared" si="1591"/>
        <v>A+J=</v>
      </c>
      <c r="AA3674" s="81">
        <f t="shared" si="1615"/>
        <v>47438</v>
      </c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75">
        <f t="shared" si="1593"/>
        <v>47934</v>
      </c>
      <c r="B3675" s="76">
        <f t="shared" si="1594"/>
        <v>149.53522366000001</v>
      </c>
      <c r="C3675" s="76">
        <f t="shared" si="1598"/>
        <v>85.85280951</v>
      </c>
      <c r="D3675" s="77">
        <f t="shared" si="1600"/>
        <v>7245.38</v>
      </c>
      <c r="E3675" s="78">
        <f>IF(K3675=1,VLOOKUP(A3674,[1]Plan1!$G$155:$I$350,3),E3674)</f>
        <v>7276.54</v>
      </c>
      <c r="F3675" s="79">
        <f t="shared" si="1601"/>
        <v>45763</v>
      </c>
      <c r="G3675" s="80">
        <f t="shared" si="1602"/>
        <v>4.3006716003852752E-3</v>
      </c>
      <c r="H3675" s="81">
        <f t="shared" si="1603"/>
        <v>47953</v>
      </c>
      <c r="I3675" s="81">
        <f t="shared" si="1604"/>
        <v>47953</v>
      </c>
      <c r="J3675" s="82">
        <f t="shared" si="1595"/>
        <v>20</v>
      </c>
      <c r="K3675" s="82">
        <f t="shared" si="1575"/>
        <v>8</v>
      </c>
      <c r="L3675" s="76">
        <f t="shared" si="1605"/>
        <v>1.00171805</v>
      </c>
      <c r="M3675" s="83">
        <f t="shared" si="1606"/>
        <v>1.0043006699999999</v>
      </c>
      <c r="N3675" s="83">
        <f t="shared" si="1607"/>
        <v>1.7344989347562207</v>
      </c>
      <c r="O3675" s="76">
        <f t="shared" si="1608"/>
        <v>1.73747889</v>
      </c>
      <c r="P3675" s="76">
        <f t="shared" si="1609"/>
        <v>149.16744417000001</v>
      </c>
      <c r="Q3675" s="84">
        <f t="shared" si="1599"/>
        <v>0</v>
      </c>
      <c r="R3675" s="86">
        <f t="shared" si="1596"/>
        <v>0</v>
      </c>
      <c r="S3675" s="76">
        <f t="shared" si="1610"/>
        <v>0</v>
      </c>
      <c r="T3675" s="86">
        <f t="shared" si="1597"/>
        <v>8.0657000000000006E-2</v>
      </c>
      <c r="U3675" s="84">
        <f t="shared" si="1611"/>
        <v>8</v>
      </c>
      <c r="V3675" s="84">
        <v>252</v>
      </c>
      <c r="W3675" s="83">
        <f t="shared" si="1612"/>
        <v>1.002465548</v>
      </c>
      <c r="X3675" s="76">
        <f t="shared" si="1613"/>
        <v>0.36777948999999999</v>
      </c>
      <c r="Y3675" s="76">
        <f t="shared" si="1614"/>
        <v>0</v>
      </c>
      <c r="Z3675" s="90" t="str">
        <f t="shared" si="1591"/>
        <v>A+J=</v>
      </c>
      <c r="AA3675" s="81">
        <f t="shared" si="1615"/>
        <v>47438</v>
      </c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75">
        <f t="shared" si="1593"/>
        <v>47935</v>
      </c>
      <c r="B3676" s="76">
        <f t="shared" si="1594"/>
        <v>149.61335801999999</v>
      </c>
      <c r="C3676" s="76">
        <f t="shared" si="1598"/>
        <v>85.85280951</v>
      </c>
      <c r="D3676" s="77">
        <f t="shared" si="1600"/>
        <v>7245.38</v>
      </c>
      <c r="E3676" s="78">
        <f>IF(K3676=1,VLOOKUP(A3675,[1]Plan1!$G$155:$I$350,3),E3675)</f>
        <v>7276.54</v>
      </c>
      <c r="F3676" s="79">
        <f t="shared" si="1601"/>
        <v>45763</v>
      </c>
      <c r="G3676" s="80">
        <f t="shared" si="1602"/>
        <v>4.3006716003852752E-3</v>
      </c>
      <c r="H3676" s="81">
        <f t="shared" si="1603"/>
        <v>47953</v>
      </c>
      <c r="I3676" s="81">
        <f t="shared" si="1604"/>
        <v>47953</v>
      </c>
      <c r="J3676" s="82">
        <f t="shared" si="1595"/>
        <v>20</v>
      </c>
      <c r="K3676" s="82">
        <f t="shared" si="1575"/>
        <v>9</v>
      </c>
      <c r="L3676" s="76">
        <f t="shared" si="1605"/>
        <v>1.0019330099999999</v>
      </c>
      <c r="M3676" s="83">
        <f t="shared" si="1606"/>
        <v>1.0043006699999999</v>
      </c>
      <c r="N3676" s="83">
        <f t="shared" si="1607"/>
        <v>1.7344989347562207</v>
      </c>
      <c r="O3676" s="76">
        <f t="shared" si="1608"/>
        <v>1.73785173</v>
      </c>
      <c r="P3676" s="76">
        <f t="shared" si="1609"/>
        <v>149.19945353</v>
      </c>
      <c r="Q3676" s="84">
        <f t="shared" si="1599"/>
        <v>0</v>
      </c>
      <c r="R3676" s="86">
        <f t="shared" si="1596"/>
        <v>0</v>
      </c>
      <c r="S3676" s="76">
        <f t="shared" si="1610"/>
        <v>0</v>
      </c>
      <c r="T3676" s="86">
        <f t="shared" si="1597"/>
        <v>8.0657000000000006E-2</v>
      </c>
      <c r="U3676" s="84">
        <f t="shared" si="1611"/>
        <v>9</v>
      </c>
      <c r="V3676" s="84">
        <v>252</v>
      </c>
      <c r="W3676" s="83">
        <f t="shared" si="1612"/>
        <v>1.002774169</v>
      </c>
      <c r="X3676" s="76">
        <f t="shared" si="1613"/>
        <v>0.41390449000000001</v>
      </c>
      <c r="Y3676" s="76">
        <f t="shared" si="1614"/>
        <v>0</v>
      </c>
      <c r="Z3676" s="90" t="str">
        <f t="shared" si="1591"/>
        <v>A+J=</v>
      </c>
      <c r="AA3676" s="81">
        <f t="shared" si="1615"/>
        <v>47438</v>
      </c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75">
        <f t="shared" si="1593"/>
        <v>47936</v>
      </c>
      <c r="B3677" s="76">
        <f t="shared" si="1594"/>
        <v>149.69153492999999</v>
      </c>
      <c r="C3677" s="76">
        <f t="shared" si="1598"/>
        <v>85.85280951</v>
      </c>
      <c r="D3677" s="77">
        <f t="shared" si="1600"/>
        <v>7245.38</v>
      </c>
      <c r="E3677" s="78">
        <f>IF(K3677=1,VLOOKUP(A3676,[1]Plan1!$G$155:$I$350,3),E3676)</f>
        <v>7276.54</v>
      </c>
      <c r="F3677" s="79">
        <f t="shared" si="1601"/>
        <v>45763</v>
      </c>
      <c r="G3677" s="80">
        <f t="shared" si="1602"/>
        <v>4.3006716003852752E-3</v>
      </c>
      <c r="H3677" s="81">
        <f t="shared" si="1603"/>
        <v>47953</v>
      </c>
      <c r="I3677" s="81">
        <f t="shared" si="1604"/>
        <v>47953</v>
      </c>
      <c r="J3677" s="82">
        <f t="shared" si="1595"/>
        <v>20</v>
      </c>
      <c r="K3677" s="82">
        <f t="shared" si="1575"/>
        <v>10</v>
      </c>
      <c r="L3677" s="76">
        <f t="shared" si="1605"/>
        <v>1.0021480199999999</v>
      </c>
      <c r="M3677" s="83">
        <f t="shared" si="1606"/>
        <v>1.0043006699999999</v>
      </c>
      <c r="N3677" s="83">
        <f t="shared" si="1607"/>
        <v>1.7344989347562207</v>
      </c>
      <c r="O3677" s="76">
        <f t="shared" si="1608"/>
        <v>1.7382246699999999</v>
      </c>
      <c r="P3677" s="76">
        <f t="shared" si="1609"/>
        <v>149.23147147</v>
      </c>
      <c r="Q3677" s="84">
        <f t="shared" si="1599"/>
        <v>0</v>
      </c>
      <c r="R3677" s="86">
        <f t="shared" si="1596"/>
        <v>0</v>
      </c>
      <c r="S3677" s="76">
        <f t="shared" si="1610"/>
        <v>0</v>
      </c>
      <c r="T3677" s="86">
        <f t="shared" si="1597"/>
        <v>8.0657000000000006E-2</v>
      </c>
      <c r="U3677" s="84">
        <f t="shared" si="1611"/>
        <v>10</v>
      </c>
      <c r="V3677" s="84">
        <v>252</v>
      </c>
      <c r="W3677" s="83">
        <f t="shared" si="1612"/>
        <v>1.003082885</v>
      </c>
      <c r="X3677" s="76">
        <f t="shared" si="1613"/>
        <v>0.46006345999999998</v>
      </c>
      <c r="Y3677" s="76">
        <f t="shared" si="1614"/>
        <v>0</v>
      </c>
      <c r="Z3677" s="90" t="str">
        <f t="shared" si="1591"/>
        <v>A+J=</v>
      </c>
      <c r="AA3677" s="81">
        <f t="shared" si="1615"/>
        <v>47438</v>
      </c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75">
        <f t="shared" si="1593"/>
        <v>47937</v>
      </c>
      <c r="B3678" s="76">
        <f t="shared" si="1594"/>
        <v>149.69153492999999</v>
      </c>
      <c r="C3678" s="76">
        <f t="shared" si="1598"/>
        <v>85.85280951</v>
      </c>
      <c r="D3678" s="77">
        <f t="shared" si="1600"/>
        <v>7245.38</v>
      </c>
      <c r="E3678" s="78">
        <f>IF(K3678=1,VLOOKUP(A3677,[1]Plan1!$G$155:$I$350,3),E3677)</f>
        <v>7276.54</v>
      </c>
      <c r="F3678" s="79">
        <f t="shared" si="1601"/>
        <v>45763</v>
      </c>
      <c r="G3678" s="80">
        <f t="shared" si="1602"/>
        <v>4.3006716003852752E-3</v>
      </c>
      <c r="H3678" s="81">
        <f t="shared" si="1603"/>
        <v>47953</v>
      </c>
      <c r="I3678" s="81">
        <f t="shared" si="1604"/>
        <v>47953</v>
      </c>
      <c r="J3678" s="82">
        <f t="shared" si="1595"/>
        <v>20</v>
      </c>
      <c r="K3678" s="82">
        <f t="shared" si="1575"/>
        <v>10</v>
      </c>
      <c r="L3678" s="76">
        <f t="shared" si="1605"/>
        <v>1.0021480199999999</v>
      </c>
      <c r="M3678" s="83">
        <f t="shared" si="1606"/>
        <v>1.0043006699999999</v>
      </c>
      <c r="N3678" s="83">
        <f t="shared" si="1607"/>
        <v>1.7344989347562207</v>
      </c>
      <c r="O3678" s="76">
        <f t="shared" si="1608"/>
        <v>1.7382246699999999</v>
      </c>
      <c r="P3678" s="76">
        <f t="shared" si="1609"/>
        <v>149.23147147</v>
      </c>
      <c r="Q3678" s="84">
        <f t="shared" si="1599"/>
        <v>0</v>
      </c>
      <c r="R3678" s="86">
        <f t="shared" si="1596"/>
        <v>0</v>
      </c>
      <c r="S3678" s="76">
        <f t="shared" si="1610"/>
        <v>0</v>
      </c>
      <c r="T3678" s="86">
        <f t="shared" si="1597"/>
        <v>8.0657000000000006E-2</v>
      </c>
      <c r="U3678" s="84">
        <f t="shared" si="1611"/>
        <v>10</v>
      </c>
      <c r="V3678" s="84">
        <v>252</v>
      </c>
      <c r="W3678" s="83">
        <f t="shared" si="1612"/>
        <v>1.003082885</v>
      </c>
      <c r="X3678" s="76">
        <f t="shared" si="1613"/>
        <v>0.46006345999999998</v>
      </c>
      <c r="Y3678" s="76">
        <f t="shared" si="1614"/>
        <v>0</v>
      </c>
      <c r="Z3678" s="90" t="str">
        <f t="shared" si="1591"/>
        <v>A+J=</v>
      </c>
      <c r="AA3678" s="81">
        <f t="shared" si="1615"/>
        <v>47438</v>
      </c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75">
        <f t="shared" si="1593"/>
        <v>47938</v>
      </c>
      <c r="B3679" s="76">
        <f t="shared" si="1594"/>
        <v>149.69153492999999</v>
      </c>
      <c r="C3679" s="76">
        <f t="shared" si="1598"/>
        <v>85.85280951</v>
      </c>
      <c r="D3679" s="77">
        <f t="shared" si="1600"/>
        <v>7245.38</v>
      </c>
      <c r="E3679" s="78">
        <f>IF(K3679=1,VLOOKUP(A3678,[1]Plan1!$G$155:$I$350,3),E3678)</f>
        <v>7276.54</v>
      </c>
      <c r="F3679" s="79">
        <f t="shared" si="1601"/>
        <v>45763</v>
      </c>
      <c r="G3679" s="80">
        <f t="shared" si="1602"/>
        <v>4.3006716003852752E-3</v>
      </c>
      <c r="H3679" s="81">
        <f t="shared" si="1603"/>
        <v>47953</v>
      </c>
      <c r="I3679" s="81">
        <f t="shared" si="1604"/>
        <v>47953</v>
      </c>
      <c r="J3679" s="82">
        <f t="shared" si="1595"/>
        <v>20</v>
      </c>
      <c r="K3679" s="82">
        <f t="shared" si="1575"/>
        <v>10</v>
      </c>
      <c r="L3679" s="76">
        <f t="shared" si="1605"/>
        <v>1.0021480199999999</v>
      </c>
      <c r="M3679" s="83">
        <f t="shared" si="1606"/>
        <v>1.0043006699999999</v>
      </c>
      <c r="N3679" s="83">
        <f t="shared" si="1607"/>
        <v>1.7344989347562207</v>
      </c>
      <c r="O3679" s="76">
        <f t="shared" si="1608"/>
        <v>1.7382246699999999</v>
      </c>
      <c r="P3679" s="76">
        <f t="shared" si="1609"/>
        <v>149.23147147</v>
      </c>
      <c r="Q3679" s="84">
        <f t="shared" si="1599"/>
        <v>0</v>
      </c>
      <c r="R3679" s="86">
        <f t="shared" si="1596"/>
        <v>0</v>
      </c>
      <c r="S3679" s="76">
        <f t="shared" si="1610"/>
        <v>0</v>
      </c>
      <c r="T3679" s="86">
        <f t="shared" si="1597"/>
        <v>8.0657000000000006E-2</v>
      </c>
      <c r="U3679" s="84">
        <f t="shared" si="1611"/>
        <v>10</v>
      </c>
      <c r="V3679" s="84">
        <v>252</v>
      </c>
      <c r="W3679" s="83">
        <f t="shared" si="1612"/>
        <v>1.003082885</v>
      </c>
      <c r="X3679" s="76">
        <f t="shared" si="1613"/>
        <v>0.46006345999999998</v>
      </c>
      <c r="Y3679" s="76">
        <f t="shared" si="1614"/>
        <v>0</v>
      </c>
      <c r="Z3679" s="90" t="str">
        <f t="shared" si="1591"/>
        <v>A+J=</v>
      </c>
      <c r="AA3679" s="81">
        <f t="shared" si="1615"/>
        <v>47438</v>
      </c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75">
        <f t="shared" si="1593"/>
        <v>47939</v>
      </c>
      <c r="B3680" s="76">
        <f t="shared" si="1594"/>
        <v>149.76975254000001</v>
      </c>
      <c r="C3680" s="76">
        <f t="shared" si="1598"/>
        <v>85.85280951</v>
      </c>
      <c r="D3680" s="77">
        <f t="shared" si="1600"/>
        <v>7245.38</v>
      </c>
      <c r="E3680" s="78">
        <f>IF(K3680=1,VLOOKUP(A3679,[1]Plan1!$G$155:$I$350,3),E3679)</f>
        <v>7276.54</v>
      </c>
      <c r="F3680" s="79">
        <f t="shared" si="1601"/>
        <v>45763</v>
      </c>
      <c r="G3680" s="80">
        <f t="shared" si="1602"/>
        <v>4.3006716003852752E-3</v>
      </c>
      <c r="H3680" s="81">
        <f t="shared" si="1603"/>
        <v>47953</v>
      </c>
      <c r="I3680" s="81">
        <f t="shared" si="1604"/>
        <v>47953</v>
      </c>
      <c r="J3680" s="82">
        <f t="shared" si="1595"/>
        <v>20</v>
      </c>
      <c r="K3680" s="82">
        <f t="shared" si="1575"/>
        <v>11</v>
      </c>
      <c r="L3680" s="76">
        <f t="shared" si="1605"/>
        <v>1.0023630800000001</v>
      </c>
      <c r="M3680" s="83">
        <f t="shared" si="1606"/>
        <v>1.0043006699999999</v>
      </c>
      <c r="N3680" s="83">
        <f t="shared" si="1607"/>
        <v>1.7344989347562207</v>
      </c>
      <c r="O3680" s="76">
        <f t="shared" si="1608"/>
        <v>1.73859769</v>
      </c>
      <c r="P3680" s="76">
        <f t="shared" si="1609"/>
        <v>149.26349629000001</v>
      </c>
      <c r="Q3680" s="84">
        <f t="shared" si="1599"/>
        <v>0</v>
      </c>
      <c r="R3680" s="86">
        <f t="shared" si="1596"/>
        <v>0</v>
      </c>
      <c r="S3680" s="76">
        <f t="shared" si="1610"/>
        <v>0</v>
      </c>
      <c r="T3680" s="86">
        <f t="shared" si="1597"/>
        <v>8.0657000000000006E-2</v>
      </c>
      <c r="U3680" s="84">
        <f t="shared" si="1611"/>
        <v>11</v>
      </c>
      <c r="V3680" s="84">
        <v>252</v>
      </c>
      <c r="W3680" s="83">
        <f t="shared" si="1612"/>
        <v>1.0033916949999999</v>
      </c>
      <c r="X3680" s="76">
        <f t="shared" si="1613"/>
        <v>0.50625624999999996</v>
      </c>
      <c r="Y3680" s="76">
        <f t="shared" si="1614"/>
        <v>0</v>
      </c>
      <c r="Z3680" s="90" t="str">
        <f t="shared" si="1591"/>
        <v>A+J=</v>
      </c>
      <c r="AA3680" s="81">
        <f t="shared" si="1615"/>
        <v>47438</v>
      </c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75">
        <f t="shared" si="1593"/>
        <v>47940</v>
      </c>
      <c r="B3681" s="76">
        <f t="shared" si="1594"/>
        <v>149.84801027999998</v>
      </c>
      <c r="C3681" s="76">
        <f t="shared" si="1598"/>
        <v>85.85280951</v>
      </c>
      <c r="D3681" s="77">
        <f t="shared" si="1600"/>
        <v>7245.38</v>
      </c>
      <c r="E3681" s="78">
        <f>IF(K3681=1,VLOOKUP(A3680,[1]Plan1!$G$155:$I$350,3),E3680)</f>
        <v>7276.54</v>
      </c>
      <c r="F3681" s="79">
        <f t="shared" si="1601"/>
        <v>45763</v>
      </c>
      <c r="G3681" s="80">
        <f t="shared" si="1602"/>
        <v>4.3006716003852752E-3</v>
      </c>
      <c r="H3681" s="81">
        <f t="shared" si="1603"/>
        <v>47953</v>
      </c>
      <c r="I3681" s="81">
        <f t="shared" si="1604"/>
        <v>47953</v>
      </c>
      <c r="J3681" s="82">
        <f t="shared" si="1595"/>
        <v>20</v>
      </c>
      <c r="K3681" s="82">
        <f t="shared" si="1575"/>
        <v>12</v>
      </c>
      <c r="L3681" s="76">
        <f t="shared" si="1605"/>
        <v>1.00257818</v>
      </c>
      <c r="M3681" s="83">
        <f t="shared" si="1606"/>
        <v>1.0043006699999999</v>
      </c>
      <c r="N3681" s="83">
        <f t="shared" si="1607"/>
        <v>1.7344989347562207</v>
      </c>
      <c r="O3681" s="76">
        <f t="shared" si="1608"/>
        <v>1.73897078</v>
      </c>
      <c r="P3681" s="76">
        <f t="shared" si="1609"/>
        <v>149.29552710999999</v>
      </c>
      <c r="Q3681" s="84">
        <f t="shared" si="1599"/>
        <v>0</v>
      </c>
      <c r="R3681" s="86">
        <f t="shared" si="1596"/>
        <v>0</v>
      </c>
      <c r="S3681" s="76">
        <f t="shared" si="1610"/>
        <v>0</v>
      </c>
      <c r="T3681" s="86">
        <f t="shared" si="1597"/>
        <v>8.0657000000000006E-2</v>
      </c>
      <c r="U3681" s="84">
        <f t="shared" si="1611"/>
        <v>12</v>
      </c>
      <c r="V3681" s="84">
        <v>252</v>
      </c>
      <c r="W3681" s="83">
        <f t="shared" si="1612"/>
        <v>1.003700601</v>
      </c>
      <c r="X3681" s="76">
        <f t="shared" si="1613"/>
        <v>0.55248317000000002</v>
      </c>
      <c r="Y3681" s="76">
        <f t="shared" si="1614"/>
        <v>0</v>
      </c>
      <c r="Z3681" s="90" t="str">
        <f t="shared" si="1591"/>
        <v>A+J=</v>
      </c>
      <c r="AA3681" s="81">
        <f t="shared" si="1615"/>
        <v>47438</v>
      </c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75">
        <f t="shared" si="1593"/>
        <v>47941</v>
      </c>
      <c r="B3682" s="76">
        <f t="shared" si="1594"/>
        <v>149.92630977000002</v>
      </c>
      <c r="C3682" s="76">
        <f t="shared" si="1598"/>
        <v>85.85280951</v>
      </c>
      <c r="D3682" s="77">
        <f t="shared" si="1600"/>
        <v>7245.38</v>
      </c>
      <c r="E3682" s="78">
        <f>IF(K3682=1,VLOOKUP(A3681,[1]Plan1!$G$155:$I$350,3),E3681)</f>
        <v>7276.54</v>
      </c>
      <c r="F3682" s="79">
        <f t="shared" si="1601"/>
        <v>45763</v>
      </c>
      <c r="G3682" s="80">
        <f t="shared" si="1602"/>
        <v>4.3006716003852752E-3</v>
      </c>
      <c r="H3682" s="81">
        <f t="shared" si="1603"/>
        <v>47953</v>
      </c>
      <c r="I3682" s="81">
        <f t="shared" si="1604"/>
        <v>47953</v>
      </c>
      <c r="J3682" s="82">
        <f t="shared" si="1595"/>
        <v>20</v>
      </c>
      <c r="K3682" s="82">
        <f t="shared" si="1575"/>
        <v>13</v>
      </c>
      <c r="L3682" s="76">
        <f t="shared" si="1605"/>
        <v>1.00279333</v>
      </c>
      <c r="M3682" s="83">
        <f t="shared" si="1606"/>
        <v>1.0043006699999999</v>
      </c>
      <c r="N3682" s="83">
        <f t="shared" si="1607"/>
        <v>1.7344989347562207</v>
      </c>
      <c r="O3682" s="76">
        <f t="shared" si="1608"/>
        <v>1.73934396</v>
      </c>
      <c r="P3682" s="76">
        <f t="shared" si="1609"/>
        <v>149.32756567000001</v>
      </c>
      <c r="Q3682" s="84">
        <f t="shared" si="1599"/>
        <v>0</v>
      </c>
      <c r="R3682" s="86">
        <f t="shared" si="1596"/>
        <v>0</v>
      </c>
      <c r="S3682" s="76">
        <f t="shared" si="1610"/>
        <v>0</v>
      </c>
      <c r="T3682" s="86">
        <f t="shared" si="1597"/>
        <v>8.0657000000000006E-2</v>
      </c>
      <c r="U3682" s="84">
        <f t="shared" si="1611"/>
        <v>13</v>
      </c>
      <c r="V3682" s="84">
        <v>252</v>
      </c>
      <c r="W3682" s="83">
        <f t="shared" si="1612"/>
        <v>1.004009602</v>
      </c>
      <c r="X3682" s="76">
        <f t="shared" si="1613"/>
        <v>0.5987441</v>
      </c>
      <c r="Y3682" s="76">
        <f t="shared" si="1614"/>
        <v>0</v>
      </c>
      <c r="Z3682" s="90" t="str">
        <f t="shared" si="1591"/>
        <v>A+J=</v>
      </c>
      <c r="AA3682" s="81">
        <f t="shared" si="1615"/>
        <v>47438</v>
      </c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75">
        <f t="shared" si="1593"/>
        <v>47942</v>
      </c>
      <c r="B3683" s="76">
        <f t="shared" si="1594"/>
        <v>150.00465013000002</v>
      </c>
      <c r="C3683" s="76">
        <f t="shared" si="1598"/>
        <v>85.85280951</v>
      </c>
      <c r="D3683" s="77">
        <f t="shared" si="1600"/>
        <v>7245.38</v>
      </c>
      <c r="E3683" s="78">
        <f>IF(K3683=1,VLOOKUP(A3682,[1]Plan1!$G$155:$I$350,3),E3682)</f>
        <v>7276.54</v>
      </c>
      <c r="F3683" s="79">
        <f t="shared" si="1601"/>
        <v>45763</v>
      </c>
      <c r="G3683" s="80">
        <f t="shared" si="1602"/>
        <v>4.3006716003852752E-3</v>
      </c>
      <c r="H3683" s="81">
        <f t="shared" si="1603"/>
        <v>47953</v>
      </c>
      <c r="I3683" s="81">
        <f t="shared" si="1604"/>
        <v>47953</v>
      </c>
      <c r="J3683" s="82">
        <f t="shared" si="1595"/>
        <v>20</v>
      </c>
      <c r="K3683" s="82">
        <f t="shared" si="1575"/>
        <v>14</v>
      </c>
      <c r="L3683" s="76">
        <f t="shared" si="1605"/>
        <v>1.00300853</v>
      </c>
      <c r="M3683" s="83">
        <f t="shared" si="1606"/>
        <v>1.0043006699999999</v>
      </c>
      <c r="N3683" s="83">
        <f t="shared" si="1607"/>
        <v>1.7344989347562207</v>
      </c>
      <c r="O3683" s="76">
        <f t="shared" si="1608"/>
        <v>1.73971722</v>
      </c>
      <c r="P3683" s="76">
        <f t="shared" si="1609"/>
        <v>149.35961108000001</v>
      </c>
      <c r="Q3683" s="84">
        <f t="shared" si="1599"/>
        <v>0</v>
      </c>
      <c r="R3683" s="86">
        <f t="shared" si="1596"/>
        <v>0</v>
      </c>
      <c r="S3683" s="76">
        <f t="shared" si="1610"/>
        <v>0</v>
      </c>
      <c r="T3683" s="86">
        <f t="shared" si="1597"/>
        <v>8.0657000000000006E-2</v>
      </c>
      <c r="U3683" s="84">
        <f t="shared" si="1611"/>
        <v>14</v>
      </c>
      <c r="V3683" s="84">
        <v>252</v>
      </c>
      <c r="W3683" s="83">
        <f t="shared" si="1612"/>
        <v>1.0043186980000001</v>
      </c>
      <c r="X3683" s="76">
        <f t="shared" si="1613"/>
        <v>0.64503904999999995</v>
      </c>
      <c r="Y3683" s="76">
        <f t="shared" si="1614"/>
        <v>0</v>
      </c>
      <c r="Z3683" s="90" t="str">
        <f t="shared" si="1591"/>
        <v>A+J=</v>
      </c>
      <c r="AA3683" s="81">
        <f t="shared" si="1615"/>
        <v>47438</v>
      </c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75">
        <f t="shared" si="1593"/>
        <v>47943</v>
      </c>
      <c r="B3684" s="76">
        <f t="shared" si="1594"/>
        <v>150.08303140000001</v>
      </c>
      <c r="C3684" s="76">
        <f t="shared" si="1598"/>
        <v>85.85280951</v>
      </c>
      <c r="D3684" s="77">
        <f t="shared" si="1600"/>
        <v>7245.38</v>
      </c>
      <c r="E3684" s="78">
        <f>IF(K3684=1,VLOOKUP(A3683,[1]Plan1!$G$155:$I$350,3),E3683)</f>
        <v>7276.54</v>
      </c>
      <c r="F3684" s="79">
        <f t="shared" si="1601"/>
        <v>45763</v>
      </c>
      <c r="G3684" s="80">
        <f t="shared" si="1602"/>
        <v>4.3006716003852752E-3</v>
      </c>
      <c r="H3684" s="81">
        <f t="shared" si="1603"/>
        <v>47953</v>
      </c>
      <c r="I3684" s="81">
        <f t="shared" si="1604"/>
        <v>47953</v>
      </c>
      <c r="J3684" s="82">
        <f t="shared" si="1595"/>
        <v>20</v>
      </c>
      <c r="K3684" s="82">
        <f t="shared" si="1575"/>
        <v>15</v>
      </c>
      <c r="L3684" s="76">
        <f t="shared" si="1605"/>
        <v>1.00322377</v>
      </c>
      <c r="M3684" s="83">
        <f t="shared" si="1606"/>
        <v>1.0043006699999999</v>
      </c>
      <c r="N3684" s="83">
        <f t="shared" si="1607"/>
        <v>1.7344989347562207</v>
      </c>
      <c r="O3684" s="76">
        <f t="shared" si="1608"/>
        <v>1.7400905600000001</v>
      </c>
      <c r="P3684" s="76">
        <f t="shared" si="1609"/>
        <v>149.39166337</v>
      </c>
      <c r="Q3684" s="84">
        <f t="shared" si="1599"/>
        <v>0</v>
      </c>
      <c r="R3684" s="86">
        <f t="shared" si="1596"/>
        <v>0</v>
      </c>
      <c r="S3684" s="76">
        <f t="shared" si="1610"/>
        <v>0</v>
      </c>
      <c r="T3684" s="86">
        <f t="shared" si="1597"/>
        <v>8.0657000000000006E-2</v>
      </c>
      <c r="U3684" s="84">
        <f t="shared" si="1611"/>
        <v>15</v>
      </c>
      <c r="V3684" s="84">
        <v>252</v>
      </c>
      <c r="W3684" s="83">
        <f t="shared" si="1612"/>
        <v>1.004627889</v>
      </c>
      <c r="X3684" s="76">
        <f t="shared" si="1613"/>
        <v>0.69136803000000002</v>
      </c>
      <c r="Y3684" s="76">
        <f t="shared" si="1614"/>
        <v>0</v>
      </c>
      <c r="Z3684" s="90" t="str">
        <f t="shared" si="1591"/>
        <v>A+J=</v>
      </c>
      <c r="AA3684" s="81">
        <f t="shared" si="1615"/>
        <v>47438</v>
      </c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75">
        <f t="shared" si="1593"/>
        <v>47944</v>
      </c>
      <c r="B3685" s="76">
        <f t="shared" si="1594"/>
        <v>150.08303140000001</v>
      </c>
      <c r="C3685" s="76">
        <f t="shared" si="1598"/>
        <v>85.85280951</v>
      </c>
      <c r="D3685" s="77">
        <f t="shared" si="1600"/>
        <v>7245.38</v>
      </c>
      <c r="E3685" s="78">
        <f>IF(K3685=1,VLOOKUP(A3684,[1]Plan1!$G$155:$I$350,3),E3684)</f>
        <v>7276.54</v>
      </c>
      <c r="F3685" s="79">
        <f t="shared" si="1601"/>
        <v>45763</v>
      </c>
      <c r="G3685" s="80">
        <f t="shared" si="1602"/>
        <v>4.3006716003852752E-3</v>
      </c>
      <c r="H3685" s="81">
        <f t="shared" si="1603"/>
        <v>47953</v>
      </c>
      <c r="I3685" s="81">
        <f t="shared" si="1604"/>
        <v>47953</v>
      </c>
      <c r="J3685" s="82">
        <f t="shared" si="1595"/>
        <v>20</v>
      </c>
      <c r="K3685" s="82">
        <f t="shared" si="1575"/>
        <v>15</v>
      </c>
      <c r="L3685" s="76">
        <f t="shared" si="1605"/>
        <v>1.00322377</v>
      </c>
      <c r="M3685" s="83">
        <f t="shared" si="1606"/>
        <v>1.0043006699999999</v>
      </c>
      <c r="N3685" s="83">
        <f t="shared" si="1607"/>
        <v>1.7344989347562207</v>
      </c>
      <c r="O3685" s="76">
        <f t="shared" si="1608"/>
        <v>1.7400905600000001</v>
      </c>
      <c r="P3685" s="76">
        <f t="shared" si="1609"/>
        <v>149.39166337</v>
      </c>
      <c r="Q3685" s="84">
        <f t="shared" si="1599"/>
        <v>0</v>
      </c>
      <c r="R3685" s="86">
        <f t="shared" si="1596"/>
        <v>0</v>
      </c>
      <c r="S3685" s="76">
        <f t="shared" si="1610"/>
        <v>0</v>
      </c>
      <c r="T3685" s="86">
        <f t="shared" si="1597"/>
        <v>8.0657000000000006E-2</v>
      </c>
      <c r="U3685" s="84">
        <f t="shared" si="1611"/>
        <v>15</v>
      </c>
      <c r="V3685" s="84">
        <v>252</v>
      </c>
      <c r="W3685" s="83">
        <f t="shared" si="1612"/>
        <v>1.004627889</v>
      </c>
      <c r="X3685" s="76">
        <f t="shared" si="1613"/>
        <v>0.69136803000000002</v>
      </c>
      <c r="Y3685" s="76">
        <f t="shared" si="1614"/>
        <v>0</v>
      </c>
      <c r="Z3685" s="90" t="str">
        <f t="shared" si="1591"/>
        <v>A+J=</v>
      </c>
      <c r="AA3685" s="81">
        <f t="shared" si="1615"/>
        <v>47438</v>
      </c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75">
        <f t="shared" si="1593"/>
        <v>47945</v>
      </c>
      <c r="B3686" s="76">
        <f t="shared" si="1594"/>
        <v>150.08303140000001</v>
      </c>
      <c r="C3686" s="76">
        <f t="shared" si="1598"/>
        <v>85.85280951</v>
      </c>
      <c r="D3686" s="77">
        <f t="shared" si="1600"/>
        <v>7245.38</v>
      </c>
      <c r="E3686" s="78">
        <f>IF(K3686=1,VLOOKUP(A3685,[1]Plan1!$G$155:$I$350,3),E3685)</f>
        <v>7276.54</v>
      </c>
      <c r="F3686" s="79">
        <f t="shared" si="1601"/>
        <v>45763</v>
      </c>
      <c r="G3686" s="80">
        <f t="shared" si="1602"/>
        <v>4.3006716003852752E-3</v>
      </c>
      <c r="H3686" s="81">
        <f t="shared" si="1603"/>
        <v>47953</v>
      </c>
      <c r="I3686" s="81">
        <f t="shared" si="1604"/>
        <v>47953</v>
      </c>
      <c r="J3686" s="82">
        <f t="shared" si="1595"/>
        <v>20</v>
      </c>
      <c r="K3686" s="82">
        <f t="shared" si="1575"/>
        <v>15</v>
      </c>
      <c r="L3686" s="76">
        <f t="shared" si="1605"/>
        <v>1.00322377</v>
      </c>
      <c r="M3686" s="83">
        <f t="shared" si="1606"/>
        <v>1.0043006699999999</v>
      </c>
      <c r="N3686" s="83">
        <f t="shared" si="1607"/>
        <v>1.7344989347562207</v>
      </c>
      <c r="O3686" s="76">
        <f t="shared" si="1608"/>
        <v>1.7400905600000001</v>
      </c>
      <c r="P3686" s="76">
        <f t="shared" si="1609"/>
        <v>149.39166337</v>
      </c>
      <c r="Q3686" s="84">
        <f t="shared" si="1599"/>
        <v>0</v>
      </c>
      <c r="R3686" s="86">
        <f t="shared" si="1596"/>
        <v>0</v>
      </c>
      <c r="S3686" s="76">
        <f t="shared" si="1610"/>
        <v>0</v>
      </c>
      <c r="T3686" s="86">
        <f t="shared" si="1597"/>
        <v>8.0657000000000006E-2</v>
      </c>
      <c r="U3686" s="84">
        <f t="shared" si="1611"/>
        <v>15</v>
      </c>
      <c r="V3686" s="84">
        <v>252</v>
      </c>
      <c r="W3686" s="83">
        <f t="shared" si="1612"/>
        <v>1.004627889</v>
      </c>
      <c r="X3686" s="76">
        <f t="shared" si="1613"/>
        <v>0.69136803000000002</v>
      </c>
      <c r="Y3686" s="76">
        <f t="shared" si="1614"/>
        <v>0</v>
      </c>
      <c r="Z3686" s="90" t="str">
        <f t="shared" si="1591"/>
        <v>A+J=</v>
      </c>
      <c r="AA3686" s="81">
        <f t="shared" si="1615"/>
        <v>47438</v>
      </c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75">
        <f t="shared" si="1593"/>
        <v>47946</v>
      </c>
      <c r="B3687" s="76">
        <f t="shared" si="1594"/>
        <v>150.16145373999998</v>
      </c>
      <c r="C3687" s="76">
        <f t="shared" si="1598"/>
        <v>85.85280951</v>
      </c>
      <c r="D3687" s="77">
        <f t="shared" si="1600"/>
        <v>7245.38</v>
      </c>
      <c r="E3687" s="78">
        <f>IF(K3687=1,VLOOKUP(A3686,[1]Plan1!$G$155:$I$350,3),E3686)</f>
        <v>7276.54</v>
      </c>
      <c r="F3687" s="79">
        <f t="shared" si="1601"/>
        <v>45763</v>
      </c>
      <c r="G3687" s="80">
        <f t="shared" si="1602"/>
        <v>4.3006716003852752E-3</v>
      </c>
      <c r="H3687" s="81">
        <f t="shared" si="1603"/>
        <v>47953</v>
      </c>
      <c r="I3687" s="81">
        <f t="shared" si="1604"/>
        <v>47953</v>
      </c>
      <c r="J3687" s="82">
        <f t="shared" si="1595"/>
        <v>20</v>
      </c>
      <c r="K3687" s="82">
        <f t="shared" si="1575"/>
        <v>16</v>
      </c>
      <c r="L3687" s="76">
        <f t="shared" si="1605"/>
        <v>1.00343906</v>
      </c>
      <c r="M3687" s="83">
        <f t="shared" si="1606"/>
        <v>1.0043006699999999</v>
      </c>
      <c r="N3687" s="83">
        <f t="shared" si="1607"/>
        <v>1.7344989347562207</v>
      </c>
      <c r="O3687" s="76">
        <f t="shared" si="1608"/>
        <v>1.7404639799999999</v>
      </c>
      <c r="P3687" s="76">
        <f t="shared" si="1609"/>
        <v>149.42372252999999</v>
      </c>
      <c r="Q3687" s="84">
        <f t="shared" si="1599"/>
        <v>0</v>
      </c>
      <c r="R3687" s="86">
        <f t="shared" si="1596"/>
        <v>0</v>
      </c>
      <c r="S3687" s="76">
        <f t="shared" si="1610"/>
        <v>0</v>
      </c>
      <c r="T3687" s="86">
        <f t="shared" si="1597"/>
        <v>8.0657000000000006E-2</v>
      </c>
      <c r="U3687" s="84">
        <f t="shared" si="1611"/>
        <v>16</v>
      </c>
      <c r="V3687" s="84">
        <v>252</v>
      </c>
      <c r="W3687" s="83">
        <f t="shared" si="1612"/>
        <v>1.0049371760000001</v>
      </c>
      <c r="X3687" s="76">
        <f t="shared" si="1613"/>
        <v>0.73773120999999997</v>
      </c>
      <c r="Y3687" s="76">
        <f t="shared" si="1614"/>
        <v>0</v>
      </c>
      <c r="Z3687" s="90" t="str">
        <f t="shared" si="1591"/>
        <v>A+J=</v>
      </c>
      <c r="AA3687" s="81">
        <f t="shared" si="1615"/>
        <v>47438</v>
      </c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75">
        <f t="shared" si="1593"/>
        <v>47947</v>
      </c>
      <c r="B3688" s="76">
        <f t="shared" si="1594"/>
        <v>150.23991598999999</v>
      </c>
      <c r="C3688" s="76">
        <f t="shared" si="1598"/>
        <v>85.85280951</v>
      </c>
      <c r="D3688" s="77">
        <f t="shared" si="1600"/>
        <v>7245.38</v>
      </c>
      <c r="E3688" s="78">
        <f>IF(K3688=1,VLOOKUP(A3687,[1]Plan1!$G$155:$I$350,3),E3687)</f>
        <v>7276.54</v>
      </c>
      <c r="F3688" s="79">
        <f t="shared" si="1601"/>
        <v>45763</v>
      </c>
      <c r="G3688" s="80">
        <f t="shared" si="1602"/>
        <v>4.3006716003852752E-3</v>
      </c>
      <c r="H3688" s="81">
        <f t="shared" si="1603"/>
        <v>47953</v>
      </c>
      <c r="I3688" s="81">
        <f t="shared" si="1604"/>
        <v>47953</v>
      </c>
      <c r="J3688" s="82">
        <f t="shared" si="1595"/>
        <v>20</v>
      </c>
      <c r="K3688" s="82">
        <f t="shared" si="1575"/>
        <v>17</v>
      </c>
      <c r="L3688" s="76">
        <f t="shared" si="1605"/>
        <v>1.0036543899999999</v>
      </c>
      <c r="M3688" s="83">
        <f t="shared" si="1606"/>
        <v>1.0043006699999999</v>
      </c>
      <c r="N3688" s="83">
        <f t="shared" si="1607"/>
        <v>1.7344989347562207</v>
      </c>
      <c r="O3688" s="76">
        <f t="shared" si="1608"/>
        <v>1.74083747</v>
      </c>
      <c r="P3688" s="76">
        <f t="shared" si="1609"/>
        <v>149.45578768999999</v>
      </c>
      <c r="Q3688" s="84">
        <f t="shared" si="1599"/>
        <v>0</v>
      </c>
      <c r="R3688" s="86">
        <f t="shared" si="1596"/>
        <v>0</v>
      </c>
      <c r="S3688" s="76">
        <f t="shared" si="1610"/>
        <v>0</v>
      </c>
      <c r="T3688" s="86">
        <f t="shared" si="1597"/>
        <v>8.0657000000000006E-2</v>
      </c>
      <c r="U3688" s="84">
        <f t="shared" si="1611"/>
        <v>17</v>
      </c>
      <c r="V3688" s="84">
        <v>252</v>
      </c>
      <c r="W3688" s="83">
        <f t="shared" si="1612"/>
        <v>1.005246557</v>
      </c>
      <c r="X3688" s="76">
        <f t="shared" si="1613"/>
        <v>0.7841283</v>
      </c>
      <c r="Y3688" s="76">
        <f t="shared" si="1614"/>
        <v>0</v>
      </c>
      <c r="Z3688" s="90" t="str">
        <f t="shared" si="1591"/>
        <v>A+J=</v>
      </c>
      <c r="AA3688" s="81">
        <f t="shared" si="1615"/>
        <v>47438</v>
      </c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75">
        <f t="shared" si="1593"/>
        <v>47948</v>
      </c>
      <c r="B3689" s="76">
        <f t="shared" si="1594"/>
        <v>150.31841936000001</v>
      </c>
      <c r="C3689" s="76">
        <f t="shared" si="1598"/>
        <v>85.85280951</v>
      </c>
      <c r="D3689" s="77">
        <f t="shared" si="1600"/>
        <v>7245.38</v>
      </c>
      <c r="E3689" s="78">
        <f>IF(K3689=1,VLOOKUP(A3688,[1]Plan1!$G$155:$I$350,3),E3688)</f>
        <v>7276.54</v>
      </c>
      <c r="F3689" s="79">
        <f t="shared" si="1601"/>
        <v>45763</v>
      </c>
      <c r="G3689" s="80">
        <f t="shared" si="1602"/>
        <v>4.3006716003852752E-3</v>
      </c>
      <c r="H3689" s="81">
        <f t="shared" si="1603"/>
        <v>47953</v>
      </c>
      <c r="I3689" s="81">
        <f t="shared" si="1604"/>
        <v>47953</v>
      </c>
      <c r="J3689" s="82">
        <f t="shared" si="1595"/>
        <v>20</v>
      </c>
      <c r="K3689" s="82">
        <f t="shared" si="1575"/>
        <v>18</v>
      </c>
      <c r="L3689" s="76">
        <f t="shared" si="1605"/>
        <v>1.0038697700000001</v>
      </c>
      <c r="M3689" s="83">
        <f t="shared" si="1606"/>
        <v>1.0043006699999999</v>
      </c>
      <c r="N3689" s="83">
        <f t="shared" si="1607"/>
        <v>1.7344989347562207</v>
      </c>
      <c r="O3689" s="76">
        <f t="shared" si="1608"/>
        <v>1.74121104</v>
      </c>
      <c r="P3689" s="76">
        <f t="shared" si="1609"/>
        <v>149.48785973</v>
      </c>
      <c r="Q3689" s="84">
        <f t="shared" si="1599"/>
        <v>0</v>
      </c>
      <c r="R3689" s="86">
        <f t="shared" si="1596"/>
        <v>0</v>
      </c>
      <c r="S3689" s="76">
        <f t="shared" si="1610"/>
        <v>0</v>
      </c>
      <c r="T3689" s="86">
        <f t="shared" si="1597"/>
        <v>8.0657000000000006E-2</v>
      </c>
      <c r="U3689" s="84">
        <f t="shared" si="1611"/>
        <v>18</v>
      </c>
      <c r="V3689" s="84">
        <v>252</v>
      </c>
      <c r="W3689" s="83">
        <f t="shared" si="1612"/>
        <v>1.005556034</v>
      </c>
      <c r="X3689" s="76">
        <f t="shared" si="1613"/>
        <v>0.83055962999999999</v>
      </c>
      <c r="Y3689" s="76">
        <f t="shared" si="1614"/>
        <v>0</v>
      </c>
      <c r="Z3689" s="90" t="str">
        <f t="shared" si="1591"/>
        <v>A+J=</v>
      </c>
      <c r="AA3689" s="81">
        <f t="shared" si="1615"/>
        <v>47438</v>
      </c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75">
        <f t="shared" si="1593"/>
        <v>47949</v>
      </c>
      <c r="B3690" s="76">
        <f t="shared" si="1594"/>
        <v>150.39696367000002</v>
      </c>
      <c r="C3690" s="76">
        <f t="shared" si="1598"/>
        <v>85.85280951</v>
      </c>
      <c r="D3690" s="77">
        <f t="shared" si="1600"/>
        <v>7245.38</v>
      </c>
      <c r="E3690" s="78">
        <f>IF(K3690=1,VLOOKUP(A3689,[1]Plan1!$G$155:$I$350,3),E3689)</f>
        <v>7276.54</v>
      </c>
      <c r="F3690" s="79">
        <f t="shared" si="1601"/>
        <v>45763</v>
      </c>
      <c r="G3690" s="80">
        <f t="shared" si="1602"/>
        <v>4.3006716003852752E-3</v>
      </c>
      <c r="H3690" s="81">
        <f t="shared" si="1603"/>
        <v>47953</v>
      </c>
      <c r="I3690" s="81">
        <f t="shared" si="1604"/>
        <v>47953</v>
      </c>
      <c r="J3690" s="82">
        <f t="shared" si="1595"/>
        <v>20</v>
      </c>
      <c r="K3690" s="82">
        <f t="shared" ref="K3690:K3753" si="1616">(J3690-(NETWORKDAYS(A3690,I3690,AD$165:AD$503)-1))</f>
        <v>19</v>
      </c>
      <c r="L3690" s="76">
        <f t="shared" si="1605"/>
        <v>1.0040851900000001</v>
      </c>
      <c r="M3690" s="83">
        <f t="shared" si="1606"/>
        <v>1.0043006699999999</v>
      </c>
      <c r="N3690" s="83">
        <f t="shared" si="1607"/>
        <v>1.7344989347562207</v>
      </c>
      <c r="O3690" s="76">
        <f t="shared" si="1608"/>
        <v>1.74158469</v>
      </c>
      <c r="P3690" s="76">
        <f t="shared" si="1609"/>
        <v>149.51993863000001</v>
      </c>
      <c r="Q3690" s="84">
        <f t="shared" si="1599"/>
        <v>0</v>
      </c>
      <c r="R3690" s="86">
        <f t="shared" si="1596"/>
        <v>0</v>
      </c>
      <c r="S3690" s="76">
        <f t="shared" si="1610"/>
        <v>0</v>
      </c>
      <c r="T3690" s="86">
        <f t="shared" si="1597"/>
        <v>8.0657000000000006E-2</v>
      </c>
      <c r="U3690" s="84">
        <f t="shared" si="1611"/>
        <v>19</v>
      </c>
      <c r="V3690" s="84">
        <v>252</v>
      </c>
      <c r="W3690" s="83">
        <f t="shared" si="1612"/>
        <v>1.005865606</v>
      </c>
      <c r="X3690" s="76">
        <f t="shared" si="1613"/>
        <v>0.87702504000000003</v>
      </c>
      <c r="Y3690" s="76">
        <f t="shared" si="1614"/>
        <v>0</v>
      </c>
      <c r="Z3690" s="90" t="str">
        <f t="shared" si="1591"/>
        <v>A+J=</v>
      </c>
      <c r="AA3690" s="81">
        <f t="shared" si="1615"/>
        <v>47438</v>
      </c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75">
        <f t="shared" si="1593"/>
        <v>47950</v>
      </c>
      <c r="B3691" s="76">
        <f t="shared" si="1594"/>
        <v>150.39696367000002</v>
      </c>
      <c r="C3691" s="76">
        <f t="shared" si="1598"/>
        <v>85.85280951</v>
      </c>
      <c r="D3691" s="77">
        <f t="shared" si="1600"/>
        <v>7245.38</v>
      </c>
      <c r="E3691" s="78">
        <f>IF(K3691=1,VLOOKUP(A3690,[1]Plan1!$G$155:$I$350,3),E3690)</f>
        <v>7276.54</v>
      </c>
      <c r="F3691" s="79">
        <f t="shared" si="1601"/>
        <v>45763</v>
      </c>
      <c r="G3691" s="80">
        <f t="shared" si="1602"/>
        <v>4.3006716003852752E-3</v>
      </c>
      <c r="H3691" s="81">
        <f t="shared" si="1603"/>
        <v>47953</v>
      </c>
      <c r="I3691" s="81">
        <f t="shared" si="1604"/>
        <v>47953</v>
      </c>
      <c r="J3691" s="82">
        <f t="shared" si="1595"/>
        <v>20</v>
      </c>
      <c r="K3691" s="82">
        <f t="shared" si="1616"/>
        <v>19</v>
      </c>
      <c r="L3691" s="76">
        <f t="shared" si="1605"/>
        <v>1.0040851900000001</v>
      </c>
      <c r="M3691" s="83">
        <f t="shared" si="1606"/>
        <v>1.0043006699999999</v>
      </c>
      <c r="N3691" s="83">
        <f t="shared" si="1607"/>
        <v>1.7344989347562207</v>
      </c>
      <c r="O3691" s="76">
        <f t="shared" si="1608"/>
        <v>1.74158469</v>
      </c>
      <c r="P3691" s="76">
        <f t="shared" si="1609"/>
        <v>149.51993863000001</v>
      </c>
      <c r="Q3691" s="84">
        <f t="shared" si="1599"/>
        <v>0</v>
      </c>
      <c r="R3691" s="86">
        <f t="shared" si="1596"/>
        <v>0</v>
      </c>
      <c r="S3691" s="76">
        <f t="shared" si="1610"/>
        <v>0</v>
      </c>
      <c r="T3691" s="86">
        <f t="shared" si="1597"/>
        <v>8.0657000000000006E-2</v>
      </c>
      <c r="U3691" s="84">
        <f t="shared" si="1611"/>
        <v>19</v>
      </c>
      <c r="V3691" s="84">
        <v>252</v>
      </c>
      <c r="W3691" s="83">
        <f t="shared" si="1612"/>
        <v>1.005865606</v>
      </c>
      <c r="X3691" s="76">
        <f t="shared" si="1613"/>
        <v>0.87702504000000003</v>
      </c>
      <c r="Y3691" s="76">
        <f t="shared" si="1614"/>
        <v>0</v>
      </c>
      <c r="Z3691" s="90" t="str">
        <f t="shared" si="1591"/>
        <v>A+J=</v>
      </c>
      <c r="AA3691" s="81">
        <f t="shared" si="1615"/>
        <v>47438</v>
      </c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75">
        <f t="shared" si="1593"/>
        <v>47951</v>
      </c>
      <c r="B3692" s="76">
        <f t="shared" si="1594"/>
        <v>150.39696367000002</v>
      </c>
      <c r="C3692" s="76">
        <f t="shared" si="1598"/>
        <v>85.85280951</v>
      </c>
      <c r="D3692" s="77">
        <f t="shared" si="1600"/>
        <v>7245.38</v>
      </c>
      <c r="E3692" s="78">
        <f>IF(K3692=1,VLOOKUP(A3691,[1]Plan1!$G$155:$I$350,3),E3691)</f>
        <v>7276.54</v>
      </c>
      <c r="F3692" s="79">
        <f t="shared" si="1601"/>
        <v>45763</v>
      </c>
      <c r="G3692" s="80">
        <f t="shared" si="1602"/>
        <v>4.3006716003852752E-3</v>
      </c>
      <c r="H3692" s="81">
        <f t="shared" si="1603"/>
        <v>47953</v>
      </c>
      <c r="I3692" s="81">
        <f t="shared" si="1604"/>
        <v>47953</v>
      </c>
      <c r="J3692" s="82">
        <f t="shared" si="1595"/>
        <v>20</v>
      </c>
      <c r="K3692" s="82">
        <f t="shared" si="1616"/>
        <v>19</v>
      </c>
      <c r="L3692" s="76">
        <f t="shared" si="1605"/>
        <v>1.0040851900000001</v>
      </c>
      <c r="M3692" s="83">
        <f t="shared" si="1606"/>
        <v>1.0043006699999999</v>
      </c>
      <c r="N3692" s="83">
        <f t="shared" si="1607"/>
        <v>1.7344989347562207</v>
      </c>
      <c r="O3692" s="76">
        <f t="shared" si="1608"/>
        <v>1.74158469</v>
      </c>
      <c r="P3692" s="76">
        <f t="shared" si="1609"/>
        <v>149.51993863000001</v>
      </c>
      <c r="Q3692" s="84">
        <f t="shared" si="1599"/>
        <v>0</v>
      </c>
      <c r="R3692" s="86">
        <f t="shared" si="1596"/>
        <v>0</v>
      </c>
      <c r="S3692" s="76">
        <f t="shared" si="1610"/>
        <v>0</v>
      </c>
      <c r="T3692" s="86">
        <f t="shared" si="1597"/>
        <v>8.0657000000000006E-2</v>
      </c>
      <c r="U3692" s="84">
        <f t="shared" si="1611"/>
        <v>19</v>
      </c>
      <c r="V3692" s="84">
        <v>252</v>
      </c>
      <c r="W3692" s="83">
        <f t="shared" si="1612"/>
        <v>1.005865606</v>
      </c>
      <c r="X3692" s="76">
        <f t="shared" si="1613"/>
        <v>0.87702504000000003</v>
      </c>
      <c r="Y3692" s="76">
        <f t="shared" si="1614"/>
        <v>0</v>
      </c>
      <c r="Z3692" s="90" t="str">
        <f t="shared" si="1591"/>
        <v>A+J=</v>
      </c>
      <c r="AA3692" s="81">
        <f t="shared" si="1615"/>
        <v>47438</v>
      </c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75">
        <f t="shared" si="1593"/>
        <v>47952</v>
      </c>
      <c r="B3693" s="76">
        <f t="shared" si="1594"/>
        <v>150.39696367000002</v>
      </c>
      <c r="C3693" s="76">
        <f t="shared" si="1598"/>
        <v>85.85280951</v>
      </c>
      <c r="D3693" s="77">
        <f t="shared" si="1600"/>
        <v>7245.38</v>
      </c>
      <c r="E3693" s="78">
        <f>IF(K3693=1,VLOOKUP(A3692,[1]Plan1!$G$155:$I$350,3),E3692)</f>
        <v>7276.54</v>
      </c>
      <c r="F3693" s="79">
        <f t="shared" si="1601"/>
        <v>45763</v>
      </c>
      <c r="G3693" s="80">
        <f t="shared" si="1602"/>
        <v>4.3006716003852752E-3</v>
      </c>
      <c r="H3693" s="81">
        <f t="shared" si="1603"/>
        <v>47953</v>
      </c>
      <c r="I3693" s="81">
        <f t="shared" si="1604"/>
        <v>47953</v>
      </c>
      <c r="J3693" s="82">
        <f t="shared" si="1595"/>
        <v>20</v>
      </c>
      <c r="K3693" s="82">
        <f t="shared" si="1616"/>
        <v>19</v>
      </c>
      <c r="L3693" s="76">
        <f t="shared" si="1605"/>
        <v>1.0040851900000001</v>
      </c>
      <c r="M3693" s="83">
        <f t="shared" si="1606"/>
        <v>1.0043006699999999</v>
      </c>
      <c r="N3693" s="83">
        <f t="shared" si="1607"/>
        <v>1.7344989347562207</v>
      </c>
      <c r="O3693" s="76">
        <f t="shared" si="1608"/>
        <v>1.74158469</v>
      </c>
      <c r="P3693" s="76">
        <f t="shared" si="1609"/>
        <v>149.51993863000001</v>
      </c>
      <c r="Q3693" s="84">
        <f t="shared" si="1599"/>
        <v>0</v>
      </c>
      <c r="R3693" s="86">
        <f t="shared" si="1596"/>
        <v>0</v>
      </c>
      <c r="S3693" s="76">
        <f t="shared" si="1610"/>
        <v>0</v>
      </c>
      <c r="T3693" s="86">
        <f t="shared" si="1597"/>
        <v>8.0657000000000006E-2</v>
      </c>
      <c r="U3693" s="84">
        <f t="shared" si="1611"/>
        <v>19</v>
      </c>
      <c r="V3693" s="84">
        <v>252</v>
      </c>
      <c r="W3693" s="83">
        <f t="shared" si="1612"/>
        <v>1.005865606</v>
      </c>
      <c r="X3693" s="76">
        <f t="shared" si="1613"/>
        <v>0.87702504000000003</v>
      </c>
      <c r="Y3693" s="76">
        <f t="shared" si="1614"/>
        <v>0</v>
      </c>
      <c r="Z3693" s="90" t="str">
        <f t="shared" si="1591"/>
        <v>A+J=</v>
      </c>
      <c r="AA3693" s="81">
        <f t="shared" si="1615"/>
        <v>47438</v>
      </c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75">
        <f t="shared" si="1593"/>
        <v>47953</v>
      </c>
      <c r="B3694" s="76">
        <f t="shared" si="1594"/>
        <v>150.47555084999999</v>
      </c>
      <c r="C3694" s="76">
        <f t="shared" si="1598"/>
        <v>85.85280951</v>
      </c>
      <c r="D3694" s="77">
        <f t="shared" si="1600"/>
        <v>7245.38</v>
      </c>
      <c r="E3694" s="78">
        <f>IF(K3694=1,VLOOKUP(A3693,[1]Plan1!$G$155:$I$350,3),E3693)</f>
        <v>7276.54</v>
      </c>
      <c r="F3694" s="79">
        <f t="shared" si="1601"/>
        <v>45763</v>
      </c>
      <c r="G3694" s="80">
        <f t="shared" si="1602"/>
        <v>4.3006716003852752E-3</v>
      </c>
      <c r="H3694" s="81">
        <f t="shared" si="1603"/>
        <v>47983</v>
      </c>
      <c r="I3694" s="81">
        <f t="shared" si="1604"/>
        <v>47953</v>
      </c>
      <c r="J3694" s="82">
        <f t="shared" si="1595"/>
        <v>20</v>
      </c>
      <c r="K3694" s="82">
        <f t="shared" si="1616"/>
        <v>20</v>
      </c>
      <c r="L3694" s="76">
        <f t="shared" si="1605"/>
        <v>1.0043006699999999</v>
      </c>
      <c r="M3694" s="83">
        <f t="shared" si="1606"/>
        <v>1.0043006699999999</v>
      </c>
      <c r="N3694" s="83">
        <f t="shared" si="1607"/>
        <v>1.7344989347562207</v>
      </c>
      <c r="O3694" s="76">
        <f t="shared" si="1608"/>
        <v>1.7419584400000001</v>
      </c>
      <c r="P3694" s="76">
        <f t="shared" si="1609"/>
        <v>149.55202611999999</v>
      </c>
      <c r="Q3694" s="84">
        <f t="shared" si="1599"/>
        <v>121</v>
      </c>
      <c r="R3694" s="86">
        <f t="shared" si="1596"/>
        <v>7.1208999999999995E-2</v>
      </c>
      <c r="S3694" s="76">
        <f t="shared" si="1610"/>
        <v>10.64945022</v>
      </c>
      <c r="T3694" s="86">
        <f t="shared" si="1597"/>
        <v>8.0657000000000006E-2</v>
      </c>
      <c r="U3694" s="84">
        <f t="shared" si="1611"/>
        <v>20</v>
      </c>
      <c r="V3694" s="84">
        <v>252</v>
      </c>
      <c r="W3694" s="83">
        <f t="shared" si="1612"/>
        <v>1.0061752740000001</v>
      </c>
      <c r="X3694" s="76">
        <f t="shared" si="1613"/>
        <v>0.92352473000000002</v>
      </c>
      <c r="Y3694" s="76">
        <f t="shared" si="1614"/>
        <v>11.572974950000001</v>
      </c>
      <c r="Z3694" s="90" t="str">
        <f t="shared" si="1591"/>
        <v>A+J=</v>
      </c>
      <c r="AA3694" s="81">
        <f t="shared" si="1615"/>
        <v>47438</v>
      </c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75">
        <f t="shared" si="1593"/>
        <v>47954</v>
      </c>
      <c r="B3695" s="76">
        <f t="shared" si="1594"/>
        <v>138.97515445000002</v>
      </c>
      <c r="C3695" s="76">
        <f t="shared" si="1598"/>
        <v>79.739316799999997</v>
      </c>
      <c r="D3695" s="77">
        <f t="shared" si="1600"/>
        <v>7245.38</v>
      </c>
      <c r="E3695" s="78">
        <f>IF(K3695=1,VLOOKUP(A3694,[1]Plan1!$G$155:$I$350,3),E3694)</f>
        <v>7276.54</v>
      </c>
      <c r="F3695" s="79">
        <f t="shared" si="1601"/>
        <v>45763</v>
      </c>
      <c r="G3695" s="80">
        <f t="shared" si="1602"/>
        <v>4.3006716003852752E-3</v>
      </c>
      <c r="H3695" s="81">
        <f t="shared" si="1603"/>
        <v>47983</v>
      </c>
      <c r="I3695" s="81">
        <f t="shared" si="1604"/>
        <v>47983</v>
      </c>
      <c r="J3695" s="82">
        <f t="shared" si="1595"/>
        <v>20</v>
      </c>
      <c r="K3695" s="82">
        <f t="shared" si="1616"/>
        <v>1</v>
      </c>
      <c r="L3695" s="76">
        <f t="shared" si="1605"/>
        <v>1.0002145899999999</v>
      </c>
      <c r="M3695" s="83">
        <f t="shared" si="1606"/>
        <v>1.0043006699999999</v>
      </c>
      <c r="N3695" s="83">
        <f t="shared" si="1607"/>
        <v>1.7419584422899586</v>
      </c>
      <c r="O3695" s="76">
        <f t="shared" si="1608"/>
        <v>1.7423322400000001</v>
      </c>
      <c r="P3695" s="76">
        <f t="shared" si="1609"/>
        <v>138.93238245000001</v>
      </c>
      <c r="Q3695" s="84">
        <f t="shared" si="1599"/>
        <v>0</v>
      </c>
      <c r="R3695" s="86">
        <f t="shared" si="1596"/>
        <v>0</v>
      </c>
      <c r="S3695" s="76">
        <f t="shared" si="1610"/>
        <v>0</v>
      </c>
      <c r="T3695" s="86">
        <f t="shared" si="1597"/>
        <v>8.0657000000000006E-2</v>
      </c>
      <c r="U3695" s="84">
        <f t="shared" si="1611"/>
        <v>1</v>
      </c>
      <c r="V3695" s="84">
        <v>252</v>
      </c>
      <c r="W3695" s="83">
        <f t="shared" si="1612"/>
        <v>1.0003078620000001</v>
      </c>
      <c r="X3695" s="76">
        <f t="shared" si="1613"/>
        <v>4.2771999999999998E-2</v>
      </c>
      <c r="Y3695" s="76">
        <f t="shared" si="1614"/>
        <v>0</v>
      </c>
      <c r="Z3695" s="90" t="str">
        <f t="shared" si="1591"/>
        <v>A+J=</v>
      </c>
      <c r="AA3695" s="81">
        <f t="shared" si="1615"/>
        <v>47438</v>
      </c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75">
        <f t="shared" si="1593"/>
        <v>47955</v>
      </c>
      <c r="B3696" s="76">
        <f t="shared" si="1594"/>
        <v>139.04777239999999</v>
      </c>
      <c r="C3696" s="76">
        <f t="shared" si="1598"/>
        <v>79.739316799999997</v>
      </c>
      <c r="D3696" s="77">
        <f t="shared" si="1600"/>
        <v>7245.38</v>
      </c>
      <c r="E3696" s="78">
        <f>IF(K3696=1,VLOOKUP(A3695,[1]Plan1!$G$155:$I$350,3),E3695)</f>
        <v>7276.54</v>
      </c>
      <c r="F3696" s="79">
        <f t="shared" si="1601"/>
        <v>45763</v>
      </c>
      <c r="G3696" s="80">
        <f t="shared" si="1602"/>
        <v>4.3006716003852752E-3</v>
      </c>
      <c r="H3696" s="81">
        <f t="shared" si="1603"/>
        <v>47983</v>
      </c>
      <c r="I3696" s="81">
        <f t="shared" si="1604"/>
        <v>47983</v>
      </c>
      <c r="J3696" s="82">
        <f t="shared" si="1595"/>
        <v>20</v>
      </c>
      <c r="K3696" s="82">
        <f t="shared" si="1616"/>
        <v>2</v>
      </c>
      <c r="L3696" s="76">
        <f t="shared" si="1605"/>
        <v>1.0004292299999999</v>
      </c>
      <c r="M3696" s="83">
        <f t="shared" si="1606"/>
        <v>1.0043006699999999</v>
      </c>
      <c r="N3696" s="83">
        <f t="shared" si="1607"/>
        <v>1.7419584422899586</v>
      </c>
      <c r="O3696" s="76">
        <f t="shared" si="1608"/>
        <v>1.7427061399999999</v>
      </c>
      <c r="P3696" s="76">
        <f t="shared" si="1609"/>
        <v>138.96219697999999</v>
      </c>
      <c r="Q3696" s="84">
        <f t="shared" si="1599"/>
        <v>0</v>
      </c>
      <c r="R3696" s="86">
        <f t="shared" si="1596"/>
        <v>0</v>
      </c>
      <c r="S3696" s="76">
        <f t="shared" si="1610"/>
        <v>0</v>
      </c>
      <c r="T3696" s="86">
        <f t="shared" si="1597"/>
        <v>8.0657000000000006E-2</v>
      </c>
      <c r="U3696" s="84">
        <f t="shared" si="1611"/>
        <v>2</v>
      </c>
      <c r="V3696" s="84">
        <v>252</v>
      </c>
      <c r="W3696" s="83">
        <f t="shared" si="1612"/>
        <v>1.000615818</v>
      </c>
      <c r="X3696" s="76">
        <f t="shared" si="1613"/>
        <v>8.5575419999999999E-2</v>
      </c>
      <c r="Y3696" s="76">
        <f t="shared" si="1614"/>
        <v>0</v>
      </c>
      <c r="Z3696" s="90" t="str">
        <f t="shared" si="1591"/>
        <v>A+J=</v>
      </c>
      <c r="AA3696" s="81">
        <f t="shared" si="1615"/>
        <v>47438</v>
      </c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75">
        <f t="shared" si="1593"/>
        <v>47956</v>
      </c>
      <c r="B3697" s="76">
        <f t="shared" si="1594"/>
        <v>139.12042829999999</v>
      </c>
      <c r="C3697" s="76">
        <f t="shared" si="1598"/>
        <v>79.739316799999997</v>
      </c>
      <c r="D3697" s="77">
        <f t="shared" si="1600"/>
        <v>7245.38</v>
      </c>
      <c r="E3697" s="78">
        <f>IF(K3697=1,VLOOKUP(A3696,[1]Plan1!$G$155:$I$350,3),E3696)</f>
        <v>7276.54</v>
      </c>
      <c r="F3697" s="79">
        <f t="shared" si="1601"/>
        <v>45763</v>
      </c>
      <c r="G3697" s="80">
        <f t="shared" si="1602"/>
        <v>4.3006716003852752E-3</v>
      </c>
      <c r="H3697" s="81">
        <f t="shared" si="1603"/>
        <v>47983</v>
      </c>
      <c r="I3697" s="81">
        <f t="shared" si="1604"/>
        <v>47983</v>
      </c>
      <c r="J3697" s="82">
        <f t="shared" si="1595"/>
        <v>20</v>
      </c>
      <c r="K3697" s="82">
        <f t="shared" si="1616"/>
        <v>3</v>
      </c>
      <c r="L3697" s="76">
        <f t="shared" si="1605"/>
        <v>1.0006439199999999</v>
      </c>
      <c r="M3697" s="83">
        <f t="shared" si="1606"/>
        <v>1.0043006699999999</v>
      </c>
      <c r="N3697" s="83">
        <f t="shared" si="1607"/>
        <v>1.7419584422899586</v>
      </c>
      <c r="O3697" s="76">
        <f t="shared" si="1608"/>
        <v>1.7430801199999999</v>
      </c>
      <c r="P3697" s="76">
        <f t="shared" si="1609"/>
        <v>138.99201789</v>
      </c>
      <c r="Q3697" s="84">
        <f t="shared" si="1599"/>
        <v>0</v>
      </c>
      <c r="R3697" s="86">
        <f t="shared" si="1596"/>
        <v>0</v>
      </c>
      <c r="S3697" s="76">
        <f t="shared" si="1610"/>
        <v>0</v>
      </c>
      <c r="T3697" s="86">
        <f t="shared" si="1597"/>
        <v>8.0657000000000006E-2</v>
      </c>
      <c r="U3697" s="84">
        <f t="shared" si="1611"/>
        <v>3</v>
      </c>
      <c r="V3697" s="84">
        <v>252</v>
      </c>
      <c r="W3697" s="83">
        <f t="shared" si="1612"/>
        <v>1.000923869</v>
      </c>
      <c r="X3697" s="76">
        <f t="shared" si="1613"/>
        <v>0.12841041</v>
      </c>
      <c r="Y3697" s="76">
        <f t="shared" si="1614"/>
        <v>0</v>
      </c>
      <c r="Z3697" s="90" t="str">
        <f t="shared" si="1591"/>
        <v>A+J=</v>
      </c>
      <c r="AA3697" s="81">
        <f t="shared" si="1615"/>
        <v>47438</v>
      </c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75">
        <f t="shared" si="1593"/>
        <v>47957</v>
      </c>
      <c r="B3698" s="76">
        <f t="shared" si="1594"/>
        <v>139.19312137</v>
      </c>
      <c r="C3698" s="76">
        <f t="shared" si="1598"/>
        <v>79.739316799999997</v>
      </c>
      <c r="D3698" s="77">
        <f t="shared" si="1600"/>
        <v>7245.38</v>
      </c>
      <c r="E3698" s="78">
        <f>IF(K3698=1,VLOOKUP(A3697,[1]Plan1!$G$155:$I$350,3),E3697)</f>
        <v>7276.54</v>
      </c>
      <c r="F3698" s="79">
        <f t="shared" si="1601"/>
        <v>45763</v>
      </c>
      <c r="G3698" s="80">
        <f t="shared" si="1602"/>
        <v>4.3006716003852752E-3</v>
      </c>
      <c r="H3698" s="81">
        <f t="shared" si="1603"/>
        <v>47983</v>
      </c>
      <c r="I3698" s="81">
        <f t="shared" si="1604"/>
        <v>47983</v>
      </c>
      <c r="J3698" s="82">
        <f t="shared" si="1595"/>
        <v>20</v>
      </c>
      <c r="K3698" s="82">
        <f t="shared" si="1616"/>
        <v>4</v>
      </c>
      <c r="L3698" s="76">
        <f t="shared" si="1605"/>
        <v>1.0008586500000001</v>
      </c>
      <c r="M3698" s="83">
        <f t="shared" si="1606"/>
        <v>1.0043006699999999</v>
      </c>
      <c r="N3698" s="83">
        <f t="shared" si="1607"/>
        <v>1.7419584422899586</v>
      </c>
      <c r="O3698" s="76">
        <f t="shared" si="1608"/>
        <v>1.7434541699999999</v>
      </c>
      <c r="P3698" s="76">
        <f t="shared" si="1609"/>
        <v>139.02184438</v>
      </c>
      <c r="Q3698" s="84">
        <f t="shared" si="1599"/>
        <v>0</v>
      </c>
      <c r="R3698" s="86">
        <f t="shared" si="1596"/>
        <v>0</v>
      </c>
      <c r="S3698" s="76">
        <f t="shared" si="1610"/>
        <v>0</v>
      </c>
      <c r="T3698" s="86">
        <f t="shared" si="1597"/>
        <v>8.0657000000000006E-2</v>
      </c>
      <c r="U3698" s="84">
        <f t="shared" si="1611"/>
        <v>4</v>
      </c>
      <c r="V3698" s="84">
        <v>252</v>
      </c>
      <c r="W3698" s="83">
        <f t="shared" si="1612"/>
        <v>1.001232015</v>
      </c>
      <c r="X3698" s="76">
        <f t="shared" si="1613"/>
        <v>0.17127698999999999</v>
      </c>
      <c r="Y3698" s="76">
        <f t="shared" si="1614"/>
        <v>0</v>
      </c>
      <c r="Z3698" s="90" t="str">
        <f t="shared" si="1591"/>
        <v>A+J=</v>
      </c>
      <c r="AA3698" s="81">
        <f t="shared" si="1615"/>
        <v>47438</v>
      </c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75">
        <f t="shared" si="1593"/>
        <v>47958</v>
      </c>
      <c r="B3699" s="76">
        <f t="shared" si="1594"/>
        <v>139.19312137</v>
      </c>
      <c r="C3699" s="76">
        <f t="shared" si="1598"/>
        <v>79.739316799999997</v>
      </c>
      <c r="D3699" s="77">
        <f t="shared" si="1600"/>
        <v>7245.38</v>
      </c>
      <c r="E3699" s="78">
        <f>IF(K3699=1,VLOOKUP(A3698,[1]Plan1!$G$155:$I$350,3),E3698)</f>
        <v>7276.54</v>
      </c>
      <c r="F3699" s="79">
        <f t="shared" si="1601"/>
        <v>45763</v>
      </c>
      <c r="G3699" s="80">
        <f t="shared" si="1602"/>
        <v>4.3006716003852752E-3</v>
      </c>
      <c r="H3699" s="81">
        <f t="shared" si="1603"/>
        <v>47983</v>
      </c>
      <c r="I3699" s="81">
        <f t="shared" si="1604"/>
        <v>47983</v>
      </c>
      <c r="J3699" s="82">
        <f t="shared" si="1595"/>
        <v>20</v>
      </c>
      <c r="K3699" s="82">
        <f t="shared" si="1616"/>
        <v>4</v>
      </c>
      <c r="L3699" s="76">
        <f t="shared" si="1605"/>
        <v>1.0008586500000001</v>
      </c>
      <c r="M3699" s="83">
        <f t="shared" si="1606"/>
        <v>1.0043006699999999</v>
      </c>
      <c r="N3699" s="83">
        <f t="shared" si="1607"/>
        <v>1.7419584422899586</v>
      </c>
      <c r="O3699" s="76">
        <f t="shared" si="1608"/>
        <v>1.7434541699999999</v>
      </c>
      <c r="P3699" s="76">
        <f t="shared" si="1609"/>
        <v>139.02184438</v>
      </c>
      <c r="Q3699" s="84">
        <f t="shared" si="1599"/>
        <v>0</v>
      </c>
      <c r="R3699" s="86">
        <f t="shared" si="1596"/>
        <v>0</v>
      </c>
      <c r="S3699" s="76">
        <f t="shared" si="1610"/>
        <v>0</v>
      </c>
      <c r="T3699" s="86">
        <f t="shared" si="1597"/>
        <v>8.0657000000000006E-2</v>
      </c>
      <c r="U3699" s="84">
        <f t="shared" si="1611"/>
        <v>4</v>
      </c>
      <c r="V3699" s="84">
        <v>252</v>
      </c>
      <c r="W3699" s="83">
        <f t="shared" si="1612"/>
        <v>1.001232015</v>
      </c>
      <c r="X3699" s="76">
        <f t="shared" si="1613"/>
        <v>0.17127698999999999</v>
      </c>
      <c r="Y3699" s="76">
        <f t="shared" si="1614"/>
        <v>0</v>
      </c>
      <c r="Z3699" s="90" t="str">
        <f t="shared" si="1591"/>
        <v>A+J=</v>
      </c>
      <c r="AA3699" s="81">
        <f t="shared" si="1615"/>
        <v>47438</v>
      </c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75">
        <f t="shared" si="1593"/>
        <v>47959</v>
      </c>
      <c r="B3700" s="76">
        <f t="shared" si="1594"/>
        <v>139.19312137</v>
      </c>
      <c r="C3700" s="76">
        <f t="shared" si="1598"/>
        <v>79.739316799999997</v>
      </c>
      <c r="D3700" s="77">
        <f t="shared" si="1600"/>
        <v>7245.38</v>
      </c>
      <c r="E3700" s="78">
        <f>IF(K3700=1,VLOOKUP(A3699,[1]Plan1!$G$155:$I$350,3),E3699)</f>
        <v>7276.54</v>
      </c>
      <c r="F3700" s="79">
        <f t="shared" si="1601"/>
        <v>45763</v>
      </c>
      <c r="G3700" s="80">
        <f t="shared" si="1602"/>
        <v>4.3006716003852752E-3</v>
      </c>
      <c r="H3700" s="81">
        <f t="shared" si="1603"/>
        <v>47983</v>
      </c>
      <c r="I3700" s="81">
        <f t="shared" si="1604"/>
        <v>47983</v>
      </c>
      <c r="J3700" s="82">
        <f t="shared" si="1595"/>
        <v>20</v>
      </c>
      <c r="K3700" s="82">
        <f t="shared" si="1616"/>
        <v>4</v>
      </c>
      <c r="L3700" s="76">
        <f t="shared" si="1605"/>
        <v>1.0008586500000001</v>
      </c>
      <c r="M3700" s="83">
        <f t="shared" si="1606"/>
        <v>1.0043006699999999</v>
      </c>
      <c r="N3700" s="83">
        <f t="shared" si="1607"/>
        <v>1.7419584422899586</v>
      </c>
      <c r="O3700" s="76">
        <f t="shared" si="1608"/>
        <v>1.7434541699999999</v>
      </c>
      <c r="P3700" s="76">
        <f t="shared" si="1609"/>
        <v>139.02184438</v>
      </c>
      <c r="Q3700" s="84">
        <f t="shared" si="1599"/>
        <v>0</v>
      </c>
      <c r="R3700" s="86">
        <f t="shared" si="1596"/>
        <v>0</v>
      </c>
      <c r="S3700" s="76">
        <f t="shared" si="1610"/>
        <v>0</v>
      </c>
      <c r="T3700" s="86">
        <f t="shared" si="1597"/>
        <v>8.0657000000000006E-2</v>
      </c>
      <c r="U3700" s="84">
        <f t="shared" si="1611"/>
        <v>4</v>
      </c>
      <c r="V3700" s="84">
        <v>252</v>
      </c>
      <c r="W3700" s="83">
        <f t="shared" si="1612"/>
        <v>1.001232015</v>
      </c>
      <c r="X3700" s="76">
        <f t="shared" si="1613"/>
        <v>0.17127698999999999</v>
      </c>
      <c r="Y3700" s="76">
        <f t="shared" si="1614"/>
        <v>0</v>
      </c>
      <c r="Z3700" s="90" t="str">
        <f t="shared" si="1591"/>
        <v>A+J=</v>
      </c>
      <c r="AA3700" s="81">
        <f t="shared" si="1615"/>
        <v>47438</v>
      </c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75">
        <f t="shared" si="1593"/>
        <v>47960</v>
      </c>
      <c r="B3701" s="76">
        <f t="shared" si="1594"/>
        <v>139.19312137</v>
      </c>
      <c r="C3701" s="76">
        <f t="shared" si="1598"/>
        <v>79.739316799999997</v>
      </c>
      <c r="D3701" s="77">
        <f t="shared" si="1600"/>
        <v>7245.38</v>
      </c>
      <c r="E3701" s="78">
        <f>IF(K3701=1,VLOOKUP(A3700,[1]Plan1!$G$155:$I$350,3),E3700)</f>
        <v>7276.54</v>
      </c>
      <c r="F3701" s="79">
        <f t="shared" si="1601"/>
        <v>45763</v>
      </c>
      <c r="G3701" s="80">
        <f t="shared" si="1602"/>
        <v>4.3006716003852752E-3</v>
      </c>
      <c r="H3701" s="81">
        <f t="shared" si="1603"/>
        <v>47983</v>
      </c>
      <c r="I3701" s="81">
        <f t="shared" si="1604"/>
        <v>47983</v>
      </c>
      <c r="J3701" s="82">
        <f t="shared" si="1595"/>
        <v>20</v>
      </c>
      <c r="K3701" s="82">
        <f t="shared" si="1616"/>
        <v>4</v>
      </c>
      <c r="L3701" s="76">
        <f t="shared" si="1605"/>
        <v>1.0008586500000001</v>
      </c>
      <c r="M3701" s="83">
        <f t="shared" si="1606"/>
        <v>1.0043006699999999</v>
      </c>
      <c r="N3701" s="83">
        <f t="shared" si="1607"/>
        <v>1.7419584422899586</v>
      </c>
      <c r="O3701" s="76">
        <f t="shared" si="1608"/>
        <v>1.7434541699999999</v>
      </c>
      <c r="P3701" s="76">
        <f t="shared" si="1609"/>
        <v>139.02184438</v>
      </c>
      <c r="Q3701" s="84">
        <f t="shared" si="1599"/>
        <v>0</v>
      </c>
      <c r="R3701" s="86">
        <f t="shared" si="1596"/>
        <v>0</v>
      </c>
      <c r="S3701" s="76">
        <f t="shared" si="1610"/>
        <v>0</v>
      </c>
      <c r="T3701" s="86">
        <f t="shared" si="1597"/>
        <v>8.0657000000000006E-2</v>
      </c>
      <c r="U3701" s="84">
        <f t="shared" si="1611"/>
        <v>4</v>
      </c>
      <c r="V3701" s="84">
        <v>252</v>
      </c>
      <c r="W3701" s="83">
        <f t="shared" si="1612"/>
        <v>1.001232015</v>
      </c>
      <c r="X3701" s="76">
        <f t="shared" si="1613"/>
        <v>0.17127698999999999</v>
      </c>
      <c r="Y3701" s="76">
        <f t="shared" si="1614"/>
        <v>0</v>
      </c>
      <c r="Z3701" s="90" t="str">
        <f t="shared" si="1591"/>
        <v>A+J=</v>
      </c>
      <c r="AA3701" s="81">
        <f t="shared" si="1615"/>
        <v>47438</v>
      </c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75">
        <f t="shared" si="1593"/>
        <v>47961</v>
      </c>
      <c r="B3702" s="76">
        <f t="shared" si="1594"/>
        <v>139.26585323</v>
      </c>
      <c r="C3702" s="76">
        <f t="shared" si="1598"/>
        <v>79.739316799999997</v>
      </c>
      <c r="D3702" s="77">
        <f t="shared" si="1600"/>
        <v>7245.38</v>
      </c>
      <c r="E3702" s="78">
        <f>IF(K3702=1,VLOOKUP(A3701,[1]Plan1!$G$155:$I$350,3),E3701)</f>
        <v>7276.54</v>
      </c>
      <c r="F3702" s="79">
        <f t="shared" si="1601"/>
        <v>45763</v>
      </c>
      <c r="G3702" s="80">
        <f t="shared" si="1602"/>
        <v>4.3006716003852752E-3</v>
      </c>
      <c r="H3702" s="81">
        <f t="shared" si="1603"/>
        <v>47983</v>
      </c>
      <c r="I3702" s="81">
        <f t="shared" si="1604"/>
        <v>47983</v>
      </c>
      <c r="J3702" s="82">
        <f t="shared" si="1595"/>
        <v>20</v>
      </c>
      <c r="K3702" s="82">
        <f t="shared" si="1616"/>
        <v>5</v>
      </c>
      <c r="L3702" s="76">
        <f t="shared" si="1605"/>
        <v>1.0010734299999999</v>
      </c>
      <c r="M3702" s="83">
        <f t="shared" si="1606"/>
        <v>1.0043006699999999</v>
      </c>
      <c r="N3702" s="83">
        <f t="shared" si="1607"/>
        <v>1.7419584422899586</v>
      </c>
      <c r="O3702" s="76">
        <f t="shared" si="1608"/>
        <v>1.74382831</v>
      </c>
      <c r="P3702" s="76">
        <f t="shared" si="1609"/>
        <v>139.05167804999999</v>
      </c>
      <c r="Q3702" s="84">
        <f t="shared" si="1599"/>
        <v>0</v>
      </c>
      <c r="R3702" s="86">
        <f t="shared" si="1596"/>
        <v>0</v>
      </c>
      <c r="S3702" s="76">
        <f t="shared" si="1610"/>
        <v>0</v>
      </c>
      <c r="T3702" s="86">
        <f t="shared" si="1597"/>
        <v>8.0657000000000006E-2</v>
      </c>
      <c r="U3702" s="84">
        <f t="shared" si="1611"/>
        <v>5</v>
      </c>
      <c r="V3702" s="84">
        <v>252</v>
      </c>
      <c r="W3702" s="83">
        <f t="shared" si="1612"/>
        <v>1.001540256</v>
      </c>
      <c r="X3702" s="76">
        <f t="shared" si="1613"/>
        <v>0.21417517999999999</v>
      </c>
      <c r="Y3702" s="76">
        <f t="shared" si="1614"/>
        <v>0</v>
      </c>
      <c r="Z3702" s="90" t="str">
        <f t="shared" si="1591"/>
        <v>A+J=</v>
      </c>
      <c r="AA3702" s="81">
        <f t="shared" si="1615"/>
        <v>47438</v>
      </c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75">
        <f t="shared" si="1593"/>
        <v>47962</v>
      </c>
      <c r="B3703" s="76">
        <f t="shared" si="1594"/>
        <v>139.33862308000002</v>
      </c>
      <c r="C3703" s="76">
        <f t="shared" si="1598"/>
        <v>79.739316799999997</v>
      </c>
      <c r="D3703" s="77">
        <f t="shared" si="1600"/>
        <v>7245.38</v>
      </c>
      <c r="E3703" s="78">
        <f>IF(K3703=1,VLOOKUP(A3702,[1]Plan1!$G$155:$I$350,3),E3702)</f>
        <v>7276.54</v>
      </c>
      <c r="F3703" s="79">
        <f t="shared" si="1601"/>
        <v>45763</v>
      </c>
      <c r="G3703" s="80">
        <f t="shared" si="1602"/>
        <v>4.3006716003852752E-3</v>
      </c>
      <c r="H3703" s="81">
        <f t="shared" si="1603"/>
        <v>47983</v>
      </c>
      <c r="I3703" s="81">
        <f t="shared" si="1604"/>
        <v>47983</v>
      </c>
      <c r="J3703" s="82">
        <f t="shared" si="1595"/>
        <v>20</v>
      </c>
      <c r="K3703" s="82">
        <f t="shared" si="1616"/>
        <v>6</v>
      </c>
      <c r="L3703" s="76">
        <f t="shared" si="1605"/>
        <v>1.0012882599999999</v>
      </c>
      <c r="M3703" s="83">
        <f t="shared" si="1606"/>
        <v>1.0043006699999999</v>
      </c>
      <c r="N3703" s="83">
        <f t="shared" si="1607"/>
        <v>1.7419584422899586</v>
      </c>
      <c r="O3703" s="76">
        <f t="shared" si="1608"/>
        <v>1.7442025299999999</v>
      </c>
      <c r="P3703" s="76">
        <f t="shared" si="1609"/>
        <v>139.08151810000001</v>
      </c>
      <c r="Q3703" s="84">
        <f t="shared" si="1599"/>
        <v>0</v>
      </c>
      <c r="R3703" s="86">
        <f t="shared" si="1596"/>
        <v>0</v>
      </c>
      <c r="S3703" s="76">
        <f t="shared" si="1610"/>
        <v>0</v>
      </c>
      <c r="T3703" s="86">
        <f t="shared" si="1597"/>
        <v>8.0657000000000006E-2</v>
      </c>
      <c r="U3703" s="84">
        <f t="shared" si="1611"/>
        <v>6</v>
      </c>
      <c r="V3703" s="84">
        <v>252</v>
      </c>
      <c r="W3703" s="83">
        <f t="shared" si="1612"/>
        <v>1.001848592</v>
      </c>
      <c r="X3703" s="76">
        <f t="shared" si="1613"/>
        <v>0.25710497999999998</v>
      </c>
      <c r="Y3703" s="76">
        <f t="shared" si="1614"/>
        <v>0</v>
      </c>
      <c r="Z3703" s="90" t="str">
        <f t="shared" si="1591"/>
        <v>A+J=</v>
      </c>
      <c r="AA3703" s="81">
        <f t="shared" si="1615"/>
        <v>47438</v>
      </c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75">
        <f t="shared" si="1593"/>
        <v>47963</v>
      </c>
      <c r="B3704" s="76">
        <f t="shared" si="1594"/>
        <v>139.41143092999999</v>
      </c>
      <c r="C3704" s="76">
        <f t="shared" si="1598"/>
        <v>79.739316799999997</v>
      </c>
      <c r="D3704" s="77">
        <f t="shared" si="1600"/>
        <v>7245.38</v>
      </c>
      <c r="E3704" s="78">
        <f>IF(K3704=1,VLOOKUP(A3703,[1]Plan1!$G$155:$I$350,3),E3703)</f>
        <v>7276.54</v>
      </c>
      <c r="F3704" s="79">
        <f t="shared" si="1601"/>
        <v>45763</v>
      </c>
      <c r="G3704" s="80">
        <f t="shared" si="1602"/>
        <v>4.3006716003852752E-3</v>
      </c>
      <c r="H3704" s="81">
        <f t="shared" si="1603"/>
        <v>47983</v>
      </c>
      <c r="I3704" s="81">
        <f t="shared" si="1604"/>
        <v>47983</v>
      </c>
      <c r="J3704" s="82">
        <f t="shared" si="1595"/>
        <v>20</v>
      </c>
      <c r="K3704" s="82">
        <f t="shared" si="1616"/>
        <v>7</v>
      </c>
      <c r="L3704" s="76">
        <f t="shared" si="1605"/>
        <v>1.0015031299999999</v>
      </c>
      <c r="M3704" s="83">
        <f t="shared" si="1606"/>
        <v>1.0043006699999999</v>
      </c>
      <c r="N3704" s="83">
        <f t="shared" si="1607"/>
        <v>1.7419584422899586</v>
      </c>
      <c r="O3704" s="76">
        <f t="shared" si="1608"/>
        <v>1.74457683</v>
      </c>
      <c r="P3704" s="76">
        <f t="shared" si="1609"/>
        <v>139.11136452</v>
      </c>
      <c r="Q3704" s="84">
        <f t="shared" si="1599"/>
        <v>0</v>
      </c>
      <c r="R3704" s="86">
        <f t="shared" si="1596"/>
        <v>0</v>
      </c>
      <c r="S3704" s="76">
        <f t="shared" si="1610"/>
        <v>0</v>
      </c>
      <c r="T3704" s="86">
        <f t="shared" si="1597"/>
        <v>8.0657000000000006E-2</v>
      </c>
      <c r="U3704" s="84">
        <f t="shared" si="1611"/>
        <v>7</v>
      </c>
      <c r="V3704" s="84">
        <v>252</v>
      </c>
      <c r="W3704" s="83">
        <f t="shared" si="1612"/>
        <v>1.0021570230000001</v>
      </c>
      <c r="X3704" s="76">
        <f t="shared" si="1613"/>
        <v>0.30006641000000001</v>
      </c>
      <c r="Y3704" s="76">
        <f t="shared" si="1614"/>
        <v>0</v>
      </c>
      <c r="Z3704" s="90" t="str">
        <f t="shared" si="1591"/>
        <v>A+J=</v>
      </c>
      <c r="AA3704" s="81">
        <f t="shared" si="1615"/>
        <v>47438</v>
      </c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75">
        <f t="shared" si="1593"/>
        <v>47964</v>
      </c>
      <c r="B3705" s="76">
        <f t="shared" si="1594"/>
        <v>139.48427667999999</v>
      </c>
      <c r="C3705" s="76">
        <f t="shared" si="1598"/>
        <v>79.739316799999997</v>
      </c>
      <c r="D3705" s="77">
        <f t="shared" si="1600"/>
        <v>7245.38</v>
      </c>
      <c r="E3705" s="78">
        <f>IF(K3705=1,VLOOKUP(A3704,[1]Plan1!$G$155:$I$350,3),E3704)</f>
        <v>7276.54</v>
      </c>
      <c r="F3705" s="79">
        <f t="shared" si="1601"/>
        <v>45763</v>
      </c>
      <c r="G3705" s="80">
        <f t="shared" si="1602"/>
        <v>4.3006716003852752E-3</v>
      </c>
      <c r="H3705" s="81">
        <f t="shared" si="1603"/>
        <v>47983</v>
      </c>
      <c r="I3705" s="81">
        <f t="shared" si="1604"/>
        <v>47983</v>
      </c>
      <c r="J3705" s="82">
        <f t="shared" si="1595"/>
        <v>20</v>
      </c>
      <c r="K3705" s="82">
        <f t="shared" si="1616"/>
        <v>8</v>
      </c>
      <c r="L3705" s="76">
        <f t="shared" si="1605"/>
        <v>1.00171805</v>
      </c>
      <c r="M3705" s="83">
        <f t="shared" si="1606"/>
        <v>1.0043006699999999</v>
      </c>
      <c r="N3705" s="83">
        <f t="shared" si="1607"/>
        <v>1.7419584422899586</v>
      </c>
      <c r="O3705" s="76">
        <f t="shared" si="1608"/>
        <v>1.74495121</v>
      </c>
      <c r="P3705" s="76">
        <f t="shared" si="1609"/>
        <v>139.14121732999999</v>
      </c>
      <c r="Q3705" s="84">
        <f t="shared" si="1599"/>
        <v>0</v>
      </c>
      <c r="R3705" s="86">
        <f t="shared" si="1596"/>
        <v>0</v>
      </c>
      <c r="S3705" s="76">
        <f t="shared" si="1610"/>
        <v>0</v>
      </c>
      <c r="T3705" s="86">
        <f t="shared" si="1597"/>
        <v>8.0657000000000006E-2</v>
      </c>
      <c r="U3705" s="84">
        <f t="shared" si="1611"/>
        <v>8</v>
      </c>
      <c r="V3705" s="84">
        <v>252</v>
      </c>
      <c r="W3705" s="83">
        <f t="shared" si="1612"/>
        <v>1.002465548</v>
      </c>
      <c r="X3705" s="76">
        <f t="shared" si="1613"/>
        <v>0.34305934999999999</v>
      </c>
      <c r="Y3705" s="76">
        <f t="shared" si="1614"/>
        <v>0</v>
      </c>
      <c r="Z3705" s="90" t="str">
        <f t="shared" si="1591"/>
        <v>A+J=</v>
      </c>
      <c r="AA3705" s="81">
        <f t="shared" si="1615"/>
        <v>47438</v>
      </c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75">
        <f t="shared" si="1593"/>
        <v>47965</v>
      </c>
      <c r="B3706" s="76">
        <f t="shared" si="1594"/>
        <v>139.48427667999999</v>
      </c>
      <c r="C3706" s="76">
        <f t="shared" si="1598"/>
        <v>79.739316799999997</v>
      </c>
      <c r="D3706" s="77">
        <f t="shared" si="1600"/>
        <v>7245.38</v>
      </c>
      <c r="E3706" s="78">
        <f>IF(K3706=1,VLOOKUP(A3705,[1]Plan1!$G$155:$I$350,3),E3705)</f>
        <v>7276.54</v>
      </c>
      <c r="F3706" s="79">
        <f t="shared" si="1601"/>
        <v>45763</v>
      </c>
      <c r="G3706" s="80">
        <f t="shared" si="1602"/>
        <v>4.3006716003852752E-3</v>
      </c>
      <c r="H3706" s="81">
        <f t="shared" si="1603"/>
        <v>47983</v>
      </c>
      <c r="I3706" s="81">
        <f t="shared" si="1604"/>
        <v>47983</v>
      </c>
      <c r="J3706" s="82">
        <f t="shared" si="1595"/>
        <v>20</v>
      </c>
      <c r="K3706" s="82">
        <f t="shared" si="1616"/>
        <v>8</v>
      </c>
      <c r="L3706" s="76">
        <f t="shared" si="1605"/>
        <v>1.00171805</v>
      </c>
      <c r="M3706" s="83">
        <f t="shared" si="1606"/>
        <v>1.0043006699999999</v>
      </c>
      <c r="N3706" s="83">
        <f t="shared" si="1607"/>
        <v>1.7419584422899586</v>
      </c>
      <c r="O3706" s="76">
        <f t="shared" si="1608"/>
        <v>1.74495121</v>
      </c>
      <c r="P3706" s="76">
        <f t="shared" si="1609"/>
        <v>139.14121732999999</v>
      </c>
      <c r="Q3706" s="84">
        <f t="shared" si="1599"/>
        <v>0</v>
      </c>
      <c r="R3706" s="86">
        <f t="shared" si="1596"/>
        <v>0</v>
      </c>
      <c r="S3706" s="76">
        <f t="shared" si="1610"/>
        <v>0</v>
      </c>
      <c r="T3706" s="86">
        <f t="shared" si="1597"/>
        <v>8.0657000000000006E-2</v>
      </c>
      <c r="U3706" s="84">
        <f t="shared" si="1611"/>
        <v>8</v>
      </c>
      <c r="V3706" s="84">
        <v>252</v>
      </c>
      <c r="W3706" s="83">
        <f t="shared" si="1612"/>
        <v>1.002465548</v>
      </c>
      <c r="X3706" s="76">
        <f t="shared" si="1613"/>
        <v>0.34305934999999999</v>
      </c>
      <c r="Y3706" s="76">
        <f t="shared" si="1614"/>
        <v>0</v>
      </c>
      <c r="Z3706" s="90" t="str">
        <f t="shared" si="1591"/>
        <v>A+J=</v>
      </c>
      <c r="AA3706" s="81">
        <f t="shared" si="1615"/>
        <v>47438</v>
      </c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75">
        <f t="shared" si="1593"/>
        <v>47966</v>
      </c>
      <c r="B3707" s="76">
        <f t="shared" si="1594"/>
        <v>139.48427667999999</v>
      </c>
      <c r="C3707" s="76">
        <f t="shared" si="1598"/>
        <v>79.739316799999997</v>
      </c>
      <c r="D3707" s="77">
        <f t="shared" si="1600"/>
        <v>7245.38</v>
      </c>
      <c r="E3707" s="78">
        <f>IF(K3707=1,VLOOKUP(A3706,[1]Plan1!$G$155:$I$350,3),E3706)</f>
        <v>7276.54</v>
      </c>
      <c r="F3707" s="79">
        <f t="shared" si="1601"/>
        <v>45763</v>
      </c>
      <c r="G3707" s="80">
        <f t="shared" si="1602"/>
        <v>4.3006716003852752E-3</v>
      </c>
      <c r="H3707" s="81">
        <f t="shared" si="1603"/>
        <v>47983</v>
      </c>
      <c r="I3707" s="81">
        <f t="shared" si="1604"/>
        <v>47983</v>
      </c>
      <c r="J3707" s="82">
        <f t="shared" si="1595"/>
        <v>20</v>
      </c>
      <c r="K3707" s="82">
        <f t="shared" si="1616"/>
        <v>8</v>
      </c>
      <c r="L3707" s="76">
        <f t="shared" si="1605"/>
        <v>1.00171805</v>
      </c>
      <c r="M3707" s="83">
        <f t="shared" si="1606"/>
        <v>1.0043006699999999</v>
      </c>
      <c r="N3707" s="83">
        <f t="shared" si="1607"/>
        <v>1.7419584422899586</v>
      </c>
      <c r="O3707" s="76">
        <f t="shared" si="1608"/>
        <v>1.74495121</v>
      </c>
      <c r="P3707" s="76">
        <f t="shared" si="1609"/>
        <v>139.14121732999999</v>
      </c>
      <c r="Q3707" s="84">
        <f t="shared" si="1599"/>
        <v>0</v>
      </c>
      <c r="R3707" s="86">
        <f t="shared" si="1596"/>
        <v>0</v>
      </c>
      <c r="S3707" s="76">
        <f t="shared" si="1610"/>
        <v>0</v>
      </c>
      <c r="T3707" s="86">
        <f t="shared" si="1597"/>
        <v>8.0657000000000006E-2</v>
      </c>
      <c r="U3707" s="84">
        <f t="shared" si="1611"/>
        <v>8</v>
      </c>
      <c r="V3707" s="84">
        <v>252</v>
      </c>
      <c r="W3707" s="83">
        <f t="shared" si="1612"/>
        <v>1.002465548</v>
      </c>
      <c r="X3707" s="76">
        <f t="shared" si="1613"/>
        <v>0.34305934999999999</v>
      </c>
      <c r="Y3707" s="76">
        <f t="shared" si="1614"/>
        <v>0</v>
      </c>
      <c r="Z3707" s="90" t="str">
        <f t="shared" si="1591"/>
        <v>A+J=</v>
      </c>
      <c r="AA3707" s="81">
        <f t="shared" si="1615"/>
        <v>47438</v>
      </c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75">
        <f t="shared" si="1593"/>
        <v>47967</v>
      </c>
      <c r="B3708" s="76">
        <f t="shared" si="1594"/>
        <v>139.55715979999999</v>
      </c>
      <c r="C3708" s="76">
        <f t="shared" si="1598"/>
        <v>79.739316799999997</v>
      </c>
      <c r="D3708" s="77">
        <f t="shared" si="1600"/>
        <v>7245.38</v>
      </c>
      <c r="E3708" s="78">
        <f>IF(K3708=1,VLOOKUP(A3707,[1]Plan1!$G$155:$I$350,3),E3707)</f>
        <v>7276.54</v>
      </c>
      <c r="F3708" s="79">
        <f t="shared" si="1601"/>
        <v>45763</v>
      </c>
      <c r="G3708" s="80">
        <f t="shared" si="1602"/>
        <v>4.3006716003852752E-3</v>
      </c>
      <c r="H3708" s="81">
        <f t="shared" si="1603"/>
        <v>47983</v>
      </c>
      <c r="I3708" s="81">
        <f t="shared" si="1604"/>
        <v>47983</v>
      </c>
      <c r="J3708" s="82">
        <f t="shared" si="1595"/>
        <v>20</v>
      </c>
      <c r="K3708" s="82">
        <f t="shared" si="1616"/>
        <v>9</v>
      </c>
      <c r="L3708" s="76">
        <f t="shared" si="1605"/>
        <v>1.0019330099999999</v>
      </c>
      <c r="M3708" s="83">
        <f t="shared" si="1606"/>
        <v>1.0043006699999999</v>
      </c>
      <c r="N3708" s="83">
        <f t="shared" si="1607"/>
        <v>1.7419584422899586</v>
      </c>
      <c r="O3708" s="76">
        <f t="shared" si="1608"/>
        <v>1.74532566</v>
      </c>
      <c r="P3708" s="76">
        <f t="shared" si="1609"/>
        <v>139.17107572</v>
      </c>
      <c r="Q3708" s="84">
        <f t="shared" si="1599"/>
        <v>0</v>
      </c>
      <c r="R3708" s="86">
        <f t="shared" si="1596"/>
        <v>0</v>
      </c>
      <c r="S3708" s="76">
        <f t="shared" si="1610"/>
        <v>0</v>
      </c>
      <c r="T3708" s="86">
        <f t="shared" si="1597"/>
        <v>8.0657000000000006E-2</v>
      </c>
      <c r="U3708" s="84">
        <f t="shared" si="1611"/>
        <v>9</v>
      </c>
      <c r="V3708" s="84">
        <v>252</v>
      </c>
      <c r="W3708" s="83">
        <f t="shared" si="1612"/>
        <v>1.002774169</v>
      </c>
      <c r="X3708" s="76">
        <f t="shared" si="1613"/>
        <v>0.38608408</v>
      </c>
      <c r="Y3708" s="76">
        <f t="shared" si="1614"/>
        <v>0</v>
      </c>
      <c r="Z3708" s="90" t="str">
        <f t="shared" si="1591"/>
        <v>A+J=</v>
      </c>
      <c r="AA3708" s="81">
        <f t="shared" si="1615"/>
        <v>47438</v>
      </c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75">
        <f t="shared" si="1593"/>
        <v>47968</v>
      </c>
      <c r="B3709" s="76">
        <f t="shared" si="1594"/>
        <v>139.63008177</v>
      </c>
      <c r="C3709" s="76">
        <f t="shared" si="1598"/>
        <v>79.739316799999997</v>
      </c>
      <c r="D3709" s="77">
        <f t="shared" si="1600"/>
        <v>7245.38</v>
      </c>
      <c r="E3709" s="78">
        <f>IF(K3709=1,VLOOKUP(A3708,[1]Plan1!$G$155:$I$350,3),E3708)</f>
        <v>7276.54</v>
      </c>
      <c r="F3709" s="79">
        <f t="shared" si="1601"/>
        <v>45763</v>
      </c>
      <c r="G3709" s="80">
        <f t="shared" si="1602"/>
        <v>4.3006716003852752E-3</v>
      </c>
      <c r="H3709" s="81">
        <f t="shared" si="1603"/>
        <v>47983</v>
      </c>
      <c r="I3709" s="81">
        <f t="shared" si="1604"/>
        <v>47983</v>
      </c>
      <c r="J3709" s="82">
        <f t="shared" si="1595"/>
        <v>20</v>
      </c>
      <c r="K3709" s="82">
        <f t="shared" si="1616"/>
        <v>10</v>
      </c>
      <c r="L3709" s="76">
        <f t="shared" si="1605"/>
        <v>1.0021480199999999</v>
      </c>
      <c r="M3709" s="83">
        <f t="shared" si="1606"/>
        <v>1.0043006699999999</v>
      </c>
      <c r="N3709" s="83">
        <f t="shared" si="1607"/>
        <v>1.7419584422899586</v>
      </c>
      <c r="O3709" s="76">
        <f t="shared" si="1608"/>
        <v>1.7457001999999999</v>
      </c>
      <c r="P3709" s="76">
        <f t="shared" si="1609"/>
        <v>139.20094128</v>
      </c>
      <c r="Q3709" s="84">
        <f t="shared" si="1599"/>
        <v>0</v>
      </c>
      <c r="R3709" s="86">
        <f t="shared" si="1596"/>
        <v>0</v>
      </c>
      <c r="S3709" s="76">
        <f t="shared" si="1610"/>
        <v>0</v>
      </c>
      <c r="T3709" s="86">
        <f t="shared" si="1597"/>
        <v>8.0657000000000006E-2</v>
      </c>
      <c r="U3709" s="84">
        <f t="shared" si="1611"/>
        <v>10</v>
      </c>
      <c r="V3709" s="84">
        <v>252</v>
      </c>
      <c r="W3709" s="83">
        <f t="shared" si="1612"/>
        <v>1.003082885</v>
      </c>
      <c r="X3709" s="76">
        <f t="shared" si="1613"/>
        <v>0.42914048999999999</v>
      </c>
      <c r="Y3709" s="76">
        <f t="shared" si="1614"/>
        <v>0</v>
      </c>
      <c r="Z3709" s="90" t="str">
        <f t="shared" si="1591"/>
        <v>A+J=</v>
      </c>
      <c r="AA3709" s="81">
        <f t="shared" si="1615"/>
        <v>47438</v>
      </c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75">
        <f t="shared" si="1593"/>
        <v>47969</v>
      </c>
      <c r="B3710" s="76">
        <f t="shared" si="1594"/>
        <v>139.70304166999998</v>
      </c>
      <c r="C3710" s="76">
        <f t="shared" si="1598"/>
        <v>79.739316799999997</v>
      </c>
      <c r="D3710" s="77">
        <f t="shared" si="1600"/>
        <v>7245.38</v>
      </c>
      <c r="E3710" s="78">
        <f>IF(K3710=1,VLOOKUP(A3709,[1]Plan1!$G$155:$I$350,3),E3709)</f>
        <v>7276.54</v>
      </c>
      <c r="F3710" s="79">
        <f t="shared" si="1601"/>
        <v>45763</v>
      </c>
      <c r="G3710" s="80">
        <f t="shared" si="1602"/>
        <v>4.3006716003852752E-3</v>
      </c>
      <c r="H3710" s="81">
        <f t="shared" si="1603"/>
        <v>47983</v>
      </c>
      <c r="I3710" s="81">
        <f t="shared" si="1604"/>
        <v>47983</v>
      </c>
      <c r="J3710" s="82">
        <f t="shared" si="1595"/>
        <v>20</v>
      </c>
      <c r="K3710" s="82">
        <f t="shared" si="1616"/>
        <v>11</v>
      </c>
      <c r="L3710" s="76">
        <f t="shared" si="1605"/>
        <v>1.0023630800000001</v>
      </c>
      <c r="M3710" s="83">
        <f t="shared" si="1606"/>
        <v>1.0043006699999999</v>
      </c>
      <c r="N3710" s="83">
        <f t="shared" si="1607"/>
        <v>1.7419584422899586</v>
      </c>
      <c r="O3710" s="76">
        <f t="shared" si="1608"/>
        <v>1.74607482</v>
      </c>
      <c r="P3710" s="76">
        <f t="shared" si="1609"/>
        <v>139.23081321999999</v>
      </c>
      <c r="Q3710" s="84">
        <f t="shared" si="1599"/>
        <v>0</v>
      </c>
      <c r="R3710" s="86">
        <f t="shared" si="1596"/>
        <v>0</v>
      </c>
      <c r="S3710" s="76">
        <f t="shared" si="1610"/>
        <v>0</v>
      </c>
      <c r="T3710" s="86">
        <f t="shared" si="1597"/>
        <v>8.0657000000000006E-2</v>
      </c>
      <c r="U3710" s="84">
        <f t="shared" si="1611"/>
        <v>11</v>
      </c>
      <c r="V3710" s="84">
        <v>252</v>
      </c>
      <c r="W3710" s="83">
        <f t="shared" si="1612"/>
        <v>1.0033916949999999</v>
      </c>
      <c r="X3710" s="76">
        <f t="shared" si="1613"/>
        <v>0.47222845000000002</v>
      </c>
      <c r="Y3710" s="76">
        <f t="shared" si="1614"/>
        <v>0</v>
      </c>
      <c r="Z3710" s="90" t="str">
        <f t="shared" si="1591"/>
        <v>A+J=</v>
      </c>
      <c r="AA3710" s="81">
        <f t="shared" si="1615"/>
        <v>47438</v>
      </c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75">
        <f t="shared" si="1593"/>
        <v>47970</v>
      </c>
      <c r="B3711" s="76">
        <f t="shared" si="1594"/>
        <v>139.70304166999998</v>
      </c>
      <c r="C3711" s="76">
        <f t="shared" si="1598"/>
        <v>79.739316799999997</v>
      </c>
      <c r="D3711" s="77">
        <f t="shared" si="1600"/>
        <v>7245.38</v>
      </c>
      <c r="E3711" s="78">
        <f>IF(K3711=1,VLOOKUP(A3710,[1]Plan1!$G$155:$I$350,3),E3710)</f>
        <v>7276.54</v>
      </c>
      <c r="F3711" s="79">
        <f t="shared" si="1601"/>
        <v>45763</v>
      </c>
      <c r="G3711" s="80">
        <f t="shared" si="1602"/>
        <v>4.3006716003852752E-3</v>
      </c>
      <c r="H3711" s="81">
        <f t="shared" si="1603"/>
        <v>47983</v>
      </c>
      <c r="I3711" s="81">
        <f t="shared" si="1604"/>
        <v>47983</v>
      </c>
      <c r="J3711" s="82">
        <f t="shared" si="1595"/>
        <v>20</v>
      </c>
      <c r="K3711" s="82">
        <f t="shared" si="1616"/>
        <v>11</v>
      </c>
      <c r="L3711" s="76">
        <f t="shared" si="1605"/>
        <v>1.0023630800000001</v>
      </c>
      <c r="M3711" s="83">
        <f t="shared" si="1606"/>
        <v>1.0043006699999999</v>
      </c>
      <c r="N3711" s="83">
        <f t="shared" si="1607"/>
        <v>1.7419584422899586</v>
      </c>
      <c r="O3711" s="76">
        <f t="shared" si="1608"/>
        <v>1.74607482</v>
      </c>
      <c r="P3711" s="76">
        <f t="shared" si="1609"/>
        <v>139.23081321999999</v>
      </c>
      <c r="Q3711" s="84">
        <f t="shared" si="1599"/>
        <v>0</v>
      </c>
      <c r="R3711" s="86">
        <f t="shared" si="1596"/>
        <v>0</v>
      </c>
      <c r="S3711" s="76">
        <f t="shared" si="1610"/>
        <v>0</v>
      </c>
      <c r="T3711" s="86">
        <f t="shared" si="1597"/>
        <v>8.0657000000000006E-2</v>
      </c>
      <c r="U3711" s="84">
        <f t="shared" si="1611"/>
        <v>11</v>
      </c>
      <c r="V3711" s="84">
        <v>252</v>
      </c>
      <c r="W3711" s="83">
        <f t="shared" si="1612"/>
        <v>1.0033916949999999</v>
      </c>
      <c r="X3711" s="76">
        <f t="shared" si="1613"/>
        <v>0.47222845000000002</v>
      </c>
      <c r="Y3711" s="76">
        <f t="shared" si="1614"/>
        <v>0</v>
      </c>
      <c r="Z3711" s="90" t="str">
        <f t="shared" si="1591"/>
        <v>A+J=</v>
      </c>
      <c r="AA3711" s="81">
        <f t="shared" si="1615"/>
        <v>47438</v>
      </c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75">
        <f t="shared" si="1593"/>
        <v>47971</v>
      </c>
      <c r="B3712" s="76">
        <f t="shared" si="1594"/>
        <v>139.77603979999998</v>
      </c>
      <c r="C3712" s="76">
        <f t="shared" si="1598"/>
        <v>79.739316799999997</v>
      </c>
      <c r="D3712" s="77">
        <f t="shared" si="1600"/>
        <v>7245.38</v>
      </c>
      <c r="E3712" s="78">
        <f>IF(K3712=1,VLOOKUP(A3711,[1]Plan1!$G$155:$I$350,3),E3711)</f>
        <v>7276.54</v>
      </c>
      <c r="F3712" s="79">
        <f t="shared" si="1601"/>
        <v>45763</v>
      </c>
      <c r="G3712" s="80">
        <f t="shared" si="1602"/>
        <v>4.3006716003852752E-3</v>
      </c>
      <c r="H3712" s="81">
        <f t="shared" si="1603"/>
        <v>47983</v>
      </c>
      <c r="I3712" s="81">
        <f t="shared" si="1604"/>
        <v>47983</v>
      </c>
      <c r="J3712" s="82">
        <f t="shared" si="1595"/>
        <v>20</v>
      </c>
      <c r="K3712" s="82">
        <f t="shared" si="1616"/>
        <v>12</v>
      </c>
      <c r="L3712" s="76">
        <f t="shared" si="1605"/>
        <v>1.00257818</v>
      </c>
      <c r="M3712" s="83">
        <f t="shared" si="1606"/>
        <v>1.0043006699999999</v>
      </c>
      <c r="N3712" s="83">
        <f t="shared" si="1607"/>
        <v>1.7419584422899586</v>
      </c>
      <c r="O3712" s="76">
        <f t="shared" si="1608"/>
        <v>1.7464495200000001</v>
      </c>
      <c r="P3712" s="76">
        <f t="shared" si="1609"/>
        <v>139.26069154999999</v>
      </c>
      <c r="Q3712" s="84">
        <f t="shared" si="1599"/>
        <v>0</v>
      </c>
      <c r="R3712" s="86">
        <f t="shared" si="1596"/>
        <v>0</v>
      </c>
      <c r="S3712" s="76">
        <f t="shared" si="1610"/>
        <v>0</v>
      </c>
      <c r="T3712" s="86">
        <f t="shared" si="1597"/>
        <v>8.0657000000000006E-2</v>
      </c>
      <c r="U3712" s="84">
        <f t="shared" si="1611"/>
        <v>12</v>
      </c>
      <c r="V3712" s="84">
        <v>252</v>
      </c>
      <c r="W3712" s="83">
        <f t="shared" si="1612"/>
        <v>1.003700601</v>
      </c>
      <c r="X3712" s="76">
        <f t="shared" si="1613"/>
        <v>0.51534824999999995</v>
      </c>
      <c r="Y3712" s="76">
        <f t="shared" si="1614"/>
        <v>0</v>
      </c>
      <c r="Z3712" s="90" t="str">
        <f t="shared" si="1591"/>
        <v>A+J=</v>
      </c>
      <c r="AA3712" s="81">
        <f t="shared" si="1615"/>
        <v>47438</v>
      </c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75">
        <f t="shared" si="1593"/>
        <v>47972</v>
      </c>
      <c r="B3713" s="76">
        <f t="shared" si="1594"/>
        <v>139.77603979999998</v>
      </c>
      <c r="C3713" s="76">
        <f t="shared" si="1598"/>
        <v>79.739316799999997</v>
      </c>
      <c r="D3713" s="77">
        <f t="shared" si="1600"/>
        <v>7245.38</v>
      </c>
      <c r="E3713" s="78">
        <f>IF(K3713=1,VLOOKUP(A3712,[1]Plan1!$G$155:$I$350,3),E3712)</f>
        <v>7276.54</v>
      </c>
      <c r="F3713" s="79">
        <f t="shared" si="1601"/>
        <v>45763</v>
      </c>
      <c r="G3713" s="80">
        <f t="shared" si="1602"/>
        <v>4.3006716003852752E-3</v>
      </c>
      <c r="H3713" s="81">
        <f t="shared" si="1603"/>
        <v>47983</v>
      </c>
      <c r="I3713" s="81">
        <f t="shared" si="1604"/>
        <v>47983</v>
      </c>
      <c r="J3713" s="82">
        <f t="shared" si="1595"/>
        <v>20</v>
      </c>
      <c r="K3713" s="82">
        <f t="shared" si="1616"/>
        <v>12</v>
      </c>
      <c r="L3713" s="76">
        <f t="shared" si="1605"/>
        <v>1.00257818</v>
      </c>
      <c r="M3713" s="83">
        <f t="shared" si="1606"/>
        <v>1.0043006699999999</v>
      </c>
      <c r="N3713" s="83">
        <f t="shared" si="1607"/>
        <v>1.7419584422899586</v>
      </c>
      <c r="O3713" s="76">
        <f t="shared" si="1608"/>
        <v>1.7464495200000001</v>
      </c>
      <c r="P3713" s="76">
        <f t="shared" si="1609"/>
        <v>139.26069154999999</v>
      </c>
      <c r="Q3713" s="84">
        <f t="shared" si="1599"/>
        <v>0</v>
      </c>
      <c r="R3713" s="86">
        <f t="shared" si="1596"/>
        <v>0</v>
      </c>
      <c r="S3713" s="76">
        <f t="shared" si="1610"/>
        <v>0</v>
      </c>
      <c r="T3713" s="86">
        <f t="shared" si="1597"/>
        <v>8.0657000000000006E-2</v>
      </c>
      <c r="U3713" s="84">
        <f t="shared" si="1611"/>
        <v>12</v>
      </c>
      <c r="V3713" s="84">
        <v>252</v>
      </c>
      <c r="W3713" s="83">
        <f t="shared" si="1612"/>
        <v>1.003700601</v>
      </c>
      <c r="X3713" s="76">
        <f t="shared" si="1613"/>
        <v>0.51534824999999995</v>
      </c>
      <c r="Y3713" s="76">
        <f t="shared" si="1614"/>
        <v>0</v>
      </c>
      <c r="Z3713" s="90" t="str">
        <f t="shared" si="1591"/>
        <v>A+J=</v>
      </c>
      <c r="AA3713" s="81">
        <f t="shared" si="1615"/>
        <v>47438</v>
      </c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75">
        <f t="shared" si="1593"/>
        <v>47973</v>
      </c>
      <c r="B3714" s="76">
        <f t="shared" si="1594"/>
        <v>139.77603979999998</v>
      </c>
      <c r="C3714" s="76">
        <f t="shared" si="1598"/>
        <v>79.739316799999997</v>
      </c>
      <c r="D3714" s="77">
        <f t="shared" si="1600"/>
        <v>7245.38</v>
      </c>
      <c r="E3714" s="78">
        <f>IF(K3714=1,VLOOKUP(A3713,[1]Plan1!$G$155:$I$350,3),E3713)</f>
        <v>7276.54</v>
      </c>
      <c r="F3714" s="79">
        <f t="shared" si="1601"/>
        <v>45763</v>
      </c>
      <c r="G3714" s="80">
        <f t="shared" si="1602"/>
        <v>4.3006716003852752E-3</v>
      </c>
      <c r="H3714" s="81">
        <f t="shared" si="1603"/>
        <v>47983</v>
      </c>
      <c r="I3714" s="81">
        <f t="shared" si="1604"/>
        <v>47983</v>
      </c>
      <c r="J3714" s="82">
        <f t="shared" si="1595"/>
        <v>20</v>
      </c>
      <c r="K3714" s="82">
        <f t="shared" si="1616"/>
        <v>12</v>
      </c>
      <c r="L3714" s="76">
        <f t="shared" si="1605"/>
        <v>1.00257818</v>
      </c>
      <c r="M3714" s="83">
        <f t="shared" si="1606"/>
        <v>1.0043006699999999</v>
      </c>
      <c r="N3714" s="83">
        <f t="shared" si="1607"/>
        <v>1.7419584422899586</v>
      </c>
      <c r="O3714" s="76">
        <f t="shared" si="1608"/>
        <v>1.7464495200000001</v>
      </c>
      <c r="P3714" s="76">
        <f t="shared" si="1609"/>
        <v>139.26069154999999</v>
      </c>
      <c r="Q3714" s="84">
        <f t="shared" si="1599"/>
        <v>0</v>
      </c>
      <c r="R3714" s="86">
        <f t="shared" si="1596"/>
        <v>0</v>
      </c>
      <c r="S3714" s="76">
        <f t="shared" si="1610"/>
        <v>0</v>
      </c>
      <c r="T3714" s="86">
        <f t="shared" si="1597"/>
        <v>8.0657000000000006E-2</v>
      </c>
      <c r="U3714" s="84">
        <f t="shared" si="1611"/>
        <v>12</v>
      </c>
      <c r="V3714" s="84">
        <v>252</v>
      </c>
      <c r="W3714" s="83">
        <f t="shared" si="1612"/>
        <v>1.003700601</v>
      </c>
      <c r="X3714" s="76">
        <f t="shared" si="1613"/>
        <v>0.51534824999999995</v>
      </c>
      <c r="Y3714" s="76">
        <f t="shared" si="1614"/>
        <v>0</v>
      </c>
      <c r="Z3714" s="90" t="str">
        <f t="shared" si="1591"/>
        <v>A+J=</v>
      </c>
      <c r="AA3714" s="81">
        <f t="shared" si="1615"/>
        <v>47438</v>
      </c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75">
        <f t="shared" si="1593"/>
        <v>47974</v>
      </c>
      <c r="B3715" s="76">
        <f t="shared" si="1594"/>
        <v>139.84907601999998</v>
      </c>
      <c r="C3715" s="76">
        <f t="shared" si="1598"/>
        <v>79.739316799999997</v>
      </c>
      <c r="D3715" s="77">
        <f t="shared" si="1600"/>
        <v>7245.38</v>
      </c>
      <c r="E3715" s="78">
        <f>IF(K3715=1,VLOOKUP(A3714,[1]Plan1!$G$155:$I$350,3),E3714)</f>
        <v>7276.54</v>
      </c>
      <c r="F3715" s="79">
        <f t="shared" si="1601"/>
        <v>45763</v>
      </c>
      <c r="G3715" s="80">
        <f t="shared" si="1602"/>
        <v>4.3006716003852752E-3</v>
      </c>
      <c r="H3715" s="81">
        <f t="shared" si="1603"/>
        <v>47983</v>
      </c>
      <c r="I3715" s="81">
        <f t="shared" si="1604"/>
        <v>47983</v>
      </c>
      <c r="J3715" s="82">
        <f t="shared" si="1595"/>
        <v>20</v>
      </c>
      <c r="K3715" s="82">
        <f t="shared" si="1616"/>
        <v>13</v>
      </c>
      <c r="L3715" s="76">
        <f t="shared" si="1605"/>
        <v>1.00279333</v>
      </c>
      <c r="M3715" s="83">
        <f t="shared" si="1606"/>
        <v>1.0043006699999999</v>
      </c>
      <c r="N3715" s="83">
        <f t="shared" si="1607"/>
        <v>1.7419584422899586</v>
      </c>
      <c r="O3715" s="76">
        <f t="shared" si="1608"/>
        <v>1.7468243000000001</v>
      </c>
      <c r="P3715" s="76">
        <f t="shared" si="1609"/>
        <v>139.29057624999999</v>
      </c>
      <c r="Q3715" s="84">
        <f t="shared" si="1599"/>
        <v>0</v>
      </c>
      <c r="R3715" s="86">
        <f t="shared" si="1596"/>
        <v>0</v>
      </c>
      <c r="S3715" s="76">
        <f t="shared" si="1610"/>
        <v>0</v>
      </c>
      <c r="T3715" s="86">
        <f t="shared" si="1597"/>
        <v>8.0657000000000006E-2</v>
      </c>
      <c r="U3715" s="84">
        <f t="shared" si="1611"/>
        <v>13</v>
      </c>
      <c r="V3715" s="84">
        <v>252</v>
      </c>
      <c r="W3715" s="83">
        <f t="shared" si="1612"/>
        <v>1.004009602</v>
      </c>
      <c r="X3715" s="76">
        <f t="shared" si="1613"/>
        <v>0.55849976999999995</v>
      </c>
      <c r="Y3715" s="76">
        <f t="shared" si="1614"/>
        <v>0</v>
      </c>
      <c r="Z3715" s="90" t="str">
        <f t="shared" si="1591"/>
        <v>A+J=</v>
      </c>
      <c r="AA3715" s="81">
        <f t="shared" si="1615"/>
        <v>47438</v>
      </c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75">
        <f t="shared" si="1593"/>
        <v>47975</v>
      </c>
      <c r="B3716" s="76">
        <f t="shared" si="1594"/>
        <v>139.92215113999998</v>
      </c>
      <c r="C3716" s="76">
        <f t="shared" si="1598"/>
        <v>79.739316799999997</v>
      </c>
      <c r="D3716" s="77">
        <f t="shared" si="1600"/>
        <v>7245.38</v>
      </c>
      <c r="E3716" s="78">
        <f>IF(K3716=1,VLOOKUP(A3715,[1]Plan1!$G$155:$I$350,3),E3715)</f>
        <v>7276.54</v>
      </c>
      <c r="F3716" s="79">
        <f t="shared" si="1601"/>
        <v>45763</v>
      </c>
      <c r="G3716" s="80">
        <f t="shared" si="1602"/>
        <v>4.3006716003852752E-3</v>
      </c>
      <c r="H3716" s="81">
        <f t="shared" si="1603"/>
        <v>47983</v>
      </c>
      <c r="I3716" s="81">
        <f t="shared" si="1604"/>
        <v>47983</v>
      </c>
      <c r="J3716" s="82">
        <f t="shared" si="1595"/>
        <v>20</v>
      </c>
      <c r="K3716" s="82">
        <f t="shared" si="1616"/>
        <v>14</v>
      </c>
      <c r="L3716" s="76">
        <f t="shared" si="1605"/>
        <v>1.00300853</v>
      </c>
      <c r="M3716" s="83">
        <f t="shared" si="1606"/>
        <v>1.0043006699999999</v>
      </c>
      <c r="N3716" s="83">
        <f t="shared" si="1607"/>
        <v>1.7419584422899586</v>
      </c>
      <c r="O3716" s="76">
        <f t="shared" si="1608"/>
        <v>1.74719917</v>
      </c>
      <c r="P3716" s="76">
        <f t="shared" si="1609"/>
        <v>139.32046811999999</v>
      </c>
      <c r="Q3716" s="84">
        <f t="shared" si="1599"/>
        <v>0</v>
      </c>
      <c r="R3716" s="86">
        <f t="shared" si="1596"/>
        <v>0</v>
      </c>
      <c r="S3716" s="76">
        <f t="shared" si="1610"/>
        <v>0</v>
      </c>
      <c r="T3716" s="86">
        <f t="shared" si="1597"/>
        <v>8.0657000000000006E-2</v>
      </c>
      <c r="U3716" s="84">
        <f t="shared" si="1611"/>
        <v>14</v>
      </c>
      <c r="V3716" s="84">
        <v>252</v>
      </c>
      <c r="W3716" s="83">
        <f t="shared" si="1612"/>
        <v>1.0043186980000001</v>
      </c>
      <c r="X3716" s="76">
        <f t="shared" si="1613"/>
        <v>0.60168301999999996</v>
      </c>
      <c r="Y3716" s="76">
        <f t="shared" si="1614"/>
        <v>0</v>
      </c>
      <c r="Z3716" s="90" t="str">
        <f t="shared" si="1591"/>
        <v>A+J=</v>
      </c>
      <c r="AA3716" s="81">
        <f t="shared" si="1615"/>
        <v>47438</v>
      </c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75">
        <f t="shared" si="1593"/>
        <v>47976</v>
      </c>
      <c r="B3717" s="76">
        <f t="shared" si="1594"/>
        <v>139.99526359999999</v>
      </c>
      <c r="C3717" s="76">
        <f t="shared" si="1598"/>
        <v>79.739316799999997</v>
      </c>
      <c r="D3717" s="77">
        <f t="shared" si="1600"/>
        <v>7245.38</v>
      </c>
      <c r="E3717" s="78">
        <f>IF(K3717=1,VLOOKUP(A3716,[1]Plan1!$G$155:$I$350,3),E3716)</f>
        <v>7276.54</v>
      </c>
      <c r="F3717" s="79">
        <f t="shared" si="1601"/>
        <v>45763</v>
      </c>
      <c r="G3717" s="80">
        <f t="shared" si="1602"/>
        <v>4.3006716003852752E-3</v>
      </c>
      <c r="H3717" s="81">
        <f t="shared" si="1603"/>
        <v>47983</v>
      </c>
      <c r="I3717" s="81">
        <f t="shared" si="1604"/>
        <v>47983</v>
      </c>
      <c r="J3717" s="82">
        <f t="shared" si="1595"/>
        <v>20</v>
      </c>
      <c r="K3717" s="82">
        <f t="shared" si="1616"/>
        <v>15</v>
      </c>
      <c r="L3717" s="76">
        <f t="shared" si="1605"/>
        <v>1.00322377</v>
      </c>
      <c r="M3717" s="83">
        <f t="shared" si="1606"/>
        <v>1.0043006699999999</v>
      </c>
      <c r="N3717" s="83">
        <f t="shared" si="1607"/>
        <v>1.7419584422899586</v>
      </c>
      <c r="O3717" s="76">
        <f t="shared" si="1608"/>
        <v>1.74757411</v>
      </c>
      <c r="P3717" s="76">
        <f t="shared" si="1609"/>
        <v>139.35036557999999</v>
      </c>
      <c r="Q3717" s="84">
        <f t="shared" si="1599"/>
        <v>0</v>
      </c>
      <c r="R3717" s="86">
        <f t="shared" si="1596"/>
        <v>0</v>
      </c>
      <c r="S3717" s="76">
        <f t="shared" si="1610"/>
        <v>0</v>
      </c>
      <c r="T3717" s="86">
        <f t="shared" si="1597"/>
        <v>8.0657000000000006E-2</v>
      </c>
      <c r="U3717" s="84">
        <f t="shared" si="1611"/>
        <v>15</v>
      </c>
      <c r="V3717" s="84">
        <v>252</v>
      </c>
      <c r="W3717" s="83">
        <f t="shared" si="1612"/>
        <v>1.004627889</v>
      </c>
      <c r="X3717" s="76">
        <f t="shared" si="1613"/>
        <v>0.64489801999999996</v>
      </c>
      <c r="Y3717" s="76">
        <f t="shared" si="1614"/>
        <v>0</v>
      </c>
      <c r="Z3717" s="90" t="str">
        <f t="shared" si="1591"/>
        <v>A+J=</v>
      </c>
      <c r="AA3717" s="81">
        <f t="shared" si="1615"/>
        <v>47438</v>
      </c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75">
        <f t="shared" si="1593"/>
        <v>47977</v>
      </c>
      <c r="B3718" s="76">
        <f t="shared" si="1594"/>
        <v>140.06841514000001</v>
      </c>
      <c r="C3718" s="76">
        <f t="shared" si="1598"/>
        <v>79.739316799999997</v>
      </c>
      <c r="D3718" s="77">
        <f t="shared" si="1600"/>
        <v>7245.38</v>
      </c>
      <c r="E3718" s="78">
        <f>IF(K3718=1,VLOOKUP(A3717,[1]Plan1!$G$155:$I$350,3),E3717)</f>
        <v>7276.54</v>
      </c>
      <c r="F3718" s="79">
        <f t="shared" si="1601"/>
        <v>45763</v>
      </c>
      <c r="G3718" s="80">
        <f t="shared" si="1602"/>
        <v>4.3006716003852752E-3</v>
      </c>
      <c r="H3718" s="81">
        <f t="shared" si="1603"/>
        <v>47983</v>
      </c>
      <c r="I3718" s="81">
        <f t="shared" si="1604"/>
        <v>47983</v>
      </c>
      <c r="J3718" s="82">
        <f t="shared" si="1595"/>
        <v>20</v>
      </c>
      <c r="K3718" s="82">
        <f t="shared" si="1616"/>
        <v>16</v>
      </c>
      <c r="L3718" s="76">
        <f t="shared" si="1605"/>
        <v>1.00343906</v>
      </c>
      <c r="M3718" s="83">
        <f t="shared" si="1606"/>
        <v>1.0043006699999999</v>
      </c>
      <c r="N3718" s="83">
        <f t="shared" si="1607"/>
        <v>1.7419584422899586</v>
      </c>
      <c r="O3718" s="76">
        <f t="shared" si="1608"/>
        <v>1.74794914</v>
      </c>
      <c r="P3718" s="76">
        <f t="shared" si="1609"/>
        <v>139.38027022</v>
      </c>
      <c r="Q3718" s="84">
        <f t="shared" si="1599"/>
        <v>0</v>
      </c>
      <c r="R3718" s="86">
        <f t="shared" si="1596"/>
        <v>0</v>
      </c>
      <c r="S3718" s="76">
        <f t="shared" si="1610"/>
        <v>0</v>
      </c>
      <c r="T3718" s="86">
        <f t="shared" si="1597"/>
        <v>8.0657000000000006E-2</v>
      </c>
      <c r="U3718" s="84">
        <f t="shared" si="1611"/>
        <v>16</v>
      </c>
      <c r="V3718" s="84">
        <v>252</v>
      </c>
      <c r="W3718" s="83">
        <f t="shared" si="1612"/>
        <v>1.0049371760000001</v>
      </c>
      <c r="X3718" s="76">
        <f t="shared" si="1613"/>
        <v>0.68814492000000005</v>
      </c>
      <c r="Y3718" s="76">
        <f t="shared" si="1614"/>
        <v>0</v>
      </c>
      <c r="Z3718" s="90" t="str">
        <f t="shared" si="1591"/>
        <v>A+J=</v>
      </c>
      <c r="AA3718" s="81">
        <f t="shared" si="1615"/>
        <v>47438</v>
      </c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75">
        <f t="shared" si="1593"/>
        <v>47978</v>
      </c>
      <c r="B3719" s="76">
        <f t="shared" si="1594"/>
        <v>140.14160308999999</v>
      </c>
      <c r="C3719" s="76">
        <f t="shared" si="1598"/>
        <v>79.739316799999997</v>
      </c>
      <c r="D3719" s="77">
        <f t="shared" si="1600"/>
        <v>7245.38</v>
      </c>
      <c r="E3719" s="78">
        <f>IF(K3719=1,VLOOKUP(A3718,[1]Plan1!$G$155:$I$350,3),E3718)</f>
        <v>7276.54</v>
      </c>
      <c r="F3719" s="79">
        <f t="shared" si="1601"/>
        <v>45763</v>
      </c>
      <c r="G3719" s="80">
        <f t="shared" si="1602"/>
        <v>4.3006716003852752E-3</v>
      </c>
      <c r="H3719" s="81">
        <f t="shared" si="1603"/>
        <v>47983</v>
      </c>
      <c r="I3719" s="81">
        <f t="shared" si="1604"/>
        <v>47983</v>
      </c>
      <c r="J3719" s="82">
        <f t="shared" si="1595"/>
        <v>20</v>
      </c>
      <c r="K3719" s="82">
        <f t="shared" si="1616"/>
        <v>17</v>
      </c>
      <c r="L3719" s="76">
        <f t="shared" si="1605"/>
        <v>1.0036543899999999</v>
      </c>
      <c r="M3719" s="83">
        <f t="shared" si="1606"/>
        <v>1.0043006699999999</v>
      </c>
      <c r="N3719" s="83">
        <f t="shared" si="1607"/>
        <v>1.7419584422899586</v>
      </c>
      <c r="O3719" s="76">
        <f t="shared" si="1608"/>
        <v>1.7483242299999999</v>
      </c>
      <c r="P3719" s="76">
        <f t="shared" si="1609"/>
        <v>139.41017964</v>
      </c>
      <c r="Q3719" s="84">
        <f t="shared" si="1599"/>
        <v>0</v>
      </c>
      <c r="R3719" s="86">
        <f t="shared" si="1596"/>
        <v>0</v>
      </c>
      <c r="S3719" s="76">
        <f t="shared" si="1610"/>
        <v>0</v>
      </c>
      <c r="T3719" s="86">
        <f t="shared" si="1597"/>
        <v>8.0657000000000006E-2</v>
      </c>
      <c r="U3719" s="84">
        <f t="shared" si="1611"/>
        <v>17</v>
      </c>
      <c r="V3719" s="84">
        <v>252</v>
      </c>
      <c r="W3719" s="83">
        <f t="shared" si="1612"/>
        <v>1.005246557</v>
      </c>
      <c r="X3719" s="76">
        <f t="shared" si="1613"/>
        <v>0.73142344999999998</v>
      </c>
      <c r="Y3719" s="76">
        <f t="shared" si="1614"/>
        <v>0</v>
      </c>
      <c r="Z3719" s="90" t="str">
        <f t="shared" si="1591"/>
        <v>A+J=</v>
      </c>
      <c r="AA3719" s="81">
        <f t="shared" si="1615"/>
        <v>47438</v>
      </c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75">
        <f t="shared" si="1593"/>
        <v>47979</v>
      </c>
      <c r="B3720" s="76">
        <f t="shared" si="1594"/>
        <v>140.14160308999999</v>
      </c>
      <c r="C3720" s="76">
        <f t="shared" si="1598"/>
        <v>79.739316799999997</v>
      </c>
      <c r="D3720" s="77">
        <f t="shared" si="1600"/>
        <v>7245.38</v>
      </c>
      <c r="E3720" s="78">
        <f>IF(K3720=1,VLOOKUP(A3719,[1]Plan1!$G$155:$I$350,3),E3719)</f>
        <v>7276.54</v>
      </c>
      <c r="F3720" s="79">
        <f t="shared" si="1601"/>
        <v>45763</v>
      </c>
      <c r="G3720" s="80">
        <f t="shared" si="1602"/>
        <v>4.3006716003852752E-3</v>
      </c>
      <c r="H3720" s="81">
        <f t="shared" si="1603"/>
        <v>47983</v>
      </c>
      <c r="I3720" s="81">
        <f t="shared" si="1604"/>
        <v>47983</v>
      </c>
      <c r="J3720" s="82">
        <f t="shared" si="1595"/>
        <v>20</v>
      </c>
      <c r="K3720" s="82">
        <f t="shared" si="1616"/>
        <v>17</v>
      </c>
      <c r="L3720" s="76">
        <f t="shared" si="1605"/>
        <v>1.0036543899999999</v>
      </c>
      <c r="M3720" s="83">
        <f t="shared" si="1606"/>
        <v>1.0043006699999999</v>
      </c>
      <c r="N3720" s="83">
        <f t="shared" si="1607"/>
        <v>1.7419584422899586</v>
      </c>
      <c r="O3720" s="76">
        <f t="shared" si="1608"/>
        <v>1.7483242299999999</v>
      </c>
      <c r="P3720" s="76">
        <f t="shared" si="1609"/>
        <v>139.41017964</v>
      </c>
      <c r="Q3720" s="84">
        <f t="shared" si="1599"/>
        <v>0</v>
      </c>
      <c r="R3720" s="86">
        <f t="shared" si="1596"/>
        <v>0</v>
      </c>
      <c r="S3720" s="76">
        <f t="shared" si="1610"/>
        <v>0</v>
      </c>
      <c r="T3720" s="86">
        <f t="shared" si="1597"/>
        <v>8.0657000000000006E-2</v>
      </c>
      <c r="U3720" s="84">
        <f t="shared" si="1611"/>
        <v>17</v>
      </c>
      <c r="V3720" s="84">
        <v>252</v>
      </c>
      <c r="W3720" s="83">
        <f t="shared" si="1612"/>
        <v>1.005246557</v>
      </c>
      <c r="X3720" s="76">
        <f t="shared" si="1613"/>
        <v>0.73142344999999998</v>
      </c>
      <c r="Y3720" s="76">
        <f t="shared" si="1614"/>
        <v>0</v>
      </c>
      <c r="Z3720" s="90" t="str">
        <f t="shared" ref="Z3720:Z3783" si="1617">IF($Q3719&gt;0,VLOOKUP($A3719,$AD$11:$AM$115,9),Z3719)</f>
        <v>A+J=</v>
      </c>
      <c r="AA3720" s="81">
        <f t="shared" si="1615"/>
        <v>47438</v>
      </c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75">
        <f t="shared" si="1593"/>
        <v>47980</v>
      </c>
      <c r="B3721" s="76">
        <f t="shared" si="1594"/>
        <v>140.14160308999999</v>
      </c>
      <c r="C3721" s="76">
        <f t="shared" si="1598"/>
        <v>79.739316799999997</v>
      </c>
      <c r="D3721" s="77">
        <f t="shared" si="1600"/>
        <v>7245.38</v>
      </c>
      <c r="E3721" s="78">
        <f>IF(K3721=1,VLOOKUP(A3720,[1]Plan1!$G$155:$I$350,3),E3720)</f>
        <v>7276.54</v>
      </c>
      <c r="F3721" s="79">
        <f t="shared" si="1601"/>
        <v>45763</v>
      </c>
      <c r="G3721" s="80">
        <f t="shared" si="1602"/>
        <v>4.3006716003852752E-3</v>
      </c>
      <c r="H3721" s="81">
        <f t="shared" si="1603"/>
        <v>47983</v>
      </c>
      <c r="I3721" s="81">
        <f t="shared" si="1604"/>
        <v>47983</v>
      </c>
      <c r="J3721" s="82">
        <f t="shared" si="1595"/>
        <v>20</v>
      </c>
      <c r="K3721" s="82">
        <f t="shared" si="1616"/>
        <v>17</v>
      </c>
      <c r="L3721" s="76">
        <f t="shared" si="1605"/>
        <v>1.0036543899999999</v>
      </c>
      <c r="M3721" s="83">
        <f t="shared" si="1606"/>
        <v>1.0043006699999999</v>
      </c>
      <c r="N3721" s="83">
        <f t="shared" si="1607"/>
        <v>1.7419584422899586</v>
      </c>
      <c r="O3721" s="76">
        <f t="shared" si="1608"/>
        <v>1.7483242299999999</v>
      </c>
      <c r="P3721" s="76">
        <f t="shared" si="1609"/>
        <v>139.41017964</v>
      </c>
      <c r="Q3721" s="84">
        <f t="shared" si="1599"/>
        <v>0</v>
      </c>
      <c r="R3721" s="86">
        <f t="shared" si="1596"/>
        <v>0</v>
      </c>
      <c r="S3721" s="76">
        <f t="shared" si="1610"/>
        <v>0</v>
      </c>
      <c r="T3721" s="86">
        <f t="shared" si="1597"/>
        <v>8.0657000000000006E-2</v>
      </c>
      <c r="U3721" s="84">
        <f t="shared" si="1611"/>
        <v>17</v>
      </c>
      <c r="V3721" s="84">
        <v>252</v>
      </c>
      <c r="W3721" s="83">
        <f t="shared" si="1612"/>
        <v>1.005246557</v>
      </c>
      <c r="X3721" s="76">
        <f t="shared" si="1613"/>
        <v>0.73142344999999998</v>
      </c>
      <c r="Y3721" s="76">
        <f t="shared" si="1614"/>
        <v>0</v>
      </c>
      <c r="Z3721" s="90" t="str">
        <f t="shared" si="1617"/>
        <v>A+J=</v>
      </c>
      <c r="AA3721" s="81">
        <f t="shared" si="1615"/>
        <v>47438</v>
      </c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75">
        <f t="shared" si="1593"/>
        <v>47981</v>
      </c>
      <c r="B3722" s="76">
        <f t="shared" si="1594"/>
        <v>140.21483094999999</v>
      </c>
      <c r="C3722" s="76">
        <f t="shared" si="1598"/>
        <v>79.739316799999997</v>
      </c>
      <c r="D3722" s="77">
        <f t="shared" si="1600"/>
        <v>7245.38</v>
      </c>
      <c r="E3722" s="78">
        <f>IF(K3722=1,VLOOKUP(A3721,[1]Plan1!$G$155:$I$350,3),E3721)</f>
        <v>7276.54</v>
      </c>
      <c r="F3722" s="79">
        <f t="shared" si="1601"/>
        <v>45763</v>
      </c>
      <c r="G3722" s="80">
        <f t="shared" si="1602"/>
        <v>4.3006716003852752E-3</v>
      </c>
      <c r="H3722" s="81">
        <f t="shared" si="1603"/>
        <v>47983</v>
      </c>
      <c r="I3722" s="81">
        <f t="shared" si="1604"/>
        <v>47983</v>
      </c>
      <c r="J3722" s="82">
        <f t="shared" si="1595"/>
        <v>20</v>
      </c>
      <c r="K3722" s="82">
        <f t="shared" si="1616"/>
        <v>18</v>
      </c>
      <c r="L3722" s="76">
        <f t="shared" si="1605"/>
        <v>1.0038697700000001</v>
      </c>
      <c r="M3722" s="83">
        <f t="shared" si="1606"/>
        <v>1.0043006699999999</v>
      </c>
      <c r="N3722" s="83">
        <f t="shared" si="1607"/>
        <v>1.7419584422899586</v>
      </c>
      <c r="O3722" s="76">
        <f t="shared" si="1608"/>
        <v>1.7486994199999999</v>
      </c>
      <c r="P3722" s="76">
        <f t="shared" si="1609"/>
        <v>139.44009703</v>
      </c>
      <c r="Q3722" s="84">
        <f t="shared" si="1599"/>
        <v>0</v>
      </c>
      <c r="R3722" s="86">
        <f t="shared" si="1596"/>
        <v>0</v>
      </c>
      <c r="S3722" s="76">
        <f t="shared" si="1610"/>
        <v>0</v>
      </c>
      <c r="T3722" s="86">
        <f t="shared" si="1597"/>
        <v>8.0657000000000006E-2</v>
      </c>
      <c r="U3722" s="84">
        <f t="shared" si="1611"/>
        <v>18</v>
      </c>
      <c r="V3722" s="84">
        <v>252</v>
      </c>
      <c r="W3722" s="83">
        <f t="shared" si="1612"/>
        <v>1.005556034</v>
      </c>
      <c r="X3722" s="76">
        <f t="shared" si="1613"/>
        <v>0.77473391999999996</v>
      </c>
      <c r="Y3722" s="76">
        <f t="shared" si="1614"/>
        <v>0</v>
      </c>
      <c r="Z3722" s="90" t="str">
        <f t="shared" si="1617"/>
        <v>A+J=</v>
      </c>
      <c r="AA3722" s="81">
        <f t="shared" si="1615"/>
        <v>47438</v>
      </c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75">
        <f t="shared" si="1593"/>
        <v>47982</v>
      </c>
      <c r="B3723" s="76">
        <f t="shared" si="1594"/>
        <v>140.28809539</v>
      </c>
      <c r="C3723" s="76">
        <f t="shared" si="1598"/>
        <v>79.739316799999997</v>
      </c>
      <c r="D3723" s="77">
        <f t="shared" si="1600"/>
        <v>7245.38</v>
      </c>
      <c r="E3723" s="78">
        <f>IF(K3723=1,VLOOKUP(A3722,[1]Plan1!$G$155:$I$350,3),E3722)</f>
        <v>7276.54</v>
      </c>
      <c r="F3723" s="79">
        <f t="shared" si="1601"/>
        <v>45763</v>
      </c>
      <c r="G3723" s="80">
        <f t="shared" si="1602"/>
        <v>4.3006716003852752E-3</v>
      </c>
      <c r="H3723" s="81">
        <f t="shared" si="1603"/>
        <v>47983</v>
      </c>
      <c r="I3723" s="81">
        <f t="shared" si="1604"/>
        <v>47983</v>
      </c>
      <c r="J3723" s="82">
        <f t="shared" si="1595"/>
        <v>20</v>
      </c>
      <c r="K3723" s="82">
        <f t="shared" si="1616"/>
        <v>19</v>
      </c>
      <c r="L3723" s="76">
        <f t="shared" si="1605"/>
        <v>1.0040851900000001</v>
      </c>
      <c r="M3723" s="83">
        <f t="shared" si="1606"/>
        <v>1.0043006699999999</v>
      </c>
      <c r="N3723" s="83">
        <f t="shared" si="1607"/>
        <v>1.7419584422899586</v>
      </c>
      <c r="O3723" s="76">
        <f t="shared" si="1608"/>
        <v>1.7490746699999999</v>
      </c>
      <c r="P3723" s="76">
        <f t="shared" si="1609"/>
        <v>139.47001921</v>
      </c>
      <c r="Q3723" s="84">
        <f t="shared" si="1599"/>
        <v>0</v>
      </c>
      <c r="R3723" s="86">
        <f t="shared" si="1596"/>
        <v>0</v>
      </c>
      <c r="S3723" s="76">
        <f t="shared" si="1610"/>
        <v>0</v>
      </c>
      <c r="T3723" s="86">
        <f t="shared" si="1597"/>
        <v>8.0657000000000006E-2</v>
      </c>
      <c r="U3723" s="84">
        <f t="shared" si="1611"/>
        <v>19</v>
      </c>
      <c r="V3723" s="84">
        <v>252</v>
      </c>
      <c r="W3723" s="83">
        <f t="shared" si="1612"/>
        <v>1.005865606</v>
      </c>
      <c r="X3723" s="76">
        <f t="shared" si="1613"/>
        <v>0.81807618000000004</v>
      </c>
      <c r="Y3723" s="76">
        <f t="shared" si="1614"/>
        <v>0</v>
      </c>
      <c r="Z3723" s="90" t="str">
        <f t="shared" si="1617"/>
        <v>A+J=</v>
      </c>
      <c r="AA3723" s="81">
        <f t="shared" si="1615"/>
        <v>47438</v>
      </c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75">
        <f t="shared" ref="A3724:A3787" si="1618">(A3723+1)</f>
        <v>47983</v>
      </c>
      <c r="B3724" s="76">
        <f t="shared" ref="B3724:B3787" si="1619">P3724+X3724</f>
        <v>140.36140057</v>
      </c>
      <c r="C3724" s="76">
        <f t="shared" si="1598"/>
        <v>79.739316799999997</v>
      </c>
      <c r="D3724" s="77">
        <f t="shared" si="1600"/>
        <v>7245.38</v>
      </c>
      <c r="E3724" s="78">
        <f>IF(K3724=1,VLOOKUP(A3723,[1]Plan1!$G$155:$I$350,3),E3723)</f>
        <v>7276.54</v>
      </c>
      <c r="F3724" s="79">
        <f t="shared" si="1601"/>
        <v>45763</v>
      </c>
      <c r="G3724" s="80">
        <f t="shared" si="1602"/>
        <v>4.3006716003852752E-3</v>
      </c>
      <c r="H3724" s="81">
        <f t="shared" si="1603"/>
        <v>48015</v>
      </c>
      <c r="I3724" s="81">
        <f t="shared" si="1604"/>
        <v>47983</v>
      </c>
      <c r="J3724" s="82">
        <f t="shared" ref="J3724:J3787" si="1620">IF(I3724=I3723,J3723,NETWORKDAYS(I3723,I3724,$AD$165:$AD$503)-1)</f>
        <v>20</v>
      </c>
      <c r="K3724" s="82">
        <f t="shared" si="1616"/>
        <v>20</v>
      </c>
      <c r="L3724" s="76">
        <f t="shared" si="1605"/>
        <v>1.0043006699999999</v>
      </c>
      <c r="M3724" s="83">
        <f t="shared" si="1606"/>
        <v>1.0043006699999999</v>
      </c>
      <c r="N3724" s="83">
        <f t="shared" si="1607"/>
        <v>1.7419584422899586</v>
      </c>
      <c r="O3724" s="76">
        <f t="shared" si="1608"/>
        <v>1.74945003</v>
      </c>
      <c r="P3724" s="76">
        <f t="shared" si="1609"/>
        <v>139.49995016</v>
      </c>
      <c r="Q3724" s="84">
        <f t="shared" si="1599"/>
        <v>122</v>
      </c>
      <c r="R3724" s="86">
        <f t="shared" ref="R3724:R3787" si="1621">IF(Q3724&gt;0,VLOOKUP($A3724,$AD$11:$AI$161,6),0)</f>
        <v>7.6715000000000005E-2</v>
      </c>
      <c r="S3724" s="76">
        <f t="shared" si="1610"/>
        <v>10.701738669999999</v>
      </c>
      <c r="T3724" s="86">
        <f t="shared" ref="T3724:T3787" si="1622">(T3723)</f>
        <v>8.0657000000000006E-2</v>
      </c>
      <c r="U3724" s="84">
        <f t="shared" si="1611"/>
        <v>20</v>
      </c>
      <c r="V3724" s="84">
        <v>252</v>
      </c>
      <c r="W3724" s="83">
        <f t="shared" si="1612"/>
        <v>1.0061752740000001</v>
      </c>
      <c r="X3724" s="76">
        <f t="shared" si="1613"/>
        <v>0.86145041</v>
      </c>
      <c r="Y3724" s="76">
        <f t="shared" si="1614"/>
        <v>11.563189079999999</v>
      </c>
      <c r="Z3724" s="90" t="str">
        <f t="shared" si="1617"/>
        <v>A+J=</v>
      </c>
      <c r="AA3724" s="81">
        <f t="shared" si="1615"/>
        <v>47438</v>
      </c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75">
        <f t="shared" si="1618"/>
        <v>47984</v>
      </c>
      <c r="B3725" s="76">
        <f t="shared" si="1619"/>
        <v>128.86419379</v>
      </c>
      <c r="C3725" s="76">
        <f t="shared" ref="C3725:C3788" si="1623">TRUNC(IF(Q3724&gt;0,VLOOKUP(A3724,$AD$13:$AE$161,2),C3724),8)</f>
        <v>73.622115120000004</v>
      </c>
      <c r="D3725" s="77">
        <f t="shared" si="1600"/>
        <v>7245.38</v>
      </c>
      <c r="E3725" s="78">
        <f>IF(K3725=1,VLOOKUP(A3724,[1]Plan1!$G$155:$I$350,3),E3724)</f>
        <v>7276.54</v>
      </c>
      <c r="F3725" s="79">
        <f t="shared" si="1601"/>
        <v>45763</v>
      </c>
      <c r="G3725" s="80">
        <f t="shared" si="1602"/>
        <v>4.3006716003852752E-3</v>
      </c>
      <c r="H3725" s="81">
        <f t="shared" si="1603"/>
        <v>48015</v>
      </c>
      <c r="I3725" s="81">
        <f t="shared" si="1604"/>
        <v>48015</v>
      </c>
      <c r="J3725" s="82">
        <f t="shared" si="1620"/>
        <v>21</v>
      </c>
      <c r="K3725" s="82">
        <f t="shared" si="1616"/>
        <v>1</v>
      </c>
      <c r="L3725" s="76">
        <f t="shared" si="1605"/>
        <v>1.0002043700000001</v>
      </c>
      <c r="M3725" s="83">
        <f t="shared" si="1606"/>
        <v>1.0043006699999999</v>
      </c>
      <c r="N3725" s="83">
        <f t="shared" si="1607"/>
        <v>1.7494500307039615</v>
      </c>
      <c r="O3725" s="76">
        <f t="shared" si="1608"/>
        <v>1.74980756</v>
      </c>
      <c r="P3725" s="76">
        <f t="shared" si="1609"/>
        <v>128.82453362000001</v>
      </c>
      <c r="Q3725" s="84">
        <f t="shared" ref="Q3725:Q3788" si="1624">IF(VLOOKUP(A3725,AD$11:AK$161,8)=VLOOKUP(A3724,AD$11:AK$161,8),0,VLOOKUP(A3725,AD$11:AK$161,8))</f>
        <v>0</v>
      </c>
      <c r="R3725" s="86">
        <f t="shared" si="1621"/>
        <v>0</v>
      </c>
      <c r="S3725" s="76">
        <f t="shared" si="1610"/>
        <v>0</v>
      </c>
      <c r="T3725" s="86">
        <f t="shared" si="1622"/>
        <v>8.0657000000000006E-2</v>
      </c>
      <c r="U3725" s="84">
        <f t="shared" si="1611"/>
        <v>1</v>
      </c>
      <c r="V3725" s="84">
        <v>252</v>
      </c>
      <c r="W3725" s="83">
        <f t="shared" si="1612"/>
        <v>1.0003078620000001</v>
      </c>
      <c r="X3725" s="76">
        <f t="shared" si="1613"/>
        <v>3.9660170000000002E-2</v>
      </c>
      <c r="Y3725" s="76">
        <f t="shared" si="1614"/>
        <v>0</v>
      </c>
      <c r="Z3725" s="90" t="str">
        <f t="shared" si="1617"/>
        <v>A+J=</v>
      </c>
      <c r="AA3725" s="81">
        <f t="shared" si="1615"/>
        <v>47438</v>
      </c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75">
        <f t="shared" si="1618"/>
        <v>47985</v>
      </c>
      <c r="B3726" s="76">
        <f t="shared" si="1619"/>
        <v>128.93021104000002</v>
      </c>
      <c r="C3726" s="76">
        <f t="shared" si="1623"/>
        <v>73.622115120000004</v>
      </c>
      <c r="D3726" s="77">
        <f t="shared" si="1600"/>
        <v>7245.38</v>
      </c>
      <c r="E3726" s="78">
        <f>IF(K3726=1,VLOOKUP(A3725,[1]Plan1!$G$155:$I$350,3),E3725)</f>
        <v>7276.54</v>
      </c>
      <c r="F3726" s="79">
        <f t="shared" si="1601"/>
        <v>45763</v>
      </c>
      <c r="G3726" s="80">
        <f t="shared" si="1602"/>
        <v>4.3006716003852752E-3</v>
      </c>
      <c r="H3726" s="81">
        <f t="shared" si="1603"/>
        <v>48015</v>
      </c>
      <c r="I3726" s="81">
        <f t="shared" si="1604"/>
        <v>48015</v>
      </c>
      <c r="J3726" s="82">
        <f t="shared" si="1620"/>
        <v>21</v>
      </c>
      <c r="K3726" s="82">
        <f t="shared" si="1616"/>
        <v>2</v>
      </c>
      <c r="L3726" s="76">
        <f t="shared" si="1605"/>
        <v>1.00040879</v>
      </c>
      <c r="M3726" s="83">
        <f t="shared" si="1606"/>
        <v>1.0043006699999999</v>
      </c>
      <c r="N3726" s="83">
        <f t="shared" si="1607"/>
        <v>1.7494500307039615</v>
      </c>
      <c r="O3726" s="76">
        <f t="shared" si="1608"/>
        <v>1.75016518</v>
      </c>
      <c r="P3726" s="76">
        <f t="shared" si="1609"/>
        <v>128.85086236000001</v>
      </c>
      <c r="Q3726" s="84">
        <f t="shared" si="1624"/>
        <v>0</v>
      </c>
      <c r="R3726" s="86">
        <f t="shared" si="1621"/>
        <v>0</v>
      </c>
      <c r="S3726" s="76">
        <f t="shared" si="1610"/>
        <v>0</v>
      </c>
      <c r="T3726" s="86">
        <f t="shared" si="1622"/>
        <v>8.0657000000000006E-2</v>
      </c>
      <c r="U3726" s="84">
        <f t="shared" si="1611"/>
        <v>2</v>
      </c>
      <c r="V3726" s="84">
        <v>252</v>
      </c>
      <c r="W3726" s="83">
        <f t="shared" si="1612"/>
        <v>1.000615818</v>
      </c>
      <c r="X3726" s="76">
        <f t="shared" si="1613"/>
        <v>7.9348680000000005E-2</v>
      </c>
      <c r="Y3726" s="76">
        <f t="shared" si="1614"/>
        <v>0</v>
      </c>
      <c r="Z3726" s="90" t="str">
        <f t="shared" si="1617"/>
        <v>A+J=</v>
      </c>
      <c r="AA3726" s="81">
        <f t="shared" si="1615"/>
        <v>47438</v>
      </c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75">
        <f t="shared" si="1618"/>
        <v>47986</v>
      </c>
      <c r="B3727" s="76">
        <f t="shared" si="1619"/>
        <v>128.93021104000002</v>
      </c>
      <c r="C3727" s="76">
        <f t="shared" si="1623"/>
        <v>73.622115120000004</v>
      </c>
      <c r="D3727" s="77">
        <f t="shared" si="1600"/>
        <v>7245.38</v>
      </c>
      <c r="E3727" s="78">
        <f>IF(K3727=1,VLOOKUP(A3726,[1]Plan1!$G$155:$I$350,3),E3726)</f>
        <v>7276.54</v>
      </c>
      <c r="F3727" s="79">
        <f t="shared" si="1601"/>
        <v>45763</v>
      </c>
      <c r="G3727" s="80">
        <f t="shared" si="1602"/>
        <v>4.3006716003852752E-3</v>
      </c>
      <c r="H3727" s="81">
        <f t="shared" si="1603"/>
        <v>48015</v>
      </c>
      <c r="I3727" s="81">
        <f t="shared" si="1604"/>
        <v>48015</v>
      </c>
      <c r="J3727" s="82">
        <f t="shared" si="1620"/>
        <v>21</v>
      </c>
      <c r="K3727" s="82">
        <f t="shared" si="1616"/>
        <v>2</v>
      </c>
      <c r="L3727" s="76">
        <f t="shared" si="1605"/>
        <v>1.00040879</v>
      </c>
      <c r="M3727" s="83">
        <f t="shared" si="1606"/>
        <v>1.0043006699999999</v>
      </c>
      <c r="N3727" s="83">
        <f t="shared" si="1607"/>
        <v>1.7494500307039615</v>
      </c>
      <c r="O3727" s="76">
        <f t="shared" si="1608"/>
        <v>1.75016518</v>
      </c>
      <c r="P3727" s="76">
        <f t="shared" si="1609"/>
        <v>128.85086236000001</v>
      </c>
      <c r="Q3727" s="84">
        <f t="shared" si="1624"/>
        <v>0</v>
      </c>
      <c r="R3727" s="86">
        <f t="shared" si="1621"/>
        <v>0</v>
      </c>
      <c r="S3727" s="76">
        <f t="shared" si="1610"/>
        <v>0</v>
      </c>
      <c r="T3727" s="86">
        <f t="shared" si="1622"/>
        <v>8.0657000000000006E-2</v>
      </c>
      <c r="U3727" s="84">
        <f t="shared" si="1611"/>
        <v>2</v>
      </c>
      <c r="V3727" s="84">
        <v>252</v>
      </c>
      <c r="W3727" s="83">
        <f t="shared" si="1612"/>
        <v>1.000615818</v>
      </c>
      <c r="X3727" s="76">
        <f t="shared" si="1613"/>
        <v>7.9348680000000005E-2</v>
      </c>
      <c r="Y3727" s="76">
        <f t="shared" si="1614"/>
        <v>0</v>
      </c>
      <c r="Z3727" s="90" t="str">
        <f t="shared" si="1617"/>
        <v>A+J=</v>
      </c>
      <c r="AA3727" s="81">
        <f t="shared" si="1615"/>
        <v>47438</v>
      </c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75">
        <f t="shared" si="1618"/>
        <v>47987</v>
      </c>
      <c r="B3728" s="76">
        <f t="shared" si="1619"/>
        <v>128.93021104000002</v>
      </c>
      <c r="C3728" s="76">
        <f t="shared" si="1623"/>
        <v>73.622115120000004</v>
      </c>
      <c r="D3728" s="77">
        <f t="shared" si="1600"/>
        <v>7245.38</v>
      </c>
      <c r="E3728" s="78">
        <f>IF(K3728=1,VLOOKUP(A3727,[1]Plan1!$G$155:$I$350,3),E3727)</f>
        <v>7276.54</v>
      </c>
      <c r="F3728" s="79">
        <f t="shared" si="1601"/>
        <v>45763</v>
      </c>
      <c r="G3728" s="80">
        <f t="shared" si="1602"/>
        <v>4.3006716003852752E-3</v>
      </c>
      <c r="H3728" s="81">
        <f t="shared" si="1603"/>
        <v>48015</v>
      </c>
      <c r="I3728" s="81">
        <f t="shared" si="1604"/>
        <v>48015</v>
      </c>
      <c r="J3728" s="82">
        <f t="shared" si="1620"/>
        <v>21</v>
      </c>
      <c r="K3728" s="82">
        <f t="shared" si="1616"/>
        <v>2</v>
      </c>
      <c r="L3728" s="76">
        <f t="shared" si="1605"/>
        <v>1.00040879</v>
      </c>
      <c r="M3728" s="83">
        <f t="shared" si="1606"/>
        <v>1.0043006699999999</v>
      </c>
      <c r="N3728" s="83">
        <f t="shared" si="1607"/>
        <v>1.7494500307039615</v>
      </c>
      <c r="O3728" s="76">
        <f t="shared" si="1608"/>
        <v>1.75016518</v>
      </c>
      <c r="P3728" s="76">
        <f t="shared" si="1609"/>
        <v>128.85086236000001</v>
      </c>
      <c r="Q3728" s="84">
        <f t="shared" si="1624"/>
        <v>0</v>
      </c>
      <c r="R3728" s="86">
        <f t="shared" si="1621"/>
        <v>0</v>
      </c>
      <c r="S3728" s="76">
        <f t="shared" si="1610"/>
        <v>0</v>
      </c>
      <c r="T3728" s="86">
        <f t="shared" si="1622"/>
        <v>8.0657000000000006E-2</v>
      </c>
      <c r="U3728" s="84">
        <f t="shared" si="1611"/>
        <v>2</v>
      </c>
      <c r="V3728" s="84">
        <v>252</v>
      </c>
      <c r="W3728" s="83">
        <f t="shared" si="1612"/>
        <v>1.000615818</v>
      </c>
      <c r="X3728" s="76">
        <f t="shared" si="1613"/>
        <v>7.9348680000000005E-2</v>
      </c>
      <c r="Y3728" s="76">
        <f t="shared" si="1614"/>
        <v>0</v>
      </c>
      <c r="Z3728" s="90" t="str">
        <f t="shared" si="1617"/>
        <v>A+J=</v>
      </c>
      <c r="AA3728" s="81">
        <f t="shared" si="1615"/>
        <v>47438</v>
      </c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75">
        <f t="shared" si="1618"/>
        <v>47988</v>
      </c>
      <c r="B3729" s="76">
        <f t="shared" si="1619"/>
        <v>128.99626262999999</v>
      </c>
      <c r="C3729" s="76">
        <f t="shared" si="1623"/>
        <v>73.622115120000004</v>
      </c>
      <c r="D3729" s="77">
        <f t="shared" ref="D3729:D3792" si="1625">IF(E3729=E3728,D3728,E3728)</f>
        <v>7245.38</v>
      </c>
      <c r="E3729" s="78">
        <f>IF(K3729=1,VLOOKUP(A3728,[1]Plan1!$G$155:$I$350,3),E3728)</f>
        <v>7276.54</v>
      </c>
      <c r="F3729" s="79">
        <f t="shared" ref="F3729:F3792" si="1626">IF(D3729=D3728,F3728,A3729)</f>
        <v>45763</v>
      </c>
      <c r="G3729" s="80">
        <f t="shared" ref="G3729:G3792" si="1627">(E3729/D3729)-1</f>
        <v>4.3006716003852752E-3</v>
      </c>
      <c r="H3729" s="81">
        <f t="shared" ref="H3729:H3792" si="1628">IF(DAY(A3729)=15,VLOOKUP(A3729,AH$119:AN$451,4),H3728)</f>
        <v>48015</v>
      </c>
      <c r="I3729" s="81">
        <f t="shared" ref="I3729:I3792" si="1629">IF(A3729&gt;I3728,H3729,I3728)</f>
        <v>48015</v>
      </c>
      <c r="J3729" s="82">
        <f t="shared" si="1620"/>
        <v>21</v>
      </c>
      <c r="K3729" s="82">
        <f t="shared" si="1616"/>
        <v>3</v>
      </c>
      <c r="L3729" s="76">
        <f t="shared" ref="L3729:L3792" si="1630">TRUNC((E3729/D3729)^TRUNC((K3729/J3729),9),8)</f>
        <v>1.00061325</v>
      </c>
      <c r="M3729" s="83">
        <f t="shared" ref="M3729:M3792" si="1631">IF(I3729&gt;I3728,L3728,M3728)</f>
        <v>1.0043006699999999</v>
      </c>
      <c r="N3729" s="83">
        <f t="shared" ref="N3729:N3792" si="1632">IF(I3729&gt;I3728,N3728*M3729,N3728)</f>
        <v>1.7494500307039615</v>
      </c>
      <c r="O3729" s="76">
        <f t="shared" ref="O3729:O3792" si="1633">TRUNC(TRUNC((L3729*N3729),15),8)</f>
        <v>1.7505228799999999</v>
      </c>
      <c r="P3729" s="76">
        <f t="shared" ref="P3729:P3792" si="1634">TRUNC(C3729*O3729,8)</f>
        <v>128.87719698999999</v>
      </c>
      <c r="Q3729" s="84">
        <f t="shared" si="1624"/>
        <v>0</v>
      </c>
      <c r="R3729" s="86">
        <f t="shared" si="1621"/>
        <v>0</v>
      </c>
      <c r="S3729" s="76">
        <f t="shared" ref="S3729:S3792" si="1635">IF(R3729&gt;0,TRUNC(R3729*P3729,8),0)</f>
        <v>0</v>
      </c>
      <c r="T3729" s="86">
        <f t="shared" si="1622"/>
        <v>8.0657000000000006E-2</v>
      </c>
      <c r="U3729" s="84">
        <f t="shared" ref="U3729:U3792" si="1636">IF(Q3728&gt;0,1,IF(K3729=K3728,U3728,U3728+1))</f>
        <v>3</v>
      </c>
      <c r="V3729" s="84">
        <v>252</v>
      </c>
      <c r="W3729" s="83">
        <f t="shared" ref="W3729:W3792" si="1637">ROUND((1+T3729)^TRUNC((U3729/V3729),9),9)</f>
        <v>1.000923869</v>
      </c>
      <c r="X3729" s="76">
        <f t="shared" ref="X3729:X3792" si="1638">TRUNC((P3729*(W3729-1)),8)</f>
        <v>0.11906564</v>
      </c>
      <c r="Y3729" s="76">
        <f t="shared" ref="Y3729:Y3792" si="1639">IF(Q3729&gt;0,S3729+X3729,0)</f>
        <v>0</v>
      </c>
      <c r="Z3729" s="90" t="str">
        <f t="shared" si="1617"/>
        <v>A+J=</v>
      </c>
      <c r="AA3729" s="81">
        <f t="shared" ref="AA3729:AA3792" si="1640">IF(Q3728&gt;0,VLOOKUP(A3728,$AD$11:$AM$115,10),AA3728)</f>
        <v>47438</v>
      </c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75">
        <f t="shared" si="1618"/>
        <v>47989</v>
      </c>
      <c r="B3730" s="76">
        <f t="shared" si="1619"/>
        <v>129.06234710999999</v>
      </c>
      <c r="C3730" s="76">
        <f t="shared" si="1623"/>
        <v>73.622115120000004</v>
      </c>
      <c r="D3730" s="77">
        <f t="shared" si="1625"/>
        <v>7245.38</v>
      </c>
      <c r="E3730" s="78">
        <f>IF(K3730=1,VLOOKUP(A3729,[1]Plan1!$G$155:$I$350,3),E3729)</f>
        <v>7276.54</v>
      </c>
      <c r="F3730" s="79">
        <f t="shared" si="1626"/>
        <v>45763</v>
      </c>
      <c r="G3730" s="80">
        <f t="shared" si="1627"/>
        <v>4.3006716003852752E-3</v>
      </c>
      <c r="H3730" s="81">
        <f t="shared" si="1628"/>
        <v>48015</v>
      </c>
      <c r="I3730" s="81">
        <f t="shared" si="1629"/>
        <v>48015</v>
      </c>
      <c r="J3730" s="82">
        <f t="shared" si="1620"/>
        <v>21</v>
      </c>
      <c r="K3730" s="82">
        <f t="shared" si="1616"/>
        <v>4</v>
      </c>
      <c r="L3730" s="76">
        <f t="shared" si="1630"/>
        <v>1.00081775</v>
      </c>
      <c r="M3730" s="83">
        <f t="shared" si="1631"/>
        <v>1.0043006699999999</v>
      </c>
      <c r="N3730" s="83">
        <f t="shared" si="1632"/>
        <v>1.7494500307039615</v>
      </c>
      <c r="O3730" s="76">
        <f t="shared" si="1633"/>
        <v>1.7508806400000001</v>
      </c>
      <c r="P3730" s="76">
        <f t="shared" si="1634"/>
        <v>128.90353603</v>
      </c>
      <c r="Q3730" s="84">
        <f t="shared" si="1624"/>
        <v>0</v>
      </c>
      <c r="R3730" s="86">
        <f t="shared" si="1621"/>
        <v>0</v>
      </c>
      <c r="S3730" s="76">
        <f t="shared" si="1635"/>
        <v>0</v>
      </c>
      <c r="T3730" s="86">
        <f t="shared" si="1622"/>
        <v>8.0657000000000006E-2</v>
      </c>
      <c r="U3730" s="84">
        <f t="shared" si="1636"/>
        <v>4</v>
      </c>
      <c r="V3730" s="84">
        <v>252</v>
      </c>
      <c r="W3730" s="83">
        <f t="shared" si="1637"/>
        <v>1.001232015</v>
      </c>
      <c r="X3730" s="76">
        <f t="shared" si="1638"/>
        <v>0.15881107999999999</v>
      </c>
      <c r="Y3730" s="76">
        <f t="shared" si="1639"/>
        <v>0</v>
      </c>
      <c r="Z3730" s="90" t="str">
        <f t="shared" si="1617"/>
        <v>A+J=</v>
      </c>
      <c r="AA3730" s="81">
        <f t="shared" si="1640"/>
        <v>47438</v>
      </c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75">
        <f t="shared" si="1618"/>
        <v>47990</v>
      </c>
      <c r="B3731" s="76">
        <f t="shared" si="1619"/>
        <v>129.12846525999998</v>
      </c>
      <c r="C3731" s="76">
        <f t="shared" si="1623"/>
        <v>73.622115120000004</v>
      </c>
      <c r="D3731" s="77">
        <f t="shared" si="1625"/>
        <v>7245.38</v>
      </c>
      <c r="E3731" s="78">
        <f>IF(K3731=1,VLOOKUP(A3730,[1]Plan1!$G$155:$I$350,3),E3730)</f>
        <v>7276.54</v>
      </c>
      <c r="F3731" s="79">
        <f t="shared" si="1626"/>
        <v>45763</v>
      </c>
      <c r="G3731" s="80">
        <f t="shared" si="1627"/>
        <v>4.3006716003852752E-3</v>
      </c>
      <c r="H3731" s="81">
        <f t="shared" si="1628"/>
        <v>48015</v>
      </c>
      <c r="I3731" s="81">
        <f t="shared" si="1629"/>
        <v>48015</v>
      </c>
      <c r="J3731" s="82">
        <f t="shared" si="1620"/>
        <v>21</v>
      </c>
      <c r="K3731" s="82">
        <f t="shared" si="1616"/>
        <v>5</v>
      </c>
      <c r="L3731" s="76">
        <f t="shared" si="1630"/>
        <v>1.0010222900000001</v>
      </c>
      <c r="M3731" s="83">
        <f t="shared" si="1631"/>
        <v>1.0043006699999999</v>
      </c>
      <c r="N3731" s="83">
        <f t="shared" si="1632"/>
        <v>1.7494500307039615</v>
      </c>
      <c r="O3731" s="76">
        <f t="shared" si="1633"/>
        <v>1.7512384700000001</v>
      </c>
      <c r="P3731" s="76">
        <f t="shared" si="1634"/>
        <v>128.92988023999999</v>
      </c>
      <c r="Q3731" s="84">
        <f t="shared" si="1624"/>
        <v>0</v>
      </c>
      <c r="R3731" s="86">
        <f t="shared" si="1621"/>
        <v>0</v>
      </c>
      <c r="S3731" s="76">
        <f t="shared" si="1635"/>
        <v>0</v>
      </c>
      <c r="T3731" s="86">
        <f t="shared" si="1622"/>
        <v>8.0657000000000006E-2</v>
      </c>
      <c r="U3731" s="84">
        <f t="shared" si="1636"/>
        <v>5</v>
      </c>
      <c r="V3731" s="84">
        <v>252</v>
      </c>
      <c r="W3731" s="83">
        <f t="shared" si="1637"/>
        <v>1.001540256</v>
      </c>
      <c r="X3731" s="76">
        <f t="shared" si="1638"/>
        <v>0.19858502</v>
      </c>
      <c r="Y3731" s="76">
        <f t="shared" si="1639"/>
        <v>0</v>
      </c>
      <c r="Z3731" s="90" t="str">
        <f t="shared" si="1617"/>
        <v>A+J=</v>
      </c>
      <c r="AA3731" s="81">
        <f t="shared" si="1640"/>
        <v>47438</v>
      </c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75">
        <f t="shared" si="1618"/>
        <v>47991</v>
      </c>
      <c r="B3732" s="76">
        <f t="shared" si="1619"/>
        <v>129.19461851</v>
      </c>
      <c r="C3732" s="76">
        <f t="shared" si="1623"/>
        <v>73.622115120000004</v>
      </c>
      <c r="D3732" s="77">
        <f t="shared" si="1625"/>
        <v>7245.38</v>
      </c>
      <c r="E3732" s="78">
        <f>IF(K3732=1,VLOOKUP(A3731,[1]Plan1!$G$155:$I$350,3),E3731)</f>
        <v>7276.54</v>
      </c>
      <c r="F3732" s="79">
        <f t="shared" si="1626"/>
        <v>45763</v>
      </c>
      <c r="G3732" s="80">
        <f t="shared" si="1627"/>
        <v>4.3006716003852752E-3</v>
      </c>
      <c r="H3732" s="81">
        <f t="shared" si="1628"/>
        <v>48015</v>
      </c>
      <c r="I3732" s="81">
        <f t="shared" si="1629"/>
        <v>48015</v>
      </c>
      <c r="J3732" s="82">
        <f t="shared" si="1620"/>
        <v>21</v>
      </c>
      <c r="K3732" s="82">
        <f t="shared" si="1616"/>
        <v>6</v>
      </c>
      <c r="L3732" s="76">
        <f t="shared" si="1630"/>
        <v>1.0012268799999999</v>
      </c>
      <c r="M3732" s="83">
        <f t="shared" si="1631"/>
        <v>1.0043006699999999</v>
      </c>
      <c r="N3732" s="83">
        <f t="shared" si="1632"/>
        <v>1.7494500307039615</v>
      </c>
      <c r="O3732" s="76">
        <f t="shared" si="1633"/>
        <v>1.75159639</v>
      </c>
      <c r="P3732" s="76">
        <f t="shared" si="1634"/>
        <v>128.95623105999999</v>
      </c>
      <c r="Q3732" s="84">
        <f t="shared" si="1624"/>
        <v>0</v>
      </c>
      <c r="R3732" s="86">
        <f t="shared" si="1621"/>
        <v>0</v>
      </c>
      <c r="S3732" s="76">
        <f t="shared" si="1635"/>
        <v>0</v>
      </c>
      <c r="T3732" s="86">
        <f t="shared" si="1622"/>
        <v>8.0657000000000006E-2</v>
      </c>
      <c r="U3732" s="84">
        <f t="shared" si="1636"/>
        <v>6</v>
      </c>
      <c r="V3732" s="84">
        <v>252</v>
      </c>
      <c r="W3732" s="83">
        <f t="shared" si="1637"/>
        <v>1.001848592</v>
      </c>
      <c r="X3732" s="76">
        <f t="shared" si="1638"/>
        <v>0.23838745</v>
      </c>
      <c r="Y3732" s="76">
        <f t="shared" si="1639"/>
        <v>0</v>
      </c>
      <c r="Z3732" s="90" t="str">
        <f t="shared" si="1617"/>
        <v>A+J=</v>
      </c>
      <c r="AA3732" s="81">
        <f t="shared" si="1640"/>
        <v>47438</v>
      </c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75">
        <f t="shared" si="1618"/>
        <v>47992</v>
      </c>
      <c r="B3733" s="76">
        <f t="shared" si="1619"/>
        <v>129.26080396999998</v>
      </c>
      <c r="C3733" s="76">
        <f t="shared" si="1623"/>
        <v>73.622115120000004</v>
      </c>
      <c r="D3733" s="77">
        <f t="shared" si="1625"/>
        <v>7245.38</v>
      </c>
      <c r="E3733" s="78">
        <f>IF(K3733=1,VLOOKUP(A3732,[1]Plan1!$G$155:$I$350,3),E3732)</f>
        <v>7276.54</v>
      </c>
      <c r="F3733" s="79">
        <f t="shared" si="1626"/>
        <v>45763</v>
      </c>
      <c r="G3733" s="80">
        <f t="shared" si="1627"/>
        <v>4.3006716003852752E-3</v>
      </c>
      <c r="H3733" s="81">
        <f t="shared" si="1628"/>
        <v>48015</v>
      </c>
      <c r="I3733" s="81">
        <f t="shared" si="1629"/>
        <v>48015</v>
      </c>
      <c r="J3733" s="82">
        <f t="shared" si="1620"/>
        <v>21</v>
      </c>
      <c r="K3733" s="82">
        <f t="shared" si="1616"/>
        <v>7</v>
      </c>
      <c r="L3733" s="76">
        <f t="shared" si="1630"/>
        <v>1.0014315</v>
      </c>
      <c r="M3733" s="83">
        <f t="shared" si="1631"/>
        <v>1.0043006699999999</v>
      </c>
      <c r="N3733" s="83">
        <f t="shared" si="1632"/>
        <v>1.7494500307039615</v>
      </c>
      <c r="O3733" s="76">
        <f t="shared" si="1633"/>
        <v>1.75195436</v>
      </c>
      <c r="P3733" s="76">
        <f t="shared" si="1634"/>
        <v>128.98258557</v>
      </c>
      <c r="Q3733" s="84">
        <f t="shared" si="1624"/>
        <v>0</v>
      </c>
      <c r="R3733" s="86">
        <f t="shared" si="1621"/>
        <v>0</v>
      </c>
      <c r="S3733" s="76">
        <f t="shared" si="1635"/>
        <v>0</v>
      </c>
      <c r="T3733" s="86">
        <f t="shared" si="1622"/>
        <v>8.0657000000000006E-2</v>
      </c>
      <c r="U3733" s="84">
        <f t="shared" si="1636"/>
        <v>7</v>
      </c>
      <c r="V3733" s="84">
        <v>252</v>
      </c>
      <c r="W3733" s="83">
        <f t="shared" si="1637"/>
        <v>1.0021570230000001</v>
      </c>
      <c r="X3733" s="76">
        <f t="shared" si="1638"/>
        <v>0.27821839999999998</v>
      </c>
      <c r="Y3733" s="76">
        <f t="shared" si="1639"/>
        <v>0</v>
      </c>
      <c r="Z3733" s="90" t="str">
        <f t="shared" si="1617"/>
        <v>A+J=</v>
      </c>
      <c r="AA3733" s="81">
        <f t="shared" si="1640"/>
        <v>47438</v>
      </c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75">
        <f t="shared" si="1618"/>
        <v>47993</v>
      </c>
      <c r="B3734" s="76">
        <f t="shared" si="1619"/>
        <v>129.26080396999998</v>
      </c>
      <c r="C3734" s="76">
        <f t="shared" si="1623"/>
        <v>73.622115120000004</v>
      </c>
      <c r="D3734" s="77">
        <f t="shared" si="1625"/>
        <v>7245.38</v>
      </c>
      <c r="E3734" s="78">
        <f>IF(K3734=1,VLOOKUP(A3733,[1]Plan1!$G$155:$I$350,3),E3733)</f>
        <v>7276.54</v>
      </c>
      <c r="F3734" s="79">
        <f t="shared" si="1626"/>
        <v>45763</v>
      </c>
      <c r="G3734" s="80">
        <f t="shared" si="1627"/>
        <v>4.3006716003852752E-3</v>
      </c>
      <c r="H3734" s="81">
        <f t="shared" si="1628"/>
        <v>48015</v>
      </c>
      <c r="I3734" s="81">
        <f t="shared" si="1629"/>
        <v>48015</v>
      </c>
      <c r="J3734" s="82">
        <f t="shared" si="1620"/>
        <v>21</v>
      </c>
      <c r="K3734" s="82">
        <f t="shared" si="1616"/>
        <v>7</v>
      </c>
      <c r="L3734" s="76">
        <f t="shared" si="1630"/>
        <v>1.0014315</v>
      </c>
      <c r="M3734" s="83">
        <f t="shared" si="1631"/>
        <v>1.0043006699999999</v>
      </c>
      <c r="N3734" s="83">
        <f t="shared" si="1632"/>
        <v>1.7494500307039615</v>
      </c>
      <c r="O3734" s="76">
        <f t="shared" si="1633"/>
        <v>1.75195436</v>
      </c>
      <c r="P3734" s="76">
        <f t="shared" si="1634"/>
        <v>128.98258557</v>
      </c>
      <c r="Q3734" s="84">
        <f t="shared" si="1624"/>
        <v>0</v>
      </c>
      <c r="R3734" s="86">
        <f t="shared" si="1621"/>
        <v>0</v>
      </c>
      <c r="S3734" s="76">
        <f t="shared" si="1635"/>
        <v>0</v>
      </c>
      <c r="T3734" s="86">
        <f t="shared" si="1622"/>
        <v>8.0657000000000006E-2</v>
      </c>
      <c r="U3734" s="84">
        <f t="shared" si="1636"/>
        <v>7</v>
      </c>
      <c r="V3734" s="84">
        <v>252</v>
      </c>
      <c r="W3734" s="83">
        <f t="shared" si="1637"/>
        <v>1.0021570230000001</v>
      </c>
      <c r="X3734" s="76">
        <f t="shared" si="1638"/>
        <v>0.27821839999999998</v>
      </c>
      <c r="Y3734" s="76">
        <f t="shared" si="1639"/>
        <v>0</v>
      </c>
      <c r="Z3734" s="90" t="str">
        <f t="shared" si="1617"/>
        <v>A+J=</v>
      </c>
      <c r="AA3734" s="81">
        <f t="shared" si="1640"/>
        <v>47438</v>
      </c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75">
        <f t="shared" si="1618"/>
        <v>47994</v>
      </c>
      <c r="B3735" s="76">
        <f t="shared" si="1619"/>
        <v>129.26080396999998</v>
      </c>
      <c r="C3735" s="76">
        <f t="shared" si="1623"/>
        <v>73.622115120000004</v>
      </c>
      <c r="D3735" s="77">
        <f t="shared" si="1625"/>
        <v>7245.38</v>
      </c>
      <c r="E3735" s="78">
        <f>IF(K3735=1,VLOOKUP(A3734,[1]Plan1!$G$155:$I$350,3),E3734)</f>
        <v>7276.54</v>
      </c>
      <c r="F3735" s="79">
        <f t="shared" si="1626"/>
        <v>45763</v>
      </c>
      <c r="G3735" s="80">
        <f t="shared" si="1627"/>
        <v>4.3006716003852752E-3</v>
      </c>
      <c r="H3735" s="81">
        <f t="shared" si="1628"/>
        <v>48015</v>
      </c>
      <c r="I3735" s="81">
        <f t="shared" si="1629"/>
        <v>48015</v>
      </c>
      <c r="J3735" s="82">
        <f t="shared" si="1620"/>
        <v>21</v>
      </c>
      <c r="K3735" s="82">
        <f t="shared" si="1616"/>
        <v>7</v>
      </c>
      <c r="L3735" s="76">
        <f t="shared" si="1630"/>
        <v>1.0014315</v>
      </c>
      <c r="M3735" s="83">
        <f t="shared" si="1631"/>
        <v>1.0043006699999999</v>
      </c>
      <c r="N3735" s="83">
        <f t="shared" si="1632"/>
        <v>1.7494500307039615</v>
      </c>
      <c r="O3735" s="76">
        <f t="shared" si="1633"/>
        <v>1.75195436</v>
      </c>
      <c r="P3735" s="76">
        <f t="shared" si="1634"/>
        <v>128.98258557</v>
      </c>
      <c r="Q3735" s="84">
        <f t="shared" si="1624"/>
        <v>0</v>
      </c>
      <c r="R3735" s="86">
        <f t="shared" si="1621"/>
        <v>0</v>
      </c>
      <c r="S3735" s="76">
        <f t="shared" si="1635"/>
        <v>0</v>
      </c>
      <c r="T3735" s="86">
        <f t="shared" si="1622"/>
        <v>8.0657000000000006E-2</v>
      </c>
      <c r="U3735" s="84">
        <f t="shared" si="1636"/>
        <v>7</v>
      </c>
      <c r="V3735" s="84">
        <v>252</v>
      </c>
      <c r="W3735" s="83">
        <f t="shared" si="1637"/>
        <v>1.0021570230000001</v>
      </c>
      <c r="X3735" s="76">
        <f t="shared" si="1638"/>
        <v>0.27821839999999998</v>
      </c>
      <c r="Y3735" s="76">
        <f t="shared" si="1639"/>
        <v>0</v>
      </c>
      <c r="Z3735" s="90" t="str">
        <f t="shared" si="1617"/>
        <v>A+J=</v>
      </c>
      <c r="AA3735" s="81">
        <f t="shared" si="1640"/>
        <v>47438</v>
      </c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75">
        <f t="shared" si="1618"/>
        <v>47995</v>
      </c>
      <c r="B3736" s="76">
        <f t="shared" si="1619"/>
        <v>129.32702445999999</v>
      </c>
      <c r="C3736" s="76">
        <f t="shared" si="1623"/>
        <v>73.622115120000004</v>
      </c>
      <c r="D3736" s="77">
        <f t="shared" si="1625"/>
        <v>7245.38</v>
      </c>
      <c r="E3736" s="78">
        <f>IF(K3736=1,VLOOKUP(A3735,[1]Plan1!$G$155:$I$350,3),E3735)</f>
        <v>7276.54</v>
      </c>
      <c r="F3736" s="79">
        <f t="shared" si="1626"/>
        <v>45763</v>
      </c>
      <c r="G3736" s="80">
        <f t="shared" si="1627"/>
        <v>4.3006716003852752E-3</v>
      </c>
      <c r="H3736" s="81">
        <f t="shared" si="1628"/>
        <v>48015</v>
      </c>
      <c r="I3736" s="81">
        <f t="shared" si="1629"/>
        <v>48015</v>
      </c>
      <c r="J3736" s="82">
        <f t="shared" si="1620"/>
        <v>21</v>
      </c>
      <c r="K3736" s="82">
        <f t="shared" si="1616"/>
        <v>8</v>
      </c>
      <c r="L3736" s="76">
        <f t="shared" si="1630"/>
        <v>1.00163617</v>
      </c>
      <c r="M3736" s="83">
        <f t="shared" si="1631"/>
        <v>1.0043006699999999</v>
      </c>
      <c r="N3736" s="83">
        <f t="shared" si="1632"/>
        <v>1.7494500307039615</v>
      </c>
      <c r="O3736" s="76">
        <f t="shared" si="1633"/>
        <v>1.75231242</v>
      </c>
      <c r="P3736" s="76">
        <f t="shared" si="1634"/>
        <v>129.00894671</v>
      </c>
      <c r="Q3736" s="84">
        <f t="shared" si="1624"/>
        <v>0</v>
      </c>
      <c r="R3736" s="86">
        <f t="shared" si="1621"/>
        <v>0</v>
      </c>
      <c r="S3736" s="76">
        <f t="shared" si="1635"/>
        <v>0</v>
      </c>
      <c r="T3736" s="86">
        <f t="shared" si="1622"/>
        <v>8.0657000000000006E-2</v>
      </c>
      <c r="U3736" s="84">
        <f t="shared" si="1636"/>
        <v>8</v>
      </c>
      <c r="V3736" s="84">
        <v>252</v>
      </c>
      <c r="W3736" s="83">
        <f t="shared" si="1637"/>
        <v>1.002465548</v>
      </c>
      <c r="X3736" s="76">
        <f t="shared" si="1638"/>
        <v>0.31807774999999999</v>
      </c>
      <c r="Y3736" s="76">
        <f t="shared" si="1639"/>
        <v>0</v>
      </c>
      <c r="Z3736" s="90" t="str">
        <f t="shared" si="1617"/>
        <v>A+J=</v>
      </c>
      <c r="AA3736" s="81">
        <f t="shared" si="1640"/>
        <v>47438</v>
      </c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75">
        <f t="shared" si="1618"/>
        <v>47996</v>
      </c>
      <c r="B3737" s="76">
        <f t="shared" si="1619"/>
        <v>129.39327875000001</v>
      </c>
      <c r="C3737" s="76">
        <f t="shared" si="1623"/>
        <v>73.622115120000004</v>
      </c>
      <c r="D3737" s="77">
        <f t="shared" si="1625"/>
        <v>7245.38</v>
      </c>
      <c r="E3737" s="78">
        <f>IF(K3737=1,VLOOKUP(A3736,[1]Plan1!$G$155:$I$350,3),E3736)</f>
        <v>7276.54</v>
      </c>
      <c r="F3737" s="79">
        <f t="shared" si="1626"/>
        <v>45763</v>
      </c>
      <c r="G3737" s="80">
        <f t="shared" si="1627"/>
        <v>4.3006716003852752E-3</v>
      </c>
      <c r="H3737" s="81">
        <f t="shared" si="1628"/>
        <v>48015</v>
      </c>
      <c r="I3737" s="81">
        <f t="shared" si="1629"/>
        <v>48015</v>
      </c>
      <c r="J3737" s="82">
        <f t="shared" si="1620"/>
        <v>21</v>
      </c>
      <c r="K3737" s="82">
        <f t="shared" si="1616"/>
        <v>9</v>
      </c>
      <c r="L3737" s="76">
        <f t="shared" si="1630"/>
        <v>1.00184088</v>
      </c>
      <c r="M3737" s="83">
        <f t="shared" si="1631"/>
        <v>1.0043006699999999</v>
      </c>
      <c r="N3737" s="83">
        <f t="shared" si="1632"/>
        <v>1.7494500307039615</v>
      </c>
      <c r="O3737" s="76">
        <f t="shared" si="1633"/>
        <v>1.7526705499999999</v>
      </c>
      <c r="P3737" s="76">
        <f t="shared" si="1634"/>
        <v>129.03531298999999</v>
      </c>
      <c r="Q3737" s="84">
        <f t="shared" si="1624"/>
        <v>0</v>
      </c>
      <c r="R3737" s="86">
        <f t="shared" si="1621"/>
        <v>0</v>
      </c>
      <c r="S3737" s="76">
        <f t="shared" si="1635"/>
        <v>0</v>
      </c>
      <c r="T3737" s="86">
        <f t="shared" si="1622"/>
        <v>8.0657000000000006E-2</v>
      </c>
      <c r="U3737" s="84">
        <f t="shared" si="1636"/>
        <v>9</v>
      </c>
      <c r="V3737" s="84">
        <v>252</v>
      </c>
      <c r="W3737" s="83">
        <f t="shared" si="1637"/>
        <v>1.002774169</v>
      </c>
      <c r="X3737" s="76">
        <f t="shared" si="1638"/>
        <v>0.35796576000000002</v>
      </c>
      <c r="Y3737" s="76">
        <f t="shared" si="1639"/>
        <v>0</v>
      </c>
      <c r="Z3737" s="90" t="str">
        <f t="shared" si="1617"/>
        <v>A+J=</v>
      </c>
      <c r="AA3737" s="81">
        <f t="shared" si="1640"/>
        <v>47438</v>
      </c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75">
        <f t="shared" si="1618"/>
        <v>47997</v>
      </c>
      <c r="B3738" s="76">
        <f t="shared" si="1619"/>
        <v>129.45956676999998</v>
      </c>
      <c r="C3738" s="76">
        <f t="shared" si="1623"/>
        <v>73.622115120000004</v>
      </c>
      <c r="D3738" s="77">
        <f t="shared" si="1625"/>
        <v>7245.38</v>
      </c>
      <c r="E3738" s="78">
        <f>IF(K3738=1,VLOOKUP(A3737,[1]Plan1!$G$155:$I$350,3),E3737)</f>
        <v>7276.54</v>
      </c>
      <c r="F3738" s="79">
        <f t="shared" si="1626"/>
        <v>45763</v>
      </c>
      <c r="G3738" s="80">
        <f t="shared" si="1627"/>
        <v>4.3006716003852752E-3</v>
      </c>
      <c r="H3738" s="81">
        <f t="shared" si="1628"/>
        <v>48015</v>
      </c>
      <c r="I3738" s="81">
        <f t="shared" si="1629"/>
        <v>48015</v>
      </c>
      <c r="J3738" s="82">
        <f t="shared" si="1620"/>
        <v>21</v>
      </c>
      <c r="K3738" s="82">
        <f t="shared" si="1616"/>
        <v>10</v>
      </c>
      <c r="L3738" s="76">
        <f t="shared" si="1630"/>
        <v>1.00204563</v>
      </c>
      <c r="M3738" s="83">
        <f t="shared" si="1631"/>
        <v>1.0043006699999999</v>
      </c>
      <c r="N3738" s="83">
        <f t="shared" si="1632"/>
        <v>1.7494500307039615</v>
      </c>
      <c r="O3738" s="76">
        <f t="shared" si="1633"/>
        <v>1.7530287499999999</v>
      </c>
      <c r="P3738" s="76">
        <f t="shared" si="1634"/>
        <v>129.06168443999999</v>
      </c>
      <c r="Q3738" s="84">
        <f t="shared" si="1624"/>
        <v>0</v>
      </c>
      <c r="R3738" s="86">
        <f t="shared" si="1621"/>
        <v>0</v>
      </c>
      <c r="S3738" s="76">
        <f t="shared" si="1635"/>
        <v>0</v>
      </c>
      <c r="T3738" s="86">
        <f t="shared" si="1622"/>
        <v>8.0657000000000006E-2</v>
      </c>
      <c r="U3738" s="84">
        <f t="shared" si="1636"/>
        <v>10</v>
      </c>
      <c r="V3738" s="84">
        <v>252</v>
      </c>
      <c r="W3738" s="83">
        <f t="shared" si="1637"/>
        <v>1.003082885</v>
      </c>
      <c r="X3738" s="76">
        <f t="shared" si="1638"/>
        <v>0.39788233000000001</v>
      </c>
      <c r="Y3738" s="76">
        <f t="shared" si="1639"/>
        <v>0</v>
      </c>
      <c r="Z3738" s="90" t="str">
        <f t="shared" si="1617"/>
        <v>A+J=</v>
      </c>
      <c r="AA3738" s="81">
        <f t="shared" si="1640"/>
        <v>47438</v>
      </c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75">
        <f t="shared" si="1618"/>
        <v>47998</v>
      </c>
      <c r="B3739" s="76">
        <f t="shared" si="1619"/>
        <v>129.52588983000001</v>
      </c>
      <c r="C3739" s="76">
        <f t="shared" si="1623"/>
        <v>73.622115120000004</v>
      </c>
      <c r="D3739" s="77">
        <f t="shared" si="1625"/>
        <v>7245.38</v>
      </c>
      <c r="E3739" s="78">
        <f>IF(K3739=1,VLOOKUP(A3738,[1]Plan1!$G$155:$I$350,3),E3738)</f>
        <v>7276.54</v>
      </c>
      <c r="F3739" s="79">
        <f t="shared" si="1626"/>
        <v>45763</v>
      </c>
      <c r="G3739" s="80">
        <f t="shared" si="1627"/>
        <v>4.3006716003852752E-3</v>
      </c>
      <c r="H3739" s="81">
        <f t="shared" si="1628"/>
        <v>48015</v>
      </c>
      <c r="I3739" s="81">
        <f t="shared" si="1629"/>
        <v>48015</v>
      </c>
      <c r="J3739" s="82">
        <f t="shared" si="1620"/>
        <v>21</v>
      </c>
      <c r="K3739" s="82">
        <f t="shared" si="1616"/>
        <v>11</v>
      </c>
      <c r="L3739" s="76">
        <f t="shared" si="1630"/>
        <v>1.0022504299999999</v>
      </c>
      <c r="M3739" s="83">
        <f t="shared" si="1631"/>
        <v>1.0043006699999999</v>
      </c>
      <c r="N3739" s="83">
        <f t="shared" si="1632"/>
        <v>1.7494500307039615</v>
      </c>
      <c r="O3739" s="76">
        <f t="shared" si="1633"/>
        <v>1.75338704</v>
      </c>
      <c r="P3739" s="76">
        <f t="shared" si="1634"/>
        <v>129.08806250000001</v>
      </c>
      <c r="Q3739" s="84">
        <f t="shared" si="1624"/>
        <v>0</v>
      </c>
      <c r="R3739" s="86">
        <f t="shared" si="1621"/>
        <v>0</v>
      </c>
      <c r="S3739" s="76">
        <f t="shared" si="1635"/>
        <v>0</v>
      </c>
      <c r="T3739" s="86">
        <f t="shared" si="1622"/>
        <v>8.0657000000000006E-2</v>
      </c>
      <c r="U3739" s="84">
        <f t="shared" si="1636"/>
        <v>11</v>
      </c>
      <c r="V3739" s="84">
        <v>252</v>
      </c>
      <c r="W3739" s="83">
        <f t="shared" si="1637"/>
        <v>1.0033916949999999</v>
      </c>
      <c r="X3739" s="76">
        <f t="shared" si="1638"/>
        <v>0.43782733000000001</v>
      </c>
      <c r="Y3739" s="76">
        <f t="shared" si="1639"/>
        <v>0</v>
      </c>
      <c r="Z3739" s="90" t="str">
        <f t="shared" si="1617"/>
        <v>A+J=</v>
      </c>
      <c r="AA3739" s="81">
        <f t="shared" si="1640"/>
        <v>47438</v>
      </c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75">
        <f t="shared" si="1618"/>
        <v>47999</v>
      </c>
      <c r="B3740" s="76">
        <f t="shared" si="1619"/>
        <v>129.59224528999999</v>
      </c>
      <c r="C3740" s="76">
        <f t="shared" si="1623"/>
        <v>73.622115120000004</v>
      </c>
      <c r="D3740" s="77">
        <f t="shared" si="1625"/>
        <v>7245.38</v>
      </c>
      <c r="E3740" s="78">
        <f>IF(K3740=1,VLOOKUP(A3739,[1]Plan1!$G$155:$I$350,3),E3739)</f>
        <v>7276.54</v>
      </c>
      <c r="F3740" s="79">
        <f t="shared" si="1626"/>
        <v>45763</v>
      </c>
      <c r="G3740" s="80">
        <f t="shared" si="1627"/>
        <v>4.3006716003852752E-3</v>
      </c>
      <c r="H3740" s="81">
        <f t="shared" si="1628"/>
        <v>48015</v>
      </c>
      <c r="I3740" s="81">
        <f t="shared" si="1629"/>
        <v>48015</v>
      </c>
      <c r="J3740" s="82">
        <f t="shared" si="1620"/>
        <v>21</v>
      </c>
      <c r="K3740" s="82">
        <f t="shared" si="1616"/>
        <v>12</v>
      </c>
      <c r="L3740" s="76">
        <f t="shared" si="1630"/>
        <v>1.0024552600000001</v>
      </c>
      <c r="M3740" s="83">
        <f t="shared" si="1631"/>
        <v>1.0043006699999999</v>
      </c>
      <c r="N3740" s="83">
        <f t="shared" si="1632"/>
        <v>1.7494500307039615</v>
      </c>
      <c r="O3740" s="76">
        <f t="shared" si="1633"/>
        <v>1.75374538</v>
      </c>
      <c r="P3740" s="76">
        <f t="shared" si="1634"/>
        <v>129.11444424999999</v>
      </c>
      <c r="Q3740" s="84">
        <f t="shared" si="1624"/>
        <v>0</v>
      </c>
      <c r="R3740" s="86">
        <f t="shared" si="1621"/>
        <v>0</v>
      </c>
      <c r="S3740" s="76">
        <f t="shared" si="1635"/>
        <v>0</v>
      </c>
      <c r="T3740" s="86">
        <f t="shared" si="1622"/>
        <v>8.0657000000000006E-2</v>
      </c>
      <c r="U3740" s="84">
        <f t="shared" si="1636"/>
        <v>12</v>
      </c>
      <c r="V3740" s="84">
        <v>252</v>
      </c>
      <c r="W3740" s="83">
        <f t="shared" si="1637"/>
        <v>1.003700601</v>
      </c>
      <c r="X3740" s="76">
        <f t="shared" si="1638"/>
        <v>0.47780104000000001</v>
      </c>
      <c r="Y3740" s="76">
        <f t="shared" si="1639"/>
        <v>0</v>
      </c>
      <c r="Z3740" s="90" t="str">
        <f t="shared" si="1617"/>
        <v>A+J=</v>
      </c>
      <c r="AA3740" s="81">
        <f t="shared" si="1640"/>
        <v>47438</v>
      </c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75">
        <f t="shared" si="1618"/>
        <v>48000</v>
      </c>
      <c r="B3741" s="76">
        <f t="shared" si="1619"/>
        <v>129.59224528999999</v>
      </c>
      <c r="C3741" s="76">
        <f t="shared" si="1623"/>
        <v>73.622115120000004</v>
      </c>
      <c r="D3741" s="77">
        <f t="shared" si="1625"/>
        <v>7245.38</v>
      </c>
      <c r="E3741" s="78">
        <f>IF(K3741=1,VLOOKUP(A3740,[1]Plan1!$G$155:$I$350,3),E3740)</f>
        <v>7276.54</v>
      </c>
      <c r="F3741" s="79">
        <f t="shared" si="1626"/>
        <v>45763</v>
      </c>
      <c r="G3741" s="80">
        <f t="shared" si="1627"/>
        <v>4.3006716003852752E-3</v>
      </c>
      <c r="H3741" s="81">
        <f t="shared" si="1628"/>
        <v>48015</v>
      </c>
      <c r="I3741" s="81">
        <f t="shared" si="1629"/>
        <v>48015</v>
      </c>
      <c r="J3741" s="82">
        <f t="shared" si="1620"/>
        <v>21</v>
      </c>
      <c r="K3741" s="82">
        <f t="shared" si="1616"/>
        <v>12</v>
      </c>
      <c r="L3741" s="76">
        <f t="shared" si="1630"/>
        <v>1.0024552600000001</v>
      </c>
      <c r="M3741" s="83">
        <f t="shared" si="1631"/>
        <v>1.0043006699999999</v>
      </c>
      <c r="N3741" s="83">
        <f t="shared" si="1632"/>
        <v>1.7494500307039615</v>
      </c>
      <c r="O3741" s="76">
        <f t="shared" si="1633"/>
        <v>1.75374538</v>
      </c>
      <c r="P3741" s="76">
        <f t="shared" si="1634"/>
        <v>129.11444424999999</v>
      </c>
      <c r="Q3741" s="84">
        <f t="shared" si="1624"/>
        <v>0</v>
      </c>
      <c r="R3741" s="86">
        <f t="shared" si="1621"/>
        <v>0</v>
      </c>
      <c r="S3741" s="76">
        <f t="shared" si="1635"/>
        <v>0</v>
      </c>
      <c r="T3741" s="86">
        <f t="shared" si="1622"/>
        <v>8.0657000000000006E-2</v>
      </c>
      <c r="U3741" s="84">
        <f t="shared" si="1636"/>
        <v>12</v>
      </c>
      <c r="V3741" s="84">
        <v>252</v>
      </c>
      <c r="W3741" s="83">
        <f t="shared" si="1637"/>
        <v>1.003700601</v>
      </c>
      <c r="X3741" s="76">
        <f t="shared" si="1638"/>
        <v>0.47780104000000001</v>
      </c>
      <c r="Y3741" s="76">
        <f t="shared" si="1639"/>
        <v>0</v>
      </c>
      <c r="Z3741" s="90" t="str">
        <f t="shared" si="1617"/>
        <v>A+J=</v>
      </c>
      <c r="AA3741" s="81">
        <f t="shared" si="1640"/>
        <v>47438</v>
      </c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75">
        <f t="shared" si="1618"/>
        <v>48001</v>
      </c>
      <c r="B3742" s="76">
        <f t="shared" si="1619"/>
        <v>129.59224528999999</v>
      </c>
      <c r="C3742" s="76">
        <f t="shared" si="1623"/>
        <v>73.622115120000004</v>
      </c>
      <c r="D3742" s="77">
        <f t="shared" si="1625"/>
        <v>7245.38</v>
      </c>
      <c r="E3742" s="78">
        <f>IF(K3742=1,VLOOKUP(A3741,[1]Plan1!$G$155:$I$350,3),E3741)</f>
        <v>7276.54</v>
      </c>
      <c r="F3742" s="79">
        <f t="shared" si="1626"/>
        <v>45763</v>
      </c>
      <c r="G3742" s="80">
        <f t="shared" si="1627"/>
        <v>4.3006716003852752E-3</v>
      </c>
      <c r="H3742" s="81">
        <f t="shared" si="1628"/>
        <v>48015</v>
      </c>
      <c r="I3742" s="81">
        <f t="shared" si="1629"/>
        <v>48015</v>
      </c>
      <c r="J3742" s="82">
        <f t="shared" si="1620"/>
        <v>21</v>
      </c>
      <c r="K3742" s="82">
        <f t="shared" si="1616"/>
        <v>12</v>
      </c>
      <c r="L3742" s="76">
        <f t="shared" si="1630"/>
        <v>1.0024552600000001</v>
      </c>
      <c r="M3742" s="83">
        <f t="shared" si="1631"/>
        <v>1.0043006699999999</v>
      </c>
      <c r="N3742" s="83">
        <f t="shared" si="1632"/>
        <v>1.7494500307039615</v>
      </c>
      <c r="O3742" s="76">
        <f t="shared" si="1633"/>
        <v>1.75374538</v>
      </c>
      <c r="P3742" s="76">
        <f t="shared" si="1634"/>
        <v>129.11444424999999</v>
      </c>
      <c r="Q3742" s="84">
        <f t="shared" si="1624"/>
        <v>0</v>
      </c>
      <c r="R3742" s="86">
        <f t="shared" si="1621"/>
        <v>0</v>
      </c>
      <c r="S3742" s="76">
        <f t="shared" si="1635"/>
        <v>0</v>
      </c>
      <c r="T3742" s="86">
        <f t="shared" si="1622"/>
        <v>8.0657000000000006E-2</v>
      </c>
      <c r="U3742" s="84">
        <f t="shared" si="1636"/>
        <v>12</v>
      </c>
      <c r="V3742" s="84">
        <v>252</v>
      </c>
      <c r="W3742" s="83">
        <f t="shared" si="1637"/>
        <v>1.003700601</v>
      </c>
      <c r="X3742" s="76">
        <f t="shared" si="1638"/>
        <v>0.47780104000000001</v>
      </c>
      <c r="Y3742" s="76">
        <f t="shared" si="1639"/>
        <v>0</v>
      </c>
      <c r="Z3742" s="90" t="str">
        <f t="shared" si="1617"/>
        <v>A+J=</v>
      </c>
      <c r="AA3742" s="81">
        <f t="shared" si="1640"/>
        <v>47438</v>
      </c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75">
        <f t="shared" si="1618"/>
        <v>48002</v>
      </c>
      <c r="B3743" s="76">
        <f t="shared" si="1619"/>
        <v>129.65863597000001</v>
      </c>
      <c r="C3743" s="76">
        <f t="shared" si="1623"/>
        <v>73.622115120000004</v>
      </c>
      <c r="D3743" s="77">
        <f t="shared" si="1625"/>
        <v>7245.38</v>
      </c>
      <c r="E3743" s="78">
        <f>IF(K3743=1,VLOOKUP(A3742,[1]Plan1!$G$155:$I$350,3),E3742)</f>
        <v>7276.54</v>
      </c>
      <c r="F3743" s="79">
        <f t="shared" si="1626"/>
        <v>45763</v>
      </c>
      <c r="G3743" s="80">
        <f t="shared" si="1627"/>
        <v>4.3006716003852752E-3</v>
      </c>
      <c r="H3743" s="81">
        <f t="shared" si="1628"/>
        <v>48015</v>
      </c>
      <c r="I3743" s="81">
        <f t="shared" si="1629"/>
        <v>48015</v>
      </c>
      <c r="J3743" s="82">
        <f t="shared" si="1620"/>
        <v>21</v>
      </c>
      <c r="K3743" s="82">
        <f t="shared" si="1616"/>
        <v>13</v>
      </c>
      <c r="L3743" s="76">
        <f t="shared" si="1630"/>
        <v>1.0026601399999999</v>
      </c>
      <c r="M3743" s="83">
        <f t="shared" si="1631"/>
        <v>1.0043006699999999</v>
      </c>
      <c r="N3743" s="83">
        <f t="shared" si="1632"/>
        <v>1.7494500307039615</v>
      </c>
      <c r="O3743" s="76">
        <f t="shared" si="1633"/>
        <v>1.7541038099999999</v>
      </c>
      <c r="P3743" s="76">
        <f t="shared" si="1634"/>
        <v>129.14083263000001</v>
      </c>
      <c r="Q3743" s="84">
        <f t="shared" si="1624"/>
        <v>0</v>
      </c>
      <c r="R3743" s="86">
        <f t="shared" si="1621"/>
        <v>0</v>
      </c>
      <c r="S3743" s="76">
        <f t="shared" si="1635"/>
        <v>0</v>
      </c>
      <c r="T3743" s="86">
        <f t="shared" si="1622"/>
        <v>8.0657000000000006E-2</v>
      </c>
      <c r="U3743" s="84">
        <f t="shared" si="1636"/>
        <v>13</v>
      </c>
      <c r="V3743" s="84">
        <v>252</v>
      </c>
      <c r="W3743" s="83">
        <f t="shared" si="1637"/>
        <v>1.004009602</v>
      </c>
      <c r="X3743" s="76">
        <f t="shared" si="1638"/>
        <v>0.51780333999999995</v>
      </c>
      <c r="Y3743" s="76">
        <f t="shared" si="1639"/>
        <v>0</v>
      </c>
      <c r="Z3743" s="90" t="str">
        <f t="shared" si="1617"/>
        <v>A+J=</v>
      </c>
      <c r="AA3743" s="81">
        <f t="shared" si="1640"/>
        <v>47438</v>
      </c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75">
        <f t="shared" si="1618"/>
        <v>48003</v>
      </c>
      <c r="B3744" s="76">
        <f t="shared" si="1619"/>
        <v>129.72506040000002</v>
      </c>
      <c r="C3744" s="76">
        <f t="shared" si="1623"/>
        <v>73.622115120000004</v>
      </c>
      <c r="D3744" s="77">
        <f t="shared" si="1625"/>
        <v>7245.38</v>
      </c>
      <c r="E3744" s="78">
        <f>IF(K3744=1,VLOOKUP(A3743,[1]Plan1!$G$155:$I$350,3),E3743)</f>
        <v>7276.54</v>
      </c>
      <c r="F3744" s="79">
        <f t="shared" si="1626"/>
        <v>45763</v>
      </c>
      <c r="G3744" s="80">
        <f t="shared" si="1627"/>
        <v>4.3006716003852752E-3</v>
      </c>
      <c r="H3744" s="81">
        <f t="shared" si="1628"/>
        <v>48015</v>
      </c>
      <c r="I3744" s="81">
        <f t="shared" si="1629"/>
        <v>48015</v>
      </c>
      <c r="J3744" s="82">
        <f t="shared" si="1620"/>
        <v>21</v>
      </c>
      <c r="K3744" s="82">
        <f t="shared" si="1616"/>
        <v>14</v>
      </c>
      <c r="L3744" s="76">
        <f t="shared" si="1630"/>
        <v>1.00286506</v>
      </c>
      <c r="M3744" s="83">
        <f t="shared" si="1631"/>
        <v>1.0043006699999999</v>
      </c>
      <c r="N3744" s="83">
        <f t="shared" si="1632"/>
        <v>1.7494500307039615</v>
      </c>
      <c r="O3744" s="76">
        <f t="shared" si="1633"/>
        <v>1.7544623100000001</v>
      </c>
      <c r="P3744" s="76">
        <f t="shared" si="1634"/>
        <v>129.16722616000001</v>
      </c>
      <c r="Q3744" s="84">
        <f t="shared" si="1624"/>
        <v>0</v>
      </c>
      <c r="R3744" s="86">
        <f t="shared" si="1621"/>
        <v>0</v>
      </c>
      <c r="S3744" s="76">
        <f t="shared" si="1635"/>
        <v>0</v>
      </c>
      <c r="T3744" s="86">
        <f t="shared" si="1622"/>
        <v>8.0657000000000006E-2</v>
      </c>
      <c r="U3744" s="84">
        <f t="shared" si="1636"/>
        <v>14</v>
      </c>
      <c r="V3744" s="84">
        <v>252</v>
      </c>
      <c r="W3744" s="83">
        <f t="shared" si="1637"/>
        <v>1.0043186980000001</v>
      </c>
      <c r="X3744" s="76">
        <f t="shared" si="1638"/>
        <v>0.55783424000000004</v>
      </c>
      <c r="Y3744" s="76">
        <f t="shared" si="1639"/>
        <v>0</v>
      </c>
      <c r="Z3744" s="90" t="str">
        <f t="shared" si="1617"/>
        <v>A+J=</v>
      </c>
      <c r="AA3744" s="81">
        <f t="shared" si="1640"/>
        <v>47438</v>
      </c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75">
        <f t="shared" si="1618"/>
        <v>48004</v>
      </c>
      <c r="B3745" s="76">
        <f t="shared" si="1619"/>
        <v>129.79151784999999</v>
      </c>
      <c r="C3745" s="76">
        <f t="shared" si="1623"/>
        <v>73.622115120000004</v>
      </c>
      <c r="D3745" s="77">
        <f t="shared" si="1625"/>
        <v>7245.38</v>
      </c>
      <c r="E3745" s="78">
        <f>IF(K3745=1,VLOOKUP(A3744,[1]Plan1!$G$155:$I$350,3),E3744)</f>
        <v>7276.54</v>
      </c>
      <c r="F3745" s="79">
        <f t="shared" si="1626"/>
        <v>45763</v>
      </c>
      <c r="G3745" s="80">
        <f t="shared" si="1627"/>
        <v>4.3006716003852752E-3</v>
      </c>
      <c r="H3745" s="81">
        <f t="shared" si="1628"/>
        <v>48015</v>
      </c>
      <c r="I3745" s="81">
        <f t="shared" si="1629"/>
        <v>48015</v>
      </c>
      <c r="J3745" s="82">
        <f t="shared" si="1620"/>
        <v>21</v>
      </c>
      <c r="K3745" s="82">
        <f t="shared" si="1616"/>
        <v>15</v>
      </c>
      <c r="L3745" s="76">
        <f t="shared" si="1630"/>
        <v>1.00307002</v>
      </c>
      <c r="M3745" s="83">
        <f t="shared" si="1631"/>
        <v>1.0043006699999999</v>
      </c>
      <c r="N3745" s="83">
        <f t="shared" si="1632"/>
        <v>1.7494500307039615</v>
      </c>
      <c r="O3745" s="76">
        <f t="shared" si="1633"/>
        <v>1.7548208700000001</v>
      </c>
      <c r="P3745" s="76">
        <f t="shared" si="1634"/>
        <v>129.19362409999999</v>
      </c>
      <c r="Q3745" s="84">
        <f t="shared" si="1624"/>
        <v>0</v>
      </c>
      <c r="R3745" s="86">
        <f t="shared" si="1621"/>
        <v>0</v>
      </c>
      <c r="S3745" s="76">
        <f t="shared" si="1635"/>
        <v>0</v>
      </c>
      <c r="T3745" s="86">
        <f t="shared" si="1622"/>
        <v>8.0657000000000006E-2</v>
      </c>
      <c r="U3745" s="84">
        <f t="shared" si="1636"/>
        <v>15</v>
      </c>
      <c r="V3745" s="84">
        <v>252</v>
      </c>
      <c r="W3745" s="83">
        <f t="shared" si="1637"/>
        <v>1.004627889</v>
      </c>
      <c r="X3745" s="76">
        <f t="shared" si="1638"/>
        <v>0.59789375</v>
      </c>
      <c r="Y3745" s="76">
        <f t="shared" si="1639"/>
        <v>0</v>
      </c>
      <c r="Z3745" s="90" t="str">
        <f t="shared" si="1617"/>
        <v>A+J=</v>
      </c>
      <c r="AA3745" s="81">
        <f t="shared" si="1640"/>
        <v>47438</v>
      </c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75">
        <f t="shared" si="1618"/>
        <v>48005</v>
      </c>
      <c r="B3746" s="76">
        <f t="shared" si="1619"/>
        <v>129.85800996</v>
      </c>
      <c r="C3746" s="76">
        <f t="shared" si="1623"/>
        <v>73.622115120000004</v>
      </c>
      <c r="D3746" s="77">
        <f t="shared" si="1625"/>
        <v>7245.38</v>
      </c>
      <c r="E3746" s="78">
        <f>IF(K3746=1,VLOOKUP(A3745,[1]Plan1!$G$155:$I$350,3),E3745)</f>
        <v>7276.54</v>
      </c>
      <c r="F3746" s="79">
        <f t="shared" si="1626"/>
        <v>45763</v>
      </c>
      <c r="G3746" s="80">
        <f t="shared" si="1627"/>
        <v>4.3006716003852752E-3</v>
      </c>
      <c r="H3746" s="81">
        <f t="shared" si="1628"/>
        <v>48015</v>
      </c>
      <c r="I3746" s="81">
        <f t="shared" si="1629"/>
        <v>48015</v>
      </c>
      <c r="J3746" s="82">
        <f t="shared" si="1620"/>
        <v>21</v>
      </c>
      <c r="K3746" s="82">
        <f t="shared" si="1616"/>
        <v>16</v>
      </c>
      <c r="L3746" s="76">
        <f t="shared" si="1630"/>
        <v>1.00327502</v>
      </c>
      <c r="M3746" s="83">
        <f t="shared" si="1631"/>
        <v>1.0043006699999999</v>
      </c>
      <c r="N3746" s="83">
        <f t="shared" si="1632"/>
        <v>1.7494500307039615</v>
      </c>
      <c r="O3746" s="76">
        <f t="shared" si="1633"/>
        <v>1.7551795100000001</v>
      </c>
      <c r="P3746" s="76">
        <f t="shared" si="1634"/>
        <v>129.22002793999999</v>
      </c>
      <c r="Q3746" s="84">
        <f t="shared" si="1624"/>
        <v>0</v>
      </c>
      <c r="R3746" s="86">
        <f t="shared" si="1621"/>
        <v>0</v>
      </c>
      <c r="S3746" s="76">
        <f t="shared" si="1635"/>
        <v>0</v>
      </c>
      <c r="T3746" s="86">
        <f t="shared" si="1622"/>
        <v>8.0657000000000006E-2</v>
      </c>
      <c r="U3746" s="84">
        <f t="shared" si="1636"/>
        <v>16</v>
      </c>
      <c r="V3746" s="84">
        <v>252</v>
      </c>
      <c r="W3746" s="83">
        <f t="shared" si="1637"/>
        <v>1.0049371760000001</v>
      </c>
      <c r="X3746" s="76">
        <f t="shared" si="1638"/>
        <v>0.63798202000000004</v>
      </c>
      <c r="Y3746" s="76">
        <f t="shared" si="1639"/>
        <v>0</v>
      </c>
      <c r="Z3746" s="90" t="str">
        <f t="shared" si="1617"/>
        <v>A+J=</v>
      </c>
      <c r="AA3746" s="81">
        <f t="shared" si="1640"/>
        <v>47438</v>
      </c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75">
        <f t="shared" si="1618"/>
        <v>48006</v>
      </c>
      <c r="B3747" s="76">
        <f t="shared" si="1619"/>
        <v>129.92453645999998</v>
      </c>
      <c r="C3747" s="76">
        <f t="shared" si="1623"/>
        <v>73.622115120000004</v>
      </c>
      <c r="D3747" s="77">
        <f t="shared" si="1625"/>
        <v>7245.38</v>
      </c>
      <c r="E3747" s="78">
        <f>IF(K3747=1,VLOOKUP(A3746,[1]Plan1!$G$155:$I$350,3),E3746)</f>
        <v>7276.54</v>
      </c>
      <c r="F3747" s="79">
        <f t="shared" si="1626"/>
        <v>45763</v>
      </c>
      <c r="G3747" s="80">
        <f t="shared" si="1627"/>
        <v>4.3006716003852752E-3</v>
      </c>
      <c r="H3747" s="81">
        <f t="shared" si="1628"/>
        <v>48015</v>
      </c>
      <c r="I3747" s="81">
        <f t="shared" si="1629"/>
        <v>48015</v>
      </c>
      <c r="J3747" s="82">
        <f t="shared" si="1620"/>
        <v>21</v>
      </c>
      <c r="K3747" s="82">
        <f t="shared" si="1616"/>
        <v>17</v>
      </c>
      <c r="L3747" s="76">
        <f t="shared" si="1630"/>
        <v>1.0034800699999999</v>
      </c>
      <c r="M3747" s="83">
        <f t="shared" si="1631"/>
        <v>1.0043006699999999</v>
      </c>
      <c r="N3747" s="83">
        <f t="shared" si="1632"/>
        <v>1.7494500307039615</v>
      </c>
      <c r="O3747" s="76">
        <f t="shared" si="1633"/>
        <v>1.75553823</v>
      </c>
      <c r="P3747" s="76">
        <f t="shared" si="1634"/>
        <v>129.24643766</v>
      </c>
      <c r="Q3747" s="84">
        <f t="shared" si="1624"/>
        <v>0</v>
      </c>
      <c r="R3747" s="86">
        <f t="shared" si="1621"/>
        <v>0</v>
      </c>
      <c r="S3747" s="76">
        <f t="shared" si="1635"/>
        <v>0</v>
      </c>
      <c r="T3747" s="86">
        <f t="shared" si="1622"/>
        <v>8.0657000000000006E-2</v>
      </c>
      <c r="U3747" s="84">
        <f t="shared" si="1636"/>
        <v>17</v>
      </c>
      <c r="V3747" s="84">
        <v>252</v>
      </c>
      <c r="W3747" s="83">
        <f t="shared" si="1637"/>
        <v>1.005246557</v>
      </c>
      <c r="X3747" s="76">
        <f t="shared" si="1638"/>
        <v>0.6780988</v>
      </c>
      <c r="Y3747" s="76">
        <f t="shared" si="1639"/>
        <v>0</v>
      </c>
      <c r="Z3747" s="90" t="str">
        <f t="shared" si="1617"/>
        <v>A+J=</v>
      </c>
      <c r="AA3747" s="81">
        <f t="shared" si="1640"/>
        <v>47438</v>
      </c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75">
        <f t="shared" si="1618"/>
        <v>48007</v>
      </c>
      <c r="B3748" s="76">
        <f t="shared" si="1619"/>
        <v>129.92453645999998</v>
      </c>
      <c r="C3748" s="76">
        <f t="shared" si="1623"/>
        <v>73.622115120000004</v>
      </c>
      <c r="D3748" s="77">
        <f t="shared" si="1625"/>
        <v>7245.38</v>
      </c>
      <c r="E3748" s="78">
        <f>IF(K3748=1,VLOOKUP(A3747,[1]Plan1!$G$155:$I$350,3),E3747)</f>
        <v>7276.54</v>
      </c>
      <c r="F3748" s="79">
        <f t="shared" si="1626"/>
        <v>45763</v>
      </c>
      <c r="G3748" s="80">
        <f t="shared" si="1627"/>
        <v>4.3006716003852752E-3</v>
      </c>
      <c r="H3748" s="81">
        <f t="shared" si="1628"/>
        <v>48015</v>
      </c>
      <c r="I3748" s="81">
        <f t="shared" si="1629"/>
        <v>48015</v>
      </c>
      <c r="J3748" s="82">
        <f t="shared" si="1620"/>
        <v>21</v>
      </c>
      <c r="K3748" s="82">
        <f t="shared" si="1616"/>
        <v>17</v>
      </c>
      <c r="L3748" s="76">
        <f t="shared" si="1630"/>
        <v>1.0034800699999999</v>
      </c>
      <c r="M3748" s="83">
        <f t="shared" si="1631"/>
        <v>1.0043006699999999</v>
      </c>
      <c r="N3748" s="83">
        <f t="shared" si="1632"/>
        <v>1.7494500307039615</v>
      </c>
      <c r="O3748" s="76">
        <f t="shared" si="1633"/>
        <v>1.75553823</v>
      </c>
      <c r="P3748" s="76">
        <f t="shared" si="1634"/>
        <v>129.24643766</v>
      </c>
      <c r="Q3748" s="84">
        <f t="shared" si="1624"/>
        <v>0</v>
      </c>
      <c r="R3748" s="86">
        <f t="shared" si="1621"/>
        <v>0</v>
      </c>
      <c r="S3748" s="76">
        <f t="shared" si="1635"/>
        <v>0</v>
      </c>
      <c r="T3748" s="86">
        <f t="shared" si="1622"/>
        <v>8.0657000000000006E-2</v>
      </c>
      <c r="U3748" s="84">
        <f t="shared" si="1636"/>
        <v>17</v>
      </c>
      <c r="V3748" s="84">
        <v>252</v>
      </c>
      <c r="W3748" s="83">
        <f t="shared" si="1637"/>
        <v>1.005246557</v>
      </c>
      <c r="X3748" s="76">
        <f t="shared" si="1638"/>
        <v>0.6780988</v>
      </c>
      <c r="Y3748" s="76">
        <f t="shared" si="1639"/>
        <v>0</v>
      </c>
      <c r="Z3748" s="90" t="str">
        <f t="shared" si="1617"/>
        <v>A+J=</v>
      </c>
      <c r="AA3748" s="81">
        <f t="shared" si="1640"/>
        <v>47438</v>
      </c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75">
        <f t="shared" si="1618"/>
        <v>48008</v>
      </c>
      <c r="B3749" s="76">
        <f t="shared" si="1619"/>
        <v>129.92453645999998</v>
      </c>
      <c r="C3749" s="76">
        <f t="shared" si="1623"/>
        <v>73.622115120000004</v>
      </c>
      <c r="D3749" s="77">
        <f t="shared" si="1625"/>
        <v>7245.38</v>
      </c>
      <c r="E3749" s="78">
        <f>IF(K3749=1,VLOOKUP(A3748,[1]Plan1!$G$155:$I$350,3),E3748)</f>
        <v>7276.54</v>
      </c>
      <c r="F3749" s="79">
        <f t="shared" si="1626"/>
        <v>45763</v>
      </c>
      <c r="G3749" s="80">
        <f t="shared" si="1627"/>
        <v>4.3006716003852752E-3</v>
      </c>
      <c r="H3749" s="81">
        <f t="shared" si="1628"/>
        <v>48015</v>
      </c>
      <c r="I3749" s="81">
        <f t="shared" si="1629"/>
        <v>48015</v>
      </c>
      <c r="J3749" s="82">
        <f t="shared" si="1620"/>
        <v>21</v>
      </c>
      <c r="K3749" s="82">
        <f t="shared" si="1616"/>
        <v>17</v>
      </c>
      <c r="L3749" s="76">
        <f t="shared" si="1630"/>
        <v>1.0034800699999999</v>
      </c>
      <c r="M3749" s="83">
        <f t="shared" si="1631"/>
        <v>1.0043006699999999</v>
      </c>
      <c r="N3749" s="83">
        <f t="shared" si="1632"/>
        <v>1.7494500307039615</v>
      </c>
      <c r="O3749" s="76">
        <f t="shared" si="1633"/>
        <v>1.75553823</v>
      </c>
      <c r="P3749" s="76">
        <f t="shared" si="1634"/>
        <v>129.24643766</v>
      </c>
      <c r="Q3749" s="84">
        <f t="shared" si="1624"/>
        <v>0</v>
      </c>
      <c r="R3749" s="86">
        <f t="shared" si="1621"/>
        <v>0</v>
      </c>
      <c r="S3749" s="76">
        <f t="shared" si="1635"/>
        <v>0</v>
      </c>
      <c r="T3749" s="86">
        <f t="shared" si="1622"/>
        <v>8.0657000000000006E-2</v>
      </c>
      <c r="U3749" s="84">
        <f t="shared" si="1636"/>
        <v>17</v>
      </c>
      <c r="V3749" s="84">
        <v>252</v>
      </c>
      <c r="W3749" s="83">
        <f t="shared" si="1637"/>
        <v>1.005246557</v>
      </c>
      <c r="X3749" s="76">
        <f t="shared" si="1638"/>
        <v>0.6780988</v>
      </c>
      <c r="Y3749" s="76">
        <f t="shared" si="1639"/>
        <v>0</v>
      </c>
      <c r="Z3749" s="90" t="str">
        <f t="shared" si="1617"/>
        <v>A+J=</v>
      </c>
      <c r="AA3749" s="81">
        <f t="shared" si="1640"/>
        <v>47438</v>
      </c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75">
        <f t="shared" si="1618"/>
        <v>48009</v>
      </c>
      <c r="B3750" s="76">
        <f t="shared" si="1619"/>
        <v>129.99109615</v>
      </c>
      <c r="C3750" s="76">
        <f t="shared" si="1623"/>
        <v>73.622115120000004</v>
      </c>
      <c r="D3750" s="77">
        <f t="shared" si="1625"/>
        <v>7245.38</v>
      </c>
      <c r="E3750" s="78">
        <f>IF(K3750=1,VLOOKUP(A3749,[1]Plan1!$G$155:$I$350,3),E3749)</f>
        <v>7276.54</v>
      </c>
      <c r="F3750" s="79">
        <f t="shared" si="1626"/>
        <v>45763</v>
      </c>
      <c r="G3750" s="80">
        <f t="shared" si="1627"/>
        <v>4.3006716003852752E-3</v>
      </c>
      <c r="H3750" s="81">
        <f t="shared" si="1628"/>
        <v>48015</v>
      </c>
      <c r="I3750" s="81">
        <f t="shared" si="1629"/>
        <v>48015</v>
      </c>
      <c r="J3750" s="82">
        <f t="shared" si="1620"/>
        <v>21</v>
      </c>
      <c r="K3750" s="82">
        <f t="shared" si="1616"/>
        <v>18</v>
      </c>
      <c r="L3750" s="76">
        <f t="shared" si="1630"/>
        <v>1.0036851499999999</v>
      </c>
      <c r="M3750" s="83">
        <f t="shared" si="1631"/>
        <v>1.0043006699999999</v>
      </c>
      <c r="N3750" s="83">
        <f t="shared" si="1632"/>
        <v>1.7494500307039615</v>
      </c>
      <c r="O3750" s="76">
        <f t="shared" si="1633"/>
        <v>1.75589701</v>
      </c>
      <c r="P3750" s="76">
        <f t="shared" si="1634"/>
        <v>129.27285180000001</v>
      </c>
      <c r="Q3750" s="84">
        <f t="shared" si="1624"/>
        <v>0</v>
      </c>
      <c r="R3750" s="86">
        <f t="shared" si="1621"/>
        <v>0</v>
      </c>
      <c r="S3750" s="76">
        <f t="shared" si="1635"/>
        <v>0</v>
      </c>
      <c r="T3750" s="86">
        <f t="shared" si="1622"/>
        <v>8.0657000000000006E-2</v>
      </c>
      <c r="U3750" s="84">
        <f t="shared" si="1636"/>
        <v>18</v>
      </c>
      <c r="V3750" s="84">
        <v>252</v>
      </c>
      <c r="W3750" s="83">
        <f t="shared" si="1637"/>
        <v>1.005556034</v>
      </c>
      <c r="X3750" s="76">
        <f t="shared" si="1638"/>
        <v>0.71824434999999998</v>
      </c>
      <c r="Y3750" s="76">
        <f t="shared" si="1639"/>
        <v>0</v>
      </c>
      <c r="Z3750" s="90" t="str">
        <f t="shared" si="1617"/>
        <v>A+J=</v>
      </c>
      <c r="AA3750" s="81">
        <f t="shared" si="1640"/>
        <v>47438</v>
      </c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75">
        <f t="shared" si="1618"/>
        <v>48010</v>
      </c>
      <c r="B3751" s="76">
        <f t="shared" si="1619"/>
        <v>130.05769115000001</v>
      </c>
      <c r="C3751" s="76">
        <f t="shared" si="1623"/>
        <v>73.622115120000004</v>
      </c>
      <c r="D3751" s="77">
        <f t="shared" si="1625"/>
        <v>7245.38</v>
      </c>
      <c r="E3751" s="78">
        <f>IF(K3751=1,VLOOKUP(A3750,[1]Plan1!$G$155:$I$350,3),E3750)</f>
        <v>7276.54</v>
      </c>
      <c r="F3751" s="79">
        <f t="shared" si="1626"/>
        <v>45763</v>
      </c>
      <c r="G3751" s="80">
        <f t="shared" si="1627"/>
        <v>4.3006716003852752E-3</v>
      </c>
      <c r="H3751" s="81">
        <f t="shared" si="1628"/>
        <v>48015</v>
      </c>
      <c r="I3751" s="81">
        <f t="shared" si="1629"/>
        <v>48015</v>
      </c>
      <c r="J3751" s="82">
        <f t="shared" si="1620"/>
        <v>21</v>
      </c>
      <c r="K3751" s="82">
        <f t="shared" si="1616"/>
        <v>19</v>
      </c>
      <c r="L3751" s="76">
        <f t="shared" si="1630"/>
        <v>1.00389028</v>
      </c>
      <c r="M3751" s="83">
        <f t="shared" si="1631"/>
        <v>1.0043006699999999</v>
      </c>
      <c r="N3751" s="83">
        <f t="shared" si="1632"/>
        <v>1.7494500307039615</v>
      </c>
      <c r="O3751" s="76">
        <f t="shared" si="1633"/>
        <v>1.7562558800000001</v>
      </c>
      <c r="P3751" s="76">
        <f t="shared" si="1634"/>
        <v>129.29927257</v>
      </c>
      <c r="Q3751" s="84">
        <f t="shared" si="1624"/>
        <v>0</v>
      </c>
      <c r="R3751" s="86">
        <f t="shared" si="1621"/>
        <v>0</v>
      </c>
      <c r="S3751" s="76">
        <f t="shared" si="1635"/>
        <v>0</v>
      </c>
      <c r="T3751" s="86">
        <f t="shared" si="1622"/>
        <v>8.0657000000000006E-2</v>
      </c>
      <c r="U3751" s="84">
        <f t="shared" si="1636"/>
        <v>19</v>
      </c>
      <c r="V3751" s="84">
        <v>252</v>
      </c>
      <c r="W3751" s="83">
        <f t="shared" si="1637"/>
        <v>1.005865606</v>
      </c>
      <c r="X3751" s="76">
        <f t="shared" si="1638"/>
        <v>0.75841857999999995</v>
      </c>
      <c r="Y3751" s="76">
        <f t="shared" si="1639"/>
        <v>0</v>
      </c>
      <c r="Z3751" s="90" t="str">
        <f t="shared" si="1617"/>
        <v>A+J=</v>
      </c>
      <c r="AA3751" s="81">
        <f t="shared" si="1640"/>
        <v>47438</v>
      </c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75">
        <f t="shared" si="1618"/>
        <v>48011</v>
      </c>
      <c r="B3752" s="76">
        <f t="shared" si="1619"/>
        <v>130.12431936999999</v>
      </c>
      <c r="C3752" s="76">
        <f t="shared" si="1623"/>
        <v>73.622115120000004</v>
      </c>
      <c r="D3752" s="77">
        <f t="shared" si="1625"/>
        <v>7245.38</v>
      </c>
      <c r="E3752" s="78">
        <f>IF(K3752=1,VLOOKUP(A3751,[1]Plan1!$G$155:$I$350,3),E3751)</f>
        <v>7276.54</v>
      </c>
      <c r="F3752" s="79">
        <f t="shared" si="1626"/>
        <v>45763</v>
      </c>
      <c r="G3752" s="80">
        <f t="shared" si="1627"/>
        <v>4.3006716003852752E-3</v>
      </c>
      <c r="H3752" s="81">
        <f t="shared" si="1628"/>
        <v>48015</v>
      </c>
      <c r="I3752" s="81">
        <f t="shared" si="1629"/>
        <v>48015</v>
      </c>
      <c r="J3752" s="82">
        <f t="shared" si="1620"/>
        <v>21</v>
      </c>
      <c r="K3752" s="82">
        <f t="shared" si="1616"/>
        <v>20</v>
      </c>
      <c r="L3752" s="76">
        <f t="shared" si="1630"/>
        <v>1.0040954499999999</v>
      </c>
      <c r="M3752" s="83">
        <f t="shared" si="1631"/>
        <v>1.0043006699999999</v>
      </c>
      <c r="N3752" s="83">
        <f t="shared" si="1632"/>
        <v>1.7494500307039615</v>
      </c>
      <c r="O3752" s="76">
        <f t="shared" si="1633"/>
        <v>1.7566148100000001</v>
      </c>
      <c r="P3752" s="76">
        <f t="shared" si="1634"/>
        <v>129.32569776</v>
      </c>
      <c r="Q3752" s="84">
        <f t="shared" si="1624"/>
        <v>0</v>
      </c>
      <c r="R3752" s="86">
        <f t="shared" si="1621"/>
        <v>0</v>
      </c>
      <c r="S3752" s="76">
        <f t="shared" si="1635"/>
        <v>0</v>
      </c>
      <c r="T3752" s="86">
        <f t="shared" si="1622"/>
        <v>8.0657000000000006E-2</v>
      </c>
      <c r="U3752" s="84">
        <f t="shared" si="1636"/>
        <v>20</v>
      </c>
      <c r="V3752" s="84">
        <v>252</v>
      </c>
      <c r="W3752" s="83">
        <f t="shared" si="1637"/>
        <v>1.0061752740000001</v>
      </c>
      <c r="X3752" s="76">
        <f t="shared" si="1638"/>
        <v>0.79862160999999998</v>
      </c>
      <c r="Y3752" s="76">
        <f t="shared" si="1639"/>
        <v>0</v>
      </c>
      <c r="Z3752" s="90" t="str">
        <f t="shared" si="1617"/>
        <v>A+J=</v>
      </c>
      <c r="AA3752" s="81">
        <f t="shared" si="1640"/>
        <v>47438</v>
      </c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75">
        <f t="shared" si="1618"/>
        <v>48012</v>
      </c>
      <c r="B3753" s="76">
        <f t="shared" si="1619"/>
        <v>130.12431936999999</v>
      </c>
      <c r="C3753" s="76">
        <f t="shared" si="1623"/>
        <v>73.622115120000004</v>
      </c>
      <c r="D3753" s="77">
        <f t="shared" si="1625"/>
        <v>7245.38</v>
      </c>
      <c r="E3753" s="78">
        <f>IF(K3753=1,VLOOKUP(A3752,[1]Plan1!$G$155:$I$350,3),E3752)</f>
        <v>7276.54</v>
      </c>
      <c r="F3753" s="79">
        <f t="shared" si="1626"/>
        <v>45763</v>
      </c>
      <c r="G3753" s="80">
        <f t="shared" si="1627"/>
        <v>4.3006716003852752E-3</v>
      </c>
      <c r="H3753" s="81">
        <f t="shared" si="1628"/>
        <v>48015</v>
      </c>
      <c r="I3753" s="81">
        <f t="shared" si="1629"/>
        <v>48015</v>
      </c>
      <c r="J3753" s="82">
        <f t="shared" si="1620"/>
        <v>21</v>
      </c>
      <c r="K3753" s="82">
        <f t="shared" si="1616"/>
        <v>20</v>
      </c>
      <c r="L3753" s="76">
        <f t="shared" si="1630"/>
        <v>1.0040954499999999</v>
      </c>
      <c r="M3753" s="83">
        <f t="shared" si="1631"/>
        <v>1.0043006699999999</v>
      </c>
      <c r="N3753" s="83">
        <f t="shared" si="1632"/>
        <v>1.7494500307039615</v>
      </c>
      <c r="O3753" s="76">
        <f t="shared" si="1633"/>
        <v>1.7566148100000001</v>
      </c>
      <c r="P3753" s="76">
        <f t="shared" si="1634"/>
        <v>129.32569776</v>
      </c>
      <c r="Q3753" s="84">
        <f t="shared" si="1624"/>
        <v>0</v>
      </c>
      <c r="R3753" s="86">
        <f t="shared" si="1621"/>
        <v>0</v>
      </c>
      <c r="S3753" s="76">
        <f t="shared" si="1635"/>
        <v>0</v>
      </c>
      <c r="T3753" s="86">
        <f t="shared" si="1622"/>
        <v>8.0657000000000006E-2</v>
      </c>
      <c r="U3753" s="84">
        <f t="shared" si="1636"/>
        <v>20</v>
      </c>
      <c r="V3753" s="84">
        <v>252</v>
      </c>
      <c r="W3753" s="83">
        <f t="shared" si="1637"/>
        <v>1.0061752740000001</v>
      </c>
      <c r="X3753" s="76">
        <f t="shared" si="1638"/>
        <v>0.79862160999999998</v>
      </c>
      <c r="Y3753" s="76">
        <f t="shared" si="1639"/>
        <v>0</v>
      </c>
      <c r="Z3753" s="90" t="str">
        <f t="shared" si="1617"/>
        <v>A+J=</v>
      </c>
      <c r="AA3753" s="81">
        <f t="shared" si="1640"/>
        <v>47438</v>
      </c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75">
        <f t="shared" si="1618"/>
        <v>48013</v>
      </c>
      <c r="B3754" s="76">
        <f t="shared" si="1619"/>
        <v>130.19098277999998</v>
      </c>
      <c r="C3754" s="76">
        <f t="shared" si="1623"/>
        <v>73.622115120000004</v>
      </c>
      <c r="D3754" s="77">
        <f t="shared" si="1625"/>
        <v>7245.38</v>
      </c>
      <c r="E3754" s="78">
        <f>IF(K3754=1,VLOOKUP(A3753,[1]Plan1!$G$155:$I$350,3),E3753)</f>
        <v>7276.54</v>
      </c>
      <c r="F3754" s="79">
        <f t="shared" si="1626"/>
        <v>45763</v>
      </c>
      <c r="G3754" s="80">
        <f t="shared" si="1627"/>
        <v>4.3006716003852752E-3</v>
      </c>
      <c r="H3754" s="81">
        <f t="shared" si="1628"/>
        <v>48015</v>
      </c>
      <c r="I3754" s="81">
        <f t="shared" si="1629"/>
        <v>48015</v>
      </c>
      <c r="J3754" s="82">
        <f t="shared" si="1620"/>
        <v>21</v>
      </c>
      <c r="K3754" s="82">
        <f t="shared" ref="K3754:K3817" si="1641">(J3754-(NETWORKDAYS(A3754,I3754,AD$165:AD$503)-1))</f>
        <v>21</v>
      </c>
      <c r="L3754" s="76">
        <f t="shared" si="1630"/>
        <v>1.0043006699999999</v>
      </c>
      <c r="M3754" s="83">
        <f t="shared" si="1631"/>
        <v>1.0043006699999999</v>
      </c>
      <c r="N3754" s="83">
        <f t="shared" si="1632"/>
        <v>1.7494500307039615</v>
      </c>
      <c r="O3754" s="76">
        <f t="shared" si="1633"/>
        <v>1.75697383</v>
      </c>
      <c r="P3754" s="76">
        <f t="shared" si="1634"/>
        <v>129.35212956999999</v>
      </c>
      <c r="Q3754" s="84">
        <f t="shared" si="1624"/>
        <v>0</v>
      </c>
      <c r="R3754" s="86">
        <f t="shared" si="1621"/>
        <v>0</v>
      </c>
      <c r="S3754" s="76">
        <f t="shared" si="1635"/>
        <v>0</v>
      </c>
      <c r="T3754" s="86">
        <f t="shared" si="1622"/>
        <v>8.0657000000000006E-2</v>
      </c>
      <c r="U3754" s="84">
        <f t="shared" si="1636"/>
        <v>21</v>
      </c>
      <c r="V3754" s="84">
        <v>252</v>
      </c>
      <c r="W3754" s="83">
        <f t="shared" si="1637"/>
        <v>1.0064850359999999</v>
      </c>
      <c r="X3754" s="76">
        <f t="shared" si="1638"/>
        <v>0.83885321000000002</v>
      </c>
      <c r="Y3754" s="76">
        <f t="shared" si="1639"/>
        <v>0</v>
      </c>
      <c r="Z3754" s="90" t="str">
        <f t="shared" si="1617"/>
        <v>A+J=</v>
      </c>
      <c r="AA3754" s="81">
        <f t="shared" si="1640"/>
        <v>47438</v>
      </c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75">
        <f t="shared" si="1618"/>
        <v>48014</v>
      </c>
      <c r="B3755" s="76">
        <f t="shared" si="1619"/>
        <v>130.19098277999998</v>
      </c>
      <c r="C3755" s="76">
        <f t="shared" si="1623"/>
        <v>73.622115120000004</v>
      </c>
      <c r="D3755" s="77">
        <f t="shared" si="1625"/>
        <v>7245.38</v>
      </c>
      <c r="E3755" s="78">
        <f>IF(K3755=1,VLOOKUP(A3754,[1]Plan1!$G$155:$I$350,3),E3754)</f>
        <v>7276.54</v>
      </c>
      <c r="F3755" s="79">
        <f t="shared" si="1626"/>
        <v>45763</v>
      </c>
      <c r="G3755" s="80">
        <f t="shared" si="1627"/>
        <v>4.3006716003852752E-3</v>
      </c>
      <c r="H3755" s="81">
        <f t="shared" si="1628"/>
        <v>48044</v>
      </c>
      <c r="I3755" s="81">
        <f t="shared" si="1629"/>
        <v>48015</v>
      </c>
      <c r="J3755" s="82">
        <f t="shared" si="1620"/>
        <v>21</v>
      </c>
      <c r="K3755" s="82">
        <f t="shared" si="1641"/>
        <v>21</v>
      </c>
      <c r="L3755" s="76">
        <f t="shared" si="1630"/>
        <v>1.0043006699999999</v>
      </c>
      <c r="M3755" s="83">
        <f t="shared" si="1631"/>
        <v>1.0043006699999999</v>
      </c>
      <c r="N3755" s="83">
        <f t="shared" si="1632"/>
        <v>1.7494500307039615</v>
      </c>
      <c r="O3755" s="76">
        <f t="shared" si="1633"/>
        <v>1.75697383</v>
      </c>
      <c r="P3755" s="76">
        <f t="shared" si="1634"/>
        <v>129.35212956999999</v>
      </c>
      <c r="Q3755" s="84">
        <f t="shared" si="1624"/>
        <v>0</v>
      </c>
      <c r="R3755" s="86">
        <f t="shared" si="1621"/>
        <v>0</v>
      </c>
      <c r="S3755" s="76">
        <f t="shared" si="1635"/>
        <v>0</v>
      </c>
      <c r="T3755" s="86">
        <f t="shared" si="1622"/>
        <v>8.0657000000000006E-2</v>
      </c>
      <c r="U3755" s="84">
        <f t="shared" si="1636"/>
        <v>21</v>
      </c>
      <c r="V3755" s="84">
        <v>252</v>
      </c>
      <c r="W3755" s="83">
        <f t="shared" si="1637"/>
        <v>1.0064850359999999</v>
      </c>
      <c r="X3755" s="76">
        <f t="shared" si="1638"/>
        <v>0.83885321000000002</v>
      </c>
      <c r="Y3755" s="76">
        <f t="shared" si="1639"/>
        <v>0</v>
      </c>
      <c r="Z3755" s="90" t="str">
        <f t="shared" si="1617"/>
        <v>A+J=</v>
      </c>
      <c r="AA3755" s="81">
        <f t="shared" si="1640"/>
        <v>47438</v>
      </c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75">
        <f t="shared" si="1618"/>
        <v>48015</v>
      </c>
      <c r="B3756" s="76">
        <f t="shared" si="1619"/>
        <v>130.19098277999998</v>
      </c>
      <c r="C3756" s="76">
        <f t="shared" si="1623"/>
        <v>73.622115120000004</v>
      </c>
      <c r="D3756" s="77">
        <f t="shared" si="1625"/>
        <v>7245.38</v>
      </c>
      <c r="E3756" s="78">
        <f>IF(K3756=1,VLOOKUP(A3755,[1]Plan1!$G$155:$I$350,3),E3755)</f>
        <v>7276.54</v>
      </c>
      <c r="F3756" s="79">
        <f t="shared" si="1626"/>
        <v>45763</v>
      </c>
      <c r="G3756" s="80">
        <f t="shared" si="1627"/>
        <v>4.3006716003852752E-3</v>
      </c>
      <c r="H3756" s="81">
        <f t="shared" si="1628"/>
        <v>48044</v>
      </c>
      <c r="I3756" s="81">
        <f t="shared" si="1629"/>
        <v>48015</v>
      </c>
      <c r="J3756" s="82">
        <f t="shared" si="1620"/>
        <v>21</v>
      </c>
      <c r="K3756" s="82">
        <f t="shared" si="1641"/>
        <v>21</v>
      </c>
      <c r="L3756" s="76">
        <f t="shared" si="1630"/>
        <v>1.0043006699999999</v>
      </c>
      <c r="M3756" s="83">
        <f t="shared" si="1631"/>
        <v>1.0043006699999999</v>
      </c>
      <c r="N3756" s="83">
        <f t="shared" si="1632"/>
        <v>1.7494500307039615</v>
      </c>
      <c r="O3756" s="76">
        <f t="shared" si="1633"/>
        <v>1.75697383</v>
      </c>
      <c r="P3756" s="76">
        <f t="shared" si="1634"/>
        <v>129.35212956999999</v>
      </c>
      <c r="Q3756" s="84">
        <f t="shared" si="1624"/>
        <v>123</v>
      </c>
      <c r="R3756" s="86">
        <f t="shared" si="1621"/>
        <v>8.3139000000000005E-2</v>
      </c>
      <c r="S3756" s="76">
        <f t="shared" si="1635"/>
        <v>10.754206699999999</v>
      </c>
      <c r="T3756" s="86">
        <f t="shared" si="1622"/>
        <v>8.0657000000000006E-2</v>
      </c>
      <c r="U3756" s="84">
        <f t="shared" si="1636"/>
        <v>21</v>
      </c>
      <c r="V3756" s="84">
        <v>252</v>
      </c>
      <c r="W3756" s="83">
        <f t="shared" si="1637"/>
        <v>1.0064850359999999</v>
      </c>
      <c r="X3756" s="76">
        <f t="shared" si="1638"/>
        <v>0.83885321000000002</v>
      </c>
      <c r="Y3756" s="76">
        <f t="shared" si="1639"/>
        <v>11.593059909999999</v>
      </c>
      <c r="Z3756" s="90" t="str">
        <f t="shared" si="1617"/>
        <v>A+J=</v>
      </c>
      <c r="AA3756" s="81">
        <f t="shared" si="1640"/>
        <v>47438</v>
      </c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75">
        <f t="shared" si="1618"/>
        <v>48016</v>
      </c>
      <c r="B3757" s="76">
        <f t="shared" si="1619"/>
        <v>118.65868048</v>
      </c>
      <c r="C3757" s="76">
        <f t="shared" si="1623"/>
        <v>67.501246100000003</v>
      </c>
      <c r="D3757" s="77">
        <f t="shared" si="1625"/>
        <v>7245.38</v>
      </c>
      <c r="E3757" s="78">
        <f>IF(K3757=1,VLOOKUP(A3756,[1]Plan1!$G$155:$I$350,3),E3756)</f>
        <v>7276.54</v>
      </c>
      <c r="F3757" s="79">
        <f t="shared" si="1626"/>
        <v>45763</v>
      </c>
      <c r="G3757" s="80">
        <f t="shared" si="1627"/>
        <v>4.3006716003852752E-3</v>
      </c>
      <c r="H3757" s="81">
        <f t="shared" si="1628"/>
        <v>48044</v>
      </c>
      <c r="I3757" s="81">
        <f t="shared" si="1629"/>
        <v>48044</v>
      </c>
      <c r="J3757" s="82">
        <f t="shared" si="1620"/>
        <v>21</v>
      </c>
      <c r="K3757" s="82">
        <f t="shared" si="1641"/>
        <v>1</v>
      </c>
      <c r="L3757" s="76">
        <f t="shared" si="1630"/>
        <v>1.0002043700000001</v>
      </c>
      <c r="M3757" s="83">
        <f t="shared" si="1631"/>
        <v>1.0043006699999999</v>
      </c>
      <c r="N3757" s="83">
        <f t="shared" si="1632"/>
        <v>1.7569738379675091</v>
      </c>
      <c r="O3757" s="76">
        <f t="shared" si="1633"/>
        <v>1.7573329099999999</v>
      </c>
      <c r="P3757" s="76">
        <f t="shared" si="1634"/>
        <v>118.62216123</v>
      </c>
      <c r="Q3757" s="84">
        <f t="shared" si="1624"/>
        <v>0</v>
      </c>
      <c r="R3757" s="86">
        <f t="shared" si="1621"/>
        <v>0</v>
      </c>
      <c r="S3757" s="76">
        <f t="shared" si="1635"/>
        <v>0</v>
      </c>
      <c r="T3757" s="86">
        <f t="shared" si="1622"/>
        <v>8.0657000000000006E-2</v>
      </c>
      <c r="U3757" s="84">
        <f t="shared" si="1636"/>
        <v>1</v>
      </c>
      <c r="V3757" s="84">
        <v>252</v>
      </c>
      <c r="W3757" s="83">
        <f t="shared" si="1637"/>
        <v>1.0003078620000001</v>
      </c>
      <c r="X3757" s="76">
        <f t="shared" si="1638"/>
        <v>3.6519250000000003E-2</v>
      </c>
      <c r="Y3757" s="76">
        <f t="shared" si="1639"/>
        <v>0</v>
      </c>
      <c r="Z3757" s="90" t="str">
        <f t="shared" si="1617"/>
        <v>A+J=</v>
      </c>
      <c r="AA3757" s="81">
        <f t="shared" si="1640"/>
        <v>47438</v>
      </c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75">
        <f t="shared" si="1618"/>
        <v>48017</v>
      </c>
      <c r="B3758" s="76">
        <f t="shared" si="1619"/>
        <v>118.71946957</v>
      </c>
      <c r="C3758" s="76">
        <f t="shared" si="1623"/>
        <v>67.501246100000003</v>
      </c>
      <c r="D3758" s="77">
        <f t="shared" si="1625"/>
        <v>7245.38</v>
      </c>
      <c r="E3758" s="78">
        <f>IF(K3758=1,VLOOKUP(A3757,[1]Plan1!$G$155:$I$350,3),E3757)</f>
        <v>7276.54</v>
      </c>
      <c r="F3758" s="79">
        <f t="shared" si="1626"/>
        <v>45763</v>
      </c>
      <c r="G3758" s="80">
        <f t="shared" si="1627"/>
        <v>4.3006716003852752E-3</v>
      </c>
      <c r="H3758" s="81">
        <f t="shared" si="1628"/>
        <v>48044</v>
      </c>
      <c r="I3758" s="81">
        <f t="shared" si="1629"/>
        <v>48044</v>
      </c>
      <c r="J3758" s="82">
        <f t="shared" si="1620"/>
        <v>21</v>
      </c>
      <c r="K3758" s="82">
        <f t="shared" si="1641"/>
        <v>2</v>
      </c>
      <c r="L3758" s="76">
        <f t="shared" si="1630"/>
        <v>1.00040879</v>
      </c>
      <c r="M3758" s="83">
        <f t="shared" si="1631"/>
        <v>1.0043006699999999</v>
      </c>
      <c r="N3758" s="83">
        <f t="shared" si="1632"/>
        <v>1.7569738379675091</v>
      </c>
      <c r="O3758" s="76">
        <f t="shared" si="1633"/>
        <v>1.7576920700000001</v>
      </c>
      <c r="P3758" s="76">
        <f t="shared" si="1634"/>
        <v>118.64640498</v>
      </c>
      <c r="Q3758" s="84">
        <f t="shared" si="1624"/>
        <v>0</v>
      </c>
      <c r="R3758" s="86">
        <f t="shared" si="1621"/>
        <v>0</v>
      </c>
      <c r="S3758" s="76">
        <f t="shared" si="1635"/>
        <v>0</v>
      </c>
      <c r="T3758" s="86">
        <f t="shared" si="1622"/>
        <v>8.0657000000000006E-2</v>
      </c>
      <c r="U3758" s="84">
        <f t="shared" si="1636"/>
        <v>2</v>
      </c>
      <c r="V3758" s="84">
        <v>252</v>
      </c>
      <c r="W3758" s="83">
        <f t="shared" si="1637"/>
        <v>1.000615818</v>
      </c>
      <c r="X3758" s="76">
        <f t="shared" si="1638"/>
        <v>7.3064589999999999E-2</v>
      </c>
      <c r="Y3758" s="76">
        <f t="shared" si="1639"/>
        <v>0</v>
      </c>
      <c r="Z3758" s="90" t="str">
        <f t="shared" si="1617"/>
        <v>A+J=</v>
      </c>
      <c r="AA3758" s="81">
        <f t="shared" si="1640"/>
        <v>47438</v>
      </c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75">
        <f t="shared" si="1618"/>
        <v>48018</v>
      </c>
      <c r="B3759" s="76">
        <f t="shared" si="1619"/>
        <v>118.78028958</v>
      </c>
      <c r="C3759" s="76">
        <f t="shared" si="1623"/>
        <v>67.501246100000003</v>
      </c>
      <c r="D3759" s="77">
        <f t="shared" si="1625"/>
        <v>7245.38</v>
      </c>
      <c r="E3759" s="78">
        <f>IF(K3759=1,VLOOKUP(A3758,[1]Plan1!$G$155:$I$350,3),E3758)</f>
        <v>7276.54</v>
      </c>
      <c r="F3759" s="79">
        <f t="shared" si="1626"/>
        <v>45763</v>
      </c>
      <c r="G3759" s="80">
        <f t="shared" si="1627"/>
        <v>4.3006716003852752E-3</v>
      </c>
      <c r="H3759" s="81">
        <f t="shared" si="1628"/>
        <v>48044</v>
      </c>
      <c r="I3759" s="81">
        <f t="shared" si="1629"/>
        <v>48044</v>
      </c>
      <c r="J3759" s="82">
        <f t="shared" si="1620"/>
        <v>21</v>
      </c>
      <c r="K3759" s="82">
        <f t="shared" si="1641"/>
        <v>3</v>
      </c>
      <c r="L3759" s="76">
        <f t="shared" si="1630"/>
        <v>1.00061325</v>
      </c>
      <c r="M3759" s="83">
        <f t="shared" si="1631"/>
        <v>1.0043006699999999</v>
      </c>
      <c r="N3759" s="83">
        <f t="shared" si="1632"/>
        <v>1.7569738379675091</v>
      </c>
      <c r="O3759" s="76">
        <f t="shared" si="1633"/>
        <v>1.7580513</v>
      </c>
      <c r="P3759" s="76">
        <f t="shared" si="1634"/>
        <v>118.67065345</v>
      </c>
      <c r="Q3759" s="84">
        <f t="shared" si="1624"/>
        <v>0</v>
      </c>
      <c r="R3759" s="86">
        <f t="shared" si="1621"/>
        <v>0</v>
      </c>
      <c r="S3759" s="76">
        <f t="shared" si="1635"/>
        <v>0</v>
      </c>
      <c r="T3759" s="86">
        <f t="shared" si="1622"/>
        <v>8.0657000000000006E-2</v>
      </c>
      <c r="U3759" s="84">
        <f t="shared" si="1636"/>
        <v>3</v>
      </c>
      <c r="V3759" s="84">
        <v>252</v>
      </c>
      <c r="W3759" s="83">
        <f t="shared" si="1637"/>
        <v>1.000923869</v>
      </c>
      <c r="X3759" s="76">
        <f t="shared" si="1638"/>
        <v>0.10963613</v>
      </c>
      <c r="Y3759" s="76">
        <f t="shared" si="1639"/>
        <v>0</v>
      </c>
      <c r="Z3759" s="90" t="str">
        <f t="shared" si="1617"/>
        <v>A+J=</v>
      </c>
      <c r="AA3759" s="81">
        <f t="shared" si="1640"/>
        <v>47438</v>
      </c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75">
        <f t="shared" si="1618"/>
        <v>48019</v>
      </c>
      <c r="B3760" s="76">
        <f t="shared" si="1619"/>
        <v>118.84114054999999</v>
      </c>
      <c r="C3760" s="76">
        <f t="shared" si="1623"/>
        <v>67.501246100000003</v>
      </c>
      <c r="D3760" s="77">
        <f t="shared" si="1625"/>
        <v>7245.38</v>
      </c>
      <c r="E3760" s="78">
        <f>IF(K3760=1,VLOOKUP(A3759,[1]Plan1!$G$155:$I$350,3),E3759)</f>
        <v>7276.54</v>
      </c>
      <c r="F3760" s="79">
        <f t="shared" si="1626"/>
        <v>45763</v>
      </c>
      <c r="G3760" s="80">
        <f t="shared" si="1627"/>
        <v>4.3006716003852752E-3</v>
      </c>
      <c r="H3760" s="81">
        <f t="shared" si="1628"/>
        <v>48044</v>
      </c>
      <c r="I3760" s="81">
        <f t="shared" si="1629"/>
        <v>48044</v>
      </c>
      <c r="J3760" s="82">
        <f t="shared" si="1620"/>
        <v>21</v>
      </c>
      <c r="K3760" s="82">
        <f t="shared" si="1641"/>
        <v>4</v>
      </c>
      <c r="L3760" s="76">
        <f t="shared" si="1630"/>
        <v>1.00081775</v>
      </c>
      <c r="M3760" s="83">
        <f t="shared" si="1631"/>
        <v>1.0043006699999999</v>
      </c>
      <c r="N3760" s="83">
        <f t="shared" si="1632"/>
        <v>1.7569738379675091</v>
      </c>
      <c r="O3760" s="76">
        <f t="shared" si="1633"/>
        <v>1.7584105999999999</v>
      </c>
      <c r="P3760" s="76">
        <f t="shared" si="1634"/>
        <v>118.69490664999999</v>
      </c>
      <c r="Q3760" s="84">
        <f t="shared" si="1624"/>
        <v>0</v>
      </c>
      <c r="R3760" s="86">
        <f t="shared" si="1621"/>
        <v>0</v>
      </c>
      <c r="S3760" s="76">
        <f t="shared" si="1635"/>
        <v>0</v>
      </c>
      <c r="T3760" s="86">
        <f t="shared" si="1622"/>
        <v>8.0657000000000006E-2</v>
      </c>
      <c r="U3760" s="84">
        <f t="shared" si="1636"/>
        <v>4</v>
      </c>
      <c r="V3760" s="84">
        <v>252</v>
      </c>
      <c r="W3760" s="83">
        <f t="shared" si="1637"/>
        <v>1.001232015</v>
      </c>
      <c r="X3760" s="76">
        <f t="shared" si="1638"/>
        <v>0.1462339</v>
      </c>
      <c r="Y3760" s="76">
        <f t="shared" si="1639"/>
        <v>0</v>
      </c>
      <c r="Z3760" s="90" t="str">
        <f t="shared" si="1617"/>
        <v>A+J=</v>
      </c>
      <c r="AA3760" s="81">
        <f t="shared" si="1640"/>
        <v>47438</v>
      </c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75">
        <f t="shared" si="1618"/>
        <v>48020</v>
      </c>
      <c r="B3761" s="76">
        <f t="shared" si="1619"/>
        <v>118.90202247000001</v>
      </c>
      <c r="C3761" s="76">
        <f t="shared" si="1623"/>
        <v>67.501246100000003</v>
      </c>
      <c r="D3761" s="77">
        <f t="shared" si="1625"/>
        <v>7245.38</v>
      </c>
      <c r="E3761" s="78">
        <f>IF(K3761=1,VLOOKUP(A3760,[1]Plan1!$G$155:$I$350,3),E3760)</f>
        <v>7276.54</v>
      </c>
      <c r="F3761" s="79">
        <f t="shared" si="1626"/>
        <v>45763</v>
      </c>
      <c r="G3761" s="80">
        <f t="shared" si="1627"/>
        <v>4.3006716003852752E-3</v>
      </c>
      <c r="H3761" s="81">
        <f t="shared" si="1628"/>
        <v>48044</v>
      </c>
      <c r="I3761" s="81">
        <f t="shared" si="1629"/>
        <v>48044</v>
      </c>
      <c r="J3761" s="82">
        <f t="shared" si="1620"/>
        <v>21</v>
      </c>
      <c r="K3761" s="82">
        <f t="shared" si="1641"/>
        <v>5</v>
      </c>
      <c r="L3761" s="76">
        <f t="shared" si="1630"/>
        <v>1.0010222900000001</v>
      </c>
      <c r="M3761" s="83">
        <f t="shared" si="1631"/>
        <v>1.0043006699999999</v>
      </c>
      <c r="N3761" s="83">
        <f t="shared" si="1632"/>
        <v>1.7569738379675091</v>
      </c>
      <c r="O3761" s="76">
        <f t="shared" si="1633"/>
        <v>1.7587699699999999</v>
      </c>
      <c r="P3761" s="76">
        <f t="shared" si="1634"/>
        <v>118.71916457</v>
      </c>
      <c r="Q3761" s="84">
        <f t="shared" si="1624"/>
        <v>0</v>
      </c>
      <c r="R3761" s="86">
        <f t="shared" si="1621"/>
        <v>0</v>
      </c>
      <c r="S3761" s="76">
        <f t="shared" si="1635"/>
        <v>0</v>
      </c>
      <c r="T3761" s="86">
        <f t="shared" si="1622"/>
        <v>8.0657000000000006E-2</v>
      </c>
      <c r="U3761" s="84">
        <f t="shared" si="1636"/>
        <v>5</v>
      </c>
      <c r="V3761" s="84">
        <v>252</v>
      </c>
      <c r="W3761" s="83">
        <f t="shared" si="1637"/>
        <v>1.001540256</v>
      </c>
      <c r="X3761" s="76">
        <f t="shared" si="1638"/>
        <v>0.18285789999999999</v>
      </c>
      <c r="Y3761" s="76">
        <f t="shared" si="1639"/>
        <v>0</v>
      </c>
      <c r="Z3761" s="90" t="str">
        <f t="shared" si="1617"/>
        <v>A+J=</v>
      </c>
      <c r="AA3761" s="81">
        <f t="shared" si="1640"/>
        <v>47438</v>
      </c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75">
        <f t="shared" si="1618"/>
        <v>48021</v>
      </c>
      <c r="B3762" s="76">
        <f t="shared" si="1619"/>
        <v>118.90202247000001</v>
      </c>
      <c r="C3762" s="76">
        <f t="shared" si="1623"/>
        <v>67.501246100000003</v>
      </c>
      <c r="D3762" s="77">
        <f t="shared" si="1625"/>
        <v>7245.38</v>
      </c>
      <c r="E3762" s="78">
        <f>IF(K3762=1,VLOOKUP(A3761,[1]Plan1!$G$155:$I$350,3),E3761)</f>
        <v>7276.54</v>
      </c>
      <c r="F3762" s="79">
        <f t="shared" si="1626"/>
        <v>45763</v>
      </c>
      <c r="G3762" s="80">
        <f t="shared" si="1627"/>
        <v>4.3006716003852752E-3</v>
      </c>
      <c r="H3762" s="81">
        <f t="shared" si="1628"/>
        <v>48044</v>
      </c>
      <c r="I3762" s="81">
        <f t="shared" si="1629"/>
        <v>48044</v>
      </c>
      <c r="J3762" s="82">
        <f t="shared" si="1620"/>
        <v>21</v>
      </c>
      <c r="K3762" s="82">
        <f t="shared" si="1641"/>
        <v>5</v>
      </c>
      <c r="L3762" s="76">
        <f t="shared" si="1630"/>
        <v>1.0010222900000001</v>
      </c>
      <c r="M3762" s="83">
        <f t="shared" si="1631"/>
        <v>1.0043006699999999</v>
      </c>
      <c r="N3762" s="83">
        <f t="shared" si="1632"/>
        <v>1.7569738379675091</v>
      </c>
      <c r="O3762" s="76">
        <f t="shared" si="1633"/>
        <v>1.7587699699999999</v>
      </c>
      <c r="P3762" s="76">
        <f t="shared" si="1634"/>
        <v>118.71916457</v>
      </c>
      <c r="Q3762" s="84">
        <f t="shared" si="1624"/>
        <v>0</v>
      </c>
      <c r="R3762" s="86">
        <f t="shared" si="1621"/>
        <v>0</v>
      </c>
      <c r="S3762" s="76">
        <f t="shared" si="1635"/>
        <v>0</v>
      </c>
      <c r="T3762" s="86">
        <f t="shared" si="1622"/>
        <v>8.0657000000000006E-2</v>
      </c>
      <c r="U3762" s="84">
        <f t="shared" si="1636"/>
        <v>5</v>
      </c>
      <c r="V3762" s="84">
        <v>252</v>
      </c>
      <c r="W3762" s="83">
        <f t="shared" si="1637"/>
        <v>1.001540256</v>
      </c>
      <c r="X3762" s="76">
        <f t="shared" si="1638"/>
        <v>0.18285789999999999</v>
      </c>
      <c r="Y3762" s="76">
        <f t="shared" si="1639"/>
        <v>0</v>
      </c>
      <c r="Z3762" s="90" t="str">
        <f t="shared" si="1617"/>
        <v>A+J=</v>
      </c>
      <c r="AA3762" s="81">
        <f t="shared" si="1640"/>
        <v>47438</v>
      </c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75">
        <f t="shared" si="1618"/>
        <v>48022</v>
      </c>
      <c r="B3763" s="76">
        <f t="shared" si="1619"/>
        <v>118.90202247000001</v>
      </c>
      <c r="C3763" s="76">
        <f t="shared" si="1623"/>
        <v>67.501246100000003</v>
      </c>
      <c r="D3763" s="77">
        <f t="shared" si="1625"/>
        <v>7245.38</v>
      </c>
      <c r="E3763" s="78">
        <f>IF(K3763=1,VLOOKUP(A3762,[1]Plan1!$G$155:$I$350,3),E3762)</f>
        <v>7276.54</v>
      </c>
      <c r="F3763" s="79">
        <f t="shared" si="1626"/>
        <v>45763</v>
      </c>
      <c r="G3763" s="80">
        <f t="shared" si="1627"/>
        <v>4.3006716003852752E-3</v>
      </c>
      <c r="H3763" s="81">
        <f t="shared" si="1628"/>
        <v>48044</v>
      </c>
      <c r="I3763" s="81">
        <f t="shared" si="1629"/>
        <v>48044</v>
      </c>
      <c r="J3763" s="82">
        <f t="shared" si="1620"/>
        <v>21</v>
      </c>
      <c r="K3763" s="82">
        <f t="shared" si="1641"/>
        <v>5</v>
      </c>
      <c r="L3763" s="76">
        <f t="shared" si="1630"/>
        <v>1.0010222900000001</v>
      </c>
      <c r="M3763" s="83">
        <f t="shared" si="1631"/>
        <v>1.0043006699999999</v>
      </c>
      <c r="N3763" s="83">
        <f t="shared" si="1632"/>
        <v>1.7569738379675091</v>
      </c>
      <c r="O3763" s="76">
        <f t="shared" si="1633"/>
        <v>1.7587699699999999</v>
      </c>
      <c r="P3763" s="76">
        <f t="shared" si="1634"/>
        <v>118.71916457</v>
      </c>
      <c r="Q3763" s="84">
        <f t="shared" si="1624"/>
        <v>0</v>
      </c>
      <c r="R3763" s="86">
        <f t="shared" si="1621"/>
        <v>0</v>
      </c>
      <c r="S3763" s="76">
        <f t="shared" si="1635"/>
        <v>0</v>
      </c>
      <c r="T3763" s="86">
        <f t="shared" si="1622"/>
        <v>8.0657000000000006E-2</v>
      </c>
      <c r="U3763" s="84">
        <f t="shared" si="1636"/>
        <v>5</v>
      </c>
      <c r="V3763" s="84">
        <v>252</v>
      </c>
      <c r="W3763" s="83">
        <f t="shared" si="1637"/>
        <v>1.001540256</v>
      </c>
      <c r="X3763" s="76">
        <f t="shared" si="1638"/>
        <v>0.18285789999999999</v>
      </c>
      <c r="Y3763" s="76">
        <f t="shared" si="1639"/>
        <v>0</v>
      </c>
      <c r="Z3763" s="90" t="str">
        <f t="shared" si="1617"/>
        <v>A+J=</v>
      </c>
      <c r="AA3763" s="81">
        <f t="shared" si="1640"/>
        <v>47438</v>
      </c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75">
        <f t="shared" si="1618"/>
        <v>48023</v>
      </c>
      <c r="B3764" s="76">
        <f t="shared" si="1619"/>
        <v>118.96293672</v>
      </c>
      <c r="C3764" s="76">
        <f t="shared" si="1623"/>
        <v>67.501246100000003</v>
      </c>
      <c r="D3764" s="77">
        <f t="shared" si="1625"/>
        <v>7245.38</v>
      </c>
      <c r="E3764" s="78">
        <f>IF(K3764=1,VLOOKUP(A3763,[1]Plan1!$G$155:$I$350,3),E3763)</f>
        <v>7276.54</v>
      </c>
      <c r="F3764" s="79">
        <f t="shared" si="1626"/>
        <v>45763</v>
      </c>
      <c r="G3764" s="80">
        <f t="shared" si="1627"/>
        <v>4.3006716003852752E-3</v>
      </c>
      <c r="H3764" s="81">
        <f t="shared" si="1628"/>
        <v>48044</v>
      </c>
      <c r="I3764" s="81">
        <f t="shared" si="1629"/>
        <v>48044</v>
      </c>
      <c r="J3764" s="82">
        <f t="shared" si="1620"/>
        <v>21</v>
      </c>
      <c r="K3764" s="82">
        <f t="shared" si="1641"/>
        <v>6</v>
      </c>
      <c r="L3764" s="76">
        <f t="shared" si="1630"/>
        <v>1.0012268799999999</v>
      </c>
      <c r="M3764" s="83">
        <f t="shared" si="1631"/>
        <v>1.0043006699999999</v>
      </c>
      <c r="N3764" s="83">
        <f t="shared" si="1632"/>
        <v>1.7569738379675091</v>
      </c>
      <c r="O3764" s="76">
        <f t="shared" si="1633"/>
        <v>1.75912943</v>
      </c>
      <c r="P3764" s="76">
        <f t="shared" si="1634"/>
        <v>118.74342857000001</v>
      </c>
      <c r="Q3764" s="84">
        <f t="shared" si="1624"/>
        <v>0</v>
      </c>
      <c r="R3764" s="86">
        <f t="shared" si="1621"/>
        <v>0</v>
      </c>
      <c r="S3764" s="76">
        <f t="shared" si="1635"/>
        <v>0</v>
      </c>
      <c r="T3764" s="86">
        <f t="shared" si="1622"/>
        <v>8.0657000000000006E-2</v>
      </c>
      <c r="U3764" s="84">
        <f t="shared" si="1636"/>
        <v>6</v>
      </c>
      <c r="V3764" s="84">
        <v>252</v>
      </c>
      <c r="W3764" s="83">
        <f t="shared" si="1637"/>
        <v>1.001848592</v>
      </c>
      <c r="X3764" s="76">
        <f t="shared" si="1638"/>
        <v>0.21950815000000001</v>
      </c>
      <c r="Y3764" s="76">
        <f t="shared" si="1639"/>
        <v>0</v>
      </c>
      <c r="Z3764" s="90" t="str">
        <f t="shared" si="1617"/>
        <v>A+J=</v>
      </c>
      <c r="AA3764" s="81">
        <f t="shared" si="1640"/>
        <v>47438</v>
      </c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75">
        <f t="shared" si="1618"/>
        <v>48024</v>
      </c>
      <c r="B3765" s="76">
        <f t="shared" si="1619"/>
        <v>119.02388058999999</v>
      </c>
      <c r="C3765" s="76">
        <f t="shared" si="1623"/>
        <v>67.501246100000003</v>
      </c>
      <c r="D3765" s="77">
        <f t="shared" si="1625"/>
        <v>7245.38</v>
      </c>
      <c r="E3765" s="78">
        <f>IF(K3765=1,VLOOKUP(A3764,[1]Plan1!$G$155:$I$350,3),E3764)</f>
        <v>7276.54</v>
      </c>
      <c r="F3765" s="79">
        <f t="shared" si="1626"/>
        <v>45763</v>
      </c>
      <c r="G3765" s="80">
        <f t="shared" si="1627"/>
        <v>4.3006716003852752E-3</v>
      </c>
      <c r="H3765" s="81">
        <f t="shared" si="1628"/>
        <v>48044</v>
      </c>
      <c r="I3765" s="81">
        <f t="shared" si="1629"/>
        <v>48044</v>
      </c>
      <c r="J3765" s="82">
        <f t="shared" si="1620"/>
        <v>21</v>
      </c>
      <c r="K3765" s="82">
        <f t="shared" si="1641"/>
        <v>7</v>
      </c>
      <c r="L3765" s="76">
        <f t="shared" si="1630"/>
        <v>1.0014315</v>
      </c>
      <c r="M3765" s="83">
        <f t="shared" si="1631"/>
        <v>1.0043006699999999</v>
      </c>
      <c r="N3765" s="83">
        <f t="shared" si="1632"/>
        <v>1.7569738379675091</v>
      </c>
      <c r="O3765" s="76">
        <f t="shared" si="1633"/>
        <v>1.75948894</v>
      </c>
      <c r="P3765" s="76">
        <f t="shared" si="1634"/>
        <v>118.76769594</v>
      </c>
      <c r="Q3765" s="84">
        <f t="shared" si="1624"/>
        <v>0</v>
      </c>
      <c r="R3765" s="86">
        <f t="shared" si="1621"/>
        <v>0</v>
      </c>
      <c r="S3765" s="76">
        <f t="shared" si="1635"/>
        <v>0</v>
      </c>
      <c r="T3765" s="86">
        <f t="shared" si="1622"/>
        <v>8.0657000000000006E-2</v>
      </c>
      <c r="U3765" s="84">
        <f t="shared" si="1636"/>
        <v>7</v>
      </c>
      <c r="V3765" s="84">
        <v>252</v>
      </c>
      <c r="W3765" s="83">
        <f t="shared" si="1637"/>
        <v>1.0021570230000001</v>
      </c>
      <c r="X3765" s="76">
        <f t="shared" si="1638"/>
        <v>0.25618465000000001</v>
      </c>
      <c r="Y3765" s="76">
        <f t="shared" si="1639"/>
        <v>0</v>
      </c>
      <c r="Z3765" s="90" t="str">
        <f t="shared" si="1617"/>
        <v>A+J=</v>
      </c>
      <c r="AA3765" s="81">
        <f t="shared" si="1640"/>
        <v>47438</v>
      </c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75">
        <f t="shared" si="1618"/>
        <v>48025</v>
      </c>
      <c r="B3766" s="76">
        <f t="shared" si="1619"/>
        <v>119.08485669000001</v>
      </c>
      <c r="C3766" s="76">
        <f t="shared" si="1623"/>
        <v>67.501246100000003</v>
      </c>
      <c r="D3766" s="77">
        <f t="shared" si="1625"/>
        <v>7245.38</v>
      </c>
      <c r="E3766" s="78">
        <f>IF(K3766=1,VLOOKUP(A3765,[1]Plan1!$G$155:$I$350,3),E3765)</f>
        <v>7276.54</v>
      </c>
      <c r="F3766" s="79">
        <f t="shared" si="1626"/>
        <v>45763</v>
      </c>
      <c r="G3766" s="80">
        <f t="shared" si="1627"/>
        <v>4.3006716003852752E-3</v>
      </c>
      <c r="H3766" s="81">
        <f t="shared" si="1628"/>
        <v>48044</v>
      </c>
      <c r="I3766" s="81">
        <f t="shared" si="1629"/>
        <v>48044</v>
      </c>
      <c r="J3766" s="82">
        <f t="shared" si="1620"/>
        <v>21</v>
      </c>
      <c r="K3766" s="82">
        <f t="shared" si="1641"/>
        <v>8</v>
      </c>
      <c r="L3766" s="76">
        <f t="shared" si="1630"/>
        <v>1.00163617</v>
      </c>
      <c r="M3766" s="83">
        <f t="shared" si="1631"/>
        <v>1.0043006699999999</v>
      </c>
      <c r="N3766" s="83">
        <f t="shared" si="1632"/>
        <v>1.7569738379675091</v>
      </c>
      <c r="O3766" s="76">
        <f t="shared" si="1633"/>
        <v>1.7598485399999999</v>
      </c>
      <c r="P3766" s="76">
        <f t="shared" si="1634"/>
        <v>118.79196939000001</v>
      </c>
      <c r="Q3766" s="84">
        <f t="shared" si="1624"/>
        <v>0</v>
      </c>
      <c r="R3766" s="86">
        <f t="shared" si="1621"/>
        <v>0</v>
      </c>
      <c r="S3766" s="76">
        <f t="shared" si="1635"/>
        <v>0</v>
      </c>
      <c r="T3766" s="86">
        <f t="shared" si="1622"/>
        <v>8.0657000000000006E-2</v>
      </c>
      <c r="U3766" s="84">
        <f t="shared" si="1636"/>
        <v>8</v>
      </c>
      <c r="V3766" s="84">
        <v>252</v>
      </c>
      <c r="W3766" s="83">
        <f t="shared" si="1637"/>
        <v>1.002465548</v>
      </c>
      <c r="X3766" s="76">
        <f t="shared" si="1638"/>
        <v>0.29288730000000002</v>
      </c>
      <c r="Y3766" s="76">
        <f t="shared" si="1639"/>
        <v>0</v>
      </c>
      <c r="Z3766" s="90" t="str">
        <f t="shared" si="1617"/>
        <v>A+J=</v>
      </c>
      <c r="AA3766" s="81">
        <f t="shared" si="1640"/>
        <v>47438</v>
      </c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75">
        <f t="shared" si="1618"/>
        <v>48026</v>
      </c>
      <c r="B3767" s="76">
        <f t="shared" si="1619"/>
        <v>119.14586392</v>
      </c>
      <c r="C3767" s="76">
        <f t="shared" si="1623"/>
        <v>67.501246100000003</v>
      </c>
      <c r="D3767" s="77">
        <f t="shared" si="1625"/>
        <v>7245.38</v>
      </c>
      <c r="E3767" s="78">
        <f>IF(K3767=1,VLOOKUP(A3766,[1]Plan1!$G$155:$I$350,3),E3766)</f>
        <v>7276.54</v>
      </c>
      <c r="F3767" s="79">
        <f t="shared" si="1626"/>
        <v>45763</v>
      </c>
      <c r="G3767" s="80">
        <f t="shared" si="1627"/>
        <v>4.3006716003852752E-3</v>
      </c>
      <c r="H3767" s="81">
        <f t="shared" si="1628"/>
        <v>48044</v>
      </c>
      <c r="I3767" s="81">
        <f t="shared" si="1629"/>
        <v>48044</v>
      </c>
      <c r="J3767" s="82">
        <f t="shared" si="1620"/>
        <v>21</v>
      </c>
      <c r="K3767" s="82">
        <f t="shared" si="1641"/>
        <v>9</v>
      </c>
      <c r="L3767" s="76">
        <f t="shared" si="1630"/>
        <v>1.00184088</v>
      </c>
      <c r="M3767" s="83">
        <f t="shared" si="1631"/>
        <v>1.0043006699999999</v>
      </c>
      <c r="N3767" s="83">
        <f t="shared" si="1632"/>
        <v>1.7569738379675091</v>
      </c>
      <c r="O3767" s="76">
        <f t="shared" si="1633"/>
        <v>1.7602082100000001</v>
      </c>
      <c r="P3767" s="76">
        <f t="shared" si="1634"/>
        <v>118.81624757</v>
      </c>
      <c r="Q3767" s="84">
        <f t="shared" si="1624"/>
        <v>0</v>
      </c>
      <c r="R3767" s="86">
        <f t="shared" si="1621"/>
        <v>0</v>
      </c>
      <c r="S3767" s="76">
        <f t="shared" si="1635"/>
        <v>0</v>
      </c>
      <c r="T3767" s="86">
        <f t="shared" si="1622"/>
        <v>8.0657000000000006E-2</v>
      </c>
      <c r="U3767" s="84">
        <f t="shared" si="1636"/>
        <v>9</v>
      </c>
      <c r="V3767" s="84">
        <v>252</v>
      </c>
      <c r="W3767" s="83">
        <f t="shared" si="1637"/>
        <v>1.002774169</v>
      </c>
      <c r="X3767" s="76">
        <f t="shared" si="1638"/>
        <v>0.32961635</v>
      </c>
      <c r="Y3767" s="76">
        <f t="shared" si="1639"/>
        <v>0</v>
      </c>
      <c r="Z3767" s="90" t="str">
        <f t="shared" si="1617"/>
        <v>A+J=</v>
      </c>
      <c r="AA3767" s="81">
        <f t="shared" si="1640"/>
        <v>47438</v>
      </c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75">
        <f t="shared" si="1618"/>
        <v>48027</v>
      </c>
      <c r="B3768" s="76">
        <f t="shared" si="1619"/>
        <v>119.20690214</v>
      </c>
      <c r="C3768" s="76">
        <f t="shared" si="1623"/>
        <v>67.501246100000003</v>
      </c>
      <c r="D3768" s="77">
        <f t="shared" si="1625"/>
        <v>7245.38</v>
      </c>
      <c r="E3768" s="78">
        <f>IF(K3768=1,VLOOKUP(A3767,[1]Plan1!$G$155:$I$350,3),E3767)</f>
        <v>7276.54</v>
      </c>
      <c r="F3768" s="79">
        <f t="shared" si="1626"/>
        <v>45763</v>
      </c>
      <c r="G3768" s="80">
        <f t="shared" si="1627"/>
        <v>4.3006716003852752E-3</v>
      </c>
      <c r="H3768" s="81">
        <f t="shared" si="1628"/>
        <v>48044</v>
      </c>
      <c r="I3768" s="81">
        <f t="shared" si="1629"/>
        <v>48044</v>
      </c>
      <c r="J3768" s="82">
        <f t="shared" si="1620"/>
        <v>21</v>
      </c>
      <c r="K3768" s="82">
        <f t="shared" si="1641"/>
        <v>10</v>
      </c>
      <c r="L3768" s="76">
        <f t="shared" si="1630"/>
        <v>1.00204563</v>
      </c>
      <c r="M3768" s="83">
        <f t="shared" si="1631"/>
        <v>1.0043006699999999</v>
      </c>
      <c r="N3768" s="83">
        <f t="shared" si="1632"/>
        <v>1.7569738379675091</v>
      </c>
      <c r="O3768" s="76">
        <f t="shared" si="1633"/>
        <v>1.76056795</v>
      </c>
      <c r="P3768" s="76">
        <f t="shared" si="1634"/>
        <v>118.84053046</v>
      </c>
      <c r="Q3768" s="84">
        <f t="shared" si="1624"/>
        <v>0</v>
      </c>
      <c r="R3768" s="86">
        <f t="shared" si="1621"/>
        <v>0</v>
      </c>
      <c r="S3768" s="76">
        <f t="shared" si="1635"/>
        <v>0</v>
      </c>
      <c r="T3768" s="86">
        <f t="shared" si="1622"/>
        <v>8.0657000000000006E-2</v>
      </c>
      <c r="U3768" s="84">
        <f t="shared" si="1636"/>
        <v>10</v>
      </c>
      <c r="V3768" s="84">
        <v>252</v>
      </c>
      <c r="W3768" s="83">
        <f t="shared" si="1637"/>
        <v>1.003082885</v>
      </c>
      <c r="X3768" s="76">
        <f t="shared" si="1638"/>
        <v>0.36637167999999998</v>
      </c>
      <c r="Y3768" s="76">
        <f t="shared" si="1639"/>
        <v>0</v>
      </c>
      <c r="Z3768" s="90" t="str">
        <f t="shared" si="1617"/>
        <v>A+J=</v>
      </c>
      <c r="AA3768" s="81">
        <f t="shared" si="1640"/>
        <v>47438</v>
      </c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75">
        <f t="shared" si="1618"/>
        <v>48028</v>
      </c>
      <c r="B3769" s="76">
        <f t="shared" si="1619"/>
        <v>119.20690214</v>
      </c>
      <c r="C3769" s="76">
        <f t="shared" si="1623"/>
        <v>67.501246100000003</v>
      </c>
      <c r="D3769" s="77">
        <f t="shared" si="1625"/>
        <v>7245.38</v>
      </c>
      <c r="E3769" s="78">
        <f>IF(K3769=1,VLOOKUP(A3768,[1]Plan1!$G$155:$I$350,3),E3768)</f>
        <v>7276.54</v>
      </c>
      <c r="F3769" s="79">
        <f t="shared" si="1626"/>
        <v>45763</v>
      </c>
      <c r="G3769" s="80">
        <f t="shared" si="1627"/>
        <v>4.3006716003852752E-3</v>
      </c>
      <c r="H3769" s="81">
        <f t="shared" si="1628"/>
        <v>48044</v>
      </c>
      <c r="I3769" s="81">
        <f t="shared" si="1629"/>
        <v>48044</v>
      </c>
      <c r="J3769" s="82">
        <f t="shared" si="1620"/>
        <v>21</v>
      </c>
      <c r="K3769" s="82">
        <f t="shared" si="1641"/>
        <v>10</v>
      </c>
      <c r="L3769" s="76">
        <f t="shared" si="1630"/>
        <v>1.00204563</v>
      </c>
      <c r="M3769" s="83">
        <f t="shared" si="1631"/>
        <v>1.0043006699999999</v>
      </c>
      <c r="N3769" s="83">
        <f t="shared" si="1632"/>
        <v>1.7569738379675091</v>
      </c>
      <c r="O3769" s="76">
        <f t="shared" si="1633"/>
        <v>1.76056795</v>
      </c>
      <c r="P3769" s="76">
        <f t="shared" si="1634"/>
        <v>118.84053046</v>
      </c>
      <c r="Q3769" s="84">
        <f t="shared" si="1624"/>
        <v>0</v>
      </c>
      <c r="R3769" s="86">
        <f t="shared" si="1621"/>
        <v>0</v>
      </c>
      <c r="S3769" s="76">
        <f t="shared" si="1635"/>
        <v>0</v>
      </c>
      <c r="T3769" s="86">
        <f t="shared" si="1622"/>
        <v>8.0657000000000006E-2</v>
      </c>
      <c r="U3769" s="84">
        <f t="shared" si="1636"/>
        <v>10</v>
      </c>
      <c r="V3769" s="84">
        <v>252</v>
      </c>
      <c r="W3769" s="83">
        <f t="shared" si="1637"/>
        <v>1.003082885</v>
      </c>
      <c r="X3769" s="76">
        <f t="shared" si="1638"/>
        <v>0.36637167999999998</v>
      </c>
      <c r="Y3769" s="76">
        <f t="shared" si="1639"/>
        <v>0</v>
      </c>
      <c r="Z3769" s="90" t="str">
        <f t="shared" si="1617"/>
        <v>A+J=</v>
      </c>
      <c r="AA3769" s="81">
        <f t="shared" si="1640"/>
        <v>47438</v>
      </c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75">
        <f t="shared" si="1618"/>
        <v>48029</v>
      </c>
      <c r="B3770" s="76">
        <f t="shared" si="1619"/>
        <v>119.20690214</v>
      </c>
      <c r="C3770" s="76">
        <f t="shared" si="1623"/>
        <v>67.501246100000003</v>
      </c>
      <c r="D3770" s="77">
        <f t="shared" si="1625"/>
        <v>7245.38</v>
      </c>
      <c r="E3770" s="78">
        <f>IF(K3770=1,VLOOKUP(A3769,[1]Plan1!$G$155:$I$350,3),E3769)</f>
        <v>7276.54</v>
      </c>
      <c r="F3770" s="79">
        <f t="shared" si="1626"/>
        <v>45763</v>
      </c>
      <c r="G3770" s="80">
        <f t="shared" si="1627"/>
        <v>4.3006716003852752E-3</v>
      </c>
      <c r="H3770" s="81">
        <f t="shared" si="1628"/>
        <v>48044</v>
      </c>
      <c r="I3770" s="81">
        <f t="shared" si="1629"/>
        <v>48044</v>
      </c>
      <c r="J3770" s="82">
        <f t="shared" si="1620"/>
        <v>21</v>
      </c>
      <c r="K3770" s="82">
        <f t="shared" si="1641"/>
        <v>10</v>
      </c>
      <c r="L3770" s="76">
        <f t="shared" si="1630"/>
        <v>1.00204563</v>
      </c>
      <c r="M3770" s="83">
        <f t="shared" si="1631"/>
        <v>1.0043006699999999</v>
      </c>
      <c r="N3770" s="83">
        <f t="shared" si="1632"/>
        <v>1.7569738379675091</v>
      </c>
      <c r="O3770" s="76">
        <f t="shared" si="1633"/>
        <v>1.76056795</v>
      </c>
      <c r="P3770" s="76">
        <f t="shared" si="1634"/>
        <v>118.84053046</v>
      </c>
      <c r="Q3770" s="84">
        <f t="shared" si="1624"/>
        <v>0</v>
      </c>
      <c r="R3770" s="86">
        <f t="shared" si="1621"/>
        <v>0</v>
      </c>
      <c r="S3770" s="76">
        <f t="shared" si="1635"/>
        <v>0</v>
      </c>
      <c r="T3770" s="86">
        <f t="shared" si="1622"/>
        <v>8.0657000000000006E-2</v>
      </c>
      <c r="U3770" s="84">
        <f t="shared" si="1636"/>
        <v>10</v>
      </c>
      <c r="V3770" s="84">
        <v>252</v>
      </c>
      <c r="W3770" s="83">
        <f t="shared" si="1637"/>
        <v>1.003082885</v>
      </c>
      <c r="X3770" s="76">
        <f t="shared" si="1638"/>
        <v>0.36637167999999998</v>
      </c>
      <c r="Y3770" s="76">
        <f t="shared" si="1639"/>
        <v>0</v>
      </c>
      <c r="Z3770" s="90" t="str">
        <f t="shared" si="1617"/>
        <v>A+J=</v>
      </c>
      <c r="AA3770" s="81">
        <f t="shared" si="1640"/>
        <v>47438</v>
      </c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75">
        <f t="shared" si="1618"/>
        <v>48030</v>
      </c>
      <c r="B3771" s="76">
        <f t="shared" si="1619"/>
        <v>119.26797265</v>
      </c>
      <c r="C3771" s="76">
        <f t="shared" si="1623"/>
        <v>67.501246100000003</v>
      </c>
      <c r="D3771" s="77">
        <f t="shared" si="1625"/>
        <v>7245.38</v>
      </c>
      <c r="E3771" s="78">
        <f>IF(K3771=1,VLOOKUP(A3770,[1]Plan1!$G$155:$I$350,3),E3770)</f>
        <v>7276.54</v>
      </c>
      <c r="F3771" s="79">
        <f t="shared" si="1626"/>
        <v>45763</v>
      </c>
      <c r="G3771" s="80">
        <f t="shared" si="1627"/>
        <v>4.3006716003852752E-3</v>
      </c>
      <c r="H3771" s="81">
        <f t="shared" si="1628"/>
        <v>48044</v>
      </c>
      <c r="I3771" s="81">
        <f t="shared" si="1629"/>
        <v>48044</v>
      </c>
      <c r="J3771" s="82">
        <f t="shared" si="1620"/>
        <v>21</v>
      </c>
      <c r="K3771" s="82">
        <f t="shared" si="1641"/>
        <v>11</v>
      </c>
      <c r="L3771" s="76">
        <f t="shared" si="1630"/>
        <v>1.0022504299999999</v>
      </c>
      <c r="M3771" s="83">
        <f t="shared" si="1631"/>
        <v>1.0043006699999999</v>
      </c>
      <c r="N3771" s="83">
        <f t="shared" si="1632"/>
        <v>1.7569738379675091</v>
      </c>
      <c r="O3771" s="76">
        <f t="shared" si="1633"/>
        <v>1.7609277800000001</v>
      </c>
      <c r="P3771" s="76">
        <f t="shared" si="1634"/>
        <v>118.86481944000001</v>
      </c>
      <c r="Q3771" s="84">
        <f t="shared" si="1624"/>
        <v>0</v>
      </c>
      <c r="R3771" s="86">
        <f t="shared" si="1621"/>
        <v>0</v>
      </c>
      <c r="S3771" s="76">
        <f t="shared" si="1635"/>
        <v>0</v>
      </c>
      <c r="T3771" s="86">
        <f t="shared" si="1622"/>
        <v>8.0657000000000006E-2</v>
      </c>
      <c r="U3771" s="84">
        <f t="shared" si="1636"/>
        <v>11</v>
      </c>
      <c r="V3771" s="84">
        <v>252</v>
      </c>
      <c r="W3771" s="83">
        <f t="shared" si="1637"/>
        <v>1.0033916949999999</v>
      </c>
      <c r="X3771" s="76">
        <f t="shared" si="1638"/>
        <v>0.40315320999999998</v>
      </c>
      <c r="Y3771" s="76">
        <f t="shared" si="1639"/>
        <v>0</v>
      </c>
      <c r="Z3771" s="90" t="str">
        <f t="shared" si="1617"/>
        <v>A+J=</v>
      </c>
      <c r="AA3771" s="81">
        <f t="shared" si="1640"/>
        <v>47438</v>
      </c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75">
        <f t="shared" si="1618"/>
        <v>48031</v>
      </c>
      <c r="B3772" s="76">
        <f t="shared" si="1619"/>
        <v>119.32907295</v>
      </c>
      <c r="C3772" s="76">
        <f t="shared" si="1623"/>
        <v>67.501246100000003</v>
      </c>
      <c r="D3772" s="77">
        <f t="shared" si="1625"/>
        <v>7245.38</v>
      </c>
      <c r="E3772" s="78">
        <f>IF(K3772=1,VLOOKUP(A3771,[1]Plan1!$G$155:$I$350,3),E3771)</f>
        <v>7276.54</v>
      </c>
      <c r="F3772" s="79">
        <f t="shared" si="1626"/>
        <v>45763</v>
      </c>
      <c r="G3772" s="80">
        <f t="shared" si="1627"/>
        <v>4.3006716003852752E-3</v>
      </c>
      <c r="H3772" s="81">
        <f t="shared" si="1628"/>
        <v>48044</v>
      </c>
      <c r="I3772" s="81">
        <f t="shared" si="1629"/>
        <v>48044</v>
      </c>
      <c r="J3772" s="82">
        <f t="shared" si="1620"/>
        <v>21</v>
      </c>
      <c r="K3772" s="82">
        <f t="shared" si="1641"/>
        <v>12</v>
      </c>
      <c r="L3772" s="76">
        <f t="shared" si="1630"/>
        <v>1.0024552600000001</v>
      </c>
      <c r="M3772" s="83">
        <f t="shared" si="1631"/>
        <v>1.0043006699999999</v>
      </c>
      <c r="N3772" s="83">
        <f t="shared" si="1632"/>
        <v>1.7569738379675091</v>
      </c>
      <c r="O3772" s="76">
        <f t="shared" si="1633"/>
        <v>1.76128766</v>
      </c>
      <c r="P3772" s="76">
        <f t="shared" si="1634"/>
        <v>118.88911179</v>
      </c>
      <c r="Q3772" s="84">
        <f t="shared" si="1624"/>
        <v>0</v>
      </c>
      <c r="R3772" s="86">
        <f t="shared" si="1621"/>
        <v>0</v>
      </c>
      <c r="S3772" s="76">
        <f t="shared" si="1635"/>
        <v>0</v>
      </c>
      <c r="T3772" s="86">
        <f t="shared" si="1622"/>
        <v>8.0657000000000006E-2</v>
      </c>
      <c r="U3772" s="84">
        <f t="shared" si="1636"/>
        <v>12</v>
      </c>
      <c r="V3772" s="84">
        <v>252</v>
      </c>
      <c r="W3772" s="83">
        <f t="shared" si="1637"/>
        <v>1.003700601</v>
      </c>
      <c r="X3772" s="76">
        <f t="shared" si="1638"/>
        <v>0.43996116000000002</v>
      </c>
      <c r="Y3772" s="76">
        <f t="shared" si="1639"/>
        <v>0</v>
      </c>
      <c r="Z3772" s="90" t="str">
        <f t="shared" si="1617"/>
        <v>A+J=</v>
      </c>
      <c r="AA3772" s="81">
        <f t="shared" si="1640"/>
        <v>47438</v>
      </c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75">
        <f t="shared" si="1618"/>
        <v>48032</v>
      </c>
      <c r="B3773" s="76">
        <f t="shared" si="1619"/>
        <v>119.39020565</v>
      </c>
      <c r="C3773" s="76">
        <f t="shared" si="1623"/>
        <v>67.501246100000003</v>
      </c>
      <c r="D3773" s="77">
        <f t="shared" si="1625"/>
        <v>7245.38</v>
      </c>
      <c r="E3773" s="78">
        <f>IF(K3773=1,VLOOKUP(A3772,[1]Plan1!$G$155:$I$350,3),E3772)</f>
        <v>7276.54</v>
      </c>
      <c r="F3773" s="79">
        <f t="shared" si="1626"/>
        <v>45763</v>
      </c>
      <c r="G3773" s="80">
        <f t="shared" si="1627"/>
        <v>4.3006716003852752E-3</v>
      </c>
      <c r="H3773" s="81">
        <f t="shared" si="1628"/>
        <v>48044</v>
      </c>
      <c r="I3773" s="81">
        <f t="shared" si="1629"/>
        <v>48044</v>
      </c>
      <c r="J3773" s="82">
        <f t="shared" si="1620"/>
        <v>21</v>
      </c>
      <c r="K3773" s="82">
        <f t="shared" si="1641"/>
        <v>13</v>
      </c>
      <c r="L3773" s="76">
        <f t="shared" si="1630"/>
        <v>1.0026601399999999</v>
      </c>
      <c r="M3773" s="83">
        <f t="shared" si="1631"/>
        <v>1.0043006699999999</v>
      </c>
      <c r="N3773" s="83">
        <f t="shared" si="1632"/>
        <v>1.7569738379675091</v>
      </c>
      <c r="O3773" s="76">
        <f t="shared" si="1633"/>
        <v>1.7616476299999999</v>
      </c>
      <c r="P3773" s="76">
        <f t="shared" si="1634"/>
        <v>118.91341021</v>
      </c>
      <c r="Q3773" s="84">
        <f t="shared" si="1624"/>
        <v>0</v>
      </c>
      <c r="R3773" s="86">
        <f t="shared" si="1621"/>
        <v>0</v>
      </c>
      <c r="S3773" s="76">
        <f t="shared" si="1635"/>
        <v>0</v>
      </c>
      <c r="T3773" s="86">
        <f t="shared" si="1622"/>
        <v>8.0657000000000006E-2</v>
      </c>
      <c r="U3773" s="84">
        <f t="shared" si="1636"/>
        <v>13</v>
      </c>
      <c r="V3773" s="84">
        <v>252</v>
      </c>
      <c r="W3773" s="83">
        <f t="shared" si="1637"/>
        <v>1.004009602</v>
      </c>
      <c r="X3773" s="76">
        <f t="shared" si="1638"/>
        <v>0.47679544000000001</v>
      </c>
      <c r="Y3773" s="76">
        <f t="shared" si="1639"/>
        <v>0</v>
      </c>
      <c r="Z3773" s="90" t="str">
        <f t="shared" si="1617"/>
        <v>A+J=</v>
      </c>
      <c r="AA3773" s="81">
        <f t="shared" si="1640"/>
        <v>47438</v>
      </c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75">
        <f t="shared" si="1618"/>
        <v>48033</v>
      </c>
      <c r="B3774" s="76">
        <f t="shared" si="1619"/>
        <v>119.45136942000001</v>
      </c>
      <c r="C3774" s="76">
        <f t="shared" si="1623"/>
        <v>67.501246100000003</v>
      </c>
      <c r="D3774" s="77">
        <f t="shared" si="1625"/>
        <v>7245.38</v>
      </c>
      <c r="E3774" s="78">
        <f>IF(K3774=1,VLOOKUP(A3773,[1]Plan1!$G$155:$I$350,3),E3773)</f>
        <v>7276.54</v>
      </c>
      <c r="F3774" s="79">
        <f t="shared" si="1626"/>
        <v>45763</v>
      </c>
      <c r="G3774" s="80">
        <f t="shared" si="1627"/>
        <v>4.3006716003852752E-3</v>
      </c>
      <c r="H3774" s="81">
        <f t="shared" si="1628"/>
        <v>48044</v>
      </c>
      <c r="I3774" s="81">
        <f t="shared" si="1629"/>
        <v>48044</v>
      </c>
      <c r="J3774" s="82">
        <f t="shared" si="1620"/>
        <v>21</v>
      </c>
      <c r="K3774" s="82">
        <f t="shared" si="1641"/>
        <v>14</v>
      </c>
      <c r="L3774" s="76">
        <f t="shared" si="1630"/>
        <v>1.00286506</v>
      </c>
      <c r="M3774" s="83">
        <f t="shared" si="1631"/>
        <v>1.0043006699999999</v>
      </c>
      <c r="N3774" s="83">
        <f t="shared" si="1632"/>
        <v>1.7569738379675091</v>
      </c>
      <c r="O3774" s="76">
        <f t="shared" si="1633"/>
        <v>1.76200767</v>
      </c>
      <c r="P3774" s="76">
        <f t="shared" si="1634"/>
        <v>118.93771336</v>
      </c>
      <c r="Q3774" s="84">
        <f t="shared" si="1624"/>
        <v>0</v>
      </c>
      <c r="R3774" s="86">
        <f t="shared" si="1621"/>
        <v>0</v>
      </c>
      <c r="S3774" s="76">
        <f t="shared" si="1635"/>
        <v>0</v>
      </c>
      <c r="T3774" s="86">
        <f t="shared" si="1622"/>
        <v>8.0657000000000006E-2</v>
      </c>
      <c r="U3774" s="84">
        <f t="shared" si="1636"/>
        <v>14</v>
      </c>
      <c r="V3774" s="84">
        <v>252</v>
      </c>
      <c r="W3774" s="83">
        <f t="shared" si="1637"/>
        <v>1.0043186980000001</v>
      </c>
      <c r="X3774" s="76">
        <f t="shared" si="1638"/>
        <v>0.51365605999999997</v>
      </c>
      <c r="Y3774" s="76">
        <f t="shared" si="1639"/>
        <v>0</v>
      </c>
      <c r="Z3774" s="90" t="str">
        <f t="shared" si="1617"/>
        <v>A+J=</v>
      </c>
      <c r="AA3774" s="81">
        <f t="shared" si="1640"/>
        <v>47438</v>
      </c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75">
        <f t="shared" si="1618"/>
        <v>48034</v>
      </c>
      <c r="B3775" s="76">
        <f t="shared" si="1619"/>
        <v>119.51256425000001</v>
      </c>
      <c r="C3775" s="76">
        <f t="shared" si="1623"/>
        <v>67.501246100000003</v>
      </c>
      <c r="D3775" s="77">
        <f t="shared" si="1625"/>
        <v>7245.38</v>
      </c>
      <c r="E3775" s="78">
        <f>IF(K3775=1,VLOOKUP(A3774,[1]Plan1!$G$155:$I$350,3),E3774)</f>
        <v>7276.54</v>
      </c>
      <c r="F3775" s="79">
        <f t="shared" si="1626"/>
        <v>45763</v>
      </c>
      <c r="G3775" s="80">
        <f t="shared" si="1627"/>
        <v>4.3006716003852752E-3</v>
      </c>
      <c r="H3775" s="81">
        <f t="shared" si="1628"/>
        <v>48044</v>
      </c>
      <c r="I3775" s="81">
        <f t="shared" si="1629"/>
        <v>48044</v>
      </c>
      <c r="J3775" s="82">
        <f t="shared" si="1620"/>
        <v>21</v>
      </c>
      <c r="K3775" s="82">
        <f t="shared" si="1641"/>
        <v>15</v>
      </c>
      <c r="L3775" s="76">
        <f t="shared" si="1630"/>
        <v>1.00307002</v>
      </c>
      <c r="M3775" s="83">
        <f t="shared" si="1631"/>
        <v>1.0043006699999999</v>
      </c>
      <c r="N3775" s="83">
        <f t="shared" si="1632"/>
        <v>1.7569738379675091</v>
      </c>
      <c r="O3775" s="76">
        <f t="shared" si="1633"/>
        <v>1.7623677799999999</v>
      </c>
      <c r="P3775" s="76">
        <f t="shared" si="1634"/>
        <v>118.96202123</v>
      </c>
      <c r="Q3775" s="84">
        <f t="shared" si="1624"/>
        <v>0</v>
      </c>
      <c r="R3775" s="86">
        <f t="shared" si="1621"/>
        <v>0</v>
      </c>
      <c r="S3775" s="76">
        <f t="shared" si="1635"/>
        <v>0</v>
      </c>
      <c r="T3775" s="86">
        <f t="shared" si="1622"/>
        <v>8.0657000000000006E-2</v>
      </c>
      <c r="U3775" s="84">
        <f t="shared" si="1636"/>
        <v>15</v>
      </c>
      <c r="V3775" s="84">
        <v>252</v>
      </c>
      <c r="W3775" s="83">
        <f t="shared" si="1637"/>
        <v>1.004627889</v>
      </c>
      <c r="X3775" s="76">
        <f t="shared" si="1638"/>
        <v>0.55054301999999999</v>
      </c>
      <c r="Y3775" s="76">
        <f t="shared" si="1639"/>
        <v>0</v>
      </c>
      <c r="Z3775" s="90" t="str">
        <f t="shared" si="1617"/>
        <v>A+J=</v>
      </c>
      <c r="AA3775" s="81">
        <f t="shared" si="1640"/>
        <v>47438</v>
      </c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75">
        <f t="shared" si="1618"/>
        <v>48035</v>
      </c>
      <c r="B3776" s="76">
        <f t="shared" si="1619"/>
        <v>119.51256425000001</v>
      </c>
      <c r="C3776" s="76">
        <f t="shared" si="1623"/>
        <v>67.501246100000003</v>
      </c>
      <c r="D3776" s="77">
        <f t="shared" si="1625"/>
        <v>7245.38</v>
      </c>
      <c r="E3776" s="78">
        <f>IF(K3776=1,VLOOKUP(A3775,[1]Plan1!$G$155:$I$350,3),E3775)</f>
        <v>7276.54</v>
      </c>
      <c r="F3776" s="79">
        <f t="shared" si="1626"/>
        <v>45763</v>
      </c>
      <c r="G3776" s="80">
        <f t="shared" si="1627"/>
        <v>4.3006716003852752E-3</v>
      </c>
      <c r="H3776" s="81">
        <f t="shared" si="1628"/>
        <v>48044</v>
      </c>
      <c r="I3776" s="81">
        <f t="shared" si="1629"/>
        <v>48044</v>
      </c>
      <c r="J3776" s="82">
        <f t="shared" si="1620"/>
        <v>21</v>
      </c>
      <c r="K3776" s="82">
        <f t="shared" si="1641"/>
        <v>15</v>
      </c>
      <c r="L3776" s="76">
        <f t="shared" si="1630"/>
        <v>1.00307002</v>
      </c>
      <c r="M3776" s="83">
        <f t="shared" si="1631"/>
        <v>1.0043006699999999</v>
      </c>
      <c r="N3776" s="83">
        <f t="shared" si="1632"/>
        <v>1.7569738379675091</v>
      </c>
      <c r="O3776" s="76">
        <f t="shared" si="1633"/>
        <v>1.7623677799999999</v>
      </c>
      <c r="P3776" s="76">
        <f t="shared" si="1634"/>
        <v>118.96202123</v>
      </c>
      <c r="Q3776" s="84">
        <f t="shared" si="1624"/>
        <v>0</v>
      </c>
      <c r="R3776" s="86">
        <f t="shared" si="1621"/>
        <v>0</v>
      </c>
      <c r="S3776" s="76">
        <f t="shared" si="1635"/>
        <v>0</v>
      </c>
      <c r="T3776" s="86">
        <f t="shared" si="1622"/>
        <v>8.0657000000000006E-2</v>
      </c>
      <c r="U3776" s="84">
        <f t="shared" si="1636"/>
        <v>15</v>
      </c>
      <c r="V3776" s="84">
        <v>252</v>
      </c>
      <c r="W3776" s="83">
        <f t="shared" si="1637"/>
        <v>1.004627889</v>
      </c>
      <c r="X3776" s="76">
        <f t="shared" si="1638"/>
        <v>0.55054301999999999</v>
      </c>
      <c r="Y3776" s="76">
        <f t="shared" si="1639"/>
        <v>0</v>
      </c>
      <c r="Z3776" s="90" t="str">
        <f t="shared" si="1617"/>
        <v>A+J=</v>
      </c>
      <c r="AA3776" s="81">
        <f t="shared" si="1640"/>
        <v>47438</v>
      </c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75">
        <f t="shared" si="1618"/>
        <v>48036</v>
      </c>
      <c r="B3777" s="76">
        <f t="shared" si="1619"/>
        <v>119.51256425000001</v>
      </c>
      <c r="C3777" s="76">
        <f t="shared" si="1623"/>
        <v>67.501246100000003</v>
      </c>
      <c r="D3777" s="77">
        <f t="shared" si="1625"/>
        <v>7245.38</v>
      </c>
      <c r="E3777" s="78">
        <f>IF(K3777=1,VLOOKUP(A3776,[1]Plan1!$G$155:$I$350,3),E3776)</f>
        <v>7276.54</v>
      </c>
      <c r="F3777" s="79">
        <f t="shared" si="1626"/>
        <v>45763</v>
      </c>
      <c r="G3777" s="80">
        <f t="shared" si="1627"/>
        <v>4.3006716003852752E-3</v>
      </c>
      <c r="H3777" s="81">
        <f t="shared" si="1628"/>
        <v>48044</v>
      </c>
      <c r="I3777" s="81">
        <f t="shared" si="1629"/>
        <v>48044</v>
      </c>
      <c r="J3777" s="82">
        <f t="shared" si="1620"/>
        <v>21</v>
      </c>
      <c r="K3777" s="82">
        <f t="shared" si="1641"/>
        <v>15</v>
      </c>
      <c r="L3777" s="76">
        <f t="shared" si="1630"/>
        <v>1.00307002</v>
      </c>
      <c r="M3777" s="83">
        <f t="shared" si="1631"/>
        <v>1.0043006699999999</v>
      </c>
      <c r="N3777" s="83">
        <f t="shared" si="1632"/>
        <v>1.7569738379675091</v>
      </c>
      <c r="O3777" s="76">
        <f t="shared" si="1633"/>
        <v>1.7623677799999999</v>
      </c>
      <c r="P3777" s="76">
        <f t="shared" si="1634"/>
        <v>118.96202123</v>
      </c>
      <c r="Q3777" s="84">
        <f t="shared" si="1624"/>
        <v>0</v>
      </c>
      <c r="R3777" s="86">
        <f t="shared" si="1621"/>
        <v>0</v>
      </c>
      <c r="S3777" s="76">
        <f t="shared" si="1635"/>
        <v>0</v>
      </c>
      <c r="T3777" s="86">
        <f t="shared" si="1622"/>
        <v>8.0657000000000006E-2</v>
      </c>
      <c r="U3777" s="84">
        <f t="shared" si="1636"/>
        <v>15</v>
      </c>
      <c r="V3777" s="84">
        <v>252</v>
      </c>
      <c r="W3777" s="83">
        <f t="shared" si="1637"/>
        <v>1.004627889</v>
      </c>
      <c r="X3777" s="76">
        <f t="shared" si="1638"/>
        <v>0.55054301999999999</v>
      </c>
      <c r="Y3777" s="76">
        <f t="shared" si="1639"/>
        <v>0</v>
      </c>
      <c r="Z3777" s="90" t="str">
        <f t="shared" si="1617"/>
        <v>A+J=</v>
      </c>
      <c r="AA3777" s="81">
        <f t="shared" si="1640"/>
        <v>47438</v>
      </c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75">
        <f t="shared" si="1618"/>
        <v>48037</v>
      </c>
      <c r="B3778" s="76">
        <f t="shared" si="1619"/>
        <v>119.57379030000001</v>
      </c>
      <c r="C3778" s="76">
        <f t="shared" si="1623"/>
        <v>67.501246100000003</v>
      </c>
      <c r="D3778" s="77">
        <f t="shared" si="1625"/>
        <v>7245.38</v>
      </c>
      <c r="E3778" s="78">
        <f>IF(K3778=1,VLOOKUP(A3777,[1]Plan1!$G$155:$I$350,3),E3777)</f>
        <v>7276.54</v>
      </c>
      <c r="F3778" s="79">
        <f t="shared" si="1626"/>
        <v>45763</v>
      </c>
      <c r="G3778" s="80">
        <f t="shared" si="1627"/>
        <v>4.3006716003852752E-3</v>
      </c>
      <c r="H3778" s="81">
        <f t="shared" si="1628"/>
        <v>48044</v>
      </c>
      <c r="I3778" s="81">
        <f t="shared" si="1629"/>
        <v>48044</v>
      </c>
      <c r="J3778" s="82">
        <f t="shared" si="1620"/>
        <v>21</v>
      </c>
      <c r="K3778" s="82">
        <f t="shared" si="1641"/>
        <v>16</v>
      </c>
      <c r="L3778" s="76">
        <f t="shared" si="1630"/>
        <v>1.00327502</v>
      </c>
      <c r="M3778" s="83">
        <f t="shared" si="1631"/>
        <v>1.0043006699999999</v>
      </c>
      <c r="N3778" s="83">
        <f t="shared" si="1632"/>
        <v>1.7569738379675091</v>
      </c>
      <c r="O3778" s="76">
        <f t="shared" si="1633"/>
        <v>1.7627279600000001</v>
      </c>
      <c r="P3778" s="76">
        <f t="shared" si="1634"/>
        <v>118.98633383000001</v>
      </c>
      <c r="Q3778" s="84">
        <f t="shared" si="1624"/>
        <v>0</v>
      </c>
      <c r="R3778" s="86">
        <f t="shared" si="1621"/>
        <v>0</v>
      </c>
      <c r="S3778" s="76">
        <f t="shared" si="1635"/>
        <v>0</v>
      </c>
      <c r="T3778" s="86">
        <f t="shared" si="1622"/>
        <v>8.0657000000000006E-2</v>
      </c>
      <c r="U3778" s="84">
        <f t="shared" si="1636"/>
        <v>16</v>
      </c>
      <c r="V3778" s="84">
        <v>252</v>
      </c>
      <c r="W3778" s="83">
        <f t="shared" si="1637"/>
        <v>1.0049371760000001</v>
      </c>
      <c r="X3778" s="76">
        <f t="shared" si="1638"/>
        <v>0.58745647000000001</v>
      </c>
      <c r="Y3778" s="76">
        <f t="shared" si="1639"/>
        <v>0</v>
      </c>
      <c r="Z3778" s="90" t="str">
        <f t="shared" si="1617"/>
        <v>A+J=</v>
      </c>
      <c r="AA3778" s="81">
        <f t="shared" si="1640"/>
        <v>47438</v>
      </c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75">
        <f t="shared" si="1618"/>
        <v>48038</v>
      </c>
      <c r="B3779" s="76">
        <f t="shared" si="1619"/>
        <v>119.63504799</v>
      </c>
      <c r="C3779" s="76">
        <f t="shared" si="1623"/>
        <v>67.501246100000003</v>
      </c>
      <c r="D3779" s="77">
        <f t="shared" si="1625"/>
        <v>7245.38</v>
      </c>
      <c r="E3779" s="78">
        <f>IF(K3779=1,VLOOKUP(A3778,[1]Plan1!$G$155:$I$350,3),E3778)</f>
        <v>7276.54</v>
      </c>
      <c r="F3779" s="79">
        <f t="shared" si="1626"/>
        <v>45763</v>
      </c>
      <c r="G3779" s="80">
        <f t="shared" si="1627"/>
        <v>4.3006716003852752E-3</v>
      </c>
      <c r="H3779" s="81">
        <f t="shared" si="1628"/>
        <v>48044</v>
      </c>
      <c r="I3779" s="81">
        <f t="shared" si="1629"/>
        <v>48044</v>
      </c>
      <c r="J3779" s="82">
        <f t="shared" si="1620"/>
        <v>21</v>
      </c>
      <c r="K3779" s="82">
        <f t="shared" si="1641"/>
        <v>17</v>
      </c>
      <c r="L3779" s="76">
        <f t="shared" si="1630"/>
        <v>1.0034800699999999</v>
      </c>
      <c r="M3779" s="83">
        <f t="shared" si="1631"/>
        <v>1.0043006699999999</v>
      </c>
      <c r="N3779" s="83">
        <f t="shared" si="1632"/>
        <v>1.7569738379675091</v>
      </c>
      <c r="O3779" s="76">
        <f t="shared" si="1633"/>
        <v>1.76308822</v>
      </c>
      <c r="P3779" s="76">
        <f t="shared" si="1634"/>
        <v>119.01065183</v>
      </c>
      <c r="Q3779" s="84">
        <f t="shared" si="1624"/>
        <v>0</v>
      </c>
      <c r="R3779" s="86">
        <f t="shared" si="1621"/>
        <v>0</v>
      </c>
      <c r="S3779" s="76">
        <f t="shared" si="1635"/>
        <v>0</v>
      </c>
      <c r="T3779" s="86">
        <f t="shared" si="1622"/>
        <v>8.0657000000000006E-2</v>
      </c>
      <c r="U3779" s="84">
        <f t="shared" si="1636"/>
        <v>17</v>
      </c>
      <c r="V3779" s="84">
        <v>252</v>
      </c>
      <c r="W3779" s="83">
        <f t="shared" si="1637"/>
        <v>1.005246557</v>
      </c>
      <c r="X3779" s="76">
        <f t="shared" si="1638"/>
        <v>0.62439615999999998</v>
      </c>
      <c r="Y3779" s="76">
        <f t="shared" si="1639"/>
        <v>0</v>
      </c>
      <c r="Z3779" s="90" t="str">
        <f t="shared" si="1617"/>
        <v>A+J=</v>
      </c>
      <c r="AA3779" s="81">
        <f t="shared" si="1640"/>
        <v>47438</v>
      </c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75">
        <f t="shared" si="1618"/>
        <v>48039</v>
      </c>
      <c r="B3780" s="76">
        <f t="shared" si="1619"/>
        <v>119.69633691</v>
      </c>
      <c r="C3780" s="76">
        <f t="shared" si="1623"/>
        <v>67.501246100000003</v>
      </c>
      <c r="D3780" s="77">
        <f t="shared" si="1625"/>
        <v>7245.38</v>
      </c>
      <c r="E3780" s="78">
        <f>IF(K3780=1,VLOOKUP(A3779,[1]Plan1!$G$155:$I$350,3),E3779)</f>
        <v>7276.54</v>
      </c>
      <c r="F3780" s="79">
        <f t="shared" si="1626"/>
        <v>45763</v>
      </c>
      <c r="G3780" s="80">
        <f t="shared" si="1627"/>
        <v>4.3006716003852752E-3</v>
      </c>
      <c r="H3780" s="81">
        <f t="shared" si="1628"/>
        <v>48044</v>
      </c>
      <c r="I3780" s="81">
        <f t="shared" si="1629"/>
        <v>48044</v>
      </c>
      <c r="J3780" s="82">
        <f t="shared" si="1620"/>
        <v>21</v>
      </c>
      <c r="K3780" s="82">
        <f t="shared" si="1641"/>
        <v>18</v>
      </c>
      <c r="L3780" s="76">
        <f t="shared" si="1630"/>
        <v>1.0036851499999999</v>
      </c>
      <c r="M3780" s="83">
        <f t="shared" si="1631"/>
        <v>1.0043006699999999</v>
      </c>
      <c r="N3780" s="83">
        <f t="shared" si="1632"/>
        <v>1.7569738379675091</v>
      </c>
      <c r="O3780" s="76">
        <f t="shared" si="1633"/>
        <v>1.7634485499999999</v>
      </c>
      <c r="P3780" s="76">
        <f t="shared" si="1634"/>
        <v>119.03497455</v>
      </c>
      <c r="Q3780" s="84">
        <f t="shared" si="1624"/>
        <v>0</v>
      </c>
      <c r="R3780" s="86">
        <f t="shared" si="1621"/>
        <v>0</v>
      </c>
      <c r="S3780" s="76">
        <f t="shared" si="1635"/>
        <v>0</v>
      </c>
      <c r="T3780" s="86">
        <f t="shared" si="1622"/>
        <v>8.0657000000000006E-2</v>
      </c>
      <c r="U3780" s="84">
        <f t="shared" si="1636"/>
        <v>18</v>
      </c>
      <c r="V3780" s="84">
        <v>252</v>
      </c>
      <c r="W3780" s="83">
        <f t="shared" si="1637"/>
        <v>1.005556034</v>
      </c>
      <c r="X3780" s="76">
        <f t="shared" si="1638"/>
        <v>0.66136236000000004</v>
      </c>
      <c r="Y3780" s="76">
        <f t="shared" si="1639"/>
        <v>0</v>
      </c>
      <c r="Z3780" s="90" t="str">
        <f t="shared" si="1617"/>
        <v>A+J=</v>
      </c>
      <c r="AA3780" s="81">
        <f t="shared" si="1640"/>
        <v>47438</v>
      </c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75">
        <f t="shared" si="1618"/>
        <v>48040</v>
      </c>
      <c r="B3781" s="76">
        <f t="shared" si="1619"/>
        <v>119.75765695</v>
      </c>
      <c r="C3781" s="76">
        <f t="shared" si="1623"/>
        <v>67.501246100000003</v>
      </c>
      <c r="D3781" s="77">
        <f t="shared" si="1625"/>
        <v>7245.38</v>
      </c>
      <c r="E3781" s="78">
        <f>IF(K3781=1,VLOOKUP(A3780,[1]Plan1!$G$155:$I$350,3),E3780)</f>
        <v>7276.54</v>
      </c>
      <c r="F3781" s="79">
        <f t="shared" si="1626"/>
        <v>45763</v>
      </c>
      <c r="G3781" s="80">
        <f t="shared" si="1627"/>
        <v>4.3006716003852752E-3</v>
      </c>
      <c r="H3781" s="81">
        <f t="shared" si="1628"/>
        <v>48044</v>
      </c>
      <c r="I3781" s="81">
        <f t="shared" si="1629"/>
        <v>48044</v>
      </c>
      <c r="J3781" s="82">
        <f t="shared" si="1620"/>
        <v>21</v>
      </c>
      <c r="K3781" s="82">
        <f t="shared" si="1641"/>
        <v>19</v>
      </c>
      <c r="L3781" s="76">
        <f t="shared" si="1630"/>
        <v>1.00389028</v>
      </c>
      <c r="M3781" s="83">
        <f t="shared" si="1631"/>
        <v>1.0043006699999999</v>
      </c>
      <c r="N3781" s="83">
        <f t="shared" si="1632"/>
        <v>1.7569738379675091</v>
      </c>
      <c r="O3781" s="76">
        <f t="shared" si="1633"/>
        <v>1.76380895</v>
      </c>
      <c r="P3781" s="76">
        <f t="shared" si="1634"/>
        <v>119.059302</v>
      </c>
      <c r="Q3781" s="84">
        <f t="shared" si="1624"/>
        <v>0</v>
      </c>
      <c r="R3781" s="86">
        <f t="shared" si="1621"/>
        <v>0</v>
      </c>
      <c r="S3781" s="76">
        <f t="shared" si="1635"/>
        <v>0</v>
      </c>
      <c r="T3781" s="86">
        <f t="shared" si="1622"/>
        <v>8.0657000000000006E-2</v>
      </c>
      <c r="U3781" s="84">
        <f t="shared" si="1636"/>
        <v>19</v>
      </c>
      <c r="V3781" s="84">
        <v>252</v>
      </c>
      <c r="W3781" s="83">
        <f t="shared" si="1637"/>
        <v>1.005865606</v>
      </c>
      <c r="X3781" s="76">
        <f t="shared" si="1638"/>
        <v>0.69835495000000003</v>
      </c>
      <c r="Y3781" s="76">
        <f t="shared" si="1639"/>
        <v>0</v>
      </c>
      <c r="Z3781" s="90" t="str">
        <f t="shared" si="1617"/>
        <v>A+J=</v>
      </c>
      <c r="AA3781" s="81">
        <f t="shared" si="1640"/>
        <v>47438</v>
      </c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75">
        <f t="shared" si="1618"/>
        <v>48041</v>
      </c>
      <c r="B3782" s="76">
        <f t="shared" si="1619"/>
        <v>119.81900892</v>
      </c>
      <c r="C3782" s="76">
        <f t="shared" si="1623"/>
        <v>67.501246100000003</v>
      </c>
      <c r="D3782" s="77">
        <f t="shared" si="1625"/>
        <v>7245.38</v>
      </c>
      <c r="E3782" s="78">
        <f>IF(K3782=1,VLOOKUP(A3781,[1]Plan1!$G$155:$I$350,3),E3781)</f>
        <v>7276.54</v>
      </c>
      <c r="F3782" s="79">
        <f t="shared" si="1626"/>
        <v>45763</v>
      </c>
      <c r="G3782" s="80">
        <f t="shared" si="1627"/>
        <v>4.3006716003852752E-3</v>
      </c>
      <c r="H3782" s="81">
        <f t="shared" si="1628"/>
        <v>48044</v>
      </c>
      <c r="I3782" s="81">
        <f t="shared" si="1629"/>
        <v>48044</v>
      </c>
      <c r="J3782" s="82">
        <f t="shared" si="1620"/>
        <v>21</v>
      </c>
      <c r="K3782" s="82">
        <f t="shared" si="1641"/>
        <v>20</v>
      </c>
      <c r="L3782" s="76">
        <f t="shared" si="1630"/>
        <v>1.0040954499999999</v>
      </c>
      <c r="M3782" s="83">
        <f t="shared" si="1631"/>
        <v>1.0043006699999999</v>
      </c>
      <c r="N3782" s="83">
        <f t="shared" si="1632"/>
        <v>1.7569738379675091</v>
      </c>
      <c r="O3782" s="76">
        <f t="shared" si="1633"/>
        <v>1.7641694299999999</v>
      </c>
      <c r="P3782" s="76">
        <f t="shared" si="1634"/>
        <v>119.08363485</v>
      </c>
      <c r="Q3782" s="84">
        <f t="shared" si="1624"/>
        <v>0</v>
      </c>
      <c r="R3782" s="86">
        <f t="shared" si="1621"/>
        <v>0</v>
      </c>
      <c r="S3782" s="76">
        <f t="shared" si="1635"/>
        <v>0</v>
      </c>
      <c r="T3782" s="86">
        <f t="shared" si="1622"/>
        <v>8.0657000000000006E-2</v>
      </c>
      <c r="U3782" s="84">
        <f t="shared" si="1636"/>
        <v>20</v>
      </c>
      <c r="V3782" s="84">
        <v>252</v>
      </c>
      <c r="W3782" s="83">
        <f t="shared" si="1637"/>
        <v>1.0061752740000001</v>
      </c>
      <c r="X3782" s="76">
        <f t="shared" si="1638"/>
        <v>0.73537406999999999</v>
      </c>
      <c r="Y3782" s="76">
        <f t="shared" si="1639"/>
        <v>0</v>
      </c>
      <c r="Z3782" s="90" t="str">
        <f t="shared" si="1617"/>
        <v>A+J=</v>
      </c>
      <c r="AA3782" s="81">
        <f t="shared" si="1640"/>
        <v>47438</v>
      </c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75">
        <f t="shared" si="1618"/>
        <v>48042</v>
      </c>
      <c r="B3783" s="76">
        <f t="shared" si="1619"/>
        <v>119.81900892</v>
      </c>
      <c r="C3783" s="76">
        <f t="shared" si="1623"/>
        <v>67.501246100000003</v>
      </c>
      <c r="D3783" s="77">
        <f t="shared" si="1625"/>
        <v>7245.38</v>
      </c>
      <c r="E3783" s="78">
        <f>IF(K3783=1,VLOOKUP(A3782,[1]Plan1!$G$155:$I$350,3),E3782)</f>
        <v>7276.54</v>
      </c>
      <c r="F3783" s="79">
        <f t="shared" si="1626"/>
        <v>45763</v>
      </c>
      <c r="G3783" s="80">
        <f t="shared" si="1627"/>
        <v>4.3006716003852752E-3</v>
      </c>
      <c r="H3783" s="81">
        <f t="shared" si="1628"/>
        <v>48044</v>
      </c>
      <c r="I3783" s="81">
        <f t="shared" si="1629"/>
        <v>48044</v>
      </c>
      <c r="J3783" s="82">
        <f t="shared" si="1620"/>
        <v>21</v>
      </c>
      <c r="K3783" s="82">
        <f t="shared" si="1641"/>
        <v>20</v>
      </c>
      <c r="L3783" s="76">
        <f t="shared" si="1630"/>
        <v>1.0040954499999999</v>
      </c>
      <c r="M3783" s="83">
        <f t="shared" si="1631"/>
        <v>1.0043006699999999</v>
      </c>
      <c r="N3783" s="83">
        <f t="shared" si="1632"/>
        <v>1.7569738379675091</v>
      </c>
      <c r="O3783" s="76">
        <f t="shared" si="1633"/>
        <v>1.7641694299999999</v>
      </c>
      <c r="P3783" s="76">
        <f t="shared" si="1634"/>
        <v>119.08363485</v>
      </c>
      <c r="Q3783" s="84">
        <f t="shared" si="1624"/>
        <v>0</v>
      </c>
      <c r="R3783" s="86">
        <f t="shared" si="1621"/>
        <v>0</v>
      </c>
      <c r="S3783" s="76">
        <f t="shared" si="1635"/>
        <v>0</v>
      </c>
      <c r="T3783" s="86">
        <f t="shared" si="1622"/>
        <v>8.0657000000000006E-2</v>
      </c>
      <c r="U3783" s="84">
        <f t="shared" si="1636"/>
        <v>20</v>
      </c>
      <c r="V3783" s="84">
        <v>252</v>
      </c>
      <c r="W3783" s="83">
        <f t="shared" si="1637"/>
        <v>1.0061752740000001</v>
      </c>
      <c r="X3783" s="76">
        <f t="shared" si="1638"/>
        <v>0.73537406999999999</v>
      </c>
      <c r="Y3783" s="76">
        <f t="shared" si="1639"/>
        <v>0</v>
      </c>
      <c r="Z3783" s="90" t="str">
        <f t="shared" si="1617"/>
        <v>A+J=</v>
      </c>
      <c r="AA3783" s="81">
        <f t="shared" si="1640"/>
        <v>47438</v>
      </c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75">
        <f t="shared" si="1618"/>
        <v>48043</v>
      </c>
      <c r="B3784" s="76">
        <f t="shared" si="1619"/>
        <v>119.81900892</v>
      </c>
      <c r="C3784" s="76">
        <f t="shared" si="1623"/>
        <v>67.501246100000003</v>
      </c>
      <c r="D3784" s="77">
        <f t="shared" si="1625"/>
        <v>7245.38</v>
      </c>
      <c r="E3784" s="78">
        <f>IF(K3784=1,VLOOKUP(A3783,[1]Plan1!$G$155:$I$350,3),E3783)</f>
        <v>7276.54</v>
      </c>
      <c r="F3784" s="79">
        <f t="shared" si="1626"/>
        <v>45763</v>
      </c>
      <c r="G3784" s="80">
        <f t="shared" si="1627"/>
        <v>4.3006716003852752E-3</v>
      </c>
      <c r="H3784" s="81">
        <f t="shared" si="1628"/>
        <v>48044</v>
      </c>
      <c r="I3784" s="81">
        <f t="shared" si="1629"/>
        <v>48044</v>
      </c>
      <c r="J3784" s="82">
        <f t="shared" si="1620"/>
        <v>21</v>
      </c>
      <c r="K3784" s="82">
        <f t="shared" si="1641"/>
        <v>20</v>
      </c>
      <c r="L3784" s="76">
        <f t="shared" si="1630"/>
        <v>1.0040954499999999</v>
      </c>
      <c r="M3784" s="83">
        <f t="shared" si="1631"/>
        <v>1.0043006699999999</v>
      </c>
      <c r="N3784" s="83">
        <f t="shared" si="1632"/>
        <v>1.7569738379675091</v>
      </c>
      <c r="O3784" s="76">
        <f t="shared" si="1633"/>
        <v>1.7641694299999999</v>
      </c>
      <c r="P3784" s="76">
        <f t="shared" si="1634"/>
        <v>119.08363485</v>
      </c>
      <c r="Q3784" s="84">
        <f t="shared" si="1624"/>
        <v>0</v>
      </c>
      <c r="R3784" s="86">
        <f t="shared" si="1621"/>
        <v>0</v>
      </c>
      <c r="S3784" s="76">
        <f t="shared" si="1635"/>
        <v>0</v>
      </c>
      <c r="T3784" s="86">
        <f t="shared" si="1622"/>
        <v>8.0657000000000006E-2</v>
      </c>
      <c r="U3784" s="84">
        <f t="shared" si="1636"/>
        <v>20</v>
      </c>
      <c r="V3784" s="84">
        <v>252</v>
      </c>
      <c r="W3784" s="83">
        <f t="shared" si="1637"/>
        <v>1.0061752740000001</v>
      </c>
      <c r="X3784" s="76">
        <f t="shared" si="1638"/>
        <v>0.73537406999999999</v>
      </c>
      <c r="Y3784" s="76">
        <f t="shared" si="1639"/>
        <v>0</v>
      </c>
      <c r="Z3784" s="90" t="str">
        <f t="shared" ref="Z3784:Z3847" si="1642">IF($Q3783&gt;0,VLOOKUP($A3783,$AD$11:$AM$115,9),Z3783)</f>
        <v>A+J=</v>
      </c>
      <c r="AA3784" s="81">
        <f t="shared" si="1640"/>
        <v>47438</v>
      </c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75">
        <f t="shared" si="1618"/>
        <v>48044</v>
      </c>
      <c r="B3785" s="76">
        <f t="shared" si="1619"/>
        <v>119.88039327</v>
      </c>
      <c r="C3785" s="76">
        <f t="shared" si="1623"/>
        <v>67.501246100000003</v>
      </c>
      <c r="D3785" s="77">
        <f t="shared" si="1625"/>
        <v>7245.38</v>
      </c>
      <c r="E3785" s="78">
        <f>IF(K3785=1,VLOOKUP(A3784,[1]Plan1!$G$155:$I$350,3),E3784)</f>
        <v>7276.54</v>
      </c>
      <c r="F3785" s="79">
        <f t="shared" si="1626"/>
        <v>45763</v>
      </c>
      <c r="G3785" s="80">
        <f t="shared" si="1627"/>
        <v>4.3006716003852752E-3</v>
      </c>
      <c r="H3785" s="81">
        <f t="shared" si="1628"/>
        <v>48075</v>
      </c>
      <c r="I3785" s="81">
        <f t="shared" si="1629"/>
        <v>48044</v>
      </c>
      <c r="J3785" s="82">
        <f t="shared" si="1620"/>
        <v>21</v>
      </c>
      <c r="K3785" s="82">
        <f t="shared" si="1641"/>
        <v>21</v>
      </c>
      <c r="L3785" s="76">
        <f t="shared" si="1630"/>
        <v>1.0043006699999999</v>
      </c>
      <c r="M3785" s="83">
        <f t="shared" si="1631"/>
        <v>1.0043006699999999</v>
      </c>
      <c r="N3785" s="83">
        <f t="shared" si="1632"/>
        <v>1.7569738379675091</v>
      </c>
      <c r="O3785" s="76">
        <f t="shared" si="1633"/>
        <v>1.7645299999999999</v>
      </c>
      <c r="P3785" s="76">
        <f t="shared" si="1634"/>
        <v>119.10797377999999</v>
      </c>
      <c r="Q3785" s="84">
        <f t="shared" si="1624"/>
        <v>124</v>
      </c>
      <c r="R3785" s="86">
        <f t="shared" si="1621"/>
        <v>9.0731999999999993E-2</v>
      </c>
      <c r="S3785" s="76">
        <f t="shared" si="1635"/>
        <v>10.80690467</v>
      </c>
      <c r="T3785" s="86">
        <f t="shared" si="1622"/>
        <v>8.0657000000000006E-2</v>
      </c>
      <c r="U3785" s="84">
        <f t="shared" si="1636"/>
        <v>21</v>
      </c>
      <c r="V3785" s="84">
        <v>252</v>
      </c>
      <c r="W3785" s="83">
        <f t="shared" si="1637"/>
        <v>1.0064850359999999</v>
      </c>
      <c r="X3785" s="76">
        <f t="shared" si="1638"/>
        <v>0.77241948999999999</v>
      </c>
      <c r="Y3785" s="76">
        <f t="shared" si="1639"/>
        <v>11.579324160000001</v>
      </c>
      <c r="Z3785" s="90" t="str">
        <f t="shared" si="1642"/>
        <v>A+J=</v>
      </c>
      <c r="AA3785" s="81">
        <f t="shared" si="1640"/>
        <v>47438</v>
      </c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75">
        <f t="shared" si="1618"/>
        <v>48045</v>
      </c>
      <c r="B3786" s="76">
        <f t="shared" si="1619"/>
        <v>108.35462600000001</v>
      </c>
      <c r="C3786" s="76">
        <f t="shared" si="1623"/>
        <v>61.376723040000002</v>
      </c>
      <c r="D3786" s="77">
        <f t="shared" si="1625"/>
        <v>7245.38</v>
      </c>
      <c r="E3786" s="78">
        <f>IF(K3786=1,VLOOKUP(A3785,[1]Plan1!$G$155:$I$350,3),E3785)</f>
        <v>7276.54</v>
      </c>
      <c r="F3786" s="79">
        <f t="shared" si="1626"/>
        <v>45763</v>
      </c>
      <c r="G3786" s="80">
        <f t="shared" si="1627"/>
        <v>4.3006716003852752E-3</v>
      </c>
      <c r="H3786" s="81">
        <f t="shared" si="1628"/>
        <v>48075</v>
      </c>
      <c r="I3786" s="81">
        <f t="shared" si="1629"/>
        <v>48075</v>
      </c>
      <c r="J3786" s="82">
        <f t="shared" si="1620"/>
        <v>23</v>
      </c>
      <c r="K3786" s="82">
        <f t="shared" si="1641"/>
        <v>1</v>
      </c>
      <c r="L3786" s="76">
        <f t="shared" si="1630"/>
        <v>1.0001865999999999</v>
      </c>
      <c r="M3786" s="83">
        <f t="shared" si="1631"/>
        <v>1.0043006699999999</v>
      </c>
      <c r="N3786" s="83">
        <f t="shared" si="1632"/>
        <v>1.7645300026432407</v>
      </c>
      <c r="O3786" s="76">
        <f t="shared" si="1633"/>
        <v>1.7648592599999999</v>
      </c>
      <c r="P3786" s="76">
        <f t="shared" si="1634"/>
        <v>108.32127800000001</v>
      </c>
      <c r="Q3786" s="84">
        <f t="shared" si="1624"/>
        <v>0</v>
      </c>
      <c r="R3786" s="86">
        <f t="shared" si="1621"/>
        <v>0</v>
      </c>
      <c r="S3786" s="76">
        <f t="shared" si="1635"/>
        <v>0</v>
      </c>
      <c r="T3786" s="86">
        <f t="shared" si="1622"/>
        <v>8.0657000000000006E-2</v>
      </c>
      <c r="U3786" s="84">
        <f t="shared" si="1636"/>
        <v>1</v>
      </c>
      <c r="V3786" s="84">
        <v>252</v>
      </c>
      <c r="W3786" s="83">
        <f t="shared" si="1637"/>
        <v>1.0003078620000001</v>
      </c>
      <c r="X3786" s="76">
        <f t="shared" si="1638"/>
        <v>3.3348000000000003E-2</v>
      </c>
      <c r="Y3786" s="76">
        <f t="shared" si="1639"/>
        <v>0</v>
      </c>
      <c r="Z3786" s="90" t="str">
        <f t="shared" si="1642"/>
        <v>A+J=</v>
      </c>
      <c r="AA3786" s="81">
        <f t="shared" si="1640"/>
        <v>47438</v>
      </c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75">
        <f t="shared" si="1618"/>
        <v>48046</v>
      </c>
      <c r="B3787" s="76">
        <f t="shared" si="1619"/>
        <v>108.40820859999999</v>
      </c>
      <c r="C3787" s="76">
        <f t="shared" si="1623"/>
        <v>61.376723040000002</v>
      </c>
      <c r="D3787" s="77">
        <f t="shared" si="1625"/>
        <v>7245.38</v>
      </c>
      <c r="E3787" s="78">
        <f>IF(K3787=1,VLOOKUP(A3786,[1]Plan1!$G$155:$I$350,3),E3786)</f>
        <v>7276.54</v>
      </c>
      <c r="F3787" s="79">
        <f t="shared" si="1626"/>
        <v>45763</v>
      </c>
      <c r="G3787" s="80">
        <f t="shared" si="1627"/>
        <v>4.3006716003852752E-3</v>
      </c>
      <c r="H3787" s="81">
        <f t="shared" si="1628"/>
        <v>48075</v>
      </c>
      <c r="I3787" s="81">
        <f t="shared" si="1629"/>
        <v>48075</v>
      </c>
      <c r="J3787" s="82">
        <f t="shared" si="1620"/>
        <v>23</v>
      </c>
      <c r="K3787" s="82">
        <f t="shared" si="1641"/>
        <v>2</v>
      </c>
      <c r="L3787" s="76">
        <f t="shared" si="1630"/>
        <v>1.0003732299999999</v>
      </c>
      <c r="M3787" s="83">
        <f t="shared" si="1631"/>
        <v>1.0043006699999999</v>
      </c>
      <c r="N3787" s="83">
        <f t="shared" si="1632"/>
        <v>1.7645300026432407</v>
      </c>
      <c r="O3787" s="76">
        <f t="shared" si="1633"/>
        <v>1.7651885700000001</v>
      </c>
      <c r="P3787" s="76">
        <f t="shared" si="1634"/>
        <v>108.34148997</v>
      </c>
      <c r="Q3787" s="84">
        <f t="shared" si="1624"/>
        <v>0</v>
      </c>
      <c r="R3787" s="86">
        <f t="shared" si="1621"/>
        <v>0</v>
      </c>
      <c r="S3787" s="76">
        <f t="shared" si="1635"/>
        <v>0</v>
      </c>
      <c r="T3787" s="86">
        <f t="shared" si="1622"/>
        <v>8.0657000000000006E-2</v>
      </c>
      <c r="U3787" s="84">
        <f t="shared" si="1636"/>
        <v>2</v>
      </c>
      <c r="V3787" s="84">
        <v>252</v>
      </c>
      <c r="W3787" s="83">
        <f t="shared" si="1637"/>
        <v>1.000615818</v>
      </c>
      <c r="X3787" s="76">
        <f t="shared" si="1638"/>
        <v>6.6718630000000001E-2</v>
      </c>
      <c r="Y3787" s="76">
        <f t="shared" si="1639"/>
        <v>0</v>
      </c>
      <c r="Z3787" s="90" t="str">
        <f t="shared" si="1642"/>
        <v>A+J=</v>
      </c>
      <c r="AA3787" s="81">
        <f t="shared" si="1640"/>
        <v>47438</v>
      </c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75">
        <f t="shared" ref="A3788:A3851" si="1643">(A3787+1)</f>
        <v>48047</v>
      </c>
      <c r="B3788" s="76">
        <f t="shared" ref="B3788:B3851" si="1644">P3788+X3788</f>
        <v>108.4618201</v>
      </c>
      <c r="C3788" s="76">
        <f t="shared" si="1623"/>
        <v>61.376723040000002</v>
      </c>
      <c r="D3788" s="77">
        <f t="shared" si="1625"/>
        <v>7245.38</v>
      </c>
      <c r="E3788" s="78">
        <f>IF(K3788=1,VLOOKUP(A3787,[1]Plan1!$G$155:$I$350,3),E3787)</f>
        <v>7276.54</v>
      </c>
      <c r="F3788" s="79">
        <f t="shared" si="1626"/>
        <v>45763</v>
      </c>
      <c r="G3788" s="80">
        <f t="shared" si="1627"/>
        <v>4.3006716003852752E-3</v>
      </c>
      <c r="H3788" s="81">
        <f t="shared" si="1628"/>
        <v>48075</v>
      </c>
      <c r="I3788" s="81">
        <f t="shared" si="1629"/>
        <v>48075</v>
      </c>
      <c r="J3788" s="82">
        <f t="shared" ref="J3788:J3851" si="1645">IF(I3788=I3787,J3787,NETWORKDAYS(I3787,I3788,$AD$165:$AD$503)-1)</f>
        <v>23</v>
      </c>
      <c r="K3788" s="82">
        <f t="shared" si="1641"/>
        <v>3</v>
      </c>
      <c r="L3788" s="76">
        <f t="shared" si="1630"/>
        <v>1.00055991</v>
      </c>
      <c r="M3788" s="83">
        <f t="shared" si="1631"/>
        <v>1.0043006699999999</v>
      </c>
      <c r="N3788" s="83">
        <f t="shared" si="1632"/>
        <v>1.7645300026432407</v>
      </c>
      <c r="O3788" s="76">
        <f t="shared" si="1633"/>
        <v>1.76551798</v>
      </c>
      <c r="P3788" s="76">
        <f t="shared" si="1634"/>
        <v>108.36170808</v>
      </c>
      <c r="Q3788" s="84">
        <f t="shared" si="1624"/>
        <v>0</v>
      </c>
      <c r="R3788" s="86">
        <f t="shared" ref="R3788:R3851" si="1646">IF(Q3788&gt;0,VLOOKUP($A3788,$AD$11:$AI$161,6),0)</f>
        <v>0</v>
      </c>
      <c r="S3788" s="76">
        <f t="shared" si="1635"/>
        <v>0</v>
      </c>
      <c r="T3788" s="86">
        <f t="shared" ref="T3788:T3851" si="1647">(T3787)</f>
        <v>8.0657000000000006E-2</v>
      </c>
      <c r="U3788" s="84">
        <f t="shared" si="1636"/>
        <v>3</v>
      </c>
      <c r="V3788" s="84">
        <v>252</v>
      </c>
      <c r="W3788" s="83">
        <f t="shared" si="1637"/>
        <v>1.000923869</v>
      </c>
      <c r="X3788" s="76">
        <f t="shared" si="1638"/>
        <v>0.10011202</v>
      </c>
      <c r="Y3788" s="76">
        <f t="shared" si="1639"/>
        <v>0</v>
      </c>
      <c r="Z3788" s="90" t="str">
        <f t="shared" si="1642"/>
        <v>A+J=</v>
      </c>
      <c r="AA3788" s="81">
        <f t="shared" si="1640"/>
        <v>47438</v>
      </c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75">
        <f t="shared" si="1643"/>
        <v>48048</v>
      </c>
      <c r="B3789" s="76">
        <f t="shared" si="1644"/>
        <v>108.51545557</v>
      </c>
      <c r="C3789" s="76">
        <f t="shared" ref="C3789:C3852" si="1648">TRUNC(IF(Q3788&gt;0,VLOOKUP(A3788,$AD$13:$AE$161,2),C3788),8)</f>
        <v>61.376723040000002</v>
      </c>
      <c r="D3789" s="77">
        <f t="shared" si="1625"/>
        <v>7245.38</v>
      </c>
      <c r="E3789" s="78">
        <f>IF(K3789=1,VLOOKUP(A3788,[1]Plan1!$G$155:$I$350,3),E3788)</f>
        <v>7276.54</v>
      </c>
      <c r="F3789" s="79">
        <f t="shared" si="1626"/>
        <v>45763</v>
      </c>
      <c r="G3789" s="80">
        <f t="shared" si="1627"/>
        <v>4.3006716003852752E-3</v>
      </c>
      <c r="H3789" s="81">
        <f t="shared" si="1628"/>
        <v>48075</v>
      </c>
      <c r="I3789" s="81">
        <f t="shared" si="1629"/>
        <v>48075</v>
      </c>
      <c r="J3789" s="82">
        <f t="shared" si="1645"/>
        <v>23</v>
      </c>
      <c r="K3789" s="82">
        <f t="shared" si="1641"/>
        <v>4</v>
      </c>
      <c r="L3789" s="76">
        <f t="shared" si="1630"/>
        <v>1.00074661</v>
      </c>
      <c r="M3789" s="83">
        <f t="shared" si="1631"/>
        <v>1.0043006699999999</v>
      </c>
      <c r="N3789" s="83">
        <f t="shared" si="1632"/>
        <v>1.7645300026432407</v>
      </c>
      <c r="O3789" s="76">
        <f t="shared" si="1633"/>
        <v>1.7658474099999999</v>
      </c>
      <c r="P3789" s="76">
        <f t="shared" si="1634"/>
        <v>108.38192741</v>
      </c>
      <c r="Q3789" s="84">
        <f t="shared" ref="Q3789:Q3852" si="1649">IF(VLOOKUP(A3789,AD$11:AK$161,8)=VLOOKUP(A3788,AD$11:AK$161,8),0,VLOOKUP(A3789,AD$11:AK$161,8))</f>
        <v>0</v>
      </c>
      <c r="R3789" s="86">
        <f t="shared" si="1646"/>
        <v>0</v>
      </c>
      <c r="S3789" s="76">
        <f t="shared" si="1635"/>
        <v>0</v>
      </c>
      <c r="T3789" s="86">
        <f t="shared" si="1647"/>
        <v>8.0657000000000006E-2</v>
      </c>
      <c r="U3789" s="84">
        <f t="shared" si="1636"/>
        <v>4</v>
      </c>
      <c r="V3789" s="84">
        <v>252</v>
      </c>
      <c r="W3789" s="83">
        <f t="shared" si="1637"/>
        <v>1.001232015</v>
      </c>
      <c r="X3789" s="76">
        <f t="shared" si="1638"/>
        <v>0.13352816000000001</v>
      </c>
      <c r="Y3789" s="76">
        <f t="shared" si="1639"/>
        <v>0</v>
      </c>
      <c r="Z3789" s="90" t="str">
        <f t="shared" si="1642"/>
        <v>A+J=</v>
      </c>
      <c r="AA3789" s="81">
        <f t="shared" si="1640"/>
        <v>47438</v>
      </c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75">
        <f t="shared" si="1643"/>
        <v>48049</v>
      </c>
      <c r="B3790" s="76">
        <f t="shared" si="1644"/>
        <v>108.51545557</v>
      </c>
      <c r="C3790" s="76">
        <f t="shared" si="1648"/>
        <v>61.376723040000002</v>
      </c>
      <c r="D3790" s="77">
        <f t="shared" si="1625"/>
        <v>7245.38</v>
      </c>
      <c r="E3790" s="78">
        <f>IF(K3790=1,VLOOKUP(A3789,[1]Plan1!$G$155:$I$350,3),E3789)</f>
        <v>7276.54</v>
      </c>
      <c r="F3790" s="79">
        <f t="shared" si="1626"/>
        <v>45763</v>
      </c>
      <c r="G3790" s="80">
        <f t="shared" si="1627"/>
        <v>4.3006716003852752E-3</v>
      </c>
      <c r="H3790" s="81">
        <f t="shared" si="1628"/>
        <v>48075</v>
      </c>
      <c r="I3790" s="81">
        <f t="shared" si="1629"/>
        <v>48075</v>
      </c>
      <c r="J3790" s="82">
        <f t="shared" si="1645"/>
        <v>23</v>
      </c>
      <c r="K3790" s="82">
        <f t="shared" si="1641"/>
        <v>4</v>
      </c>
      <c r="L3790" s="76">
        <f t="shared" si="1630"/>
        <v>1.00074661</v>
      </c>
      <c r="M3790" s="83">
        <f t="shared" si="1631"/>
        <v>1.0043006699999999</v>
      </c>
      <c r="N3790" s="83">
        <f t="shared" si="1632"/>
        <v>1.7645300026432407</v>
      </c>
      <c r="O3790" s="76">
        <f t="shared" si="1633"/>
        <v>1.7658474099999999</v>
      </c>
      <c r="P3790" s="76">
        <f t="shared" si="1634"/>
        <v>108.38192741</v>
      </c>
      <c r="Q3790" s="84">
        <f t="shared" si="1649"/>
        <v>0</v>
      </c>
      <c r="R3790" s="86">
        <f t="shared" si="1646"/>
        <v>0</v>
      </c>
      <c r="S3790" s="76">
        <f t="shared" si="1635"/>
        <v>0</v>
      </c>
      <c r="T3790" s="86">
        <f t="shared" si="1647"/>
        <v>8.0657000000000006E-2</v>
      </c>
      <c r="U3790" s="84">
        <f t="shared" si="1636"/>
        <v>4</v>
      </c>
      <c r="V3790" s="84">
        <v>252</v>
      </c>
      <c r="W3790" s="83">
        <f t="shared" si="1637"/>
        <v>1.001232015</v>
      </c>
      <c r="X3790" s="76">
        <f t="shared" si="1638"/>
        <v>0.13352816000000001</v>
      </c>
      <c r="Y3790" s="76">
        <f t="shared" si="1639"/>
        <v>0</v>
      </c>
      <c r="Z3790" s="90" t="str">
        <f t="shared" si="1642"/>
        <v>A+J=</v>
      </c>
      <c r="AA3790" s="81">
        <f t="shared" si="1640"/>
        <v>47438</v>
      </c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75">
        <f t="shared" si="1643"/>
        <v>48050</v>
      </c>
      <c r="B3791" s="76">
        <f t="shared" si="1644"/>
        <v>108.51545557</v>
      </c>
      <c r="C3791" s="76">
        <f t="shared" si="1648"/>
        <v>61.376723040000002</v>
      </c>
      <c r="D3791" s="77">
        <f t="shared" si="1625"/>
        <v>7245.38</v>
      </c>
      <c r="E3791" s="78">
        <f>IF(K3791=1,VLOOKUP(A3790,[1]Plan1!$G$155:$I$350,3),E3790)</f>
        <v>7276.54</v>
      </c>
      <c r="F3791" s="79">
        <f t="shared" si="1626"/>
        <v>45763</v>
      </c>
      <c r="G3791" s="80">
        <f t="shared" si="1627"/>
        <v>4.3006716003852752E-3</v>
      </c>
      <c r="H3791" s="81">
        <f t="shared" si="1628"/>
        <v>48075</v>
      </c>
      <c r="I3791" s="81">
        <f t="shared" si="1629"/>
        <v>48075</v>
      </c>
      <c r="J3791" s="82">
        <f t="shared" si="1645"/>
        <v>23</v>
      </c>
      <c r="K3791" s="82">
        <f t="shared" si="1641"/>
        <v>4</v>
      </c>
      <c r="L3791" s="76">
        <f t="shared" si="1630"/>
        <v>1.00074661</v>
      </c>
      <c r="M3791" s="83">
        <f t="shared" si="1631"/>
        <v>1.0043006699999999</v>
      </c>
      <c r="N3791" s="83">
        <f t="shared" si="1632"/>
        <v>1.7645300026432407</v>
      </c>
      <c r="O3791" s="76">
        <f t="shared" si="1633"/>
        <v>1.7658474099999999</v>
      </c>
      <c r="P3791" s="76">
        <f t="shared" si="1634"/>
        <v>108.38192741</v>
      </c>
      <c r="Q3791" s="84">
        <f t="shared" si="1649"/>
        <v>0</v>
      </c>
      <c r="R3791" s="86">
        <f t="shared" si="1646"/>
        <v>0</v>
      </c>
      <c r="S3791" s="76">
        <f t="shared" si="1635"/>
        <v>0</v>
      </c>
      <c r="T3791" s="86">
        <f t="shared" si="1647"/>
        <v>8.0657000000000006E-2</v>
      </c>
      <c r="U3791" s="84">
        <f t="shared" si="1636"/>
        <v>4</v>
      </c>
      <c r="V3791" s="84">
        <v>252</v>
      </c>
      <c r="W3791" s="83">
        <f t="shared" si="1637"/>
        <v>1.001232015</v>
      </c>
      <c r="X3791" s="76">
        <f t="shared" si="1638"/>
        <v>0.13352816000000001</v>
      </c>
      <c r="Y3791" s="76">
        <f t="shared" si="1639"/>
        <v>0</v>
      </c>
      <c r="Z3791" s="90" t="str">
        <f t="shared" si="1642"/>
        <v>A+J=</v>
      </c>
      <c r="AA3791" s="81">
        <f t="shared" si="1640"/>
        <v>47438</v>
      </c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75">
        <f t="shared" si="1643"/>
        <v>48051</v>
      </c>
      <c r="B3792" s="76">
        <f t="shared" si="1644"/>
        <v>108.56911871</v>
      </c>
      <c r="C3792" s="76">
        <f t="shared" si="1648"/>
        <v>61.376723040000002</v>
      </c>
      <c r="D3792" s="77">
        <f t="shared" si="1625"/>
        <v>7245.38</v>
      </c>
      <c r="E3792" s="78">
        <f>IF(K3792=1,VLOOKUP(A3791,[1]Plan1!$G$155:$I$350,3),E3791)</f>
        <v>7276.54</v>
      </c>
      <c r="F3792" s="79">
        <f t="shared" si="1626"/>
        <v>45763</v>
      </c>
      <c r="G3792" s="80">
        <f t="shared" si="1627"/>
        <v>4.3006716003852752E-3</v>
      </c>
      <c r="H3792" s="81">
        <f t="shared" si="1628"/>
        <v>48075</v>
      </c>
      <c r="I3792" s="81">
        <f t="shared" si="1629"/>
        <v>48075</v>
      </c>
      <c r="J3792" s="82">
        <f t="shared" si="1645"/>
        <v>23</v>
      </c>
      <c r="K3792" s="82">
        <f t="shared" si="1641"/>
        <v>5</v>
      </c>
      <c r="L3792" s="76">
        <f t="shared" si="1630"/>
        <v>1.0009333499999999</v>
      </c>
      <c r="M3792" s="83">
        <f t="shared" si="1631"/>
        <v>1.0043006699999999</v>
      </c>
      <c r="N3792" s="83">
        <f t="shared" si="1632"/>
        <v>1.7645300026432407</v>
      </c>
      <c r="O3792" s="76">
        <f t="shared" si="1633"/>
        <v>1.7661769199999999</v>
      </c>
      <c r="P3792" s="76">
        <f t="shared" si="1634"/>
        <v>108.40215164999999</v>
      </c>
      <c r="Q3792" s="84">
        <f t="shared" si="1649"/>
        <v>0</v>
      </c>
      <c r="R3792" s="86">
        <f t="shared" si="1646"/>
        <v>0</v>
      </c>
      <c r="S3792" s="76">
        <f t="shared" si="1635"/>
        <v>0</v>
      </c>
      <c r="T3792" s="86">
        <f t="shared" si="1647"/>
        <v>8.0657000000000006E-2</v>
      </c>
      <c r="U3792" s="84">
        <f t="shared" si="1636"/>
        <v>5</v>
      </c>
      <c r="V3792" s="84">
        <v>252</v>
      </c>
      <c r="W3792" s="83">
        <f t="shared" si="1637"/>
        <v>1.001540256</v>
      </c>
      <c r="X3792" s="76">
        <f t="shared" si="1638"/>
        <v>0.16696706</v>
      </c>
      <c r="Y3792" s="76">
        <f t="shared" si="1639"/>
        <v>0</v>
      </c>
      <c r="Z3792" s="90" t="str">
        <f t="shared" si="1642"/>
        <v>A+J=</v>
      </c>
      <c r="AA3792" s="81">
        <f t="shared" si="1640"/>
        <v>47438</v>
      </c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75">
        <f t="shared" si="1643"/>
        <v>48052</v>
      </c>
      <c r="B3793" s="76">
        <f t="shared" si="1644"/>
        <v>108.62280893000001</v>
      </c>
      <c r="C3793" s="76">
        <f t="shared" si="1648"/>
        <v>61.376723040000002</v>
      </c>
      <c r="D3793" s="77">
        <f t="shared" ref="D3793:D3856" si="1650">IF(E3793=E3792,D3792,E3792)</f>
        <v>7245.38</v>
      </c>
      <c r="E3793" s="78">
        <f>IF(K3793=1,VLOOKUP(A3792,[1]Plan1!$G$155:$I$350,3),E3792)</f>
        <v>7276.54</v>
      </c>
      <c r="F3793" s="79">
        <f t="shared" ref="F3793:F3856" si="1651">IF(D3793=D3792,F3792,A3793)</f>
        <v>45763</v>
      </c>
      <c r="G3793" s="80">
        <f t="shared" ref="G3793:G3856" si="1652">(E3793/D3793)-1</f>
        <v>4.3006716003852752E-3</v>
      </c>
      <c r="H3793" s="81">
        <f t="shared" ref="H3793:H3856" si="1653">IF(DAY(A3793)=15,VLOOKUP(A3793,AH$119:AN$451,4),H3792)</f>
        <v>48075</v>
      </c>
      <c r="I3793" s="81">
        <f t="shared" ref="I3793:I3856" si="1654">IF(A3793&gt;I3792,H3793,I3792)</f>
        <v>48075</v>
      </c>
      <c r="J3793" s="82">
        <f t="shared" si="1645"/>
        <v>23</v>
      </c>
      <c r="K3793" s="82">
        <f t="shared" si="1641"/>
        <v>6</v>
      </c>
      <c r="L3793" s="76">
        <f t="shared" ref="L3793:L3856" si="1655">TRUNC((E3793/D3793)^TRUNC((K3793/J3793),9),8)</f>
        <v>1.0011201300000001</v>
      </c>
      <c r="M3793" s="83">
        <f t="shared" ref="M3793:M3856" si="1656">IF(I3793&gt;I3792,L3792,M3792)</f>
        <v>1.0043006699999999</v>
      </c>
      <c r="N3793" s="83">
        <f t="shared" ref="N3793:N3856" si="1657">IF(I3793&gt;I3792,N3792*M3793,N3792)</f>
        <v>1.7645300026432407</v>
      </c>
      <c r="O3793" s="76">
        <f t="shared" ref="O3793:O3856" si="1658">TRUNC(TRUNC((L3793*N3793),15),8)</f>
        <v>1.7665065</v>
      </c>
      <c r="P3793" s="76">
        <f t="shared" ref="P3793:P3856" si="1659">TRUNC(C3793*O3793,8)</f>
        <v>108.42238019</v>
      </c>
      <c r="Q3793" s="84">
        <f t="shared" si="1649"/>
        <v>0</v>
      </c>
      <c r="R3793" s="86">
        <f t="shared" si="1646"/>
        <v>0</v>
      </c>
      <c r="S3793" s="76">
        <f t="shared" ref="S3793:S3856" si="1660">IF(R3793&gt;0,TRUNC(R3793*P3793,8),0)</f>
        <v>0</v>
      </c>
      <c r="T3793" s="86">
        <f t="shared" si="1647"/>
        <v>8.0657000000000006E-2</v>
      </c>
      <c r="U3793" s="84">
        <f t="shared" ref="U3793:U3856" si="1661">IF(Q3792&gt;0,1,IF(K3793=K3792,U3792,U3792+1))</f>
        <v>6</v>
      </c>
      <c r="V3793" s="84">
        <v>252</v>
      </c>
      <c r="W3793" s="83">
        <f t="shared" ref="W3793:W3856" si="1662">ROUND((1+T3793)^TRUNC((U3793/V3793),9),9)</f>
        <v>1.001848592</v>
      </c>
      <c r="X3793" s="76">
        <f t="shared" ref="X3793:X3856" si="1663">TRUNC((P3793*(W3793-1)),8)</f>
        <v>0.20042873999999999</v>
      </c>
      <c r="Y3793" s="76">
        <f t="shared" ref="Y3793:Y3856" si="1664">IF(Q3793&gt;0,S3793+X3793,0)</f>
        <v>0</v>
      </c>
      <c r="Z3793" s="90" t="str">
        <f t="shared" si="1642"/>
        <v>A+J=</v>
      </c>
      <c r="AA3793" s="81">
        <f t="shared" ref="AA3793:AA3856" si="1665">IF(Q3792&gt;0,VLOOKUP(A3792,$AD$11:$AM$115,10),AA3792)</f>
        <v>47438</v>
      </c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75">
        <f t="shared" si="1643"/>
        <v>48053</v>
      </c>
      <c r="B3794" s="76">
        <f t="shared" si="1644"/>
        <v>108.676525</v>
      </c>
      <c r="C3794" s="76">
        <f t="shared" si="1648"/>
        <v>61.376723040000002</v>
      </c>
      <c r="D3794" s="77">
        <f t="shared" si="1650"/>
        <v>7245.38</v>
      </c>
      <c r="E3794" s="78">
        <f>IF(K3794=1,VLOOKUP(A3793,[1]Plan1!$G$155:$I$350,3),E3793)</f>
        <v>7276.54</v>
      </c>
      <c r="F3794" s="79">
        <f t="shared" si="1651"/>
        <v>45763</v>
      </c>
      <c r="G3794" s="80">
        <f t="shared" si="1652"/>
        <v>4.3006716003852752E-3</v>
      </c>
      <c r="H3794" s="81">
        <f t="shared" si="1653"/>
        <v>48075</v>
      </c>
      <c r="I3794" s="81">
        <f t="shared" si="1654"/>
        <v>48075</v>
      </c>
      <c r="J3794" s="82">
        <f t="shared" si="1645"/>
        <v>23</v>
      </c>
      <c r="K3794" s="82">
        <f t="shared" si="1641"/>
        <v>7</v>
      </c>
      <c r="L3794" s="76">
        <f t="shared" si="1655"/>
        <v>1.0013069400000001</v>
      </c>
      <c r="M3794" s="83">
        <f t="shared" si="1656"/>
        <v>1.0043006699999999</v>
      </c>
      <c r="N3794" s="83">
        <f t="shared" si="1657"/>
        <v>1.7645300026432407</v>
      </c>
      <c r="O3794" s="76">
        <f t="shared" si="1658"/>
        <v>1.7668361299999999</v>
      </c>
      <c r="P3794" s="76">
        <f t="shared" si="1659"/>
        <v>108.44261179999999</v>
      </c>
      <c r="Q3794" s="84">
        <f t="shared" si="1649"/>
        <v>0</v>
      </c>
      <c r="R3794" s="86">
        <f t="shared" si="1646"/>
        <v>0</v>
      </c>
      <c r="S3794" s="76">
        <f t="shared" si="1660"/>
        <v>0</v>
      </c>
      <c r="T3794" s="86">
        <f t="shared" si="1647"/>
        <v>8.0657000000000006E-2</v>
      </c>
      <c r="U3794" s="84">
        <f t="shared" si="1661"/>
        <v>7</v>
      </c>
      <c r="V3794" s="84">
        <v>252</v>
      </c>
      <c r="W3794" s="83">
        <f t="shared" si="1662"/>
        <v>1.0021570230000001</v>
      </c>
      <c r="X3794" s="76">
        <f t="shared" si="1663"/>
        <v>0.23391319999999999</v>
      </c>
      <c r="Y3794" s="76">
        <f t="shared" si="1664"/>
        <v>0</v>
      </c>
      <c r="Z3794" s="90" t="str">
        <f t="shared" si="1642"/>
        <v>A+J=</v>
      </c>
      <c r="AA3794" s="81">
        <f t="shared" si="1665"/>
        <v>47438</v>
      </c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75">
        <f t="shared" si="1643"/>
        <v>48054</v>
      </c>
      <c r="B3795" s="76">
        <f t="shared" si="1644"/>
        <v>108.73026806</v>
      </c>
      <c r="C3795" s="76">
        <f t="shared" si="1648"/>
        <v>61.376723040000002</v>
      </c>
      <c r="D3795" s="77">
        <f t="shared" si="1650"/>
        <v>7245.38</v>
      </c>
      <c r="E3795" s="78">
        <f>IF(K3795=1,VLOOKUP(A3794,[1]Plan1!$G$155:$I$350,3),E3794)</f>
        <v>7276.54</v>
      </c>
      <c r="F3795" s="79">
        <f t="shared" si="1651"/>
        <v>45763</v>
      </c>
      <c r="G3795" s="80">
        <f t="shared" si="1652"/>
        <v>4.3006716003852752E-3</v>
      </c>
      <c r="H3795" s="81">
        <f t="shared" si="1653"/>
        <v>48075</v>
      </c>
      <c r="I3795" s="81">
        <f t="shared" si="1654"/>
        <v>48075</v>
      </c>
      <c r="J3795" s="82">
        <f t="shared" si="1645"/>
        <v>23</v>
      </c>
      <c r="K3795" s="82">
        <f t="shared" si="1641"/>
        <v>8</v>
      </c>
      <c r="L3795" s="76">
        <f t="shared" si="1655"/>
        <v>1.0014937900000001</v>
      </c>
      <c r="M3795" s="83">
        <f t="shared" si="1656"/>
        <v>1.0043006699999999</v>
      </c>
      <c r="N3795" s="83">
        <f t="shared" si="1657"/>
        <v>1.7645300026432407</v>
      </c>
      <c r="O3795" s="76">
        <f t="shared" si="1658"/>
        <v>1.7671658299999999</v>
      </c>
      <c r="P3795" s="76">
        <f t="shared" si="1659"/>
        <v>108.46284771000001</v>
      </c>
      <c r="Q3795" s="84">
        <f t="shared" si="1649"/>
        <v>0</v>
      </c>
      <c r="R3795" s="86">
        <f t="shared" si="1646"/>
        <v>0</v>
      </c>
      <c r="S3795" s="76">
        <f t="shared" si="1660"/>
        <v>0</v>
      </c>
      <c r="T3795" s="86">
        <f t="shared" si="1647"/>
        <v>8.0657000000000006E-2</v>
      </c>
      <c r="U3795" s="84">
        <f t="shared" si="1661"/>
        <v>8</v>
      </c>
      <c r="V3795" s="84">
        <v>252</v>
      </c>
      <c r="W3795" s="83">
        <f t="shared" si="1662"/>
        <v>1.002465548</v>
      </c>
      <c r="X3795" s="76">
        <f t="shared" si="1663"/>
        <v>0.26742034999999997</v>
      </c>
      <c r="Y3795" s="76">
        <f t="shared" si="1664"/>
        <v>0</v>
      </c>
      <c r="Z3795" s="90" t="str">
        <f t="shared" si="1642"/>
        <v>A+J=</v>
      </c>
      <c r="AA3795" s="81">
        <f t="shared" si="1665"/>
        <v>47438</v>
      </c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75">
        <f t="shared" si="1643"/>
        <v>48055</v>
      </c>
      <c r="B3796" s="76">
        <f t="shared" si="1644"/>
        <v>108.78403770999999</v>
      </c>
      <c r="C3796" s="76">
        <f t="shared" si="1648"/>
        <v>61.376723040000002</v>
      </c>
      <c r="D3796" s="77">
        <f t="shared" si="1650"/>
        <v>7245.38</v>
      </c>
      <c r="E3796" s="78">
        <f>IF(K3796=1,VLOOKUP(A3795,[1]Plan1!$G$155:$I$350,3),E3795)</f>
        <v>7276.54</v>
      </c>
      <c r="F3796" s="79">
        <f t="shared" si="1651"/>
        <v>45763</v>
      </c>
      <c r="G3796" s="80">
        <f t="shared" si="1652"/>
        <v>4.3006716003852752E-3</v>
      </c>
      <c r="H3796" s="81">
        <f t="shared" si="1653"/>
        <v>48075</v>
      </c>
      <c r="I3796" s="81">
        <f t="shared" si="1654"/>
        <v>48075</v>
      </c>
      <c r="J3796" s="82">
        <f t="shared" si="1645"/>
        <v>23</v>
      </c>
      <c r="K3796" s="82">
        <f t="shared" si="1641"/>
        <v>9</v>
      </c>
      <c r="L3796" s="76">
        <f t="shared" si="1655"/>
        <v>1.0016806700000001</v>
      </c>
      <c r="M3796" s="83">
        <f t="shared" si="1656"/>
        <v>1.0043006699999999</v>
      </c>
      <c r="N3796" s="83">
        <f t="shared" si="1657"/>
        <v>1.7645300026432407</v>
      </c>
      <c r="O3796" s="76">
        <f t="shared" si="1658"/>
        <v>1.76749559</v>
      </c>
      <c r="P3796" s="76">
        <f t="shared" si="1659"/>
        <v>108.48308729999999</v>
      </c>
      <c r="Q3796" s="84">
        <f t="shared" si="1649"/>
        <v>0</v>
      </c>
      <c r="R3796" s="86">
        <f t="shared" si="1646"/>
        <v>0</v>
      </c>
      <c r="S3796" s="76">
        <f t="shared" si="1660"/>
        <v>0</v>
      </c>
      <c r="T3796" s="86">
        <f t="shared" si="1647"/>
        <v>8.0657000000000006E-2</v>
      </c>
      <c r="U3796" s="84">
        <f t="shared" si="1661"/>
        <v>9</v>
      </c>
      <c r="V3796" s="84">
        <v>252</v>
      </c>
      <c r="W3796" s="83">
        <f t="shared" si="1662"/>
        <v>1.002774169</v>
      </c>
      <c r="X3796" s="76">
        <f t="shared" si="1663"/>
        <v>0.30095041</v>
      </c>
      <c r="Y3796" s="76">
        <f t="shared" si="1664"/>
        <v>0</v>
      </c>
      <c r="Z3796" s="90" t="str">
        <f t="shared" si="1642"/>
        <v>A+J=</v>
      </c>
      <c r="AA3796" s="81">
        <f t="shared" si="1665"/>
        <v>47438</v>
      </c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75">
        <f t="shared" si="1643"/>
        <v>48056</v>
      </c>
      <c r="B3797" s="76">
        <f t="shared" si="1644"/>
        <v>108.78403770999999</v>
      </c>
      <c r="C3797" s="76">
        <f t="shared" si="1648"/>
        <v>61.376723040000002</v>
      </c>
      <c r="D3797" s="77">
        <f t="shared" si="1650"/>
        <v>7245.38</v>
      </c>
      <c r="E3797" s="78">
        <f>IF(K3797=1,VLOOKUP(A3796,[1]Plan1!$G$155:$I$350,3),E3796)</f>
        <v>7276.54</v>
      </c>
      <c r="F3797" s="79">
        <f t="shared" si="1651"/>
        <v>45763</v>
      </c>
      <c r="G3797" s="80">
        <f t="shared" si="1652"/>
        <v>4.3006716003852752E-3</v>
      </c>
      <c r="H3797" s="81">
        <f t="shared" si="1653"/>
        <v>48075</v>
      </c>
      <c r="I3797" s="81">
        <f t="shared" si="1654"/>
        <v>48075</v>
      </c>
      <c r="J3797" s="82">
        <f t="shared" si="1645"/>
        <v>23</v>
      </c>
      <c r="K3797" s="82">
        <f t="shared" si="1641"/>
        <v>9</v>
      </c>
      <c r="L3797" s="76">
        <f t="shared" si="1655"/>
        <v>1.0016806700000001</v>
      </c>
      <c r="M3797" s="83">
        <f t="shared" si="1656"/>
        <v>1.0043006699999999</v>
      </c>
      <c r="N3797" s="83">
        <f t="shared" si="1657"/>
        <v>1.7645300026432407</v>
      </c>
      <c r="O3797" s="76">
        <f t="shared" si="1658"/>
        <v>1.76749559</v>
      </c>
      <c r="P3797" s="76">
        <f t="shared" si="1659"/>
        <v>108.48308729999999</v>
      </c>
      <c r="Q3797" s="84">
        <f t="shared" si="1649"/>
        <v>0</v>
      </c>
      <c r="R3797" s="86">
        <f t="shared" si="1646"/>
        <v>0</v>
      </c>
      <c r="S3797" s="76">
        <f t="shared" si="1660"/>
        <v>0</v>
      </c>
      <c r="T3797" s="86">
        <f t="shared" si="1647"/>
        <v>8.0657000000000006E-2</v>
      </c>
      <c r="U3797" s="84">
        <f t="shared" si="1661"/>
        <v>9</v>
      </c>
      <c r="V3797" s="84">
        <v>252</v>
      </c>
      <c r="W3797" s="83">
        <f t="shared" si="1662"/>
        <v>1.002774169</v>
      </c>
      <c r="X3797" s="76">
        <f t="shared" si="1663"/>
        <v>0.30095041</v>
      </c>
      <c r="Y3797" s="76">
        <f t="shared" si="1664"/>
        <v>0</v>
      </c>
      <c r="Z3797" s="90" t="str">
        <f t="shared" si="1642"/>
        <v>A+J=</v>
      </c>
      <c r="AA3797" s="81">
        <f t="shared" si="1665"/>
        <v>47438</v>
      </c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75">
        <f t="shared" si="1643"/>
        <v>48057</v>
      </c>
      <c r="B3798" s="76">
        <f t="shared" si="1644"/>
        <v>108.78403770999999</v>
      </c>
      <c r="C3798" s="76">
        <f t="shared" si="1648"/>
        <v>61.376723040000002</v>
      </c>
      <c r="D3798" s="77">
        <f t="shared" si="1650"/>
        <v>7245.38</v>
      </c>
      <c r="E3798" s="78">
        <f>IF(K3798=1,VLOOKUP(A3797,[1]Plan1!$G$155:$I$350,3),E3797)</f>
        <v>7276.54</v>
      </c>
      <c r="F3798" s="79">
        <f t="shared" si="1651"/>
        <v>45763</v>
      </c>
      <c r="G3798" s="80">
        <f t="shared" si="1652"/>
        <v>4.3006716003852752E-3</v>
      </c>
      <c r="H3798" s="81">
        <f t="shared" si="1653"/>
        <v>48075</v>
      </c>
      <c r="I3798" s="81">
        <f t="shared" si="1654"/>
        <v>48075</v>
      </c>
      <c r="J3798" s="82">
        <f t="shared" si="1645"/>
        <v>23</v>
      </c>
      <c r="K3798" s="82">
        <f t="shared" si="1641"/>
        <v>9</v>
      </c>
      <c r="L3798" s="76">
        <f t="shared" si="1655"/>
        <v>1.0016806700000001</v>
      </c>
      <c r="M3798" s="83">
        <f t="shared" si="1656"/>
        <v>1.0043006699999999</v>
      </c>
      <c r="N3798" s="83">
        <f t="shared" si="1657"/>
        <v>1.7645300026432407</v>
      </c>
      <c r="O3798" s="76">
        <f t="shared" si="1658"/>
        <v>1.76749559</v>
      </c>
      <c r="P3798" s="76">
        <f t="shared" si="1659"/>
        <v>108.48308729999999</v>
      </c>
      <c r="Q3798" s="84">
        <f t="shared" si="1649"/>
        <v>0</v>
      </c>
      <c r="R3798" s="86">
        <f t="shared" si="1646"/>
        <v>0</v>
      </c>
      <c r="S3798" s="76">
        <f t="shared" si="1660"/>
        <v>0</v>
      </c>
      <c r="T3798" s="86">
        <f t="shared" si="1647"/>
        <v>8.0657000000000006E-2</v>
      </c>
      <c r="U3798" s="84">
        <f t="shared" si="1661"/>
        <v>9</v>
      </c>
      <c r="V3798" s="84">
        <v>252</v>
      </c>
      <c r="W3798" s="83">
        <f t="shared" si="1662"/>
        <v>1.002774169</v>
      </c>
      <c r="X3798" s="76">
        <f t="shared" si="1663"/>
        <v>0.30095041</v>
      </c>
      <c r="Y3798" s="76">
        <f t="shared" si="1664"/>
        <v>0</v>
      </c>
      <c r="Z3798" s="90" t="str">
        <f t="shared" si="1642"/>
        <v>A+J=</v>
      </c>
      <c r="AA3798" s="81">
        <f t="shared" si="1665"/>
        <v>47438</v>
      </c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75">
        <f t="shared" si="1643"/>
        <v>48058</v>
      </c>
      <c r="B3799" s="76">
        <f t="shared" si="1644"/>
        <v>108.83783323</v>
      </c>
      <c r="C3799" s="76">
        <f t="shared" si="1648"/>
        <v>61.376723040000002</v>
      </c>
      <c r="D3799" s="77">
        <f t="shared" si="1650"/>
        <v>7245.38</v>
      </c>
      <c r="E3799" s="78">
        <f>IF(K3799=1,VLOOKUP(A3798,[1]Plan1!$G$155:$I$350,3),E3798)</f>
        <v>7276.54</v>
      </c>
      <c r="F3799" s="79">
        <f t="shared" si="1651"/>
        <v>45763</v>
      </c>
      <c r="G3799" s="80">
        <f t="shared" si="1652"/>
        <v>4.3006716003852752E-3</v>
      </c>
      <c r="H3799" s="81">
        <f t="shared" si="1653"/>
        <v>48075</v>
      </c>
      <c r="I3799" s="81">
        <f t="shared" si="1654"/>
        <v>48075</v>
      </c>
      <c r="J3799" s="82">
        <f t="shared" si="1645"/>
        <v>23</v>
      </c>
      <c r="K3799" s="82">
        <f t="shared" si="1641"/>
        <v>10</v>
      </c>
      <c r="L3799" s="76">
        <f t="shared" si="1655"/>
        <v>1.0018675800000001</v>
      </c>
      <c r="M3799" s="83">
        <f t="shared" si="1656"/>
        <v>1.0043006699999999</v>
      </c>
      <c r="N3799" s="83">
        <f t="shared" si="1657"/>
        <v>1.7645300026432407</v>
      </c>
      <c r="O3799" s="76">
        <f t="shared" si="1658"/>
        <v>1.7678254</v>
      </c>
      <c r="P3799" s="76">
        <f t="shared" si="1659"/>
        <v>108.50332994999999</v>
      </c>
      <c r="Q3799" s="84">
        <f t="shared" si="1649"/>
        <v>0</v>
      </c>
      <c r="R3799" s="86">
        <f t="shared" si="1646"/>
        <v>0</v>
      </c>
      <c r="S3799" s="76">
        <f t="shared" si="1660"/>
        <v>0</v>
      </c>
      <c r="T3799" s="86">
        <f t="shared" si="1647"/>
        <v>8.0657000000000006E-2</v>
      </c>
      <c r="U3799" s="84">
        <f t="shared" si="1661"/>
        <v>10</v>
      </c>
      <c r="V3799" s="84">
        <v>252</v>
      </c>
      <c r="W3799" s="83">
        <f t="shared" si="1662"/>
        <v>1.003082885</v>
      </c>
      <c r="X3799" s="76">
        <f t="shared" si="1663"/>
        <v>0.33450328000000001</v>
      </c>
      <c r="Y3799" s="76">
        <f t="shared" si="1664"/>
        <v>0</v>
      </c>
      <c r="Z3799" s="90" t="str">
        <f t="shared" si="1642"/>
        <v>A+J=</v>
      </c>
      <c r="AA3799" s="81">
        <f t="shared" si="1665"/>
        <v>47438</v>
      </c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75">
        <f t="shared" si="1643"/>
        <v>48059</v>
      </c>
      <c r="B3800" s="76">
        <f t="shared" si="1644"/>
        <v>108.89165700000001</v>
      </c>
      <c r="C3800" s="76">
        <f t="shared" si="1648"/>
        <v>61.376723040000002</v>
      </c>
      <c r="D3800" s="77">
        <f t="shared" si="1650"/>
        <v>7245.38</v>
      </c>
      <c r="E3800" s="78">
        <f>IF(K3800=1,VLOOKUP(A3799,[1]Plan1!$G$155:$I$350,3),E3799)</f>
        <v>7276.54</v>
      </c>
      <c r="F3800" s="79">
        <f t="shared" si="1651"/>
        <v>45763</v>
      </c>
      <c r="G3800" s="80">
        <f t="shared" si="1652"/>
        <v>4.3006716003852752E-3</v>
      </c>
      <c r="H3800" s="81">
        <f t="shared" si="1653"/>
        <v>48075</v>
      </c>
      <c r="I3800" s="81">
        <f t="shared" si="1654"/>
        <v>48075</v>
      </c>
      <c r="J3800" s="82">
        <f t="shared" si="1645"/>
        <v>23</v>
      </c>
      <c r="K3800" s="82">
        <f t="shared" si="1641"/>
        <v>11</v>
      </c>
      <c r="L3800" s="76">
        <f t="shared" si="1655"/>
        <v>1.00205454</v>
      </c>
      <c r="M3800" s="83">
        <f t="shared" si="1656"/>
        <v>1.0043006699999999</v>
      </c>
      <c r="N3800" s="83">
        <f t="shared" si="1657"/>
        <v>1.7645300026432407</v>
      </c>
      <c r="O3800" s="76">
        <f t="shared" si="1658"/>
        <v>1.7681553000000001</v>
      </c>
      <c r="P3800" s="76">
        <f t="shared" si="1659"/>
        <v>108.52357813</v>
      </c>
      <c r="Q3800" s="84">
        <f t="shared" si="1649"/>
        <v>0</v>
      </c>
      <c r="R3800" s="86">
        <f t="shared" si="1646"/>
        <v>0</v>
      </c>
      <c r="S3800" s="76">
        <f t="shared" si="1660"/>
        <v>0</v>
      </c>
      <c r="T3800" s="86">
        <f t="shared" si="1647"/>
        <v>8.0657000000000006E-2</v>
      </c>
      <c r="U3800" s="84">
        <f t="shared" si="1661"/>
        <v>11</v>
      </c>
      <c r="V3800" s="84">
        <v>252</v>
      </c>
      <c r="W3800" s="83">
        <f t="shared" si="1662"/>
        <v>1.0033916949999999</v>
      </c>
      <c r="X3800" s="76">
        <f t="shared" si="1663"/>
        <v>0.36807887</v>
      </c>
      <c r="Y3800" s="76">
        <f t="shared" si="1664"/>
        <v>0</v>
      </c>
      <c r="Z3800" s="90" t="str">
        <f t="shared" si="1642"/>
        <v>A+J=</v>
      </c>
      <c r="AA3800" s="81">
        <f t="shared" si="1665"/>
        <v>47438</v>
      </c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75">
        <f t="shared" si="1643"/>
        <v>48060</v>
      </c>
      <c r="B3801" s="76">
        <f t="shared" si="1644"/>
        <v>108.94550555000001</v>
      </c>
      <c r="C3801" s="76">
        <f t="shared" si="1648"/>
        <v>61.376723040000002</v>
      </c>
      <c r="D3801" s="77">
        <f t="shared" si="1650"/>
        <v>7245.38</v>
      </c>
      <c r="E3801" s="78">
        <f>IF(K3801=1,VLOOKUP(A3800,[1]Plan1!$G$155:$I$350,3),E3800)</f>
        <v>7276.54</v>
      </c>
      <c r="F3801" s="79">
        <f t="shared" si="1651"/>
        <v>45763</v>
      </c>
      <c r="G3801" s="80">
        <f t="shared" si="1652"/>
        <v>4.3006716003852752E-3</v>
      </c>
      <c r="H3801" s="81">
        <f t="shared" si="1653"/>
        <v>48075</v>
      </c>
      <c r="I3801" s="81">
        <f t="shared" si="1654"/>
        <v>48075</v>
      </c>
      <c r="J3801" s="82">
        <f t="shared" si="1645"/>
        <v>23</v>
      </c>
      <c r="K3801" s="82">
        <f t="shared" si="1641"/>
        <v>12</v>
      </c>
      <c r="L3801" s="76">
        <f t="shared" si="1655"/>
        <v>1.0022415200000001</v>
      </c>
      <c r="M3801" s="83">
        <f t="shared" si="1656"/>
        <v>1.0043006699999999</v>
      </c>
      <c r="N3801" s="83">
        <f t="shared" si="1657"/>
        <v>1.7645300026432407</v>
      </c>
      <c r="O3801" s="76">
        <f t="shared" si="1658"/>
        <v>1.76848523</v>
      </c>
      <c r="P3801" s="76">
        <f t="shared" si="1659"/>
        <v>108.54382816</v>
      </c>
      <c r="Q3801" s="84">
        <f t="shared" si="1649"/>
        <v>0</v>
      </c>
      <c r="R3801" s="86">
        <f t="shared" si="1646"/>
        <v>0</v>
      </c>
      <c r="S3801" s="76">
        <f t="shared" si="1660"/>
        <v>0</v>
      </c>
      <c r="T3801" s="86">
        <f t="shared" si="1647"/>
        <v>8.0657000000000006E-2</v>
      </c>
      <c r="U3801" s="84">
        <f t="shared" si="1661"/>
        <v>12</v>
      </c>
      <c r="V3801" s="84">
        <v>252</v>
      </c>
      <c r="W3801" s="83">
        <f t="shared" si="1662"/>
        <v>1.003700601</v>
      </c>
      <c r="X3801" s="76">
        <f t="shared" si="1663"/>
        <v>0.40167739000000002</v>
      </c>
      <c r="Y3801" s="76">
        <f t="shared" si="1664"/>
        <v>0</v>
      </c>
      <c r="Z3801" s="90" t="str">
        <f t="shared" si="1642"/>
        <v>A+J=</v>
      </c>
      <c r="AA3801" s="81">
        <f t="shared" si="1665"/>
        <v>47438</v>
      </c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75">
        <f t="shared" si="1643"/>
        <v>48061</v>
      </c>
      <c r="B3802" s="76">
        <f t="shared" si="1644"/>
        <v>108.99938123999999</v>
      </c>
      <c r="C3802" s="76">
        <f t="shared" si="1648"/>
        <v>61.376723040000002</v>
      </c>
      <c r="D3802" s="77">
        <f t="shared" si="1650"/>
        <v>7245.38</v>
      </c>
      <c r="E3802" s="78">
        <f>IF(K3802=1,VLOOKUP(A3801,[1]Plan1!$G$155:$I$350,3),E3801)</f>
        <v>7276.54</v>
      </c>
      <c r="F3802" s="79">
        <f t="shared" si="1651"/>
        <v>45763</v>
      </c>
      <c r="G3802" s="80">
        <f t="shared" si="1652"/>
        <v>4.3006716003852752E-3</v>
      </c>
      <c r="H3802" s="81">
        <f t="shared" si="1653"/>
        <v>48075</v>
      </c>
      <c r="I3802" s="81">
        <f t="shared" si="1654"/>
        <v>48075</v>
      </c>
      <c r="J3802" s="82">
        <f t="shared" si="1645"/>
        <v>23</v>
      </c>
      <c r="K3802" s="82">
        <f t="shared" si="1641"/>
        <v>13</v>
      </c>
      <c r="L3802" s="76">
        <f t="shared" si="1655"/>
        <v>1.0024285399999999</v>
      </c>
      <c r="M3802" s="83">
        <f t="shared" si="1656"/>
        <v>1.0043006699999999</v>
      </c>
      <c r="N3802" s="83">
        <f t="shared" si="1657"/>
        <v>1.7645300026432407</v>
      </c>
      <c r="O3802" s="76">
        <f t="shared" si="1658"/>
        <v>1.76881523</v>
      </c>
      <c r="P3802" s="76">
        <f t="shared" si="1659"/>
        <v>108.56408248</v>
      </c>
      <c r="Q3802" s="84">
        <f t="shared" si="1649"/>
        <v>0</v>
      </c>
      <c r="R3802" s="86">
        <f t="shared" si="1646"/>
        <v>0</v>
      </c>
      <c r="S3802" s="76">
        <f t="shared" si="1660"/>
        <v>0</v>
      </c>
      <c r="T3802" s="86">
        <f t="shared" si="1647"/>
        <v>8.0657000000000006E-2</v>
      </c>
      <c r="U3802" s="84">
        <f t="shared" si="1661"/>
        <v>13</v>
      </c>
      <c r="V3802" s="84">
        <v>252</v>
      </c>
      <c r="W3802" s="83">
        <f t="shared" si="1662"/>
        <v>1.004009602</v>
      </c>
      <c r="X3802" s="76">
        <f t="shared" si="1663"/>
        <v>0.43529876000000001</v>
      </c>
      <c r="Y3802" s="76">
        <f t="shared" si="1664"/>
        <v>0</v>
      </c>
      <c r="Z3802" s="90" t="str">
        <f t="shared" si="1642"/>
        <v>A+J=</v>
      </c>
      <c r="AA3802" s="81">
        <f t="shared" si="1665"/>
        <v>47438</v>
      </c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75">
        <f t="shared" si="1643"/>
        <v>48062</v>
      </c>
      <c r="B3803" s="76">
        <f t="shared" si="1644"/>
        <v>109.05328406</v>
      </c>
      <c r="C3803" s="76">
        <f t="shared" si="1648"/>
        <v>61.376723040000002</v>
      </c>
      <c r="D3803" s="77">
        <f t="shared" si="1650"/>
        <v>7245.38</v>
      </c>
      <c r="E3803" s="78">
        <f>IF(K3803=1,VLOOKUP(A3802,[1]Plan1!$G$155:$I$350,3),E3802)</f>
        <v>7276.54</v>
      </c>
      <c r="F3803" s="79">
        <f t="shared" si="1651"/>
        <v>45763</v>
      </c>
      <c r="G3803" s="80">
        <f t="shared" si="1652"/>
        <v>4.3006716003852752E-3</v>
      </c>
      <c r="H3803" s="81">
        <f t="shared" si="1653"/>
        <v>48075</v>
      </c>
      <c r="I3803" s="81">
        <f t="shared" si="1654"/>
        <v>48075</v>
      </c>
      <c r="J3803" s="82">
        <f t="shared" si="1645"/>
        <v>23</v>
      </c>
      <c r="K3803" s="82">
        <f t="shared" si="1641"/>
        <v>14</v>
      </c>
      <c r="L3803" s="76">
        <f t="shared" si="1655"/>
        <v>1.0026155999999999</v>
      </c>
      <c r="M3803" s="83">
        <f t="shared" si="1656"/>
        <v>1.0043006699999999</v>
      </c>
      <c r="N3803" s="83">
        <f t="shared" si="1657"/>
        <v>1.7645300026432407</v>
      </c>
      <c r="O3803" s="76">
        <f t="shared" si="1658"/>
        <v>1.7691452999999999</v>
      </c>
      <c r="P3803" s="76">
        <f t="shared" si="1659"/>
        <v>108.58434109</v>
      </c>
      <c r="Q3803" s="84">
        <f t="shared" si="1649"/>
        <v>0</v>
      </c>
      <c r="R3803" s="86">
        <f t="shared" si="1646"/>
        <v>0</v>
      </c>
      <c r="S3803" s="76">
        <f t="shared" si="1660"/>
        <v>0</v>
      </c>
      <c r="T3803" s="86">
        <f t="shared" si="1647"/>
        <v>8.0657000000000006E-2</v>
      </c>
      <c r="U3803" s="84">
        <f t="shared" si="1661"/>
        <v>14</v>
      </c>
      <c r="V3803" s="84">
        <v>252</v>
      </c>
      <c r="W3803" s="83">
        <f t="shared" si="1662"/>
        <v>1.0043186980000001</v>
      </c>
      <c r="X3803" s="76">
        <f t="shared" si="1663"/>
        <v>0.46894297000000001</v>
      </c>
      <c r="Y3803" s="76">
        <f t="shared" si="1664"/>
        <v>0</v>
      </c>
      <c r="Z3803" s="90" t="str">
        <f t="shared" si="1642"/>
        <v>A+J=</v>
      </c>
      <c r="AA3803" s="81">
        <f t="shared" si="1665"/>
        <v>47438</v>
      </c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75">
        <f t="shared" si="1643"/>
        <v>48063</v>
      </c>
      <c r="B3804" s="76">
        <f t="shared" si="1644"/>
        <v>109.05328406</v>
      </c>
      <c r="C3804" s="76">
        <f t="shared" si="1648"/>
        <v>61.376723040000002</v>
      </c>
      <c r="D3804" s="77">
        <f t="shared" si="1650"/>
        <v>7245.38</v>
      </c>
      <c r="E3804" s="78">
        <f>IF(K3804=1,VLOOKUP(A3803,[1]Plan1!$G$155:$I$350,3),E3803)</f>
        <v>7276.54</v>
      </c>
      <c r="F3804" s="79">
        <f t="shared" si="1651"/>
        <v>45763</v>
      </c>
      <c r="G3804" s="80">
        <f t="shared" si="1652"/>
        <v>4.3006716003852752E-3</v>
      </c>
      <c r="H3804" s="81">
        <f t="shared" si="1653"/>
        <v>48075</v>
      </c>
      <c r="I3804" s="81">
        <f t="shared" si="1654"/>
        <v>48075</v>
      </c>
      <c r="J3804" s="82">
        <f t="shared" si="1645"/>
        <v>23</v>
      </c>
      <c r="K3804" s="82">
        <f t="shared" si="1641"/>
        <v>14</v>
      </c>
      <c r="L3804" s="76">
        <f t="shared" si="1655"/>
        <v>1.0026155999999999</v>
      </c>
      <c r="M3804" s="83">
        <f t="shared" si="1656"/>
        <v>1.0043006699999999</v>
      </c>
      <c r="N3804" s="83">
        <f t="shared" si="1657"/>
        <v>1.7645300026432407</v>
      </c>
      <c r="O3804" s="76">
        <f t="shared" si="1658"/>
        <v>1.7691452999999999</v>
      </c>
      <c r="P3804" s="76">
        <f t="shared" si="1659"/>
        <v>108.58434109</v>
      </c>
      <c r="Q3804" s="84">
        <f t="shared" si="1649"/>
        <v>0</v>
      </c>
      <c r="R3804" s="86">
        <f t="shared" si="1646"/>
        <v>0</v>
      </c>
      <c r="S3804" s="76">
        <f t="shared" si="1660"/>
        <v>0</v>
      </c>
      <c r="T3804" s="86">
        <f t="shared" si="1647"/>
        <v>8.0657000000000006E-2</v>
      </c>
      <c r="U3804" s="84">
        <f t="shared" si="1661"/>
        <v>14</v>
      </c>
      <c r="V3804" s="84">
        <v>252</v>
      </c>
      <c r="W3804" s="83">
        <f t="shared" si="1662"/>
        <v>1.0043186980000001</v>
      </c>
      <c r="X3804" s="76">
        <f t="shared" si="1663"/>
        <v>0.46894297000000001</v>
      </c>
      <c r="Y3804" s="76">
        <f t="shared" si="1664"/>
        <v>0</v>
      </c>
      <c r="Z3804" s="90" t="str">
        <f t="shared" si="1642"/>
        <v>A+J=</v>
      </c>
      <c r="AA3804" s="81">
        <f t="shared" si="1665"/>
        <v>47438</v>
      </c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75">
        <f t="shared" si="1643"/>
        <v>48064</v>
      </c>
      <c r="B3805" s="76">
        <f t="shared" si="1644"/>
        <v>109.05328406</v>
      </c>
      <c r="C3805" s="76">
        <f t="shared" si="1648"/>
        <v>61.376723040000002</v>
      </c>
      <c r="D3805" s="77">
        <f t="shared" si="1650"/>
        <v>7245.38</v>
      </c>
      <c r="E3805" s="78">
        <f>IF(K3805=1,VLOOKUP(A3804,[1]Plan1!$G$155:$I$350,3),E3804)</f>
        <v>7276.54</v>
      </c>
      <c r="F3805" s="79">
        <f t="shared" si="1651"/>
        <v>45763</v>
      </c>
      <c r="G3805" s="80">
        <f t="shared" si="1652"/>
        <v>4.3006716003852752E-3</v>
      </c>
      <c r="H3805" s="81">
        <f t="shared" si="1653"/>
        <v>48075</v>
      </c>
      <c r="I3805" s="81">
        <f t="shared" si="1654"/>
        <v>48075</v>
      </c>
      <c r="J3805" s="82">
        <f t="shared" si="1645"/>
        <v>23</v>
      </c>
      <c r="K3805" s="82">
        <f t="shared" si="1641"/>
        <v>14</v>
      </c>
      <c r="L3805" s="76">
        <f t="shared" si="1655"/>
        <v>1.0026155999999999</v>
      </c>
      <c r="M3805" s="83">
        <f t="shared" si="1656"/>
        <v>1.0043006699999999</v>
      </c>
      <c r="N3805" s="83">
        <f t="shared" si="1657"/>
        <v>1.7645300026432407</v>
      </c>
      <c r="O3805" s="76">
        <f t="shared" si="1658"/>
        <v>1.7691452999999999</v>
      </c>
      <c r="P3805" s="76">
        <f t="shared" si="1659"/>
        <v>108.58434109</v>
      </c>
      <c r="Q3805" s="84">
        <f t="shared" si="1649"/>
        <v>0</v>
      </c>
      <c r="R3805" s="86">
        <f t="shared" si="1646"/>
        <v>0</v>
      </c>
      <c r="S3805" s="76">
        <f t="shared" si="1660"/>
        <v>0</v>
      </c>
      <c r="T3805" s="86">
        <f t="shared" si="1647"/>
        <v>8.0657000000000006E-2</v>
      </c>
      <c r="U3805" s="84">
        <f t="shared" si="1661"/>
        <v>14</v>
      </c>
      <c r="V3805" s="84">
        <v>252</v>
      </c>
      <c r="W3805" s="83">
        <f t="shared" si="1662"/>
        <v>1.0043186980000001</v>
      </c>
      <c r="X3805" s="76">
        <f t="shared" si="1663"/>
        <v>0.46894297000000001</v>
      </c>
      <c r="Y3805" s="76">
        <f t="shared" si="1664"/>
        <v>0</v>
      </c>
      <c r="Z3805" s="90" t="str">
        <f t="shared" si="1642"/>
        <v>A+J=</v>
      </c>
      <c r="AA3805" s="81">
        <f t="shared" si="1665"/>
        <v>47438</v>
      </c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75">
        <f t="shared" si="1643"/>
        <v>48065</v>
      </c>
      <c r="B3806" s="76">
        <f t="shared" si="1644"/>
        <v>109.10721342999999</v>
      </c>
      <c r="C3806" s="76">
        <f t="shared" si="1648"/>
        <v>61.376723040000002</v>
      </c>
      <c r="D3806" s="77">
        <f t="shared" si="1650"/>
        <v>7245.38</v>
      </c>
      <c r="E3806" s="78">
        <f>IF(K3806=1,VLOOKUP(A3805,[1]Plan1!$G$155:$I$350,3),E3805)</f>
        <v>7276.54</v>
      </c>
      <c r="F3806" s="79">
        <f t="shared" si="1651"/>
        <v>45763</v>
      </c>
      <c r="G3806" s="80">
        <f t="shared" si="1652"/>
        <v>4.3006716003852752E-3</v>
      </c>
      <c r="H3806" s="81">
        <f t="shared" si="1653"/>
        <v>48075</v>
      </c>
      <c r="I3806" s="81">
        <f t="shared" si="1654"/>
        <v>48075</v>
      </c>
      <c r="J3806" s="82">
        <f t="shared" si="1645"/>
        <v>23</v>
      </c>
      <c r="K3806" s="82">
        <f t="shared" si="1641"/>
        <v>15</v>
      </c>
      <c r="L3806" s="76">
        <f t="shared" si="1655"/>
        <v>1.00280269</v>
      </c>
      <c r="M3806" s="83">
        <f t="shared" si="1656"/>
        <v>1.0043006699999999</v>
      </c>
      <c r="N3806" s="83">
        <f t="shared" si="1657"/>
        <v>1.7645300026432407</v>
      </c>
      <c r="O3806" s="76">
        <f t="shared" si="1658"/>
        <v>1.76947543</v>
      </c>
      <c r="P3806" s="76">
        <f t="shared" si="1659"/>
        <v>108.60460338999999</v>
      </c>
      <c r="Q3806" s="84">
        <f t="shared" si="1649"/>
        <v>0</v>
      </c>
      <c r="R3806" s="86">
        <f t="shared" si="1646"/>
        <v>0</v>
      </c>
      <c r="S3806" s="76">
        <f t="shared" si="1660"/>
        <v>0</v>
      </c>
      <c r="T3806" s="86">
        <f t="shared" si="1647"/>
        <v>8.0657000000000006E-2</v>
      </c>
      <c r="U3806" s="84">
        <f t="shared" si="1661"/>
        <v>15</v>
      </c>
      <c r="V3806" s="84">
        <v>252</v>
      </c>
      <c r="W3806" s="83">
        <f t="shared" si="1662"/>
        <v>1.004627889</v>
      </c>
      <c r="X3806" s="76">
        <f t="shared" si="1663"/>
        <v>0.50261003999999998</v>
      </c>
      <c r="Y3806" s="76">
        <f t="shared" si="1664"/>
        <v>0</v>
      </c>
      <c r="Z3806" s="90" t="str">
        <f t="shared" si="1642"/>
        <v>A+J=</v>
      </c>
      <c r="AA3806" s="81">
        <f t="shared" si="1665"/>
        <v>47438</v>
      </c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75">
        <f t="shared" si="1643"/>
        <v>48066</v>
      </c>
      <c r="B3807" s="76">
        <f t="shared" si="1644"/>
        <v>109.16116884</v>
      </c>
      <c r="C3807" s="76">
        <f t="shared" si="1648"/>
        <v>61.376723040000002</v>
      </c>
      <c r="D3807" s="77">
        <f t="shared" si="1650"/>
        <v>7245.38</v>
      </c>
      <c r="E3807" s="78">
        <f>IF(K3807=1,VLOOKUP(A3806,[1]Plan1!$G$155:$I$350,3),E3806)</f>
        <v>7276.54</v>
      </c>
      <c r="F3807" s="79">
        <f t="shared" si="1651"/>
        <v>45763</v>
      </c>
      <c r="G3807" s="80">
        <f t="shared" si="1652"/>
        <v>4.3006716003852752E-3</v>
      </c>
      <c r="H3807" s="81">
        <f t="shared" si="1653"/>
        <v>48075</v>
      </c>
      <c r="I3807" s="81">
        <f t="shared" si="1654"/>
        <v>48075</v>
      </c>
      <c r="J3807" s="82">
        <f t="shared" si="1645"/>
        <v>23</v>
      </c>
      <c r="K3807" s="82">
        <f t="shared" si="1641"/>
        <v>16</v>
      </c>
      <c r="L3807" s="76">
        <f t="shared" si="1655"/>
        <v>1.0029898100000001</v>
      </c>
      <c r="M3807" s="83">
        <f t="shared" si="1656"/>
        <v>1.0043006699999999</v>
      </c>
      <c r="N3807" s="83">
        <f t="shared" si="1657"/>
        <v>1.7645300026432407</v>
      </c>
      <c r="O3807" s="76">
        <f t="shared" si="1658"/>
        <v>1.7698056099999999</v>
      </c>
      <c r="P3807" s="76">
        <f t="shared" si="1659"/>
        <v>108.62486875</v>
      </c>
      <c r="Q3807" s="84">
        <f t="shared" si="1649"/>
        <v>0</v>
      </c>
      <c r="R3807" s="86">
        <f t="shared" si="1646"/>
        <v>0</v>
      </c>
      <c r="S3807" s="76">
        <f t="shared" si="1660"/>
        <v>0</v>
      </c>
      <c r="T3807" s="86">
        <f t="shared" si="1647"/>
        <v>8.0657000000000006E-2</v>
      </c>
      <c r="U3807" s="84">
        <f t="shared" si="1661"/>
        <v>16</v>
      </c>
      <c r="V3807" s="84">
        <v>252</v>
      </c>
      <c r="W3807" s="83">
        <f t="shared" si="1662"/>
        <v>1.0049371760000001</v>
      </c>
      <c r="X3807" s="76">
        <f t="shared" si="1663"/>
        <v>0.53630009000000001</v>
      </c>
      <c r="Y3807" s="76">
        <f t="shared" si="1664"/>
        <v>0</v>
      </c>
      <c r="Z3807" s="90" t="str">
        <f t="shared" si="1642"/>
        <v>A+J=</v>
      </c>
      <c r="AA3807" s="81">
        <f t="shared" si="1665"/>
        <v>47438</v>
      </c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75">
        <f t="shared" si="1643"/>
        <v>48067</v>
      </c>
      <c r="B3808" s="76">
        <f t="shared" si="1644"/>
        <v>109.21515133</v>
      </c>
      <c r="C3808" s="76">
        <f t="shared" si="1648"/>
        <v>61.376723040000002</v>
      </c>
      <c r="D3808" s="77">
        <f t="shared" si="1650"/>
        <v>7245.38</v>
      </c>
      <c r="E3808" s="78">
        <f>IF(K3808=1,VLOOKUP(A3807,[1]Plan1!$G$155:$I$350,3),E3807)</f>
        <v>7276.54</v>
      </c>
      <c r="F3808" s="79">
        <f t="shared" si="1651"/>
        <v>45763</v>
      </c>
      <c r="G3808" s="80">
        <f t="shared" si="1652"/>
        <v>4.3006716003852752E-3</v>
      </c>
      <c r="H3808" s="81">
        <f t="shared" si="1653"/>
        <v>48075</v>
      </c>
      <c r="I3808" s="81">
        <f t="shared" si="1654"/>
        <v>48075</v>
      </c>
      <c r="J3808" s="82">
        <f t="shared" si="1645"/>
        <v>23</v>
      </c>
      <c r="K3808" s="82">
        <f t="shared" si="1641"/>
        <v>17</v>
      </c>
      <c r="L3808" s="76">
        <f t="shared" si="1655"/>
        <v>1.0031769699999999</v>
      </c>
      <c r="M3808" s="83">
        <f t="shared" si="1656"/>
        <v>1.0043006699999999</v>
      </c>
      <c r="N3808" s="83">
        <f t="shared" si="1657"/>
        <v>1.7645300026432407</v>
      </c>
      <c r="O3808" s="76">
        <f t="shared" si="1658"/>
        <v>1.7701358599999999</v>
      </c>
      <c r="P3808" s="76">
        <f t="shared" si="1659"/>
        <v>108.64513841999999</v>
      </c>
      <c r="Q3808" s="84">
        <f t="shared" si="1649"/>
        <v>0</v>
      </c>
      <c r="R3808" s="86">
        <f t="shared" si="1646"/>
        <v>0</v>
      </c>
      <c r="S3808" s="76">
        <f t="shared" si="1660"/>
        <v>0</v>
      </c>
      <c r="T3808" s="86">
        <f t="shared" si="1647"/>
        <v>8.0657000000000006E-2</v>
      </c>
      <c r="U3808" s="84">
        <f t="shared" si="1661"/>
        <v>17</v>
      </c>
      <c r="V3808" s="84">
        <v>252</v>
      </c>
      <c r="W3808" s="83">
        <f t="shared" si="1662"/>
        <v>1.005246557</v>
      </c>
      <c r="X3808" s="76">
        <f t="shared" si="1663"/>
        <v>0.57001290999999998</v>
      </c>
      <c r="Y3808" s="76">
        <f t="shared" si="1664"/>
        <v>0</v>
      </c>
      <c r="Z3808" s="90" t="str">
        <f t="shared" si="1642"/>
        <v>A+J=</v>
      </c>
      <c r="AA3808" s="81">
        <f t="shared" si="1665"/>
        <v>47438</v>
      </c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75">
        <f t="shared" si="1643"/>
        <v>48068</v>
      </c>
      <c r="B3809" s="76">
        <f t="shared" si="1644"/>
        <v>109.26916110000001</v>
      </c>
      <c r="C3809" s="76">
        <f t="shared" si="1648"/>
        <v>61.376723040000002</v>
      </c>
      <c r="D3809" s="77">
        <f t="shared" si="1650"/>
        <v>7245.38</v>
      </c>
      <c r="E3809" s="78">
        <f>IF(K3809=1,VLOOKUP(A3808,[1]Plan1!$G$155:$I$350,3),E3808)</f>
        <v>7276.54</v>
      </c>
      <c r="F3809" s="79">
        <f t="shared" si="1651"/>
        <v>45763</v>
      </c>
      <c r="G3809" s="80">
        <f t="shared" si="1652"/>
        <v>4.3006716003852752E-3</v>
      </c>
      <c r="H3809" s="81">
        <f t="shared" si="1653"/>
        <v>48075</v>
      </c>
      <c r="I3809" s="81">
        <f t="shared" si="1654"/>
        <v>48075</v>
      </c>
      <c r="J3809" s="82">
        <f t="shared" si="1645"/>
        <v>23</v>
      </c>
      <c r="K3809" s="82">
        <f t="shared" si="1641"/>
        <v>18</v>
      </c>
      <c r="L3809" s="76">
        <f t="shared" si="1655"/>
        <v>1.00336417</v>
      </c>
      <c r="M3809" s="83">
        <f t="shared" si="1656"/>
        <v>1.0043006699999999</v>
      </c>
      <c r="N3809" s="83">
        <f t="shared" si="1657"/>
        <v>1.7645300026432407</v>
      </c>
      <c r="O3809" s="76">
        <f t="shared" si="1658"/>
        <v>1.7704661799999999</v>
      </c>
      <c r="P3809" s="76">
        <f t="shared" si="1659"/>
        <v>108.66541238000001</v>
      </c>
      <c r="Q3809" s="84">
        <f t="shared" si="1649"/>
        <v>0</v>
      </c>
      <c r="R3809" s="86">
        <f t="shared" si="1646"/>
        <v>0</v>
      </c>
      <c r="S3809" s="76">
        <f t="shared" si="1660"/>
        <v>0</v>
      </c>
      <c r="T3809" s="86">
        <f t="shared" si="1647"/>
        <v>8.0657000000000006E-2</v>
      </c>
      <c r="U3809" s="84">
        <f t="shared" si="1661"/>
        <v>18</v>
      </c>
      <c r="V3809" s="84">
        <v>252</v>
      </c>
      <c r="W3809" s="83">
        <f t="shared" si="1662"/>
        <v>1.005556034</v>
      </c>
      <c r="X3809" s="76">
        <f t="shared" si="1663"/>
        <v>0.60374872000000002</v>
      </c>
      <c r="Y3809" s="76">
        <f t="shared" si="1664"/>
        <v>0</v>
      </c>
      <c r="Z3809" s="90" t="str">
        <f t="shared" si="1642"/>
        <v>A+J=</v>
      </c>
      <c r="AA3809" s="81">
        <f t="shared" si="1665"/>
        <v>47438</v>
      </c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75">
        <f t="shared" si="1643"/>
        <v>48069</v>
      </c>
      <c r="B3810" s="76">
        <f t="shared" si="1644"/>
        <v>109.32319683</v>
      </c>
      <c r="C3810" s="76">
        <f t="shared" si="1648"/>
        <v>61.376723040000002</v>
      </c>
      <c r="D3810" s="77">
        <f t="shared" si="1650"/>
        <v>7245.38</v>
      </c>
      <c r="E3810" s="78">
        <f>IF(K3810=1,VLOOKUP(A3809,[1]Plan1!$G$155:$I$350,3),E3809)</f>
        <v>7276.54</v>
      </c>
      <c r="F3810" s="79">
        <f t="shared" si="1651"/>
        <v>45763</v>
      </c>
      <c r="G3810" s="80">
        <f t="shared" si="1652"/>
        <v>4.3006716003852752E-3</v>
      </c>
      <c r="H3810" s="81">
        <f t="shared" si="1653"/>
        <v>48075</v>
      </c>
      <c r="I3810" s="81">
        <f t="shared" si="1654"/>
        <v>48075</v>
      </c>
      <c r="J3810" s="82">
        <f t="shared" si="1645"/>
        <v>23</v>
      </c>
      <c r="K3810" s="82">
        <f t="shared" si="1641"/>
        <v>19</v>
      </c>
      <c r="L3810" s="76">
        <f t="shared" si="1655"/>
        <v>1.0035514000000001</v>
      </c>
      <c r="M3810" s="83">
        <f t="shared" si="1656"/>
        <v>1.0043006699999999</v>
      </c>
      <c r="N3810" s="83">
        <f t="shared" si="1657"/>
        <v>1.7645300026432407</v>
      </c>
      <c r="O3810" s="76">
        <f t="shared" si="1658"/>
        <v>1.77079655</v>
      </c>
      <c r="P3810" s="76">
        <f t="shared" si="1659"/>
        <v>108.6856894</v>
      </c>
      <c r="Q3810" s="84">
        <f t="shared" si="1649"/>
        <v>0</v>
      </c>
      <c r="R3810" s="86">
        <f t="shared" si="1646"/>
        <v>0</v>
      </c>
      <c r="S3810" s="76">
        <f t="shared" si="1660"/>
        <v>0</v>
      </c>
      <c r="T3810" s="86">
        <f t="shared" si="1647"/>
        <v>8.0657000000000006E-2</v>
      </c>
      <c r="U3810" s="84">
        <f t="shared" si="1661"/>
        <v>19</v>
      </c>
      <c r="V3810" s="84">
        <v>252</v>
      </c>
      <c r="W3810" s="83">
        <f t="shared" si="1662"/>
        <v>1.005865606</v>
      </c>
      <c r="X3810" s="76">
        <f t="shared" si="1663"/>
        <v>0.63750742999999999</v>
      </c>
      <c r="Y3810" s="76">
        <f t="shared" si="1664"/>
        <v>0</v>
      </c>
      <c r="Z3810" s="90" t="str">
        <f t="shared" si="1642"/>
        <v>A+J=</v>
      </c>
      <c r="AA3810" s="81">
        <f t="shared" si="1665"/>
        <v>47438</v>
      </c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75">
        <f t="shared" si="1643"/>
        <v>48070</v>
      </c>
      <c r="B3811" s="76">
        <f t="shared" si="1644"/>
        <v>109.32319683</v>
      </c>
      <c r="C3811" s="76">
        <f t="shared" si="1648"/>
        <v>61.376723040000002</v>
      </c>
      <c r="D3811" s="77">
        <f t="shared" si="1650"/>
        <v>7245.38</v>
      </c>
      <c r="E3811" s="78">
        <f>IF(K3811=1,VLOOKUP(A3810,[1]Plan1!$G$155:$I$350,3),E3810)</f>
        <v>7276.54</v>
      </c>
      <c r="F3811" s="79">
        <f t="shared" si="1651"/>
        <v>45763</v>
      </c>
      <c r="G3811" s="80">
        <f t="shared" si="1652"/>
        <v>4.3006716003852752E-3</v>
      </c>
      <c r="H3811" s="81">
        <f t="shared" si="1653"/>
        <v>48075</v>
      </c>
      <c r="I3811" s="81">
        <f t="shared" si="1654"/>
        <v>48075</v>
      </c>
      <c r="J3811" s="82">
        <f t="shared" si="1645"/>
        <v>23</v>
      </c>
      <c r="K3811" s="82">
        <f t="shared" si="1641"/>
        <v>19</v>
      </c>
      <c r="L3811" s="76">
        <f t="shared" si="1655"/>
        <v>1.0035514000000001</v>
      </c>
      <c r="M3811" s="83">
        <f t="shared" si="1656"/>
        <v>1.0043006699999999</v>
      </c>
      <c r="N3811" s="83">
        <f t="shared" si="1657"/>
        <v>1.7645300026432407</v>
      </c>
      <c r="O3811" s="76">
        <f t="shared" si="1658"/>
        <v>1.77079655</v>
      </c>
      <c r="P3811" s="76">
        <f t="shared" si="1659"/>
        <v>108.6856894</v>
      </c>
      <c r="Q3811" s="84">
        <f t="shared" si="1649"/>
        <v>0</v>
      </c>
      <c r="R3811" s="86">
        <f t="shared" si="1646"/>
        <v>0</v>
      </c>
      <c r="S3811" s="76">
        <f t="shared" si="1660"/>
        <v>0</v>
      </c>
      <c r="T3811" s="86">
        <f t="shared" si="1647"/>
        <v>8.0657000000000006E-2</v>
      </c>
      <c r="U3811" s="84">
        <f t="shared" si="1661"/>
        <v>19</v>
      </c>
      <c r="V3811" s="84">
        <v>252</v>
      </c>
      <c r="W3811" s="83">
        <f t="shared" si="1662"/>
        <v>1.005865606</v>
      </c>
      <c r="X3811" s="76">
        <f t="shared" si="1663"/>
        <v>0.63750742999999999</v>
      </c>
      <c r="Y3811" s="76">
        <f t="shared" si="1664"/>
        <v>0</v>
      </c>
      <c r="Z3811" s="90" t="str">
        <f t="shared" si="1642"/>
        <v>A+J=</v>
      </c>
      <c r="AA3811" s="81">
        <f t="shared" si="1665"/>
        <v>47438</v>
      </c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75">
        <f t="shared" si="1643"/>
        <v>48071</v>
      </c>
      <c r="B3812" s="76">
        <f t="shared" si="1644"/>
        <v>109.32319683</v>
      </c>
      <c r="C3812" s="76">
        <f t="shared" si="1648"/>
        <v>61.376723040000002</v>
      </c>
      <c r="D3812" s="77">
        <f t="shared" si="1650"/>
        <v>7245.38</v>
      </c>
      <c r="E3812" s="78">
        <f>IF(K3812=1,VLOOKUP(A3811,[1]Plan1!$G$155:$I$350,3),E3811)</f>
        <v>7276.54</v>
      </c>
      <c r="F3812" s="79">
        <f t="shared" si="1651"/>
        <v>45763</v>
      </c>
      <c r="G3812" s="80">
        <f t="shared" si="1652"/>
        <v>4.3006716003852752E-3</v>
      </c>
      <c r="H3812" s="81">
        <f t="shared" si="1653"/>
        <v>48075</v>
      </c>
      <c r="I3812" s="81">
        <f t="shared" si="1654"/>
        <v>48075</v>
      </c>
      <c r="J3812" s="82">
        <f t="shared" si="1645"/>
        <v>23</v>
      </c>
      <c r="K3812" s="82">
        <f t="shared" si="1641"/>
        <v>19</v>
      </c>
      <c r="L3812" s="76">
        <f t="shared" si="1655"/>
        <v>1.0035514000000001</v>
      </c>
      <c r="M3812" s="83">
        <f t="shared" si="1656"/>
        <v>1.0043006699999999</v>
      </c>
      <c r="N3812" s="83">
        <f t="shared" si="1657"/>
        <v>1.7645300026432407</v>
      </c>
      <c r="O3812" s="76">
        <f t="shared" si="1658"/>
        <v>1.77079655</v>
      </c>
      <c r="P3812" s="76">
        <f t="shared" si="1659"/>
        <v>108.6856894</v>
      </c>
      <c r="Q3812" s="84">
        <f t="shared" si="1649"/>
        <v>0</v>
      </c>
      <c r="R3812" s="86">
        <f t="shared" si="1646"/>
        <v>0</v>
      </c>
      <c r="S3812" s="76">
        <f t="shared" si="1660"/>
        <v>0</v>
      </c>
      <c r="T3812" s="86">
        <f t="shared" si="1647"/>
        <v>8.0657000000000006E-2</v>
      </c>
      <c r="U3812" s="84">
        <f t="shared" si="1661"/>
        <v>19</v>
      </c>
      <c r="V3812" s="84">
        <v>252</v>
      </c>
      <c r="W3812" s="83">
        <f t="shared" si="1662"/>
        <v>1.005865606</v>
      </c>
      <c r="X3812" s="76">
        <f t="shared" si="1663"/>
        <v>0.63750742999999999</v>
      </c>
      <c r="Y3812" s="76">
        <f t="shared" si="1664"/>
        <v>0</v>
      </c>
      <c r="Z3812" s="90" t="str">
        <f t="shared" si="1642"/>
        <v>A+J=</v>
      </c>
      <c r="AA3812" s="81">
        <f t="shared" si="1665"/>
        <v>47438</v>
      </c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75">
        <f t="shared" si="1643"/>
        <v>48072</v>
      </c>
      <c r="B3813" s="76">
        <f t="shared" si="1644"/>
        <v>109.37725927000001</v>
      </c>
      <c r="C3813" s="76">
        <f t="shared" si="1648"/>
        <v>61.376723040000002</v>
      </c>
      <c r="D3813" s="77">
        <f t="shared" si="1650"/>
        <v>7245.38</v>
      </c>
      <c r="E3813" s="78">
        <f>IF(K3813=1,VLOOKUP(A3812,[1]Plan1!$G$155:$I$350,3),E3812)</f>
        <v>7276.54</v>
      </c>
      <c r="F3813" s="79">
        <f t="shared" si="1651"/>
        <v>45763</v>
      </c>
      <c r="G3813" s="80">
        <f t="shared" si="1652"/>
        <v>4.3006716003852752E-3</v>
      </c>
      <c r="H3813" s="81">
        <f t="shared" si="1653"/>
        <v>48075</v>
      </c>
      <c r="I3813" s="81">
        <f t="shared" si="1654"/>
        <v>48075</v>
      </c>
      <c r="J3813" s="82">
        <f t="shared" si="1645"/>
        <v>23</v>
      </c>
      <c r="K3813" s="82">
        <f t="shared" si="1641"/>
        <v>20</v>
      </c>
      <c r="L3813" s="76">
        <f t="shared" si="1655"/>
        <v>1.00373866</v>
      </c>
      <c r="M3813" s="83">
        <f t="shared" si="1656"/>
        <v>1.0043006699999999</v>
      </c>
      <c r="N3813" s="83">
        <f t="shared" si="1657"/>
        <v>1.7645300026432407</v>
      </c>
      <c r="O3813" s="76">
        <f t="shared" si="1658"/>
        <v>1.77112698</v>
      </c>
      <c r="P3813" s="76">
        <f t="shared" si="1659"/>
        <v>108.70597012</v>
      </c>
      <c r="Q3813" s="84">
        <f t="shared" si="1649"/>
        <v>0</v>
      </c>
      <c r="R3813" s="86">
        <f t="shared" si="1646"/>
        <v>0</v>
      </c>
      <c r="S3813" s="76">
        <f t="shared" si="1660"/>
        <v>0</v>
      </c>
      <c r="T3813" s="86">
        <f t="shared" si="1647"/>
        <v>8.0657000000000006E-2</v>
      </c>
      <c r="U3813" s="84">
        <f t="shared" si="1661"/>
        <v>20</v>
      </c>
      <c r="V3813" s="84">
        <v>252</v>
      </c>
      <c r="W3813" s="83">
        <f t="shared" si="1662"/>
        <v>1.0061752740000001</v>
      </c>
      <c r="X3813" s="76">
        <f t="shared" si="1663"/>
        <v>0.67128915</v>
      </c>
      <c r="Y3813" s="76">
        <f t="shared" si="1664"/>
        <v>0</v>
      </c>
      <c r="Z3813" s="90" t="str">
        <f t="shared" si="1642"/>
        <v>A+J=</v>
      </c>
      <c r="AA3813" s="81">
        <f t="shared" si="1665"/>
        <v>47438</v>
      </c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75">
        <f t="shared" si="1643"/>
        <v>48073</v>
      </c>
      <c r="B3814" s="76">
        <f t="shared" si="1644"/>
        <v>109.43134818</v>
      </c>
      <c r="C3814" s="76">
        <f t="shared" si="1648"/>
        <v>61.376723040000002</v>
      </c>
      <c r="D3814" s="77">
        <f t="shared" si="1650"/>
        <v>7245.38</v>
      </c>
      <c r="E3814" s="78">
        <f>IF(K3814=1,VLOOKUP(A3813,[1]Plan1!$G$155:$I$350,3),E3813)</f>
        <v>7276.54</v>
      </c>
      <c r="F3814" s="79">
        <f t="shared" si="1651"/>
        <v>45763</v>
      </c>
      <c r="G3814" s="80">
        <f t="shared" si="1652"/>
        <v>4.3006716003852752E-3</v>
      </c>
      <c r="H3814" s="81">
        <f t="shared" si="1653"/>
        <v>48075</v>
      </c>
      <c r="I3814" s="81">
        <f t="shared" si="1654"/>
        <v>48075</v>
      </c>
      <c r="J3814" s="82">
        <f t="shared" si="1645"/>
        <v>23</v>
      </c>
      <c r="K3814" s="82">
        <f t="shared" si="1641"/>
        <v>21</v>
      </c>
      <c r="L3814" s="76">
        <f t="shared" si="1655"/>
        <v>1.0039259599999999</v>
      </c>
      <c r="M3814" s="83">
        <f t="shared" si="1656"/>
        <v>1.0043006699999999</v>
      </c>
      <c r="N3814" s="83">
        <f t="shared" si="1657"/>
        <v>1.7645300026432407</v>
      </c>
      <c r="O3814" s="76">
        <f t="shared" si="1658"/>
        <v>1.7714574700000001</v>
      </c>
      <c r="P3814" s="76">
        <f t="shared" si="1659"/>
        <v>108.72625451</v>
      </c>
      <c r="Q3814" s="84">
        <f t="shared" si="1649"/>
        <v>0</v>
      </c>
      <c r="R3814" s="86">
        <f t="shared" si="1646"/>
        <v>0</v>
      </c>
      <c r="S3814" s="76">
        <f t="shared" si="1660"/>
        <v>0</v>
      </c>
      <c r="T3814" s="86">
        <f t="shared" si="1647"/>
        <v>8.0657000000000006E-2</v>
      </c>
      <c r="U3814" s="84">
        <f t="shared" si="1661"/>
        <v>21</v>
      </c>
      <c r="V3814" s="84">
        <v>252</v>
      </c>
      <c r="W3814" s="83">
        <f t="shared" si="1662"/>
        <v>1.0064850359999999</v>
      </c>
      <c r="X3814" s="76">
        <f t="shared" si="1663"/>
        <v>0.70509367000000001</v>
      </c>
      <c r="Y3814" s="76">
        <f t="shared" si="1664"/>
        <v>0</v>
      </c>
      <c r="Z3814" s="90" t="str">
        <f t="shared" si="1642"/>
        <v>A+J=</v>
      </c>
      <c r="AA3814" s="81">
        <f t="shared" si="1665"/>
        <v>47438</v>
      </c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75">
        <f t="shared" si="1643"/>
        <v>48074</v>
      </c>
      <c r="B3815" s="76">
        <f t="shared" si="1644"/>
        <v>109.48546515000001</v>
      </c>
      <c r="C3815" s="76">
        <f t="shared" si="1648"/>
        <v>61.376723040000002</v>
      </c>
      <c r="D3815" s="77">
        <f t="shared" si="1650"/>
        <v>7245.38</v>
      </c>
      <c r="E3815" s="78">
        <f>IF(K3815=1,VLOOKUP(A3814,[1]Plan1!$G$155:$I$350,3),E3814)</f>
        <v>7276.54</v>
      </c>
      <c r="F3815" s="79">
        <f t="shared" si="1651"/>
        <v>45763</v>
      </c>
      <c r="G3815" s="80">
        <f t="shared" si="1652"/>
        <v>4.3006716003852752E-3</v>
      </c>
      <c r="H3815" s="81">
        <f t="shared" si="1653"/>
        <v>48075</v>
      </c>
      <c r="I3815" s="81">
        <f t="shared" si="1654"/>
        <v>48075</v>
      </c>
      <c r="J3815" s="82">
        <f t="shared" si="1645"/>
        <v>23</v>
      </c>
      <c r="K3815" s="82">
        <f t="shared" si="1641"/>
        <v>22</v>
      </c>
      <c r="L3815" s="76">
        <f t="shared" si="1655"/>
        <v>1.0041133</v>
      </c>
      <c r="M3815" s="83">
        <f t="shared" si="1656"/>
        <v>1.0043006699999999</v>
      </c>
      <c r="N3815" s="83">
        <f t="shared" si="1657"/>
        <v>1.7645300026432407</v>
      </c>
      <c r="O3815" s="76">
        <f t="shared" si="1658"/>
        <v>1.7717880399999999</v>
      </c>
      <c r="P3815" s="76">
        <f t="shared" si="1659"/>
        <v>108.74654381000001</v>
      </c>
      <c r="Q3815" s="84">
        <f t="shared" si="1649"/>
        <v>0</v>
      </c>
      <c r="R3815" s="86">
        <f t="shared" si="1646"/>
        <v>0</v>
      </c>
      <c r="S3815" s="76">
        <f t="shared" si="1660"/>
        <v>0</v>
      </c>
      <c r="T3815" s="86">
        <f t="shared" si="1647"/>
        <v>8.0657000000000006E-2</v>
      </c>
      <c r="U3815" s="84">
        <f t="shared" si="1661"/>
        <v>22</v>
      </c>
      <c r="V3815" s="84">
        <v>252</v>
      </c>
      <c r="W3815" s="83">
        <f t="shared" si="1662"/>
        <v>1.0067948950000001</v>
      </c>
      <c r="X3815" s="76">
        <f t="shared" si="1663"/>
        <v>0.73892133999999998</v>
      </c>
      <c r="Y3815" s="76">
        <f t="shared" si="1664"/>
        <v>0</v>
      </c>
      <c r="Z3815" s="90" t="str">
        <f t="shared" si="1642"/>
        <v>A+J=</v>
      </c>
      <c r="AA3815" s="81">
        <f t="shared" si="1665"/>
        <v>47438</v>
      </c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75">
        <f t="shared" si="1643"/>
        <v>48075</v>
      </c>
      <c r="B3816" s="76">
        <f t="shared" si="1644"/>
        <v>109.53960800999999</v>
      </c>
      <c r="C3816" s="76">
        <f t="shared" si="1648"/>
        <v>61.376723040000002</v>
      </c>
      <c r="D3816" s="77">
        <f t="shared" si="1650"/>
        <v>7245.38</v>
      </c>
      <c r="E3816" s="78">
        <f>IF(K3816=1,VLOOKUP(A3815,[1]Plan1!$G$155:$I$350,3),E3815)</f>
        <v>7276.54</v>
      </c>
      <c r="F3816" s="79">
        <f t="shared" si="1651"/>
        <v>45763</v>
      </c>
      <c r="G3816" s="80">
        <f t="shared" si="1652"/>
        <v>4.3006716003852752E-3</v>
      </c>
      <c r="H3816" s="81">
        <f t="shared" si="1653"/>
        <v>48106</v>
      </c>
      <c r="I3816" s="81">
        <f t="shared" si="1654"/>
        <v>48075</v>
      </c>
      <c r="J3816" s="82">
        <f t="shared" si="1645"/>
        <v>23</v>
      </c>
      <c r="K3816" s="82">
        <f t="shared" si="1641"/>
        <v>23</v>
      </c>
      <c r="L3816" s="76">
        <f t="shared" si="1655"/>
        <v>1.0043006699999999</v>
      </c>
      <c r="M3816" s="83">
        <f t="shared" si="1656"/>
        <v>1.0043006699999999</v>
      </c>
      <c r="N3816" s="83">
        <f t="shared" si="1657"/>
        <v>1.7645300026432407</v>
      </c>
      <c r="O3816" s="76">
        <f t="shared" si="1658"/>
        <v>1.7721186600000001</v>
      </c>
      <c r="P3816" s="76">
        <f t="shared" si="1659"/>
        <v>108.76683618</v>
      </c>
      <c r="Q3816" s="84">
        <f t="shared" si="1649"/>
        <v>125</v>
      </c>
      <c r="R3816" s="86">
        <f t="shared" si="1646"/>
        <v>9.9845000000000003E-2</v>
      </c>
      <c r="S3816" s="76">
        <f t="shared" si="1660"/>
        <v>10.85982475</v>
      </c>
      <c r="T3816" s="86">
        <f t="shared" si="1647"/>
        <v>8.0657000000000006E-2</v>
      </c>
      <c r="U3816" s="84">
        <f t="shared" si="1661"/>
        <v>23</v>
      </c>
      <c r="V3816" s="84">
        <v>252</v>
      </c>
      <c r="W3816" s="83">
        <f t="shared" si="1662"/>
        <v>1.007104848</v>
      </c>
      <c r="X3816" s="76">
        <f t="shared" si="1663"/>
        <v>0.77277183000000005</v>
      </c>
      <c r="Y3816" s="76">
        <f t="shared" si="1664"/>
        <v>11.63259658</v>
      </c>
      <c r="Z3816" s="90" t="str">
        <f t="shared" si="1642"/>
        <v>A+J=</v>
      </c>
      <c r="AA3816" s="81">
        <f t="shared" si="1665"/>
        <v>47438</v>
      </c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75">
        <f t="shared" si="1643"/>
        <v>48076</v>
      </c>
      <c r="B3817" s="76">
        <f t="shared" si="1644"/>
        <v>97.957168799999991</v>
      </c>
      <c r="C3817" s="76">
        <f t="shared" si="1648"/>
        <v>55.248564129999998</v>
      </c>
      <c r="D3817" s="77">
        <f t="shared" si="1650"/>
        <v>7245.38</v>
      </c>
      <c r="E3817" s="78">
        <f>IF(K3817=1,VLOOKUP(A3816,[1]Plan1!$G$155:$I$350,3),E3816)</f>
        <v>7276.54</v>
      </c>
      <c r="F3817" s="79">
        <f t="shared" si="1651"/>
        <v>45763</v>
      </c>
      <c r="G3817" s="80">
        <f t="shared" si="1652"/>
        <v>4.3006716003852752E-3</v>
      </c>
      <c r="H3817" s="81">
        <f t="shared" si="1653"/>
        <v>48106</v>
      </c>
      <c r="I3817" s="81">
        <f t="shared" si="1654"/>
        <v>48106</v>
      </c>
      <c r="J3817" s="82">
        <f t="shared" si="1645"/>
        <v>21</v>
      </c>
      <c r="K3817" s="82">
        <f t="shared" si="1641"/>
        <v>1</v>
      </c>
      <c r="L3817" s="76">
        <f t="shared" si="1655"/>
        <v>1.0002043700000001</v>
      </c>
      <c r="M3817" s="83">
        <f t="shared" si="1656"/>
        <v>1.0043006699999999</v>
      </c>
      <c r="N3817" s="83">
        <f t="shared" si="1657"/>
        <v>1.7721186638897082</v>
      </c>
      <c r="O3817" s="76">
        <f t="shared" si="1658"/>
        <v>1.7724808299999999</v>
      </c>
      <c r="P3817" s="76">
        <f t="shared" si="1659"/>
        <v>97.927020799999994</v>
      </c>
      <c r="Q3817" s="84">
        <f t="shared" si="1649"/>
        <v>0</v>
      </c>
      <c r="R3817" s="86">
        <f t="shared" si="1646"/>
        <v>0</v>
      </c>
      <c r="S3817" s="76">
        <f t="shared" si="1660"/>
        <v>0</v>
      </c>
      <c r="T3817" s="86">
        <f t="shared" si="1647"/>
        <v>8.0657000000000006E-2</v>
      </c>
      <c r="U3817" s="84">
        <f t="shared" si="1661"/>
        <v>1</v>
      </c>
      <c r="V3817" s="84">
        <v>252</v>
      </c>
      <c r="W3817" s="83">
        <f t="shared" si="1662"/>
        <v>1.0003078620000001</v>
      </c>
      <c r="X3817" s="76">
        <f t="shared" si="1663"/>
        <v>3.0148000000000001E-2</v>
      </c>
      <c r="Y3817" s="76">
        <f t="shared" si="1664"/>
        <v>0</v>
      </c>
      <c r="Z3817" s="90" t="str">
        <f t="shared" si="1642"/>
        <v>A+J=</v>
      </c>
      <c r="AA3817" s="81">
        <f t="shared" si="1665"/>
        <v>47438</v>
      </c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75">
        <f t="shared" si="1643"/>
        <v>48077</v>
      </c>
      <c r="B3818" s="76">
        <f t="shared" si="1644"/>
        <v>97.957168799999991</v>
      </c>
      <c r="C3818" s="76">
        <f t="shared" si="1648"/>
        <v>55.248564129999998</v>
      </c>
      <c r="D3818" s="77">
        <f t="shared" si="1650"/>
        <v>7245.38</v>
      </c>
      <c r="E3818" s="78">
        <f>IF(K3818=1,VLOOKUP(A3817,[1]Plan1!$G$155:$I$350,3),E3817)</f>
        <v>7276.54</v>
      </c>
      <c r="F3818" s="79">
        <f t="shared" si="1651"/>
        <v>45763</v>
      </c>
      <c r="G3818" s="80">
        <f t="shared" si="1652"/>
        <v>4.3006716003852752E-3</v>
      </c>
      <c r="H3818" s="81">
        <f t="shared" si="1653"/>
        <v>48106</v>
      </c>
      <c r="I3818" s="81">
        <f t="shared" si="1654"/>
        <v>48106</v>
      </c>
      <c r="J3818" s="82">
        <f t="shared" si="1645"/>
        <v>21</v>
      </c>
      <c r="K3818" s="82">
        <f t="shared" ref="K3818:K3881" si="1666">(J3818-(NETWORKDAYS(A3818,I3818,AD$165:AD$503)-1))</f>
        <v>1</v>
      </c>
      <c r="L3818" s="76">
        <f t="shared" si="1655"/>
        <v>1.0002043700000001</v>
      </c>
      <c r="M3818" s="83">
        <f t="shared" si="1656"/>
        <v>1.0043006699999999</v>
      </c>
      <c r="N3818" s="83">
        <f t="shared" si="1657"/>
        <v>1.7721186638897082</v>
      </c>
      <c r="O3818" s="76">
        <f t="shared" si="1658"/>
        <v>1.7724808299999999</v>
      </c>
      <c r="P3818" s="76">
        <f t="shared" si="1659"/>
        <v>97.927020799999994</v>
      </c>
      <c r="Q3818" s="84">
        <f t="shared" si="1649"/>
        <v>0</v>
      </c>
      <c r="R3818" s="86">
        <f t="shared" si="1646"/>
        <v>0</v>
      </c>
      <c r="S3818" s="76">
        <f t="shared" si="1660"/>
        <v>0</v>
      </c>
      <c r="T3818" s="86">
        <f t="shared" si="1647"/>
        <v>8.0657000000000006E-2</v>
      </c>
      <c r="U3818" s="84">
        <f t="shared" si="1661"/>
        <v>1</v>
      </c>
      <c r="V3818" s="84">
        <v>252</v>
      </c>
      <c r="W3818" s="83">
        <f t="shared" si="1662"/>
        <v>1.0003078620000001</v>
      </c>
      <c r="X3818" s="76">
        <f t="shared" si="1663"/>
        <v>3.0148000000000001E-2</v>
      </c>
      <c r="Y3818" s="76">
        <f t="shared" si="1664"/>
        <v>0</v>
      </c>
      <c r="Z3818" s="90" t="str">
        <f t="shared" si="1642"/>
        <v>A+J=</v>
      </c>
      <c r="AA3818" s="81">
        <f t="shared" si="1665"/>
        <v>47438</v>
      </c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75">
        <f t="shared" si="1643"/>
        <v>48078</v>
      </c>
      <c r="B3819" s="76">
        <f t="shared" si="1644"/>
        <v>97.957168799999991</v>
      </c>
      <c r="C3819" s="76">
        <f t="shared" si="1648"/>
        <v>55.248564129999998</v>
      </c>
      <c r="D3819" s="77">
        <f t="shared" si="1650"/>
        <v>7245.38</v>
      </c>
      <c r="E3819" s="78">
        <f>IF(K3819=1,VLOOKUP(A3818,[1]Plan1!$G$155:$I$350,3),E3818)</f>
        <v>7276.54</v>
      </c>
      <c r="F3819" s="79">
        <f t="shared" si="1651"/>
        <v>45763</v>
      </c>
      <c r="G3819" s="80">
        <f t="shared" si="1652"/>
        <v>4.3006716003852752E-3</v>
      </c>
      <c r="H3819" s="81">
        <f t="shared" si="1653"/>
        <v>48106</v>
      </c>
      <c r="I3819" s="81">
        <f t="shared" si="1654"/>
        <v>48106</v>
      </c>
      <c r="J3819" s="82">
        <f t="shared" si="1645"/>
        <v>21</v>
      </c>
      <c r="K3819" s="82">
        <f t="shared" si="1666"/>
        <v>1</v>
      </c>
      <c r="L3819" s="76">
        <f t="shared" si="1655"/>
        <v>1.0002043700000001</v>
      </c>
      <c r="M3819" s="83">
        <f t="shared" si="1656"/>
        <v>1.0043006699999999</v>
      </c>
      <c r="N3819" s="83">
        <f t="shared" si="1657"/>
        <v>1.7721186638897082</v>
      </c>
      <c r="O3819" s="76">
        <f t="shared" si="1658"/>
        <v>1.7724808299999999</v>
      </c>
      <c r="P3819" s="76">
        <f t="shared" si="1659"/>
        <v>97.927020799999994</v>
      </c>
      <c r="Q3819" s="84">
        <f t="shared" si="1649"/>
        <v>0</v>
      </c>
      <c r="R3819" s="86">
        <f t="shared" si="1646"/>
        <v>0</v>
      </c>
      <c r="S3819" s="76">
        <f t="shared" si="1660"/>
        <v>0</v>
      </c>
      <c r="T3819" s="86">
        <f t="shared" si="1647"/>
        <v>8.0657000000000006E-2</v>
      </c>
      <c r="U3819" s="84">
        <f t="shared" si="1661"/>
        <v>1</v>
      </c>
      <c r="V3819" s="84">
        <v>252</v>
      </c>
      <c r="W3819" s="83">
        <f t="shared" si="1662"/>
        <v>1.0003078620000001</v>
      </c>
      <c r="X3819" s="76">
        <f t="shared" si="1663"/>
        <v>3.0148000000000001E-2</v>
      </c>
      <c r="Y3819" s="76">
        <f t="shared" si="1664"/>
        <v>0</v>
      </c>
      <c r="Z3819" s="90" t="str">
        <f t="shared" si="1642"/>
        <v>A+J=</v>
      </c>
      <c r="AA3819" s="81">
        <f t="shared" si="1665"/>
        <v>47438</v>
      </c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75">
        <f t="shared" si="1643"/>
        <v>48079</v>
      </c>
      <c r="B3820" s="76">
        <f t="shared" si="1644"/>
        <v>98.007352130000001</v>
      </c>
      <c r="C3820" s="76">
        <f t="shared" si="1648"/>
        <v>55.248564129999998</v>
      </c>
      <c r="D3820" s="77">
        <f t="shared" si="1650"/>
        <v>7245.38</v>
      </c>
      <c r="E3820" s="78">
        <f>IF(K3820=1,VLOOKUP(A3819,[1]Plan1!$G$155:$I$350,3),E3819)</f>
        <v>7276.54</v>
      </c>
      <c r="F3820" s="79">
        <f t="shared" si="1651"/>
        <v>45763</v>
      </c>
      <c r="G3820" s="80">
        <f t="shared" si="1652"/>
        <v>4.3006716003852752E-3</v>
      </c>
      <c r="H3820" s="81">
        <f t="shared" si="1653"/>
        <v>48106</v>
      </c>
      <c r="I3820" s="81">
        <f t="shared" si="1654"/>
        <v>48106</v>
      </c>
      <c r="J3820" s="82">
        <f t="shared" si="1645"/>
        <v>21</v>
      </c>
      <c r="K3820" s="82">
        <f t="shared" si="1666"/>
        <v>2</v>
      </c>
      <c r="L3820" s="76">
        <f t="shared" si="1655"/>
        <v>1.00040879</v>
      </c>
      <c r="M3820" s="83">
        <f t="shared" si="1656"/>
        <v>1.0043006699999999</v>
      </c>
      <c r="N3820" s="83">
        <f t="shared" si="1657"/>
        <v>1.7721186638897082</v>
      </c>
      <c r="O3820" s="76">
        <f t="shared" si="1658"/>
        <v>1.7728430799999999</v>
      </c>
      <c r="P3820" s="76">
        <f t="shared" si="1659"/>
        <v>97.947034590000001</v>
      </c>
      <c r="Q3820" s="84">
        <f t="shared" si="1649"/>
        <v>0</v>
      </c>
      <c r="R3820" s="86">
        <f t="shared" si="1646"/>
        <v>0</v>
      </c>
      <c r="S3820" s="76">
        <f t="shared" si="1660"/>
        <v>0</v>
      </c>
      <c r="T3820" s="86">
        <f t="shared" si="1647"/>
        <v>8.0657000000000006E-2</v>
      </c>
      <c r="U3820" s="84">
        <f t="shared" si="1661"/>
        <v>2</v>
      </c>
      <c r="V3820" s="84">
        <v>252</v>
      </c>
      <c r="W3820" s="83">
        <f t="shared" si="1662"/>
        <v>1.000615818</v>
      </c>
      <c r="X3820" s="76">
        <f t="shared" si="1663"/>
        <v>6.0317540000000003E-2</v>
      </c>
      <c r="Y3820" s="76">
        <f t="shared" si="1664"/>
        <v>0</v>
      </c>
      <c r="Z3820" s="90" t="str">
        <f t="shared" si="1642"/>
        <v>A+J=</v>
      </c>
      <c r="AA3820" s="81">
        <f t="shared" si="1665"/>
        <v>47438</v>
      </c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75">
        <f t="shared" si="1643"/>
        <v>48080</v>
      </c>
      <c r="B3821" s="76">
        <f t="shared" si="1644"/>
        <v>98.057561530000001</v>
      </c>
      <c r="C3821" s="76">
        <f t="shared" si="1648"/>
        <v>55.248564129999998</v>
      </c>
      <c r="D3821" s="77">
        <f t="shared" si="1650"/>
        <v>7245.38</v>
      </c>
      <c r="E3821" s="78">
        <f>IF(K3821=1,VLOOKUP(A3820,[1]Plan1!$G$155:$I$350,3),E3820)</f>
        <v>7276.54</v>
      </c>
      <c r="F3821" s="79">
        <f t="shared" si="1651"/>
        <v>45763</v>
      </c>
      <c r="G3821" s="80">
        <f t="shared" si="1652"/>
        <v>4.3006716003852752E-3</v>
      </c>
      <c r="H3821" s="81">
        <f t="shared" si="1653"/>
        <v>48106</v>
      </c>
      <c r="I3821" s="81">
        <f t="shared" si="1654"/>
        <v>48106</v>
      </c>
      <c r="J3821" s="82">
        <f t="shared" si="1645"/>
        <v>21</v>
      </c>
      <c r="K3821" s="82">
        <f t="shared" si="1666"/>
        <v>3</v>
      </c>
      <c r="L3821" s="76">
        <f t="shared" si="1655"/>
        <v>1.00061325</v>
      </c>
      <c r="M3821" s="83">
        <f t="shared" si="1656"/>
        <v>1.0043006699999999</v>
      </c>
      <c r="N3821" s="83">
        <f t="shared" si="1657"/>
        <v>1.7721186638897082</v>
      </c>
      <c r="O3821" s="76">
        <f t="shared" si="1658"/>
        <v>1.7732054100000001</v>
      </c>
      <c r="P3821" s="76">
        <f t="shared" si="1659"/>
        <v>97.967052809999998</v>
      </c>
      <c r="Q3821" s="84">
        <f t="shared" si="1649"/>
        <v>0</v>
      </c>
      <c r="R3821" s="86">
        <f t="shared" si="1646"/>
        <v>0</v>
      </c>
      <c r="S3821" s="76">
        <f t="shared" si="1660"/>
        <v>0</v>
      </c>
      <c r="T3821" s="86">
        <f t="shared" si="1647"/>
        <v>8.0657000000000006E-2</v>
      </c>
      <c r="U3821" s="84">
        <f t="shared" si="1661"/>
        <v>3</v>
      </c>
      <c r="V3821" s="84">
        <v>252</v>
      </c>
      <c r="W3821" s="83">
        <f t="shared" si="1662"/>
        <v>1.000923869</v>
      </c>
      <c r="X3821" s="76">
        <f t="shared" si="1663"/>
        <v>9.0508720000000001E-2</v>
      </c>
      <c r="Y3821" s="76">
        <f t="shared" si="1664"/>
        <v>0</v>
      </c>
      <c r="Z3821" s="90" t="str">
        <f t="shared" si="1642"/>
        <v>A+J=</v>
      </c>
      <c r="AA3821" s="81">
        <f t="shared" si="1665"/>
        <v>47438</v>
      </c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75">
        <f t="shared" si="1643"/>
        <v>48081</v>
      </c>
      <c r="B3822" s="76">
        <f t="shared" si="1644"/>
        <v>98.10779642</v>
      </c>
      <c r="C3822" s="76">
        <f t="shared" si="1648"/>
        <v>55.248564129999998</v>
      </c>
      <c r="D3822" s="77">
        <f t="shared" si="1650"/>
        <v>7245.38</v>
      </c>
      <c r="E3822" s="78">
        <f>IF(K3822=1,VLOOKUP(A3821,[1]Plan1!$G$155:$I$350,3),E3821)</f>
        <v>7276.54</v>
      </c>
      <c r="F3822" s="79">
        <f t="shared" si="1651"/>
        <v>45763</v>
      </c>
      <c r="G3822" s="80">
        <f t="shared" si="1652"/>
        <v>4.3006716003852752E-3</v>
      </c>
      <c r="H3822" s="81">
        <f t="shared" si="1653"/>
        <v>48106</v>
      </c>
      <c r="I3822" s="81">
        <f t="shared" si="1654"/>
        <v>48106</v>
      </c>
      <c r="J3822" s="82">
        <f t="shared" si="1645"/>
        <v>21</v>
      </c>
      <c r="K3822" s="82">
        <f t="shared" si="1666"/>
        <v>4</v>
      </c>
      <c r="L3822" s="76">
        <f t="shared" si="1655"/>
        <v>1.00081775</v>
      </c>
      <c r="M3822" s="83">
        <f t="shared" si="1656"/>
        <v>1.0043006699999999</v>
      </c>
      <c r="N3822" s="83">
        <f t="shared" si="1657"/>
        <v>1.7721186638897082</v>
      </c>
      <c r="O3822" s="76">
        <f t="shared" si="1658"/>
        <v>1.7735678100000001</v>
      </c>
      <c r="P3822" s="76">
        <f t="shared" si="1659"/>
        <v>97.987074879999994</v>
      </c>
      <c r="Q3822" s="84">
        <f t="shared" si="1649"/>
        <v>0</v>
      </c>
      <c r="R3822" s="86">
        <f t="shared" si="1646"/>
        <v>0</v>
      </c>
      <c r="S3822" s="76">
        <f t="shared" si="1660"/>
        <v>0</v>
      </c>
      <c r="T3822" s="86">
        <f t="shared" si="1647"/>
        <v>8.0657000000000006E-2</v>
      </c>
      <c r="U3822" s="84">
        <f t="shared" si="1661"/>
        <v>4</v>
      </c>
      <c r="V3822" s="84">
        <v>252</v>
      </c>
      <c r="W3822" s="83">
        <f t="shared" si="1662"/>
        <v>1.001232015</v>
      </c>
      <c r="X3822" s="76">
        <f t="shared" si="1663"/>
        <v>0.12072154</v>
      </c>
      <c r="Y3822" s="76">
        <f t="shared" si="1664"/>
        <v>0</v>
      </c>
      <c r="Z3822" s="90" t="str">
        <f t="shared" si="1642"/>
        <v>A+J=</v>
      </c>
      <c r="AA3822" s="81">
        <f t="shared" si="1665"/>
        <v>47438</v>
      </c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75">
        <f t="shared" si="1643"/>
        <v>48082</v>
      </c>
      <c r="B3823" s="76">
        <f t="shared" si="1644"/>
        <v>98.158056849999994</v>
      </c>
      <c r="C3823" s="76">
        <f t="shared" si="1648"/>
        <v>55.248564129999998</v>
      </c>
      <c r="D3823" s="77">
        <f t="shared" si="1650"/>
        <v>7245.38</v>
      </c>
      <c r="E3823" s="78">
        <f>IF(K3823=1,VLOOKUP(A3822,[1]Plan1!$G$155:$I$350,3),E3822)</f>
        <v>7276.54</v>
      </c>
      <c r="F3823" s="79">
        <f t="shared" si="1651"/>
        <v>45763</v>
      </c>
      <c r="G3823" s="80">
        <f t="shared" si="1652"/>
        <v>4.3006716003852752E-3</v>
      </c>
      <c r="H3823" s="81">
        <f t="shared" si="1653"/>
        <v>48106</v>
      </c>
      <c r="I3823" s="81">
        <f t="shared" si="1654"/>
        <v>48106</v>
      </c>
      <c r="J3823" s="82">
        <f t="shared" si="1645"/>
        <v>21</v>
      </c>
      <c r="K3823" s="82">
        <f t="shared" si="1666"/>
        <v>5</v>
      </c>
      <c r="L3823" s="76">
        <f t="shared" si="1655"/>
        <v>1.0010222900000001</v>
      </c>
      <c r="M3823" s="83">
        <f t="shared" si="1656"/>
        <v>1.0043006699999999</v>
      </c>
      <c r="N3823" s="83">
        <f t="shared" si="1657"/>
        <v>1.7721186638897082</v>
      </c>
      <c r="O3823" s="76">
        <f t="shared" si="1658"/>
        <v>1.7739302800000001</v>
      </c>
      <c r="P3823" s="76">
        <f t="shared" si="1659"/>
        <v>98.007100829999999</v>
      </c>
      <c r="Q3823" s="84">
        <f t="shared" si="1649"/>
        <v>0</v>
      </c>
      <c r="R3823" s="86">
        <f t="shared" si="1646"/>
        <v>0</v>
      </c>
      <c r="S3823" s="76">
        <f t="shared" si="1660"/>
        <v>0</v>
      </c>
      <c r="T3823" s="86">
        <f t="shared" si="1647"/>
        <v>8.0657000000000006E-2</v>
      </c>
      <c r="U3823" s="84">
        <f t="shared" si="1661"/>
        <v>5</v>
      </c>
      <c r="V3823" s="84">
        <v>252</v>
      </c>
      <c r="W3823" s="83">
        <f t="shared" si="1662"/>
        <v>1.001540256</v>
      </c>
      <c r="X3823" s="76">
        <f t="shared" si="1663"/>
        <v>0.15095602</v>
      </c>
      <c r="Y3823" s="76">
        <f t="shared" si="1664"/>
        <v>0</v>
      </c>
      <c r="Z3823" s="90" t="str">
        <f t="shared" si="1642"/>
        <v>A+J=</v>
      </c>
      <c r="AA3823" s="81">
        <f t="shared" si="1665"/>
        <v>47438</v>
      </c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75">
        <f t="shared" si="1643"/>
        <v>48083</v>
      </c>
      <c r="B3824" s="76">
        <f t="shared" si="1644"/>
        <v>98.20834391999999</v>
      </c>
      <c r="C3824" s="76">
        <f t="shared" si="1648"/>
        <v>55.248564129999998</v>
      </c>
      <c r="D3824" s="77">
        <f t="shared" si="1650"/>
        <v>7245.38</v>
      </c>
      <c r="E3824" s="78">
        <f>IF(K3824=1,VLOOKUP(A3823,[1]Plan1!$G$155:$I$350,3),E3823)</f>
        <v>7276.54</v>
      </c>
      <c r="F3824" s="79">
        <f t="shared" si="1651"/>
        <v>45763</v>
      </c>
      <c r="G3824" s="80">
        <f t="shared" si="1652"/>
        <v>4.3006716003852752E-3</v>
      </c>
      <c r="H3824" s="81">
        <f t="shared" si="1653"/>
        <v>48106</v>
      </c>
      <c r="I3824" s="81">
        <f t="shared" si="1654"/>
        <v>48106</v>
      </c>
      <c r="J3824" s="82">
        <f t="shared" si="1645"/>
        <v>21</v>
      </c>
      <c r="K3824" s="82">
        <f t="shared" si="1666"/>
        <v>6</v>
      </c>
      <c r="L3824" s="76">
        <f t="shared" si="1655"/>
        <v>1.0012268799999999</v>
      </c>
      <c r="M3824" s="83">
        <f t="shared" si="1656"/>
        <v>1.0043006699999999</v>
      </c>
      <c r="N3824" s="83">
        <f t="shared" si="1657"/>
        <v>1.7721186638897082</v>
      </c>
      <c r="O3824" s="76">
        <f t="shared" si="1658"/>
        <v>1.77429284</v>
      </c>
      <c r="P3824" s="76">
        <f t="shared" si="1659"/>
        <v>98.027131749999995</v>
      </c>
      <c r="Q3824" s="84">
        <f t="shared" si="1649"/>
        <v>0</v>
      </c>
      <c r="R3824" s="86">
        <f t="shared" si="1646"/>
        <v>0</v>
      </c>
      <c r="S3824" s="76">
        <f t="shared" si="1660"/>
        <v>0</v>
      </c>
      <c r="T3824" s="86">
        <f t="shared" si="1647"/>
        <v>8.0657000000000006E-2</v>
      </c>
      <c r="U3824" s="84">
        <f t="shared" si="1661"/>
        <v>6</v>
      </c>
      <c r="V3824" s="84">
        <v>252</v>
      </c>
      <c r="W3824" s="83">
        <f t="shared" si="1662"/>
        <v>1.001848592</v>
      </c>
      <c r="X3824" s="76">
        <f t="shared" si="1663"/>
        <v>0.18121217000000001</v>
      </c>
      <c r="Y3824" s="76">
        <f t="shared" si="1664"/>
        <v>0</v>
      </c>
      <c r="Z3824" s="90" t="str">
        <f t="shared" si="1642"/>
        <v>A+J=</v>
      </c>
      <c r="AA3824" s="81">
        <f t="shared" si="1665"/>
        <v>47438</v>
      </c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75">
        <f t="shared" si="1643"/>
        <v>48084</v>
      </c>
      <c r="B3825" s="76">
        <f t="shared" si="1644"/>
        <v>98.20834391999999</v>
      </c>
      <c r="C3825" s="76">
        <f t="shared" si="1648"/>
        <v>55.248564129999998</v>
      </c>
      <c r="D3825" s="77">
        <f t="shared" si="1650"/>
        <v>7245.38</v>
      </c>
      <c r="E3825" s="78">
        <f>IF(K3825=1,VLOOKUP(A3824,[1]Plan1!$G$155:$I$350,3),E3824)</f>
        <v>7276.54</v>
      </c>
      <c r="F3825" s="79">
        <f t="shared" si="1651"/>
        <v>45763</v>
      </c>
      <c r="G3825" s="80">
        <f t="shared" si="1652"/>
        <v>4.3006716003852752E-3</v>
      </c>
      <c r="H3825" s="81">
        <f t="shared" si="1653"/>
        <v>48106</v>
      </c>
      <c r="I3825" s="81">
        <f t="shared" si="1654"/>
        <v>48106</v>
      </c>
      <c r="J3825" s="82">
        <f t="shared" si="1645"/>
        <v>21</v>
      </c>
      <c r="K3825" s="82">
        <f t="shared" si="1666"/>
        <v>6</v>
      </c>
      <c r="L3825" s="76">
        <f t="shared" si="1655"/>
        <v>1.0012268799999999</v>
      </c>
      <c r="M3825" s="83">
        <f t="shared" si="1656"/>
        <v>1.0043006699999999</v>
      </c>
      <c r="N3825" s="83">
        <f t="shared" si="1657"/>
        <v>1.7721186638897082</v>
      </c>
      <c r="O3825" s="76">
        <f t="shared" si="1658"/>
        <v>1.77429284</v>
      </c>
      <c r="P3825" s="76">
        <f t="shared" si="1659"/>
        <v>98.027131749999995</v>
      </c>
      <c r="Q3825" s="84">
        <f t="shared" si="1649"/>
        <v>0</v>
      </c>
      <c r="R3825" s="86">
        <f t="shared" si="1646"/>
        <v>0</v>
      </c>
      <c r="S3825" s="76">
        <f t="shared" si="1660"/>
        <v>0</v>
      </c>
      <c r="T3825" s="86">
        <f t="shared" si="1647"/>
        <v>8.0657000000000006E-2</v>
      </c>
      <c r="U3825" s="84">
        <f t="shared" si="1661"/>
        <v>6</v>
      </c>
      <c r="V3825" s="84">
        <v>252</v>
      </c>
      <c r="W3825" s="83">
        <f t="shared" si="1662"/>
        <v>1.001848592</v>
      </c>
      <c r="X3825" s="76">
        <f t="shared" si="1663"/>
        <v>0.18121217000000001</v>
      </c>
      <c r="Y3825" s="76">
        <f t="shared" si="1664"/>
        <v>0</v>
      </c>
      <c r="Z3825" s="90" t="str">
        <f t="shared" si="1642"/>
        <v>A+J=</v>
      </c>
      <c r="AA3825" s="81">
        <f t="shared" si="1665"/>
        <v>47438</v>
      </c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75">
        <f t="shared" si="1643"/>
        <v>48085</v>
      </c>
      <c r="B3826" s="76">
        <f t="shared" si="1644"/>
        <v>98.20834391999999</v>
      </c>
      <c r="C3826" s="76">
        <f t="shared" si="1648"/>
        <v>55.248564129999998</v>
      </c>
      <c r="D3826" s="77">
        <f t="shared" si="1650"/>
        <v>7245.38</v>
      </c>
      <c r="E3826" s="78">
        <f>IF(K3826=1,VLOOKUP(A3825,[1]Plan1!$G$155:$I$350,3),E3825)</f>
        <v>7276.54</v>
      </c>
      <c r="F3826" s="79">
        <f t="shared" si="1651"/>
        <v>45763</v>
      </c>
      <c r="G3826" s="80">
        <f t="shared" si="1652"/>
        <v>4.3006716003852752E-3</v>
      </c>
      <c r="H3826" s="81">
        <f t="shared" si="1653"/>
        <v>48106</v>
      </c>
      <c r="I3826" s="81">
        <f t="shared" si="1654"/>
        <v>48106</v>
      </c>
      <c r="J3826" s="82">
        <f t="shared" si="1645"/>
        <v>21</v>
      </c>
      <c r="K3826" s="82">
        <f t="shared" si="1666"/>
        <v>6</v>
      </c>
      <c r="L3826" s="76">
        <f t="shared" si="1655"/>
        <v>1.0012268799999999</v>
      </c>
      <c r="M3826" s="83">
        <f t="shared" si="1656"/>
        <v>1.0043006699999999</v>
      </c>
      <c r="N3826" s="83">
        <f t="shared" si="1657"/>
        <v>1.7721186638897082</v>
      </c>
      <c r="O3826" s="76">
        <f t="shared" si="1658"/>
        <v>1.77429284</v>
      </c>
      <c r="P3826" s="76">
        <f t="shared" si="1659"/>
        <v>98.027131749999995</v>
      </c>
      <c r="Q3826" s="84">
        <f t="shared" si="1649"/>
        <v>0</v>
      </c>
      <c r="R3826" s="86">
        <f t="shared" si="1646"/>
        <v>0</v>
      </c>
      <c r="S3826" s="76">
        <f t="shared" si="1660"/>
        <v>0</v>
      </c>
      <c r="T3826" s="86">
        <f t="shared" si="1647"/>
        <v>8.0657000000000006E-2</v>
      </c>
      <c r="U3826" s="84">
        <f t="shared" si="1661"/>
        <v>6</v>
      </c>
      <c r="V3826" s="84">
        <v>252</v>
      </c>
      <c r="W3826" s="83">
        <f t="shared" si="1662"/>
        <v>1.001848592</v>
      </c>
      <c r="X3826" s="76">
        <f t="shared" si="1663"/>
        <v>0.18121217000000001</v>
      </c>
      <c r="Y3826" s="76">
        <f t="shared" si="1664"/>
        <v>0</v>
      </c>
      <c r="Z3826" s="90" t="str">
        <f t="shared" si="1642"/>
        <v>A+J=</v>
      </c>
      <c r="AA3826" s="81">
        <f t="shared" si="1665"/>
        <v>47438</v>
      </c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75">
        <f t="shared" si="1643"/>
        <v>48086</v>
      </c>
      <c r="B3827" s="76">
        <f t="shared" si="1644"/>
        <v>98.258655420000011</v>
      </c>
      <c r="C3827" s="76">
        <f t="shared" si="1648"/>
        <v>55.248564129999998</v>
      </c>
      <c r="D3827" s="77">
        <f t="shared" si="1650"/>
        <v>7245.38</v>
      </c>
      <c r="E3827" s="78">
        <f>IF(K3827=1,VLOOKUP(A3826,[1]Plan1!$G$155:$I$350,3),E3826)</f>
        <v>7276.54</v>
      </c>
      <c r="F3827" s="79">
        <f t="shared" si="1651"/>
        <v>45763</v>
      </c>
      <c r="G3827" s="80">
        <f t="shared" si="1652"/>
        <v>4.3006716003852752E-3</v>
      </c>
      <c r="H3827" s="81">
        <f t="shared" si="1653"/>
        <v>48106</v>
      </c>
      <c r="I3827" s="81">
        <f t="shared" si="1654"/>
        <v>48106</v>
      </c>
      <c r="J3827" s="82">
        <f t="shared" si="1645"/>
        <v>21</v>
      </c>
      <c r="K3827" s="82">
        <f t="shared" si="1666"/>
        <v>7</v>
      </c>
      <c r="L3827" s="76">
        <f t="shared" si="1655"/>
        <v>1.0014315</v>
      </c>
      <c r="M3827" s="83">
        <f t="shared" si="1656"/>
        <v>1.0043006699999999</v>
      </c>
      <c r="N3827" s="83">
        <f t="shared" si="1657"/>
        <v>1.7721186638897082</v>
      </c>
      <c r="O3827" s="76">
        <f t="shared" si="1658"/>
        <v>1.77465545</v>
      </c>
      <c r="P3827" s="76">
        <f t="shared" si="1659"/>
        <v>98.047165430000007</v>
      </c>
      <c r="Q3827" s="84">
        <f t="shared" si="1649"/>
        <v>0</v>
      </c>
      <c r="R3827" s="86">
        <f t="shared" si="1646"/>
        <v>0</v>
      </c>
      <c r="S3827" s="76">
        <f t="shared" si="1660"/>
        <v>0</v>
      </c>
      <c r="T3827" s="86">
        <f t="shared" si="1647"/>
        <v>8.0657000000000006E-2</v>
      </c>
      <c r="U3827" s="84">
        <f t="shared" si="1661"/>
        <v>7</v>
      </c>
      <c r="V3827" s="84">
        <v>252</v>
      </c>
      <c r="W3827" s="83">
        <f t="shared" si="1662"/>
        <v>1.0021570230000001</v>
      </c>
      <c r="X3827" s="76">
        <f t="shared" si="1663"/>
        <v>0.21148998999999999</v>
      </c>
      <c r="Y3827" s="76">
        <f t="shared" si="1664"/>
        <v>0</v>
      </c>
      <c r="Z3827" s="90" t="str">
        <f t="shared" si="1642"/>
        <v>A+J=</v>
      </c>
      <c r="AA3827" s="81">
        <f t="shared" si="1665"/>
        <v>47438</v>
      </c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75">
        <f t="shared" si="1643"/>
        <v>48087</v>
      </c>
      <c r="B3828" s="76">
        <f t="shared" si="1644"/>
        <v>98.308993479999998</v>
      </c>
      <c r="C3828" s="76">
        <f t="shared" si="1648"/>
        <v>55.248564129999998</v>
      </c>
      <c r="D3828" s="77">
        <f t="shared" si="1650"/>
        <v>7245.38</v>
      </c>
      <c r="E3828" s="78">
        <f>IF(K3828=1,VLOOKUP(A3827,[1]Plan1!$G$155:$I$350,3),E3827)</f>
        <v>7276.54</v>
      </c>
      <c r="F3828" s="79">
        <f t="shared" si="1651"/>
        <v>45763</v>
      </c>
      <c r="G3828" s="80">
        <f t="shared" si="1652"/>
        <v>4.3006716003852752E-3</v>
      </c>
      <c r="H3828" s="81">
        <f t="shared" si="1653"/>
        <v>48106</v>
      </c>
      <c r="I3828" s="81">
        <f t="shared" si="1654"/>
        <v>48106</v>
      </c>
      <c r="J3828" s="82">
        <f t="shared" si="1645"/>
        <v>21</v>
      </c>
      <c r="K3828" s="82">
        <f t="shared" si="1666"/>
        <v>8</v>
      </c>
      <c r="L3828" s="76">
        <f t="shared" si="1655"/>
        <v>1.00163617</v>
      </c>
      <c r="M3828" s="83">
        <f t="shared" si="1656"/>
        <v>1.0043006699999999</v>
      </c>
      <c r="N3828" s="83">
        <f t="shared" si="1657"/>
        <v>1.7721186638897082</v>
      </c>
      <c r="O3828" s="76">
        <f t="shared" si="1658"/>
        <v>1.77501815</v>
      </c>
      <c r="P3828" s="76">
        <f t="shared" si="1659"/>
        <v>98.067204090000004</v>
      </c>
      <c r="Q3828" s="84">
        <f t="shared" si="1649"/>
        <v>0</v>
      </c>
      <c r="R3828" s="86">
        <f t="shared" si="1646"/>
        <v>0</v>
      </c>
      <c r="S3828" s="76">
        <f t="shared" si="1660"/>
        <v>0</v>
      </c>
      <c r="T3828" s="86">
        <f t="shared" si="1647"/>
        <v>8.0657000000000006E-2</v>
      </c>
      <c r="U3828" s="84">
        <f t="shared" si="1661"/>
        <v>8</v>
      </c>
      <c r="V3828" s="84">
        <v>252</v>
      </c>
      <c r="W3828" s="83">
        <f t="shared" si="1662"/>
        <v>1.002465548</v>
      </c>
      <c r="X3828" s="76">
        <f t="shared" si="1663"/>
        <v>0.24178938999999999</v>
      </c>
      <c r="Y3828" s="76">
        <f t="shared" si="1664"/>
        <v>0</v>
      </c>
      <c r="Z3828" s="90" t="str">
        <f t="shared" si="1642"/>
        <v>A+J=</v>
      </c>
      <c r="AA3828" s="81">
        <f t="shared" si="1665"/>
        <v>47438</v>
      </c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75">
        <f t="shared" si="1643"/>
        <v>48088</v>
      </c>
      <c r="B3829" s="76">
        <f t="shared" si="1644"/>
        <v>98.359357199999991</v>
      </c>
      <c r="C3829" s="76">
        <f t="shared" si="1648"/>
        <v>55.248564129999998</v>
      </c>
      <c r="D3829" s="77">
        <f t="shared" si="1650"/>
        <v>7245.38</v>
      </c>
      <c r="E3829" s="78">
        <f>IF(K3829=1,VLOOKUP(A3828,[1]Plan1!$G$155:$I$350,3),E3828)</f>
        <v>7276.54</v>
      </c>
      <c r="F3829" s="79">
        <f t="shared" si="1651"/>
        <v>45763</v>
      </c>
      <c r="G3829" s="80">
        <f t="shared" si="1652"/>
        <v>4.3006716003852752E-3</v>
      </c>
      <c r="H3829" s="81">
        <f t="shared" si="1653"/>
        <v>48106</v>
      </c>
      <c r="I3829" s="81">
        <f t="shared" si="1654"/>
        <v>48106</v>
      </c>
      <c r="J3829" s="82">
        <f t="shared" si="1645"/>
        <v>21</v>
      </c>
      <c r="K3829" s="82">
        <f t="shared" si="1666"/>
        <v>9</v>
      </c>
      <c r="L3829" s="76">
        <f t="shared" si="1655"/>
        <v>1.00184088</v>
      </c>
      <c r="M3829" s="83">
        <f t="shared" si="1656"/>
        <v>1.0043006699999999</v>
      </c>
      <c r="N3829" s="83">
        <f t="shared" si="1657"/>
        <v>1.7721186638897082</v>
      </c>
      <c r="O3829" s="76">
        <f t="shared" si="1658"/>
        <v>1.7753809199999999</v>
      </c>
      <c r="P3829" s="76">
        <f t="shared" si="1659"/>
        <v>98.087246609999994</v>
      </c>
      <c r="Q3829" s="84">
        <f t="shared" si="1649"/>
        <v>0</v>
      </c>
      <c r="R3829" s="86">
        <f t="shared" si="1646"/>
        <v>0</v>
      </c>
      <c r="S3829" s="76">
        <f t="shared" si="1660"/>
        <v>0</v>
      </c>
      <c r="T3829" s="86">
        <f t="shared" si="1647"/>
        <v>8.0657000000000006E-2</v>
      </c>
      <c r="U3829" s="84">
        <f t="shared" si="1661"/>
        <v>9</v>
      </c>
      <c r="V3829" s="84">
        <v>252</v>
      </c>
      <c r="W3829" s="83">
        <f t="shared" si="1662"/>
        <v>1.002774169</v>
      </c>
      <c r="X3829" s="76">
        <f t="shared" si="1663"/>
        <v>0.27211058999999999</v>
      </c>
      <c r="Y3829" s="76">
        <f t="shared" si="1664"/>
        <v>0</v>
      </c>
      <c r="Z3829" s="90" t="str">
        <f t="shared" si="1642"/>
        <v>A+J=</v>
      </c>
      <c r="AA3829" s="81">
        <f t="shared" si="1665"/>
        <v>47438</v>
      </c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75">
        <f t="shared" si="1643"/>
        <v>48089</v>
      </c>
      <c r="B3830" s="76">
        <f t="shared" si="1644"/>
        <v>98.409746499999997</v>
      </c>
      <c r="C3830" s="76">
        <f t="shared" si="1648"/>
        <v>55.248564129999998</v>
      </c>
      <c r="D3830" s="77">
        <f t="shared" si="1650"/>
        <v>7245.38</v>
      </c>
      <c r="E3830" s="78">
        <f>IF(K3830=1,VLOOKUP(A3829,[1]Plan1!$G$155:$I$350,3),E3829)</f>
        <v>7276.54</v>
      </c>
      <c r="F3830" s="79">
        <f t="shared" si="1651"/>
        <v>45763</v>
      </c>
      <c r="G3830" s="80">
        <f t="shared" si="1652"/>
        <v>4.3006716003852752E-3</v>
      </c>
      <c r="H3830" s="81">
        <f t="shared" si="1653"/>
        <v>48106</v>
      </c>
      <c r="I3830" s="81">
        <f t="shared" si="1654"/>
        <v>48106</v>
      </c>
      <c r="J3830" s="82">
        <f t="shared" si="1645"/>
        <v>21</v>
      </c>
      <c r="K3830" s="82">
        <f t="shared" si="1666"/>
        <v>10</v>
      </c>
      <c r="L3830" s="76">
        <f t="shared" si="1655"/>
        <v>1.00204563</v>
      </c>
      <c r="M3830" s="83">
        <f t="shared" si="1656"/>
        <v>1.0043006699999999</v>
      </c>
      <c r="N3830" s="83">
        <f t="shared" si="1657"/>
        <v>1.7721186638897082</v>
      </c>
      <c r="O3830" s="76">
        <f t="shared" si="1658"/>
        <v>1.7757437599999999</v>
      </c>
      <c r="P3830" s="76">
        <f t="shared" si="1659"/>
        <v>98.107292999999999</v>
      </c>
      <c r="Q3830" s="84">
        <f t="shared" si="1649"/>
        <v>0</v>
      </c>
      <c r="R3830" s="86">
        <f t="shared" si="1646"/>
        <v>0</v>
      </c>
      <c r="S3830" s="76">
        <f t="shared" si="1660"/>
        <v>0</v>
      </c>
      <c r="T3830" s="86">
        <f t="shared" si="1647"/>
        <v>8.0657000000000006E-2</v>
      </c>
      <c r="U3830" s="84">
        <f t="shared" si="1661"/>
        <v>10</v>
      </c>
      <c r="V3830" s="84">
        <v>252</v>
      </c>
      <c r="W3830" s="83">
        <f t="shared" si="1662"/>
        <v>1.003082885</v>
      </c>
      <c r="X3830" s="76">
        <f t="shared" si="1663"/>
        <v>0.30245349999999999</v>
      </c>
      <c r="Y3830" s="76">
        <f t="shared" si="1664"/>
        <v>0</v>
      </c>
      <c r="Z3830" s="90" t="str">
        <f t="shared" si="1642"/>
        <v>A+J=</v>
      </c>
      <c r="AA3830" s="81">
        <f t="shared" si="1665"/>
        <v>47438</v>
      </c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75">
        <f t="shared" si="1643"/>
        <v>48090</v>
      </c>
      <c r="B3831" s="76">
        <f t="shared" si="1644"/>
        <v>98.46016238</v>
      </c>
      <c r="C3831" s="76">
        <f t="shared" si="1648"/>
        <v>55.248564129999998</v>
      </c>
      <c r="D3831" s="77">
        <f t="shared" si="1650"/>
        <v>7245.38</v>
      </c>
      <c r="E3831" s="78">
        <f>IF(K3831=1,VLOOKUP(A3830,[1]Plan1!$G$155:$I$350,3),E3830)</f>
        <v>7276.54</v>
      </c>
      <c r="F3831" s="79">
        <f t="shared" si="1651"/>
        <v>45763</v>
      </c>
      <c r="G3831" s="80">
        <f t="shared" si="1652"/>
        <v>4.3006716003852752E-3</v>
      </c>
      <c r="H3831" s="81">
        <f t="shared" si="1653"/>
        <v>48106</v>
      </c>
      <c r="I3831" s="81">
        <f t="shared" si="1654"/>
        <v>48106</v>
      </c>
      <c r="J3831" s="82">
        <f t="shared" si="1645"/>
        <v>21</v>
      </c>
      <c r="K3831" s="82">
        <f t="shared" si="1666"/>
        <v>11</v>
      </c>
      <c r="L3831" s="76">
        <f t="shared" si="1655"/>
        <v>1.0022504299999999</v>
      </c>
      <c r="M3831" s="83">
        <f t="shared" si="1656"/>
        <v>1.0043006699999999</v>
      </c>
      <c r="N3831" s="83">
        <f t="shared" si="1657"/>
        <v>1.7721186638897082</v>
      </c>
      <c r="O3831" s="76">
        <f t="shared" si="1658"/>
        <v>1.77610669</v>
      </c>
      <c r="P3831" s="76">
        <f t="shared" si="1659"/>
        <v>98.127344359999995</v>
      </c>
      <c r="Q3831" s="84">
        <f t="shared" si="1649"/>
        <v>0</v>
      </c>
      <c r="R3831" s="86">
        <f t="shared" si="1646"/>
        <v>0</v>
      </c>
      <c r="S3831" s="76">
        <f t="shared" si="1660"/>
        <v>0</v>
      </c>
      <c r="T3831" s="86">
        <f t="shared" si="1647"/>
        <v>8.0657000000000006E-2</v>
      </c>
      <c r="U3831" s="84">
        <f t="shared" si="1661"/>
        <v>11</v>
      </c>
      <c r="V3831" s="84">
        <v>252</v>
      </c>
      <c r="W3831" s="83">
        <f t="shared" si="1662"/>
        <v>1.0033916949999999</v>
      </c>
      <c r="X3831" s="76">
        <f t="shared" si="1663"/>
        <v>0.33281801999999999</v>
      </c>
      <c r="Y3831" s="76">
        <f t="shared" si="1664"/>
        <v>0</v>
      </c>
      <c r="Z3831" s="90" t="str">
        <f t="shared" si="1642"/>
        <v>A+J=</v>
      </c>
      <c r="AA3831" s="81">
        <f t="shared" si="1665"/>
        <v>47438</v>
      </c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75">
        <f t="shared" si="1643"/>
        <v>48091</v>
      </c>
      <c r="B3832" s="76">
        <f t="shared" si="1644"/>
        <v>98.46016238</v>
      </c>
      <c r="C3832" s="76">
        <f t="shared" si="1648"/>
        <v>55.248564129999998</v>
      </c>
      <c r="D3832" s="77">
        <f t="shared" si="1650"/>
        <v>7245.38</v>
      </c>
      <c r="E3832" s="78">
        <f>IF(K3832=1,VLOOKUP(A3831,[1]Plan1!$G$155:$I$350,3),E3831)</f>
        <v>7276.54</v>
      </c>
      <c r="F3832" s="79">
        <f t="shared" si="1651"/>
        <v>45763</v>
      </c>
      <c r="G3832" s="80">
        <f t="shared" si="1652"/>
        <v>4.3006716003852752E-3</v>
      </c>
      <c r="H3832" s="81">
        <f t="shared" si="1653"/>
        <v>48106</v>
      </c>
      <c r="I3832" s="81">
        <f t="shared" si="1654"/>
        <v>48106</v>
      </c>
      <c r="J3832" s="82">
        <f t="shared" si="1645"/>
        <v>21</v>
      </c>
      <c r="K3832" s="82">
        <f t="shared" si="1666"/>
        <v>11</v>
      </c>
      <c r="L3832" s="76">
        <f t="shared" si="1655"/>
        <v>1.0022504299999999</v>
      </c>
      <c r="M3832" s="83">
        <f t="shared" si="1656"/>
        <v>1.0043006699999999</v>
      </c>
      <c r="N3832" s="83">
        <f t="shared" si="1657"/>
        <v>1.7721186638897082</v>
      </c>
      <c r="O3832" s="76">
        <f t="shared" si="1658"/>
        <v>1.77610669</v>
      </c>
      <c r="P3832" s="76">
        <f t="shared" si="1659"/>
        <v>98.127344359999995</v>
      </c>
      <c r="Q3832" s="84">
        <f t="shared" si="1649"/>
        <v>0</v>
      </c>
      <c r="R3832" s="86">
        <f t="shared" si="1646"/>
        <v>0</v>
      </c>
      <c r="S3832" s="76">
        <f t="shared" si="1660"/>
        <v>0</v>
      </c>
      <c r="T3832" s="86">
        <f t="shared" si="1647"/>
        <v>8.0657000000000006E-2</v>
      </c>
      <c r="U3832" s="84">
        <f t="shared" si="1661"/>
        <v>11</v>
      </c>
      <c r="V3832" s="84">
        <v>252</v>
      </c>
      <c r="W3832" s="83">
        <f t="shared" si="1662"/>
        <v>1.0033916949999999</v>
      </c>
      <c r="X3832" s="76">
        <f t="shared" si="1663"/>
        <v>0.33281801999999999</v>
      </c>
      <c r="Y3832" s="76">
        <f t="shared" si="1664"/>
        <v>0</v>
      </c>
      <c r="Z3832" s="90" t="str">
        <f t="shared" si="1642"/>
        <v>A+J=</v>
      </c>
      <c r="AA3832" s="81">
        <f t="shared" si="1665"/>
        <v>47438</v>
      </c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75">
        <f t="shared" si="1643"/>
        <v>48092</v>
      </c>
      <c r="B3833" s="76">
        <f t="shared" si="1644"/>
        <v>98.46016238</v>
      </c>
      <c r="C3833" s="76">
        <f t="shared" si="1648"/>
        <v>55.248564129999998</v>
      </c>
      <c r="D3833" s="77">
        <f t="shared" si="1650"/>
        <v>7245.38</v>
      </c>
      <c r="E3833" s="78">
        <f>IF(K3833=1,VLOOKUP(A3832,[1]Plan1!$G$155:$I$350,3),E3832)</f>
        <v>7276.54</v>
      </c>
      <c r="F3833" s="79">
        <f t="shared" si="1651"/>
        <v>45763</v>
      </c>
      <c r="G3833" s="80">
        <f t="shared" si="1652"/>
        <v>4.3006716003852752E-3</v>
      </c>
      <c r="H3833" s="81">
        <f t="shared" si="1653"/>
        <v>48106</v>
      </c>
      <c r="I3833" s="81">
        <f t="shared" si="1654"/>
        <v>48106</v>
      </c>
      <c r="J3833" s="82">
        <f t="shared" si="1645"/>
        <v>21</v>
      </c>
      <c r="K3833" s="82">
        <f t="shared" si="1666"/>
        <v>11</v>
      </c>
      <c r="L3833" s="76">
        <f t="shared" si="1655"/>
        <v>1.0022504299999999</v>
      </c>
      <c r="M3833" s="83">
        <f t="shared" si="1656"/>
        <v>1.0043006699999999</v>
      </c>
      <c r="N3833" s="83">
        <f t="shared" si="1657"/>
        <v>1.7721186638897082</v>
      </c>
      <c r="O3833" s="76">
        <f t="shared" si="1658"/>
        <v>1.77610669</v>
      </c>
      <c r="P3833" s="76">
        <f t="shared" si="1659"/>
        <v>98.127344359999995</v>
      </c>
      <c r="Q3833" s="84">
        <f t="shared" si="1649"/>
        <v>0</v>
      </c>
      <c r="R3833" s="86">
        <f t="shared" si="1646"/>
        <v>0</v>
      </c>
      <c r="S3833" s="76">
        <f t="shared" si="1660"/>
        <v>0</v>
      </c>
      <c r="T3833" s="86">
        <f t="shared" si="1647"/>
        <v>8.0657000000000006E-2</v>
      </c>
      <c r="U3833" s="84">
        <f t="shared" si="1661"/>
        <v>11</v>
      </c>
      <c r="V3833" s="84">
        <v>252</v>
      </c>
      <c r="W3833" s="83">
        <f t="shared" si="1662"/>
        <v>1.0033916949999999</v>
      </c>
      <c r="X3833" s="76">
        <f t="shared" si="1663"/>
        <v>0.33281801999999999</v>
      </c>
      <c r="Y3833" s="76">
        <f t="shared" si="1664"/>
        <v>0</v>
      </c>
      <c r="Z3833" s="90" t="str">
        <f t="shared" si="1642"/>
        <v>A+J=</v>
      </c>
      <c r="AA3833" s="81">
        <f t="shared" si="1665"/>
        <v>47438</v>
      </c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75">
        <f t="shared" si="1643"/>
        <v>48093</v>
      </c>
      <c r="B3834" s="76">
        <f t="shared" si="1644"/>
        <v>98.510602840000004</v>
      </c>
      <c r="C3834" s="76">
        <f t="shared" si="1648"/>
        <v>55.248564129999998</v>
      </c>
      <c r="D3834" s="77">
        <f t="shared" si="1650"/>
        <v>7245.38</v>
      </c>
      <c r="E3834" s="78">
        <f>IF(K3834=1,VLOOKUP(A3833,[1]Plan1!$G$155:$I$350,3),E3833)</f>
        <v>7276.54</v>
      </c>
      <c r="F3834" s="79">
        <f t="shared" si="1651"/>
        <v>45763</v>
      </c>
      <c r="G3834" s="80">
        <f t="shared" si="1652"/>
        <v>4.3006716003852752E-3</v>
      </c>
      <c r="H3834" s="81">
        <f t="shared" si="1653"/>
        <v>48106</v>
      </c>
      <c r="I3834" s="81">
        <f t="shared" si="1654"/>
        <v>48106</v>
      </c>
      <c r="J3834" s="82">
        <f t="shared" si="1645"/>
        <v>21</v>
      </c>
      <c r="K3834" s="82">
        <f t="shared" si="1666"/>
        <v>12</v>
      </c>
      <c r="L3834" s="76">
        <f t="shared" si="1655"/>
        <v>1.0024552600000001</v>
      </c>
      <c r="M3834" s="83">
        <f t="shared" si="1656"/>
        <v>1.0043006699999999</v>
      </c>
      <c r="N3834" s="83">
        <f t="shared" si="1657"/>
        <v>1.7721186638897082</v>
      </c>
      <c r="O3834" s="76">
        <f t="shared" si="1658"/>
        <v>1.77646967</v>
      </c>
      <c r="P3834" s="76">
        <f t="shared" si="1659"/>
        <v>98.147398480000007</v>
      </c>
      <c r="Q3834" s="84">
        <f t="shared" si="1649"/>
        <v>0</v>
      </c>
      <c r="R3834" s="86">
        <f t="shared" si="1646"/>
        <v>0</v>
      </c>
      <c r="S3834" s="76">
        <f t="shared" si="1660"/>
        <v>0</v>
      </c>
      <c r="T3834" s="86">
        <f t="shared" si="1647"/>
        <v>8.0657000000000006E-2</v>
      </c>
      <c r="U3834" s="84">
        <f t="shared" si="1661"/>
        <v>12</v>
      </c>
      <c r="V3834" s="84">
        <v>252</v>
      </c>
      <c r="W3834" s="83">
        <f t="shared" si="1662"/>
        <v>1.003700601</v>
      </c>
      <c r="X3834" s="76">
        <f t="shared" si="1663"/>
        <v>0.36320436</v>
      </c>
      <c r="Y3834" s="76">
        <f t="shared" si="1664"/>
        <v>0</v>
      </c>
      <c r="Z3834" s="90" t="str">
        <f t="shared" si="1642"/>
        <v>A+J=</v>
      </c>
      <c r="AA3834" s="81">
        <f t="shared" si="1665"/>
        <v>47438</v>
      </c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75">
        <f t="shared" si="1643"/>
        <v>48094</v>
      </c>
      <c r="B3835" s="76">
        <f t="shared" si="1644"/>
        <v>98.561070010000009</v>
      </c>
      <c r="C3835" s="76">
        <f t="shared" si="1648"/>
        <v>55.248564129999998</v>
      </c>
      <c r="D3835" s="77">
        <f t="shared" si="1650"/>
        <v>7245.38</v>
      </c>
      <c r="E3835" s="78">
        <f>IF(K3835=1,VLOOKUP(A3834,[1]Plan1!$G$155:$I$350,3),E3834)</f>
        <v>7276.54</v>
      </c>
      <c r="F3835" s="79">
        <f t="shared" si="1651"/>
        <v>45763</v>
      </c>
      <c r="G3835" s="80">
        <f t="shared" si="1652"/>
        <v>4.3006716003852752E-3</v>
      </c>
      <c r="H3835" s="81">
        <f t="shared" si="1653"/>
        <v>48106</v>
      </c>
      <c r="I3835" s="81">
        <f t="shared" si="1654"/>
        <v>48106</v>
      </c>
      <c r="J3835" s="82">
        <f t="shared" si="1645"/>
        <v>21</v>
      </c>
      <c r="K3835" s="82">
        <f t="shared" si="1666"/>
        <v>13</v>
      </c>
      <c r="L3835" s="76">
        <f t="shared" si="1655"/>
        <v>1.0026601399999999</v>
      </c>
      <c r="M3835" s="83">
        <f t="shared" si="1656"/>
        <v>1.0043006699999999</v>
      </c>
      <c r="N3835" s="83">
        <f t="shared" si="1657"/>
        <v>1.7721186638897082</v>
      </c>
      <c r="O3835" s="76">
        <f t="shared" si="1658"/>
        <v>1.7768327399999999</v>
      </c>
      <c r="P3835" s="76">
        <f t="shared" si="1659"/>
        <v>98.167457580000004</v>
      </c>
      <c r="Q3835" s="84">
        <f t="shared" si="1649"/>
        <v>0</v>
      </c>
      <c r="R3835" s="86">
        <f t="shared" si="1646"/>
        <v>0</v>
      </c>
      <c r="S3835" s="76">
        <f t="shared" si="1660"/>
        <v>0</v>
      </c>
      <c r="T3835" s="86">
        <f t="shared" si="1647"/>
        <v>8.0657000000000006E-2</v>
      </c>
      <c r="U3835" s="84">
        <f t="shared" si="1661"/>
        <v>13</v>
      </c>
      <c r="V3835" s="84">
        <v>252</v>
      </c>
      <c r="W3835" s="83">
        <f t="shared" si="1662"/>
        <v>1.004009602</v>
      </c>
      <c r="X3835" s="76">
        <f t="shared" si="1663"/>
        <v>0.39361243000000001</v>
      </c>
      <c r="Y3835" s="76">
        <f t="shared" si="1664"/>
        <v>0</v>
      </c>
      <c r="Z3835" s="90" t="str">
        <f t="shared" si="1642"/>
        <v>A+J=</v>
      </c>
      <c r="AA3835" s="81">
        <f t="shared" si="1665"/>
        <v>47438</v>
      </c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75">
        <f t="shared" si="1643"/>
        <v>48095</v>
      </c>
      <c r="B3836" s="76">
        <f t="shared" si="1644"/>
        <v>98.611563349999997</v>
      </c>
      <c r="C3836" s="76">
        <f t="shared" si="1648"/>
        <v>55.248564129999998</v>
      </c>
      <c r="D3836" s="77">
        <f t="shared" si="1650"/>
        <v>7245.38</v>
      </c>
      <c r="E3836" s="78">
        <f>IF(K3836=1,VLOOKUP(A3835,[1]Plan1!$G$155:$I$350,3),E3835)</f>
        <v>7276.54</v>
      </c>
      <c r="F3836" s="79">
        <f t="shared" si="1651"/>
        <v>45763</v>
      </c>
      <c r="G3836" s="80">
        <f t="shared" si="1652"/>
        <v>4.3006716003852752E-3</v>
      </c>
      <c r="H3836" s="81">
        <f t="shared" si="1653"/>
        <v>48106</v>
      </c>
      <c r="I3836" s="81">
        <f t="shared" si="1654"/>
        <v>48106</v>
      </c>
      <c r="J3836" s="82">
        <f t="shared" si="1645"/>
        <v>21</v>
      </c>
      <c r="K3836" s="82">
        <f t="shared" si="1666"/>
        <v>14</v>
      </c>
      <c r="L3836" s="76">
        <f t="shared" si="1655"/>
        <v>1.00286506</v>
      </c>
      <c r="M3836" s="83">
        <f t="shared" si="1656"/>
        <v>1.0043006699999999</v>
      </c>
      <c r="N3836" s="83">
        <f t="shared" si="1657"/>
        <v>1.7721186638897082</v>
      </c>
      <c r="O3836" s="76">
        <f t="shared" si="1658"/>
        <v>1.77719589</v>
      </c>
      <c r="P3836" s="76">
        <f t="shared" si="1659"/>
        <v>98.187521099999998</v>
      </c>
      <c r="Q3836" s="84">
        <f t="shared" si="1649"/>
        <v>0</v>
      </c>
      <c r="R3836" s="86">
        <f t="shared" si="1646"/>
        <v>0</v>
      </c>
      <c r="S3836" s="76">
        <f t="shared" si="1660"/>
        <v>0</v>
      </c>
      <c r="T3836" s="86">
        <f t="shared" si="1647"/>
        <v>8.0657000000000006E-2</v>
      </c>
      <c r="U3836" s="84">
        <f t="shared" si="1661"/>
        <v>14</v>
      </c>
      <c r="V3836" s="84">
        <v>252</v>
      </c>
      <c r="W3836" s="83">
        <f t="shared" si="1662"/>
        <v>1.0043186980000001</v>
      </c>
      <c r="X3836" s="76">
        <f t="shared" si="1663"/>
        <v>0.42404225000000001</v>
      </c>
      <c r="Y3836" s="76">
        <f t="shared" si="1664"/>
        <v>0</v>
      </c>
      <c r="Z3836" s="90" t="str">
        <f t="shared" si="1642"/>
        <v>A+J=</v>
      </c>
      <c r="AA3836" s="81">
        <f t="shared" si="1665"/>
        <v>47438</v>
      </c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75">
        <f t="shared" si="1643"/>
        <v>48096</v>
      </c>
      <c r="B3837" s="76">
        <f t="shared" si="1644"/>
        <v>98.662081740000005</v>
      </c>
      <c r="C3837" s="76">
        <f t="shared" si="1648"/>
        <v>55.248564129999998</v>
      </c>
      <c r="D3837" s="77">
        <f t="shared" si="1650"/>
        <v>7245.38</v>
      </c>
      <c r="E3837" s="78">
        <f>IF(K3837=1,VLOOKUP(A3836,[1]Plan1!$G$155:$I$350,3),E3836)</f>
        <v>7276.54</v>
      </c>
      <c r="F3837" s="79">
        <f t="shared" si="1651"/>
        <v>45763</v>
      </c>
      <c r="G3837" s="80">
        <f t="shared" si="1652"/>
        <v>4.3006716003852752E-3</v>
      </c>
      <c r="H3837" s="81">
        <f t="shared" si="1653"/>
        <v>48106</v>
      </c>
      <c r="I3837" s="81">
        <f t="shared" si="1654"/>
        <v>48106</v>
      </c>
      <c r="J3837" s="82">
        <f t="shared" si="1645"/>
        <v>21</v>
      </c>
      <c r="K3837" s="82">
        <f t="shared" si="1666"/>
        <v>15</v>
      </c>
      <c r="L3837" s="76">
        <f t="shared" si="1655"/>
        <v>1.00307002</v>
      </c>
      <c r="M3837" s="83">
        <f t="shared" si="1656"/>
        <v>1.0043006699999999</v>
      </c>
      <c r="N3837" s="83">
        <f t="shared" si="1657"/>
        <v>1.7721186638897082</v>
      </c>
      <c r="O3837" s="76">
        <f t="shared" si="1658"/>
        <v>1.7775590999999999</v>
      </c>
      <c r="P3837" s="76">
        <f t="shared" si="1659"/>
        <v>98.207587930000003</v>
      </c>
      <c r="Q3837" s="84">
        <f t="shared" si="1649"/>
        <v>0</v>
      </c>
      <c r="R3837" s="86">
        <f t="shared" si="1646"/>
        <v>0</v>
      </c>
      <c r="S3837" s="76">
        <f t="shared" si="1660"/>
        <v>0</v>
      </c>
      <c r="T3837" s="86">
        <f t="shared" si="1647"/>
        <v>8.0657000000000006E-2</v>
      </c>
      <c r="U3837" s="84">
        <f t="shared" si="1661"/>
        <v>15</v>
      </c>
      <c r="V3837" s="84">
        <v>252</v>
      </c>
      <c r="W3837" s="83">
        <f t="shared" si="1662"/>
        <v>1.004627889</v>
      </c>
      <c r="X3837" s="76">
        <f t="shared" si="1663"/>
        <v>0.45449381</v>
      </c>
      <c r="Y3837" s="76">
        <f t="shared" si="1664"/>
        <v>0</v>
      </c>
      <c r="Z3837" s="90" t="str">
        <f t="shared" si="1642"/>
        <v>A+J=</v>
      </c>
      <c r="AA3837" s="81">
        <f t="shared" si="1665"/>
        <v>47438</v>
      </c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75">
        <f t="shared" si="1643"/>
        <v>48097</v>
      </c>
      <c r="B3838" s="76">
        <f t="shared" si="1644"/>
        <v>98.712625849999995</v>
      </c>
      <c r="C3838" s="76">
        <f t="shared" si="1648"/>
        <v>55.248564129999998</v>
      </c>
      <c r="D3838" s="77">
        <f t="shared" si="1650"/>
        <v>7245.38</v>
      </c>
      <c r="E3838" s="78">
        <f>IF(K3838=1,VLOOKUP(A3837,[1]Plan1!$G$155:$I$350,3),E3837)</f>
        <v>7276.54</v>
      </c>
      <c r="F3838" s="79">
        <f t="shared" si="1651"/>
        <v>45763</v>
      </c>
      <c r="G3838" s="80">
        <f t="shared" si="1652"/>
        <v>4.3006716003852752E-3</v>
      </c>
      <c r="H3838" s="81">
        <f t="shared" si="1653"/>
        <v>48106</v>
      </c>
      <c r="I3838" s="81">
        <f t="shared" si="1654"/>
        <v>48106</v>
      </c>
      <c r="J3838" s="82">
        <f t="shared" si="1645"/>
        <v>21</v>
      </c>
      <c r="K3838" s="82">
        <f t="shared" si="1666"/>
        <v>16</v>
      </c>
      <c r="L3838" s="76">
        <f t="shared" si="1655"/>
        <v>1.00327502</v>
      </c>
      <c r="M3838" s="83">
        <f t="shared" si="1656"/>
        <v>1.0043006699999999</v>
      </c>
      <c r="N3838" s="83">
        <f t="shared" si="1657"/>
        <v>1.7721186638897082</v>
      </c>
      <c r="O3838" s="76">
        <f t="shared" si="1658"/>
        <v>1.7779223799999999</v>
      </c>
      <c r="P3838" s="76">
        <f t="shared" si="1659"/>
        <v>98.22765862</v>
      </c>
      <c r="Q3838" s="84">
        <f t="shared" si="1649"/>
        <v>0</v>
      </c>
      <c r="R3838" s="86">
        <f t="shared" si="1646"/>
        <v>0</v>
      </c>
      <c r="S3838" s="76">
        <f t="shared" si="1660"/>
        <v>0</v>
      </c>
      <c r="T3838" s="86">
        <f t="shared" si="1647"/>
        <v>8.0657000000000006E-2</v>
      </c>
      <c r="U3838" s="84">
        <f t="shared" si="1661"/>
        <v>16</v>
      </c>
      <c r="V3838" s="84">
        <v>252</v>
      </c>
      <c r="W3838" s="83">
        <f t="shared" si="1662"/>
        <v>1.0049371760000001</v>
      </c>
      <c r="X3838" s="76">
        <f t="shared" si="1663"/>
        <v>0.48496723000000003</v>
      </c>
      <c r="Y3838" s="76">
        <f t="shared" si="1664"/>
        <v>0</v>
      </c>
      <c r="Z3838" s="90" t="str">
        <f t="shared" si="1642"/>
        <v>A+J=</v>
      </c>
      <c r="AA3838" s="81">
        <f t="shared" si="1665"/>
        <v>47438</v>
      </c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75">
        <f t="shared" si="1643"/>
        <v>48098</v>
      </c>
      <c r="B3839" s="76">
        <f t="shared" si="1644"/>
        <v>98.712625849999995</v>
      </c>
      <c r="C3839" s="76">
        <f t="shared" si="1648"/>
        <v>55.248564129999998</v>
      </c>
      <c r="D3839" s="77">
        <f t="shared" si="1650"/>
        <v>7245.38</v>
      </c>
      <c r="E3839" s="78">
        <f>IF(K3839=1,VLOOKUP(A3838,[1]Plan1!$G$155:$I$350,3),E3838)</f>
        <v>7276.54</v>
      </c>
      <c r="F3839" s="79">
        <f t="shared" si="1651"/>
        <v>45763</v>
      </c>
      <c r="G3839" s="80">
        <f t="shared" si="1652"/>
        <v>4.3006716003852752E-3</v>
      </c>
      <c r="H3839" s="81">
        <f t="shared" si="1653"/>
        <v>48106</v>
      </c>
      <c r="I3839" s="81">
        <f t="shared" si="1654"/>
        <v>48106</v>
      </c>
      <c r="J3839" s="82">
        <f t="shared" si="1645"/>
        <v>21</v>
      </c>
      <c r="K3839" s="82">
        <f t="shared" si="1666"/>
        <v>16</v>
      </c>
      <c r="L3839" s="76">
        <f t="shared" si="1655"/>
        <v>1.00327502</v>
      </c>
      <c r="M3839" s="83">
        <f t="shared" si="1656"/>
        <v>1.0043006699999999</v>
      </c>
      <c r="N3839" s="83">
        <f t="shared" si="1657"/>
        <v>1.7721186638897082</v>
      </c>
      <c r="O3839" s="76">
        <f t="shared" si="1658"/>
        <v>1.7779223799999999</v>
      </c>
      <c r="P3839" s="76">
        <f t="shared" si="1659"/>
        <v>98.22765862</v>
      </c>
      <c r="Q3839" s="84">
        <f t="shared" si="1649"/>
        <v>0</v>
      </c>
      <c r="R3839" s="86">
        <f t="shared" si="1646"/>
        <v>0</v>
      </c>
      <c r="S3839" s="76">
        <f t="shared" si="1660"/>
        <v>0</v>
      </c>
      <c r="T3839" s="86">
        <f t="shared" si="1647"/>
        <v>8.0657000000000006E-2</v>
      </c>
      <c r="U3839" s="84">
        <f t="shared" si="1661"/>
        <v>16</v>
      </c>
      <c r="V3839" s="84">
        <v>252</v>
      </c>
      <c r="W3839" s="83">
        <f t="shared" si="1662"/>
        <v>1.0049371760000001</v>
      </c>
      <c r="X3839" s="76">
        <f t="shared" si="1663"/>
        <v>0.48496723000000003</v>
      </c>
      <c r="Y3839" s="76">
        <f t="shared" si="1664"/>
        <v>0</v>
      </c>
      <c r="Z3839" s="90" t="str">
        <f t="shared" si="1642"/>
        <v>A+J=</v>
      </c>
      <c r="AA3839" s="81">
        <f t="shared" si="1665"/>
        <v>47438</v>
      </c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75">
        <f t="shared" si="1643"/>
        <v>48099</v>
      </c>
      <c r="B3840" s="76">
        <f t="shared" si="1644"/>
        <v>98.712625849999995</v>
      </c>
      <c r="C3840" s="76">
        <f t="shared" si="1648"/>
        <v>55.248564129999998</v>
      </c>
      <c r="D3840" s="77">
        <f t="shared" si="1650"/>
        <v>7245.38</v>
      </c>
      <c r="E3840" s="78">
        <f>IF(K3840=1,VLOOKUP(A3839,[1]Plan1!$G$155:$I$350,3),E3839)</f>
        <v>7276.54</v>
      </c>
      <c r="F3840" s="79">
        <f t="shared" si="1651"/>
        <v>45763</v>
      </c>
      <c r="G3840" s="80">
        <f t="shared" si="1652"/>
        <v>4.3006716003852752E-3</v>
      </c>
      <c r="H3840" s="81">
        <f t="shared" si="1653"/>
        <v>48106</v>
      </c>
      <c r="I3840" s="81">
        <f t="shared" si="1654"/>
        <v>48106</v>
      </c>
      <c r="J3840" s="82">
        <f t="shared" si="1645"/>
        <v>21</v>
      </c>
      <c r="K3840" s="82">
        <f t="shared" si="1666"/>
        <v>16</v>
      </c>
      <c r="L3840" s="76">
        <f t="shared" si="1655"/>
        <v>1.00327502</v>
      </c>
      <c r="M3840" s="83">
        <f t="shared" si="1656"/>
        <v>1.0043006699999999</v>
      </c>
      <c r="N3840" s="83">
        <f t="shared" si="1657"/>
        <v>1.7721186638897082</v>
      </c>
      <c r="O3840" s="76">
        <f t="shared" si="1658"/>
        <v>1.7779223799999999</v>
      </c>
      <c r="P3840" s="76">
        <f t="shared" si="1659"/>
        <v>98.22765862</v>
      </c>
      <c r="Q3840" s="84">
        <f t="shared" si="1649"/>
        <v>0</v>
      </c>
      <c r="R3840" s="86">
        <f t="shared" si="1646"/>
        <v>0</v>
      </c>
      <c r="S3840" s="76">
        <f t="shared" si="1660"/>
        <v>0</v>
      </c>
      <c r="T3840" s="86">
        <f t="shared" si="1647"/>
        <v>8.0657000000000006E-2</v>
      </c>
      <c r="U3840" s="84">
        <f t="shared" si="1661"/>
        <v>16</v>
      </c>
      <c r="V3840" s="84">
        <v>252</v>
      </c>
      <c r="W3840" s="83">
        <f t="shared" si="1662"/>
        <v>1.0049371760000001</v>
      </c>
      <c r="X3840" s="76">
        <f t="shared" si="1663"/>
        <v>0.48496723000000003</v>
      </c>
      <c r="Y3840" s="76">
        <f t="shared" si="1664"/>
        <v>0</v>
      </c>
      <c r="Z3840" s="90" t="str">
        <f t="shared" si="1642"/>
        <v>A+J=</v>
      </c>
      <c r="AA3840" s="81">
        <f t="shared" si="1665"/>
        <v>47438</v>
      </c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75">
        <f t="shared" si="1643"/>
        <v>48100</v>
      </c>
      <c r="B3841" s="76">
        <f t="shared" si="1644"/>
        <v>98.76319719</v>
      </c>
      <c r="C3841" s="76">
        <f t="shared" si="1648"/>
        <v>55.248564129999998</v>
      </c>
      <c r="D3841" s="77">
        <f t="shared" si="1650"/>
        <v>7245.38</v>
      </c>
      <c r="E3841" s="78">
        <f>IF(K3841=1,VLOOKUP(A3840,[1]Plan1!$G$155:$I$350,3),E3840)</f>
        <v>7276.54</v>
      </c>
      <c r="F3841" s="79">
        <f t="shared" si="1651"/>
        <v>45763</v>
      </c>
      <c r="G3841" s="80">
        <f t="shared" si="1652"/>
        <v>4.3006716003852752E-3</v>
      </c>
      <c r="H3841" s="81">
        <f t="shared" si="1653"/>
        <v>48106</v>
      </c>
      <c r="I3841" s="81">
        <f t="shared" si="1654"/>
        <v>48106</v>
      </c>
      <c r="J3841" s="82">
        <f t="shared" si="1645"/>
        <v>21</v>
      </c>
      <c r="K3841" s="82">
        <f t="shared" si="1666"/>
        <v>17</v>
      </c>
      <c r="L3841" s="76">
        <f t="shared" si="1655"/>
        <v>1.0034800699999999</v>
      </c>
      <c r="M3841" s="83">
        <f t="shared" si="1656"/>
        <v>1.0043006699999999</v>
      </c>
      <c r="N3841" s="83">
        <f t="shared" si="1657"/>
        <v>1.7721186638897082</v>
      </c>
      <c r="O3841" s="76">
        <f t="shared" si="1658"/>
        <v>1.7782857599999999</v>
      </c>
      <c r="P3841" s="76">
        <f t="shared" si="1659"/>
        <v>98.247734850000001</v>
      </c>
      <c r="Q3841" s="84">
        <f t="shared" si="1649"/>
        <v>0</v>
      </c>
      <c r="R3841" s="86">
        <f t="shared" si="1646"/>
        <v>0</v>
      </c>
      <c r="S3841" s="76">
        <f t="shared" si="1660"/>
        <v>0</v>
      </c>
      <c r="T3841" s="86">
        <f t="shared" si="1647"/>
        <v>8.0657000000000006E-2</v>
      </c>
      <c r="U3841" s="84">
        <f t="shared" si="1661"/>
        <v>17</v>
      </c>
      <c r="V3841" s="84">
        <v>252</v>
      </c>
      <c r="W3841" s="83">
        <f t="shared" si="1662"/>
        <v>1.005246557</v>
      </c>
      <c r="X3841" s="76">
        <f t="shared" si="1663"/>
        <v>0.51546234000000002</v>
      </c>
      <c r="Y3841" s="76">
        <f t="shared" si="1664"/>
        <v>0</v>
      </c>
      <c r="Z3841" s="90" t="str">
        <f t="shared" si="1642"/>
        <v>A+J=</v>
      </c>
      <c r="AA3841" s="81">
        <f t="shared" si="1665"/>
        <v>47438</v>
      </c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75">
        <f t="shared" si="1643"/>
        <v>48101</v>
      </c>
      <c r="B3842" s="76">
        <f t="shared" si="1644"/>
        <v>98.813792590000006</v>
      </c>
      <c r="C3842" s="76">
        <f t="shared" si="1648"/>
        <v>55.248564129999998</v>
      </c>
      <c r="D3842" s="77">
        <f t="shared" si="1650"/>
        <v>7245.38</v>
      </c>
      <c r="E3842" s="78">
        <f>IF(K3842=1,VLOOKUP(A3841,[1]Plan1!$G$155:$I$350,3),E3841)</f>
        <v>7276.54</v>
      </c>
      <c r="F3842" s="79">
        <f t="shared" si="1651"/>
        <v>45763</v>
      </c>
      <c r="G3842" s="80">
        <f t="shared" si="1652"/>
        <v>4.3006716003852752E-3</v>
      </c>
      <c r="H3842" s="81">
        <f t="shared" si="1653"/>
        <v>48106</v>
      </c>
      <c r="I3842" s="81">
        <f t="shared" si="1654"/>
        <v>48106</v>
      </c>
      <c r="J3842" s="82">
        <f t="shared" si="1645"/>
        <v>21</v>
      </c>
      <c r="K3842" s="82">
        <f t="shared" si="1666"/>
        <v>18</v>
      </c>
      <c r="L3842" s="76">
        <f t="shared" si="1655"/>
        <v>1.0036851499999999</v>
      </c>
      <c r="M3842" s="83">
        <f t="shared" si="1656"/>
        <v>1.0043006699999999</v>
      </c>
      <c r="N3842" s="83">
        <f t="shared" si="1657"/>
        <v>1.7721186638897082</v>
      </c>
      <c r="O3842" s="76">
        <f t="shared" si="1658"/>
        <v>1.7786491799999999</v>
      </c>
      <c r="P3842" s="76">
        <f t="shared" si="1659"/>
        <v>98.267813279999999</v>
      </c>
      <c r="Q3842" s="84">
        <f t="shared" si="1649"/>
        <v>0</v>
      </c>
      <c r="R3842" s="86">
        <f t="shared" si="1646"/>
        <v>0</v>
      </c>
      <c r="S3842" s="76">
        <f t="shared" si="1660"/>
        <v>0</v>
      </c>
      <c r="T3842" s="86">
        <f t="shared" si="1647"/>
        <v>8.0657000000000006E-2</v>
      </c>
      <c r="U3842" s="84">
        <f t="shared" si="1661"/>
        <v>18</v>
      </c>
      <c r="V3842" s="84">
        <v>252</v>
      </c>
      <c r="W3842" s="83">
        <f t="shared" si="1662"/>
        <v>1.005556034</v>
      </c>
      <c r="X3842" s="76">
        <f t="shared" si="1663"/>
        <v>0.54597931</v>
      </c>
      <c r="Y3842" s="76">
        <f t="shared" si="1664"/>
        <v>0</v>
      </c>
      <c r="Z3842" s="90" t="str">
        <f t="shared" si="1642"/>
        <v>A+J=</v>
      </c>
      <c r="AA3842" s="81">
        <f t="shared" si="1665"/>
        <v>47438</v>
      </c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75">
        <f t="shared" si="1643"/>
        <v>48102</v>
      </c>
      <c r="B3843" s="76">
        <f t="shared" si="1644"/>
        <v>98.864415310000012</v>
      </c>
      <c r="C3843" s="76">
        <f t="shared" si="1648"/>
        <v>55.248564129999998</v>
      </c>
      <c r="D3843" s="77">
        <f t="shared" si="1650"/>
        <v>7245.38</v>
      </c>
      <c r="E3843" s="78">
        <f>IF(K3843=1,VLOOKUP(A3842,[1]Plan1!$G$155:$I$350,3),E3842)</f>
        <v>7276.54</v>
      </c>
      <c r="F3843" s="79">
        <f t="shared" si="1651"/>
        <v>45763</v>
      </c>
      <c r="G3843" s="80">
        <f t="shared" si="1652"/>
        <v>4.3006716003852752E-3</v>
      </c>
      <c r="H3843" s="81">
        <f t="shared" si="1653"/>
        <v>48106</v>
      </c>
      <c r="I3843" s="81">
        <f t="shared" si="1654"/>
        <v>48106</v>
      </c>
      <c r="J3843" s="82">
        <f t="shared" si="1645"/>
        <v>21</v>
      </c>
      <c r="K3843" s="82">
        <f t="shared" si="1666"/>
        <v>19</v>
      </c>
      <c r="L3843" s="76">
        <f t="shared" si="1655"/>
        <v>1.00389028</v>
      </c>
      <c r="M3843" s="83">
        <f t="shared" si="1656"/>
        <v>1.0043006699999999</v>
      </c>
      <c r="N3843" s="83">
        <f t="shared" si="1657"/>
        <v>1.7721186638897082</v>
      </c>
      <c r="O3843" s="76">
        <f t="shared" si="1658"/>
        <v>1.7790127</v>
      </c>
      <c r="P3843" s="76">
        <f t="shared" si="1659"/>
        <v>98.287897240000007</v>
      </c>
      <c r="Q3843" s="84">
        <f t="shared" si="1649"/>
        <v>0</v>
      </c>
      <c r="R3843" s="86">
        <f t="shared" si="1646"/>
        <v>0</v>
      </c>
      <c r="S3843" s="76">
        <f t="shared" si="1660"/>
        <v>0</v>
      </c>
      <c r="T3843" s="86">
        <f t="shared" si="1647"/>
        <v>8.0657000000000006E-2</v>
      </c>
      <c r="U3843" s="84">
        <f t="shared" si="1661"/>
        <v>19</v>
      </c>
      <c r="V3843" s="84">
        <v>252</v>
      </c>
      <c r="W3843" s="83">
        <f t="shared" si="1662"/>
        <v>1.005865606</v>
      </c>
      <c r="X3843" s="76">
        <f t="shared" si="1663"/>
        <v>0.57651806999999999</v>
      </c>
      <c r="Y3843" s="76">
        <f t="shared" si="1664"/>
        <v>0</v>
      </c>
      <c r="Z3843" s="90" t="str">
        <f t="shared" si="1642"/>
        <v>A+J=</v>
      </c>
      <c r="AA3843" s="81">
        <f t="shared" si="1665"/>
        <v>47438</v>
      </c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75">
        <f t="shared" si="1643"/>
        <v>48103</v>
      </c>
      <c r="B3844" s="76">
        <f t="shared" si="1644"/>
        <v>98.915063250000003</v>
      </c>
      <c r="C3844" s="76">
        <f t="shared" si="1648"/>
        <v>55.248564129999998</v>
      </c>
      <c r="D3844" s="77">
        <f t="shared" si="1650"/>
        <v>7245.38</v>
      </c>
      <c r="E3844" s="78">
        <f>IF(K3844=1,VLOOKUP(A3843,[1]Plan1!$G$155:$I$350,3),E3843)</f>
        <v>7276.54</v>
      </c>
      <c r="F3844" s="79">
        <f t="shared" si="1651"/>
        <v>45763</v>
      </c>
      <c r="G3844" s="80">
        <f t="shared" si="1652"/>
        <v>4.3006716003852752E-3</v>
      </c>
      <c r="H3844" s="81">
        <f t="shared" si="1653"/>
        <v>48106</v>
      </c>
      <c r="I3844" s="81">
        <f t="shared" si="1654"/>
        <v>48106</v>
      </c>
      <c r="J3844" s="82">
        <f t="shared" si="1645"/>
        <v>21</v>
      </c>
      <c r="K3844" s="82">
        <f t="shared" si="1666"/>
        <v>20</v>
      </c>
      <c r="L3844" s="76">
        <f t="shared" si="1655"/>
        <v>1.0040954499999999</v>
      </c>
      <c r="M3844" s="83">
        <f t="shared" si="1656"/>
        <v>1.0043006699999999</v>
      </c>
      <c r="N3844" s="83">
        <f t="shared" si="1657"/>
        <v>1.7721186638897082</v>
      </c>
      <c r="O3844" s="76">
        <f t="shared" si="1658"/>
        <v>1.7793762799999999</v>
      </c>
      <c r="P3844" s="76">
        <f t="shared" si="1659"/>
        <v>98.307984509999997</v>
      </c>
      <c r="Q3844" s="84">
        <f t="shared" si="1649"/>
        <v>0</v>
      </c>
      <c r="R3844" s="86">
        <f t="shared" si="1646"/>
        <v>0</v>
      </c>
      <c r="S3844" s="76">
        <f t="shared" si="1660"/>
        <v>0</v>
      </c>
      <c r="T3844" s="86">
        <f t="shared" si="1647"/>
        <v>8.0657000000000006E-2</v>
      </c>
      <c r="U3844" s="84">
        <f t="shared" si="1661"/>
        <v>20</v>
      </c>
      <c r="V3844" s="84">
        <v>252</v>
      </c>
      <c r="W3844" s="83">
        <f t="shared" si="1662"/>
        <v>1.0061752740000001</v>
      </c>
      <c r="X3844" s="76">
        <f t="shared" si="1663"/>
        <v>0.60707873999999995</v>
      </c>
      <c r="Y3844" s="76">
        <f t="shared" si="1664"/>
        <v>0</v>
      </c>
      <c r="Z3844" s="90" t="str">
        <f t="shared" si="1642"/>
        <v>A+J=</v>
      </c>
      <c r="AA3844" s="81">
        <f t="shared" si="1665"/>
        <v>47438</v>
      </c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75">
        <f t="shared" si="1643"/>
        <v>48104</v>
      </c>
      <c r="B3845" s="76">
        <f t="shared" si="1644"/>
        <v>98.965738430000002</v>
      </c>
      <c r="C3845" s="76">
        <f t="shared" si="1648"/>
        <v>55.248564129999998</v>
      </c>
      <c r="D3845" s="77">
        <f t="shared" si="1650"/>
        <v>7245.38</v>
      </c>
      <c r="E3845" s="78">
        <f>IF(K3845=1,VLOOKUP(A3844,[1]Plan1!$G$155:$I$350,3),E3844)</f>
        <v>7276.54</v>
      </c>
      <c r="F3845" s="79">
        <f t="shared" si="1651"/>
        <v>45763</v>
      </c>
      <c r="G3845" s="80">
        <f t="shared" si="1652"/>
        <v>4.3006716003852752E-3</v>
      </c>
      <c r="H3845" s="81">
        <f t="shared" si="1653"/>
        <v>48106</v>
      </c>
      <c r="I3845" s="81">
        <f t="shared" si="1654"/>
        <v>48106</v>
      </c>
      <c r="J3845" s="82">
        <f t="shared" si="1645"/>
        <v>21</v>
      </c>
      <c r="K3845" s="82">
        <f t="shared" si="1666"/>
        <v>21</v>
      </c>
      <c r="L3845" s="76">
        <f t="shared" si="1655"/>
        <v>1.0043006699999999</v>
      </c>
      <c r="M3845" s="83">
        <f t="shared" si="1656"/>
        <v>1.0043006699999999</v>
      </c>
      <c r="N3845" s="83">
        <f t="shared" si="1657"/>
        <v>1.7721186638897082</v>
      </c>
      <c r="O3845" s="76">
        <f t="shared" si="1658"/>
        <v>1.7797399599999999</v>
      </c>
      <c r="P3845" s="76">
        <f t="shared" si="1659"/>
        <v>98.328077309999998</v>
      </c>
      <c r="Q3845" s="84">
        <f t="shared" si="1649"/>
        <v>0</v>
      </c>
      <c r="R3845" s="86">
        <f t="shared" si="1646"/>
        <v>0</v>
      </c>
      <c r="S3845" s="76">
        <f t="shared" si="1660"/>
        <v>0</v>
      </c>
      <c r="T3845" s="86">
        <f t="shared" si="1647"/>
        <v>8.0657000000000006E-2</v>
      </c>
      <c r="U3845" s="84">
        <f t="shared" si="1661"/>
        <v>21</v>
      </c>
      <c r="V3845" s="84">
        <v>252</v>
      </c>
      <c r="W3845" s="83">
        <f t="shared" si="1662"/>
        <v>1.0064850359999999</v>
      </c>
      <c r="X3845" s="76">
        <f t="shared" si="1663"/>
        <v>0.63766111999999997</v>
      </c>
      <c r="Y3845" s="76">
        <f t="shared" si="1664"/>
        <v>0</v>
      </c>
      <c r="Z3845" s="90" t="str">
        <f t="shared" si="1642"/>
        <v>A+J=</v>
      </c>
      <c r="AA3845" s="81">
        <f t="shared" si="1665"/>
        <v>47438</v>
      </c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75">
        <f t="shared" si="1643"/>
        <v>48105</v>
      </c>
      <c r="B3846" s="76">
        <f t="shared" si="1644"/>
        <v>98.965738430000002</v>
      </c>
      <c r="C3846" s="76">
        <f t="shared" si="1648"/>
        <v>55.248564129999998</v>
      </c>
      <c r="D3846" s="77">
        <f t="shared" si="1650"/>
        <v>7245.38</v>
      </c>
      <c r="E3846" s="78">
        <f>IF(K3846=1,VLOOKUP(A3845,[1]Plan1!$G$155:$I$350,3),E3845)</f>
        <v>7276.54</v>
      </c>
      <c r="F3846" s="79">
        <f t="shared" si="1651"/>
        <v>45763</v>
      </c>
      <c r="G3846" s="80">
        <f t="shared" si="1652"/>
        <v>4.3006716003852752E-3</v>
      </c>
      <c r="H3846" s="81">
        <f t="shared" si="1653"/>
        <v>48106</v>
      </c>
      <c r="I3846" s="81">
        <f t="shared" si="1654"/>
        <v>48106</v>
      </c>
      <c r="J3846" s="82">
        <f t="shared" si="1645"/>
        <v>21</v>
      </c>
      <c r="K3846" s="82">
        <f t="shared" si="1666"/>
        <v>21</v>
      </c>
      <c r="L3846" s="76">
        <f t="shared" si="1655"/>
        <v>1.0043006699999999</v>
      </c>
      <c r="M3846" s="83">
        <f t="shared" si="1656"/>
        <v>1.0043006699999999</v>
      </c>
      <c r="N3846" s="83">
        <f t="shared" si="1657"/>
        <v>1.7721186638897082</v>
      </c>
      <c r="O3846" s="76">
        <f t="shared" si="1658"/>
        <v>1.7797399599999999</v>
      </c>
      <c r="P3846" s="76">
        <f t="shared" si="1659"/>
        <v>98.328077309999998</v>
      </c>
      <c r="Q3846" s="84">
        <f t="shared" si="1649"/>
        <v>0</v>
      </c>
      <c r="R3846" s="86">
        <f t="shared" si="1646"/>
        <v>0</v>
      </c>
      <c r="S3846" s="76">
        <f t="shared" si="1660"/>
        <v>0</v>
      </c>
      <c r="T3846" s="86">
        <f t="shared" si="1647"/>
        <v>8.0657000000000006E-2</v>
      </c>
      <c r="U3846" s="84">
        <f t="shared" si="1661"/>
        <v>21</v>
      </c>
      <c r="V3846" s="84">
        <v>252</v>
      </c>
      <c r="W3846" s="83">
        <f t="shared" si="1662"/>
        <v>1.0064850359999999</v>
      </c>
      <c r="X3846" s="76">
        <f t="shared" si="1663"/>
        <v>0.63766111999999997</v>
      </c>
      <c r="Y3846" s="76">
        <f t="shared" si="1664"/>
        <v>0</v>
      </c>
      <c r="Z3846" s="90" t="str">
        <f t="shared" si="1642"/>
        <v>A+J=</v>
      </c>
      <c r="AA3846" s="81">
        <f t="shared" si="1665"/>
        <v>47438</v>
      </c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75">
        <f t="shared" si="1643"/>
        <v>48106</v>
      </c>
      <c r="B3847" s="76">
        <f t="shared" si="1644"/>
        <v>98.965738430000002</v>
      </c>
      <c r="C3847" s="76">
        <f t="shared" si="1648"/>
        <v>55.248564129999998</v>
      </c>
      <c r="D3847" s="77">
        <f t="shared" si="1650"/>
        <v>7245.38</v>
      </c>
      <c r="E3847" s="78">
        <f>IF(K3847=1,VLOOKUP(A3846,[1]Plan1!$G$155:$I$350,3),E3846)</f>
        <v>7276.54</v>
      </c>
      <c r="F3847" s="79">
        <f t="shared" si="1651"/>
        <v>45763</v>
      </c>
      <c r="G3847" s="80">
        <f t="shared" si="1652"/>
        <v>4.3006716003852752E-3</v>
      </c>
      <c r="H3847" s="81">
        <f t="shared" si="1653"/>
        <v>48136</v>
      </c>
      <c r="I3847" s="81">
        <f t="shared" si="1654"/>
        <v>48106</v>
      </c>
      <c r="J3847" s="82">
        <f t="shared" si="1645"/>
        <v>21</v>
      </c>
      <c r="K3847" s="82">
        <f t="shared" si="1666"/>
        <v>21</v>
      </c>
      <c r="L3847" s="76">
        <f t="shared" si="1655"/>
        <v>1.0043006699999999</v>
      </c>
      <c r="M3847" s="83">
        <f t="shared" si="1656"/>
        <v>1.0043006699999999</v>
      </c>
      <c r="N3847" s="83">
        <f t="shared" si="1657"/>
        <v>1.7721186638897082</v>
      </c>
      <c r="O3847" s="76">
        <f t="shared" si="1658"/>
        <v>1.7797399599999999</v>
      </c>
      <c r="P3847" s="76">
        <f t="shared" si="1659"/>
        <v>98.328077309999998</v>
      </c>
      <c r="Q3847" s="84">
        <f t="shared" si="1649"/>
        <v>126</v>
      </c>
      <c r="R3847" s="86">
        <f t="shared" si="1646"/>
        <v>0.110984</v>
      </c>
      <c r="S3847" s="76">
        <f t="shared" si="1660"/>
        <v>10.912843329999999</v>
      </c>
      <c r="T3847" s="86">
        <f t="shared" si="1647"/>
        <v>8.0657000000000006E-2</v>
      </c>
      <c r="U3847" s="84">
        <f t="shared" si="1661"/>
        <v>21</v>
      </c>
      <c r="V3847" s="84">
        <v>252</v>
      </c>
      <c r="W3847" s="83">
        <f t="shared" si="1662"/>
        <v>1.0064850359999999</v>
      </c>
      <c r="X3847" s="76">
        <f t="shared" si="1663"/>
        <v>0.63766111999999997</v>
      </c>
      <c r="Y3847" s="76">
        <f t="shared" si="1664"/>
        <v>11.55050445</v>
      </c>
      <c r="Z3847" s="90" t="str">
        <f t="shared" si="1642"/>
        <v>A+J=</v>
      </c>
      <c r="AA3847" s="81">
        <f t="shared" si="1665"/>
        <v>47438</v>
      </c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75">
        <f t="shared" si="1643"/>
        <v>48107</v>
      </c>
      <c r="B3848" s="76">
        <f t="shared" si="1644"/>
        <v>87.459203930000001</v>
      </c>
      <c r="C3848" s="76">
        <f t="shared" si="1648"/>
        <v>49.116857490000001</v>
      </c>
      <c r="D3848" s="77">
        <f t="shared" si="1650"/>
        <v>7245.38</v>
      </c>
      <c r="E3848" s="78">
        <f>IF(K3848=1,VLOOKUP(A3847,[1]Plan1!$G$155:$I$350,3),E3847)</f>
        <v>7276.54</v>
      </c>
      <c r="F3848" s="79">
        <f t="shared" si="1651"/>
        <v>45763</v>
      </c>
      <c r="G3848" s="80">
        <f t="shared" si="1652"/>
        <v>4.3006716003852752E-3</v>
      </c>
      <c r="H3848" s="81">
        <f t="shared" si="1653"/>
        <v>48136</v>
      </c>
      <c r="I3848" s="81">
        <f t="shared" si="1654"/>
        <v>48136</v>
      </c>
      <c r="J3848" s="82">
        <f t="shared" si="1645"/>
        <v>22</v>
      </c>
      <c r="K3848" s="82">
        <f t="shared" si="1666"/>
        <v>1</v>
      </c>
      <c r="L3848" s="76">
        <f t="shared" si="1655"/>
        <v>1.0001950799999999</v>
      </c>
      <c r="M3848" s="83">
        <f t="shared" si="1656"/>
        <v>1.0043006699999999</v>
      </c>
      <c r="N3848" s="83">
        <f t="shared" si="1657"/>
        <v>1.7797399614639386</v>
      </c>
      <c r="O3848" s="76">
        <f t="shared" si="1658"/>
        <v>1.78008715</v>
      </c>
      <c r="P3848" s="76">
        <f t="shared" si="1659"/>
        <v>87.432286860000005</v>
      </c>
      <c r="Q3848" s="84">
        <f t="shared" si="1649"/>
        <v>0</v>
      </c>
      <c r="R3848" s="86">
        <f t="shared" si="1646"/>
        <v>0</v>
      </c>
      <c r="S3848" s="76">
        <f t="shared" si="1660"/>
        <v>0</v>
      </c>
      <c r="T3848" s="86">
        <f t="shared" si="1647"/>
        <v>8.0657000000000006E-2</v>
      </c>
      <c r="U3848" s="84">
        <f t="shared" si="1661"/>
        <v>1</v>
      </c>
      <c r="V3848" s="84">
        <v>252</v>
      </c>
      <c r="W3848" s="83">
        <f t="shared" si="1662"/>
        <v>1.0003078620000001</v>
      </c>
      <c r="X3848" s="76">
        <f t="shared" si="1663"/>
        <v>2.6917070000000001E-2</v>
      </c>
      <c r="Y3848" s="76">
        <f t="shared" si="1664"/>
        <v>0</v>
      </c>
      <c r="Z3848" s="90" t="str">
        <f t="shared" ref="Z3848:Z3911" si="1667">IF($Q3847&gt;0,VLOOKUP($A3847,$AD$11:$AM$115,9),Z3847)</f>
        <v>A+J=</v>
      </c>
      <c r="AA3848" s="81">
        <f t="shared" si="1665"/>
        <v>47438</v>
      </c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75">
        <f t="shared" si="1643"/>
        <v>48108</v>
      </c>
      <c r="B3849" s="76">
        <f t="shared" si="1644"/>
        <v>87.50319605</v>
      </c>
      <c r="C3849" s="76">
        <f t="shared" si="1648"/>
        <v>49.116857490000001</v>
      </c>
      <c r="D3849" s="77">
        <f t="shared" si="1650"/>
        <v>7245.38</v>
      </c>
      <c r="E3849" s="78">
        <f>IF(K3849=1,VLOOKUP(A3848,[1]Plan1!$G$155:$I$350,3),E3848)</f>
        <v>7276.54</v>
      </c>
      <c r="F3849" s="79">
        <f t="shared" si="1651"/>
        <v>45763</v>
      </c>
      <c r="G3849" s="80">
        <f t="shared" si="1652"/>
        <v>4.3006716003852752E-3</v>
      </c>
      <c r="H3849" s="81">
        <f t="shared" si="1653"/>
        <v>48136</v>
      </c>
      <c r="I3849" s="81">
        <f t="shared" si="1654"/>
        <v>48136</v>
      </c>
      <c r="J3849" s="82">
        <f t="shared" si="1645"/>
        <v>22</v>
      </c>
      <c r="K3849" s="82">
        <f t="shared" si="1666"/>
        <v>2</v>
      </c>
      <c r="L3849" s="76">
        <f t="shared" si="1655"/>
        <v>1.0003902</v>
      </c>
      <c r="M3849" s="83">
        <f t="shared" si="1656"/>
        <v>1.0043006699999999</v>
      </c>
      <c r="N3849" s="83">
        <f t="shared" si="1657"/>
        <v>1.7797399614639386</v>
      </c>
      <c r="O3849" s="76">
        <f t="shared" si="1658"/>
        <v>1.78043441</v>
      </c>
      <c r="P3849" s="76">
        <f t="shared" si="1659"/>
        <v>87.44934318</v>
      </c>
      <c r="Q3849" s="84">
        <f t="shared" si="1649"/>
        <v>0</v>
      </c>
      <c r="R3849" s="86">
        <f t="shared" si="1646"/>
        <v>0</v>
      </c>
      <c r="S3849" s="76">
        <f t="shared" si="1660"/>
        <v>0</v>
      </c>
      <c r="T3849" s="86">
        <f t="shared" si="1647"/>
        <v>8.0657000000000006E-2</v>
      </c>
      <c r="U3849" s="84">
        <f t="shared" si="1661"/>
        <v>2</v>
      </c>
      <c r="V3849" s="84">
        <v>252</v>
      </c>
      <c r="W3849" s="83">
        <f t="shared" si="1662"/>
        <v>1.000615818</v>
      </c>
      <c r="X3849" s="76">
        <f t="shared" si="1663"/>
        <v>5.3852869999999997E-2</v>
      </c>
      <c r="Y3849" s="76">
        <f t="shared" si="1664"/>
        <v>0</v>
      </c>
      <c r="Z3849" s="90" t="str">
        <f t="shared" si="1667"/>
        <v>A+J=</v>
      </c>
      <c r="AA3849" s="81">
        <f t="shared" si="1665"/>
        <v>47438</v>
      </c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75">
        <f t="shared" si="1643"/>
        <v>48109</v>
      </c>
      <c r="B3850" s="76">
        <f t="shared" si="1644"/>
        <v>87.547210919999998</v>
      </c>
      <c r="C3850" s="76">
        <f t="shared" si="1648"/>
        <v>49.116857490000001</v>
      </c>
      <c r="D3850" s="77">
        <f t="shared" si="1650"/>
        <v>7245.38</v>
      </c>
      <c r="E3850" s="78">
        <f>IF(K3850=1,VLOOKUP(A3849,[1]Plan1!$G$155:$I$350,3),E3849)</f>
        <v>7276.54</v>
      </c>
      <c r="F3850" s="79">
        <f t="shared" si="1651"/>
        <v>45763</v>
      </c>
      <c r="G3850" s="80">
        <f t="shared" si="1652"/>
        <v>4.3006716003852752E-3</v>
      </c>
      <c r="H3850" s="81">
        <f t="shared" si="1653"/>
        <v>48136</v>
      </c>
      <c r="I3850" s="81">
        <f t="shared" si="1654"/>
        <v>48136</v>
      </c>
      <c r="J3850" s="82">
        <f t="shared" si="1645"/>
        <v>22</v>
      </c>
      <c r="K3850" s="82">
        <f t="shared" si="1666"/>
        <v>3</v>
      </c>
      <c r="L3850" s="76">
        <f t="shared" si="1655"/>
        <v>1.0005853600000001</v>
      </c>
      <c r="M3850" s="83">
        <f t="shared" si="1656"/>
        <v>1.0043006699999999</v>
      </c>
      <c r="N3850" s="83">
        <f t="shared" si="1657"/>
        <v>1.7797399614639386</v>
      </c>
      <c r="O3850" s="76">
        <f t="shared" si="1658"/>
        <v>1.7807817500000001</v>
      </c>
      <c r="P3850" s="76">
        <f t="shared" si="1659"/>
        <v>87.46640343</v>
      </c>
      <c r="Q3850" s="84">
        <f t="shared" si="1649"/>
        <v>0</v>
      </c>
      <c r="R3850" s="86">
        <f t="shared" si="1646"/>
        <v>0</v>
      </c>
      <c r="S3850" s="76">
        <f t="shared" si="1660"/>
        <v>0</v>
      </c>
      <c r="T3850" s="86">
        <f t="shared" si="1647"/>
        <v>8.0657000000000006E-2</v>
      </c>
      <c r="U3850" s="84">
        <f t="shared" si="1661"/>
        <v>3</v>
      </c>
      <c r="V3850" s="84">
        <v>252</v>
      </c>
      <c r="W3850" s="83">
        <f t="shared" si="1662"/>
        <v>1.000923869</v>
      </c>
      <c r="X3850" s="76">
        <f t="shared" si="1663"/>
        <v>8.0807489999999996E-2</v>
      </c>
      <c r="Y3850" s="76">
        <f t="shared" si="1664"/>
        <v>0</v>
      </c>
      <c r="Z3850" s="90" t="str">
        <f t="shared" si="1667"/>
        <v>A+J=</v>
      </c>
      <c r="AA3850" s="81">
        <f t="shared" si="1665"/>
        <v>47438</v>
      </c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75">
        <f t="shared" si="1643"/>
        <v>48110</v>
      </c>
      <c r="B3851" s="76">
        <f t="shared" si="1644"/>
        <v>87.591247569999993</v>
      </c>
      <c r="C3851" s="76">
        <f t="shared" si="1648"/>
        <v>49.116857490000001</v>
      </c>
      <c r="D3851" s="77">
        <f t="shared" si="1650"/>
        <v>7245.38</v>
      </c>
      <c r="E3851" s="78">
        <f>IF(K3851=1,VLOOKUP(A3850,[1]Plan1!$G$155:$I$350,3),E3850)</f>
        <v>7276.54</v>
      </c>
      <c r="F3851" s="79">
        <f t="shared" si="1651"/>
        <v>45763</v>
      </c>
      <c r="G3851" s="80">
        <f t="shared" si="1652"/>
        <v>4.3006716003852752E-3</v>
      </c>
      <c r="H3851" s="81">
        <f t="shared" si="1653"/>
        <v>48136</v>
      </c>
      <c r="I3851" s="81">
        <f t="shared" si="1654"/>
        <v>48136</v>
      </c>
      <c r="J3851" s="82">
        <f t="shared" si="1645"/>
        <v>22</v>
      </c>
      <c r="K3851" s="82">
        <f t="shared" si="1666"/>
        <v>4</v>
      </c>
      <c r="L3851" s="76">
        <f t="shared" si="1655"/>
        <v>1.0007805599999999</v>
      </c>
      <c r="M3851" s="83">
        <f t="shared" si="1656"/>
        <v>1.0043006699999999</v>
      </c>
      <c r="N3851" s="83">
        <f t="shared" si="1657"/>
        <v>1.7797399614639386</v>
      </c>
      <c r="O3851" s="76">
        <f t="shared" si="1658"/>
        <v>1.7811291499999999</v>
      </c>
      <c r="P3851" s="76">
        <f t="shared" si="1659"/>
        <v>87.483466629999995</v>
      </c>
      <c r="Q3851" s="84">
        <f t="shared" si="1649"/>
        <v>0</v>
      </c>
      <c r="R3851" s="86">
        <f t="shared" si="1646"/>
        <v>0</v>
      </c>
      <c r="S3851" s="76">
        <f t="shared" si="1660"/>
        <v>0</v>
      </c>
      <c r="T3851" s="86">
        <f t="shared" si="1647"/>
        <v>8.0657000000000006E-2</v>
      </c>
      <c r="U3851" s="84">
        <f t="shared" si="1661"/>
        <v>4</v>
      </c>
      <c r="V3851" s="84">
        <v>252</v>
      </c>
      <c r="W3851" s="83">
        <f t="shared" si="1662"/>
        <v>1.001232015</v>
      </c>
      <c r="X3851" s="76">
        <f t="shared" si="1663"/>
        <v>0.10778094000000001</v>
      </c>
      <c r="Y3851" s="76">
        <f t="shared" si="1664"/>
        <v>0</v>
      </c>
      <c r="Z3851" s="90" t="str">
        <f t="shared" si="1667"/>
        <v>A+J=</v>
      </c>
      <c r="AA3851" s="81">
        <f t="shared" si="1665"/>
        <v>47438</v>
      </c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75">
        <f t="shared" ref="A3852:A3915" si="1668">(A3851+1)</f>
        <v>48111</v>
      </c>
      <c r="B3852" s="76">
        <f t="shared" ref="B3852:B3915" si="1669">P3852+X3852</f>
        <v>87.635306970000002</v>
      </c>
      <c r="C3852" s="76">
        <f t="shared" si="1648"/>
        <v>49.116857490000001</v>
      </c>
      <c r="D3852" s="77">
        <f t="shared" si="1650"/>
        <v>7245.38</v>
      </c>
      <c r="E3852" s="78">
        <f>IF(K3852=1,VLOOKUP(A3851,[1]Plan1!$G$155:$I$350,3),E3851)</f>
        <v>7276.54</v>
      </c>
      <c r="F3852" s="79">
        <f t="shared" si="1651"/>
        <v>45763</v>
      </c>
      <c r="G3852" s="80">
        <f t="shared" si="1652"/>
        <v>4.3006716003852752E-3</v>
      </c>
      <c r="H3852" s="81">
        <f t="shared" si="1653"/>
        <v>48136</v>
      </c>
      <c r="I3852" s="81">
        <f t="shared" si="1654"/>
        <v>48136</v>
      </c>
      <c r="J3852" s="82">
        <f t="shared" ref="J3852:J3915" si="1670">IF(I3852=I3851,J3851,NETWORKDAYS(I3851,I3852,$AD$165:$AD$503)-1)</f>
        <v>22</v>
      </c>
      <c r="K3852" s="82">
        <f t="shared" si="1666"/>
        <v>5</v>
      </c>
      <c r="L3852" s="76">
        <f t="shared" si="1655"/>
        <v>1.0009758</v>
      </c>
      <c r="M3852" s="83">
        <f t="shared" si="1656"/>
        <v>1.0043006699999999</v>
      </c>
      <c r="N3852" s="83">
        <f t="shared" si="1657"/>
        <v>1.7797399614639386</v>
      </c>
      <c r="O3852" s="76">
        <f t="shared" si="1658"/>
        <v>1.78147663</v>
      </c>
      <c r="P3852" s="76">
        <f t="shared" si="1659"/>
        <v>87.500533750000002</v>
      </c>
      <c r="Q3852" s="84">
        <f t="shared" si="1649"/>
        <v>0</v>
      </c>
      <c r="R3852" s="86">
        <f t="shared" ref="R3852:R3915" si="1671">IF(Q3852&gt;0,VLOOKUP($A3852,$AD$11:$AI$161,6),0)</f>
        <v>0</v>
      </c>
      <c r="S3852" s="76">
        <f t="shared" si="1660"/>
        <v>0</v>
      </c>
      <c r="T3852" s="86">
        <f t="shared" ref="T3852:T3915" si="1672">(T3851)</f>
        <v>8.0657000000000006E-2</v>
      </c>
      <c r="U3852" s="84">
        <f t="shared" si="1661"/>
        <v>5</v>
      </c>
      <c r="V3852" s="84">
        <v>252</v>
      </c>
      <c r="W3852" s="83">
        <f t="shared" si="1662"/>
        <v>1.001540256</v>
      </c>
      <c r="X3852" s="76">
        <f t="shared" si="1663"/>
        <v>0.13477322</v>
      </c>
      <c r="Y3852" s="76">
        <f t="shared" si="1664"/>
        <v>0</v>
      </c>
      <c r="Z3852" s="90" t="str">
        <f t="shared" si="1667"/>
        <v>A+J=</v>
      </c>
      <c r="AA3852" s="81">
        <f t="shared" si="1665"/>
        <v>47438</v>
      </c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75">
        <f t="shared" si="1668"/>
        <v>48112</v>
      </c>
      <c r="B3853" s="76">
        <f t="shared" si="1669"/>
        <v>87.635306970000002</v>
      </c>
      <c r="C3853" s="76">
        <f t="shared" ref="C3853:C3916" si="1673">TRUNC(IF(Q3852&gt;0,VLOOKUP(A3852,$AD$13:$AE$161,2),C3852),8)</f>
        <v>49.116857490000001</v>
      </c>
      <c r="D3853" s="77">
        <f t="shared" si="1650"/>
        <v>7245.38</v>
      </c>
      <c r="E3853" s="78">
        <f>IF(K3853=1,VLOOKUP(A3852,[1]Plan1!$G$155:$I$350,3),E3852)</f>
        <v>7276.54</v>
      </c>
      <c r="F3853" s="79">
        <f t="shared" si="1651"/>
        <v>45763</v>
      </c>
      <c r="G3853" s="80">
        <f t="shared" si="1652"/>
        <v>4.3006716003852752E-3</v>
      </c>
      <c r="H3853" s="81">
        <f t="shared" si="1653"/>
        <v>48136</v>
      </c>
      <c r="I3853" s="81">
        <f t="shared" si="1654"/>
        <v>48136</v>
      </c>
      <c r="J3853" s="82">
        <f t="shared" si="1670"/>
        <v>22</v>
      </c>
      <c r="K3853" s="82">
        <f t="shared" si="1666"/>
        <v>5</v>
      </c>
      <c r="L3853" s="76">
        <f t="shared" si="1655"/>
        <v>1.0009758</v>
      </c>
      <c r="M3853" s="83">
        <f t="shared" si="1656"/>
        <v>1.0043006699999999</v>
      </c>
      <c r="N3853" s="83">
        <f t="shared" si="1657"/>
        <v>1.7797399614639386</v>
      </c>
      <c r="O3853" s="76">
        <f t="shared" si="1658"/>
        <v>1.78147663</v>
      </c>
      <c r="P3853" s="76">
        <f t="shared" si="1659"/>
        <v>87.500533750000002</v>
      </c>
      <c r="Q3853" s="84">
        <f t="shared" ref="Q3853:Q3916" si="1674">IF(VLOOKUP(A3853,AD$11:AK$161,8)=VLOOKUP(A3852,AD$11:AK$161,8),0,VLOOKUP(A3853,AD$11:AK$161,8))</f>
        <v>0</v>
      </c>
      <c r="R3853" s="86">
        <f t="shared" si="1671"/>
        <v>0</v>
      </c>
      <c r="S3853" s="76">
        <f t="shared" si="1660"/>
        <v>0</v>
      </c>
      <c r="T3853" s="86">
        <f t="shared" si="1672"/>
        <v>8.0657000000000006E-2</v>
      </c>
      <c r="U3853" s="84">
        <f t="shared" si="1661"/>
        <v>5</v>
      </c>
      <c r="V3853" s="84">
        <v>252</v>
      </c>
      <c r="W3853" s="83">
        <f t="shared" si="1662"/>
        <v>1.001540256</v>
      </c>
      <c r="X3853" s="76">
        <f t="shared" si="1663"/>
        <v>0.13477322</v>
      </c>
      <c r="Y3853" s="76">
        <f t="shared" si="1664"/>
        <v>0</v>
      </c>
      <c r="Z3853" s="90" t="str">
        <f t="shared" si="1667"/>
        <v>A+J=</v>
      </c>
      <c r="AA3853" s="81">
        <f t="shared" si="1665"/>
        <v>47438</v>
      </c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75">
        <f t="shared" si="1668"/>
        <v>48113</v>
      </c>
      <c r="B3854" s="76">
        <f t="shared" si="1669"/>
        <v>87.635306970000002</v>
      </c>
      <c r="C3854" s="76">
        <f t="shared" si="1673"/>
        <v>49.116857490000001</v>
      </c>
      <c r="D3854" s="77">
        <f t="shared" si="1650"/>
        <v>7245.38</v>
      </c>
      <c r="E3854" s="78">
        <f>IF(K3854=1,VLOOKUP(A3853,[1]Plan1!$G$155:$I$350,3),E3853)</f>
        <v>7276.54</v>
      </c>
      <c r="F3854" s="79">
        <f t="shared" si="1651"/>
        <v>45763</v>
      </c>
      <c r="G3854" s="80">
        <f t="shared" si="1652"/>
        <v>4.3006716003852752E-3</v>
      </c>
      <c r="H3854" s="81">
        <f t="shared" si="1653"/>
        <v>48136</v>
      </c>
      <c r="I3854" s="81">
        <f t="shared" si="1654"/>
        <v>48136</v>
      </c>
      <c r="J3854" s="82">
        <f t="shared" si="1670"/>
        <v>22</v>
      </c>
      <c r="K3854" s="82">
        <f t="shared" si="1666"/>
        <v>5</v>
      </c>
      <c r="L3854" s="76">
        <f t="shared" si="1655"/>
        <v>1.0009758</v>
      </c>
      <c r="M3854" s="83">
        <f t="shared" si="1656"/>
        <v>1.0043006699999999</v>
      </c>
      <c r="N3854" s="83">
        <f t="shared" si="1657"/>
        <v>1.7797399614639386</v>
      </c>
      <c r="O3854" s="76">
        <f t="shared" si="1658"/>
        <v>1.78147663</v>
      </c>
      <c r="P3854" s="76">
        <f t="shared" si="1659"/>
        <v>87.500533750000002</v>
      </c>
      <c r="Q3854" s="84">
        <f t="shared" si="1674"/>
        <v>0</v>
      </c>
      <c r="R3854" s="86">
        <f t="shared" si="1671"/>
        <v>0</v>
      </c>
      <c r="S3854" s="76">
        <f t="shared" si="1660"/>
        <v>0</v>
      </c>
      <c r="T3854" s="86">
        <f t="shared" si="1672"/>
        <v>8.0657000000000006E-2</v>
      </c>
      <c r="U3854" s="84">
        <f t="shared" si="1661"/>
        <v>5</v>
      </c>
      <c r="V3854" s="84">
        <v>252</v>
      </c>
      <c r="W3854" s="83">
        <f t="shared" si="1662"/>
        <v>1.001540256</v>
      </c>
      <c r="X3854" s="76">
        <f t="shared" si="1663"/>
        <v>0.13477322</v>
      </c>
      <c r="Y3854" s="76">
        <f t="shared" si="1664"/>
        <v>0</v>
      </c>
      <c r="Z3854" s="90" t="str">
        <f t="shared" si="1667"/>
        <v>A+J=</v>
      </c>
      <c r="AA3854" s="81">
        <f t="shared" si="1665"/>
        <v>47438</v>
      </c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75">
        <f t="shared" si="1668"/>
        <v>48114</v>
      </c>
      <c r="B3855" s="76">
        <f t="shared" si="1669"/>
        <v>87.679388169999996</v>
      </c>
      <c r="C3855" s="76">
        <f t="shared" si="1673"/>
        <v>49.116857490000001</v>
      </c>
      <c r="D3855" s="77">
        <f t="shared" si="1650"/>
        <v>7245.38</v>
      </c>
      <c r="E3855" s="78">
        <f>IF(K3855=1,VLOOKUP(A3854,[1]Plan1!$G$155:$I$350,3),E3854)</f>
        <v>7276.54</v>
      </c>
      <c r="F3855" s="79">
        <f t="shared" si="1651"/>
        <v>45763</v>
      </c>
      <c r="G3855" s="80">
        <f t="shared" si="1652"/>
        <v>4.3006716003852752E-3</v>
      </c>
      <c r="H3855" s="81">
        <f t="shared" si="1653"/>
        <v>48136</v>
      </c>
      <c r="I3855" s="81">
        <f t="shared" si="1654"/>
        <v>48136</v>
      </c>
      <c r="J3855" s="82">
        <f t="shared" si="1670"/>
        <v>22</v>
      </c>
      <c r="K3855" s="82">
        <f t="shared" si="1666"/>
        <v>6</v>
      </c>
      <c r="L3855" s="76">
        <f t="shared" si="1655"/>
        <v>1.00117108</v>
      </c>
      <c r="M3855" s="83">
        <f t="shared" si="1656"/>
        <v>1.0043006699999999</v>
      </c>
      <c r="N3855" s="83">
        <f t="shared" si="1657"/>
        <v>1.7797399614639386</v>
      </c>
      <c r="O3855" s="76">
        <f t="shared" si="1658"/>
        <v>1.7818241699999999</v>
      </c>
      <c r="P3855" s="76">
        <f t="shared" si="1659"/>
        <v>87.517603829999999</v>
      </c>
      <c r="Q3855" s="84">
        <f t="shared" si="1674"/>
        <v>0</v>
      </c>
      <c r="R3855" s="86">
        <f t="shared" si="1671"/>
        <v>0</v>
      </c>
      <c r="S3855" s="76">
        <f t="shared" si="1660"/>
        <v>0</v>
      </c>
      <c r="T3855" s="86">
        <f t="shared" si="1672"/>
        <v>8.0657000000000006E-2</v>
      </c>
      <c r="U3855" s="84">
        <f t="shared" si="1661"/>
        <v>6</v>
      </c>
      <c r="V3855" s="84">
        <v>252</v>
      </c>
      <c r="W3855" s="83">
        <f t="shared" si="1662"/>
        <v>1.001848592</v>
      </c>
      <c r="X3855" s="76">
        <f t="shared" si="1663"/>
        <v>0.16178434</v>
      </c>
      <c r="Y3855" s="76">
        <f t="shared" si="1664"/>
        <v>0</v>
      </c>
      <c r="Z3855" s="90" t="str">
        <f t="shared" si="1667"/>
        <v>A+J=</v>
      </c>
      <c r="AA3855" s="81">
        <f t="shared" si="1665"/>
        <v>47438</v>
      </c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75">
        <f t="shared" si="1668"/>
        <v>48115</v>
      </c>
      <c r="B3856" s="76">
        <f t="shared" si="1669"/>
        <v>87.72349165</v>
      </c>
      <c r="C3856" s="76">
        <f t="shared" si="1673"/>
        <v>49.116857490000001</v>
      </c>
      <c r="D3856" s="77">
        <f t="shared" si="1650"/>
        <v>7245.38</v>
      </c>
      <c r="E3856" s="78">
        <f>IF(K3856=1,VLOOKUP(A3855,[1]Plan1!$G$155:$I$350,3),E3855)</f>
        <v>7276.54</v>
      </c>
      <c r="F3856" s="79">
        <f t="shared" si="1651"/>
        <v>45763</v>
      </c>
      <c r="G3856" s="80">
        <f t="shared" si="1652"/>
        <v>4.3006716003852752E-3</v>
      </c>
      <c r="H3856" s="81">
        <f t="shared" si="1653"/>
        <v>48136</v>
      </c>
      <c r="I3856" s="81">
        <f t="shared" si="1654"/>
        <v>48136</v>
      </c>
      <c r="J3856" s="82">
        <f t="shared" si="1670"/>
        <v>22</v>
      </c>
      <c r="K3856" s="82">
        <f t="shared" si="1666"/>
        <v>7</v>
      </c>
      <c r="L3856" s="76">
        <f t="shared" si="1655"/>
        <v>1.0013663900000001</v>
      </c>
      <c r="M3856" s="83">
        <f t="shared" si="1656"/>
        <v>1.0043006699999999</v>
      </c>
      <c r="N3856" s="83">
        <f t="shared" si="1657"/>
        <v>1.7797399614639386</v>
      </c>
      <c r="O3856" s="76">
        <f t="shared" si="1658"/>
        <v>1.7821717800000001</v>
      </c>
      <c r="P3856" s="76">
        <f t="shared" si="1659"/>
        <v>87.534677340000002</v>
      </c>
      <c r="Q3856" s="84">
        <f t="shared" si="1674"/>
        <v>0</v>
      </c>
      <c r="R3856" s="86">
        <f t="shared" si="1671"/>
        <v>0</v>
      </c>
      <c r="S3856" s="76">
        <f t="shared" si="1660"/>
        <v>0</v>
      </c>
      <c r="T3856" s="86">
        <f t="shared" si="1672"/>
        <v>8.0657000000000006E-2</v>
      </c>
      <c r="U3856" s="84">
        <f t="shared" si="1661"/>
        <v>7</v>
      </c>
      <c r="V3856" s="84">
        <v>252</v>
      </c>
      <c r="W3856" s="83">
        <f t="shared" si="1662"/>
        <v>1.0021570230000001</v>
      </c>
      <c r="X3856" s="76">
        <f t="shared" si="1663"/>
        <v>0.18881431000000001</v>
      </c>
      <c r="Y3856" s="76">
        <f t="shared" si="1664"/>
        <v>0</v>
      </c>
      <c r="Z3856" s="90" t="str">
        <f t="shared" si="1667"/>
        <v>A+J=</v>
      </c>
      <c r="AA3856" s="81">
        <f t="shared" si="1665"/>
        <v>47438</v>
      </c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75">
        <f t="shared" si="1668"/>
        <v>48116</v>
      </c>
      <c r="B3857" s="76">
        <f t="shared" si="1669"/>
        <v>87.767616840000002</v>
      </c>
      <c r="C3857" s="76">
        <f t="shared" si="1673"/>
        <v>49.116857490000001</v>
      </c>
      <c r="D3857" s="77">
        <f t="shared" ref="D3857:D3920" si="1675">IF(E3857=E3856,D3856,E3856)</f>
        <v>7245.38</v>
      </c>
      <c r="E3857" s="78">
        <f>IF(K3857=1,VLOOKUP(A3856,[1]Plan1!$G$155:$I$350,3),E3856)</f>
        <v>7276.54</v>
      </c>
      <c r="F3857" s="79">
        <f t="shared" ref="F3857:F3920" si="1676">IF(D3857=D3856,F3856,A3857)</f>
        <v>45763</v>
      </c>
      <c r="G3857" s="80">
        <f t="shared" ref="G3857:G3920" si="1677">(E3857/D3857)-1</f>
        <v>4.3006716003852752E-3</v>
      </c>
      <c r="H3857" s="81">
        <f t="shared" ref="H3857:H3920" si="1678">IF(DAY(A3857)=15,VLOOKUP(A3857,AH$119:AN$451,4),H3856)</f>
        <v>48136</v>
      </c>
      <c r="I3857" s="81">
        <f t="shared" ref="I3857:I3920" si="1679">IF(A3857&gt;I3856,H3857,I3856)</f>
        <v>48136</v>
      </c>
      <c r="J3857" s="82">
        <f t="shared" si="1670"/>
        <v>22</v>
      </c>
      <c r="K3857" s="82">
        <f t="shared" si="1666"/>
        <v>8</v>
      </c>
      <c r="L3857" s="76">
        <f t="shared" ref="L3857:L3920" si="1680">TRUNC((E3857/D3857)^TRUNC((K3857/J3857),9),8)</f>
        <v>1.0015617400000001</v>
      </c>
      <c r="M3857" s="83">
        <f t="shared" ref="M3857:M3920" si="1681">IF(I3857&gt;I3856,L3856,M3856)</f>
        <v>1.0043006699999999</v>
      </c>
      <c r="N3857" s="83">
        <f t="shared" ref="N3857:N3920" si="1682">IF(I3857&gt;I3856,N3856*M3857,N3856)</f>
        <v>1.7797399614639386</v>
      </c>
      <c r="O3857" s="76">
        <f t="shared" ref="O3857:O3920" si="1683">TRUNC(TRUNC((L3857*N3857),15),8)</f>
        <v>1.7825194499999999</v>
      </c>
      <c r="P3857" s="76">
        <f t="shared" ref="P3857:P3920" si="1684">TRUNC(C3857*O3857,8)</f>
        <v>87.551753790000006</v>
      </c>
      <c r="Q3857" s="84">
        <f t="shared" si="1674"/>
        <v>0</v>
      </c>
      <c r="R3857" s="86">
        <f t="shared" si="1671"/>
        <v>0</v>
      </c>
      <c r="S3857" s="76">
        <f t="shared" ref="S3857:S3920" si="1685">IF(R3857&gt;0,TRUNC(R3857*P3857,8),0)</f>
        <v>0</v>
      </c>
      <c r="T3857" s="86">
        <f t="shared" si="1672"/>
        <v>8.0657000000000006E-2</v>
      </c>
      <c r="U3857" s="84">
        <f t="shared" ref="U3857:U3920" si="1686">IF(Q3856&gt;0,1,IF(K3857=K3856,U3856,U3856+1))</f>
        <v>8</v>
      </c>
      <c r="V3857" s="84">
        <v>252</v>
      </c>
      <c r="W3857" s="83">
        <f t="shared" ref="W3857:W3920" si="1687">ROUND((1+T3857)^TRUNC((U3857/V3857),9),9)</f>
        <v>1.002465548</v>
      </c>
      <c r="X3857" s="76">
        <f t="shared" ref="X3857:X3920" si="1688">TRUNC((P3857*(W3857-1)),8)</f>
        <v>0.21586305</v>
      </c>
      <c r="Y3857" s="76">
        <f t="shared" ref="Y3857:Y3920" si="1689">IF(Q3857&gt;0,S3857+X3857,0)</f>
        <v>0</v>
      </c>
      <c r="Z3857" s="90" t="str">
        <f t="shared" si="1667"/>
        <v>A+J=</v>
      </c>
      <c r="AA3857" s="81">
        <f t="shared" ref="AA3857:AA3920" si="1690">IF(Q3856&gt;0,VLOOKUP(A3856,$AD$11:$AM$115,10),AA3856)</f>
        <v>47438</v>
      </c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75">
        <f t="shared" si="1668"/>
        <v>48117</v>
      </c>
      <c r="B3858" s="76">
        <f t="shared" si="1669"/>
        <v>87.811764430000011</v>
      </c>
      <c r="C3858" s="76">
        <f t="shared" si="1673"/>
        <v>49.116857490000001</v>
      </c>
      <c r="D3858" s="77">
        <f t="shared" si="1675"/>
        <v>7245.38</v>
      </c>
      <c r="E3858" s="78">
        <f>IF(K3858=1,VLOOKUP(A3857,[1]Plan1!$G$155:$I$350,3),E3857)</f>
        <v>7276.54</v>
      </c>
      <c r="F3858" s="79">
        <f t="shared" si="1676"/>
        <v>45763</v>
      </c>
      <c r="G3858" s="80">
        <f t="shared" si="1677"/>
        <v>4.3006716003852752E-3</v>
      </c>
      <c r="H3858" s="81">
        <f t="shared" si="1678"/>
        <v>48136</v>
      </c>
      <c r="I3858" s="81">
        <f t="shared" si="1679"/>
        <v>48136</v>
      </c>
      <c r="J3858" s="82">
        <f t="shared" si="1670"/>
        <v>22</v>
      </c>
      <c r="K3858" s="82">
        <f t="shared" si="1666"/>
        <v>9</v>
      </c>
      <c r="L3858" s="76">
        <f t="shared" si="1680"/>
        <v>1.0017571300000001</v>
      </c>
      <c r="M3858" s="83">
        <f t="shared" si="1681"/>
        <v>1.0043006699999999</v>
      </c>
      <c r="N3858" s="83">
        <f t="shared" si="1682"/>
        <v>1.7797399614639386</v>
      </c>
      <c r="O3858" s="76">
        <f t="shared" si="1683"/>
        <v>1.7828671899999999</v>
      </c>
      <c r="P3858" s="76">
        <f t="shared" si="1684"/>
        <v>87.568833690000005</v>
      </c>
      <c r="Q3858" s="84">
        <f t="shared" si="1674"/>
        <v>0</v>
      </c>
      <c r="R3858" s="86">
        <f t="shared" si="1671"/>
        <v>0</v>
      </c>
      <c r="S3858" s="76">
        <f t="shared" si="1685"/>
        <v>0</v>
      </c>
      <c r="T3858" s="86">
        <f t="shared" si="1672"/>
        <v>8.0657000000000006E-2</v>
      </c>
      <c r="U3858" s="84">
        <f t="shared" si="1686"/>
        <v>9</v>
      </c>
      <c r="V3858" s="84">
        <v>252</v>
      </c>
      <c r="W3858" s="83">
        <f t="shared" si="1687"/>
        <v>1.002774169</v>
      </c>
      <c r="X3858" s="76">
        <f t="shared" si="1688"/>
        <v>0.24293074000000001</v>
      </c>
      <c r="Y3858" s="76">
        <f t="shared" si="1689"/>
        <v>0</v>
      </c>
      <c r="Z3858" s="90" t="str">
        <f t="shared" si="1667"/>
        <v>A+J=</v>
      </c>
      <c r="AA3858" s="81">
        <f t="shared" si="1690"/>
        <v>47438</v>
      </c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75">
        <f t="shared" si="1668"/>
        <v>48118</v>
      </c>
      <c r="B3859" s="76">
        <f t="shared" si="1669"/>
        <v>87.855934829999995</v>
      </c>
      <c r="C3859" s="76">
        <f t="shared" si="1673"/>
        <v>49.116857490000001</v>
      </c>
      <c r="D3859" s="77">
        <f t="shared" si="1675"/>
        <v>7245.38</v>
      </c>
      <c r="E3859" s="78">
        <f>IF(K3859=1,VLOOKUP(A3858,[1]Plan1!$G$155:$I$350,3),E3858)</f>
        <v>7276.54</v>
      </c>
      <c r="F3859" s="79">
        <f t="shared" si="1676"/>
        <v>45763</v>
      </c>
      <c r="G3859" s="80">
        <f t="shared" si="1677"/>
        <v>4.3006716003852752E-3</v>
      </c>
      <c r="H3859" s="81">
        <f t="shared" si="1678"/>
        <v>48136</v>
      </c>
      <c r="I3859" s="81">
        <f t="shared" si="1679"/>
        <v>48136</v>
      </c>
      <c r="J3859" s="82">
        <f t="shared" si="1670"/>
        <v>22</v>
      </c>
      <c r="K3859" s="82">
        <f t="shared" si="1666"/>
        <v>10</v>
      </c>
      <c r="L3859" s="76">
        <f t="shared" si="1680"/>
        <v>1.0019525600000001</v>
      </c>
      <c r="M3859" s="83">
        <f t="shared" si="1681"/>
        <v>1.0043006699999999</v>
      </c>
      <c r="N3859" s="83">
        <f t="shared" si="1682"/>
        <v>1.7797399614639386</v>
      </c>
      <c r="O3859" s="76">
        <f t="shared" si="1683"/>
        <v>1.7832150099999999</v>
      </c>
      <c r="P3859" s="76">
        <f t="shared" si="1684"/>
        <v>87.585917519999995</v>
      </c>
      <c r="Q3859" s="84">
        <f t="shared" si="1674"/>
        <v>0</v>
      </c>
      <c r="R3859" s="86">
        <f t="shared" si="1671"/>
        <v>0</v>
      </c>
      <c r="S3859" s="76">
        <f t="shared" si="1685"/>
        <v>0</v>
      </c>
      <c r="T3859" s="86">
        <f t="shared" si="1672"/>
        <v>8.0657000000000006E-2</v>
      </c>
      <c r="U3859" s="84">
        <f t="shared" si="1686"/>
        <v>10</v>
      </c>
      <c r="V3859" s="84">
        <v>252</v>
      </c>
      <c r="W3859" s="83">
        <f t="shared" si="1687"/>
        <v>1.003082885</v>
      </c>
      <c r="X3859" s="76">
        <f t="shared" si="1688"/>
        <v>0.27001731000000001</v>
      </c>
      <c r="Y3859" s="76">
        <f t="shared" si="1689"/>
        <v>0</v>
      </c>
      <c r="Z3859" s="90" t="str">
        <f t="shared" si="1667"/>
        <v>A+J=</v>
      </c>
      <c r="AA3859" s="81">
        <f t="shared" si="1690"/>
        <v>47438</v>
      </c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75">
        <f t="shared" si="1668"/>
        <v>48119</v>
      </c>
      <c r="B3860" s="76">
        <f t="shared" si="1669"/>
        <v>87.855934829999995</v>
      </c>
      <c r="C3860" s="76">
        <f t="shared" si="1673"/>
        <v>49.116857490000001</v>
      </c>
      <c r="D3860" s="77">
        <f t="shared" si="1675"/>
        <v>7245.38</v>
      </c>
      <c r="E3860" s="78">
        <f>IF(K3860=1,VLOOKUP(A3859,[1]Plan1!$G$155:$I$350,3),E3859)</f>
        <v>7276.54</v>
      </c>
      <c r="F3860" s="79">
        <f t="shared" si="1676"/>
        <v>45763</v>
      </c>
      <c r="G3860" s="80">
        <f t="shared" si="1677"/>
        <v>4.3006716003852752E-3</v>
      </c>
      <c r="H3860" s="81">
        <f t="shared" si="1678"/>
        <v>48136</v>
      </c>
      <c r="I3860" s="81">
        <f t="shared" si="1679"/>
        <v>48136</v>
      </c>
      <c r="J3860" s="82">
        <f t="shared" si="1670"/>
        <v>22</v>
      </c>
      <c r="K3860" s="82">
        <f t="shared" si="1666"/>
        <v>10</v>
      </c>
      <c r="L3860" s="76">
        <f t="shared" si="1680"/>
        <v>1.0019525600000001</v>
      </c>
      <c r="M3860" s="83">
        <f t="shared" si="1681"/>
        <v>1.0043006699999999</v>
      </c>
      <c r="N3860" s="83">
        <f t="shared" si="1682"/>
        <v>1.7797399614639386</v>
      </c>
      <c r="O3860" s="76">
        <f t="shared" si="1683"/>
        <v>1.7832150099999999</v>
      </c>
      <c r="P3860" s="76">
        <f t="shared" si="1684"/>
        <v>87.585917519999995</v>
      </c>
      <c r="Q3860" s="84">
        <f t="shared" si="1674"/>
        <v>0</v>
      </c>
      <c r="R3860" s="86">
        <f t="shared" si="1671"/>
        <v>0</v>
      </c>
      <c r="S3860" s="76">
        <f t="shared" si="1685"/>
        <v>0</v>
      </c>
      <c r="T3860" s="86">
        <f t="shared" si="1672"/>
        <v>8.0657000000000006E-2</v>
      </c>
      <c r="U3860" s="84">
        <f t="shared" si="1686"/>
        <v>10</v>
      </c>
      <c r="V3860" s="84">
        <v>252</v>
      </c>
      <c r="W3860" s="83">
        <f t="shared" si="1687"/>
        <v>1.003082885</v>
      </c>
      <c r="X3860" s="76">
        <f t="shared" si="1688"/>
        <v>0.27001731000000001</v>
      </c>
      <c r="Y3860" s="76">
        <f t="shared" si="1689"/>
        <v>0</v>
      </c>
      <c r="Z3860" s="90" t="str">
        <f t="shared" si="1667"/>
        <v>A+J=</v>
      </c>
      <c r="AA3860" s="81">
        <f t="shared" si="1690"/>
        <v>47438</v>
      </c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75">
        <f t="shared" si="1668"/>
        <v>48120</v>
      </c>
      <c r="B3861" s="76">
        <f t="shared" si="1669"/>
        <v>87.855934829999995</v>
      </c>
      <c r="C3861" s="76">
        <f t="shared" si="1673"/>
        <v>49.116857490000001</v>
      </c>
      <c r="D3861" s="77">
        <f t="shared" si="1675"/>
        <v>7245.38</v>
      </c>
      <c r="E3861" s="78">
        <f>IF(K3861=1,VLOOKUP(A3860,[1]Plan1!$G$155:$I$350,3),E3860)</f>
        <v>7276.54</v>
      </c>
      <c r="F3861" s="79">
        <f t="shared" si="1676"/>
        <v>45763</v>
      </c>
      <c r="G3861" s="80">
        <f t="shared" si="1677"/>
        <v>4.3006716003852752E-3</v>
      </c>
      <c r="H3861" s="81">
        <f t="shared" si="1678"/>
        <v>48136</v>
      </c>
      <c r="I3861" s="81">
        <f t="shared" si="1679"/>
        <v>48136</v>
      </c>
      <c r="J3861" s="82">
        <f t="shared" si="1670"/>
        <v>22</v>
      </c>
      <c r="K3861" s="82">
        <f t="shared" si="1666"/>
        <v>10</v>
      </c>
      <c r="L3861" s="76">
        <f t="shared" si="1680"/>
        <v>1.0019525600000001</v>
      </c>
      <c r="M3861" s="83">
        <f t="shared" si="1681"/>
        <v>1.0043006699999999</v>
      </c>
      <c r="N3861" s="83">
        <f t="shared" si="1682"/>
        <v>1.7797399614639386</v>
      </c>
      <c r="O3861" s="76">
        <f t="shared" si="1683"/>
        <v>1.7832150099999999</v>
      </c>
      <c r="P3861" s="76">
        <f t="shared" si="1684"/>
        <v>87.585917519999995</v>
      </c>
      <c r="Q3861" s="84">
        <f t="shared" si="1674"/>
        <v>0</v>
      </c>
      <c r="R3861" s="86">
        <f t="shared" si="1671"/>
        <v>0</v>
      </c>
      <c r="S3861" s="76">
        <f t="shared" si="1685"/>
        <v>0</v>
      </c>
      <c r="T3861" s="86">
        <f t="shared" si="1672"/>
        <v>8.0657000000000006E-2</v>
      </c>
      <c r="U3861" s="84">
        <f t="shared" si="1686"/>
        <v>10</v>
      </c>
      <c r="V3861" s="84">
        <v>252</v>
      </c>
      <c r="W3861" s="83">
        <f t="shared" si="1687"/>
        <v>1.003082885</v>
      </c>
      <c r="X3861" s="76">
        <f t="shared" si="1688"/>
        <v>0.27001731000000001</v>
      </c>
      <c r="Y3861" s="76">
        <f t="shared" si="1689"/>
        <v>0</v>
      </c>
      <c r="Z3861" s="90" t="str">
        <f t="shared" si="1667"/>
        <v>A+J=</v>
      </c>
      <c r="AA3861" s="81">
        <f t="shared" si="1690"/>
        <v>47438</v>
      </c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75">
        <f t="shared" si="1668"/>
        <v>48121</v>
      </c>
      <c r="B3862" s="76">
        <f t="shared" si="1669"/>
        <v>87.900125970000005</v>
      </c>
      <c r="C3862" s="76">
        <f t="shared" si="1673"/>
        <v>49.116857490000001</v>
      </c>
      <c r="D3862" s="77">
        <f t="shared" si="1675"/>
        <v>7245.38</v>
      </c>
      <c r="E3862" s="78">
        <f>IF(K3862=1,VLOOKUP(A3861,[1]Plan1!$G$155:$I$350,3),E3861)</f>
        <v>7276.54</v>
      </c>
      <c r="F3862" s="79">
        <f t="shared" si="1676"/>
        <v>45763</v>
      </c>
      <c r="G3862" s="80">
        <f t="shared" si="1677"/>
        <v>4.3006716003852752E-3</v>
      </c>
      <c r="H3862" s="81">
        <f t="shared" si="1678"/>
        <v>48136</v>
      </c>
      <c r="I3862" s="81">
        <f t="shared" si="1679"/>
        <v>48136</v>
      </c>
      <c r="J3862" s="82">
        <f t="shared" si="1670"/>
        <v>22</v>
      </c>
      <c r="K3862" s="82">
        <f t="shared" si="1666"/>
        <v>11</v>
      </c>
      <c r="L3862" s="76">
        <f t="shared" si="1680"/>
        <v>1.0021480199999999</v>
      </c>
      <c r="M3862" s="83">
        <f t="shared" si="1681"/>
        <v>1.0043006699999999</v>
      </c>
      <c r="N3862" s="83">
        <f t="shared" si="1682"/>
        <v>1.7797399614639386</v>
      </c>
      <c r="O3862" s="76">
        <f t="shared" si="1683"/>
        <v>1.7835628699999999</v>
      </c>
      <c r="P3862" s="76">
        <f t="shared" si="1684"/>
        <v>87.603003310000005</v>
      </c>
      <c r="Q3862" s="84">
        <f t="shared" si="1674"/>
        <v>0</v>
      </c>
      <c r="R3862" s="86">
        <f t="shared" si="1671"/>
        <v>0</v>
      </c>
      <c r="S3862" s="76">
        <f t="shared" si="1685"/>
        <v>0</v>
      </c>
      <c r="T3862" s="86">
        <f t="shared" si="1672"/>
        <v>8.0657000000000006E-2</v>
      </c>
      <c r="U3862" s="84">
        <f t="shared" si="1686"/>
        <v>11</v>
      </c>
      <c r="V3862" s="84">
        <v>252</v>
      </c>
      <c r="W3862" s="83">
        <f t="shared" si="1687"/>
        <v>1.0033916949999999</v>
      </c>
      <c r="X3862" s="76">
        <f t="shared" si="1688"/>
        <v>0.29712265999999998</v>
      </c>
      <c r="Y3862" s="76">
        <f t="shared" si="1689"/>
        <v>0</v>
      </c>
      <c r="Z3862" s="90" t="str">
        <f t="shared" si="1667"/>
        <v>A+J=</v>
      </c>
      <c r="AA3862" s="81">
        <f t="shared" si="1690"/>
        <v>47438</v>
      </c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75">
        <f t="shared" si="1668"/>
        <v>48122</v>
      </c>
      <c r="B3863" s="76">
        <f t="shared" si="1669"/>
        <v>87.944341010000002</v>
      </c>
      <c r="C3863" s="76">
        <f t="shared" si="1673"/>
        <v>49.116857490000001</v>
      </c>
      <c r="D3863" s="77">
        <f t="shared" si="1675"/>
        <v>7245.38</v>
      </c>
      <c r="E3863" s="78">
        <f>IF(K3863=1,VLOOKUP(A3862,[1]Plan1!$G$155:$I$350,3),E3862)</f>
        <v>7276.54</v>
      </c>
      <c r="F3863" s="79">
        <f t="shared" si="1676"/>
        <v>45763</v>
      </c>
      <c r="G3863" s="80">
        <f t="shared" si="1677"/>
        <v>4.3006716003852752E-3</v>
      </c>
      <c r="H3863" s="81">
        <f t="shared" si="1678"/>
        <v>48136</v>
      </c>
      <c r="I3863" s="81">
        <f t="shared" si="1679"/>
        <v>48136</v>
      </c>
      <c r="J3863" s="82">
        <f t="shared" si="1670"/>
        <v>22</v>
      </c>
      <c r="K3863" s="82">
        <f t="shared" si="1666"/>
        <v>12</v>
      </c>
      <c r="L3863" s="76">
        <f t="shared" si="1680"/>
        <v>1.0023435300000001</v>
      </c>
      <c r="M3863" s="83">
        <f t="shared" si="1681"/>
        <v>1.0043006699999999</v>
      </c>
      <c r="N3863" s="83">
        <f t="shared" si="1682"/>
        <v>1.7797399614639386</v>
      </c>
      <c r="O3863" s="76">
        <f t="shared" si="1683"/>
        <v>1.7839108299999999</v>
      </c>
      <c r="P3863" s="76">
        <f t="shared" si="1684"/>
        <v>87.620094010000003</v>
      </c>
      <c r="Q3863" s="84">
        <f t="shared" si="1674"/>
        <v>0</v>
      </c>
      <c r="R3863" s="86">
        <f t="shared" si="1671"/>
        <v>0</v>
      </c>
      <c r="S3863" s="76">
        <f t="shared" si="1685"/>
        <v>0</v>
      </c>
      <c r="T3863" s="86">
        <f t="shared" si="1672"/>
        <v>8.0657000000000006E-2</v>
      </c>
      <c r="U3863" s="84">
        <f t="shared" si="1686"/>
        <v>12</v>
      </c>
      <c r="V3863" s="84">
        <v>252</v>
      </c>
      <c r="W3863" s="83">
        <f t="shared" si="1687"/>
        <v>1.003700601</v>
      </c>
      <c r="X3863" s="76">
        <f t="shared" si="1688"/>
        <v>0.32424700000000001</v>
      </c>
      <c r="Y3863" s="76">
        <f t="shared" si="1689"/>
        <v>0</v>
      </c>
      <c r="Z3863" s="90" t="str">
        <f t="shared" si="1667"/>
        <v>A+J=</v>
      </c>
      <c r="AA3863" s="81">
        <f t="shared" si="1690"/>
        <v>47438</v>
      </c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75">
        <f t="shared" si="1668"/>
        <v>48123</v>
      </c>
      <c r="B3864" s="76">
        <f t="shared" si="1669"/>
        <v>87.988577399999997</v>
      </c>
      <c r="C3864" s="76">
        <f t="shared" si="1673"/>
        <v>49.116857490000001</v>
      </c>
      <c r="D3864" s="77">
        <f t="shared" si="1675"/>
        <v>7245.38</v>
      </c>
      <c r="E3864" s="78">
        <f>IF(K3864=1,VLOOKUP(A3863,[1]Plan1!$G$155:$I$350,3),E3863)</f>
        <v>7276.54</v>
      </c>
      <c r="F3864" s="79">
        <f t="shared" si="1676"/>
        <v>45763</v>
      </c>
      <c r="G3864" s="80">
        <f t="shared" si="1677"/>
        <v>4.3006716003852752E-3</v>
      </c>
      <c r="H3864" s="81">
        <f t="shared" si="1678"/>
        <v>48136</v>
      </c>
      <c r="I3864" s="81">
        <f t="shared" si="1679"/>
        <v>48136</v>
      </c>
      <c r="J3864" s="82">
        <f t="shared" si="1670"/>
        <v>22</v>
      </c>
      <c r="K3864" s="82">
        <f t="shared" si="1666"/>
        <v>13</v>
      </c>
      <c r="L3864" s="76">
        <f t="shared" si="1680"/>
        <v>1.0025390700000001</v>
      </c>
      <c r="M3864" s="83">
        <f t="shared" si="1681"/>
        <v>1.0043006699999999</v>
      </c>
      <c r="N3864" s="83">
        <f t="shared" si="1682"/>
        <v>1.7797399614639386</v>
      </c>
      <c r="O3864" s="76">
        <f t="shared" si="1683"/>
        <v>1.7842588399999999</v>
      </c>
      <c r="P3864" s="76">
        <f t="shared" si="1684"/>
        <v>87.637187159999996</v>
      </c>
      <c r="Q3864" s="84">
        <f t="shared" si="1674"/>
        <v>0</v>
      </c>
      <c r="R3864" s="86">
        <f t="shared" si="1671"/>
        <v>0</v>
      </c>
      <c r="S3864" s="76">
        <f t="shared" si="1685"/>
        <v>0</v>
      </c>
      <c r="T3864" s="86">
        <f t="shared" si="1672"/>
        <v>8.0657000000000006E-2</v>
      </c>
      <c r="U3864" s="84">
        <f t="shared" si="1686"/>
        <v>13</v>
      </c>
      <c r="V3864" s="84">
        <v>252</v>
      </c>
      <c r="W3864" s="83">
        <f t="shared" si="1687"/>
        <v>1.004009602</v>
      </c>
      <c r="X3864" s="76">
        <f t="shared" si="1688"/>
        <v>0.35139024000000002</v>
      </c>
      <c r="Y3864" s="76">
        <f t="shared" si="1689"/>
        <v>0</v>
      </c>
      <c r="Z3864" s="90" t="str">
        <f t="shared" si="1667"/>
        <v>A+J=</v>
      </c>
      <c r="AA3864" s="81">
        <f t="shared" si="1690"/>
        <v>47438</v>
      </c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75">
        <f t="shared" si="1668"/>
        <v>48124</v>
      </c>
      <c r="B3865" s="76">
        <f t="shared" si="1669"/>
        <v>88.032836129999993</v>
      </c>
      <c r="C3865" s="76">
        <f t="shared" si="1673"/>
        <v>49.116857490000001</v>
      </c>
      <c r="D3865" s="77">
        <f t="shared" si="1675"/>
        <v>7245.38</v>
      </c>
      <c r="E3865" s="78">
        <f>IF(K3865=1,VLOOKUP(A3864,[1]Plan1!$G$155:$I$350,3),E3864)</f>
        <v>7276.54</v>
      </c>
      <c r="F3865" s="79">
        <f t="shared" si="1676"/>
        <v>45763</v>
      </c>
      <c r="G3865" s="80">
        <f t="shared" si="1677"/>
        <v>4.3006716003852752E-3</v>
      </c>
      <c r="H3865" s="81">
        <f t="shared" si="1678"/>
        <v>48136</v>
      </c>
      <c r="I3865" s="81">
        <f t="shared" si="1679"/>
        <v>48136</v>
      </c>
      <c r="J3865" s="82">
        <f t="shared" si="1670"/>
        <v>22</v>
      </c>
      <c r="K3865" s="82">
        <f t="shared" si="1666"/>
        <v>14</v>
      </c>
      <c r="L3865" s="76">
        <f t="shared" si="1680"/>
        <v>1.0027346500000001</v>
      </c>
      <c r="M3865" s="83">
        <f t="shared" si="1681"/>
        <v>1.0043006699999999</v>
      </c>
      <c r="N3865" s="83">
        <f t="shared" si="1682"/>
        <v>1.7797399614639386</v>
      </c>
      <c r="O3865" s="76">
        <f t="shared" si="1683"/>
        <v>1.7846069200000001</v>
      </c>
      <c r="P3865" s="76">
        <f t="shared" si="1684"/>
        <v>87.654283759999998</v>
      </c>
      <c r="Q3865" s="84">
        <f t="shared" si="1674"/>
        <v>0</v>
      </c>
      <c r="R3865" s="86">
        <f t="shared" si="1671"/>
        <v>0</v>
      </c>
      <c r="S3865" s="76">
        <f t="shared" si="1685"/>
        <v>0</v>
      </c>
      <c r="T3865" s="86">
        <f t="shared" si="1672"/>
        <v>8.0657000000000006E-2</v>
      </c>
      <c r="U3865" s="84">
        <f t="shared" si="1686"/>
        <v>14</v>
      </c>
      <c r="V3865" s="84">
        <v>252</v>
      </c>
      <c r="W3865" s="83">
        <f t="shared" si="1687"/>
        <v>1.0043186980000001</v>
      </c>
      <c r="X3865" s="76">
        <f t="shared" si="1688"/>
        <v>0.37855237000000003</v>
      </c>
      <c r="Y3865" s="76">
        <f t="shared" si="1689"/>
        <v>0</v>
      </c>
      <c r="Z3865" s="90" t="str">
        <f t="shared" si="1667"/>
        <v>A+J=</v>
      </c>
      <c r="AA3865" s="81">
        <f t="shared" si="1690"/>
        <v>47438</v>
      </c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75">
        <f t="shared" si="1668"/>
        <v>48125</v>
      </c>
      <c r="B3866" s="76">
        <f t="shared" si="1669"/>
        <v>88.077117720000004</v>
      </c>
      <c r="C3866" s="76">
        <f t="shared" si="1673"/>
        <v>49.116857490000001</v>
      </c>
      <c r="D3866" s="77">
        <f t="shared" si="1675"/>
        <v>7245.38</v>
      </c>
      <c r="E3866" s="78">
        <f>IF(K3866=1,VLOOKUP(A3865,[1]Plan1!$G$155:$I$350,3),E3865)</f>
        <v>7276.54</v>
      </c>
      <c r="F3866" s="79">
        <f t="shared" si="1676"/>
        <v>45763</v>
      </c>
      <c r="G3866" s="80">
        <f t="shared" si="1677"/>
        <v>4.3006716003852752E-3</v>
      </c>
      <c r="H3866" s="81">
        <f t="shared" si="1678"/>
        <v>48136</v>
      </c>
      <c r="I3866" s="81">
        <f t="shared" si="1679"/>
        <v>48136</v>
      </c>
      <c r="J3866" s="82">
        <f t="shared" si="1670"/>
        <v>22</v>
      </c>
      <c r="K3866" s="82">
        <f t="shared" si="1666"/>
        <v>15</v>
      </c>
      <c r="L3866" s="76">
        <f t="shared" si="1680"/>
        <v>1.00293027</v>
      </c>
      <c r="M3866" s="83">
        <f t="shared" si="1681"/>
        <v>1.0043006699999999</v>
      </c>
      <c r="N3866" s="83">
        <f t="shared" si="1682"/>
        <v>1.7797399614639386</v>
      </c>
      <c r="O3866" s="76">
        <f t="shared" si="1683"/>
        <v>1.78495508</v>
      </c>
      <c r="P3866" s="76">
        <f t="shared" si="1684"/>
        <v>87.671384290000006</v>
      </c>
      <c r="Q3866" s="84">
        <f t="shared" si="1674"/>
        <v>0</v>
      </c>
      <c r="R3866" s="86">
        <f t="shared" si="1671"/>
        <v>0</v>
      </c>
      <c r="S3866" s="76">
        <f t="shared" si="1685"/>
        <v>0</v>
      </c>
      <c r="T3866" s="86">
        <f t="shared" si="1672"/>
        <v>8.0657000000000006E-2</v>
      </c>
      <c r="U3866" s="84">
        <f t="shared" si="1686"/>
        <v>15</v>
      </c>
      <c r="V3866" s="84">
        <v>252</v>
      </c>
      <c r="W3866" s="83">
        <f t="shared" si="1687"/>
        <v>1.004627889</v>
      </c>
      <c r="X3866" s="76">
        <f t="shared" si="1688"/>
        <v>0.40573343000000001</v>
      </c>
      <c r="Y3866" s="76">
        <f t="shared" si="1689"/>
        <v>0</v>
      </c>
      <c r="Z3866" s="90" t="str">
        <f t="shared" si="1667"/>
        <v>A+J=</v>
      </c>
      <c r="AA3866" s="81">
        <f t="shared" si="1690"/>
        <v>47438</v>
      </c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75">
        <f t="shared" si="1668"/>
        <v>48126</v>
      </c>
      <c r="B3867" s="76">
        <f t="shared" si="1669"/>
        <v>88.077117720000004</v>
      </c>
      <c r="C3867" s="76">
        <f t="shared" si="1673"/>
        <v>49.116857490000001</v>
      </c>
      <c r="D3867" s="77">
        <f t="shared" si="1675"/>
        <v>7245.38</v>
      </c>
      <c r="E3867" s="78">
        <f>IF(K3867=1,VLOOKUP(A3866,[1]Plan1!$G$155:$I$350,3),E3866)</f>
        <v>7276.54</v>
      </c>
      <c r="F3867" s="79">
        <f t="shared" si="1676"/>
        <v>45763</v>
      </c>
      <c r="G3867" s="80">
        <f t="shared" si="1677"/>
        <v>4.3006716003852752E-3</v>
      </c>
      <c r="H3867" s="81">
        <f t="shared" si="1678"/>
        <v>48136</v>
      </c>
      <c r="I3867" s="81">
        <f t="shared" si="1679"/>
        <v>48136</v>
      </c>
      <c r="J3867" s="82">
        <f t="shared" si="1670"/>
        <v>22</v>
      </c>
      <c r="K3867" s="82">
        <f t="shared" si="1666"/>
        <v>15</v>
      </c>
      <c r="L3867" s="76">
        <f t="shared" si="1680"/>
        <v>1.00293027</v>
      </c>
      <c r="M3867" s="83">
        <f t="shared" si="1681"/>
        <v>1.0043006699999999</v>
      </c>
      <c r="N3867" s="83">
        <f t="shared" si="1682"/>
        <v>1.7797399614639386</v>
      </c>
      <c r="O3867" s="76">
        <f t="shared" si="1683"/>
        <v>1.78495508</v>
      </c>
      <c r="P3867" s="76">
        <f t="shared" si="1684"/>
        <v>87.671384290000006</v>
      </c>
      <c r="Q3867" s="84">
        <f t="shared" si="1674"/>
        <v>0</v>
      </c>
      <c r="R3867" s="86">
        <f t="shared" si="1671"/>
        <v>0</v>
      </c>
      <c r="S3867" s="76">
        <f t="shared" si="1685"/>
        <v>0</v>
      </c>
      <c r="T3867" s="86">
        <f t="shared" si="1672"/>
        <v>8.0657000000000006E-2</v>
      </c>
      <c r="U3867" s="84">
        <f t="shared" si="1686"/>
        <v>15</v>
      </c>
      <c r="V3867" s="84">
        <v>252</v>
      </c>
      <c r="W3867" s="83">
        <f t="shared" si="1687"/>
        <v>1.004627889</v>
      </c>
      <c r="X3867" s="76">
        <f t="shared" si="1688"/>
        <v>0.40573343000000001</v>
      </c>
      <c r="Y3867" s="76">
        <f t="shared" si="1689"/>
        <v>0</v>
      </c>
      <c r="Z3867" s="90" t="str">
        <f t="shared" si="1667"/>
        <v>A+J=</v>
      </c>
      <c r="AA3867" s="81">
        <f t="shared" si="1690"/>
        <v>47438</v>
      </c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75">
        <f t="shared" si="1668"/>
        <v>48127</v>
      </c>
      <c r="B3868" s="76">
        <f t="shared" si="1669"/>
        <v>88.077117720000004</v>
      </c>
      <c r="C3868" s="76">
        <f t="shared" si="1673"/>
        <v>49.116857490000001</v>
      </c>
      <c r="D3868" s="77">
        <f t="shared" si="1675"/>
        <v>7245.38</v>
      </c>
      <c r="E3868" s="78">
        <f>IF(K3868=1,VLOOKUP(A3867,[1]Plan1!$G$155:$I$350,3),E3867)</f>
        <v>7276.54</v>
      </c>
      <c r="F3868" s="79">
        <f t="shared" si="1676"/>
        <v>45763</v>
      </c>
      <c r="G3868" s="80">
        <f t="shared" si="1677"/>
        <v>4.3006716003852752E-3</v>
      </c>
      <c r="H3868" s="81">
        <f t="shared" si="1678"/>
        <v>48136</v>
      </c>
      <c r="I3868" s="81">
        <f t="shared" si="1679"/>
        <v>48136</v>
      </c>
      <c r="J3868" s="82">
        <f t="shared" si="1670"/>
        <v>22</v>
      </c>
      <c r="K3868" s="82">
        <f t="shared" si="1666"/>
        <v>15</v>
      </c>
      <c r="L3868" s="76">
        <f t="shared" si="1680"/>
        <v>1.00293027</v>
      </c>
      <c r="M3868" s="83">
        <f t="shared" si="1681"/>
        <v>1.0043006699999999</v>
      </c>
      <c r="N3868" s="83">
        <f t="shared" si="1682"/>
        <v>1.7797399614639386</v>
      </c>
      <c r="O3868" s="76">
        <f t="shared" si="1683"/>
        <v>1.78495508</v>
      </c>
      <c r="P3868" s="76">
        <f t="shared" si="1684"/>
        <v>87.671384290000006</v>
      </c>
      <c r="Q3868" s="84">
        <f t="shared" si="1674"/>
        <v>0</v>
      </c>
      <c r="R3868" s="86">
        <f t="shared" si="1671"/>
        <v>0</v>
      </c>
      <c r="S3868" s="76">
        <f t="shared" si="1685"/>
        <v>0</v>
      </c>
      <c r="T3868" s="86">
        <f t="shared" si="1672"/>
        <v>8.0657000000000006E-2</v>
      </c>
      <c r="U3868" s="84">
        <f t="shared" si="1686"/>
        <v>15</v>
      </c>
      <c r="V3868" s="84">
        <v>252</v>
      </c>
      <c r="W3868" s="83">
        <f t="shared" si="1687"/>
        <v>1.004627889</v>
      </c>
      <c r="X3868" s="76">
        <f t="shared" si="1688"/>
        <v>0.40573343000000001</v>
      </c>
      <c r="Y3868" s="76">
        <f t="shared" si="1689"/>
        <v>0</v>
      </c>
      <c r="Z3868" s="90" t="str">
        <f t="shared" si="1667"/>
        <v>A+J=</v>
      </c>
      <c r="AA3868" s="81">
        <f t="shared" si="1690"/>
        <v>47438</v>
      </c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75">
        <f t="shared" si="1668"/>
        <v>48128</v>
      </c>
      <c r="B3869" s="76">
        <f t="shared" si="1669"/>
        <v>88.121421249999997</v>
      </c>
      <c r="C3869" s="76">
        <f t="shared" si="1673"/>
        <v>49.116857490000001</v>
      </c>
      <c r="D3869" s="77">
        <f t="shared" si="1675"/>
        <v>7245.38</v>
      </c>
      <c r="E3869" s="78">
        <f>IF(K3869=1,VLOOKUP(A3868,[1]Plan1!$G$155:$I$350,3),E3868)</f>
        <v>7276.54</v>
      </c>
      <c r="F3869" s="79">
        <f t="shared" si="1676"/>
        <v>45763</v>
      </c>
      <c r="G3869" s="80">
        <f t="shared" si="1677"/>
        <v>4.3006716003852752E-3</v>
      </c>
      <c r="H3869" s="81">
        <f t="shared" si="1678"/>
        <v>48136</v>
      </c>
      <c r="I3869" s="81">
        <f t="shared" si="1679"/>
        <v>48136</v>
      </c>
      <c r="J3869" s="82">
        <f t="shared" si="1670"/>
        <v>22</v>
      </c>
      <c r="K3869" s="82">
        <f t="shared" si="1666"/>
        <v>16</v>
      </c>
      <c r="L3869" s="76">
        <f t="shared" si="1680"/>
        <v>1.0031259299999999</v>
      </c>
      <c r="M3869" s="83">
        <f t="shared" si="1681"/>
        <v>1.0043006699999999</v>
      </c>
      <c r="N3869" s="83">
        <f t="shared" si="1682"/>
        <v>1.7797399614639386</v>
      </c>
      <c r="O3869" s="76">
        <f t="shared" si="1683"/>
        <v>1.7853033</v>
      </c>
      <c r="P3869" s="76">
        <f t="shared" si="1684"/>
        <v>87.688487760000001</v>
      </c>
      <c r="Q3869" s="84">
        <f t="shared" si="1674"/>
        <v>0</v>
      </c>
      <c r="R3869" s="86">
        <f t="shared" si="1671"/>
        <v>0</v>
      </c>
      <c r="S3869" s="76">
        <f t="shared" si="1685"/>
        <v>0</v>
      </c>
      <c r="T3869" s="86">
        <f t="shared" si="1672"/>
        <v>8.0657000000000006E-2</v>
      </c>
      <c r="U3869" s="84">
        <f t="shared" si="1686"/>
        <v>16</v>
      </c>
      <c r="V3869" s="84">
        <v>252</v>
      </c>
      <c r="W3869" s="83">
        <f t="shared" si="1687"/>
        <v>1.0049371760000001</v>
      </c>
      <c r="X3869" s="76">
        <f t="shared" si="1688"/>
        <v>0.43293348999999998</v>
      </c>
      <c r="Y3869" s="76">
        <f t="shared" si="1689"/>
        <v>0</v>
      </c>
      <c r="Z3869" s="90" t="str">
        <f t="shared" si="1667"/>
        <v>A+J=</v>
      </c>
      <c r="AA3869" s="81">
        <f t="shared" si="1690"/>
        <v>47438</v>
      </c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75">
        <f t="shared" si="1668"/>
        <v>48129</v>
      </c>
      <c r="B3870" s="76">
        <f t="shared" si="1669"/>
        <v>88.16574657000001</v>
      </c>
      <c r="C3870" s="76">
        <f t="shared" si="1673"/>
        <v>49.116857490000001</v>
      </c>
      <c r="D3870" s="77">
        <f t="shared" si="1675"/>
        <v>7245.38</v>
      </c>
      <c r="E3870" s="78">
        <f>IF(K3870=1,VLOOKUP(A3869,[1]Plan1!$G$155:$I$350,3),E3869)</f>
        <v>7276.54</v>
      </c>
      <c r="F3870" s="79">
        <f t="shared" si="1676"/>
        <v>45763</v>
      </c>
      <c r="G3870" s="80">
        <f t="shared" si="1677"/>
        <v>4.3006716003852752E-3</v>
      </c>
      <c r="H3870" s="81">
        <f t="shared" si="1678"/>
        <v>48136</v>
      </c>
      <c r="I3870" s="81">
        <f t="shared" si="1679"/>
        <v>48136</v>
      </c>
      <c r="J3870" s="82">
        <f t="shared" si="1670"/>
        <v>22</v>
      </c>
      <c r="K3870" s="82">
        <f t="shared" si="1666"/>
        <v>17</v>
      </c>
      <c r="L3870" s="76">
        <f t="shared" si="1680"/>
        <v>1.0033216199999999</v>
      </c>
      <c r="M3870" s="83">
        <f t="shared" si="1681"/>
        <v>1.0043006699999999</v>
      </c>
      <c r="N3870" s="83">
        <f t="shared" si="1682"/>
        <v>1.7797399614639386</v>
      </c>
      <c r="O3870" s="76">
        <f t="shared" si="1683"/>
        <v>1.7856515799999999</v>
      </c>
      <c r="P3870" s="76">
        <f t="shared" si="1684"/>
        <v>87.705594180000006</v>
      </c>
      <c r="Q3870" s="84">
        <f t="shared" si="1674"/>
        <v>0</v>
      </c>
      <c r="R3870" s="86">
        <f t="shared" si="1671"/>
        <v>0</v>
      </c>
      <c r="S3870" s="76">
        <f t="shared" si="1685"/>
        <v>0</v>
      </c>
      <c r="T3870" s="86">
        <f t="shared" si="1672"/>
        <v>8.0657000000000006E-2</v>
      </c>
      <c r="U3870" s="84">
        <f t="shared" si="1686"/>
        <v>17</v>
      </c>
      <c r="V3870" s="84">
        <v>252</v>
      </c>
      <c r="W3870" s="83">
        <f t="shared" si="1687"/>
        <v>1.005246557</v>
      </c>
      <c r="X3870" s="76">
        <f t="shared" si="1688"/>
        <v>0.46015239000000002</v>
      </c>
      <c r="Y3870" s="76">
        <f t="shared" si="1689"/>
        <v>0</v>
      </c>
      <c r="Z3870" s="90" t="str">
        <f t="shared" si="1667"/>
        <v>A+J=</v>
      </c>
      <c r="AA3870" s="81">
        <f t="shared" si="1690"/>
        <v>47438</v>
      </c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75">
        <f t="shared" si="1668"/>
        <v>48130</v>
      </c>
      <c r="B3871" s="76">
        <f t="shared" si="1669"/>
        <v>88.210093860000001</v>
      </c>
      <c r="C3871" s="76">
        <f t="shared" si="1673"/>
        <v>49.116857490000001</v>
      </c>
      <c r="D3871" s="77">
        <f t="shared" si="1675"/>
        <v>7245.38</v>
      </c>
      <c r="E3871" s="78">
        <f>IF(K3871=1,VLOOKUP(A3870,[1]Plan1!$G$155:$I$350,3),E3870)</f>
        <v>7276.54</v>
      </c>
      <c r="F3871" s="79">
        <f t="shared" si="1676"/>
        <v>45763</v>
      </c>
      <c r="G3871" s="80">
        <f t="shared" si="1677"/>
        <v>4.3006716003852752E-3</v>
      </c>
      <c r="H3871" s="81">
        <f t="shared" si="1678"/>
        <v>48136</v>
      </c>
      <c r="I3871" s="81">
        <f t="shared" si="1679"/>
        <v>48136</v>
      </c>
      <c r="J3871" s="82">
        <f t="shared" si="1670"/>
        <v>22</v>
      </c>
      <c r="K3871" s="82">
        <f t="shared" si="1666"/>
        <v>18</v>
      </c>
      <c r="L3871" s="76">
        <f t="shared" si="1680"/>
        <v>1.0035173500000001</v>
      </c>
      <c r="M3871" s="83">
        <f t="shared" si="1681"/>
        <v>1.0043006699999999</v>
      </c>
      <c r="N3871" s="83">
        <f t="shared" si="1682"/>
        <v>1.7797399614639386</v>
      </c>
      <c r="O3871" s="76">
        <f t="shared" si="1683"/>
        <v>1.7859999200000001</v>
      </c>
      <c r="P3871" s="76">
        <f t="shared" si="1684"/>
        <v>87.722703539999998</v>
      </c>
      <c r="Q3871" s="84">
        <f t="shared" si="1674"/>
        <v>0</v>
      </c>
      <c r="R3871" s="86">
        <f t="shared" si="1671"/>
        <v>0</v>
      </c>
      <c r="S3871" s="76">
        <f t="shared" si="1685"/>
        <v>0</v>
      </c>
      <c r="T3871" s="86">
        <f t="shared" si="1672"/>
        <v>8.0657000000000006E-2</v>
      </c>
      <c r="U3871" s="84">
        <f t="shared" si="1686"/>
        <v>18</v>
      </c>
      <c r="V3871" s="84">
        <v>252</v>
      </c>
      <c r="W3871" s="83">
        <f t="shared" si="1687"/>
        <v>1.005556034</v>
      </c>
      <c r="X3871" s="76">
        <f t="shared" si="1688"/>
        <v>0.48739031999999999</v>
      </c>
      <c r="Y3871" s="76">
        <f t="shared" si="1689"/>
        <v>0</v>
      </c>
      <c r="Z3871" s="90" t="str">
        <f t="shared" si="1667"/>
        <v>A+J=</v>
      </c>
      <c r="AA3871" s="81">
        <f t="shared" si="1690"/>
        <v>47438</v>
      </c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75">
        <f t="shared" si="1668"/>
        <v>48131</v>
      </c>
      <c r="B3872" s="76">
        <f t="shared" si="1669"/>
        <v>88.254464030000008</v>
      </c>
      <c r="C3872" s="76">
        <f t="shared" si="1673"/>
        <v>49.116857490000001</v>
      </c>
      <c r="D3872" s="77">
        <f t="shared" si="1675"/>
        <v>7245.38</v>
      </c>
      <c r="E3872" s="78">
        <f>IF(K3872=1,VLOOKUP(A3871,[1]Plan1!$G$155:$I$350,3),E3871)</f>
        <v>7276.54</v>
      </c>
      <c r="F3872" s="79">
        <f t="shared" si="1676"/>
        <v>45763</v>
      </c>
      <c r="G3872" s="80">
        <f t="shared" si="1677"/>
        <v>4.3006716003852752E-3</v>
      </c>
      <c r="H3872" s="81">
        <f t="shared" si="1678"/>
        <v>48136</v>
      </c>
      <c r="I3872" s="81">
        <f t="shared" si="1679"/>
        <v>48136</v>
      </c>
      <c r="J3872" s="82">
        <f t="shared" si="1670"/>
        <v>22</v>
      </c>
      <c r="K3872" s="82">
        <f t="shared" si="1666"/>
        <v>19</v>
      </c>
      <c r="L3872" s="76">
        <f t="shared" si="1680"/>
        <v>1.00371312</v>
      </c>
      <c r="M3872" s="83">
        <f t="shared" si="1681"/>
        <v>1.0043006699999999</v>
      </c>
      <c r="N3872" s="83">
        <f t="shared" si="1682"/>
        <v>1.7797399614639386</v>
      </c>
      <c r="O3872" s="76">
        <f t="shared" si="1683"/>
        <v>1.78634834</v>
      </c>
      <c r="P3872" s="76">
        <f t="shared" si="1684"/>
        <v>87.739816840000003</v>
      </c>
      <c r="Q3872" s="84">
        <f t="shared" si="1674"/>
        <v>0</v>
      </c>
      <c r="R3872" s="86">
        <f t="shared" si="1671"/>
        <v>0</v>
      </c>
      <c r="S3872" s="76">
        <f t="shared" si="1685"/>
        <v>0</v>
      </c>
      <c r="T3872" s="86">
        <f t="shared" si="1672"/>
        <v>8.0657000000000006E-2</v>
      </c>
      <c r="U3872" s="84">
        <f t="shared" si="1686"/>
        <v>19</v>
      </c>
      <c r="V3872" s="84">
        <v>252</v>
      </c>
      <c r="W3872" s="83">
        <f t="shared" si="1687"/>
        <v>1.005865606</v>
      </c>
      <c r="X3872" s="76">
        <f t="shared" si="1688"/>
        <v>0.51464719000000003</v>
      </c>
      <c r="Y3872" s="76">
        <f t="shared" si="1689"/>
        <v>0</v>
      </c>
      <c r="Z3872" s="90" t="str">
        <f t="shared" si="1667"/>
        <v>A+J=</v>
      </c>
      <c r="AA3872" s="81">
        <f t="shared" si="1690"/>
        <v>47438</v>
      </c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75">
        <f t="shared" si="1668"/>
        <v>48132</v>
      </c>
      <c r="B3873" s="76">
        <f t="shared" si="1669"/>
        <v>88.298857170000005</v>
      </c>
      <c r="C3873" s="76">
        <f t="shared" si="1673"/>
        <v>49.116857490000001</v>
      </c>
      <c r="D3873" s="77">
        <f t="shared" si="1675"/>
        <v>7245.38</v>
      </c>
      <c r="E3873" s="78">
        <f>IF(K3873=1,VLOOKUP(A3872,[1]Plan1!$G$155:$I$350,3),E3872)</f>
        <v>7276.54</v>
      </c>
      <c r="F3873" s="79">
        <f t="shared" si="1676"/>
        <v>45763</v>
      </c>
      <c r="G3873" s="80">
        <f t="shared" si="1677"/>
        <v>4.3006716003852752E-3</v>
      </c>
      <c r="H3873" s="81">
        <f t="shared" si="1678"/>
        <v>48136</v>
      </c>
      <c r="I3873" s="81">
        <f t="shared" si="1679"/>
        <v>48136</v>
      </c>
      <c r="J3873" s="82">
        <f t="shared" si="1670"/>
        <v>22</v>
      </c>
      <c r="K3873" s="82">
        <f t="shared" si="1666"/>
        <v>20</v>
      </c>
      <c r="L3873" s="76">
        <f t="shared" si="1680"/>
        <v>1.0039089299999999</v>
      </c>
      <c r="M3873" s="83">
        <f t="shared" si="1681"/>
        <v>1.0043006699999999</v>
      </c>
      <c r="N3873" s="83">
        <f t="shared" si="1682"/>
        <v>1.7797399614639386</v>
      </c>
      <c r="O3873" s="76">
        <f t="shared" si="1683"/>
        <v>1.7866968400000001</v>
      </c>
      <c r="P3873" s="76">
        <f t="shared" si="1684"/>
        <v>87.756934060000006</v>
      </c>
      <c r="Q3873" s="84">
        <f t="shared" si="1674"/>
        <v>0</v>
      </c>
      <c r="R3873" s="86">
        <f t="shared" si="1671"/>
        <v>0</v>
      </c>
      <c r="S3873" s="76">
        <f t="shared" si="1685"/>
        <v>0</v>
      </c>
      <c r="T3873" s="86">
        <f t="shared" si="1672"/>
        <v>8.0657000000000006E-2</v>
      </c>
      <c r="U3873" s="84">
        <f t="shared" si="1686"/>
        <v>20</v>
      </c>
      <c r="V3873" s="84">
        <v>252</v>
      </c>
      <c r="W3873" s="83">
        <f t="shared" si="1687"/>
        <v>1.0061752740000001</v>
      </c>
      <c r="X3873" s="76">
        <f t="shared" si="1688"/>
        <v>0.54192311000000004</v>
      </c>
      <c r="Y3873" s="76">
        <f t="shared" si="1689"/>
        <v>0</v>
      </c>
      <c r="Z3873" s="90" t="str">
        <f t="shared" si="1667"/>
        <v>A+J=</v>
      </c>
      <c r="AA3873" s="81">
        <f t="shared" si="1690"/>
        <v>47438</v>
      </c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75">
        <f t="shared" si="1668"/>
        <v>48133</v>
      </c>
      <c r="B3874" s="76">
        <f t="shared" si="1669"/>
        <v>88.298857170000005</v>
      </c>
      <c r="C3874" s="76">
        <f t="shared" si="1673"/>
        <v>49.116857490000001</v>
      </c>
      <c r="D3874" s="77">
        <f t="shared" si="1675"/>
        <v>7245.38</v>
      </c>
      <c r="E3874" s="78">
        <f>IF(K3874=1,VLOOKUP(A3873,[1]Plan1!$G$155:$I$350,3),E3873)</f>
        <v>7276.54</v>
      </c>
      <c r="F3874" s="79">
        <f t="shared" si="1676"/>
        <v>45763</v>
      </c>
      <c r="G3874" s="80">
        <f t="shared" si="1677"/>
        <v>4.3006716003852752E-3</v>
      </c>
      <c r="H3874" s="81">
        <f t="shared" si="1678"/>
        <v>48136</v>
      </c>
      <c r="I3874" s="81">
        <f t="shared" si="1679"/>
        <v>48136</v>
      </c>
      <c r="J3874" s="82">
        <f t="shared" si="1670"/>
        <v>22</v>
      </c>
      <c r="K3874" s="82">
        <f t="shared" si="1666"/>
        <v>20</v>
      </c>
      <c r="L3874" s="76">
        <f t="shared" si="1680"/>
        <v>1.0039089299999999</v>
      </c>
      <c r="M3874" s="83">
        <f t="shared" si="1681"/>
        <v>1.0043006699999999</v>
      </c>
      <c r="N3874" s="83">
        <f t="shared" si="1682"/>
        <v>1.7797399614639386</v>
      </c>
      <c r="O3874" s="76">
        <f t="shared" si="1683"/>
        <v>1.7866968400000001</v>
      </c>
      <c r="P3874" s="76">
        <f t="shared" si="1684"/>
        <v>87.756934060000006</v>
      </c>
      <c r="Q3874" s="84">
        <f t="shared" si="1674"/>
        <v>0</v>
      </c>
      <c r="R3874" s="86">
        <f t="shared" si="1671"/>
        <v>0</v>
      </c>
      <c r="S3874" s="76">
        <f t="shared" si="1685"/>
        <v>0</v>
      </c>
      <c r="T3874" s="86">
        <f t="shared" si="1672"/>
        <v>8.0657000000000006E-2</v>
      </c>
      <c r="U3874" s="84">
        <f t="shared" si="1686"/>
        <v>20</v>
      </c>
      <c r="V3874" s="84">
        <v>252</v>
      </c>
      <c r="W3874" s="83">
        <f t="shared" si="1687"/>
        <v>1.0061752740000001</v>
      </c>
      <c r="X3874" s="76">
        <f t="shared" si="1688"/>
        <v>0.54192311000000004</v>
      </c>
      <c r="Y3874" s="76">
        <f t="shared" si="1689"/>
        <v>0</v>
      </c>
      <c r="Z3874" s="90" t="str">
        <f t="shared" si="1667"/>
        <v>A+J=</v>
      </c>
      <c r="AA3874" s="81">
        <f t="shared" si="1690"/>
        <v>47438</v>
      </c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75">
        <f t="shared" si="1668"/>
        <v>48134</v>
      </c>
      <c r="B3875" s="76">
        <f t="shared" si="1669"/>
        <v>88.298857170000005</v>
      </c>
      <c r="C3875" s="76">
        <f t="shared" si="1673"/>
        <v>49.116857490000001</v>
      </c>
      <c r="D3875" s="77">
        <f t="shared" si="1675"/>
        <v>7245.38</v>
      </c>
      <c r="E3875" s="78">
        <f>IF(K3875=1,VLOOKUP(A3874,[1]Plan1!$G$155:$I$350,3),E3874)</f>
        <v>7276.54</v>
      </c>
      <c r="F3875" s="79">
        <f t="shared" si="1676"/>
        <v>45763</v>
      </c>
      <c r="G3875" s="80">
        <f t="shared" si="1677"/>
        <v>4.3006716003852752E-3</v>
      </c>
      <c r="H3875" s="81">
        <f t="shared" si="1678"/>
        <v>48136</v>
      </c>
      <c r="I3875" s="81">
        <f t="shared" si="1679"/>
        <v>48136</v>
      </c>
      <c r="J3875" s="82">
        <f t="shared" si="1670"/>
        <v>22</v>
      </c>
      <c r="K3875" s="82">
        <f t="shared" si="1666"/>
        <v>20</v>
      </c>
      <c r="L3875" s="76">
        <f t="shared" si="1680"/>
        <v>1.0039089299999999</v>
      </c>
      <c r="M3875" s="83">
        <f t="shared" si="1681"/>
        <v>1.0043006699999999</v>
      </c>
      <c r="N3875" s="83">
        <f t="shared" si="1682"/>
        <v>1.7797399614639386</v>
      </c>
      <c r="O3875" s="76">
        <f t="shared" si="1683"/>
        <v>1.7866968400000001</v>
      </c>
      <c r="P3875" s="76">
        <f t="shared" si="1684"/>
        <v>87.756934060000006</v>
      </c>
      <c r="Q3875" s="84">
        <f t="shared" si="1674"/>
        <v>0</v>
      </c>
      <c r="R3875" s="86">
        <f t="shared" si="1671"/>
        <v>0</v>
      </c>
      <c r="S3875" s="76">
        <f t="shared" si="1685"/>
        <v>0</v>
      </c>
      <c r="T3875" s="86">
        <f t="shared" si="1672"/>
        <v>8.0657000000000006E-2</v>
      </c>
      <c r="U3875" s="84">
        <f t="shared" si="1686"/>
        <v>20</v>
      </c>
      <c r="V3875" s="84">
        <v>252</v>
      </c>
      <c r="W3875" s="83">
        <f t="shared" si="1687"/>
        <v>1.0061752740000001</v>
      </c>
      <c r="X3875" s="76">
        <f t="shared" si="1688"/>
        <v>0.54192311000000004</v>
      </c>
      <c r="Y3875" s="76">
        <f t="shared" si="1689"/>
        <v>0</v>
      </c>
      <c r="Z3875" s="90" t="str">
        <f t="shared" si="1667"/>
        <v>A+J=</v>
      </c>
      <c r="AA3875" s="81">
        <f t="shared" si="1690"/>
        <v>47438</v>
      </c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75">
        <f t="shared" si="1668"/>
        <v>48135</v>
      </c>
      <c r="B3876" s="76">
        <f t="shared" si="1669"/>
        <v>88.343272130000003</v>
      </c>
      <c r="C3876" s="76">
        <f t="shared" si="1673"/>
        <v>49.116857490000001</v>
      </c>
      <c r="D3876" s="77">
        <f t="shared" si="1675"/>
        <v>7245.38</v>
      </c>
      <c r="E3876" s="78">
        <f>IF(K3876=1,VLOOKUP(A3875,[1]Plan1!$G$155:$I$350,3),E3875)</f>
        <v>7276.54</v>
      </c>
      <c r="F3876" s="79">
        <f t="shared" si="1676"/>
        <v>45763</v>
      </c>
      <c r="G3876" s="80">
        <f t="shared" si="1677"/>
        <v>4.3006716003852752E-3</v>
      </c>
      <c r="H3876" s="81">
        <f t="shared" si="1678"/>
        <v>48136</v>
      </c>
      <c r="I3876" s="81">
        <f t="shared" si="1679"/>
        <v>48136</v>
      </c>
      <c r="J3876" s="82">
        <f t="shared" si="1670"/>
        <v>22</v>
      </c>
      <c r="K3876" s="82">
        <f t="shared" si="1666"/>
        <v>21</v>
      </c>
      <c r="L3876" s="76">
        <f t="shared" si="1680"/>
        <v>1.00410478</v>
      </c>
      <c r="M3876" s="83">
        <f t="shared" si="1681"/>
        <v>1.0043006699999999</v>
      </c>
      <c r="N3876" s="83">
        <f t="shared" si="1682"/>
        <v>1.7797399614639386</v>
      </c>
      <c r="O3876" s="76">
        <f t="shared" si="1683"/>
        <v>1.7870454</v>
      </c>
      <c r="P3876" s="76">
        <f t="shared" si="1684"/>
        <v>87.774054230000004</v>
      </c>
      <c r="Q3876" s="84">
        <f t="shared" si="1674"/>
        <v>0</v>
      </c>
      <c r="R3876" s="86">
        <f t="shared" si="1671"/>
        <v>0</v>
      </c>
      <c r="S3876" s="76">
        <f t="shared" si="1685"/>
        <v>0</v>
      </c>
      <c r="T3876" s="86">
        <f t="shared" si="1672"/>
        <v>8.0657000000000006E-2</v>
      </c>
      <c r="U3876" s="84">
        <f t="shared" si="1686"/>
        <v>21</v>
      </c>
      <c r="V3876" s="84">
        <v>252</v>
      </c>
      <c r="W3876" s="83">
        <f t="shared" si="1687"/>
        <v>1.0064850359999999</v>
      </c>
      <c r="X3876" s="76">
        <f t="shared" si="1688"/>
        <v>0.56921790000000005</v>
      </c>
      <c r="Y3876" s="76">
        <f t="shared" si="1689"/>
        <v>0</v>
      </c>
      <c r="Z3876" s="90" t="str">
        <f t="shared" si="1667"/>
        <v>A+J=</v>
      </c>
      <c r="AA3876" s="81">
        <f t="shared" si="1690"/>
        <v>47438</v>
      </c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75">
        <f t="shared" si="1668"/>
        <v>48136</v>
      </c>
      <c r="B3877" s="76">
        <f t="shared" si="1669"/>
        <v>88.387709670000007</v>
      </c>
      <c r="C3877" s="76">
        <f t="shared" si="1673"/>
        <v>49.116857490000001</v>
      </c>
      <c r="D3877" s="77">
        <f t="shared" si="1675"/>
        <v>7245.38</v>
      </c>
      <c r="E3877" s="78">
        <f>IF(K3877=1,VLOOKUP(A3876,[1]Plan1!$G$155:$I$350,3),E3876)</f>
        <v>7276.54</v>
      </c>
      <c r="F3877" s="79">
        <f t="shared" si="1676"/>
        <v>45763</v>
      </c>
      <c r="G3877" s="80">
        <f t="shared" si="1677"/>
        <v>4.3006716003852752E-3</v>
      </c>
      <c r="H3877" s="81">
        <f t="shared" si="1678"/>
        <v>48169</v>
      </c>
      <c r="I3877" s="81">
        <f t="shared" si="1679"/>
        <v>48136</v>
      </c>
      <c r="J3877" s="82">
        <f t="shared" si="1670"/>
        <v>22</v>
      </c>
      <c r="K3877" s="82">
        <f t="shared" si="1666"/>
        <v>22</v>
      </c>
      <c r="L3877" s="76">
        <f t="shared" si="1680"/>
        <v>1.0043006699999999</v>
      </c>
      <c r="M3877" s="83">
        <f t="shared" si="1681"/>
        <v>1.0043006699999999</v>
      </c>
      <c r="N3877" s="83">
        <f t="shared" si="1682"/>
        <v>1.7797399614639386</v>
      </c>
      <c r="O3877" s="76">
        <f t="shared" si="1683"/>
        <v>1.78739403</v>
      </c>
      <c r="P3877" s="76">
        <f t="shared" si="1684"/>
        <v>87.791177840000003</v>
      </c>
      <c r="Q3877" s="84">
        <f t="shared" si="1674"/>
        <v>127</v>
      </c>
      <c r="R3877" s="86">
        <f t="shared" si="1671"/>
        <v>0.129694</v>
      </c>
      <c r="S3877" s="76">
        <f t="shared" si="1685"/>
        <v>11.385989009999999</v>
      </c>
      <c r="T3877" s="86">
        <f t="shared" si="1672"/>
        <v>8.0657000000000006E-2</v>
      </c>
      <c r="U3877" s="84">
        <f t="shared" si="1686"/>
        <v>22</v>
      </c>
      <c r="V3877" s="84">
        <v>252</v>
      </c>
      <c r="W3877" s="83">
        <f t="shared" si="1687"/>
        <v>1.0067948950000001</v>
      </c>
      <c r="X3877" s="76">
        <f t="shared" si="1688"/>
        <v>0.59653182999999999</v>
      </c>
      <c r="Y3877" s="76">
        <f t="shared" si="1689"/>
        <v>11.982520839999999</v>
      </c>
      <c r="Z3877" s="90" t="str">
        <f t="shared" si="1667"/>
        <v>A+J=</v>
      </c>
      <c r="AA3877" s="81">
        <f t="shared" si="1690"/>
        <v>47438</v>
      </c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75">
        <f t="shared" si="1668"/>
        <v>48137</v>
      </c>
      <c r="B3878" s="76">
        <f t="shared" si="1669"/>
        <v>76.442972780000005</v>
      </c>
      <c r="C3878" s="76">
        <f t="shared" si="1673"/>
        <v>42.746695780000003</v>
      </c>
      <c r="D3878" s="77">
        <f t="shared" si="1675"/>
        <v>7245.38</v>
      </c>
      <c r="E3878" s="78">
        <f>IF(K3878=1,VLOOKUP(A3877,[1]Plan1!$G$155:$I$350,3),E3877)</f>
        <v>7276.54</v>
      </c>
      <c r="F3878" s="79">
        <f t="shared" si="1676"/>
        <v>45763</v>
      </c>
      <c r="G3878" s="80">
        <f t="shared" si="1677"/>
        <v>4.3006716003852752E-3</v>
      </c>
      <c r="H3878" s="81">
        <f t="shared" si="1678"/>
        <v>48169</v>
      </c>
      <c r="I3878" s="81">
        <f t="shared" si="1679"/>
        <v>48169</v>
      </c>
      <c r="J3878" s="82">
        <f t="shared" si="1670"/>
        <v>23</v>
      </c>
      <c r="K3878" s="82">
        <f t="shared" si="1666"/>
        <v>1</v>
      </c>
      <c r="L3878" s="76">
        <f t="shared" si="1680"/>
        <v>1.0001865999999999</v>
      </c>
      <c r="M3878" s="83">
        <f t="shared" si="1681"/>
        <v>1.0043006699999999</v>
      </c>
      <c r="N3878" s="83">
        <f t="shared" si="1682"/>
        <v>1.7873940357240077</v>
      </c>
      <c r="O3878" s="76">
        <f t="shared" si="1683"/>
        <v>1.78772756</v>
      </c>
      <c r="P3878" s="76">
        <f t="shared" si="1684"/>
        <v>76.419446140000005</v>
      </c>
      <c r="Q3878" s="84">
        <f t="shared" si="1674"/>
        <v>0</v>
      </c>
      <c r="R3878" s="86">
        <f t="shared" si="1671"/>
        <v>0</v>
      </c>
      <c r="S3878" s="76">
        <f t="shared" si="1685"/>
        <v>0</v>
      </c>
      <c r="T3878" s="86">
        <f t="shared" si="1672"/>
        <v>8.0657000000000006E-2</v>
      </c>
      <c r="U3878" s="84">
        <f t="shared" si="1686"/>
        <v>1</v>
      </c>
      <c r="V3878" s="84">
        <v>252</v>
      </c>
      <c r="W3878" s="83">
        <f t="shared" si="1687"/>
        <v>1.0003078620000001</v>
      </c>
      <c r="X3878" s="76">
        <f t="shared" si="1688"/>
        <v>2.3526640000000001E-2</v>
      </c>
      <c r="Y3878" s="76">
        <f t="shared" si="1689"/>
        <v>0</v>
      </c>
      <c r="Z3878" s="90" t="str">
        <f t="shared" si="1667"/>
        <v>A+J=</v>
      </c>
      <c r="AA3878" s="81">
        <f t="shared" si="1690"/>
        <v>47438</v>
      </c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75">
        <f t="shared" si="1668"/>
        <v>48138</v>
      </c>
      <c r="B3879" s="76">
        <f t="shared" si="1669"/>
        <v>76.480774830000001</v>
      </c>
      <c r="C3879" s="76">
        <f t="shared" si="1673"/>
        <v>42.746695780000003</v>
      </c>
      <c r="D3879" s="77">
        <f t="shared" si="1675"/>
        <v>7245.38</v>
      </c>
      <c r="E3879" s="78">
        <f>IF(K3879=1,VLOOKUP(A3878,[1]Plan1!$G$155:$I$350,3),E3878)</f>
        <v>7276.54</v>
      </c>
      <c r="F3879" s="79">
        <f t="shared" si="1676"/>
        <v>45763</v>
      </c>
      <c r="G3879" s="80">
        <f t="shared" si="1677"/>
        <v>4.3006716003852752E-3</v>
      </c>
      <c r="H3879" s="81">
        <f t="shared" si="1678"/>
        <v>48169</v>
      </c>
      <c r="I3879" s="81">
        <f t="shared" si="1679"/>
        <v>48169</v>
      </c>
      <c r="J3879" s="82">
        <f t="shared" si="1670"/>
        <v>23</v>
      </c>
      <c r="K3879" s="82">
        <f t="shared" si="1666"/>
        <v>2</v>
      </c>
      <c r="L3879" s="76">
        <f t="shared" si="1680"/>
        <v>1.0003732299999999</v>
      </c>
      <c r="M3879" s="83">
        <f t="shared" si="1681"/>
        <v>1.0043006699999999</v>
      </c>
      <c r="N3879" s="83">
        <f t="shared" si="1682"/>
        <v>1.7873940357240077</v>
      </c>
      <c r="O3879" s="76">
        <f t="shared" si="1683"/>
        <v>1.7880611399999999</v>
      </c>
      <c r="P3879" s="76">
        <f t="shared" si="1684"/>
        <v>76.433705579999994</v>
      </c>
      <c r="Q3879" s="84">
        <f t="shared" si="1674"/>
        <v>0</v>
      </c>
      <c r="R3879" s="86">
        <f t="shared" si="1671"/>
        <v>0</v>
      </c>
      <c r="S3879" s="76">
        <f t="shared" si="1685"/>
        <v>0</v>
      </c>
      <c r="T3879" s="86">
        <f t="shared" si="1672"/>
        <v>8.0657000000000006E-2</v>
      </c>
      <c r="U3879" s="84">
        <f t="shared" si="1686"/>
        <v>2</v>
      </c>
      <c r="V3879" s="84">
        <v>252</v>
      </c>
      <c r="W3879" s="83">
        <f t="shared" si="1687"/>
        <v>1.000615818</v>
      </c>
      <c r="X3879" s="76">
        <f t="shared" si="1688"/>
        <v>4.706925E-2</v>
      </c>
      <c r="Y3879" s="76">
        <f t="shared" si="1689"/>
        <v>0</v>
      </c>
      <c r="Z3879" s="90" t="str">
        <f t="shared" si="1667"/>
        <v>A+J=</v>
      </c>
      <c r="AA3879" s="81">
        <f t="shared" si="1690"/>
        <v>47438</v>
      </c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75">
        <f t="shared" si="1668"/>
        <v>48139</v>
      </c>
      <c r="B3880" s="76">
        <f t="shared" si="1669"/>
        <v>76.518596770000002</v>
      </c>
      <c r="C3880" s="76">
        <f t="shared" si="1673"/>
        <v>42.746695780000003</v>
      </c>
      <c r="D3880" s="77">
        <f t="shared" si="1675"/>
        <v>7245.38</v>
      </c>
      <c r="E3880" s="78">
        <f>IF(K3880=1,VLOOKUP(A3879,[1]Plan1!$G$155:$I$350,3),E3879)</f>
        <v>7276.54</v>
      </c>
      <c r="F3880" s="79">
        <f t="shared" si="1676"/>
        <v>45763</v>
      </c>
      <c r="G3880" s="80">
        <f t="shared" si="1677"/>
        <v>4.3006716003852752E-3</v>
      </c>
      <c r="H3880" s="81">
        <f t="shared" si="1678"/>
        <v>48169</v>
      </c>
      <c r="I3880" s="81">
        <f t="shared" si="1679"/>
        <v>48169</v>
      </c>
      <c r="J3880" s="82">
        <f t="shared" si="1670"/>
        <v>23</v>
      </c>
      <c r="K3880" s="82">
        <f t="shared" si="1666"/>
        <v>3</v>
      </c>
      <c r="L3880" s="76">
        <f t="shared" si="1680"/>
        <v>1.00055991</v>
      </c>
      <c r="M3880" s="83">
        <f t="shared" si="1681"/>
        <v>1.0043006699999999</v>
      </c>
      <c r="N3880" s="83">
        <f t="shared" si="1682"/>
        <v>1.7873940357240077</v>
      </c>
      <c r="O3880" s="76">
        <f t="shared" si="1683"/>
        <v>1.78839481</v>
      </c>
      <c r="P3880" s="76">
        <f t="shared" si="1684"/>
        <v>76.447968869999997</v>
      </c>
      <c r="Q3880" s="84">
        <f t="shared" si="1674"/>
        <v>0</v>
      </c>
      <c r="R3880" s="86">
        <f t="shared" si="1671"/>
        <v>0</v>
      </c>
      <c r="S3880" s="76">
        <f t="shared" si="1685"/>
        <v>0</v>
      </c>
      <c r="T3880" s="86">
        <f t="shared" si="1672"/>
        <v>8.0657000000000006E-2</v>
      </c>
      <c r="U3880" s="84">
        <f t="shared" si="1686"/>
        <v>3</v>
      </c>
      <c r="V3880" s="84">
        <v>252</v>
      </c>
      <c r="W3880" s="83">
        <f t="shared" si="1687"/>
        <v>1.000923869</v>
      </c>
      <c r="X3880" s="76">
        <f t="shared" si="1688"/>
        <v>7.0627899999999993E-2</v>
      </c>
      <c r="Y3880" s="76">
        <f t="shared" si="1689"/>
        <v>0</v>
      </c>
      <c r="Z3880" s="90" t="str">
        <f t="shared" si="1667"/>
        <v>A+J=</v>
      </c>
      <c r="AA3880" s="81">
        <f t="shared" si="1690"/>
        <v>47438</v>
      </c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75">
        <f t="shared" si="1668"/>
        <v>48140</v>
      </c>
      <c r="B3881" s="76">
        <f t="shared" si="1669"/>
        <v>76.518596770000002</v>
      </c>
      <c r="C3881" s="76">
        <f t="shared" si="1673"/>
        <v>42.746695780000003</v>
      </c>
      <c r="D3881" s="77">
        <f t="shared" si="1675"/>
        <v>7245.38</v>
      </c>
      <c r="E3881" s="78">
        <f>IF(K3881=1,VLOOKUP(A3880,[1]Plan1!$G$155:$I$350,3),E3880)</f>
        <v>7276.54</v>
      </c>
      <c r="F3881" s="79">
        <f t="shared" si="1676"/>
        <v>45763</v>
      </c>
      <c r="G3881" s="80">
        <f t="shared" si="1677"/>
        <v>4.3006716003852752E-3</v>
      </c>
      <c r="H3881" s="81">
        <f t="shared" si="1678"/>
        <v>48169</v>
      </c>
      <c r="I3881" s="81">
        <f t="shared" si="1679"/>
        <v>48169</v>
      </c>
      <c r="J3881" s="82">
        <f t="shared" si="1670"/>
        <v>23</v>
      </c>
      <c r="K3881" s="82">
        <f t="shared" si="1666"/>
        <v>3</v>
      </c>
      <c r="L3881" s="76">
        <f t="shared" si="1680"/>
        <v>1.00055991</v>
      </c>
      <c r="M3881" s="83">
        <f t="shared" si="1681"/>
        <v>1.0043006699999999</v>
      </c>
      <c r="N3881" s="83">
        <f t="shared" si="1682"/>
        <v>1.7873940357240077</v>
      </c>
      <c r="O3881" s="76">
        <f t="shared" si="1683"/>
        <v>1.78839481</v>
      </c>
      <c r="P3881" s="76">
        <f t="shared" si="1684"/>
        <v>76.447968869999997</v>
      </c>
      <c r="Q3881" s="84">
        <f t="shared" si="1674"/>
        <v>0</v>
      </c>
      <c r="R3881" s="86">
        <f t="shared" si="1671"/>
        <v>0</v>
      </c>
      <c r="S3881" s="76">
        <f t="shared" si="1685"/>
        <v>0</v>
      </c>
      <c r="T3881" s="86">
        <f t="shared" si="1672"/>
        <v>8.0657000000000006E-2</v>
      </c>
      <c r="U3881" s="84">
        <f t="shared" si="1686"/>
        <v>3</v>
      </c>
      <c r="V3881" s="84">
        <v>252</v>
      </c>
      <c r="W3881" s="83">
        <f t="shared" si="1687"/>
        <v>1.000923869</v>
      </c>
      <c r="X3881" s="76">
        <f t="shared" si="1688"/>
        <v>7.0627899999999993E-2</v>
      </c>
      <c r="Y3881" s="76">
        <f t="shared" si="1689"/>
        <v>0</v>
      </c>
      <c r="Z3881" s="90" t="str">
        <f t="shared" si="1667"/>
        <v>A+J=</v>
      </c>
      <c r="AA3881" s="81">
        <f t="shared" si="1690"/>
        <v>47438</v>
      </c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75">
        <f t="shared" si="1668"/>
        <v>48141</v>
      </c>
      <c r="B3882" s="76">
        <f t="shared" si="1669"/>
        <v>76.518596770000002</v>
      </c>
      <c r="C3882" s="76">
        <f t="shared" si="1673"/>
        <v>42.746695780000003</v>
      </c>
      <c r="D3882" s="77">
        <f t="shared" si="1675"/>
        <v>7245.38</v>
      </c>
      <c r="E3882" s="78">
        <f>IF(K3882=1,VLOOKUP(A3881,[1]Plan1!$G$155:$I$350,3),E3881)</f>
        <v>7276.54</v>
      </c>
      <c r="F3882" s="79">
        <f t="shared" si="1676"/>
        <v>45763</v>
      </c>
      <c r="G3882" s="80">
        <f t="shared" si="1677"/>
        <v>4.3006716003852752E-3</v>
      </c>
      <c r="H3882" s="81">
        <f t="shared" si="1678"/>
        <v>48169</v>
      </c>
      <c r="I3882" s="81">
        <f t="shared" si="1679"/>
        <v>48169</v>
      </c>
      <c r="J3882" s="82">
        <f t="shared" si="1670"/>
        <v>23</v>
      </c>
      <c r="K3882" s="82">
        <f t="shared" ref="K3882:K3945" si="1691">(J3882-(NETWORKDAYS(A3882,I3882,AD$165:AD$503)-1))</f>
        <v>3</v>
      </c>
      <c r="L3882" s="76">
        <f t="shared" si="1680"/>
        <v>1.00055991</v>
      </c>
      <c r="M3882" s="83">
        <f t="shared" si="1681"/>
        <v>1.0043006699999999</v>
      </c>
      <c r="N3882" s="83">
        <f t="shared" si="1682"/>
        <v>1.7873940357240077</v>
      </c>
      <c r="O3882" s="76">
        <f t="shared" si="1683"/>
        <v>1.78839481</v>
      </c>
      <c r="P3882" s="76">
        <f t="shared" si="1684"/>
        <v>76.447968869999997</v>
      </c>
      <c r="Q3882" s="84">
        <f t="shared" si="1674"/>
        <v>0</v>
      </c>
      <c r="R3882" s="86">
        <f t="shared" si="1671"/>
        <v>0</v>
      </c>
      <c r="S3882" s="76">
        <f t="shared" si="1685"/>
        <v>0</v>
      </c>
      <c r="T3882" s="86">
        <f t="shared" si="1672"/>
        <v>8.0657000000000006E-2</v>
      </c>
      <c r="U3882" s="84">
        <f t="shared" si="1686"/>
        <v>3</v>
      </c>
      <c r="V3882" s="84">
        <v>252</v>
      </c>
      <c r="W3882" s="83">
        <f t="shared" si="1687"/>
        <v>1.000923869</v>
      </c>
      <c r="X3882" s="76">
        <f t="shared" si="1688"/>
        <v>7.0627899999999993E-2</v>
      </c>
      <c r="Y3882" s="76">
        <f t="shared" si="1689"/>
        <v>0</v>
      </c>
      <c r="Z3882" s="90" t="str">
        <f t="shared" si="1667"/>
        <v>A+J=</v>
      </c>
      <c r="AA3882" s="81">
        <f t="shared" si="1690"/>
        <v>47438</v>
      </c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75">
        <f t="shared" si="1668"/>
        <v>48142</v>
      </c>
      <c r="B3883" s="76">
        <f t="shared" si="1669"/>
        <v>76.556436480000002</v>
      </c>
      <c r="C3883" s="76">
        <f t="shared" si="1673"/>
        <v>42.746695780000003</v>
      </c>
      <c r="D3883" s="77">
        <f t="shared" si="1675"/>
        <v>7245.38</v>
      </c>
      <c r="E3883" s="78">
        <f>IF(K3883=1,VLOOKUP(A3882,[1]Plan1!$G$155:$I$350,3),E3882)</f>
        <v>7276.54</v>
      </c>
      <c r="F3883" s="79">
        <f t="shared" si="1676"/>
        <v>45763</v>
      </c>
      <c r="G3883" s="80">
        <f t="shared" si="1677"/>
        <v>4.3006716003852752E-3</v>
      </c>
      <c r="H3883" s="81">
        <f t="shared" si="1678"/>
        <v>48169</v>
      </c>
      <c r="I3883" s="81">
        <f t="shared" si="1679"/>
        <v>48169</v>
      </c>
      <c r="J3883" s="82">
        <f t="shared" si="1670"/>
        <v>23</v>
      </c>
      <c r="K3883" s="82">
        <f t="shared" si="1691"/>
        <v>4</v>
      </c>
      <c r="L3883" s="76">
        <f t="shared" si="1680"/>
        <v>1.00074661</v>
      </c>
      <c r="M3883" s="83">
        <f t="shared" si="1681"/>
        <v>1.0043006699999999</v>
      </c>
      <c r="N3883" s="83">
        <f t="shared" si="1682"/>
        <v>1.7873940357240077</v>
      </c>
      <c r="O3883" s="76">
        <f t="shared" si="1683"/>
        <v>1.78872852</v>
      </c>
      <c r="P3883" s="76">
        <f t="shared" si="1684"/>
        <v>76.462233870000006</v>
      </c>
      <c r="Q3883" s="84">
        <f t="shared" si="1674"/>
        <v>0</v>
      </c>
      <c r="R3883" s="86">
        <f t="shared" si="1671"/>
        <v>0</v>
      </c>
      <c r="S3883" s="76">
        <f t="shared" si="1685"/>
        <v>0</v>
      </c>
      <c r="T3883" s="86">
        <f t="shared" si="1672"/>
        <v>8.0657000000000006E-2</v>
      </c>
      <c r="U3883" s="84">
        <f t="shared" si="1686"/>
        <v>4</v>
      </c>
      <c r="V3883" s="84">
        <v>252</v>
      </c>
      <c r="W3883" s="83">
        <f t="shared" si="1687"/>
        <v>1.001232015</v>
      </c>
      <c r="X3883" s="76">
        <f t="shared" si="1688"/>
        <v>9.4202610000000006E-2</v>
      </c>
      <c r="Y3883" s="76">
        <f t="shared" si="1689"/>
        <v>0</v>
      </c>
      <c r="Z3883" s="90" t="str">
        <f t="shared" si="1667"/>
        <v>A+J=</v>
      </c>
      <c r="AA3883" s="81">
        <f t="shared" si="1690"/>
        <v>47438</v>
      </c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75">
        <f t="shared" si="1668"/>
        <v>48143</v>
      </c>
      <c r="B3884" s="76">
        <f t="shared" si="1669"/>
        <v>76.59429483000001</v>
      </c>
      <c r="C3884" s="76">
        <f t="shared" si="1673"/>
        <v>42.746695780000003</v>
      </c>
      <c r="D3884" s="77">
        <f t="shared" si="1675"/>
        <v>7245.38</v>
      </c>
      <c r="E3884" s="78">
        <f>IF(K3884=1,VLOOKUP(A3883,[1]Plan1!$G$155:$I$350,3),E3883)</f>
        <v>7276.54</v>
      </c>
      <c r="F3884" s="79">
        <f t="shared" si="1676"/>
        <v>45763</v>
      </c>
      <c r="G3884" s="80">
        <f t="shared" si="1677"/>
        <v>4.3006716003852752E-3</v>
      </c>
      <c r="H3884" s="81">
        <f t="shared" si="1678"/>
        <v>48169</v>
      </c>
      <c r="I3884" s="81">
        <f t="shared" si="1679"/>
        <v>48169</v>
      </c>
      <c r="J3884" s="82">
        <f t="shared" si="1670"/>
        <v>23</v>
      </c>
      <c r="K3884" s="82">
        <f t="shared" si="1691"/>
        <v>5</v>
      </c>
      <c r="L3884" s="76">
        <f t="shared" si="1680"/>
        <v>1.0009333499999999</v>
      </c>
      <c r="M3884" s="83">
        <f t="shared" si="1681"/>
        <v>1.0043006699999999</v>
      </c>
      <c r="N3884" s="83">
        <f t="shared" si="1682"/>
        <v>1.7873940357240077</v>
      </c>
      <c r="O3884" s="76">
        <f t="shared" si="1683"/>
        <v>1.7890622899999999</v>
      </c>
      <c r="P3884" s="76">
        <f t="shared" si="1684"/>
        <v>76.476501440000007</v>
      </c>
      <c r="Q3884" s="84">
        <f t="shared" si="1674"/>
        <v>0</v>
      </c>
      <c r="R3884" s="86">
        <f t="shared" si="1671"/>
        <v>0</v>
      </c>
      <c r="S3884" s="76">
        <f t="shared" si="1685"/>
        <v>0</v>
      </c>
      <c r="T3884" s="86">
        <f t="shared" si="1672"/>
        <v>8.0657000000000006E-2</v>
      </c>
      <c r="U3884" s="84">
        <f t="shared" si="1686"/>
        <v>5</v>
      </c>
      <c r="V3884" s="84">
        <v>252</v>
      </c>
      <c r="W3884" s="83">
        <f t="shared" si="1687"/>
        <v>1.001540256</v>
      </c>
      <c r="X3884" s="76">
        <f t="shared" si="1688"/>
        <v>0.11779339</v>
      </c>
      <c r="Y3884" s="76">
        <f t="shared" si="1689"/>
        <v>0</v>
      </c>
      <c r="Z3884" s="90" t="str">
        <f t="shared" si="1667"/>
        <v>A+J=</v>
      </c>
      <c r="AA3884" s="81">
        <f t="shared" si="1690"/>
        <v>47438</v>
      </c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75">
        <f t="shared" si="1668"/>
        <v>48144</v>
      </c>
      <c r="B3885" s="76">
        <f t="shared" si="1669"/>
        <v>76.632172639999993</v>
      </c>
      <c r="C3885" s="76">
        <f t="shared" si="1673"/>
        <v>42.746695780000003</v>
      </c>
      <c r="D3885" s="77">
        <f t="shared" si="1675"/>
        <v>7245.38</v>
      </c>
      <c r="E3885" s="78">
        <f>IF(K3885=1,VLOOKUP(A3884,[1]Plan1!$G$155:$I$350,3),E3884)</f>
        <v>7276.54</v>
      </c>
      <c r="F3885" s="79">
        <f t="shared" si="1676"/>
        <v>45763</v>
      </c>
      <c r="G3885" s="80">
        <f t="shared" si="1677"/>
        <v>4.3006716003852752E-3</v>
      </c>
      <c r="H3885" s="81">
        <f t="shared" si="1678"/>
        <v>48169</v>
      </c>
      <c r="I3885" s="81">
        <f t="shared" si="1679"/>
        <v>48169</v>
      </c>
      <c r="J3885" s="82">
        <f t="shared" si="1670"/>
        <v>23</v>
      </c>
      <c r="K3885" s="82">
        <f t="shared" si="1691"/>
        <v>6</v>
      </c>
      <c r="L3885" s="76">
        <f t="shared" si="1680"/>
        <v>1.0011201300000001</v>
      </c>
      <c r="M3885" s="83">
        <f t="shared" si="1681"/>
        <v>1.0043006699999999</v>
      </c>
      <c r="N3885" s="83">
        <f t="shared" si="1682"/>
        <v>1.7873940357240077</v>
      </c>
      <c r="O3885" s="76">
        <f t="shared" si="1683"/>
        <v>1.78939614</v>
      </c>
      <c r="P3885" s="76">
        <f t="shared" si="1684"/>
        <v>76.490772419999999</v>
      </c>
      <c r="Q3885" s="84">
        <f t="shared" si="1674"/>
        <v>0</v>
      </c>
      <c r="R3885" s="86">
        <f t="shared" si="1671"/>
        <v>0</v>
      </c>
      <c r="S3885" s="76">
        <f t="shared" si="1685"/>
        <v>0</v>
      </c>
      <c r="T3885" s="86">
        <f t="shared" si="1672"/>
        <v>8.0657000000000006E-2</v>
      </c>
      <c r="U3885" s="84">
        <f t="shared" si="1686"/>
        <v>6</v>
      </c>
      <c r="V3885" s="84">
        <v>252</v>
      </c>
      <c r="W3885" s="83">
        <f t="shared" si="1687"/>
        <v>1.001848592</v>
      </c>
      <c r="X3885" s="76">
        <f t="shared" si="1688"/>
        <v>0.14140021999999999</v>
      </c>
      <c r="Y3885" s="76">
        <f t="shared" si="1689"/>
        <v>0</v>
      </c>
      <c r="Z3885" s="90" t="str">
        <f t="shared" si="1667"/>
        <v>A+J=</v>
      </c>
      <c r="AA3885" s="81">
        <f t="shared" si="1690"/>
        <v>47438</v>
      </c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75">
        <f t="shared" si="1668"/>
        <v>48145</v>
      </c>
      <c r="B3886" s="76">
        <f t="shared" si="1669"/>
        <v>76.67006911</v>
      </c>
      <c r="C3886" s="76">
        <f t="shared" si="1673"/>
        <v>42.746695780000003</v>
      </c>
      <c r="D3886" s="77">
        <f t="shared" si="1675"/>
        <v>7245.38</v>
      </c>
      <c r="E3886" s="78">
        <f>IF(K3886=1,VLOOKUP(A3885,[1]Plan1!$G$155:$I$350,3),E3885)</f>
        <v>7276.54</v>
      </c>
      <c r="F3886" s="79">
        <f t="shared" si="1676"/>
        <v>45763</v>
      </c>
      <c r="G3886" s="80">
        <f t="shared" si="1677"/>
        <v>4.3006716003852752E-3</v>
      </c>
      <c r="H3886" s="81">
        <f t="shared" si="1678"/>
        <v>48169</v>
      </c>
      <c r="I3886" s="81">
        <f t="shared" si="1679"/>
        <v>48169</v>
      </c>
      <c r="J3886" s="82">
        <f t="shared" si="1670"/>
        <v>23</v>
      </c>
      <c r="K3886" s="82">
        <f t="shared" si="1691"/>
        <v>7</v>
      </c>
      <c r="L3886" s="76">
        <f t="shared" si="1680"/>
        <v>1.0013069400000001</v>
      </c>
      <c r="M3886" s="83">
        <f t="shared" si="1681"/>
        <v>1.0043006699999999</v>
      </c>
      <c r="N3886" s="83">
        <f t="shared" si="1682"/>
        <v>1.7873940357240077</v>
      </c>
      <c r="O3886" s="76">
        <f t="shared" si="1683"/>
        <v>1.78973005</v>
      </c>
      <c r="P3886" s="76">
        <f t="shared" si="1684"/>
        <v>76.505045969999998</v>
      </c>
      <c r="Q3886" s="84">
        <f t="shared" si="1674"/>
        <v>0</v>
      </c>
      <c r="R3886" s="86">
        <f t="shared" si="1671"/>
        <v>0</v>
      </c>
      <c r="S3886" s="76">
        <f t="shared" si="1685"/>
        <v>0</v>
      </c>
      <c r="T3886" s="86">
        <f t="shared" si="1672"/>
        <v>8.0657000000000006E-2</v>
      </c>
      <c r="U3886" s="84">
        <f t="shared" si="1686"/>
        <v>7</v>
      </c>
      <c r="V3886" s="84">
        <v>252</v>
      </c>
      <c r="W3886" s="83">
        <f t="shared" si="1687"/>
        <v>1.0021570230000001</v>
      </c>
      <c r="X3886" s="76">
        <f t="shared" si="1688"/>
        <v>0.16502314000000001</v>
      </c>
      <c r="Y3886" s="76">
        <f t="shared" si="1689"/>
        <v>0</v>
      </c>
      <c r="Z3886" s="90" t="str">
        <f t="shared" si="1667"/>
        <v>A+J=</v>
      </c>
      <c r="AA3886" s="81">
        <f t="shared" si="1690"/>
        <v>47438</v>
      </c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75">
        <f t="shared" si="1668"/>
        <v>48146</v>
      </c>
      <c r="B3887" s="76">
        <f t="shared" si="1669"/>
        <v>76.707984139999994</v>
      </c>
      <c r="C3887" s="76">
        <f t="shared" si="1673"/>
        <v>42.746695780000003</v>
      </c>
      <c r="D3887" s="77">
        <f t="shared" si="1675"/>
        <v>7245.38</v>
      </c>
      <c r="E3887" s="78">
        <f>IF(K3887=1,VLOOKUP(A3886,[1]Plan1!$G$155:$I$350,3),E3886)</f>
        <v>7276.54</v>
      </c>
      <c r="F3887" s="79">
        <f t="shared" si="1676"/>
        <v>45763</v>
      </c>
      <c r="G3887" s="80">
        <f t="shared" si="1677"/>
        <v>4.3006716003852752E-3</v>
      </c>
      <c r="H3887" s="81">
        <f t="shared" si="1678"/>
        <v>48169</v>
      </c>
      <c r="I3887" s="81">
        <f t="shared" si="1679"/>
        <v>48169</v>
      </c>
      <c r="J3887" s="82">
        <f t="shared" si="1670"/>
        <v>23</v>
      </c>
      <c r="K3887" s="82">
        <f t="shared" si="1691"/>
        <v>8</v>
      </c>
      <c r="L3887" s="76">
        <f t="shared" si="1680"/>
        <v>1.0014937900000001</v>
      </c>
      <c r="M3887" s="83">
        <f t="shared" si="1681"/>
        <v>1.0043006699999999</v>
      </c>
      <c r="N3887" s="83">
        <f t="shared" si="1682"/>
        <v>1.7873940357240077</v>
      </c>
      <c r="O3887" s="76">
        <f t="shared" si="1683"/>
        <v>1.79006402</v>
      </c>
      <c r="P3887" s="76">
        <f t="shared" si="1684"/>
        <v>76.519322079999995</v>
      </c>
      <c r="Q3887" s="84">
        <f t="shared" si="1674"/>
        <v>0</v>
      </c>
      <c r="R3887" s="86">
        <f t="shared" si="1671"/>
        <v>0</v>
      </c>
      <c r="S3887" s="76">
        <f t="shared" si="1685"/>
        <v>0</v>
      </c>
      <c r="T3887" s="86">
        <f t="shared" si="1672"/>
        <v>8.0657000000000006E-2</v>
      </c>
      <c r="U3887" s="84">
        <f t="shared" si="1686"/>
        <v>8</v>
      </c>
      <c r="V3887" s="84">
        <v>252</v>
      </c>
      <c r="W3887" s="83">
        <f t="shared" si="1687"/>
        <v>1.002465548</v>
      </c>
      <c r="X3887" s="76">
        <f t="shared" si="1688"/>
        <v>0.18866205999999999</v>
      </c>
      <c r="Y3887" s="76">
        <f t="shared" si="1689"/>
        <v>0</v>
      </c>
      <c r="Z3887" s="90" t="str">
        <f t="shared" si="1667"/>
        <v>A+J=</v>
      </c>
      <c r="AA3887" s="81">
        <f t="shared" si="1690"/>
        <v>47438</v>
      </c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75">
        <f t="shared" si="1668"/>
        <v>48147</v>
      </c>
      <c r="B3888" s="76">
        <f t="shared" si="1669"/>
        <v>76.707984139999994</v>
      </c>
      <c r="C3888" s="76">
        <f t="shared" si="1673"/>
        <v>42.746695780000003</v>
      </c>
      <c r="D3888" s="77">
        <f t="shared" si="1675"/>
        <v>7245.38</v>
      </c>
      <c r="E3888" s="78">
        <f>IF(K3888=1,VLOOKUP(A3887,[1]Plan1!$G$155:$I$350,3),E3887)</f>
        <v>7276.54</v>
      </c>
      <c r="F3888" s="79">
        <f t="shared" si="1676"/>
        <v>45763</v>
      </c>
      <c r="G3888" s="80">
        <f t="shared" si="1677"/>
        <v>4.3006716003852752E-3</v>
      </c>
      <c r="H3888" s="81">
        <f t="shared" si="1678"/>
        <v>48169</v>
      </c>
      <c r="I3888" s="81">
        <f t="shared" si="1679"/>
        <v>48169</v>
      </c>
      <c r="J3888" s="82">
        <f t="shared" si="1670"/>
        <v>23</v>
      </c>
      <c r="K3888" s="82">
        <f t="shared" si="1691"/>
        <v>8</v>
      </c>
      <c r="L3888" s="76">
        <f t="shared" si="1680"/>
        <v>1.0014937900000001</v>
      </c>
      <c r="M3888" s="83">
        <f t="shared" si="1681"/>
        <v>1.0043006699999999</v>
      </c>
      <c r="N3888" s="83">
        <f t="shared" si="1682"/>
        <v>1.7873940357240077</v>
      </c>
      <c r="O3888" s="76">
        <f t="shared" si="1683"/>
        <v>1.79006402</v>
      </c>
      <c r="P3888" s="76">
        <f t="shared" si="1684"/>
        <v>76.519322079999995</v>
      </c>
      <c r="Q3888" s="84">
        <f t="shared" si="1674"/>
        <v>0</v>
      </c>
      <c r="R3888" s="86">
        <f t="shared" si="1671"/>
        <v>0</v>
      </c>
      <c r="S3888" s="76">
        <f t="shared" si="1685"/>
        <v>0</v>
      </c>
      <c r="T3888" s="86">
        <f t="shared" si="1672"/>
        <v>8.0657000000000006E-2</v>
      </c>
      <c r="U3888" s="84">
        <f t="shared" si="1686"/>
        <v>8</v>
      </c>
      <c r="V3888" s="84">
        <v>252</v>
      </c>
      <c r="W3888" s="83">
        <f t="shared" si="1687"/>
        <v>1.002465548</v>
      </c>
      <c r="X3888" s="76">
        <f t="shared" si="1688"/>
        <v>0.18866205999999999</v>
      </c>
      <c r="Y3888" s="76">
        <f t="shared" si="1689"/>
        <v>0</v>
      </c>
      <c r="Z3888" s="90" t="str">
        <f t="shared" si="1667"/>
        <v>A+J=</v>
      </c>
      <c r="AA3888" s="81">
        <f t="shared" si="1690"/>
        <v>47438</v>
      </c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75">
        <f t="shared" si="1668"/>
        <v>48148</v>
      </c>
      <c r="B3889" s="76">
        <f t="shared" si="1669"/>
        <v>76.707984139999994</v>
      </c>
      <c r="C3889" s="76">
        <f t="shared" si="1673"/>
        <v>42.746695780000003</v>
      </c>
      <c r="D3889" s="77">
        <f t="shared" si="1675"/>
        <v>7245.38</v>
      </c>
      <c r="E3889" s="78">
        <f>IF(K3889=1,VLOOKUP(A3888,[1]Plan1!$G$155:$I$350,3),E3888)</f>
        <v>7276.54</v>
      </c>
      <c r="F3889" s="79">
        <f t="shared" si="1676"/>
        <v>45763</v>
      </c>
      <c r="G3889" s="80">
        <f t="shared" si="1677"/>
        <v>4.3006716003852752E-3</v>
      </c>
      <c r="H3889" s="81">
        <f t="shared" si="1678"/>
        <v>48169</v>
      </c>
      <c r="I3889" s="81">
        <f t="shared" si="1679"/>
        <v>48169</v>
      </c>
      <c r="J3889" s="82">
        <f t="shared" si="1670"/>
        <v>23</v>
      </c>
      <c r="K3889" s="82">
        <f t="shared" si="1691"/>
        <v>8</v>
      </c>
      <c r="L3889" s="76">
        <f t="shared" si="1680"/>
        <v>1.0014937900000001</v>
      </c>
      <c r="M3889" s="83">
        <f t="shared" si="1681"/>
        <v>1.0043006699999999</v>
      </c>
      <c r="N3889" s="83">
        <f t="shared" si="1682"/>
        <v>1.7873940357240077</v>
      </c>
      <c r="O3889" s="76">
        <f t="shared" si="1683"/>
        <v>1.79006402</v>
      </c>
      <c r="P3889" s="76">
        <f t="shared" si="1684"/>
        <v>76.519322079999995</v>
      </c>
      <c r="Q3889" s="84">
        <f t="shared" si="1674"/>
        <v>0</v>
      </c>
      <c r="R3889" s="86">
        <f t="shared" si="1671"/>
        <v>0</v>
      </c>
      <c r="S3889" s="76">
        <f t="shared" si="1685"/>
        <v>0</v>
      </c>
      <c r="T3889" s="86">
        <f t="shared" si="1672"/>
        <v>8.0657000000000006E-2</v>
      </c>
      <c r="U3889" s="84">
        <f t="shared" si="1686"/>
        <v>8</v>
      </c>
      <c r="V3889" s="84">
        <v>252</v>
      </c>
      <c r="W3889" s="83">
        <f t="shared" si="1687"/>
        <v>1.002465548</v>
      </c>
      <c r="X3889" s="76">
        <f t="shared" si="1688"/>
        <v>0.18866205999999999</v>
      </c>
      <c r="Y3889" s="76">
        <f t="shared" si="1689"/>
        <v>0</v>
      </c>
      <c r="Z3889" s="90" t="str">
        <f t="shared" si="1667"/>
        <v>A+J=</v>
      </c>
      <c r="AA3889" s="81">
        <f t="shared" si="1690"/>
        <v>47438</v>
      </c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75">
        <f t="shared" si="1668"/>
        <v>48149</v>
      </c>
      <c r="B3890" s="76">
        <f t="shared" si="1669"/>
        <v>76.745917899999995</v>
      </c>
      <c r="C3890" s="76">
        <f t="shared" si="1673"/>
        <v>42.746695780000003</v>
      </c>
      <c r="D3890" s="77">
        <f t="shared" si="1675"/>
        <v>7245.38</v>
      </c>
      <c r="E3890" s="78">
        <f>IF(K3890=1,VLOOKUP(A3889,[1]Plan1!$G$155:$I$350,3),E3889)</f>
        <v>7276.54</v>
      </c>
      <c r="F3890" s="79">
        <f t="shared" si="1676"/>
        <v>45763</v>
      </c>
      <c r="G3890" s="80">
        <f t="shared" si="1677"/>
        <v>4.3006716003852752E-3</v>
      </c>
      <c r="H3890" s="81">
        <f t="shared" si="1678"/>
        <v>48169</v>
      </c>
      <c r="I3890" s="81">
        <f t="shared" si="1679"/>
        <v>48169</v>
      </c>
      <c r="J3890" s="82">
        <f t="shared" si="1670"/>
        <v>23</v>
      </c>
      <c r="K3890" s="82">
        <f t="shared" si="1691"/>
        <v>9</v>
      </c>
      <c r="L3890" s="76">
        <f t="shared" si="1680"/>
        <v>1.0016806700000001</v>
      </c>
      <c r="M3890" s="83">
        <f t="shared" si="1681"/>
        <v>1.0043006699999999</v>
      </c>
      <c r="N3890" s="83">
        <f t="shared" si="1682"/>
        <v>1.7873940357240077</v>
      </c>
      <c r="O3890" s="76">
        <f t="shared" si="1683"/>
        <v>1.7903980500000001</v>
      </c>
      <c r="P3890" s="76">
        <f t="shared" si="1684"/>
        <v>76.533600759999999</v>
      </c>
      <c r="Q3890" s="84">
        <f t="shared" si="1674"/>
        <v>0</v>
      </c>
      <c r="R3890" s="86">
        <f t="shared" si="1671"/>
        <v>0</v>
      </c>
      <c r="S3890" s="76">
        <f t="shared" si="1685"/>
        <v>0</v>
      </c>
      <c r="T3890" s="86">
        <f t="shared" si="1672"/>
        <v>8.0657000000000006E-2</v>
      </c>
      <c r="U3890" s="84">
        <f t="shared" si="1686"/>
        <v>9</v>
      </c>
      <c r="V3890" s="84">
        <v>252</v>
      </c>
      <c r="W3890" s="83">
        <f t="shared" si="1687"/>
        <v>1.002774169</v>
      </c>
      <c r="X3890" s="76">
        <f t="shared" si="1688"/>
        <v>0.21231713999999999</v>
      </c>
      <c r="Y3890" s="76">
        <f t="shared" si="1689"/>
        <v>0</v>
      </c>
      <c r="Z3890" s="90" t="str">
        <f t="shared" si="1667"/>
        <v>A+J=</v>
      </c>
      <c r="AA3890" s="81">
        <f t="shared" si="1690"/>
        <v>47438</v>
      </c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75">
        <f t="shared" si="1668"/>
        <v>48150</v>
      </c>
      <c r="B3891" s="76">
        <f t="shared" si="1669"/>
        <v>76.783869889999991</v>
      </c>
      <c r="C3891" s="76">
        <f t="shared" si="1673"/>
        <v>42.746695780000003</v>
      </c>
      <c r="D3891" s="77">
        <f t="shared" si="1675"/>
        <v>7245.38</v>
      </c>
      <c r="E3891" s="78">
        <f>IF(K3891=1,VLOOKUP(A3890,[1]Plan1!$G$155:$I$350,3),E3890)</f>
        <v>7276.54</v>
      </c>
      <c r="F3891" s="79">
        <f t="shared" si="1676"/>
        <v>45763</v>
      </c>
      <c r="G3891" s="80">
        <f t="shared" si="1677"/>
        <v>4.3006716003852752E-3</v>
      </c>
      <c r="H3891" s="81">
        <f t="shared" si="1678"/>
        <v>48169</v>
      </c>
      <c r="I3891" s="81">
        <f t="shared" si="1679"/>
        <v>48169</v>
      </c>
      <c r="J3891" s="82">
        <f t="shared" si="1670"/>
        <v>23</v>
      </c>
      <c r="K3891" s="82">
        <f t="shared" si="1691"/>
        <v>10</v>
      </c>
      <c r="L3891" s="76">
        <f t="shared" si="1680"/>
        <v>1.0018675800000001</v>
      </c>
      <c r="M3891" s="83">
        <f t="shared" si="1681"/>
        <v>1.0043006699999999</v>
      </c>
      <c r="N3891" s="83">
        <f t="shared" si="1682"/>
        <v>1.7873940357240077</v>
      </c>
      <c r="O3891" s="76">
        <f t="shared" si="1683"/>
        <v>1.7907321300000001</v>
      </c>
      <c r="P3891" s="76">
        <f t="shared" si="1684"/>
        <v>76.547881579999995</v>
      </c>
      <c r="Q3891" s="84">
        <f t="shared" si="1674"/>
        <v>0</v>
      </c>
      <c r="R3891" s="86">
        <f t="shared" si="1671"/>
        <v>0</v>
      </c>
      <c r="S3891" s="76">
        <f t="shared" si="1685"/>
        <v>0</v>
      </c>
      <c r="T3891" s="86">
        <f t="shared" si="1672"/>
        <v>8.0657000000000006E-2</v>
      </c>
      <c r="U3891" s="84">
        <f t="shared" si="1686"/>
        <v>10</v>
      </c>
      <c r="V3891" s="84">
        <v>252</v>
      </c>
      <c r="W3891" s="83">
        <f t="shared" si="1687"/>
        <v>1.003082885</v>
      </c>
      <c r="X3891" s="76">
        <f t="shared" si="1688"/>
        <v>0.23598831000000001</v>
      </c>
      <c r="Y3891" s="76">
        <f t="shared" si="1689"/>
        <v>0</v>
      </c>
      <c r="Z3891" s="90" t="str">
        <f t="shared" si="1667"/>
        <v>A+J=</v>
      </c>
      <c r="AA3891" s="81">
        <f t="shared" si="1690"/>
        <v>47438</v>
      </c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75">
        <f t="shared" si="1668"/>
        <v>48151</v>
      </c>
      <c r="B3892" s="76">
        <f t="shared" si="1669"/>
        <v>76.82184174999999</v>
      </c>
      <c r="C3892" s="76">
        <f t="shared" si="1673"/>
        <v>42.746695780000003</v>
      </c>
      <c r="D3892" s="77">
        <f t="shared" si="1675"/>
        <v>7245.38</v>
      </c>
      <c r="E3892" s="78">
        <f>IF(K3892=1,VLOOKUP(A3891,[1]Plan1!$G$155:$I$350,3),E3891)</f>
        <v>7276.54</v>
      </c>
      <c r="F3892" s="79">
        <f t="shared" si="1676"/>
        <v>45763</v>
      </c>
      <c r="G3892" s="80">
        <f t="shared" si="1677"/>
        <v>4.3006716003852752E-3</v>
      </c>
      <c r="H3892" s="81">
        <f t="shared" si="1678"/>
        <v>48169</v>
      </c>
      <c r="I3892" s="81">
        <f t="shared" si="1679"/>
        <v>48169</v>
      </c>
      <c r="J3892" s="82">
        <f t="shared" si="1670"/>
        <v>23</v>
      </c>
      <c r="K3892" s="82">
        <f t="shared" si="1691"/>
        <v>11</v>
      </c>
      <c r="L3892" s="76">
        <f t="shared" si="1680"/>
        <v>1.00205454</v>
      </c>
      <c r="M3892" s="83">
        <f t="shared" si="1681"/>
        <v>1.0043006699999999</v>
      </c>
      <c r="N3892" s="83">
        <f t="shared" si="1682"/>
        <v>1.7873940357240077</v>
      </c>
      <c r="O3892" s="76">
        <f t="shared" si="1683"/>
        <v>1.7910663</v>
      </c>
      <c r="P3892" s="76">
        <f t="shared" si="1684"/>
        <v>76.562166239999996</v>
      </c>
      <c r="Q3892" s="84">
        <f t="shared" si="1674"/>
        <v>0</v>
      </c>
      <c r="R3892" s="86">
        <f t="shared" si="1671"/>
        <v>0</v>
      </c>
      <c r="S3892" s="76">
        <f t="shared" si="1685"/>
        <v>0</v>
      </c>
      <c r="T3892" s="86">
        <f t="shared" si="1672"/>
        <v>8.0657000000000006E-2</v>
      </c>
      <c r="U3892" s="84">
        <f t="shared" si="1686"/>
        <v>11</v>
      </c>
      <c r="V3892" s="84">
        <v>252</v>
      </c>
      <c r="W3892" s="83">
        <f t="shared" si="1687"/>
        <v>1.0033916949999999</v>
      </c>
      <c r="X3892" s="76">
        <f t="shared" si="1688"/>
        <v>0.25967551</v>
      </c>
      <c r="Y3892" s="76">
        <f t="shared" si="1689"/>
        <v>0</v>
      </c>
      <c r="Z3892" s="90" t="str">
        <f t="shared" si="1667"/>
        <v>A+J=</v>
      </c>
      <c r="AA3892" s="81">
        <f t="shared" si="1690"/>
        <v>47438</v>
      </c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75">
        <f t="shared" si="1668"/>
        <v>48152</v>
      </c>
      <c r="B3893" s="76">
        <f t="shared" si="1669"/>
        <v>76.859831509999992</v>
      </c>
      <c r="C3893" s="76">
        <f t="shared" si="1673"/>
        <v>42.746695780000003</v>
      </c>
      <c r="D3893" s="77">
        <f t="shared" si="1675"/>
        <v>7245.38</v>
      </c>
      <c r="E3893" s="78">
        <f>IF(K3893=1,VLOOKUP(A3892,[1]Plan1!$G$155:$I$350,3),E3892)</f>
        <v>7276.54</v>
      </c>
      <c r="F3893" s="79">
        <f t="shared" si="1676"/>
        <v>45763</v>
      </c>
      <c r="G3893" s="80">
        <f t="shared" si="1677"/>
        <v>4.3006716003852752E-3</v>
      </c>
      <c r="H3893" s="81">
        <f t="shared" si="1678"/>
        <v>48169</v>
      </c>
      <c r="I3893" s="81">
        <f t="shared" si="1679"/>
        <v>48169</v>
      </c>
      <c r="J3893" s="82">
        <f t="shared" si="1670"/>
        <v>23</v>
      </c>
      <c r="K3893" s="82">
        <f t="shared" si="1691"/>
        <v>12</v>
      </c>
      <c r="L3893" s="76">
        <f t="shared" si="1680"/>
        <v>1.0022415200000001</v>
      </c>
      <c r="M3893" s="83">
        <f t="shared" si="1681"/>
        <v>1.0043006699999999</v>
      </c>
      <c r="N3893" s="83">
        <f t="shared" si="1682"/>
        <v>1.7873940357240077</v>
      </c>
      <c r="O3893" s="76">
        <f t="shared" si="1683"/>
        <v>1.7914005099999999</v>
      </c>
      <c r="P3893" s="76">
        <f t="shared" si="1684"/>
        <v>76.576452619999998</v>
      </c>
      <c r="Q3893" s="84">
        <f t="shared" si="1674"/>
        <v>0</v>
      </c>
      <c r="R3893" s="86">
        <f t="shared" si="1671"/>
        <v>0</v>
      </c>
      <c r="S3893" s="76">
        <f t="shared" si="1685"/>
        <v>0</v>
      </c>
      <c r="T3893" s="86">
        <f t="shared" si="1672"/>
        <v>8.0657000000000006E-2</v>
      </c>
      <c r="U3893" s="84">
        <f t="shared" si="1686"/>
        <v>12</v>
      </c>
      <c r="V3893" s="84">
        <v>252</v>
      </c>
      <c r="W3893" s="83">
        <f t="shared" si="1687"/>
        <v>1.003700601</v>
      </c>
      <c r="X3893" s="76">
        <f t="shared" si="1688"/>
        <v>0.28337888999999999</v>
      </c>
      <c r="Y3893" s="76">
        <f t="shared" si="1689"/>
        <v>0</v>
      </c>
      <c r="Z3893" s="90" t="str">
        <f t="shared" si="1667"/>
        <v>A+J=</v>
      </c>
      <c r="AA3893" s="81">
        <f t="shared" si="1690"/>
        <v>47438</v>
      </c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75">
        <f t="shared" si="1668"/>
        <v>48153</v>
      </c>
      <c r="B3894" s="76">
        <f t="shared" si="1669"/>
        <v>76.897840369999997</v>
      </c>
      <c r="C3894" s="76">
        <f t="shared" si="1673"/>
        <v>42.746695780000003</v>
      </c>
      <c r="D3894" s="77">
        <f t="shared" si="1675"/>
        <v>7245.38</v>
      </c>
      <c r="E3894" s="78">
        <f>IF(K3894=1,VLOOKUP(A3893,[1]Plan1!$G$155:$I$350,3),E3893)</f>
        <v>7276.54</v>
      </c>
      <c r="F3894" s="79">
        <f t="shared" si="1676"/>
        <v>45763</v>
      </c>
      <c r="G3894" s="80">
        <f t="shared" si="1677"/>
        <v>4.3006716003852752E-3</v>
      </c>
      <c r="H3894" s="81">
        <f t="shared" si="1678"/>
        <v>48169</v>
      </c>
      <c r="I3894" s="81">
        <f t="shared" si="1679"/>
        <v>48169</v>
      </c>
      <c r="J3894" s="82">
        <f t="shared" si="1670"/>
        <v>23</v>
      </c>
      <c r="K3894" s="82">
        <f t="shared" si="1691"/>
        <v>13</v>
      </c>
      <c r="L3894" s="76">
        <f t="shared" si="1680"/>
        <v>1.0024285399999999</v>
      </c>
      <c r="M3894" s="83">
        <f t="shared" si="1681"/>
        <v>1.0043006699999999</v>
      </c>
      <c r="N3894" s="83">
        <f t="shared" si="1682"/>
        <v>1.7873940357240077</v>
      </c>
      <c r="O3894" s="76">
        <f t="shared" si="1683"/>
        <v>1.79173479</v>
      </c>
      <c r="P3894" s="76">
        <f t="shared" si="1684"/>
        <v>76.590741980000004</v>
      </c>
      <c r="Q3894" s="84">
        <f t="shared" si="1674"/>
        <v>0</v>
      </c>
      <c r="R3894" s="86">
        <f t="shared" si="1671"/>
        <v>0</v>
      </c>
      <c r="S3894" s="76">
        <f t="shared" si="1685"/>
        <v>0</v>
      </c>
      <c r="T3894" s="86">
        <f t="shared" si="1672"/>
        <v>8.0657000000000006E-2</v>
      </c>
      <c r="U3894" s="84">
        <f t="shared" si="1686"/>
        <v>13</v>
      </c>
      <c r="V3894" s="84">
        <v>252</v>
      </c>
      <c r="W3894" s="83">
        <f t="shared" si="1687"/>
        <v>1.004009602</v>
      </c>
      <c r="X3894" s="76">
        <f t="shared" si="1688"/>
        <v>0.30709839</v>
      </c>
      <c r="Y3894" s="76">
        <f t="shared" si="1689"/>
        <v>0</v>
      </c>
      <c r="Z3894" s="90" t="str">
        <f t="shared" si="1667"/>
        <v>A+J=</v>
      </c>
      <c r="AA3894" s="81">
        <f t="shared" si="1690"/>
        <v>47438</v>
      </c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75">
        <f t="shared" si="1668"/>
        <v>48154</v>
      </c>
      <c r="B3895" s="76">
        <f t="shared" si="1669"/>
        <v>76.897840369999997</v>
      </c>
      <c r="C3895" s="76">
        <f t="shared" si="1673"/>
        <v>42.746695780000003</v>
      </c>
      <c r="D3895" s="77">
        <f t="shared" si="1675"/>
        <v>7245.38</v>
      </c>
      <c r="E3895" s="78">
        <f>IF(K3895=1,VLOOKUP(A3894,[1]Plan1!$G$155:$I$350,3),E3894)</f>
        <v>7276.54</v>
      </c>
      <c r="F3895" s="79">
        <f t="shared" si="1676"/>
        <v>45763</v>
      </c>
      <c r="G3895" s="80">
        <f t="shared" si="1677"/>
        <v>4.3006716003852752E-3</v>
      </c>
      <c r="H3895" s="81">
        <f t="shared" si="1678"/>
        <v>48169</v>
      </c>
      <c r="I3895" s="81">
        <f t="shared" si="1679"/>
        <v>48169</v>
      </c>
      <c r="J3895" s="82">
        <f t="shared" si="1670"/>
        <v>23</v>
      </c>
      <c r="K3895" s="82">
        <f t="shared" si="1691"/>
        <v>13</v>
      </c>
      <c r="L3895" s="76">
        <f t="shared" si="1680"/>
        <v>1.0024285399999999</v>
      </c>
      <c r="M3895" s="83">
        <f t="shared" si="1681"/>
        <v>1.0043006699999999</v>
      </c>
      <c r="N3895" s="83">
        <f t="shared" si="1682"/>
        <v>1.7873940357240077</v>
      </c>
      <c r="O3895" s="76">
        <f t="shared" si="1683"/>
        <v>1.79173479</v>
      </c>
      <c r="P3895" s="76">
        <f t="shared" si="1684"/>
        <v>76.590741980000004</v>
      </c>
      <c r="Q3895" s="84">
        <f t="shared" si="1674"/>
        <v>0</v>
      </c>
      <c r="R3895" s="86">
        <f t="shared" si="1671"/>
        <v>0</v>
      </c>
      <c r="S3895" s="76">
        <f t="shared" si="1685"/>
        <v>0</v>
      </c>
      <c r="T3895" s="86">
        <f t="shared" si="1672"/>
        <v>8.0657000000000006E-2</v>
      </c>
      <c r="U3895" s="84">
        <f t="shared" si="1686"/>
        <v>13</v>
      </c>
      <c r="V3895" s="84">
        <v>252</v>
      </c>
      <c r="W3895" s="83">
        <f t="shared" si="1687"/>
        <v>1.004009602</v>
      </c>
      <c r="X3895" s="76">
        <f t="shared" si="1688"/>
        <v>0.30709839</v>
      </c>
      <c r="Y3895" s="76">
        <f t="shared" si="1689"/>
        <v>0</v>
      </c>
      <c r="Z3895" s="90" t="str">
        <f t="shared" si="1667"/>
        <v>A+J=</v>
      </c>
      <c r="AA3895" s="81">
        <f t="shared" si="1690"/>
        <v>47438</v>
      </c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75">
        <f t="shared" si="1668"/>
        <v>48155</v>
      </c>
      <c r="B3896" s="76">
        <f t="shared" si="1669"/>
        <v>76.897840369999997</v>
      </c>
      <c r="C3896" s="76">
        <f t="shared" si="1673"/>
        <v>42.746695780000003</v>
      </c>
      <c r="D3896" s="77">
        <f t="shared" si="1675"/>
        <v>7245.38</v>
      </c>
      <c r="E3896" s="78">
        <f>IF(K3896=1,VLOOKUP(A3895,[1]Plan1!$G$155:$I$350,3),E3895)</f>
        <v>7276.54</v>
      </c>
      <c r="F3896" s="79">
        <f t="shared" si="1676"/>
        <v>45763</v>
      </c>
      <c r="G3896" s="80">
        <f t="shared" si="1677"/>
        <v>4.3006716003852752E-3</v>
      </c>
      <c r="H3896" s="81">
        <f t="shared" si="1678"/>
        <v>48169</v>
      </c>
      <c r="I3896" s="81">
        <f t="shared" si="1679"/>
        <v>48169</v>
      </c>
      <c r="J3896" s="82">
        <f t="shared" si="1670"/>
        <v>23</v>
      </c>
      <c r="K3896" s="82">
        <f t="shared" si="1691"/>
        <v>13</v>
      </c>
      <c r="L3896" s="76">
        <f t="shared" si="1680"/>
        <v>1.0024285399999999</v>
      </c>
      <c r="M3896" s="83">
        <f t="shared" si="1681"/>
        <v>1.0043006699999999</v>
      </c>
      <c r="N3896" s="83">
        <f t="shared" si="1682"/>
        <v>1.7873940357240077</v>
      </c>
      <c r="O3896" s="76">
        <f t="shared" si="1683"/>
        <v>1.79173479</v>
      </c>
      <c r="P3896" s="76">
        <f t="shared" si="1684"/>
        <v>76.590741980000004</v>
      </c>
      <c r="Q3896" s="84">
        <f t="shared" si="1674"/>
        <v>0</v>
      </c>
      <c r="R3896" s="86">
        <f t="shared" si="1671"/>
        <v>0</v>
      </c>
      <c r="S3896" s="76">
        <f t="shared" si="1685"/>
        <v>0</v>
      </c>
      <c r="T3896" s="86">
        <f t="shared" si="1672"/>
        <v>8.0657000000000006E-2</v>
      </c>
      <c r="U3896" s="84">
        <f t="shared" si="1686"/>
        <v>13</v>
      </c>
      <c r="V3896" s="84">
        <v>252</v>
      </c>
      <c r="W3896" s="83">
        <f t="shared" si="1687"/>
        <v>1.004009602</v>
      </c>
      <c r="X3896" s="76">
        <f t="shared" si="1688"/>
        <v>0.30709839</v>
      </c>
      <c r="Y3896" s="76">
        <f t="shared" si="1689"/>
        <v>0</v>
      </c>
      <c r="Z3896" s="90" t="str">
        <f t="shared" si="1667"/>
        <v>A+J=</v>
      </c>
      <c r="AA3896" s="81">
        <f t="shared" si="1690"/>
        <v>47438</v>
      </c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75">
        <f t="shared" si="1668"/>
        <v>48156</v>
      </c>
      <c r="B3897" s="76">
        <f t="shared" si="1669"/>
        <v>76.935868339999999</v>
      </c>
      <c r="C3897" s="76">
        <f t="shared" si="1673"/>
        <v>42.746695780000003</v>
      </c>
      <c r="D3897" s="77">
        <f t="shared" si="1675"/>
        <v>7245.38</v>
      </c>
      <c r="E3897" s="78">
        <f>IF(K3897=1,VLOOKUP(A3896,[1]Plan1!$G$155:$I$350,3),E3896)</f>
        <v>7276.54</v>
      </c>
      <c r="F3897" s="79">
        <f t="shared" si="1676"/>
        <v>45763</v>
      </c>
      <c r="G3897" s="80">
        <f t="shared" si="1677"/>
        <v>4.3006716003852752E-3</v>
      </c>
      <c r="H3897" s="81">
        <f t="shared" si="1678"/>
        <v>48169</v>
      </c>
      <c r="I3897" s="81">
        <f t="shared" si="1679"/>
        <v>48169</v>
      </c>
      <c r="J3897" s="82">
        <f t="shared" si="1670"/>
        <v>23</v>
      </c>
      <c r="K3897" s="82">
        <f t="shared" si="1691"/>
        <v>14</v>
      </c>
      <c r="L3897" s="76">
        <f t="shared" si="1680"/>
        <v>1.0026155999999999</v>
      </c>
      <c r="M3897" s="83">
        <f t="shared" si="1681"/>
        <v>1.0043006699999999</v>
      </c>
      <c r="N3897" s="83">
        <f t="shared" si="1682"/>
        <v>1.7873940357240077</v>
      </c>
      <c r="O3897" s="76">
        <f t="shared" si="1683"/>
        <v>1.7920691399999999</v>
      </c>
      <c r="P3897" s="76">
        <f t="shared" si="1684"/>
        <v>76.605034340000003</v>
      </c>
      <c r="Q3897" s="84">
        <f t="shared" si="1674"/>
        <v>0</v>
      </c>
      <c r="R3897" s="86">
        <f t="shared" si="1671"/>
        <v>0</v>
      </c>
      <c r="S3897" s="76">
        <f t="shared" si="1685"/>
        <v>0</v>
      </c>
      <c r="T3897" s="86">
        <f t="shared" si="1672"/>
        <v>8.0657000000000006E-2</v>
      </c>
      <c r="U3897" s="84">
        <f t="shared" si="1686"/>
        <v>14</v>
      </c>
      <c r="V3897" s="84">
        <v>252</v>
      </c>
      <c r="W3897" s="83">
        <f t="shared" si="1687"/>
        <v>1.0043186980000001</v>
      </c>
      <c r="X3897" s="76">
        <f t="shared" si="1688"/>
        <v>0.33083400000000002</v>
      </c>
      <c r="Y3897" s="76">
        <f t="shared" si="1689"/>
        <v>0</v>
      </c>
      <c r="Z3897" s="90" t="str">
        <f t="shared" si="1667"/>
        <v>A+J=</v>
      </c>
      <c r="AA3897" s="81">
        <f t="shared" si="1690"/>
        <v>47438</v>
      </c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75">
        <f t="shared" si="1668"/>
        <v>48157</v>
      </c>
      <c r="B3898" s="76">
        <f t="shared" si="1669"/>
        <v>76.973914570000005</v>
      </c>
      <c r="C3898" s="76">
        <f t="shared" si="1673"/>
        <v>42.746695780000003</v>
      </c>
      <c r="D3898" s="77">
        <f t="shared" si="1675"/>
        <v>7245.38</v>
      </c>
      <c r="E3898" s="78">
        <f>IF(K3898=1,VLOOKUP(A3897,[1]Plan1!$G$155:$I$350,3),E3897)</f>
        <v>7276.54</v>
      </c>
      <c r="F3898" s="79">
        <f t="shared" si="1676"/>
        <v>45763</v>
      </c>
      <c r="G3898" s="80">
        <f t="shared" si="1677"/>
        <v>4.3006716003852752E-3</v>
      </c>
      <c r="H3898" s="81">
        <f t="shared" si="1678"/>
        <v>48169</v>
      </c>
      <c r="I3898" s="81">
        <f t="shared" si="1679"/>
        <v>48169</v>
      </c>
      <c r="J3898" s="82">
        <f t="shared" si="1670"/>
        <v>23</v>
      </c>
      <c r="K3898" s="82">
        <f t="shared" si="1691"/>
        <v>15</v>
      </c>
      <c r="L3898" s="76">
        <f t="shared" si="1680"/>
        <v>1.00280269</v>
      </c>
      <c r="M3898" s="83">
        <f t="shared" si="1681"/>
        <v>1.0043006699999999</v>
      </c>
      <c r="N3898" s="83">
        <f t="shared" si="1682"/>
        <v>1.7873940357240077</v>
      </c>
      <c r="O3898" s="76">
        <f t="shared" si="1683"/>
        <v>1.79240354</v>
      </c>
      <c r="P3898" s="76">
        <f t="shared" si="1684"/>
        <v>76.619328830000001</v>
      </c>
      <c r="Q3898" s="84">
        <f t="shared" si="1674"/>
        <v>0</v>
      </c>
      <c r="R3898" s="86">
        <f t="shared" si="1671"/>
        <v>0</v>
      </c>
      <c r="S3898" s="76">
        <f t="shared" si="1685"/>
        <v>0</v>
      </c>
      <c r="T3898" s="86">
        <f t="shared" si="1672"/>
        <v>8.0657000000000006E-2</v>
      </c>
      <c r="U3898" s="84">
        <f t="shared" si="1686"/>
        <v>15</v>
      </c>
      <c r="V3898" s="84">
        <v>252</v>
      </c>
      <c r="W3898" s="83">
        <f t="shared" si="1687"/>
        <v>1.004627889</v>
      </c>
      <c r="X3898" s="76">
        <f t="shared" si="1688"/>
        <v>0.35458573999999998</v>
      </c>
      <c r="Y3898" s="76">
        <f t="shared" si="1689"/>
        <v>0</v>
      </c>
      <c r="Z3898" s="90" t="str">
        <f t="shared" si="1667"/>
        <v>A+J=</v>
      </c>
      <c r="AA3898" s="81">
        <f t="shared" si="1690"/>
        <v>47438</v>
      </c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75">
        <f t="shared" si="1668"/>
        <v>48158</v>
      </c>
      <c r="B3899" s="76">
        <f t="shared" si="1669"/>
        <v>77.011979580000002</v>
      </c>
      <c r="C3899" s="76">
        <f t="shared" si="1673"/>
        <v>42.746695780000003</v>
      </c>
      <c r="D3899" s="77">
        <f t="shared" si="1675"/>
        <v>7245.38</v>
      </c>
      <c r="E3899" s="78">
        <f>IF(K3899=1,VLOOKUP(A3898,[1]Plan1!$G$155:$I$350,3),E3898)</f>
        <v>7276.54</v>
      </c>
      <c r="F3899" s="79">
        <f t="shared" si="1676"/>
        <v>45763</v>
      </c>
      <c r="G3899" s="80">
        <f t="shared" si="1677"/>
        <v>4.3006716003852752E-3</v>
      </c>
      <c r="H3899" s="81">
        <f t="shared" si="1678"/>
        <v>48169</v>
      </c>
      <c r="I3899" s="81">
        <f t="shared" si="1679"/>
        <v>48169</v>
      </c>
      <c r="J3899" s="82">
        <f t="shared" si="1670"/>
        <v>23</v>
      </c>
      <c r="K3899" s="82">
        <f t="shared" si="1691"/>
        <v>16</v>
      </c>
      <c r="L3899" s="76">
        <f t="shared" si="1680"/>
        <v>1.0029898100000001</v>
      </c>
      <c r="M3899" s="83">
        <f t="shared" si="1681"/>
        <v>1.0043006699999999</v>
      </c>
      <c r="N3899" s="83">
        <f t="shared" si="1682"/>
        <v>1.7873940357240077</v>
      </c>
      <c r="O3899" s="76">
        <f t="shared" si="1683"/>
        <v>1.7927379999999999</v>
      </c>
      <c r="P3899" s="76">
        <f t="shared" si="1684"/>
        <v>76.633625890000005</v>
      </c>
      <c r="Q3899" s="84">
        <f t="shared" si="1674"/>
        <v>0</v>
      </c>
      <c r="R3899" s="86">
        <f t="shared" si="1671"/>
        <v>0</v>
      </c>
      <c r="S3899" s="76">
        <f t="shared" si="1685"/>
        <v>0</v>
      </c>
      <c r="T3899" s="86">
        <f t="shared" si="1672"/>
        <v>8.0657000000000006E-2</v>
      </c>
      <c r="U3899" s="84">
        <f t="shared" si="1686"/>
        <v>16</v>
      </c>
      <c r="V3899" s="84">
        <v>252</v>
      </c>
      <c r="W3899" s="83">
        <f t="shared" si="1687"/>
        <v>1.0049371760000001</v>
      </c>
      <c r="X3899" s="76">
        <f t="shared" si="1688"/>
        <v>0.37835369000000002</v>
      </c>
      <c r="Y3899" s="76">
        <f t="shared" si="1689"/>
        <v>0</v>
      </c>
      <c r="Z3899" s="90" t="str">
        <f t="shared" si="1667"/>
        <v>A+J=</v>
      </c>
      <c r="AA3899" s="81">
        <f t="shared" si="1690"/>
        <v>47438</v>
      </c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75">
        <f t="shared" si="1668"/>
        <v>48159</v>
      </c>
      <c r="B3900" s="76">
        <f t="shared" si="1669"/>
        <v>77.050063660000006</v>
      </c>
      <c r="C3900" s="76">
        <f t="shared" si="1673"/>
        <v>42.746695780000003</v>
      </c>
      <c r="D3900" s="77">
        <f t="shared" si="1675"/>
        <v>7245.38</v>
      </c>
      <c r="E3900" s="78">
        <f>IF(K3900=1,VLOOKUP(A3899,[1]Plan1!$G$155:$I$350,3),E3899)</f>
        <v>7276.54</v>
      </c>
      <c r="F3900" s="79">
        <f t="shared" si="1676"/>
        <v>45763</v>
      </c>
      <c r="G3900" s="80">
        <f t="shared" si="1677"/>
        <v>4.3006716003852752E-3</v>
      </c>
      <c r="H3900" s="81">
        <f t="shared" si="1678"/>
        <v>48169</v>
      </c>
      <c r="I3900" s="81">
        <f t="shared" si="1679"/>
        <v>48169</v>
      </c>
      <c r="J3900" s="82">
        <f t="shared" si="1670"/>
        <v>23</v>
      </c>
      <c r="K3900" s="82">
        <f t="shared" si="1691"/>
        <v>17</v>
      </c>
      <c r="L3900" s="76">
        <f t="shared" si="1680"/>
        <v>1.0031769699999999</v>
      </c>
      <c r="M3900" s="83">
        <f t="shared" si="1681"/>
        <v>1.0043006699999999</v>
      </c>
      <c r="N3900" s="83">
        <f t="shared" si="1682"/>
        <v>1.7873940357240077</v>
      </c>
      <c r="O3900" s="76">
        <f t="shared" si="1683"/>
        <v>1.7930725300000001</v>
      </c>
      <c r="P3900" s="76">
        <f t="shared" si="1684"/>
        <v>76.647925950000001</v>
      </c>
      <c r="Q3900" s="84">
        <f t="shared" si="1674"/>
        <v>0</v>
      </c>
      <c r="R3900" s="86">
        <f t="shared" si="1671"/>
        <v>0</v>
      </c>
      <c r="S3900" s="76">
        <f t="shared" si="1685"/>
        <v>0</v>
      </c>
      <c r="T3900" s="86">
        <f t="shared" si="1672"/>
        <v>8.0657000000000006E-2</v>
      </c>
      <c r="U3900" s="84">
        <f t="shared" si="1686"/>
        <v>17</v>
      </c>
      <c r="V3900" s="84">
        <v>252</v>
      </c>
      <c r="W3900" s="83">
        <f t="shared" si="1687"/>
        <v>1.005246557</v>
      </c>
      <c r="X3900" s="76">
        <f t="shared" si="1688"/>
        <v>0.40213770999999998</v>
      </c>
      <c r="Y3900" s="76">
        <f t="shared" si="1689"/>
        <v>0</v>
      </c>
      <c r="Z3900" s="90" t="str">
        <f t="shared" si="1667"/>
        <v>A+J=</v>
      </c>
      <c r="AA3900" s="81">
        <f t="shared" si="1690"/>
        <v>47438</v>
      </c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75">
        <f t="shared" si="1668"/>
        <v>48160</v>
      </c>
      <c r="B3901" s="76">
        <f t="shared" si="1669"/>
        <v>77.088166940000008</v>
      </c>
      <c r="C3901" s="76">
        <f t="shared" si="1673"/>
        <v>42.746695780000003</v>
      </c>
      <c r="D3901" s="77">
        <f t="shared" si="1675"/>
        <v>7245.38</v>
      </c>
      <c r="E3901" s="78">
        <f>IF(K3901=1,VLOOKUP(A3900,[1]Plan1!$G$155:$I$350,3),E3900)</f>
        <v>7276.54</v>
      </c>
      <c r="F3901" s="79">
        <f t="shared" si="1676"/>
        <v>45763</v>
      </c>
      <c r="G3901" s="80">
        <f t="shared" si="1677"/>
        <v>4.3006716003852752E-3</v>
      </c>
      <c r="H3901" s="81">
        <f t="shared" si="1678"/>
        <v>48169</v>
      </c>
      <c r="I3901" s="81">
        <f t="shared" si="1679"/>
        <v>48169</v>
      </c>
      <c r="J3901" s="82">
        <f t="shared" si="1670"/>
        <v>23</v>
      </c>
      <c r="K3901" s="82">
        <f t="shared" si="1691"/>
        <v>18</v>
      </c>
      <c r="L3901" s="76">
        <f t="shared" si="1680"/>
        <v>1.00336417</v>
      </c>
      <c r="M3901" s="83">
        <f t="shared" si="1681"/>
        <v>1.0043006699999999</v>
      </c>
      <c r="N3901" s="83">
        <f t="shared" si="1682"/>
        <v>1.7873940357240077</v>
      </c>
      <c r="O3901" s="76">
        <f t="shared" si="1683"/>
        <v>1.7934071300000001</v>
      </c>
      <c r="P3901" s="76">
        <f t="shared" si="1684"/>
        <v>76.662228990000003</v>
      </c>
      <c r="Q3901" s="84">
        <f t="shared" si="1674"/>
        <v>0</v>
      </c>
      <c r="R3901" s="86">
        <f t="shared" si="1671"/>
        <v>0</v>
      </c>
      <c r="S3901" s="76">
        <f t="shared" si="1685"/>
        <v>0</v>
      </c>
      <c r="T3901" s="86">
        <f t="shared" si="1672"/>
        <v>8.0657000000000006E-2</v>
      </c>
      <c r="U3901" s="84">
        <f t="shared" si="1686"/>
        <v>18</v>
      </c>
      <c r="V3901" s="84">
        <v>252</v>
      </c>
      <c r="W3901" s="83">
        <f t="shared" si="1687"/>
        <v>1.005556034</v>
      </c>
      <c r="X3901" s="76">
        <f t="shared" si="1688"/>
        <v>0.42593795000000001</v>
      </c>
      <c r="Y3901" s="76">
        <f t="shared" si="1689"/>
        <v>0</v>
      </c>
      <c r="Z3901" s="90" t="str">
        <f t="shared" si="1667"/>
        <v>A+J=</v>
      </c>
      <c r="AA3901" s="81">
        <f t="shared" si="1690"/>
        <v>47438</v>
      </c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75">
        <f t="shared" si="1668"/>
        <v>48161</v>
      </c>
      <c r="B3902" s="76">
        <f t="shared" si="1669"/>
        <v>77.088166940000008</v>
      </c>
      <c r="C3902" s="76">
        <f t="shared" si="1673"/>
        <v>42.746695780000003</v>
      </c>
      <c r="D3902" s="77">
        <f t="shared" si="1675"/>
        <v>7245.38</v>
      </c>
      <c r="E3902" s="78">
        <f>IF(K3902=1,VLOOKUP(A3901,[1]Plan1!$G$155:$I$350,3),E3901)</f>
        <v>7276.54</v>
      </c>
      <c r="F3902" s="79">
        <f t="shared" si="1676"/>
        <v>45763</v>
      </c>
      <c r="G3902" s="80">
        <f t="shared" si="1677"/>
        <v>4.3006716003852752E-3</v>
      </c>
      <c r="H3902" s="81">
        <f t="shared" si="1678"/>
        <v>48169</v>
      </c>
      <c r="I3902" s="81">
        <f t="shared" si="1679"/>
        <v>48169</v>
      </c>
      <c r="J3902" s="82">
        <f t="shared" si="1670"/>
        <v>23</v>
      </c>
      <c r="K3902" s="82">
        <f t="shared" si="1691"/>
        <v>18</v>
      </c>
      <c r="L3902" s="76">
        <f t="shared" si="1680"/>
        <v>1.00336417</v>
      </c>
      <c r="M3902" s="83">
        <f t="shared" si="1681"/>
        <v>1.0043006699999999</v>
      </c>
      <c r="N3902" s="83">
        <f t="shared" si="1682"/>
        <v>1.7873940357240077</v>
      </c>
      <c r="O3902" s="76">
        <f t="shared" si="1683"/>
        <v>1.7934071300000001</v>
      </c>
      <c r="P3902" s="76">
        <f t="shared" si="1684"/>
        <v>76.662228990000003</v>
      </c>
      <c r="Q3902" s="84">
        <f t="shared" si="1674"/>
        <v>0</v>
      </c>
      <c r="R3902" s="86">
        <f t="shared" si="1671"/>
        <v>0</v>
      </c>
      <c r="S3902" s="76">
        <f t="shared" si="1685"/>
        <v>0</v>
      </c>
      <c r="T3902" s="86">
        <f t="shared" si="1672"/>
        <v>8.0657000000000006E-2</v>
      </c>
      <c r="U3902" s="84">
        <f t="shared" si="1686"/>
        <v>18</v>
      </c>
      <c r="V3902" s="84">
        <v>252</v>
      </c>
      <c r="W3902" s="83">
        <f t="shared" si="1687"/>
        <v>1.005556034</v>
      </c>
      <c r="X3902" s="76">
        <f t="shared" si="1688"/>
        <v>0.42593795000000001</v>
      </c>
      <c r="Y3902" s="76">
        <f t="shared" si="1689"/>
        <v>0</v>
      </c>
      <c r="Z3902" s="90" t="str">
        <f t="shared" si="1667"/>
        <v>A+J=</v>
      </c>
      <c r="AA3902" s="81">
        <f t="shared" si="1690"/>
        <v>47438</v>
      </c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75">
        <f t="shared" si="1668"/>
        <v>48162</v>
      </c>
      <c r="B3903" s="76">
        <f t="shared" si="1669"/>
        <v>77.088166940000008</v>
      </c>
      <c r="C3903" s="76">
        <f t="shared" si="1673"/>
        <v>42.746695780000003</v>
      </c>
      <c r="D3903" s="77">
        <f t="shared" si="1675"/>
        <v>7245.38</v>
      </c>
      <c r="E3903" s="78">
        <f>IF(K3903=1,VLOOKUP(A3902,[1]Plan1!$G$155:$I$350,3),E3902)</f>
        <v>7276.54</v>
      </c>
      <c r="F3903" s="79">
        <f t="shared" si="1676"/>
        <v>45763</v>
      </c>
      <c r="G3903" s="80">
        <f t="shared" si="1677"/>
        <v>4.3006716003852752E-3</v>
      </c>
      <c r="H3903" s="81">
        <f t="shared" si="1678"/>
        <v>48169</v>
      </c>
      <c r="I3903" s="81">
        <f t="shared" si="1679"/>
        <v>48169</v>
      </c>
      <c r="J3903" s="82">
        <f t="shared" si="1670"/>
        <v>23</v>
      </c>
      <c r="K3903" s="82">
        <f t="shared" si="1691"/>
        <v>18</v>
      </c>
      <c r="L3903" s="76">
        <f t="shared" si="1680"/>
        <v>1.00336417</v>
      </c>
      <c r="M3903" s="83">
        <f t="shared" si="1681"/>
        <v>1.0043006699999999</v>
      </c>
      <c r="N3903" s="83">
        <f t="shared" si="1682"/>
        <v>1.7873940357240077</v>
      </c>
      <c r="O3903" s="76">
        <f t="shared" si="1683"/>
        <v>1.7934071300000001</v>
      </c>
      <c r="P3903" s="76">
        <f t="shared" si="1684"/>
        <v>76.662228990000003</v>
      </c>
      <c r="Q3903" s="84">
        <f t="shared" si="1674"/>
        <v>0</v>
      </c>
      <c r="R3903" s="86">
        <f t="shared" si="1671"/>
        <v>0</v>
      </c>
      <c r="S3903" s="76">
        <f t="shared" si="1685"/>
        <v>0</v>
      </c>
      <c r="T3903" s="86">
        <f t="shared" si="1672"/>
        <v>8.0657000000000006E-2</v>
      </c>
      <c r="U3903" s="84">
        <f t="shared" si="1686"/>
        <v>18</v>
      </c>
      <c r="V3903" s="84">
        <v>252</v>
      </c>
      <c r="W3903" s="83">
        <f t="shared" si="1687"/>
        <v>1.005556034</v>
      </c>
      <c r="X3903" s="76">
        <f t="shared" si="1688"/>
        <v>0.42593795000000001</v>
      </c>
      <c r="Y3903" s="76">
        <f t="shared" si="1689"/>
        <v>0</v>
      </c>
      <c r="Z3903" s="90" t="str">
        <f t="shared" si="1667"/>
        <v>A+J=</v>
      </c>
      <c r="AA3903" s="81">
        <f t="shared" si="1690"/>
        <v>47438</v>
      </c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75">
        <f t="shared" si="1668"/>
        <v>48163</v>
      </c>
      <c r="B3904" s="76">
        <f t="shared" si="1669"/>
        <v>77.126288500000001</v>
      </c>
      <c r="C3904" s="76">
        <f t="shared" si="1673"/>
        <v>42.746695780000003</v>
      </c>
      <c r="D3904" s="77">
        <f t="shared" si="1675"/>
        <v>7245.38</v>
      </c>
      <c r="E3904" s="78">
        <f>IF(K3904=1,VLOOKUP(A3903,[1]Plan1!$G$155:$I$350,3),E3903)</f>
        <v>7276.54</v>
      </c>
      <c r="F3904" s="79">
        <f t="shared" si="1676"/>
        <v>45763</v>
      </c>
      <c r="G3904" s="80">
        <f t="shared" si="1677"/>
        <v>4.3006716003852752E-3</v>
      </c>
      <c r="H3904" s="81">
        <f t="shared" si="1678"/>
        <v>48169</v>
      </c>
      <c r="I3904" s="81">
        <f t="shared" si="1679"/>
        <v>48169</v>
      </c>
      <c r="J3904" s="82">
        <f t="shared" si="1670"/>
        <v>23</v>
      </c>
      <c r="K3904" s="82">
        <f t="shared" si="1691"/>
        <v>19</v>
      </c>
      <c r="L3904" s="76">
        <f t="shared" si="1680"/>
        <v>1.0035514000000001</v>
      </c>
      <c r="M3904" s="83">
        <f t="shared" si="1681"/>
        <v>1.0043006699999999</v>
      </c>
      <c r="N3904" s="83">
        <f t="shared" si="1682"/>
        <v>1.7873940357240077</v>
      </c>
      <c r="O3904" s="76">
        <f t="shared" si="1683"/>
        <v>1.79374178</v>
      </c>
      <c r="P3904" s="76">
        <f t="shared" si="1684"/>
        <v>76.676534169999996</v>
      </c>
      <c r="Q3904" s="84">
        <f t="shared" si="1674"/>
        <v>0</v>
      </c>
      <c r="R3904" s="86">
        <f t="shared" si="1671"/>
        <v>0</v>
      </c>
      <c r="S3904" s="76">
        <f t="shared" si="1685"/>
        <v>0</v>
      </c>
      <c r="T3904" s="86">
        <f t="shared" si="1672"/>
        <v>8.0657000000000006E-2</v>
      </c>
      <c r="U3904" s="84">
        <f t="shared" si="1686"/>
        <v>19</v>
      </c>
      <c r="V3904" s="84">
        <v>252</v>
      </c>
      <c r="W3904" s="83">
        <f t="shared" si="1687"/>
        <v>1.005865606</v>
      </c>
      <c r="X3904" s="76">
        <f t="shared" si="1688"/>
        <v>0.44975432999999998</v>
      </c>
      <c r="Y3904" s="76">
        <f t="shared" si="1689"/>
        <v>0</v>
      </c>
      <c r="Z3904" s="90" t="str">
        <f t="shared" si="1667"/>
        <v>A+J=</v>
      </c>
      <c r="AA3904" s="81">
        <f t="shared" si="1690"/>
        <v>47438</v>
      </c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75">
        <f t="shared" si="1668"/>
        <v>48164</v>
      </c>
      <c r="B3905" s="76">
        <f t="shared" si="1669"/>
        <v>77.164428880000003</v>
      </c>
      <c r="C3905" s="76">
        <f t="shared" si="1673"/>
        <v>42.746695780000003</v>
      </c>
      <c r="D3905" s="77">
        <f t="shared" si="1675"/>
        <v>7245.38</v>
      </c>
      <c r="E3905" s="78">
        <f>IF(K3905=1,VLOOKUP(A3904,[1]Plan1!$G$155:$I$350,3),E3904)</f>
        <v>7276.54</v>
      </c>
      <c r="F3905" s="79">
        <f t="shared" si="1676"/>
        <v>45763</v>
      </c>
      <c r="G3905" s="80">
        <f t="shared" si="1677"/>
        <v>4.3006716003852752E-3</v>
      </c>
      <c r="H3905" s="81">
        <f t="shared" si="1678"/>
        <v>48169</v>
      </c>
      <c r="I3905" s="81">
        <f t="shared" si="1679"/>
        <v>48169</v>
      </c>
      <c r="J3905" s="82">
        <f t="shared" si="1670"/>
        <v>23</v>
      </c>
      <c r="K3905" s="82">
        <f t="shared" si="1691"/>
        <v>20</v>
      </c>
      <c r="L3905" s="76">
        <f t="shared" si="1680"/>
        <v>1.00373866</v>
      </c>
      <c r="M3905" s="83">
        <f t="shared" si="1681"/>
        <v>1.0043006699999999</v>
      </c>
      <c r="N3905" s="83">
        <f t="shared" si="1682"/>
        <v>1.7873940357240077</v>
      </c>
      <c r="O3905" s="76">
        <f t="shared" si="1683"/>
        <v>1.7940764899999999</v>
      </c>
      <c r="P3905" s="76">
        <f t="shared" si="1684"/>
        <v>76.690841919999997</v>
      </c>
      <c r="Q3905" s="84">
        <f t="shared" si="1674"/>
        <v>0</v>
      </c>
      <c r="R3905" s="86">
        <f t="shared" si="1671"/>
        <v>0</v>
      </c>
      <c r="S3905" s="76">
        <f t="shared" si="1685"/>
        <v>0</v>
      </c>
      <c r="T3905" s="86">
        <f t="shared" si="1672"/>
        <v>8.0657000000000006E-2</v>
      </c>
      <c r="U3905" s="84">
        <f t="shared" si="1686"/>
        <v>20</v>
      </c>
      <c r="V3905" s="84">
        <v>252</v>
      </c>
      <c r="W3905" s="83">
        <f t="shared" si="1687"/>
        <v>1.0061752740000001</v>
      </c>
      <c r="X3905" s="76">
        <f t="shared" si="1688"/>
        <v>0.47358696</v>
      </c>
      <c r="Y3905" s="76">
        <f t="shared" si="1689"/>
        <v>0</v>
      </c>
      <c r="Z3905" s="90" t="str">
        <f t="shared" si="1667"/>
        <v>A+J=</v>
      </c>
      <c r="AA3905" s="81">
        <f t="shared" si="1690"/>
        <v>47438</v>
      </c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75">
        <f t="shared" si="1668"/>
        <v>48165</v>
      </c>
      <c r="B3906" s="76">
        <f t="shared" si="1669"/>
        <v>77.202588329999998</v>
      </c>
      <c r="C3906" s="76">
        <f t="shared" si="1673"/>
        <v>42.746695780000003</v>
      </c>
      <c r="D3906" s="77">
        <f t="shared" si="1675"/>
        <v>7245.38</v>
      </c>
      <c r="E3906" s="78">
        <f>IF(K3906=1,VLOOKUP(A3905,[1]Plan1!$G$155:$I$350,3),E3905)</f>
        <v>7276.54</v>
      </c>
      <c r="F3906" s="79">
        <f t="shared" si="1676"/>
        <v>45763</v>
      </c>
      <c r="G3906" s="80">
        <f t="shared" si="1677"/>
        <v>4.3006716003852752E-3</v>
      </c>
      <c r="H3906" s="81">
        <f t="shared" si="1678"/>
        <v>48169</v>
      </c>
      <c r="I3906" s="81">
        <f t="shared" si="1679"/>
        <v>48169</v>
      </c>
      <c r="J3906" s="82">
        <f t="shared" si="1670"/>
        <v>23</v>
      </c>
      <c r="K3906" s="82">
        <f t="shared" si="1691"/>
        <v>21</v>
      </c>
      <c r="L3906" s="76">
        <f t="shared" si="1680"/>
        <v>1.0039259599999999</v>
      </c>
      <c r="M3906" s="83">
        <f t="shared" si="1681"/>
        <v>1.0043006699999999</v>
      </c>
      <c r="N3906" s="83">
        <f t="shared" si="1682"/>
        <v>1.7873940357240077</v>
      </c>
      <c r="O3906" s="76">
        <f t="shared" si="1683"/>
        <v>1.7944112699999999</v>
      </c>
      <c r="P3906" s="76">
        <f t="shared" si="1684"/>
        <v>76.705152659999996</v>
      </c>
      <c r="Q3906" s="84">
        <f t="shared" si="1674"/>
        <v>0</v>
      </c>
      <c r="R3906" s="86">
        <f t="shared" si="1671"/>
        <v>0</v>
      </c>
      <c r="S3906" s="76">
        <f t="shared" si="1685"/>
        <v>0</v>
      </c>
      <c r="T3906" s="86">
        <f t="shared" si="1672"/>
        <v>8.0657000000000006E-2</v>
      </c>
      <c r="U3906" s="84">
        <f t="shared" si="1686"/>
        <v>21</v>
      </c>
      <c r="V3906" s="84">
        <v>252</v>
      </c>
      <c r="W3906" s="83">
        <f t="shared" si="1687"/>
        <v>1.0064850359999999</v>
      </c>
      <c r="X3906" s="76">
        <f t="shared" si="1688"/>
        <v>0.49743567</v>
      </c>
      <c r="Y3906" s="76">
        <f t="shared" si="1689"/>
        <v>0</v>
      </c>
      <c r="Z3906" s="90" t="str">
        <f t="shared" si="1667"/>
        <v>A+J=</v>
      </c>
      <c r="AA3906" s="81">
        <f t="shared" si="1690"/>
        <v>47438</v>
      </c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75">
        <f t="shared" si="1668"/>
        <v>48166</v>
      </c>
      <c r="B3907" s="76">
        <f t="shared" si="1669"/>
        <v>77.240767099999999</v>
      </c>
      <c r="C3907" s="76">
        <f t="shared" si="1673"/>
        <v>42.746695780000003</v>
      </c>
      <c r="D3907" s="77">
        <f t="shared" si="1675"/>
        <v>7245.38</v>
      </c>
      <c r="E3907" s="78">
        <f>IF(K3907=1,VLOOKUP(A3906,[1]Plan1!$G$155:$I$350,3),E3906)</f>
        <v>7276.54</v>
      </c>
      <c r="F3907" s="79">
        <f t="shared" si="1676"/>
        <v>45763</v>
      </c>
      <c r="G3907" s="80">
        <f t="shared" si="1677"/>
        <v>4.3006716003852752E-3</v>
      </c>
      <c r="H3907" s="81">
        <f t="shared" si="1678"/>
        <v>48169</v>
      </c>
      <c r="I3907" s="81">
        <f t="shared" si="1679"/>
        <v>48169</v>
      </c>
      <c r="J3907" s="82">
        <f t="shared" si="1670"/>
        <v>23</v>
      </c>
      <c r="K3907" s="82">
        <f t="shared" si="1691"/>
        <v>22</v>
      </c>
      <c r="L3907" s="76">
        <f t="shared" si="1680"/>
        <v>1.0041133</v>
      </c>
      <c r="M3907" s="83">
        <f t="shared" si="1681"/>
        <v>1.0043006699999999</v>
      </c>
      <c r="N3907" s="83">
        <f t="shared" si="1682"/>
        <v>1.7873940357240077</v>
      </c>
      <c r="O3907" s="76">
        <f t="shared" si="1683"/>
        <v>1.7947461199999999</v>
      </c>
      <c r="P3907" s="76">
        <f t="shared" si="1684"/>
        <v>76.719466389999994</v>
      </c>
      <c r="Q3907" s="84">
        <f t="shared" si="1674"/>
        <v>0</v>
      </c>
      <c r="R3907" s="86">
        <f t="shared" si="1671"/>
        <v>0</v>
      </c>
      <c r="S3907" s="76">
        <f t="shared" si="1685"/>
        <v>0</v>
      </c>
      <c r="T3907" s="86">
        <f t="shared" si="1672"/>
        <v>8.0657000000000006E-2</v>
      </c>
      <c r="U3907" s="84">
        <f t="shared" si="1686"/>
        <v>22</v>
      </c>
      <c r="V3907" s="84">
        <v>252</v>
      </c>
      <c r="W3907" s="83">
        <f t="shared" si="1687"/>
        <v>1.0067948950000001</v>
      </c>
      <c r="X3907" s="76">
        <f t="shared" si="1688"/>
        <v>0.52130071</v>
      </c>
      <c r="Y3907" s="76">
        <f t="shared" si="1689"/>
        <v>0</v>
      </c>
      <c r="Z3907" s="90" t="str">
        <f t="shared" si="1667"/>
        <v>A+J=</v>
      </c>
      <c r="AA3907" s="81">
        <f t="shared" si="1690"/>
        <v>47438</v>
      </c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75">
        <f t="shared" si="1668"/>
        <v>48167</v>
      </c>
      <c r="B3908" s="76">
        <f t="shared" si="1669"/>
        <v>77.278964110000004</v>
      </c>
      <c r="C3908" s="76">
        <f t="shared" si="1673"/>
        <v>42.746695780000003</v>
      </c>
      <c r="D3908" s="77">
        <f t="shared" si="1675"/>
        <v>7245.38</v>
      </c>
      <c r="E3908" s="78">
        <f>IF(K3908=1,VLOOKUP(A3907,[1]Plan1!$G$155:$I$350,3),E3907)</f>
        <v>7276.54</v>
      </c>
      <c r="F3908" s="79">
        <f t="shared" si="1676"/>
        <v>45763</v>
      </c>
      <c r="G3908" s="80">
        <f t="shared" si="1677"/>
        <v>4.3006716003852752E-3</v>
      </c>
      <c r="H3908" s="81">
        <f t="shared" si="1678"/>
        <v>48197</v>
      </c>
      <c r="I3908" s="81">
        <f t="shared" si="1679"/>
        <v>48169</v>
      </c>
      <c r="J3908" s="82">
        <f t="shared" si="1670"/>
        <v>23</v>
      </c>
      <c r="K3908" s="82">
        <f t="shared" si="1691"/>
        <v>23</v>
      </c>
      <c r="L3908" s="76">
        <f t="shared" si="1680"/>
        <v>1.0043006699999999</v>
      </c>
      <c r="M3908" s="83">
        <f t="shared" si="1681"/>
        <v>1.0043006699999999</v>
      </c>
      <c r="N3908" s="83">
        <f t="shared" si="1682"/>
        <v>1.7873940357240077</v>
      </c>
      <c r="O3908" s="76">
        <f t="shared" si="1683"/>
        <v>1.79508102</v>
      </c>
      <c r="P3908" s="76">
        <f t="shared" si="1684"/>
        <v>76.733782259999998</v>
      </c>
      <c r="Q3908" s="84">
        <f t="shared" si="1674"/>
        <v>0</v>
      </c>
      <c r="R3908" s="86">
        <f t="shared" si="1671"/>
        <v>0</v>
      </c>
      <c r="S3908" s="76">
        <f t="shared" si="1685"/>
        <v>0</v>
      </c>
      <c r="T3908" s="86">
        <f t="shared" si="1672"/>
        <v>8.0657000000000006E-2</v>
      </c>
      <c r="U3908" s="84">
        <f t="shared" si="1686"/>
        <v>23</v>
      </c>
      <c r="V3908" s="84">
        <v>252</v>
      </c>
      <c r="W3908" s="83">
        <f t="shared" si="1687"/>
        <v>1.007104848</v>
      </c>
      <c r="X3908" s="76">
        <f t="shared" si="1688"/>
        <v>0.54518184999999997</v>
      </c>
      <c r="Y3908" s="76">
        <f t="shared" si="1689"/>
        <v>0</v>
      </c>
      <c r="Z3908" s="90" t="str">
        <f t="shared" si="1667"/>
        <v>A+J=</v>
      </c>
      <c r="AA3908" s="81">
        <f t="shared" si="1690"/>
        <v>47438</v>
      </c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75">
        <f t="shared" si="1668"/>
        <v>48168</v>
      </c>
      <c r="B3909" s="76">
        <f t="shared" si="1669"/>
        <v>77.278964110000004</v>
      </c>
      <c r="C3909" s="76">
        <f t="shared" si="1673"/>
        <v>42.746695780000003</v>
      </c>
      <c r="D3909" s="77">
        <f t="shared" si="1675"/>
        <v>7245.38</v>
      </c>
      <c r="E3909" s="78">
        <f>IF(K3909=1,VLOOKUP(A3908,[1]Plan1!$G$155:$I$350,3),E3908)</f>
        <v>7276.54</v>
      </c>
      <c r="F3909" s="79">
        <f t="shared" si="1676"/>
        <v>45763</v>
      </c>
      <c r="G3909" s="80">
        <f t="shared" si="1677"/>
        <v>4.3006716003852752E-3</v>
      </c>
      <c r="H3909" s="81">
        <f t="shared" si="1678"/>
        <v>48197</v>
      </c>
      <c r="I3909" s="81">
        <f t="shared" si="1679"/>
        <v>48169</v>
      </c>
      <c r="J3909" s="82">
        <f t="shared" si="1670"/>
        <v>23</v>
      </c>
      <c r="K3909" s="82">
        <f t="shared" si="1691"/>
        <v>23</v>
      </c>
      <c r="L3909" s="76">
        <f t="shared" si="1680"/>
        <v>1.0043006699999999</v>
      </c>
      <c r="M3909" s="83">
        <f t="shared" si="1681"/>
        <v>1.0043006699999999</v>
      </c>
      <c r="N3909" s="83">
        <f t="shared" si="1682"/>
        <v>1.7873940357240077</v>
      </c>
      <c r="O3909" s="76">
        <f t="shared" si="1683"/>
        <v>1.79508102</v>
      </c>
      <c r="P3909" s="76">
        <f t="shared" si="1684"/>
        <v>76.733782259999998</v>
      </c>
      <c r="Q3909" s="84">
        <f t="shared" si="1674"/>
        <v>0</v>
      </c>
      <c r="R3909" s="86">
        <f t="shared" si="1671"/>
        <v>0</v>
      </c>
      <c r="S3909" s="76">
        <f t="shared" si="1685"/>
        <v>0</v>
      </c>
      <c r="T3909" s="86">
        <f t="shared" si="1672"/>
        <v>8.0657000000000006E-2</v>
      </c>
      <c r="U3909" s="84">
        <f t="shared" si="1686"/>
        <v>23</v>
      </c>
      <c r="V3909" s="84">
        <v>252</v>
      </c>
      <c r="W3909" s="83">
        <f t="shared" si="1687"/>
        <v>1.007104848</v>
      </c>
      <c r="X3909" s="76">
        <f t="shared" si="1688"/>
        <v>0.54518184999999997</v>
      </c>
      <c r="Y3909" s="76">
        <f t="shared" si="1689"/>
        <v>0</v>
      </c>
      <c r="Z3909" s="90" t="str">
        <f t="shared" si="1667"/>
        <v>A+J=</v>
      </c>
      <c r="AA3909" s="81">
        <f t="shared" si="1690"/>
        <v>47438</v>
      </c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75">
        <f t="shared" si="1668"/>
        <v>48169</v>
      </c>
      <c r="B3910" s="76">
        <f t="shared" si="1669"/>
        <v>77.278964110000004</v>
      </c>
      <c r="C3910" s="76">
        <f t="shared" si="1673"/>
        <v>42.746695780000003</v>
      </c>
      <c r="D3910" s="77">
        <f t="shared" si="1675"/>
        <v>7245.38</v>
      </c>
      <c r="E3910" s="78">
        <f>IF(K3910=1,VLOOKUP(A3909,[1]Plan1!$G$155:$I$350,3),E3909)</f>
        <v>7276.54</v>
      </c>
      <c r="F3910" s="79">
        <f t="shared" si="1676"/>
        <v>45763</v>
      </c>
      <c r="G3910" s="80">
        <f t="shared" si="1677"/>
        <v>4.3006716003852752E-3</v>
      </c>
      <c r="H3910" s="81">
        <f t="shared" si="1678"/>
        <v>48197</v>
      </c>
      <c r="I3910" s="81">
        <f t="shared" si="1679"/>
        <v>48169</v>
      </c>
      <c r="J3910" s="82">
        <f t="shared" si="1670"/>
        <v>23</v>
      </c>
      <c r="K3910" s="82">
        <f t="shared" si="1691"/>
        <v>23</v>
      </c>
      <c r="L3910" s="76">
        <f t="shared" si="1680"/>
        <v>1.0043006699999999</v>
      </c>
      <c r="M3910" s="83">
        <f t="shared" si="1681"/>
        <v>1.0043006699999999</v>
      </c>
      <c r="N3910" s="83">
        <f t="shared" si="1682"/>
        <v>1.7873940357240077</v>
      </c>
      <c r="O3910" s="76">
        <f t="shared" si="1683"/>
        <v>1.79508102</v>
      </c>
      <c r="P3910" s="76">
        <f t="shared" si="1684"/>
        <v>76.733782259999998</v>
      </c>
      <c r="Q3910" s="84">
        <f t="shared" si="1674"/>
        <v>128</v>
      </c>
      <c r="R3910" s="86">
        <f t="shared" si="1671"/>
        <v>0.14909900000000001</v>
      </c>
      <c r="S3910" s="76">
        <f t="shared" si="1685"/>
        <v>11.4409302</v>
      </c>
      <c r="T3910" s="86">
        <f t="shared" si="1672"/>
        <v>8.0657000000000006E-2</v>
      </c>
      <c r="U3910" s="84">
        <f t="shared" si="1686"/>
        <v>23</v>
      </c>
      <c r="V3910" s="84">
        <v>252</v>
      </c>
      <c r="W3910" s="83">
        <f t="shared" si="1687"/>
        <v>1.007104848</v>
      </c>
      <c r="X3910" s="76">
        <f t="shared" si="1688"/>
        <v>0.54518184999999997</v>
      </c>
      <c r="Y3910" s="76">
        <f t="shared" si="1689"/>
        <v>11.986112050000001</v>
      </c>
      <c r="Z3910" s="90" t="str">
        <f t="shared" si="1667"/>
        <v>A+J=</v>
      </c>
      <c r="AA3910" s="81">
        <f t="shared" si="1690"/>
        <v>47438</v>
      </c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75">
        <f t="shared" si="1668"/>
        <v>48170</v>
      </c>
      <c r="B3911" s="76">
        <f t="shared" si="1669"/>
        <v>65.327706750000004</v>
      </c>
      <c r="C3911" s="76">
        <f t="shared" si="1673"/>
        <v>36.373206189999998</v>
      </c>
      <c r="D3911" s="77">
        <f t="shared" si="1675"/>
        <v>7245.38</v>
      </c>
      <c r="E3911" s="78">
        <f>IF(K3911=1,VLOOKUP(A3910,[1]Plan1!$G$155:$I$350,3),E3910)</f>
        <v>7276.54</v>
      </c>
      <c r="F3911" s="79">
        <f t="shared" si="1676"/>
        <v>45763</v>
      </c>
      <c r="G3911" s="80">
        <f t="shared" si="1677"/>
        <v>4.3006716003852752E-3</v>
      </c>
      <c r="H3911" s="81">
        <f t="shared" si="1678"/>
        <v>48197</v>
      </c>
      <c r="I3911" s="81">
        <f t="shared" si="1679"/>
        <v>48197</v>
      </c>
      <c r="J3911" s="82">
        <f t="shared" si="1670"/>
        <v>19</v>
      </c>
      <c r="K3911" s="82">
        <f t="shared" si="1691"/>
        <v>1</v>
      </c>
      <c r="L3911" s="76">
        <f t="shared" si="1680"/>
        <v>1.0002258900000001</v>
      </c>
      <c r="M3911" s="83">
        <f t="shared" si="1681"/>
        <v>1.0043006699999999</v>
      </c>
      <c r="N3911" s="83">
        <f t="shared" si="1682"/>
        <v>1.7950810276316247</v>
      </c>
      <c r="O3911" s="76">
        <f t="shared" si="1683"/>
        <v>1.7954865099999999</v>
      </c>
      <c r="P3911" s="76">
        <f t="shared" si="1684"/>
        <v>65.307601030000001</v>
      </c>
      <c r="Q3911" s="84">
        <f t="shared" si="1674"/>
        <v>0</v>
      </c>
      <c r="R3911" s="86">
        <f t="shared" si="1671"/>
        <v>0</v>
      </c>
      <c r="S3911" s="76">
        <f t="shared" si="1685"/>
        <v>0</v>
      </c>
      <c r="T3911" s="86">
        <f t="shared" si="1672"/>
        <v>8.0657000000000006E-2</v>
      </c>
      <c r="U3911" s="84">
        <f t="shared" si="1686"/>
        <v>1</v>
      </c>
      <c r="V3911" s="84">
        <v>252</v>
      </c>
      <c r="W3911" s="83">
        <f t="shared" si="1687"/>
        <v>1.0003078620000001</v>
      </c>
      <c r="X3911" s="76">
        <f t="shared" si="1688"/>
        <v>2.0105720000000001E-2</v>
      </c>
      <c r="Y3911" s="76">
        <f t="shared" si="1689"/>
        <v>0</v>
      </c>
      <c r="Z3911" s="90" t="str">
        <f t="shared" si="1667"/>
        <v>A+J=</v>
      </c>
      <c r="AA3911" s="81">
        <f t="shared" si="1690"/>
        <v>47438</v>
      </c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75">
        <f t="shared" si="1668"/>
        <v>48171</v>
      </c>
      <c r="B3912" s="76">
        <f t="shared" si="1669"/>
        <v>65.362579960000005</v>
      </c>
      <c r="C3912" s="76">
        <f t="shared" si="1673"/>
        <v>36.373206189999998</v>
      </c>
      <c r="D3912" s="77">
        <f t="shared" si="1675"/>
        <v>7245.38</v>
      </c>
      <c r="E3912" s="78">
        <f>IF(K3912=1,VLOOKUP(A3911,[1]Plan1!$G$155:$I$350,3),E3911)</f>
        <v>7276.54</v>
      </c>
      <c r="F3912" s="79">
        <f t="shared" si="1676"/>
        <v>45763</v>
      </c>
      <c r="G3912" s="80">
        <f t="shared" si="1677"/>
        <v>4.3006716003852752E-3</v>
      </c>
      <c r="H3912" s="81">
        <f t="shared" si="1678"/>
        <v>48197</v>
      </c>
      <c r="I3912" s="81">
        <f t="shared" si="1679"/>
        <v>48197</v>
      </c>
      <c r="J3912" s="82">
        <f t="shared" si="1670"/>
        <v>19</v>
      </c>
      <c r="K3912" s="82">
        <f t="shared" si="1691"/>
        <v>2</v>
      </c>
      <c r="L3912" s="76">
        <f t="shared" si="1680"/>
        <v>1.00045183</v>
      </c>
      <c r="M3912" s="83">
        <f t="shared" si="1681"/>
        <v>1.0043006699999999</v>
      </c>
      <c r="N3912" s="83">
        <f t="shared" si="1682"/>
        <v>1.7950810276316247</v>
      </c>
      <c r="O3912" s="76">
        <f t="shared" si="1683"/>
        <v>1.7958920899999999</v>
      </c>
      <c r="P3912" s="76">
        <f t="shared" si="1684"/>
        <v>65.322353280000002</v>
      </c>
      <c r="Q3912" s="84">
        <f t="shared" si="1674"/>
        <v>0</v>
      </c>
      <c r="R3912" s="86">
        <f t="shared" si="1671"/>
        <v>0</v>
      </c>
      <c r="S3912" s="76">
        <f t="shared" si="1685"/>
        <v>0</v>
      </c>
      <c r="T3912" s="86">
        <f t="shared" si="1672"/>
        <v>8.0657000000000006E-2</v>
      </c>
      <c r="U3912" s="84">
        <f t="shared" si="1686"/>
        <v>2</v>
      </c>
      <c r="V3912" s="84">
        <v>252</v>
      </c>
      <c r="W3912" s="83">
        <f t="shared" si="1687"/>
        <v>1.000615818</v>
      </c>
      <c r="X3912" s="76">
        <f t="shared" si="1688"/>
        <v>4.0226680000000001E-2</v>
      </c>
      <c r="Y3912" s="76">
        <f t="shared" si="1689"/>
        <v>0</v>
      </c>
      <c r="Z3912" s="90" t="str">
        <f t="shared" ref="Z3912:Z3975" si="1692">IF($Q3911&gt;0,VLOOKUP($A3911,$AD$11:$AM$115,9),Z3911)</f>
        <v>A+J=</v>
      </c>
      <c r="AA3912" s="81">
        <f t="shared" si="1690"/>
        <v>47438</v>
      </c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75">
        <f t="shared" si="1668"/>
        <v>48172</v>
      </c>
      <c r="B3913" s="76">
        <f t="shared" si="1669"/>
        <v>65.397471719999999</v>
      </c>
      <c r="C3913" s="76">
        <f t="shared" si="1673"/>
        <v>36.373206189999998</v>
      </c>
      <c r="D3913" s="77">
        <f t="shared" si="1675"/>
        <v>7245.38</v>
      </c>
      <c r="E3913" s="78">
        <f>IF(K3913=1,VLOOKUP(A3912,[1]Plan1!$G$155:$I$350,3),E3912)</f>
        <v>7276.54</v>
      </c>
      <c r="F3913" s="79">
        <f t="shared" si="1676"/>
        <v>45763</v>
      </c>
      <c r="G3913" s="80">
        <f t="shared" si="1677"/>
        <v>4.3006716003852752E-3</v>
      </c>
      <c r="H3913" s="81">
        <f t="shared" si="1678"/>
        <v>48197</v>
      </c>
      <c r="I3913" s="81">
        <f t="shared" si="1679"/>
        <v>48197</v>
      </c>
      <c r="J3913" s="82">
        <f t="shared" si="1670"/>
        <v>19</v>
      </c>
      <c r="K3913" s="82">
        <f t="shared" si="1691"/>
        <v>3</v>
      </c>
      <c r="L3913" s="76">
        <f t="shared" si="1680"/>
        <v>1.0006778199999999</v>
      </c>
      <c r="M3913" s="83">
        <f t="shared" si="1681"/>
        <v>1.0043006699999999</v>
      </c>
      <c r="N3913" s="83">
        <f t="shared" si="1682"/>
        <v>1.7950810276316247</v>
      </c>
      <c r="O3913" s="76">
        <f t="shared" si="1683"/>
        <v>1.7962977600000001</v>
      </c>
      <c r="P3913" s="76">
        <f t="shared" si="1684"/>
        <v>65.337108799999996</v>
      </c>
      <c r="Q3913" s="84">
        <f t="shared" si="1674"/>
        <v>0</v>
      </c>
      <c r="R3913" s="86">
        <f t="shared" si="1671"/>
        <v>0</v>
      </c>
      <c r="S3913" s="76">
        <f t="shared" si="1685"/>
        <v>0</v>
      </c>
      <c r="T3913" s="86">
        <f t="shared" si="1672"/>
        <v>8.0657000000000006E-2</v>
      </c>
      <c r="U3913" s="84">
        <f t="shared" si="1686"/>
        <v>3</v>
      </c>
      <c r="V3913" s="84">
        <v>252</v>
      </c>
      <c r="W3913" s="83">
        <f t="shared" si="1687"/>
        <v>1.000923869</v>
      </c>
      <c r="X3913" s="76">
        <f t="shared" si="1688"/>
        <v>6.036292E-2</v>
      </c>
      <c r="Y3913" s="76">
        <f t="shared" si="1689"/>
        <v>0</v>
      </c>
      <c r="Z3913" s="90" t="str">
        <f t="shared" si="1692"/>
        <v>A+J=</v>
      </c>
      <c r="AA3913" s="81">
        <f t="shared" si="1690"/>
        <v>47438</v>
      </c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75">
        <f t="shared" si="1668"/>
        <v>48173</v>
      </c>
      <c r="B3914" s="76">
        <f t="shared" si="1669"/>
        <v>65.397471719999999</v>
      </c>
      <c r="C3914" s="76">
        <f t="shared" si="1673"/>
        <v>36.373206189999998</v>
      </c>
      <c r="D3914" s="77">
        <f t="shared" si="1675"/>
        <v>7245.38</v>
      </c>
      <c r="E3914" s="78">
        <f>IF(K3914=1,VLOOKUP(A3913,[1]Plan1!$G$155:$I$350,3),E3913)</f>
        <v>7276.54</v>
      </c>
      <c r="F3914" s="79">
        <f t="shared" si="1676"/>
        <v>45763</v>
      </c>
      <c r="G3914" s="80">
        <f t="shared" si="1677"/>
        <v>4.3006716003852752E-3</v>
      </c>
      <c r="H3914" s="81">
        <f t="shared" si="1678"/>
        <v>48197</v>
      </c>
      <c r="I3914" s="81">
        <f t="shared" si="1679"/>
        <v>48197</v>
      </c>
      <c r="J3914" s="82">
        <f t="shared" si="1670"/>
        <v>19</v>
      </c>
      <c r="K3914" s="82">
        <f t="shared" si="1691"/>
        <v>3</v>
      </c>
      <c r="L3914" s="76">
        <f t="shared" si="1680"/>
        <v>1.0006778199999999</v>
      </c>
      <c r="M3914" s="83">
        <f t="shared" si="1681"/>
        <v>1.0043006699999999</v>
      </c>
      <c r="N3914" s="83">
        <f t="shared" si="1682"/>
        <v>1.7950810276316247</v>
      </c>
      <c r="O3914" s="76">
        <f t="shared" si="1683"/>
        <v>1.7962977600000001</v>
      </c>
      <c r="P3914" s="76">
        <f t="shared" si="1684"/>
        <v>65.337108799999996</v>
      </c>
      <c r="Q3914" s="84">
        <f t="shared" si="1674"/>
        <v>0</v>
      </c>
      <c r="R3914" s="86">
        <f t="shared" si="1671"/>
        <v>0</v>
      </c>
      <c r="S3914" s="76">
        <f t="shared" si="1685"/>
        <v>0</v>
      </c>
      <c r="T3914" s="86">
        <f t="shared" si="1672"/>
        <v>8.0657000000000006E-2</v>
      </c>
      <c r="U3914" s="84">
        <f t="shared" si="1686"/>
        <v>3</v>
      </c>
      <c r="V3914" s="84">
        <v>252</v>
      </c>
      <c r="W3914" s="83">
        <f t="shared" si="1687"/>
        <v>1.000923869</v>
      </c>
      <c r="X3914" s="76">
        <f t="shared" si="1688"/>
        <v>6.036292E-2</v>
      </c>
      <c r="Y3914" s="76">
        <f t="shared" si="1689"/>
        <v>0</v>
      </c>
      <c r="Z3914" s="90" t="str">
        <f t="shared" si="1692"/>
        <v>A+J=</v>
      </c>
      <c r="AA3914" s="81">
        <f t="shared" si="1690"/>
        <v>47438</v>
      </c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75">
        <f t="shared" si="1668"/>
        <v>48174</v>
      </c>
      <c r="B3915" s="76">
        <f t="shared" si="1669"/>
        <v>65.432382799999999</v>
      </c>
      <c r="C3915" s="76">
        <f t="shared" si="1673"/>
        <v>36.373206189999998</v>
      </c>
      <c r="D3915" s="77">
        <f t="shared" si="1675"/>
        <v>7245.38</v>
      </c>
      <c r="E3915" s="78">
        <f>IF(K3915=1,VLOOKUP(A3914,[1]Plan1!$G$155:$I$350,3),E3914)</f>
        <v>7276.54</v>
      </c>
      <c r="F3915" s="79">
        <f t="shared" si="1676"/>
        <v>45763</v>
      </c>
      <c r="G3915" s="80">
        <f t="shared" si="1677"/>
        <v>4.3006716003852752E-3</v>
      </c>
      <c r="H3915" s="81">
        <f t="shared" si="1678"/>
        <v>48197</v>
      </c>
      <c r="I3915" s="81">
        <f t="shared" si="1679"/>
        <v>48197</v>
      </c>
      <c r="J3915" s="82">
        <f t="shared" si="1670"/>
        <v>19</v>
      </c>
      <c r="K3915" s="82">
        <f t="shared" si="1691"/>
        <v>4</v>
      </c>
      <c r="L3915" s="76">
        <f t="shared" si="1680"/>
        <v>1.0009038699999999</v>
      </c>
      <c r="M3915" s="83">
        <f t="shared" si="1681"/>
        <v>1.0043006699999999</v>
      </c>
      <c r="N3915" s="83">
        <f t="shared" si="1682"/>
        <v>1.7950810276316247</v>
      </c>
      <c r="O3915" s="76">
        <f t="shared" si="1683"/>
        <v>1.79670354</v>
      </c>
      <c r="P3915" s="76">
        <f t="shared" si="1684"/>
        <v>65.351868319999994</v>
      </c>
      <c r="Q3915" s="84">
        <f t="shared" si="1674"/>
        <v>0</v>
      </c>
      <c r="R3915" s="86">
        <f t="shared" si="1671"/>
        <v>0</v>
      </c>
      <c r="S3915" s="76">
        <f t="shared" si="1685"/>
        <v>0</v>
      </c>
      <c r="T3915" s="86">
        <f t="shared" si="1672"/>
        <v>8.0657000000000006E-2</v>
      </c>
      <c r="U3915" s="84">
        <f t="shared" si="1686"/>
        <v>4</v>
      </c>
      <c r="V3915" s="84">
        <v>252</v>
      </c>
      <c r="W3915" s="83">
        <f t="shared" si="1687"/>
        <v>1.001232015</v>
      </c>
      <c r="X3915" s="76">
        <f t="shared" si="1688"/>
        <v>8.0514479999999999E-2</v>
      </c>
      <c r="Y3915" s="76">
        <f t="shared" si="1689"/>
        <v>0</v>
      </c>
      <c r="Z3915" s="90" t="str">
        <f t="shared" si="1692"/>
        <v>A+J=</v>
      </c>
      <c r="AA3915" s="81">
        <f t="shared" si="1690"/>
        <v>47438</v>
      </c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75">
        <f t="shared" ref="A3916:A3979" si="1693">(A3915+1)</f>
        <v>48175</v>
      </c>
      <c r="B3916" s="76">
        <f t="shared" ref="B3916:B3979" si="1694">P3916+X3916</f>
        <v>65.432382799999999</v>
      </c>
      <c r="C3916" s="76">
        <f t="shared" si="1673"/>
        <v>36.373206189999998</v>
      </c>
      <c r="D3916" s="77">
        <f t="shared" si="1675"/>
        <v>7245.38</v>
      </c>
      <c r="E3916" s="78">
        <f>IF(K3916=1,VLOOKUP(A3915,[1]Plan1!$G$155:$I$350,3),E3915)</f>
        <v>7276.54</v>
      </c>
      <c r="F3916" s="79">
        <f t="shared" si="1676"/>
        <v>45763</v>
      </c>
      <c r="G3916" s="80">
        <f t="shared" si="1677"/>
        <v>4.3006716003852752E-3</v>
      </c>
      <c r="H3916" s="81">
        <f t="shared" si="1678"/>
        <v>48197</v>
      </c>
      <c r="I3916" s="81">
        <f t="shared" si="1679"/>
        <v>48197</v>
      </c>
      <c r="J3916" s="82">
        <f t="shared" ref="J3916:J3979" si="1695">IF(I3916=I3915,J3915,NETWORKDAYS(I3915,I3916,$AD$165:$AD$503)-1)</f>
        <v>19</v>
      </c>
      <c r="K3916" s="82">
        <f t="shared" si="1691"/>
        <v>4</v>
      </c>
      <c r="L3916" s="76">
        <f t="shared" si="1680"/>
        <v>1.0009038699999999</v>
      </c>
      <c r="M3916" s="83">
        <f t="shared" si="1681"/>
        <v>1.0043006699999999</v>
      </c>
      <c r="N3916" s="83">
        <f t="shared" si="1682"/>
        <v>1.7950810276316247</v>
      </c>
      <c r="O3916" s="76">
        <f t="shared" si="1683"/>
        <v>1.79670354</v>
      </c>
      <c r="P3916" s="76">
        <f t="shared" si="1684"/>
        <v>65.351868319999994</v>
      </c>
      <c r="Q3916" s="84">
        <f t="shared" si="1674"/>
        <v>0</v>
      </c>
      <c r="R3916" s="86">
        <f t="shared" ref="R3916:R3979" si="1696">IF(Q3916&gt;0,VLOOKUP($A3916,$AD$11:$AI$161,6),0)</f>
        <v>0</v>
      </c>
      <c r="S3916" s="76">
        <f t="shared" si="1685"/>
        <v>0</v>
      </c>
      <c r="T3916" s="86">
        <f t="shared" ref="T3916:T3979" si="1697">(T3915)</f>
        <v>8.0657000000000006E-2</v>
      </c>
      <c r="U3916" s="84">
        <f t="shared" si="1686"/>
        <v>4</v>
      </c>
      <c r="V3916" s="84">
        <v>252</v>
      </c>
      <c r="W3916" s="83">
        <f t="shared" si="1687"/>
        <v>1.001232015</v>
      </c>
      <c r="X3916" s="76">
        <f t="shared" si="1688"/>
        <v>8.0514479999999999E-2</v>
      </c>
      <c r="Y3916" s="76">
        <f t="shared" si="1689"/>
        <v>0</v>
      </c>
      <c r="Z3916" s="90" t="str">
        <f t="shared" si="1692"/>
        <v>A+J=</v>
      </c>
      <c r="AA3916" s="81">
        <f t="shared" si="1690"/>
        <v>47438</v>
      </c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75">
        <f t="shared" si="1693"/>
        <v>48176</v>
      </c>
      <c r="B3917" s="76">
        <f t="shared" si="1694"/>
        <v>65.432382799999999</v>
      </c>
      <c r="C3917" s="76">
        <f t="shared" ref="C3917:C3980" si="1698">TRUNC(IF(Q3916&gt;0,VLOOKUP(A3916,$AD$13:$AE$161,2),C3916),8)</f>
        <v>36.373206189999998</v>
      </c>
      <c r="D3917" s="77">
        <f t="shared" si="1675"/>
        <v>7245.38</v>
      </c>
      <c r="E3917" s="78">
        <f>IF(K3917=1,VLOOKUP(A3916,[1]Plan1!$G$155:$I$350,3),E3916)</f>
        <v>7276.54</v>
      </c>
      <c r="F3917" s="79">
        <f t="shared" si="1676"/>
        <v>45763</v>
      </c>
      <c r="G3917" s="80">
        <f t="shared" si="1677"/>
        <v>4.3006716003852752E-3</v>
      </c>
      <c r="H3917" s="81">
        <f t="shared" si="1678"/>
        <v>48197</v>
      </c>
      <c r="I3917" s="81">
        <f t="shared" si="1679"/>
        <v>48197</v>
      </c>
      <c r="J3917" s="82">
        <f t="shared" si="1695"/>
        <v>19</v>
      </c>
      <c r="K3917" s="82">
        <f t="shared" si="1691"/>
        <v>4</v>
      </c>
      <c r="L3917" s="76">
        <f t="shared" si="1680"/>
        <v>1.0009038699999999</v>
      </c>
      <c r="M3917" s="83">
        <f t="shared" si="1681"/>
        <v>1.0043006699999999</v>
      </c>
      <c r="N3917" s="83">
        <f t="shared" si="1682"/>
        <v>1.7950810276316247</v>
      </c>
      <c r="O3917" s="76">
        <f t="shared" si="1683"/>
        <v>1.79670354</v>
      </c>
      <c r="P3917" s="76">
        <f t="shared" si="1684"/>
        <v>65.351868319999994</v>
      </c>
      <c r="Q3917" s="84">
        <f t="shared" ref="Q3917:Q3980" si="1699">IF(VLOOKUP(A3917,AD$11:AK$161,8)=VLOOKUP(A3916,AD$11:AK$161,8),0,VLOOKUP(A3917,AD$11:AK$161,8))</f>
        <v>0</v>
      </c>
      <c r="R3917" s="86">
        <f t="shared" si="1696"/>
        <v>0</v>
      </c>
      <c r="S3917" s="76">
        <f t="shared" si="1685"/>
        <v>0</v>
      </c>
      <c r="T3917" s="86">
        <f t="shared" si="1697"/>
        <v>8.0657000000000006E-2</v>
      </c>
      <c r="U3917" s="84">
        <f t="shared" si="1686"/>
        <v>4</v>
      </c>
      <c r="V3917" s="84">
        <v>252</v>
      </c>
      <c r="W3917" s="83">
        <f t="shared" si="1687"/>
        <v>1.001232015</v>
      </c>
      <c r="X3917" s="76">
        <f t="shared" si="1688"/>
        <v>8.0514479999999999E-2</v>
      </c>
      <c r="Y3917" s="76">
        <f t="shared" si="1689"/>
        <v>0</v>
      </c>
      <c r="Z3917" s="90" t="str">
        <f t="shared" si="1692"/>
        <v>A+J=</v>
      </c>
      <c r="AA3917" s="81">
        <f t="shared" si="1690"/>
        <v>47438</v>
      </c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75">
        <f t="shared" si="1693"/>
        <v>48177</v>
      </c>
      <c r="B3918" s="76">
        <f t="shared" si="1694"/>
        <v>65.467311719999998</v>
      </c>
      <c r="C3918" s="76">
        <f t="shared" si="1698"/>
        <v>36.373206189999998</v>
      </c>
      <c r="D3918" s="77">
        <f t="shared" si="1675"/>
        <v>7245.38</v>
      </c>
      <c r="E3918" s="78">
        <f>IF(K3918=1,VLOOKUP(A3917,[1]Plan1!$G$155:$I$350,3),E3917)</f>
        <v>7276.54</v>
      </c>
      <c r="F3918" s="79">
        <f t="shared" si="1676"/>
        <v>45763</v>
      </c>
      <c r="G3918" s="80">
        <f t="shared" si="1677"/>
        <v>4.3006716003852752E-3</v>
      </c>
      <c r="H3918" s="81">
        <f t="shared" si="1678"/>
        <v>48197</v>
      </c>
      <c r="I3918" s="81">
        <f t="shared" si="1679"/>
        <v>48197</v>
      </c>
      <c r="J3918" s="82">
        <f t="shared" si="1695"/>
        <v>19</v>
      </c>
      <c r="K3918" s="82">
        <f t="shared" si="1691"/>
        <v>5</v>
      </c>
      <c r="L3918" s="76">
        <f t="shared" si="1680"/>
        <v>1.0011299600000001</v>
      </c>
      <c r="M3918" s="83">
        <f t="shared" si="1681"/>
        <v>1.0043006699999999</v>
      </c>
      <c r="N3918" s="83">
        <f t="shared" si="1682"/>
        <v>1.7950810276316247</v>
      </c>
      <c r="O3918" s="76">
        <f t="shared" si="1683"/>
        <v>1.7971093899999999</v>
      </c>
      <c r="P3918" s="76">
        <f t="shared" si="1684"/>
        <v>65.366630380000004</v>
      </c>
      <c r="Q3918" s="84">
        <f t="shared" si="1699"/>
        <v>0</v>
      </c>
      <c r="R3918" s="86">
        <f t="shared" si="1696"/>
        <v>0</v>
      </c>
      <c r="S3918" s="76">
        <f t="shared" si="1685"/>
        <v>0</v>
      </c>
      <c r="T3918" s="86">
        <f t="shared" si="1697"/>
        <v>8.0657000000000006E-2</v>
      </c>
      <c r="U3918" s="84">
        <f t="shared" si="1686"/>
        <v>5</v>
      </c>
      <c r="V3918" s="84">
        <v>252</v>
      </c>
      <c r="W3918" s="83">
        <f t="shared" si="1687"/>
        <v>1.001540256</v>
      </c>
      <c r="X3918" s="76">
        <f t="shared" si="1688"/>
        <v>0.10068133999999999</v>
      </c>
      <c r="Y3918" s="76">
        <f t="shared" si="1689"/>
        <v>0</v>
      </c>
      <c r="Z3918" s="90" t="str">
        <f t="shared" si="1692"/>
        <v>A+J=</v>
      </c>
      <c r="AA3918" s="81">
        <f t="shared" si="1690"/>
        <v>47438</v>
      </c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75">
        <f t="shared" si="1693"/>
        <v>48178</v>
      </c>
      <c r="B3919" s="76">
        <f t="shared" si="1694"/>
        <v>65.502259969999997</v>
      </c>
      <c r="C3919" s="76">
        <f t="shared" si="1698"/>
        <v>36.373206189999998</v>
      </c>
      <c r="D3919" s="77">
        <f t="shared" si="1675"/>
        <v>7245.38</v>
      </c>
      <c r="E3919" s="78">
        <f>IF(K3919=1,VLOOKUP(A3918,[1]Plan1!$G$155:$I$350,3),E3918)</f>
        <v>7276.54</v>
      </c>
      <c r="F3919" s="79">
        <f t="shared" si="1676"/>
        <v>45763</v>
      </c>
      <c r="G3919" s="80">
        <f t="shared" si="1677"/>
        <v>4.3006716003852752E-3</v>
      </c>
      <c r="H3919" s="81">
        <f t="shared" si="1678"/>
        <v>48197</v>
      </c>
      <c r="I3919" s="81">
        <f t="shared" si="1679"/>
        <v>48197</v>
      </c>
      <c r="J3919" s="82">
        <f t="shared" si="1695"/>
        <v>19</v>
      </c>
      <c r="K3919" s="82">
        <f t="shared" si="1691"/>
        <v>6</v>
      </c>
      <c r="L3919" s="76">
        <f t="shared" si="1680"/>
        <v>1.0013561099999999</v>
      </c>
      <c r="M3919" s="83">
        <f t="shared" si="1681"/>
        <v>1.0043006699999999</v>
      </c>
      <c r="N3919" s="83">
        <f t="shared" si="1682"/>
        <v>1.7950810276316247</v>
      </c>
      <c r="O3919" s="76">
        <f t="shared" si="1683"/>
        <v>1.7975153500000001</v>
      </c>
      <c r="P3919" s="76">
        <f t="shared" si="1684"/>
        <v>65.381396449999997</v>
      </c>
      <c r="Q3919" s="84">
        <f t="shared" si="1699"/>
        <v>0</v>
      </c>
      <c r="R3919" s="86">
        <f t="shared" si="1696"/>
        <v>0</v>
      </c>
      <c r="S3919" s="76">
        <f t="shared" si="1685"/>
        <v>0</v>
      </c>
      <c r="T3919" s="86">
        <f t="shared" si="1697"/>
        <v>8.0657000000000006E-2</v>
      </c>
      <c r="U3919" s="84">
        <f t="shared" si="1686"/>
        <v>6</v>
      </c>
      <c r="V3919" s="84">
        <v>252</v>
      </c>
      <c r="W3919" s="83">
        <f t="shared" si="1687"/>
        <v>1.001848592</v>
      </c>
      <c r="X3919" s="76">
        <f t="shared" si="1688"/>
        <v>0.12086352</v>
      </c>
      <c r="Y3919" s="76">
        <f t="shared" si="1689"/>
        <v>0</v>
      </c>
      <c r="Z3919" s="90" t="str">
        <f t="shared" si="1692"/>
        <v>A+J=</v>
      </c>
      <c r="AA3919" s="81">
        <f t="shared" si="1690"/>
        <v>47438</v>
      </c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75">
        <f t="shared" si="1693"/>
        <v>48179</v>
      </c>
      <c r="B3920" s="76">
        <f t="shared" si="1694"/>
        <v>65.537226820000001</v>
      </c>
      <c r="C3920" s="76">
        <f t="shared" si="1698"/>
        <v>36.373206189999998</v>
      </c>
      <c r="D3920" s="77">
        <f t="shared" si="1675"/>
        <v>7245.38</v>
      </c>
      <c r="E3920" s="78">
        <f>IF(K3920=1,VLOOKUP(A3919,[1]Plan1!$G$155:$I$350,3),E3919)</f>
        <v>7276.54</v>
      </c>
      <c r="F3920" s="79">
        <f t="shared" si="1676"/>
        <v>45763</v>
      </c>
      <c r="G3920" s="80">
        <f t="shared" si="1677"/>
        <v>4.3006716003852752E-3</v>
      </c>
      <c r="H3920" s="81">
        <f t="shared" si="1678"/>
        <v>48197</v>
      </c>
      <c r="I3920" s="81">
        <f t="shared" si="1679"/>
        <v>48197</v>
      </c>
      <c r="J3920" s="82">
        <f t="shared" si="1695"/>
        <v>19</v>
      </c>
      <c r="K3920" s="82">
        <f t="shared" si="1691"/>
        <v>7</v>
      </c>
      <c r="L3920" s="76">
        <f t="shared" si="1680"/>
        <v>1.0015823100000001</v>
      </c>
      <c r="M3920" s="83">
        <f t="shared" si="1681"/>
        <v>1.0043006699999999</v>
      </c>
      <c r="N3920" s="83">
        <f t="shared" si="1682"/>
        <v>1.7950810276316247</v>
      </c>
      <c r="O3920" s="76">
        <f t="shared" si="1683"/>
        <v>1.7979213999999999</v>
      </c>
      <c r="P3920" s="76">
        <f t="shared" si="1684"/>
        <v>65.396165789999998</v>
      </c>
      <c r="Q3920" s="84">
        <f t="shared" si="1699"/>
        <v>0</v>
      </c>
      <c r="R3920" s="86">
        <f t="shared" si="1696"/>
        <v>0</v>
      </c>
      <c r="S3920" s="76">
        <f t="shared" si="1685"/>
        <v>0</v>
      </c>
      <c r="T3920" s="86">
        <f t="shared" si="1697"/>
        <v>8.0657000000000006E-2</v>
      </c>
      <c r="U3920" s="84">
        <f t="shared" si="1686"/>
        <v>7</v>
      </c>
      <c r="V3920" s="84">
        <v>252</v>
      </c>
      <c r="W3920" s="83">
        <f t="shared" si="1687"/>
        <v>1.0021570230000001</v>
      </c>
      <c r="X3920" s="76">
        <f t="shared" si="1688"/>
        <v>0.14106103</v>
      </c>
      <c r="Y3920" s="76">
        <f t="shared" si="1689"/>
        <v>0</v>
      </c>
      <c r="Z3920" s="90" t="str">
        <f t="shared" si="1692"/>
        <v>A+J=</v>
      </c>
      <c r="AA3920" s="81">
        <f t="shared" si="1690"/>
        <v>47438</v>
      </c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75">
        <f t="shared" si="1693"/>
        <v>48180</v>
      </c>
      <c r="B3921" s="76">
        <f t="shared" si="1694"/>
        <v>65.572211480000007</v>
      </c>
      <c r="C3921" s="76">
        <f t="shared" si="1698"/>
        <v>36.373206189999998</v>
      </c>
      <c r="D3921" s="77">
        <f t="shared" ref="D3921:D3984" si="1700">IF(E3921=E3920,D3920,E3920)</f>
        <v>7245.38</v>
      </c>
      <c r="E3921" s="78">
        <f>IF(K3921=1,VLOOKUP(A3920,[1]Plan1!$G$155:$I$350,3),E3920)</f>
        <v>7276.54</v>
      </c>
      <c r="F3921" s="79">
        <f t="shared" ref="F3921:F3984" si="1701">IF(D3921=D3920,F3920,A3921)</f>
        <v>45763</v>
      </c>
      <c r="G3921" s="80">
        <f t="shared" ref="G3921:G3984" si="1702">(E3921/D3921)-1</f>
        <v>4.3006716003852752E-3</v>
      </c>
      <c r="H3921" s="81">
        <f t="shared" ref="H3921:H3984" si="1703">IF(DAY(A3921)=15,VLOOKUP(A3921,AH$119:AN$451,4),H3920)</f>
        <v>48197</v>
      </c>
      <c r="I3921" s="81">
        <f t="shared" ref="I3921:I3984" si="1704">IF(A3921&gt;I3920,H3921,I3920)</f>
        <v>48197</v>
      </c>
      <c r="J3921" s="82">
        <f t="shared" si="1695"/>
        <v>19</v>
      </c>
      <c r="K3921" s="82">
        <f t="shared" si="1691"/>
        <v>8</v>
      </c>
      <c r="L3921" s="76">
        <f t="shared" ref="L3921:L3984" si="1705">TRUNC((E3921/D3921)^TRUNC((K3921/J3921),9),8)</f>
        <v>1.00180855</v>
      </c>
      <c r="M3921" s="83">
        <f t="shared" ref="M3921:M3984" si="1706">IF(I3921&gt;I3920,L3920,M3920)</f>
        <v>1.0043006699999999</v>
      </c>
      <c r="N3921" s="83">
        <f t="shared" ref="N3921:N3984" si="1707">IF(I3921&gt;I3920,N3920*M3921,N3920)</f>
        <v>1.7950810276316247</v>
      </c>
      <c r="O3921" s="76">
        <f t="shared" ref="O3921:O3984" si="1708">TRUNC(TRUNC((L3921*N3921),15),8)</f>
        <v>1.79832752</v>
      </c>
      <c r="P3921" s="76">
        <f t="shared" ref="P3921:P3984" si="1709">TRUNC(C3921*O3921,8)</f>
        <v>65.410937680000004</v>
      </c>
      <c r="Q3921" s="84">
        <f t="shared" si="1699"/>
        <v>0</v>
      </c>
      <c r="R3921" s="86">
        <f t="shared" si="1696"/>
        <v>0</v>
      </c>
      <c r="S3921" s="76">
        <f t="shared" ref="S3921:S3984" si="1710">IF(R3921&gt;0,TRUNC(R3921*P3921,8),0)</f>
        <v>0</v>
      </c>
      <c r="T3921" s="86">
        <f t="shared" si="1697"/>
        <v>8.0657000000000006E-2</v>
      </c>
      <c r="U3921" s="84">
        <f t="shared" ref="U3921:U3984" si="1711">IF(Q3920&gt;0,1,IF(K3921=K3920,U3920,U3920+1))</f>
        <v>8</v>
      </c>
      <c r="V3921" s="84">
        <v>252</v>
      </c>
      <c r="W3921" s="83">
        <f t="shared" ref="W3921:W3984" si="1712">ROUND((1+T3921)^TRUNC((U3921/V3921),9),9)</f>
        <v>1.002465548</v>
      </c>
      <c r="X3921" s="76">
        <f t="shared" ref="X3921:X3984" si="1713">TRUNC((P3921*(W3921-1)),8)</f>
        <v>0.16127379999999999</v>
      </c>
      <c r="Y3921" s="76">
        <f t="shared" ref="Y3921:Y3984" si="1714">IF(Q3921&gt;0,S3921+X3921,0)</f>
        <v>0</v>
      </c>
      <c r="Z3921" s="90" t="str">
        <f t="shared" si="1692"/>
        <v>A+J=</v>
      </c>
      <c r="AA3921" s="81">
        <f t="shared" ref="AA3921:AA3984" si="1715">IF(Q3920&gt;0,VLOOKUP(A3920,$AD$11:$AM$115,10),AA3920)</f>
        <v>47438</v>
      </c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75">
        <f t="shared" si="1693"/>
        <v>48181</v>
      </c>
      <c r="B3922" s="76">
        <f t="shared" si="1694"/>
        <v>65.607215179999997</v>
      </c>
      <c r="C3922" s="76">
        <f t="shared" si="1698"/>
        <v>36.373206189999998</v>
      </c>
      <c r="D3922" s="77">
        <f t="shared" si="1700"/>
        <v>7245.38</v>
      </c>
      <c r="E3922" s="78">
        <f>IF(K3922=1,VLOOKUP(A3921,[1]Plan1!$G$155:$I$350,3),E3921)</f>
        <v>7276.54</v>
      </c>
      <c r="F3922" s="79">
        <f t="shared" si="1701"/>
        <v>45763</v>
      </c>
      <c r="G3922" s="80">
        <f t="shared" si="1702"/>
        <v>4.3006716003852752E-3</v>
      </c>
      <c r="H3922" s="81">
        <f t="shared" si="1703"/>
        <v>48197</v>
      </c>
      <c r="I3922" s="81">
        <f t="shared" si="1704"/>
        <v>48197</v>
      </c>
      <c r="J3922" s="82">
        <f t="shared" si="1695"/>
        <v>19</v>
      </c>
      <c r="K3922" s="82">
        <f t="shared" si="1691"/>
        <v>9</v>
      </c>
      <c r="L3922" s="76">
        <f t="shared" si="1705"/>
        <v>1.00203485</v>
      </c>
      <c r="M3922" s="83">
        <f t="shared" si="1706"/>
        <v>1.0043006699999999</v>
      </c>
      <c r="N3922" s="83">
        <f t="shared" si="1707"/>
        <v>1.7950810276316247</v>
      </c>
      <c r="O3922" s="76">
        <f t="shared" si="1708"/>
        <v>1.7987337400000001</v>
      </c>
      <c r="P3922" s="76">
        <f t="shared" si="1709"/>
        <v>65.425713200000004</v>
      </c>
      <c r="Q3922" s="84">
        <f t="shared" si="1699"/>
        <v>0</v>
      </c>
      <c r="R3922" s="86">
        <f t="shared" si="1696"/>
        <v>0</v>
      </c>
      <c r="S3922" s="76">
        <f t="shared" si="1710"/>
        <v>0</v>
      </c>
      <c r="T3922" s="86">
        <f t="shared" si="1697"/>
        <v>8.0657000000000006E-2</v>
      </c>
      <c r="U3922" s="84">
        <f t="shared" si="1711"/>
        <v>9</v>
      </c>
      <c r="V3922" s="84">
        <v>252</v>
      </c>
      <c r="W3922" s="83">
        <f t="shared" si="1712"/>
        <v>1.002774169</v>
      </c>
      <c r="X3922" s="76">
        <f t="shared" si="1713"/>
        <v>0.18150198000000001</v>
      </c>
      <c r="Y3922" s="76">
        <f t="shared" si="1714"/>
        <v>0</v>
      </c>
      <c r="Z3922" s="90" t="str">
        <f t="shared" si="1692"/>
        <v>A+J=</v>
      </c>
      <c r="AA3922" s="81">
        <f t="shared" si="1715"/>
        <v>47438</v>
      </c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75">
        <f t="shared" si="1693"/>
        <v>48182</v>
      </c>
      <c r="B3923" s="76">
        <f t="shared" si="1694"/>
        <v>65.607215179999997</v>
      </c>
      <c r="C3923" s="76">
        <f t="shared" si="1698"/>
        <v>36.373206189999998</v>
      </c>
      <c r="D3923" s="77">
        <f t="shared" si="1700"/>
        <v>7245.38</v>
      </c>
      <c r="E3923" s="78">
        <f>IF(K3923=1,VLOOKUP(A3922,[1]Plan1!$G$155:$I$350,3),E3922)</f>
        <v>7276.54</v>
      </c>
      <c r="F3923" s="79">
        <f t="shared" si="1701"/>
        <v>45763</v>
      </c>
      <c r="G3923" s="80">
        <f t="shared" si="1702"/>
        <v>4.3006716003852752E-3</v>
      </c>
      <c r="H3923" s="81">
        <f t="shared" si="1703"/>
        <v>48197</v>
      </c>
      <c r="I3923" s="81">
        <f t="shared" si="1704"/>
        <v>48197</v>
      </c>
      <c r="J3923" s="82">
        <f t="shared" si="1695"/>
        <v>19</v>
      </c>
      <c r="K3923" s="82">
        <f t="shared" si="1691"/>
        <v>9</v>
      </c>
      <c r="L3923" s="76">
        <f t="shared" si="1705"/>
        <v>1.00203485</v>
      </c>
      <c r="M3923" s="83">
        <f t="shared" si="1706"/>
        <v>1.0043006699999999</v>
      </c>
      <c r="N3923" s="83">
        <f t="shared" si="1707"/>
        <v>1.7950810276316247</v>
      </c>
      <c r="O3923" s="76">
        <f t="shared" si="1708"/>
        <v>1.7987337400000001</v>
      </c>
      <c r="P3923" s="76">
        <f t="shared" si="1709"/>
        <v>65.425713200000004</v>
      </c>
      <c r="Q3923" s="84">
        <f t="shared" si="1699"/>
        <v>0</v>
      </c>
      <c r="R3923" s="86">
        <f t="shared" si="1696"/>
        <v>0</v>
      </c>
      <c r="S3923" s="76">
        <f t="shared" si="1710"/>
        <v>0</v>
      </c>
      <c r="T3923" s="86">
        <f t="shared" si="1697"/>
        <v>8.0657000000000006E-2</v>
      </c>
      <c r="U3923" s="84">
        <f t="shared" si="1711"/>
        <v>9</v>
      </c>
      <c r="V3923" s="84">
        <v>252</v>
      </c>
      <c r="W3923" s="83">
        <f t="shared" si="1712"/>
        <v>1.002774169</v>
      </c>
      <c r="X3923" s="76">
        <f t="shared" si="1713"/>
        <v>0.18150198000000001</v>
      </c>
      <c r="Y3923" s="76">
        <f t="shared" si="1714"/>
        <v>0</v>
      </c>
      <c r="Z3923" s="90" t="str">
        <f t="shared" si="1692"/>
        <v>A+J=</v>
      </c>
      <c r="AA3923" s="81">
        <f t="shared" si="1715"/>
        <v>47438</v>
      </c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75">
        <f t="shared" si="1693"/>
        <v>48183</v>
      </c>
      <c r="B3924" s="76">
        <f t="shared" si="1694"/>
        <v>65.607215179999997</v>
      </c>
      <c r="C3924" s="76">
        <f t="shared" si="1698"/>
        <v>36.373206189999998</v>
      </c>
      <c r="D3924" s="77">
        <f t="shared" si="1700"/>
        <v>7245.38</v>
      </c>
      <c r="E3924" s="78">
        <f>IF(K3924=1,VLOOKUP(A3923,[1]Plan1!$G$155:$I$350,3),E3923)</f>
        <v>7276.54</v>
      </c>
      <c r="F3924" s="79">
        <f t="shared" si="1701"/>
        <v>45763</v>
      </c>
      <c r="G3924" s="80">
        <f t="shared" si="1702"/>
        <v>4.3006716003852752E-3</v>
      </c>
      <c r="H3924" s="81">
        <f t="shared" si="1703"/>
        <v>48197</v>
      </c>
      <c r="I3924" s="81">
        <f t="shared" si="1704"/>
        <v>48197</v>
      </c>
      <c r="J3924" s="82">
        <f t="shared" si="1695"/>
        <v>19</v>
      </c>
      <c r="K3924" s="82">
        <f t="shared" si="1691"/>
        <v>9</v>
      </c>
      <c r="L3924" s="76">
        <f t="shared" si="1705"/>
        <v>1.00203485</v>
      </c>
      <c r="M3924" s="83">
        <f t="shared" si="1706"/>
        <v>1.0043006699999999</v>
      </c>
      <c r="N3924" s="83">
        <f t="shared" si="1707"/>
        <v>1.7950810276316247</v>
      </c>
      <c r="O3924" s="76">
        <f t="shared" si="1708"/>
        <v>1.7987337400000001</v>
      </c>
      <c r="P3924" s="76">
        <f t="shared" si="1709"/>
        <v>65.425713200000004</v>
      </c>
      <c r="Q3924" s="84">
        <f t="shared" si="1699"/>
        <v>0</v>
      </c>
      <c r="R3924" s="86">
        <f t="shared" si="1696"/>
        <v>0</v>
      </c>
      <c r="S3924" s="76">
        <f t="shared" si="1710"/>
        <v>0</v>
      </c>
      <c r="T3924" s="86">
        <f t="shared" si="1697"/>
        <v>8.0657000000000006E-2</v>
      </c>
      <c r="U3924" s="84">
        <f t="shared" si="1711"/>
        <v>9</v>
      </c>
      <c r="V3924" s="84">
        <v>252</v>
      </c>
      <c r="W3924" s="83">
        <f t="shared" si="1712"/>
        <v>1.002774169</v>
      </c>
      <c r="X3924" s="76">
        <f t="shared" si="1713"/>
        <v>0.18150198000000001</v>
      </c>
      <c r="Y3924" s="76">
        <f t="shared" si="1714"/>
        <v>0</v>
      </c>
      <c r="Z3924" s="90" t="str">
        <f t="shared" si="1692"/>
        <v>A+J=</v>
      </c>
      <c r="AA3924" s="81">
        <f t="shared" si="1715"/>
        <v>47438</v>
      </c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75">
        <f t="shared" si="1693"/>
        <v>48184</v>
      </c>
      <c r="B3925" s="76">
        <f t="shared" si="1694"/>
        <v>65.642238599999999</v>
      </c>
      <c r="C3925" s="76">
        <f t="shared" si="1698"/>
        <v>36.373206189999998</v>
      </c>
      <c r="D3925" s="77">
        <f t="shared" si="1700"/>
        <v>7245.38</v>
      </c>
      <c r="E3925" s="78">
        <f>IF(K3925=1,VLOOKUP(A3924,[1]Plan1!$G$155:$I$350,3),E3924)</f>
        <v>7276.54</v>
      </c>
      <c r="F3925" s="79">
        <f t="shared" si="1701"/>
        <v>45763</v>
      </c>
      <c r="G3925" s="80">
        <f t="shared" si="1702"/>
        <v>4.3006716003852752E-3</v>
      </c>
      <c r="H3925" s="81">
        <f t="shared" si="1703"/>
        <v>48197</v>
      </c>
      <c r="I3925" s="81">
        <f t="shared" si="1704"/>
        <v>48197</v>
      </c>
      <c r="J3925" s="82">
        <f t="shared" si="1695"/>
        <v>19</v>
      </c>
      <c r="K3925" s="82">
        <f t="shared" si="1691"/>
        <v>10</v>
      </c>
      <c r="L3925" s="76">
        <f t="shared" si="1705"/>
        <v>1.0022612099999999</v>
      </c>
      <c r="M3925" s="83">
        <f t="shared" si="1706"/>
        <v>1.0043006699999999</v>
      </c>
      <c r="N3925" s="83">
        <f t="shared" si="1707"/>
        <v>1.7950810276316247</v>
      </c>
      <c r="O3925" s="76">
        <f t="shared" si="1708"/>
        <v>1.7991400799999999</v>
      </c>
      <c r="P3925" s="76">
        <f t="shared" si="1709"/>
        <v>65.440493090000004</v>
      </c>
      <c r="Q3925" s="84">
        <f t="shared" si="1699"/>
        <v>0</v>
      </c>
      <c r="R3925" s="86">
        <f t="shared" si="1696"/>
        <v>0</v>
      </c>
      <c r="S3925" s="76">
        <f t="shared" si="1710"/>
        <v>0</v>
      </c>
      <c r="T3925" s="86">
        <f t="shared" si="1697"/>
        <v>8.0657000000000006E-2</v>
      </c>
      <c r="U3925" s="84">
        <f t="shared" si="1711"/>
        <v>10</v>
      </c>
      <c r="V3925" s="84">
        <v>252</v>
      </c>
      <c r="W3925" s="83">
        <f t="shared" si="1712"/>
        <v>1.003082885</v>
      </c>
      <c r="X3925" s="76">
        <f t="shared" si="1713"/>
        <v>0.20174550999999999</v>
      </c>
      <c r="Y3925" s="76">
        <f t="shared" si="1714"/>
        <v>0</v>
      </c>
      <c r="Z3925" s="90" t="str">
        <f t="shared" si="1692"/>
        <v>A+J=</v>
      </c>
      <c r="AA3925" s="81">
        <f t="shared" si="1715"/>
        <v>47438</v>
      </c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75">
        <f t="shared" si="1693"/>
        <v>48185</v>
      </c>
      <c r="B3926" s="76">
        <f t="shared" si="1694"/>
        <v>65.677279479999996</v>
      </c>
      <c r="C3926" s="76">
        <f t="shared" si="1698"/>
        <v>36.373206189999998</v>
      </c>
      <c r="D3926" s="77">
        <f t="shared" si="1700"/>
        <v>7245.38</v>
      </c>
      <c r="E3926" s="78">
        <f>IF(K3926=1,VLOOKUP(A3925,[1]Plan1!$G$155:$I$350,3),E3925)</f>
        <v>7276.54</v>
      </c>
      <c r="F3926" s="79">
        <f t="shared" si="1701"/>
        <v>45763</v>
      </c>
      <c r="G3926" s="80">
        <f t="shared" si="1702"/>
        <v>4.3006716003852752E-3</v>
      </c>
      <c r="H3926" s="81">
        <f t="shared" si="1703"/>
        <v>48197</v>
      </c>
      <c r="I3926" s="81">
        <f t="shared" si="1704"/>
        <v>48197</v>
      </c>
      <c r="J3926" s="82">
        <f t="shared" si="1695"/>
        <v>19</v>
      </c>
      <c r="K3926" s="82">
        <f t="shared" si="1691"/>
        <v>11</v>
      </c>
      <c r="L3926" s="76">
        <f t="shared" si="1705"/>
        <v>1.00248761</v>
      </c>
      <c r="M3926" s="83">
        <f t="shared" si="1706"/>
        <v>1.0043006699999999</v>
      </c>
      <c r="N3926" s="83">
        <f t="shared" si="1707"/>
        <v>1.7950810276316247</v>
      </c>
      <c r="O3926" s="76">
        <f t="shared" si="1708"/>
        <v>1.7995464800000001</v>
      </c>
      <c r="P3926" s="76">
        <f t="shared" si="1709"/>
        <v>65.455275159999999</v>
      </c>
      <c r="Q3926" s="84">
        <f t="shared" si="1699"/>
        <v>0</v>
      </c>
      <c r="R3926" s="86">
        <f t="shared" si="1696"/>
        <v>0</v>
      </c>
      <c r="S3926" s="76">
        <f t="shared" si="1710"/>
        <v>0</v>
      </c>
      <c r="T3926" s="86">
        <f t="shared" si="1697"/>
        <v>8.0657000000000006E-2</v>
      </c>
      <c r="U3926" s="84">
        <f t="shared" si="1711"/>
        <v>11</v>
      </c>
      <c r="V3926" s="84">
        <v>252</v>
      </c>
      <c r="W3926" s="83">
        <f t="shared" si="1712"/>
        <v>1.0033916949999999</v>
      </c>
      <c r="X3926" s="76">
        <f t="shared" si="1713"/>
        <v>0.22200432</v>
      </c>
      <c r="Y3926" s="76">
        <f t="shared" si="1714"/>
        <v>0</v>
      </c>
      <c r="Z3926" s="90" t="str">
        <f t="shared" si="1692"/>
        <v>A+J=</v>
      </c>
      <c r="AA3926" s="81">
        <f t="shared" si="1715"/>
        <v>47438</v>
      </c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75">
        <f t="shared" si="1693"/>
        <v>48186</v>
      </c>
      <c r="B3927" s="76">
        <f t="shared" si="1694"/>
        <v>65.712339439999994</v>
      </c>
      <c r="C3927" s="76">
        <f t="shared" si="1698"/>
        <v>36.373206189999998</v>
      </c>
      <c r="D3927" s="77">
        <f t="shared" si="1700"/>
        <v>7245.38</v>
      </c>
      <c r="E3927" s="78">
        <f>IF(K3927=1,VLOOKUP(A3926,[1]Plan1!$G$155:$I$350,3),E3926)</f>
        <v>7276.54</v>
      </c>
      <c r="F3927" s="79">
        <f t="shared" si="1701"/>
        <v>45763</v>
      </c>
      <c r="G3927" s="80">
        <f t="shared" si="1702"/>
        <v>4.3006716003852752E-3</v>
      </c>
      <c r="H3927" s="81">
        <f t="shared" si="1703"/>
        <v>48197</v>
      </c>
      <c r="I3927" s="81">
        <f t="shared" si="1704"/>
        <v>48197</v>
      </c>
      <c r="J3927" s="82">
        <f t="shared" si="1695"/>
        <v>19</v>
      </c>
      <c r="K3927" s="82">
        <f t="shared" si="1691"/>
        <v>12</v>
      </c>
      <c r="L3927" s="76">
        <f t="shared" si="1705"/>
        <v>1.00271406</v>
      </c>
      <c r="M3927" s="83">
        <f t="shared" si="1706"/>
        <v>1.0043006699999999</v>
      </c>
      <c r="N3927" s="83">
        <f t="shared" si="1707"/>
        <v>1.7950810276316247</v>
      </c>
      <c r="O3927" s="76">
        <f t="shared" si="1708"/>
        <v>1.79995298</v>
      </c>
      <c r="P3927" s="76">
        <f t="shared" si="1709"/>
        <v>65.470060869999998</v>
      </c>
      <c r="Q3927" s="84">
        <f t="shared" si="1699"/>
        <v>0</v>
      </c>
      <c r="R3927" s="86">
        <f t="shared" si="1696"/>
        <v>0</v>
      </c>
      <c r="S3927" s="76">
        <f t="shared" si="1710"/>
        <v>0</v>
      </c>
      <c r="T3927" s="86">
        <f t="shared" si="1697"/>
        <v>8.0657000000000006E-2</v>
      </c>
      <c r="U3927" s="84">
        <f t="shared" si="1711"/>
        <v>12</v>
      </c>
      <c r="V3927" s="84">
        <v>252</v>
      </c>
      <c r="W3927" s="83">
        <f t="shared" si="1712"/>
        <v>1.003700601</v>
      </c>
      <c r="X3927" s="76">
        <f t="shared" si="1713"/>
        <v>0.24227857</v>
      </c>
      <c r="Y3927" s="76">
        <f t="shared" si="1714"/>
        <v>0</v>
      </c>
      <c r="Z3927" s="90" t="str">
        <f t="shared" si="1692"/>
        <v>A+J=</v>
      </c>
      <c r="AA3927" s="81">
        <f t="shared" si="1715"/>
        <v>47438</v>
      </c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75">
        <f t="shared" si="1693"/>
        <v>48187</v>
      </c>
      <c r="B3928" s="76">
        <f t="shared" si="1694"/>
        <v>65.747418390000007</v>
      </c>
      <c r="C3928" s="76">
        <f t="shared" si="1698"/>
        <v>36.373206189999998</v>
      </c>
      <c r="D3928" s="77">
        <f t="shared" si="1700"/>
        <v>7245.38</v>
      </c>
      <c r="E3928" s="78">
        <f>IF(K3928=1,VLOOKUP(A3927,[1]Plan1!$G$155:$I$350,3),E3927)</f>
        <v>7276.54</v>
      </c>
      <c r="F3928" s="79">
        <f t="shared" si="1701"/>
        <v>45763</v>
      </c>
      <c r="G3928" s="80">
        <f t="shared" si="1702"/>
        <v>4.3006716003852752E-3</v>
      </c>
      <c r="H3928" s="81">
        <f t="shared" si="1703"/>
        <v>48197</v>
      </c>
      <c r="I3928" s="81">
        <f t="shared" si="1704"/>
        <v>48197</v>
      </c>
      <c r="J3928" s="82">
        <f t="shared" si="1695"/>
        <v>19</v>
      </c>
      <c r="K3928" s="82">
        <f t="shared" si="1691"/>
        <v>13</v>
      </c>
      <c r="L3928" s="76">
        <f t="shared" si="1705"/>
        <v>1.00294057</v>
      </c>
      <c r="M3928" s="83">
        <f t="shared" si="1706"/>
        <v>1.0043006699999999</v>
      </c>
      <c r="N3928" s="83">
        <f t="shared" si="1707"/>
        <v>1.7950810276316247</v>
      </c>
      <c r="O3928" s="76">
        <f t="shared" si="1708"/>
        <v>1.8003595800000001</v>
      </c>
      <c r="P3928" s="76">
        <f t="shared" si="1709"/>
        <v>65.484850210000005</v>
      </c>
      <c r="Q3928" s="84">
        <f t="shared" si="1699"/>
        <v>0</v>
      </c>
      <c r="R3928" s="86">
        <f t="shared" si="1696"/>
        <v>0</v>
      </c>
      <c r="S3928" s="76">
        <f t="shared" si="1710"/>
        <v>0</v>
      </c>
      <c r="T3928" s="86">
        <f t="shared" si="1697"/>
        <v>8.0657000000000006E-2</v>
      </c>
      <c r="U3928" s="84">
        <f t="shared" si="1711"/>
        <v>13</v>
      </c>
      <c r="V3928" s="84">
        <v>252</v>
      </c>
      <c r="W3928" s="83">
        <f t="shared" si="1712"/>
        <v>1.004009602</v>
      </c>
      <c r="X3928" s="76">
        <f t="shared" si="1713"/>
        <v>0.26256817999999998</v>
      </c>
      <c r="Y3928" s="76">
        <f t="shared" si="1714"/>
        <v>0</v>
      </c>
      <c r="Z3928" s="90" t="str">
        <f t="shared" si="1692"/>
        <v>A+J=</v>
      </c>
      <c r="AA3928" s="81">
        <f t="shared" si="1715"/>
        <v>47438</v>
      </c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75">
        <f t="shared" si="1693"/>
        <v>48188</v>
      </c>
      <c r="B3929" s="76">
        <f t="shared" si="1694"/>
        <v>65.78251564</v>
      </c>
      <c r="C3929" s="76">
        <f t="shared" si="1698"/>
        <v>36.373206189999998</v>
      </c>
      <c r="D3929" s="77">
        <f t="shared" si="1700"/>
        <v>7245.38</v>
      </c>
      <c r="E3929" s="78">
        <f>IF(K3929=1,VLOOKUP(A3928,[1]Plan1!$G$155:$I$350,3),E3928)</f>
        <v>7276.54</v>
      </c>
      <c r="F3929" s="79">
        <f t="shared" si="1701"/>
        <v>45763</v>
      </c>
      <c r="G3929" s="80">
        <f t="shared" si="1702"/>
        <v>4.3006716003852752E-3</v>
      </c>
      <c r="H3929" s="81">
        <f t="shared" si="1703"/>
        <v>48197</v>
      </c>
      <c r="I3929" s="81">
        <f t="shared" si="1704"/>
        <v>48197</v>
      </c>
      <c r="J3929" s="82">
        <f t="shared" si="1695"/>
        <v>19</v>
      </c>
      <c r="K3929" s="82">
        <f t="shared" si="1691"/>
        <v>14</v>
      </c>
      <c r="L3929" s="76">
        <f t="shared" si="1705"/>
        <v>1.0031671200000001</v>
      </c>
      <c r="M3929" s="83">
        <f t="shared" si="1706"/>
        <v>1.0043006699999999</v>
      </c>
      <c r="N3929" s="83">
        <f t="shared" si="1707"/>
        <v>1.7950810276316247</v>
      </c>
      <c r="O3929" s="76">
        <f t="shared" si="1708"/>
        <v>1.8007662600000001</v>
      </c>
      <c r="P3929" s="76">
        <f t="shared" si="1709"/>
        <v>65.499642469999998</v>
      </c>
      <c r="Q3929" s="84">
        <f t="shared" si="1699"/>
        <v>0</v>
      </c>
      <c r="R3929" s="86">
        <f t="shared" si="1696"/>
        <v>0</v>
      </c>
      <c r="S3929" s="76">
        <f t="shared" si="1710"/>
        <v>0</v>
      </c>
      <c r="T3929" s="86">
        <f t="shared" si="1697"/>
        <v>8.0657000000000006E-2</v>
      </c>
      <c r="U3929" s="84">
        <f t="shared" si="1711"/>
        <v>14</v>
      </c>
      <c r="V3929" s="84">
        <v>252</v>
      </c>
      <c r="W3929" s="83">
        <f t="shared" si="1712"/>
        <v>1.0043186980000001</v>
      </c>
      <c r="X3929" s="76">
        <f t="shared" si="1713"/>
        <v>0.28287317000000001</v>
      </c>
      <c r="Y3929" s="76">
        <f t="shared" si="1714"/>
        <v>0</v>
      </c>
      <c r="Z3929" s="90" t="str">
        <f t="shared" si="1692"/>
        <v>A+J=</v>
      </c>
      <c r="AA3929" s="81">
        <f t="shared" si="1715"/>
        <v>47438</v>
      </c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75">
        <f t="shared" si="1693"/>
        <v>48189</v>
      </c>
      <c r="B3930" s="76">
        <f t="shared" si="1694"/>
        <v>65.78251564</v>
      </c>
      <c r="C3930" s="76">
        <f t="shared" si="1698"/>
        <v>36.373206189999998</v>
      </c>
      <c r="D3930" s="77">
        <f t="shared" si="1700"/>
        <v>7245.38</v>
      </c>
      <c r="E3930" s="78">
        <f>IF(K3930=1,VLOOKUP(A3929,[1]Plan1!$G$155:$I$350,3),E3929)</f>
        <v>7276.54</v>
      </c>
      <c r="F3930" s="79">
        <f t="shared" si="1701"/>
        <v>45763</v>
      </c>
      <c r="G3930" s="80">
        <f t="shared" si="1702"/>
        <v>4.3006716003852752E-3</v>
      </c>
      <c r="H3930" s="81">
        <f t="shared" si="1703"/>
        <v>48197</v>
      </c>
      <c r="I3930" s="81">
        <f t="shared" si="1704"/>
        <v>48197</v>
      </c>
      <c r="J3930" s="82">
        <f t="shared" si="1695"/>
        <v>19</v>
      </c>
      <c r="K3930" s="82">
        <f t="shared" si="1691"/>
        <v>14</v>
      </c>
      <c r="L3930" s="76">
        <f t="shared" si="1705"/>
        <v>1.0031671200000001</v>
      </c>
      <c r="M3930" s="83">
        <f t="shared" si="1706"/>
        <v>1.0043006699999999</v>
      </c>
      <c r="N3930" s="83">
        <f t="shared" si="1707"/>
        <v>1.7950810276316247</v>
      </c>
      <c r="O3930" s="76">
        <f t="shared" si="1708"/>
        <v>1.8007662600000001</v>
      </c>
      <c r="P3930" s="76">
        <f t="shared" si="1709"/>
        <v>65.499642469999998</v>
      </c>
      <c r="Q3930" s="84">
        <f t="shared" si="1699"/>
        <v>0</v>
      </c>
      <c r="R3930" s="86">
        <f t="shared" si="1696"/>
        <v>0</v>
      </c>
      <c r="S3930" s="76">
        <f t="shared" si="1710"/>
        <v>0</v>
      </c>
      <c r="T3930" s="86">
        <f t="shared" si="1697"/>
        <v>8.0657000000000006E-2</v>
      </c>
      <c r="U3930" s="84">
        <f t="shared" si="1711"/>
        <v>14</v>
      </c>
      <c r="V3930" s="84">
        <v>252</v>
      </c>
      <c r="W3930" s="83">
        <f t="shared" si="1712"/>
        <v>1.0043186980000001</v>
      </c>
      <c r="X3930" s="76">
        <f t="shared" si="1713"/>
        <v>0.28287317000000001</v>
      </c>
      <c r="Y3930" s="76">
        <f t="shared" si="1714"/>
        <v>0</v>
      </c>
      <c r="Z3930" s="90" t="str">
        <f t="shared" si="1692"/>
        <v>A+J=</v>
      </c>
      <c r="AA3930" s="81">
        <f t="shared" si="1715"/>
        <v>47438</v>
      </c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75">
        <f t="shared" si="1693"/>
        <v>48190</v>
      </c>
      <c r="B3931" s="76">
        <f t="shared" si="1694"/>
        <v>65.78251564</v>
      </c>
      <c r="C3931" s="76">
        <f t="shared" si="1698"/>
        <v>36.373206189999998</v>
      </c>
      <c r="D3931" s="77">
        <f t="shared" si="1700"/>
        <v>7245.38</v>
      </c>
      <c r="E3931" s="78">
        <f>IF(K3931=1,VLOOKUP(A3930,[1]Plan1!$G$155:$I$350,3),E3930)</f>
        <v>7276.54</v>
      </c>
      <c r="F3931" s="79">
        <f t="shared" si="1701"/>
        <v>45763</v>
      </c>
      <c r="G3931" s="80">
        <f t="shared" si="1702"/>
        <v>4.3006716003852752E-3</v>
      </c>
      <c r="H3931" s="81">
        <f t="shared" si="1703"/>
        <v>48197</v>
      </c>
      <c r="I3931" s="81">
        <f t="shared" si="1704"/>
        <v>48197</v>
      </c>
      <c r="J3931" s="82">
        <f t="shared" si="1695"/>
        <v>19</v>
      </c>
      <c r="K3931" s="82">
        <f t="shared" si="1691"/>
        <v>14</v>
      </c>
      <c r="L3931" s="76">
        <f t="shared" si="1705"/>
        <v>1.0031671200000001</v>
      </c>
      <c r="M3931" s="83">
        <f t="shared" si="1706"/>
        <v>1.0043006699999999</v>
      </c>
      <c r="N3931" s="83">
        <f t="shared" si="1707"/>
        <v>1.7950810276316247</v>
      </c>
      <c r="O3931" s="76">
        <f t="shared" si="1708"/>
        <v>1.8007662600000001</v>
      </c>
      <c r="P3931" s="76">
        <f t="shared" si="1709"/>
        <v>65.499642469999998</v>
      </c>
      <c r="Q3931" s="84">
        <f t="shared" si="1699"/>
        <v>0</v>
      </c>
      <c r="R3931" s="86">
        <f t="shared" si="1696"/>
        <v>0</v>
      </c>
      <c r="S3931" s="76">
        <f t="shared" si="1710"/>
        <v>0</v>
      </c>
      <c r="T3931" s="86">
        <f t="shared" si="1697"/>
        <v>8.0657000000000006E-2</v>
      </c>
      <c r="U3931" s="84">
        <f t="shared" si="1711"/>
        <v>14</v>
      </c>
      <c r="V3931" s="84">
        <v>252</v>
      </c>
      <c r="W3931" s="83">
        <f t="shared" si="1712"/>
        <v>1.0043186980000001</v>
      </c>
      <c r="X3931" s="76">
        <f t="shared" si="1713"/>
        <v>0.28287317000000001</v>
      </c>
      <c r="Y3931" s="76">
        <f t="shared" si="1714"/>
        <v>0</v>
      </c>
      <c r="Z3931" s="90" t="str">
        <f t="shared" si="1692"/>
        <v>A+J=</v>
      </c>
      <c r="AA3931" s="81">
        <f t="shared" si="1715"/>
        <v>47438</v>
      </c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75">
        <f t="shared" si="1693"/>
        <v>48191</v>
      </c>
      <c r="B3932" s="76">
        <f t="shared" si="1694"/>
        <v>65.817631899999995</v>
      </c>
      <c r="C3932" s="76">
        <f t="shared" si="1698"/>
        <v>36.373206189999998</v>
      </c>
      <c r="D3932" s="77">
        <f t="shared" si="1700"/>
        <v>7245.38</v>
      </c>
      <c r="E3932" s="78">
        <f>IF(K3932=1,VLOOKUP(A3931,[1]Plan1!$G$155:$I$350,3),E3931)</f>
        <v>7276.54</v>
      </c>
      <c r="F3932" s="79">
        <f t="shared" si="1701"/>
        <v>45763</v>
      </c>
      <c r="G3932" s="80">
        <f t="shared" si="1702"/>
        <v>4.3006716003852752E-3</v>
      </c>
      <c r="H3932" s="81">
        <f t="shared" si="1703"/>
        <v>48197</v>
      </c>
      <c r="I3932" s="81">
        <f t="shared" si="1704"/>
        <v>48197</v>
      </c>
      <c r="J3932" s="82">
        <f t="shared" si="1695"/>
        <v>19</v>
      </c>
      <c r="K3932" s="82">
        <f t="shared" si="1691"/>
        <v>15</v>
      </c>
      <c r="L3932" s="76">
        <f t="shared" si="1705"/>
        <v>1.00339373</v>
      </c>
      <c r="M3932" s="83">
        <f t="shared" si="1706"/>
        <v>1.0043006699999999</v>
      </c>
      <c r="N3932" s="83">
        <f t="shared" si="1707"/>
        <v>1.7950810276316247</v>
      </c>
      <c r="O3932" s="76">
        <f t="shared" si="1708"/>
        <v>1.8011730399999999</v>
      </c>
      <c r="P3932" s="76">
        <f t="shared" si="1709"/>
        <v>65.51443836</v>
      </c>
      <c r="Q3932" s="84">
        <f t="shared" si="1699"/>
        <v>0</v>
      </c>
      <c r="R3932" s="86">
        <f t="shared" si="1696"/>
        <v>0</v>
      </c>
      <c r="S3932" s="76">
        <f t="shared" si="1710"/>
        <v>0</v>
      </c>
      <c r="T3932" s="86">
        <f t="shared" si="1697"/>
        <v>8.0657000000000006E-2</v>
      </c>
      <c r="U3932" s="84">
        <f t="shared" si="1711"/>
        <v>15</v>
      </c>
      <c r="V3932" s="84">
        <v>252</v>
      </c>
      <c r="W3932" s="83">
        <f t="shared" si="1712"/>
        <v>1.004627889</v>
      </c>
      <c r="X3932" s="76">
        <f t="shared" si="1713"/>
        <v>0.30319353999999998</v>
      </c>
      <c r="Y3932" s="76">
        <f t="shared" si="1714"/>
        <v>0</v>
      </c>
      <c r="Z3932" s="90" t="str">
        <f t="shared" si="1692"/>
        <v>A+J=</v>
      </c>
      <c r="AA3932" s="81">
        <f t="shared" si="1715"/>
        <v>47438</v>
      </c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75">
        <f t="shared" si="1693"/>
        <v>48192</v>
      </c>
      <c r="B3933" s="76">
        <f t="shared" si="1694"/>
        <v>65.852767270000001</v>
      </c>
      <c r="C3933" s="76">
        <f t="shared" si="1698"/>
        <v>36.373206189999998</v>
      </c>
      <c r="D3933" s="77">
        <f t="shared" si="1700"/>
        <v>7245.38</v>
      </c>
      <c r="E3933" s="78">
        <f>IF(K3933=1,VLOOKUP(A3932,[1]Plan1!$G$155:$I$350,3),E3932)</f>
        <v>7276.54</v>
      </c>
      <c r="F3933" s="79">
        <f t="shared" si="1701"/>
        <v>45763</v>
      </c>
      <c r="G3933" s="80">
        <f t="shared" si="1702"/>
        <v>4.3006716003852752E-3</v>
      </c>
      <c r="H3933" s="81">
        <f t="shared" si="1703"/>
        <v>48197</v>
      </c>
      <c r="I3933" s="81">
        <f t="shared" si="1704"/>
        <v>48197</v>
      </c>
      <c r="J3933" s="82">
        <f t="shared" si="1695"/>
        <v>19</v>
      </c>
      <c r="K3933" s="82">
        <f t="shared" si="1691"/>
        <v>16</v>
      </c>
      <c r="L3933" s="76">
        <f t="shared" si="1705"/>
        <v>1.00362039</v>
      </c>
      <c r="M3933" s="83">
        <f t="shared" si="1706"/>
        <v>1.0043006699999999</v>
      </c>
      <c r="N3933" s="83">
        <f t="shared" si="1707"/>
        <v>1.7950810276316247</v>
      </c>
      <c r="O3933" s="76">
        <f t="shared" si="1708"/>
        <v>1.80157992</v>
      </c>
      <c r="P3933" s="76">
        <f t="shared" si="1709"/>
        <v>65.529237890000005</v>
      </c>
      <c r="Q3933" s="84">
        <f t="shared" si="1699"/>
        <v>0</v>
      </c>
      <c r="R3933" s="86">
        <f t="shared" si="1696"/>
        <v>0</v>
      </c>
      <c r="S3933" s="76">
        <f t="shared" si="1710"/>
        <v>0</v>
      </c>
      <c r="T3933" s="86">
        <f t="shared" si="1697"/>
        <v>8.0657000000000006E-2</v>
      </c>
      <c r="U3933" s="84">
        <f t="shared" si="1711"/>
        <v>16</v>
      </c>
      <c r="V3933" s="84">
        <v>252</v>
      </c>
      <c r="W3933" s="83">
        <f t="shared" si="1712"/>
        <v>1.0049371760000001</v>
      </c>
      <c r="X3933" s="76">
        <f t="shared" si="1713"/>
        <v>0.32352937999999998</v>
      </c>
      <c r="Y3933" s="76">
        <f t="shared" si="1714"/>
        <v>0</v>
      </c>
      <c r="Z3933" s="90" t="str">
        <f t="shared" si="1692"/>
        <v>A+J=</v>
      </c>
      <c r="AA3933" s="81">
        <f t="shared" si="1715"/>
        <v>47438</v>
      </c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75">
        <f t="shared" si="1693"/>
        <v>48193</v>
      </c>
      <c r="B3934" s="76">
        <f t="shared" si="1694"/>
        <v>65.887920140000006</v>
      </c>
      <c r="C3934" s="76">
        <f t="shared" si="1698"/>
        <v>36.373206189999998</v>
      </c>
      <c r="D3934" s="77">
        <f t="shared" si="1700"/>
        <v>7245.38</v>
      </c>
      <c r="E3934" s="78">
        <f>IF(K3934=1,VLOOKUP(A3933,[1]Plan1!$G$155:$I$350,3),E3933)</f>
        <v>7276.54</v>
      </c>
      <c r="F3934" s="79">
        <f t="shared" si="1701"/>
        <v>45763</v>
      </c>
      <c r="G3934" s="80">
        <f t="shared" si="1702"/>
        <v>4.3006716003852752E-3</v>
      </c>
      <c r="H3934" s="81">
        <f t="shared" si="1703"/>
        <v>48197</v>
      </c>
      <c r="I3934" s="81">
        <f t="shared" si="1704"/>
        <v>48197</v>
      </c>
      <c r="J3934" s="82">
        <f t="shared" si="1695"/>
        <v>19</v>
      </c>
      <c r="K3934" s="82">
        <f t="shared" si="1691"/>
        <v>17</v>
      </c>
      <c r="L3934" s="76">
        <f t="shared" si="1705"/>
        <v>1.0038470900000001</v>
      </c>
      <c r="M3934" s="83">
        <f t="shared" si="1706"/>
        <v>1.0043006699999999</v>
      </c>
      <c r="N3934" s="83">
        <f t="shared" si="1707"/>
        <v>1.7950810276316247</v>
      </c>
      <c r="O3934" s="76">
        <f t="shared" si="1708"/>
        <v>1.80198686</v>
      </c>
      <c r="P3934" s="76">
        <f t="shared" si="1709"/>
        <v>65.544039609999999</v>
      </c>
      <c r="Q3934" s="84">
        <f t="shared" si="1699"/>
        <v>0</v>
      </c>
      <c r="R3934" s="86">
        <f t="shared" si="1696"/>
        <v>0</v>
      </c>
      <c r="S3934" s="76">
        <f t="shared" si="1710"/>
        <v>0</v>
      </c>
      <c r="T3934" s="86">
        <f t="shared" si="1697"/>
        <v>8.0657000000000006E-2</v>
      </c>
      <c r="U3934" s="84">
        <f t="shared" si="1711"/>
        <v>17</v>
      </c>
      <c r="V3934" s="84">
        <v>252</v>
      </c>
      <c r="W3934" s="83">
        <f t="shared" si="1712"/>
        <v>1.005246557</v>
      </c>
      <c r="X3934" s="76">
        <f t="shared" si="1713"/>
        <v>0.34388053000000002</v>
      </c>
      <c r="Y3934" s="76">
        <f t="shared" si="1714"/>
        <v>0</v>
      </c>
      <c r="Z3934" s="90" t="str">
        <f t="shared" si="1692"/>
        <v>A+J=</v>
      </c>
      <c r="AA3934" s="81">
        <f t="shared" si="1715"/>
        <v>47438</v>
      </c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75">
        <f t="shared" si="1693"/>
        <v>48194</v>
      </c>
      <c r="B3935" s="76">
        <f t="shared" si="1694"/>
        <v>65.923093219999998</v>
      </c>
      <c r="C3935" s="76">
        <f t="shared" si="1698"/>
        <v>36.373206189999998</v>
      </c>
      <c r="D3935" s="77">
        <f t="shared" si="1700"/>
        <v>7245.38</v>
      </c>
      <c r="E3935" s="78">
        <f>IF(K3935=1,VLOOKUP(A3934,[1]Plan1!$G$155:$I$350,3),E3934)</f>
        <v>7276.54</v>
      </c>
      <c r="F3935" s="79">
        <f t="shared" si="1701"/>
        <v>45763</v>
      </c>
      <c r="G3935" s="80">
        <f t="shared" si="1702"/>
        <v>4.3006716003852752E-3</v>
      </c>
      <c r="H3935" s="81">
        <f t="shared" si="1703"/>
        <v>48197</v>
      </c>
      <c r="I3935" s="81">
        <f t="shared" si="1704"/>
        <v>48197</v>
      </c>
      <c r="J3935" s="82">
        <f t="shared" si="1695"/>
        <v>19</v>
      </c>
      <c r="K3935" s="82">
        <f t="shared" si="1691"/>
        <v>18</v>
      </c>
      <c r="L3935" s="76">
        <f t="shared" si="1705"/>
        <v>1.0040738600000001</v>
      </c>
      <c r="M3935" s="83">
        <f t="shared" si="1706"/>
        <v>1.0043006699999999</v>
      </c>
      <c r="N3935" s="83">
        <f t="shared" si="1707"/>
        <v>1.7950810276316247</v>
      </c>
      <c r="O3935" s="76">
        <f t="shared" si="1708"/>
        <v>1.80239393</v>
      </c>
      <c r="P3935" s="76">
        <f t="shared" si="1709"/>
        <v>65.55884605</v>
      </c>
      <c r="Q3935" s="84">
        <f t="shared" si="1699"/>
        <v>0</v>
      </c>
      <c r="R3935" s="86">
        <f t="shared" si="1696"/>
        <v>0</v>
      </c>
      <c r="S3935" s="76">
        <f t="shared" si="1710"/>
        <v>0</v>
      </c>
      <c r="T3935" s="86">
        <f t="shared" si="1697"/>
        <v>8.0657000000000006E-2</v>
      </c>
      <c r="U3935" s="84">
        <f t="shared" si="1711"/>
        <v>18</v>
      </c>
      <c r="V3935" s="84">
        <v>252</v>
      </c>
      <c r="W3935" s="83">
        <f t="shared" si="1712"/>
        <v>1.005556034</v>
      </c>
      <c r="X3935" s="76">
        <f t="shared" si="1713"/>
        <v>0.36424717000000001</v>
      </c>
      <c r="Y3935" s="76">
        <f t="shared" si="1714"/>
        <v>0</v>
      </c>
      <c r="Z3935" s="90" t="str">
        <f t="shared" si="1692"/>
        <v>A+J=</v>
      </c>
      <c r="AA3935" s="81">
        <f t="shared" si="1715"/>
        <v>47438</v>
      </c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75">
        <f t="shared" si="1693"/>
        <v>48195</v>
      </c>
      <c r="B3936" s="76">
        <f t="shared" si="1694"/>
        <v>65.958284249999991</v>
      </c>
      <c r="C3936" s="76">
        <f t="shared" si="1698"/>
        <v>36.373206189999998</v>
      </c>
      <c r="D3936" s="77">
        <f t="shared" si="1700"/>
        <v>7245.38</v>
      </c>
      <c r="E3936" s="78">
        <f>IF(K3936=1,VLOOKUP(A3935,[1]Plan1!$G$155:$I$350,3),E3935)</f>
        <v>7276.54</v>
      </c>
      <c r="F3936" s="79">
        <f t="shared" si="1701"/>
        <v>45763</v>
      </c>
      <c r="G3936" s="80">
        <f t="shared" si="1702"/>
        <v>4.3006716003852752E-3</v>
      </c>
      <c r="H3936" s="81">
        <f t="shared" si="1703"/>
        <v>48197</v>
      </c>
      <c r="I3936" s="81">
        <f t="shared" si="1704"/>
        <v>48197</v>
      </c>
      <c r="J3936" s="82">
        <f t="shared" si="1695"/>
        <v>19</v>
      </c>
      <c r="K3936" s="82">
        <f t="shared" si="1691"/>
        <v>19</v>
      </c>
      <c r="L3936" s="76">
        <f t="shared" si="1705"/>
        <v>1.0043006699999999</v>
      </c>
      <c r="M3936" s="83">
        <f t="shared" si="1706"/>
        <v>1.0043006699999999</v>
      </c>
      <c r="N3936" s="83">
        <f t="shared" si="1707"/>
        <v>1.7950810276316247</v>
      </c>
      <c r="O3936" s="76">
        <f t="shared" si="1708"/>
        <v>1.8028010699999999</v>
      </c>
      <c r="P3936" s="76">
        <f t="shared" si="1709"/>
        <v>65.573655029999998</v>
      </c>
      <c r="Q3936" s="84">
        <f t="shared" si="1699"/>
        <v>0</v>
      </c>
      <c r="R3936" s="86">
        <f t="shared" si="1696"/>
        <v>0</v>
      </c>
      <c r="S3936" s="76">
        <f t="shared" si="1710"/>
        <v>0</v>
      </c>
      <c r="T3936" s="86">
        <f t="shared" si="1697"/>
        <v>8.0657000000000006E-2</v>
      </c>
      <c r="U3936" s="84">
        <f t="shared" si="1711"/>
        <v>19</v>
      </c>
      <c r="V3936" s="84">
        <v>252</v>
      </c>
      <c r="W3936" s="83">
        <f t="shared" si="1712"/>
        <v>1.005865606</v>
      </c>
      <c r="X3936" s="76">
        <f t="shared" si="1713"/>
        <v>0.38462921999999999</v>
      </c>
      <c r="Y3936" s="76">
        <f t="shared" si="1714"/>
        <v>0</v>
      </c>
      <c r="Z3936" s="90" t="str">
        <f t="shared" si="1692"/>
        <v>A+J=</v>
      </c>
      <c r="AA3936" s="81">
        <f t="shared" si="1715"/>
        <v>47438</v>
      </c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75">
        <f t="shared" si="1693"/>
        <v>48196</v>
      </c>
      <c r="B3937" s="76">
        <f t="shared" si="1694"/>
        <v>65.958284249999991</v>
      </c>
      <c r="C3937" s="76">
        <f t="shared" si="1698"/>
        <v>36.373206189999998</v>
      </c>
      <c r="D3937" s="77">
        <f t="shared" si="1700"/>
        <v>7245.38</v>
      </c>
      <c r="E3937" s="78">
        <f>IF(K3937=1,VLOOKUP(A3936,[1]Plan1!$G$155:$I$350,3),E3936)</f>
        <v>7276.54</v>
      </c>
      <c r="F3937" s="79">
        <f t="shared" si="1701"/>
        <v>45763</v>
      </c>
      <c r="G3937" s="80">
        <f t="shared" si="1702"/>
        <v>4.3006716003852752E-3</v>
      </c>
      <c r="H3937" s="81">
        <f t="shared" si="1703"/>
        <v>48197</v>
      </c>
      <c r="I3937" s="81">
        <f t="shared" si="1704"/>
        <v>48197</v>
      </c>
      <c r="J3937" s="82">
        <f t="shared" si="1695"/>
        <v>19</v>
      </c>
      <c r="K3937" s="82">
        <f t="shared" si="1691"/>
        <v>19</v>
      </c>
      <c r="L3937" s="76">
        <f t="shared" si="1705"/>
        <v>1.0043006699999999</v>
      </c>
      <c r="M3937" s="83">
        <f t="shared" si="1706"/>
        <v>1.0043006699999999</v>
      </c>
      <c r="N3937" s="83">
        <f t="shared" si="1707"/>
        <v>1.7950810276316247</v>
      </c>
      <c r="O3937" s="76">
        <f t="shared" si="1708"/>
        <v>1.8028010699999999</v>
      </c>
      <c r="P3937" s="76">
        <f t="shared" si="1709"/>
        <v>65.573655029999998</v>
      </c>
      <c r="Q3937" s="84">
        <f t="shared" si="1699"/>
        <v>0</v>
      </c>
      <c r="R3937" s="86">
        <f t="shared" si="1696"/>
        <v>0</v>
      </c>
      <c r="S3937" s="76">
        <f t="shared" si="1710"/>
        <v>0</v>
      </c>
      <c r="T3937" s="86">
        <f t="shared" si="1697"/>
        <v>8.0657000000000006E-2</v>
      </c>
      <c r="U3937" s="84">
        <f t="shared" si="1711"/>
        <v>19</v>
      </c>
      <c r="V3937" s="84">
        <v>252</v>
      </c>
      <c r="W3937" s="83">
        <f t="shared" si="1712"/>
        <v>1.005865606</v>
      </c>
      <c r="X3937" s="76">
        <f t="shared" si="1713"/>
        <v>0.38462921999999999</v>
      </c>
      <c r="Y3937" s="76">
        <f t="shared" si="1714"/>
        <v>0</v>
      </c>
      <c r="Z3937" s="90" t="str">
        <f t="shared" si="1692"/>
        <v>A+J=</v>
      </c>
      <c r="AA3937" s="81">
        <f t="shared" si="1715"/>
        <v>47438</v>
      </c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75">
        <f t="shared" si="1693"/>
        <v>48197</v>
      </c>
      <c r="B3938" s="76">
        <f t="shared" si="1694"/>
        <v>65.958284249999991</v>
      </c>
      <c r="C3938" s="76">
        <f t="shared" si="1698"/>
        <v>36.373206189999998</v>
      </c>
      <c r="D3938" s="77">
        <f t="shared" si="1700"/>
        <v>7245.38</v>
      </c>
      <c r="E3938" s="78">
        <f>IF(K3938=1,VLOOKUP(A3937,[1]Plan1!$G$155:$I$350,3),E3937)</f>
        <v>7276.54</v>
      </c>
      <c r="F3938" s="79">
        <f t="shared" si="1701"/>
        <v>45763</v>
      </c>
      <c r="G3938" s="80">
        <f t="shared" si="1702"/>
        <v>4.3006716003852752E-3</v>
      </c>
      <c r="H3938" s="81">
        <f t="shared" si="1703"/>
        <v>48228</v>
      </c>
      <c r="I3938" s="81">
        <f t="shared" si="1704"/>
        <v>48197</v>
      </c>
      <c r="J3938" s="82">
        <f t="shared" si="1695"/>
        <v>19</v>
      </c>
      <c r="K3938" s="82">
        <f t="shared" si="1691"/>
        <v>19</v>
      </c>
      <c r="L3938" s="76">
        <f t="shared" si="1705"/>
        <v>1.0043006699999999</v>
      </c>
      <c r="M3938" s="83">
        <f t="shared" si="1706"/>
        <v>1.0043006699999999</v>
      </c>
      <c r="N3938" s="83">
        <f t="shared" si="1707"/>
        <v>1.7950810276316247</v>
      </c>
      <c r="O3938" s="76">
        <f t="shared" si="1708"/>
        <v>1.8028010699999999</v>
      </c>
      <c r="P3938" s="76">
        <f t="shared" si="1709"/>
        <v>65.573655029999998</v>
      </c>
      <c r="Q3938" s="84">
        <f t="shared" si="1699"/>
        <v>129</v>
      </c>
      <c r="R3938" s="86">
        <f t="shared" si="1696"/>
        <v>0.17530799999999999</v>
      </c>
      <c r="S3938" s="76">
        <f t="shared" si="1710"/>
        <v>11.49558631</v>
      </c>
      <c r="T3938" s="86">
        <f t="shared" si="1697"/>
        <v>8.0657000000000006E-2</v>
      </c>
      <c r="U3938" s="84">
        <f t="shared" si="1711"/>
        <v>19</v>
      </c>
      <c r="V3938" s="84">
        <v>252</v>
      </c>
      <c r="W3938" s="83">
        <f t="shared" si="1712"/>
        <v>1.005865606</v>
      </c>
      <c r="X3938" s="76">
        <f t="shared" si="1713"/>
        <v>0.38462921999999999</v>
      </c>
      <c r="Y3938" s="76">
        <f t="shared" si="1714"/>
        <v>11.880215530000001</v>
      </c>
      <c r="Z3938" s="90" t="str">
        <f t="shared" si="1692"/>
        <v>A+J=</v>
      </c>
      <c r="AA3938" s="81">
        <f t="shared" si="1715"/>
        <v>47438</v>
      </c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75">
        <f t="shared" si="1693"/>
        <v>48198</v>
      </c>
      <c r="B3939" s="76">
        <f t="shared" si="1694"/>
        <v>54.105772680000001</v>
      </c>
      <c r="C3939" s="76">
        <f t="shared" si="1698"/>
        <v>29.996692159999998</v>
      </c>
      <c r="D3939" s="77">
        <f t="shared" si="1700"/>
        <v>7245.38</v>
      </c>
      <c r="E3939" s="78">
        <f>IF(K3939=1,VLOOKUP(A3938,[1]Plan1!$G$155:$I$350,3),E3938)</f>
        <v>7276.54</v>
      </c>
      <c r="F3939" s="79">
        <f t="shared" si="1701"/>
        <v>45763</v>
      </c>
      <c r="G3939" s="80">
        <f t="shared" si="1702"/>
        <v>4.3006716003852752E-3</v>
      </c>
      <c r="H3939" s="81">
        <f t="shared" si="1703"/>
        <v>48228</v>
      </c>
      <c r="I3939" s="81">
        <f t="shared" si="1704"/>
        <v>48228</v>
      </c>
      <c r="J3939" s="82">
        <f t="shared" si="1695"/>
        <v>21</v>
      </c>
      <c r="K3939" s="82">
        <f t="shared" si="1691"/>
        <v>1</v>
      </c>
      <c r="L3939" s="76">
        <f t="shared" si="1705"/>
        <v>1.0002043700000001</v>
      </c>
      <c r="M3939" s="83">
        <f t="shared" si="1706"/>
        <v>1.0043006699999999</v>
      </c>
      <c r="N3939" s="83">
        <f t="shared" si="1707"/>
        <v>1.8028010787547291</v>
      </c>
      <c r="O3939" s="76">
        <f t="shared" si="1708"/>
        <v>1.80316951</v>
      </c>
      <c r="P3939" s="76">
        <f t="shared" si="1709"/>
        <v>54.089120700000002</v>
      </c>
      <c r="Q3939" s="84">
        <f t="shared" si="1699"/>
        <v>0</v>
      </c>
      <c r="R3939" s="86">
        <f t="shared" si="1696"/>
        <v>0</v>
      </c>
      <c r="S3939" s="76">
        <f t="shared" si="1710"/>
        <v>0</v>
      </c>
      <c r="T3939" s="86">
        <f t="shared" si="1697"/>
        <v>8.0657000000000006E-2</v>
      </c>
      <c r="U3939" s="84">
        <f t="shared" si="1711"/>
        <v>1</v>
      </c>
      <c r="V3939" s="84">
        <v>252</v>
      </c>
      <c r="W3939" s="83">
        <f t="shared" si="1712"/>
        <v>1.0003078620000001</v>
      </c>
      <c r="X3939" s="76">
        <f t="shared" si="1713"/>
        <v>1.665198E-2</v>
      </c>
      <c r="Y3939" s="76">
        <f t="shared" si="1714"/>
        <v>0</v>
      </c>
      <c r="Z3939" s="90" t="str">
        <f t="shared" si="1692"/>
        <v>A+J=</v>
      </c>
      <c r="AA3939" s="81">
        <f t="shared" si="1715"/>
        <v>47438</v>
      </c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75">
        <f t="shared" si="1693"/>
        <v>48199</v>
      </c>
      <c r="B3940" s="76">
        <f t="shared" si="1694"/>
        <v>54.133491240000005</v>
      </c>
      <c r="C3940" s="76">
        <f t="shared" si="1698"/>
        <v>29.996692159999998</v>
      </c>
      <c r="D3940" s="77">
        <f t="shared" si="1700"/>
        <v>7245.38</v>
      </c>
      <c r="E3940" s="78">
        <f>IF(K3940=1,VLOOKUP(A3939,[1]Plan1!$G$155:$I$350,3),E3939)</f>
        <v>7276.54</v>
      </c>
      <c r="F3940" s="79">
        <f t="shared" si="1701"/>
        <v>45763</v>
      </c>
      <c r="G3940" s="80">
        <f t="shared" si="1702"/>
        <v>4.3006716003852752E-3</v>
      </c>
      <c r="H3940" s="81">
        <f t="shared" si="1703"/>
        <v>48228</v>
      </c>
      <c r="I3940" s="81">
        <f t="shared" si="1704"/>
        <v>48228</v>
      </c>
      <c r="J3940" s="82">
        <f t="shared" si="1695"/>
        <v>21</v>
      </c>
      <c r="K3940" s="82">
        <f t="shared" si="1691"/>
        <v>2</v>
      </c>
      <c r="L3940" s="76">
        <f t="shared" si="1705"/>
        <v>1.00040879</v>
      </c>
      <c r="M3940" s="83">
        <f t="shared" si="1706"/>
        <v>1.0043006699999999</v>
      </c>
      <c r="N3940" s="83">
        <f t="shared" si="1707"/>
        <v>1.8028010787547291</v>
      </c>
      <c r="O3940" s="76">
        <f t="shared" si="1708"/>
        <v>1.8035380400000001</v>
      </c>
      <c r="P3940" s="76">
        <f t="shared" si="1709"/>
        <v>54.100175380000003</v>
      </c>
      <c r="Q3940" s="84">
        <f t="shared" si="1699"/>
        <v>0</v>
      </c>
      <c r="R3940" s="86">
        <f t="shared" si="1696"/>
        <v>0</v>
      </c>
      <c r="S3940" s="76">
        <f t="shared" si="1710"/>
        <v>0</v>
      </c>
      <c r="T3940" s="86">
        <f t="shared" si="1697"/>
        <v>8.0657000000000006E-2</v>
      </c>
      <c r="U3940" s="84">
        <f t="shared" si="1711"/>
        <v>2</v>
      </c>
      <c r="V3940" s="84">
        <v>252</v>
      </c>
      <c r="W3940" s="83">
        <f t="shared" si="1712"/>
        <v>1.000615818</v>
      </c>
      <c r="X3940" s="76">
        <f t="shared" si="1713"/>
        <v>3.3315860000000003E-2</v>
      </c>
      <c r="Y3940" s="76">
        <f t="shared" si="1714"/>
        <v>0</v>
      </c>
      <c r="Z3940" s="90" t="str">
        <f t="shared" si="1692"/>
        <v>A+J=</v>
      </c>
      <c r="AA3940" s="81">
        <f t="shared" si="1715"/>
        <v>47438</v>
      </c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75">
        <f t="shared" si="1693"/>
        <v>48200</v>
      </c>
      <c r="B3941" s="76">
        <f t="shared" si="1694"/>
        <v>54.161223839999998</v>
      </c>
      <c r="C3941" s="76">
        <f t="shared" si="1698"/>
        <v>29.996692159999998</v>
      </c>
      <c r="D3941" s="77">
        <f t="shared" si="1700"/>
        <v>7245.38</v>
      </c>
      <c r="E3941" s="78">
        <f>IF(K3941=1,VLOOKUP(A3940,[1]Plan1!$G$155:$I$350,3),E3940)</f>
        <v>7276.54</v>
      </c>
      <c r="F3941" s="79">
        <f t="shared" si="1701"/>
        <v>45763</v>
      </c>
      <c r="G3941" s="80">
        <f t="shared" si="1702"/>
        <v>4.3006716003852752E-3</v>
      </c>
      <c r="H3941" s="81">
        <f t="shared" si="1703"/>
        <v>48228</v>
      </c>
      <c r="I3941" s="81">
        <f t="shared" si="1704"/>
        <v>48228</v>
      </c>
      <c r="J3941" s="82">
        <f t="shared" si="1695"/>
        <v>21</v>
      </c>
      <c r="K3941" s="82">
        <f t="shared" si="1691"/>
        <v>3</v>
      </c>
      <c r="L3941" s="76">
        <f t="shared" si="1705"/>
        <v>1.00061325</v>
      </c>
      <c r="M3941" s="83">
        <f t="shared" si="1706"/>
        <v>1.0043006699999999</v>
      </c>
      <c r="N3941" s="83">
        <f t="shared" si="1707"/>
        <v>1.8028010787547291</v>
      </c>
      <c r="O3941" s="76">
        <f t="shared" si="1708"/>
        <v>1.8039066399999999</v>
      </c>
      <c r="P3941" s="76">
        <f t="shared" si="1709"/>
        <v>54.11123216</v>
      </c>
      <c r="Q3941" s="84">
        <f t="shared" si="1699"/>
        <v>0</v>
      </c>
      <c r="R3941" s="86">
        <f t="shared" si="1696"/>
        <v>0</v>
      </c>
      <c r="S3941" s="76">
        <f t="shared" si="1710"/>
        <v>0</v>
      </c>
      <c r="T3941" s="86">
        <f t="shared" si="1697"/>
        <v>8.0657000000000006E-2</v>
      </c>
      <c r="U3941" s="84">
        <f t="shared" si="1711"/>
        <v>3</v>
      </c>
      <c r="V3941" s="84">
        <v>252</v>
      </c>
      <c r="W3941" s="83">
        <f t="shared" si="1712"/>
        <v>1.000923869</v>
      </c>
      <c r="X3941" s="76">
        <f t="shared" si="1713"/>
        <v>4.9991679999999997E-2</v>
      </c>
      <c r="Y3941" s="76">
        <f t="shared" si="1714"/>
        <v>0</v>
      </c>
      <c r="Z3941" s="90" t="str">
        <f t="shared" si="1692"/>
        <v>A+J=</v>
      </c>
      <c r="AA3941" s="81">
        <f t="shared" si="1715"/>
        <v>47438</v>
      </c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75">
        <f t="shared" si="1693"/>
        <v>48201</v>
      </c>
      <c r="B3942" s="76">
        <f t="shared" si="1694"/>
        <v>54.188970509999997</v>
      </c>
      <c r="C3942" s="76">
        <f t="shared" si="1698"/>
        <v>29.996692159999998</v>
      </c>
      <c r="D3942" s="77">
        <f t="shared" si="1700"/>
        <v>7245.38</v>
      </c>
      <c r="E3942" s="78">
        <f>IF(K3942=1,VLOOKUP(A3941,[1]Plan1!$G$155:$I$350,3),E3941)</f>
        <v>7276.54</v>
      </c>
      <c r="F3942" s="79">
        <f t="shared" si="1701"/>
        <v>45763</v>
      </c>
      <c r="G3942" s="80">
        <f t="shared" si="1702"/>
        <v>4.3006716003852752E-3</v>
      </c>
      <c r="H3942" s="81">
        <f t="shared" si="1703"/>
        <v>48228</v>
      </c>
      <c r="I3942" s="81">
        <f t="shared" si="1704"/>
        <v>48228</v>
      </c>
      <c r="J3942" s="82">
        <f t="shared" si="1695"/>
        <v>21</v>
      </c>
      <c r="K3942" s="82">
        <f t="shared" si="1691"/>
        <v>4</v>
      </c>
      <c r="L3942" s="76">
        <f t="shared" si="1705"/>
        <v>1.00081775</v>
      </c>
      <c r="M3942" s="83">
        <f t="shared" si="1706"/>
        <v>1.0043006699999999</v>
      </c>
      <c r="N3942" s="83">
        <f t="shared" si="1707"/>
        <v>1.8028010787547291</v>
      </c>
      <c r="O3942" s="76">
        <f t="shared" si="1708"/>
        <v>1.80427531</v>
      </c>
      <c r="P3942" s="76">
        <f t="shared" si="1709"/>
        <v>54.12229104</v>
      </c>
      <c r="Q3942" s="84">
        <f t="shared" si="1699"/>
        <v>0</v>
      </c>
      <c r="R3942" s="86">
        <f t="shared" si="1696"/>
        <v>0</v>
      </c>
      <c r="S3942" s="76">
        <f t="shared" si="1710"/>
        <v>0</v>
      </c>
      <c r="T3942" s="86">
        <f t="shared" si="1697"/>
        <v>8.0657000000000006E-2</v>
      </c>
      <c r="U3942" s="84">
        <f t="shared" si="1711"/>
        <v>4</v>
      </c>
      <c r="V3942" s="84">
        <v>252</v>
      </c>
      <c r="W3942" s="83">
        <f t="shared" si="1712"/>
        <v>1.001232015</v>
      </c>
      <c r="X3942" s="76">
        <f t="shared" si="1713"/>
        <v>6.6679470000000005E-2</v>
      </c>
      <c r="Y3942" s="76">
        <f t="shared" si="1714"/>
        <v>0</v>
      </c>
      <c r="Z3942" s="90" t="str">
        <f t="shared" si="1692"/>
        <v>A+J=</v>
      </c>
      <c r="AA3942" s="81">
        <f t="shared" si="1715"/>
        <v>47438</v>
      </c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75">
        <f t="shared" si="1693"/>
        <v>48202</v>
      </c>
      <c r="B3943" s="76">
        <f t="shared" si="1694"/>
        <v>54.216731539999998</v>
      </c>
      <c r="C3943" s="76">
        <f t="shared" si="1698"/>
        <v>29.996692159999998</v>
      </c>
      <c r="D3943" s="77">
        <f t="shared" si="1700"/>
        <v>7245.38</v>
      </c>
      <c r="E3943" s="78">
        <f>IF(K3943=1,VLOOKUP(A3942,[1]Plan1!$G$155:$I$350,3),E3942)</f>
        <v>7276.54</v>
      </c>
      <c r="F3943" s="79">
        <f t="shared" si="1701"/>
        <v>45763</v>
      </c>
      <c r="G3943" s="80">
        <f t="shared" si="1702"/>
        <v>4.3006716003852752E-3</v>
      </c>
      <c r="H3943" s="81">
        <f t="shared" si="1703"/>
        <v>48228</v>
      </c>
      <c r="I3943" s="81">
        <f t="shared" si="1704"/>
        <v>48228</v>
      </c>
      <c r="J3943" s="82">
        <f t="shared" si="1695"/>
        <v>21</v>
      </c>
      <c r="K3943" s="82">
        <f t="shared" si="1691"/>
        <v>5</v>
      </c>
      <c r="L3943" s="76">
        <f t="shared" si="1705"/>
        <v>1.0010222900000001</v>
      </c>
      <c r="M3943" s="83">
        <f t="shared" si="1706"/>
        <v>1.0043006699999999</v>
      </c>
      <c r="N3943" s="83">
        <f t="shared" si="1707"/>
        <v>1.8028010787547291</v>
      </c>
      <c r="O3943" s="76">
        <f t="shared" si="1708"/>
        <v>1.80464406</v>
      </c>
      <c r="P3943" s="76">
        <f t="shared" si="1709"/>
        <v>54.13335232</v>
      </c>
      <c r="Q3943" s="84">
        <f t="shared" si="1699"/>
        <v>0</v>
      </c>
      <c r="R3943" s="86">
        <f t="shared" si="1696"/>
        <v>0</v>
      </c>
      <c r="S3943" s="76">
        <f t="shared" si="1710"/>
        <v>0</v>
      </c>
      <c r="T3943" s="86">
        <f t="shared" si="1697"/>
        <v>8.0657000000000006E-2</v>
      </c>
      <c r="U3943" s="84">
        <f t="shared" si="1711"/>
        <v>5</v>
      </c>
      <c r="V3943" s="84">
        <v>252</v>
      </c>
      <c r="W3943" s="83">
        <f t="shared" si="1712"/>
        <v>1.001540256</v>
      </c>
      <c r="X3943" s="76">
        <f t="shared" si="1713"/>
        <v>8.3379220000000004E-2</v>
      </c>
      <c r="Y3943" s="76">
        <f t="shared" si="1714"/>
        <v>0</v>
      </c>
      <c r="Z3943" s="90" t="str">
        <f t="shared" si="1692"/>
        <v>A+J=</v>
      </c>
      <c r="AA3943" s="81">
        <f t="shared" si="1715"/>
        <v>47438</v>
      </c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75">
        <f t="shared" si="1693"/>
        <v>48203</v>
      </c>
      <c r="B3944" s="76">
        <f t="shared" si="1694"/>
        <v>54.216731539999998</v>
      </c>
      <c r="C3944" s="76">
        <f t="shared" si="1698"/>
        <v>29.996692159999998</v>
      </c>
      <c r="D3944" s="77">
        <f t="shared" si="1700"/>
        <v>7245.38</v>
      </c>
      <c r="E3944" s="78">
        <f>IF(K3944=1,VLOOKUP(A3943,[1]Plan1!$G$155:$I$350,3),E3943)</f>
        <v>7276.54</v>
      </c>
      <c r="F3944" s="79">
        <f t="shared" si="1701"/>
        <v>45763</v>
      </c>
      <c r="G3944" s="80">
        <f t="shared" si="1702"/>
        <v>4.3006716003852752E-3</v>
      </c>
      <c r="H3944" s="81">
        <f t="shared" si="1703"/>
        <v>48228</v>
      </c>
      <c r="I3944" s="81">
        <f t="shared" si="1704"/>
        <v>48228</v>
      </c>
      <c r="J3944" s="82">
        <f t="shared" si="1695"/>
        <v>21</v>
      </c>
      <c r="K3944" s="82">
        <f t="shared" si="1691"/>
        <v>5</v>
      </c>
      <c r="L3944" s="76">
        <f t="shared" si="1705"/>
        <v>1.0010222900000001</v>
      </c>
      <c r="M3944" s="83">
        <f t="shared" si="1706"/>
        <v>1.0043006699999999</v>
      </c>
      <c r="N3944" s="83">
        <f t="shared" si="1707"/>
        <v>1.8028010787547291</v>
      </c>
      <c r="O3944" s="76">
        <f t="shared" si="1708"/>
        <v>1.80464406</v>
      </c>
      <c r="P3944" s="76">
        <f t="shared" si="1709"/>
        <v>54.13335232</v>
      </c>
      <c r="Q3944" s="84">
        <f t="shared" si="1699"/>
        <v>0</v>
      </c>
      <c r="R3944" s="86">
        <f t="shared" si="1696"/>
        <v>0</v>
      </c>
      <c r="S3944" s="76">
        <f t="shared" si="1710"/>
        <v>0</v>
      </c>
      <c r="T3944" s="86">
        <f t="shared" si="1697"/>
        <v>8.0657000000000006E-2</v>
      </c>
      <c r="U3944" s="84">
        <f t="shared" si="1711"/>
        <v>5</v>
      </c>
      <c r="V3944" s="84">
        <v>252</v>
      </c>
      <c r="W3944" s="83">
        <f t="shared" si="1712"/>
        <v>1.001540256</v>
      </c>
      <c r="X3944" s="76">
        <f t="shared" si="1713"/>
        <v>8.3379220000000004E-2</v>
      </c>
      <c r="Y3944" s="76">
        <f t="shared" si="1714"/>
        <v>0</v>
      </c>
      <c r="Z3944" s="90" t="str">
        <f t="shared" si="1692"/>
        <v>A+J=</v>
      </c>
      <c r="AA3944" s="81">
        <f t="shared" si="1715"/>
        <v>47438</v>
      </c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75">
        <f t="shared" si="1693"/>
        <v>48204</v>
      </c>
      <c r="B3945" s="76">
        <f t="shared" si="1694"/>
        <v>54.216731539999998</v>
      </c>
      <c r="C3945" s="76">
        <f t="shared" si="1698"/>
        <v>29.996692159999998</v>
      </c>
      <c r="D3945" s="77">
        <f t="shared" si="1700"/>
        <v>7245.38</v>
      </c>
      <c r="E3945" s="78">
        <f>IF(K3945=1,VLOOKUP(A3944,[1]Plan1!$G$155:$I$350,3),E3944)</f>
        <v>7276.54</v>
      </c>
      <c r="F3945" s="79">
        <f t="shared" si="1701"/>
        <v>45763</v>
      </c>
      <c r="G3945" s="80">
        <f t="shared" si="1702"/>
        <v>4.3006716003852752E-3</v>
      </c>
      <c r="H3945" s="81">
        <f t="shared" si="1703"/>
        <v>48228</v>
      </c>
      <c r="I3945" s="81">
        <f t="shared" si="1704"/>
        <v>48228</v>
      </c>
      <c r="J3945" s="82">
        <f t="shared" si="1695"/>
        <v>21</v>
      </c>
      <c r="K3945" s="82">
        <f t="shared" si="1691"/>
        <v>5</v>
      </c>
      <c r="L3945" s="76">
        <f t="shared" si="1705"/>
        <v>1.0010222900000001</v>
      </c>
      <c r="M3945" s="83">
        <f t="shared" si="1706"/>
        <v>1.0043006699999999</v>
      </c>
      <c r="N3945" s="83">
        <f t="shared" si="1707"/>
        <v>1.8028010787547291</v>
      </c>
      <c r="O3945" s="76">
        <f t="shared" si="1708"/>
        <v>1.80464406</v>
      </c>
      <c r="P3945" s="76">
        <f t="shared" si="1709"/>
        <v>54.13335232</v>
      </c>
      <c r="Q3945" s="84">
        <f t="shared" si="1699"/>
        <v>0</v>
      </c>
      <c r="R3945" s="86">
        <f t="shared" si="1696"/>
        <v>0</v>
      </c>
      <c r="S3945" s="76">
        <f t="shared" si="1710"/>
        <v>0</v>
      </c>
      <c r="T3945" s="86">
        <f t="shared" si="1697"/>
        <v>8.0657000000000006E-2</v>
      </c>
      <c r="U3945" s="84">
        <f t="shared" si="1711"/>
        <v>5</v>
      </c>
      <c r="V3945" s="84">
        <v>252</v>
      </c>
      <c r="W3945" s="83">
        <f t="shared" si="1712"/>
        <v>1.001540256</v>
      </c>
      <c r="X3945" s="76">
        <f t="shared" si="1713"/>
        <v>8.3379220000000004E-2</v>
      </c>
      <c r="Y3945" s="76">
        <f t="shared" si="1714"/>
        <v>0</v>
      </c>
      <c r="Z3945" s="90" t="str">
        <f t="shared" si="1692"/>
        <v>A+J=</v>
      </c>
      <c r="AA3945" s="81">
        <f t="shared" si="1715"/>
        <v>47438</v>
      </c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75">
        <f t="shared" si="1693"/>
        <v>48205</v>
      </c>
      <c r="B3946" s="76">
        <f t="shared" si="1694"/>
        <v>54.24450693</v>
      </c>
      <c r="C3946" s="76">
        <f t="shared" si="1698"/>
        <v>29.996692159999998</v>
      </c>
      <c r="D3946" s="77">
        <f t="shared" si="1700"/>
        <v>7245.38</v>
      </c>
      <c r="E3946" s="78">
        <f>IF(K3946=1,VLOOKUP(A3945,[1]Plan1!$G$155:$I$350,3),E3945)</f>
        <v>7276.54</v>
      </c>
      <c r="F3946" s="79">
        <f t="shared" si="1701"/>
        <v>45763</v>
      </c>
      <c r="G3946" s="80">
        <f t="shared" si="1702"/>
        <v>4.3006716003852752E-3</v>
      </c>
      <c r="H3946" s="81">
        <f t="shared" si="1703"/>
        <v>48228</v>
      </c>
      <c r="I3946" s="81">
        <f t="shared" si="1704"/>
        <v>48228</v>
      </c>
      <c r="J3946" s="82">
        <f t="shared" si="1695"/>
        <v>21</v>
      </c>
      <c r="K3946" s="82">
        <f t="shared" ref="K3946:K4009" si="1716">(J3946-(NETWORKDAYS(A3946,I3946,AD$165:AD$503)-1))</f>
        <v>6</v>
      </c>
      <c r="L3946" s="76">
        <f t="shared" si="1705"/>
        <v>1.0012268799999999</v>
      </c>
      <c r="M3946" s="83">
        <f t="shared" si="1706"/>
        <v>1.0043006699999999</v>
      </c>
      <c r="N3946" s="83">
        <f t="shared" si="1707"/>
        <v>1.8028010787547291</v>
      </c>
      <c r="O3946" s="76">
        <f t="shared" si="1708"/>
        <v>1.80501289</v>
      </c>
      <c r="P3946" s="76">
        <f t="shared" si="1709"/>
        <v>54.144416</v>
      </c>
      <c r="Q3946" s="84">
        <f t="shared" si="1699"/>
        <v>0</v>
      </c>
      <c r="R3946" s="86">
        <f t="shared" si="1696"/>
        <v>0</v>
      </c>
      <c r="S3946" s="76">
        <f t="shared" si="1710"/>
        <v>0</v>
      </c>
      <c r="T3946" s="86">
        <f t="shared" si="1697"/>
        <v>8.0657000000000006E-2</v>
      </c>
      <c r="U3946" s="84">
        <f t="shared" si="1711"/>
        <v>6</v>
      </c>
      <c r="V3946" s="84">
        <v>252</v>
      </c>
      <c r="W3946" s="83">
        <f t="shared" si="1712"/>
        <v>1.001848592</v>
      </c>
      <c r="X3946" s="76">
        <f t="shared" si="1713"/>
        <v>0.10009092999999999</v>
      </c>
      <c r="Y3946" s="76">
        <f t="shared" si="1714"/>
        <v>0</v>
      </c>
      <c r="Z3946" s="90" t="str">
        <f t="shared" si="1692"/>
        <v>A+J=</v>
      </c>
      <c r="AA3946" s="81">
        <f t="shared" si="1715"/>
        <v>47438</v>
      </c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75">
        <f t="shared" si="1693"/>
        <v>48206</v>
      </c>
      <c r="B3947" s="76">
        <f t="shared" si="1694"/>
        <v>54.272296089999998</v>
      </c>
      <c r="C3947" s="76">
        <f t="shared" si="1698"/>
        <v>29.996692159999998</v>
      </c>
      <c r="D3947" s="77">
        <f t="shared" si="1700"/>
        <v>7245.38</v>
      </c>
      <c r="E3947" s="78">
        <f>IF(K3947=1,VLOOKUP(A3946,[1]Plan1!$G$155:$I$350,3),E3946)</f>
        <v>7276.54</v>
      </c>
      <c r="F3947" s="79">
        <f t="shared" si="1701"/>
        <v>45763</v>
      </c>
      <c r="G3947" s="80">
        <f t="shared" si="1702"/>
        <v>4.3006716003852752E-3</v>
      </c>
      <c r="H3947" s="81">
        <f t="shared" si="1703"/>
        <v>48228</v>
      </c>
      <c r="I3947" s="81">
        <f t="shared" si="1704"/>
        <v>48228</v>
      </c>
      <c r="J3947" s="82">
        <f t="shared" si="1695"/>
        <v>21</v>
      </c>
      <c r="K3947" s="82">
        <f t="shared" si="1716"/>
        <v>7</v>
      </c>
      <c r="L3947" s="76">
        <f t="shared" si="1705"/>
        <v>1.0014315</v>
      </c>
      <c r="M3947" s="83">
        <f t="shared" si="1706"/>
        <v>1.0043006699999999</v>
      </c>
      <c r="N3947" s="83">
        <f t="shared" si="1707"/>
        <v>1.8028010787547291</v>
      </c>
      <c r="O3947" s="76">
        <f t="shared" si="1708"/>
        <v>1.80538178</v>
      </c>
      <c r="P3947" s="76">
        <f t="shared" si="1709"/>
        <v>54.155481479999999</v>
      </c>
      <c r="Q3947" s="84">
        <f t="shared" si="1699"/>
        <v>0</v>
      </c>
      <c r="R3947" s="86">
        <f t="shared" si="1696"/>
        <v>0</v>
      </c>
      <c r="S3947" s="76">
        <f t="shared" si="1710"/>
        <v>0</v>
      </c>
      <c r="T3947" s="86">
        <f t="shared" si="1697"/>
        <v>8.0657000000000006E-2</v>
      </c>
      <c r="U3947" s="84">
        <f t="shared" si="1711"/>
        <v>7</v>
      </c>
      <c r="V3947" s="84">
        <v>252</v>
      </c>
      <c r="W3947" s="83">
        <f t="shared" si="1712"/>
        <v>1.0021570230000001</v>
      </c>
      <c r="X3947" s="76">
        <f t="shared" si="1713"/>
        <v>0.11681461</v>
      </c>
      <c r="Y3947" s="76">
        <f t="shared" si="1714"/>
        <v>0</v>
      </c>
      <c r="Z3947" s="90" t="str">
        <f t="shared" si="1692"/>
        <v>A+J=</v>
      </c>
      <c r="AA3947" s="81">
        <f t="shared" si="1715"/>
        <v>47438</v>
      </c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75">
        <f t="shared" si="1693"/>
        <v>48207</v>
      </c>
      <c r="B3948" s="76">
        <f t="shared" si="1694"/>
        <v>54.300099879999998</v>
      </c>
      <c r="C3948" s="76">
        <f t="shared" si="1698"/>
        <v>29.996692159999998</v>
      </c>
      <c r="D3948" s="77">
        <f t="shared" si="1700"/>
        <v>7245.38</v>
      </c>
      <c r="E3948" s="78">
        <f>IF(K3948=1,VLOOKUP(A3947,[1]Plan1!$G$155:$I$350,3),E3947)</f>
        <v>7276.54</v>
      </c>
      <c r="F3948" s="79">
        <f t="shared" si="1701"/>
        <v>45763</v>
      </c>
      <c r="G3948" s="80">
        <f t="shared" si="1702"/>
        <v>4.3006716003852752E-3</v>
      </c>
      <c r="H3948" s="81">
        <f t="shared" si="1703"/>
        <v>48228</v>
      </c>
      <c r="I3948" s="81">
        <f t="shared" si="1704"/>
        <v>48228</v>
      </c>
      <c r="J3948" s="82">
        <f t="shared" si="1695"/>
        <v>21</v>
      </c>
      <c r="K3948" s="82">
        <f t="shared" si="1716"/>
        <v>8</v>
      </c>
      <c r="L3948" s="76">
        <f t="shared" si="1705"/>
        <v>1.00163617</v>
      </c>
      <c r="M3948" s="83">
        <f t="shared" si="1706"/>
        <v>1.0043006699999999</v>
      </c>
      <c r="N3948" s="83">
        <f t="shared" si="1707"/>
        <v>1.8028010787547291</v>
      </c>
      <c r="O3948" s="76">
        <f t="shared" si="1708"/>
        <v>1.80575076</v>
      </c>
      <c r="P3948" s="76">
        <f t="shared" si="1709"/>
        <v>54.166549660000001</v>
      </c>
      <c r="Q3948" s="84">
        <f t="shared" si="1699"/>
        <v>0</v>
      </c>
      <c r="R3948" s="86">
        <f t="shared" si="1696"/>
        <v>0</v>
      </c>
      <c r="S3948" s="76">
        <f t="shared" si="1710"/>
        <v>0</v>
      </c>
      <c r="T3948" s="86">
        <f t="shared" si="1697"/>
        <v>8.0657000000000006E-2</v>
      </c>
      <c r="U3948" s="84">
        <f t="shared" si="1711"/>
        <v>8</v>
      </c>
      <c r="V3948" s="84">
        <v>252</v>
      </c>
      <c r="W3948" s="83">
        <f t="shared" si="1712"/>
        <v>1.002465548</v>
      </c>
      <c r="X3948" s="76">
        <f t="shared" si="1713"/>
        <v>0.13355022</v>
      </c>
      <c r="Y3948" s="76">
        <f t="shared" si="1714"/>
        <v>0</v>
      </c>
      <c r="Z3948" s="90" t="str">
        <f t="shared" si="1692"/>
        <v>A+J=</v>
      </c>
      <c r="AA3948" s="81">
        <f t="shared" si="1715"/>
        <v>47438</v>
      </c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75">
        <f t="shared" si="1693"/>
        <v>48208</v>
      </c>
      <c r="B3949" s="76">
        <f t="shared" si="1694"/>
        <v>54.300099879999998</v>
      </c>
      <c r="C3949" s="76">
        <f t="shared" si="1698"/>
        <v>29.996692159999998</v>
      </c>
      <c r="D3949" s="77">
        <f t="shared" si="1700"/>
        <v>7245.38</v>
      </c>
      <c r="E3949" s="78">
        <f>IF(K3949=1,VLOOKUP(A3948,[1]Plan1!$G$155:$I$350,3),E3948)</f>
        <v>7276.54</v>
      </c>
      <c r="F3949" s="79">
        <f t="shared" si="1701"/>
        <v>45763</v>
      </c>
      <c r="G3949" s="80">
        <f t="shared" si="1702"/>
        <v>4.3006716003852752E-3</v>
      </c>
      <c r="H3949" s="81">
        <f t="shared" si="1703"/>
        <v>48228</v>
      </c>
      <c r="I3949" s="81">
        <f t="shared" si="1704"/>
        <v>48228</v>
      </c>
      <c r="J3949" s="82">
        <f t="shared" si="1695"/>
        <v>21</v>
      </c>
      <c r="K3949" s="82">
        <f t="shared" si="1716"/>
        <v>8</v>
      </c>
      <c r="L3949" s="76">
        <f t="shared" si="1705"/>
        <v>1.00163617</v>
      </c>
      <c r="M3949" s="83">
        <f t="shared" si="1706"/>
        <v>1.0043006699999999</v>
      </c>
      <c r="N3949" s="83">
        <f t="shared" si="1707"/>
        <v>1.8028010787547291</v>
      </c>
      <c r="O3949" s="76">
        <f t="shared" si="1708"/>
        <v>1.80575076</v>
      </c>
      <c r="P3949" s="76">
        <f t="shared" si="1709"/>
        <v>54.166549660000001</v>
      </c>
      <c r="Q3949" s="84">
        <f t="shared" si="1699"/>
        <v>0</v>
      </c>
      <c r="R3949" s="86">
        <f t="shared" si="1696"/>
        <v>0</v>
      </c>
      <c r="S3949" s="76">
        <f t="shared" si="1710"/>
        <v>0</v>
      </c>
      <c r="T3949" s="86">
        <f t="shared" si="1697"/>
        <v>8.0657000000000006E-2</v>
      </c>
      <c r="U3949" s="84">
        <f t="shared" si="1711"/>
        <v>8</v>
      </c>
      <c r="V3949" s="84">
        <v>252</v>
      </c>
      <c r="W3949" s="83">
        <f t="shared" si="1712"/>
        <v>1.002465548</v>
      </c>
      <c r="X3949" s="76">
        <f t="shared" si="1713"/>
        <v>0.13355022</v>
      </c>
      <c r="Y3949" s="76">
        <f t="shared" si="1714"/>
        <v>0</v>
      </c>
      <c r="Z3949" s="90" t="str">
        <f t="shared" si="1692"/>
        <v>A+J=</v>
      </c>
      <c r="AA3949" s="81">
        <f t="shared" si="1715"/>
        <v>47438</v>
      </c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75">
        <f t="shared" si="1693"/>
        <v>48209</v>
      </c>
      <c r="B3950" s="76">
        <f t="shared" si="1694"/>
        <v>54.327917810000002</v>
      </c>
      <c r="C3950" s="76">
        <f t="shared" si="1698"/>
        <v>29.996692159999998</v>
      </c>
      <c r="D3950" s="77">
        <f t="shared" si="1700"/>
        <v>7245.38</v>
      </c>
      <c r="E3950" s="78">
        <f>IF(K3950=1,VLOOKUP(A3949,[1]Plan1!$G$155:$I$350,3),E3949)</f>
        <v>7276.54</v>
      </c>
      <c r="F3950" s="79">
        <f t="shared" si="1701"/>
        <v>45763</v>
      </c>
      <c r="G3950" s="80">
        <f t="shared" si="1702"/>
        <v>4.3006716003852752E-3</v>
      </c>
      <c r="H3950" s="81">
        <f t="shared" si="1703"/>
        <v>48228</v>
      </c>
      <c r="I3950" s="81">
        <f t="shared" si="1704"/>
        <v>48228</v>
      </c>
      <c r="J3950" s="82">
        <f t="shared" si="1695"/>
        <v>21</v>
      </c>
      <c r="K3950" s="82">
        <f t="shared" si="1716"/>
        <v>9</v>
      </c>
      <c r="L3950" s="76">
        <f t="shared" si="1705"/>
        <v>1.00184088</v>
      </c>
      <c r="M3950" s="83">
        <f t="shared" si="1706"/>
        <v>1.0043006699999999</v>
      </c>
      <c r="N3950" s="83">
        <f t="shared" si="1707"/>
        <v>1.8028010787547291</v>
      </c>
      <c r="O3950" s="76">
        <f t="shared" si="1708"/>
        <v>1.80611981</v>
      </c>
      <c r="P3950" s="76">
        <f t="shared" si="1709"/>
        <v>54.17761994</v>
      </c>
      <c r="Q3950" s="84">
        <f t="shared" si="1699"/>
        <v>0</v>
      </c>
      <c r="R3950" s="86">
        <f t="shared" si="1696"/>
        <v>0</v>
      </c>
      <c r="S3950" s="76">
        <f t="shared" si="1710"/>
        <v>0</v>
      </c>
      <c r="T3950" s="86">
        <f t="shared" si="1697"/>
        <v>8.0657000000000006E-2</v>
      </c>
      <c r="U3950" s="84">
        <f t="shared" si="1711"/>
        <v>9</v>
      </c>
      <c r="V3950" s="84">
        <v>252</v>
      </c>
      <c r="W3950" s="83">
        <f t="shared" si="1712"/>
        <v>1.002774169</v>
      </c>
      <c r="X3950" s="76">
        <f t="shared" si="1713"/>
        <v>0.15029787</v>
      </c>
      <c r="Y3950" s="76">
        <f t="shared" si="1714"/>
        <v>0</v>
      </c>
      <c r="Z3950" s="90" t="str">
        <f t="shared" si="1692"/>
        <v>A+J=</v>
      </c>
      <c r="AA3950" s="81">
        <f t="shared" si="1715"/>
        <v>47438</v>
      </c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75">
        <f t="shared" si="1693"/>
        <v>48210</v>
      </c>
      <c r="B3951" s="76">
        <f t="shared" si="1694"/>
        <v>54.327917810000002</v>
      </c>
      <c r="C3951" s="76">
        <f t="shared" si="1698"/>
        <v>29.996692159999998</v>
      </c>
      <c r="D3951" s="77">
        <f t="shared" si="1700"/>
        <v>7245.38</v>
      </c>
      <c r="E3951" s="78">
        <f>IF(K3951=1,VLOOKUP(A3950,[1]Plan1!$G$155:$I$350,3),E3950)</f>
        <v>7276.54</v>
      </c>
      <c r="F3951" s="79">
        <f t="shared" si="1701"/>
        <v>45763</v>
      </c>
      <c r="G3951" s="80">
        <f t="shared" si="1702"/>
        <v>4.3006716003852752E-3</v>
      </c>
      <c r="H3951" s="81">
        <f t="shared" si="1703"/>
        <v>48228</v>
      </c>
      <c r="I3951" s="81">
        <f t="shared" si="1704"/>
        <v>48228</v>
      </c>
      <c r="J3951" s="82">
        <f t="shared" si="1695"/>
        <v>21</v>
      </c>
      <c r="K3951" s="82">
        <f t="shared" si="1716"/>
        <v>9</v>
      </c>
      <c r="L3951" s="76">
        <f t="shared" si="1705"/>
        <v>1.00184088</v>
      </c>
      <c r="M3951" s="83">
        <f t="shared" si="1706"/>
        <v>1.0043006699999999</v>
      </c>
      <c r="N3951" s="83">
        <f t="shared" si="1707"/>
        <v>1.8028010787547291</v>
      </c>
      <c r="O3951" s="76">
        <f t="shared" si="1708"/>
        <v>1.80611981</v>
      </c>
      <c r="P3951" s="76">
        <f t="shared" si="1709"/>
        <v>54.17761994</v>
      </c>
      <c r="Q3951" s="84">
        <f t="shared" si="1699"/>
        <v>0</v>
      </c>
      <c r="R3951" s="86">
        <f t="shared" si="1696"/>
        <v>0</v>
      </c>
      <c r="S3951" s="76">
        <f t="shared" si="1710"/>
        <v>0</v>
      </c>
      <c r="T3951" s="86">
        <f t="shared" si="1697"/>
        <v>8.0657000000000006E-2</v>
      </c>
      <c r="U3951" s="84">
        <f t="shared" si="1711"/>
        <v>9</v>
      </c>
      <c r="V3951" s="84">
        <v>252</v>
      </c>
      <c r="W3951" s="83">
        <f t="shared" si="1712"/>
        <v>1.002774169</v>
      </c>
      <c r="X3951" s="76">
        <f t="shared" si="1713"/>
        <v>0.15029787</v>
      </c>
      <c r="Y3951" s="76">
        <f t="shared" si="1714"/>
        <v>0</v>
      </c>
      <c r="Z3951" s="90" t="str">
        <f t="shared" si="1692"/>
        <v>A+J=</v>
      </c>
      <c r="AA3951" s="81">
        <f t="shared" si="1715"/>
        <v>47438</v>
      </c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75">
        <f t="shared" si="1693"/>
        <v>48211</v>
      </c>
      <c r="B3952" s="76">
        <f t="shared" si="1694"/>
        <v>54.327917810000002</v>
      </c>
      <c r="C3952" s="76">
        <f t="shared" si="1698"/>
        <v>29.996692159999998</v>
      </c>
      <c r="D3952" s="77">
        <f t="shared" si="1700"/>
        <v>7245.38</v>
      </c>
      <c r="E3952" s="78">
        <f>IF(K3952=1,VLOOKUP(A3951,[1]Plan1!$G$155:$I$350,3),E3951)</f>
        <v>7276.54</v>
      </c>
      <c r="F3952" s="79">
        <f t="shared" si="1701"/>
        <v>45763</v>
      </c>
      <c r="G3952" s="80">
        <f t="shared" si="1702"/>
        <v>4.3006716003852752E-3</v>
      </c>
      <c r="H3952" s="81">
        <f t="shared" si="1703"/>
        <v>48228</v>
      </c>
      <c r="I3952" s="81">
        <f t="shared" si="1704"/>
        <v>48228</v>
      </c>
      <c r="J3952" s="82">
        <f t="shared" si="1695"/>
        <v>21</v>
      </c>
      <c r="K3952" s="82">
        <f t="shared" si="1716"/>
        <v>9</v>
      </c>
      <c r="L3952" s="76">
        <f t="shared" si="1705"/>
        <v>1.00184088</v>
      </c>
      <c r="M3952" s="83">
        <f t="shared" si="1706"/>
        <v>1.0043006699999999</v>
      </c>
      <c r="N3952" s="83">
        <f t="shared" si="1707"/>
        <v>1.8028010787547291</v>
      </c>
      <c r="O3952" s="76">
        <f t="shared" si="1708"/>
        <v>1.80611981</v>
      </c>
      <c r="P3952" s="76">
        <f t="shared" si="1709"/>
        <v>54.17761994</v>
      </c>
      <c r="Q3952" s="84">
        <f t="shared" si="1699"/>
        <v>0</v>
      </c>
      <c r="R3952" s="86">
        <f t="shared" si="1696"/>
        <v>0</v>
      </c>
      <c r="S3952" s="76">
        <f t="shared" si="1710"/>
        <v>0</v>
      </c>
      <c r="T3952" s="86">
        <f t="shared" si="1697"/>
        <v>8.0657000000000006E-2</v>
      </c>
      <c r="U3952" s="84">
        <f t="shared" si="1711"/>
        <v>9</v>
      </c>
      <c r="V3952" s="84">
        <v>252</v>
      </c>
      <c r="W3952" s="83">
        <f t="shared" si="1712"/>
        <v>1.002774169</v>
      </c>
      <c r="X3952" s="76">
        <f t="shared" si="1713"/>
        <v>0.15029787</v>
      </c>
      <c r="Y3952" s="76">
        <f t="shared" si="1714"/>
        <v>0</v>
      </c>
      <c r="Z3952" s="90" t="str">
        <f t="shared" si="1692"/>
        <v>A+J=</v>
      </c>
      <c r="AA3952" s="81">
        <f t="shared" si="1715"/>
        <v>47438</v>
      </c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75">
        <f t="shared" si="1693"/>
        <v>48212</v>
      </c>
      <c r="B3953" s="76">
        <f t="shared" si="1694"/>
        <v>54.355750119999996</v>
      </c>
      <c r="C3953" s="76">
        <f t="shared" si="1698"/>
        <v>29.996692159999998</v>
      </c>
      <c r="D3953" s="77">
        <f t="shared" si="1700"/>
        <v>7245.38</v>
      </c>
      <c r="E3953" s="78">
        <f>IF(K3953=1,VLOOKUP(A3952,[1]Plan1!$G$155:$I$350,3),E3952)</f>
        <v>7276.54</v>
      </c>
      <c r="F3953" s="79">
        <f t="shared" si="1701"/>
        <v>45763</v>
      </c>
      <c r="G3953" s="80">
        <f t="shared" si="1702"/>
        <v>4.3006716003852752E-3</v>
      </c>
      <c r="H3953" s="81">
        <f t="shared" si="1703"/>
        <v>48228</v>
      </c>
      <c r="I3953" s="81">
        <f t="shared" si="1704"/>
        <v>48228</v>
      </c>
      <c r="J3953" s="82">
        <f t="shared" si="1695"/>
        <v>21</v>
      </c>
      <c r="K3953" s="82">
        <f t="shared" si="1716"/>
        <v>10</v>
      </c>
      <c r="L3953" s="76">
        <f t="shared" si="1705"/>
        <v>1.00204563</v>
      </c>
      <c r="M3953" s="83">
        <f t="shared" si="1706"/>
        <v>1.0043006699999999</v>
      </c>
      <c r="N3953" s="83">
        <f t="shared" si="1707"/>
        <v>1.8028010787547291</v>
      </c>
      <c r="O3953" s="76">
        <f t="shared" si="1708"/>
        <v>1.8064889399999999</v>
      </c>
      <c r="P3953" s="76">
        <f t="shared" si="1709"/>
        <v>54.188692619999998</v>
      </c>
      <c r="Q3953" s="84">
        <f t="shared" si="1699"/>
        <v>0</v>
      </c>
      <c r="R3953" s="86">
        <f t="shared" si="1696"/>
        <v>0</v>
      </c>
      <c r="S3953" s="76">
        <f t="shared" si="1710"/>
        <v>0</v>
      </c>
      <c r="T3953" s="86">
        <f t="shared" si="1697"/>
        <v>8.0657000000000006E-2</v>
      </c>
      <c r="U3953" s="84">
        <f t="shared" si="1711"/>
        <v>10</v>
      </c>
      <c r="V3953" s="84">
        <v>252</v>
      </c>
      <c r="W3953" s="83">
        <f t="shared" si="1712"/>
        <v>1.003082885</v>
      </c>
      <c r="X3953" s="76">
        <f t="shared" si="1713"/>
        <v>0.1670575</v>
      </c>
      <c r="Y3953" s="76">
        <f t="shared" si="1714"/>
        <v>0</v>
      </c>
      <c r="Z3953" s="90" t="str">
        <f t="shared" si="1692"/>
        <v>A+J=</v>
      </c>
      <c r="AA3953" s="81">
        <f t="shared" si="1715"/>
        <v>47438</v>
      </c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75">
        <f t="shared" si="1693"/>
        <v>48213</v>
      </c>
      <c r="B3954" s="76">
        <f t="shared" si="1694"/>
        <v>54.383596780000005</v>
      </c>
      <c r="C3954" s="76">
        <f t="shared" si="1698"/>
        <v>29.996692159999998</v>
      </c>
      <c r="D3954" s="77">
        <f t="shared" si="1700"/>
        <v>7245.38</v>
      </c>
      <c r="E3954" s="78">
        <f>IF(K3954=1,VLOOKUP(A3953,[1]Plan1!$G$155:$I$350,3),E3953)</f>
        <v>7276.54</v>
      </c>
      <c r="F3954" s="79">
        <f t="shared" si="1701"/>
        <v>45763</v>
      </c>
      <c r="G3954" s="80">
        <f t="shared" si="1702"/>
        <v>4.3006716003852752E-3</v>
      </c>
      <c r="H3954" s="81">
        <f t="shared" si="1703"/>
        <v>48228</v>
      </c>
      <c r="I3954" s="81">
        <f t="shared" si="1704"/>
        <v>48228</v>
      </c>
      <c r="J3954" s="82">
        <f t="shared" si="1695"/>
        <v>21</v>
      </c>
      <c r="K3954" s="82">
        <f t="shared" si="1716"/>
        <v>11</v>
      </c>
      <c r="L3954" s="76">
        <f t="shared" si="1705"/>
        <v>1.0022504299999999</v>
      </c>
      <c r="M3954" s="83">
        <f t="shared" si="1706"/>
        <v>1.0043006699999999</v>
      </c>
      <c r="N3954" s="83">
        <f t="shared" si="1707"/>
        <v>1.8028010787547291</v>
      </c>
      <c r="O3954" s="76">
        <f t="shared" si="1708"/>
        <v>1.8068581500000001</v>
      </c>
      <c r="P3954" s="76">
        <f t="shared" si="1709"/>
        <v>54.199767700000002</v>
      </c>
      <c r="Q3954" s="84">
        <f t="shared" si="1699"/>
        <v>0</v>
      </c>
      <c r="R3954" s="86">
        <f t="shared" si="1696"/>
        <v>0</v>
      </c>
      <c r="S3954" s="76">
        <f t="shared" si="1710"/>
        <v>0</v>
      </c>
      <c r="T3954" s="86">
        <f t="shared" si="1697"/>
        <v>8.0657000000000006E-2</v>
      </c>
      <c r="U3954" s="84">
        <f t="shared" si="1711"/>
        <v>11</v>
      </c>
      <c r="V3954" s="84">
        <v>252</v>
      </c>
      <c r="W3954" s="83">
        <f t="shared" si="1712"/>
        <v>1.0033916949999999</v>
      </c>
      <c r="X3954" s="76">
        <f t="shared" si="1713"/>
        <v>0.18382908000000001</v>
      </c>
      <c r="Y3954" s="76">
        <f t="shared" si="1714"/>
        <v>0</v>
      </c>
      <c r="Z3954" s="90" t="str">
        <f t="shared" si="1692"/>
        <v>A+J=</v>
      </c>
      <c r="AA3954" s="81">
        <f t="shared" si="1715"/>
        <v>47438</v>
      </c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75">
        <f t="shared" si="1693"/>
        <v>48214</v>
      </c>
      <c r="B3955" s="76">
        <f t="shared" si="1694"/>
        <v>54.41145728</v>
      </c>
      <c r="C3955" s="76">
        <f t="shared" si="1698"/>
        <v>29.996692159999998</v>
      </c>
      <c r="D3955" s="77">
        <f t="shared" si="1700"/>
        <v>7245.38</v>
      </c>
      <c r="E3955" s="78">
        <f>IF(K3955=1,VLOOKUP(A3954,[1]Plan1!$G$155:$I$350,3),E3954)</f>
        <v>7276.54</v>
      </c>
      <c r="F3955" s="79">
        <f t="shared" si="1701"/>
        <v>45763</v>
      </c>
      <c r="G3955" s="80">
        <f t="shared" si="1702"/>
        <v>4.3006716003852752E-3</v>
      </c>
      <c r="H3955" s="81">
        <f t="shared" si="1703"/>
        <v>48228</v>
      </c>
      <c r="I3955" s="81">
        <f t="shared" si="1704"/>
        <v>48228</v>
      </c>
      <c r="J3955" s="82">
        <f t="shared" si="1695"/>
        <v>21</v>
      </c>
      <c r="K3955" s="82">
        <f t="shared" si="1716"/>
        <v>12</v>
      </c>
      <c r="L3955" s="76">
        <f t="shared" si="1705"/>
        <v>1.0024552600000001</v>
      </c>
      <c r="M3955" s="83">
        <f t="shared" si="1706"/>
        <v>1.0043006699999999</v>
      </c>
      <c r="N3955" s="83">
        <f t="shared" si="1707"/>
        <v>1.8028010787547291</v>
      </c>
      <c r="O3955" s="76">
        <f t="shared" si="1708"/>
        <v>1.80722742</v>
      </c>
      <c r="P3955" s="76">
        <f t="shared" si="1709"/>
        <v>54.21084458</v>
      </c>
      <c r="Q3955" s="84">
        <f t="shared" si="1699"/>
        <v>0</v>
      </c>
      <c r="R3955" s="86">
        <f t="shared" si="1696"/>
        <v>0</v>
      </c>
      <c r="S3955" s="76">
        <f t="shared" si="1710"/>
        <v>0</v>
      </c>
      <c r="T3955" s="86">
        <f t="shared" si="1697"/>
        <v>8.0657000000000006E-2</v>
      </c>
      <c r="U3955" s="84">
        <f t="shared" si="1711"/>
        <v>12</v>
      </c>
      <c r="V3955" s="84">
        <v>252</v>
      </c>
      <c r="W3955" s="83">
        <f t="shared" si="1712"/>
        <v>1.003700601</v>
      </c>
      <c r="X3955" s="76">
        <f t="shared" si="1713"/>
        <v>0.2006127</v>
      </c>
      <c r="Y3955" s="76">
        <f t="shared" si="1714"/>
        <v>0</v>
      </c>
      <c r="Z3955" s="90" t="str">
        <f t="shared" si="1692"/>
        <v>A+J=</v>
      </c>
      <c r="AA3955" s="81">
        <f t="shared" si="1715"/>
        <v>47438</v>
      </c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75">
        <f t="shared" si="1693"/>
        <v>48215</v>
      </c>
      <c r="B3956" s="76">
        <f t="shared" si="1694"/>
        <v>54.41145728</v>
      </c>
      <c r="C3956" s="76">
        <f t="shared" si="1698"/>
        <v>29.996692159999998</v>
      </c>
      <c r="D3956" s="77">
        <f t="shared" si="1700"/>
        <v>7245.38</v>
      </c>
      <c r="E3956" s="78">
        <f>IF(K3956=1,VLOOKUP(A3955,[1]Plan1!$G$155:$I$350,3),E3955)</f>
        <v>7276.54</v>
      </c>
      <c r="F3956" s="79">
        <f t="shared" si="1701"/>
        <v>45763</v>
      </c>
      <c r="G3956" s="80">
        <f t="shared" si="1702"/>
        <v>4.3006716003852752E-3</v>
      </c>
      <c r="H3956" s="81">
        <f t="shared" si="1703"/>
        <v>48228</v>
      </c>
      <c r="I3956" s="81">
        <f t="shared" si="1704"/>
        <v>48228</v>
      </c>
      <c r="J3956" s="82">
        <f t="shared" si="1695"/>
        <v>21</v>
      </c>
      <c r="K3956" s="82">
        <f t="shared" si="1716"/>
        <v>12</v>
      </c>
      <c r="L3956" s="76">
        <f t="shared" si="1705"/>
        <v>1.0024552600000001</v>
      </c>
      <c r="M3956" s="83">
        <f t="shared" si="1706"/>
        <v>1.0043006699999999</v>
      </c>
      <c r="N3956" s="83">
        <f t="shared" si="1707"/>
        <v>1.8028010787547291</v>
      </c>
      <c r="O3956" s="76">
        <f t="shared" si="1708"/>
        <v>1.80722742</v>
      </c>
      <c r="P3956" s="76">
        <f t="shared" si="1709"/>
        <v>54.21084458</v>
      </c>
      <c r="Q3956" s="84">
        <f t="shared" si="1699"/>
        <v>0</v>
      </c>
      <c r="R3956" s="86">
        <f t="shared" si="1696"/>
        <v>0</v>
      </c>
      <c r="S3956" s="76">
        <f t="shared" si="1710"/>
        <v>0</v>
      </c>
      <c r="T3956" s="86">
        <f t="shared" si="1697"/>
        <v>8.0657000000000006E-2</v>
      </c>
      <c r="U3956" s="84">
        <f t="shared" si="1711"/>
        <v>12</v>
      </c>
      <c r="V3956" s="84">
        <v>252</v>
      </c>
      <c r="W3956" s="83">
        <f t="shared" si="1712"/>
        <v>1.003700601</v>
      </c>
      <c r="X3956" s="76">
        <f t="shared" si="1713"/>
        <v>0.2006127</v>
      </c>
      <c r="Y3956" s="76">
        <f t="shared" si="1714"/>
        <v>0</v>
      </c>
      <c r="Z3956" s="90" t="str">
        <f t="shared" si="1692"/>
        <v>A+J=</v>
      </c>
      <c r="AA3956" s="81">
        <f t="shared" si="1715"/>
        <v>47438</v>
      </c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75">
        <f t="shared" si="1693"/>
        <v>48216</v>
      </c>
      <c r="B3957" s="76">
        <f t="shared" si="1694"/>
        <v>54.439332479999997</v>
      </c>
      <c r="C3957" s="76">
        <f t="shared" si="1698"/>
        <v>29.996692159999998</v>
      </c>
      <c r="D3957" s="77">
        <f t="shared" si="1700"/>
        <v>7245.38</v>
      </c>
      <c r="E3957" s="78">
        <f>IF(K3957=1,VLOOKUP(A3956,[1]Plan1!$G$155:$I$350,3),E3956)</f>
        <v>7276.54</v>
      </c>
      <c r="F3957" s="79">
        <f t="shared" si="1701"/>
        <v>45763</v>
      </c>
      <c r="G3957" s="80">
        <f t="shared" si="1702"/>
        <v>4.3006716003852752E-3</v>
      </c>
      <c r="H3957" s="81">
        <f t="shared" si="1703"/>
        <v>48228</v>
      </c>
      <c r="I3957" s="81">
        <f t="shared" si="1704"/>
        <v>48228</v>
      </c>
      <c r="J3957" s="82">
        <f t="shared" si="1695"/>
        <v>21</v>
      </c>
      <c r="K3957" s="82">
        <f t="shared" si="1716"/>
        <v>13</v>
      </c>
      <c r="L3957" s="76">
        <f t="shared" si="1705"/>
        <v>1.0026601399999999</v>
      </c>
      <c r="M3957" s="83">
        <f t="shared" si="1706"/>
        <v>1.0043006699999999</v>
      </c>
      <c r="N3957" s="83">
        <f t="shared" si="1707"/>
        <v>1.8028010787547291</v>
      </c>
      <c r="O3957" s="76">
        <f t="shared" si="1708"/>
        <v>1.8075967799999999</v>
      </c>
      <c r="P3957" s="76">
        <f t="shared" si="1709"/>
        <v>54.22192415</v>
      </c>
      <c r="Q3957" s="84">
        <f t="shared" si="1699"/>
        <v>0</v>
      </c>
      <c r="R3957" s="86">
        <f t="shared" si="1696"/>
        <v>0</v>
      </c>
      <c r="S3957" s="76">
        <f t="shared" si="1710"/>
        <v>0</v>
      </c>
      <c r="T3957" s="86">
        <f t="shared" si="1697"/>
        <v>8.0657000000000006E-2</v>
      </c>
      <c r="U3957" s="84">
        <f t="shared" si="1711"/>
        <v>13</v>
      </c>
      <c r="V3957" s="84">
        <v>252</v>
      </c>
      <c r="W3957" s="83">
        <f t="shared" si="1712"/>
        <v>1.004009602</v>
      </c>
      <c r="X3957" s="76">
        <f t="shared" si="1713"/>
        <v>0.21740833000000001</v>
      </c>
      <c r="Y3957" s="76">
        <f t="shared" si="1714"/>
        <v>0</v>
      </c>
      <c r="Z3957" s="90" t="str">
        <f t="shared" si="1692"/>
        <v>A+J=</v>
      </c>
      <c r="AA3957" s="81">
        <f t="shared" si="1715"/>
        <v>47438</v>
      </c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75">
        <f t="shared" si="1693"/>
        <v>48217</v>
      </c>
      <c r="B3958" s="76">
        <f t="shared" si="1694"/>
        <v>54.439332479999997</v>
      </c>
      <c r="C3958" s="76">
        <f t="shared" si="1698"/>
        <v>29.996692159999998</v>
      </c>
      <c r="D3958" s="77">
        <f t="shared" si="1700"/>
        <v>7245.38</v>
      </c>
      <c r="E3958" s="78">
        <f>IF(K3958=1,VLOOKUP(A3957,[1]Plan1!$G$155:$I$350,3),E3957)</f>
        <v>7276.54</v>
      </c>
      <c r="F3958" s="79">
        <f t="shared" si="1701"/>
        <v>45763</v>
      </c>
      <c r="G3958" s="80">
        <f t="shared" si="1702"/>
        <v>4.3006716003852752E-3</v>
      </c>
      <c r="H3958" s="81">
        <f t="shared" si="1703"/>
        <v>48228</v>
      </c>
      <c r="I3958" s="81">
        <f t="shared" si="1704"/>
        <v>48228</v>
      </c>
      <c r="J3958" s="82">
        <f t="shared" si="1695"/>
        <v>21</v>
      </c>
      <c r="K3958" s="82">
        <f t="shared" si="1716"/>
        <v>13</v>
      </c>
      <c r="L3958" s="76">
        <f t="shared" si="1705"/>
        <v>1.0026601399999999</v>
      </c>
      <c r="M3958" s="83">
        <f t="shared" si="1706"/>
        <v>1.0043006699999999</v>
      </c>
      <c r="N3958" s="83">
        <f t="shared" si="1707"/>
        <v>1.8028010787547291</v>
      </c>
      <c r="O3958" s="76">
        <f t="shared" si="1708"/>
        <v>1.8075967799999999</v>
      </c>
      <c r="P3958" s="76">
        <f t="shared" si="1709"/>
        <v>54.22192415</v>
      </c>
      <c r="Q3958" s="84">
        <f t="shared" si="1699"/>
        <v>0</v>
      </c>
      <c r="R3958" s="86">
        <f t="shared" si="1696"/>
        <v>0</v>
      </c>
      <c r="S3958" s="76">
        <f t="shared" si="1710"/>
        <v>0</v>
      </c>
      <c r="T3958" s="86">
        <f t="shared" si="1697"/>
        <v>8.0657000000000006E-2</v>
      </c>
      <c r="U3958" s="84">
        <f t="shared" si="1711"/>
        <v>13</v>
      </c>
      <c r="V3958" s="84">
        <v>252</v>
      </c>
      <c r="W3958" s="83">
        <f t="shared" si="1712"/>
        <v>1.004009602</v>
      </c>
      <c r="X3958" s="76">
        <f t="shared" si="1713"/>
        <v>0.21740833000000001</v>
      </c>
      <c r="Y3958" s="76">
        <f t="shared" si="1714"/>
        <v>0</v>
      </c>
      <c r="Z3958" s="90" t="str">
        <f t="shared" si="1692"/>
        <v>A+J=</v>
      </c>
      <c r="AA3958" s="81">
        <f t="shared" si="1715"/>
        <v>47438</v>
      </c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75">
        <f t="shared" si="1693"/>
        <v>48218</v>
      </c>
      <c r="B3959" s="76">
        <f t="shared" si="1694"/>
        <v>54.439332479999997</v>
      </c>
      <c r="C3959" s="76">
        <f t="shared" si="1698"/>
        <v>29.996692159999998</v>
      </c>
      <c r="D3959" s="77">
        <f t="shared" si="1700"/>
        <v>7245.38</v>
      </c>
      <c r="E3959" s="78">
        <f>IF(K3959=1,VLOOKUP(A3958,[1]Plan1!$G$155:$I$350,3),E3958)</f>
        <v>7276.54</v>
      </c>
      <c r="F3959" s="79">
        <f t="shared" si="1701"/>
        <v>45763</v>
      </c>
      <c r="G3959" s="80">
        <f t="shared" si="1702"/>
        <v>4.3006716003852752E-3</v>
      </c>
      <c r="H3959" s="81">
        <f t="shared" si="1703"/>
        <v>48228</v>
      </c>
      <c r="I3959" s="81">
        <f t="shared" si="1704"/>
        <v>48228</v>
      </c>
      <c r="J3959" s="82">
        <f t="shared" si="1695"/>
        <v>21</v>
      </c>
      <c r="K3959" s="82">
        <f t="shared" si="1716"/>
        <v>13</v>
      </c>
      <c r="L3959" s="76">
        <f t="shared" si="1705"/>
        <v>1.0026601399999999</v>
      </c>
      <c r="M3959" s="83">
        <f t="shared" si="1706"/>
        <v>1.0043006699999999</v>
      </c>
      <c r="N3959" s="83">
        <f t="shared" si="1707"/>
        <v>1.8028010787547291</v>
      </c>
      <c r="O3959" s="76">
        <f t="shared" si="1708"/>
        <v>1.8075967799999999</v>
      </c>
      <c r="P3959" s="76">
        <f t="shared" si="1709"/>
        <v>54.22192415</v>
      </c>
      <c r="Q3959" s="84">
        <f t="shared" si="1699"/>
        <v>0</v>
      </c>
      <c r="R3959" s="86">
        <f t="shared" si="1696"/>
        <v>0</v>
      </c>
      <c r="S3959" s="76">
        <f t="shared" si="1710"/>
        <v>0</v>
      </c>
      <c r="T3959" s="86">
        <f t="shared" si="1697"/>
        <v>8.0657000000000006E-2</v>
      </c>
      <c r="U3959" s="84">
        <f t="shared" si="1711"/>
        <v>13</v>
      </c>
      <c r="V3959" s="84">
        <v>252</v>
      </c>
      <c r="W3959" s="83">
        <f t="shared" si="1712"/>
        <v>1.004009602</v>
      </c>
      <c r="X3959" s="76">
        <f t="shared" si="1713"/>
        <v>0.21740833000000001</v>
      </c>
      <c r="Y3959" s="76">
        <f t="shared" si="1714"/>
        <v>0</v>
      </c>
      <c r="Z3959" s="90" t="str">
        <f t="shared" si="1692"/>
        <v>A+J=</v>
      </c>
      <c r="AA3959" s="81">
        <f t="shared" si="1715"/>
        <v>47438</v>
      </c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75">
        <f t="shared" si="1693"/>
        <v>48219</v>
      </c>
      <c r="B3960" s="76">
        <f t="shared" si="1694"/>
        <v>54.467221800000004</v>
      </c>
      <c r="C3960" s="76">
        <f t="shared" si="1698"/>
        <v>29.996692159999998</v>
      </c>
      <c r="D3960" s="77">
        <f t="shared" si="1700"/>
        <v>7245.38</v>
      </c>
      <c r="E3960" s="78">
        <f>IF(K3960=1,VLOOKUP(A3959,[1]Plan1!$G$155:$I$350,3),E3959)</f>
        <v>7276.54</v>
      </c>
      <c r="F3960" s="79">
        <f t="shared" si="1701"/>
        <v>45763</v>
      </c>
      <c r="G3960" s="80">
        <f t="shared" si="1702"/>
        <v>4.3006716003852752E-3</v>
      </c>
      <c r="H3960" s="81">
        <f t="shared" si="1703"/>
        <v>48228</v>
      </c>
      <c r="I3960" s="81">
        <f t="shared" si="1704"/>
        <v>48228</v>
      </c>
      <c r="J3960" s="82">
        <f t="shared" si="1695"/>
        <v>21</v>
      </c>
      <c r="K3960" s="82">
        <f t="shared" si="1716"/>
        <v>14</v>
      </c>
      <c r="L3960" s="76">
        <f t="shared" si="1705"/>
        <v>1.00286506</v>
      </c>
      <c r="M3960" s="83">
        <f t="shared" si="1706"/>
        <v>1.0043006699999999</v>
      </c>
      <c r="N3960" s="83">
        <f t="shared" si="1707"/>
        <v>1.8028010787547291</v>
      </c>
      <c r="O3960" s="76">
        <f t="shared" si="1708"/>
        <v>1.80796621</v>
      </c>
      <c r="P3960" s="76">
        <f t="shared" si="1709"/>
        <v>54.233005830000003</v>
      </c>
      <c r="Q3960" s="84">
        <f t="shared" si="1699"/>
        <v>0</v>
      </c>
      <c r="R3960" s="86">
        <f t="shared" si="1696"/>
        <v>0</v>
      </c>
      <c r="S3960" s="76">
        <f t="shared" si="1710"/>
        <v>0</v>
      </c>
      <c r="T3960" s="86">
        <f t="shared" si="1697"/>
        <v>8.0657000000000006E-2</v>
      </c>
      <c r="U3960" s="84">
        <f t="shared" si="1711"/>
        <v>14</v>
      </c>
      <c r="V3960" s="84">
        <v>252</v>
      </c>
      <c r="W3960" s="83">
        <f t="shared" si="1712"/>
        <v>1.0043186980000001</v>
      </c>
      <c r="X3960" s="76">
        <f t="shared" si="1713"/>
        <v>0.23421597</v>
      </c>
      <c r="Y3960" s="76">
        <f t="shared" si="1714"/>
        <v>0</v>
      </c>
      <c r="Z3960" s="90" t="str">
        <f t="shared" si="1692"/>
        <v>A+J=</v>
      </c>
      <c r="AA3960" s="81">
        <f t="shared" si="1715"/>
        <v>47438</v>
      </c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75">
        <f t="shared" si="1693"/>
        <v>48220</v>
      </c>
      <c r="B3961" s="76">
        <f t="shared" si="1694"/>
        <v>54.495125230000006</v>
      </c>
      <c r="C3961" s="76">
        <f t="shared" si="1698"/>
        <v>29.996692159999998</v>
      </c>
      <c r="D3961" s="77">
        <f t="shared" si="1700"/>
        <v>7245.38</v>
      </c>
      <c r="E3961" s="78">
        <f>IF(K3961=1,VLOOKUP(A3960,[1]Plan1!$G$155:$I$350,3),E3960)</f>
        <v>7276.54</v>
      </c>
      <c r="F3961" s="79">
        <f t="shared" si="1701"/>
        <v>45763</v>
      </c>
      <c r="G3961" s="80">
        <f t="shared" si="1702"/>
        <v>4.3006716003852752E-3</v>
      </c>
      <c r="H3961" s="81">
        <f t="shared" si="1703"/>
        <v>48228</v>
      </c>
      <c r="I3961" s="81">
        <f t="shared" si="1704"/>
        <v>48228</v>
      </c>
      <c r="J3961" s="82">
        <f t="shared" si="1695"/>
        <v>21</v>
      </c>
      <c r="K3961" s="82">
        <f t="shared" si="1716"/>
        <v>15</v>
      </c>
      <c r="L3961" s="76">
        <f t="shared" si="1705"/>
        <v>1.00307002</v>
      </c>
      <c r="M3961" s="83">
        <f t="shared" si="1706"/>
        <v>1.0043006699999999</v>
      </c>
      <c r="N3961" s="83">
        <f t="shared" si="1707"/>
        <v>1.8028010787547291</v>
      </c>
      <c r="O3961" s="76">
        <f t="shared" si="1708"/>
        <v>1.8083357099999999</v>
      </c>
      <c r="P3961" s="76">
        <f t="shared" si="1709"/>
        <v>54.244089610000003</v>
      </c>
      <c r="Q3961" s="84">
        <f t="shared" si="1699"/>
        <v>0</v>
      </c>
      <c r="R3961" s="86">
        <f t="shared" si="1696"/>
        <v>0</v>
      </c>
      <c r="S3961" s="76">
        <f t="shared" si="1710"/>
        <v>0</v>
      </c>
      <c r="T3961" s="86">
        <f t="shared" si="1697"/>
        <v>8.0657000000000006E-2</v>
      </c>
      <c r="U3961" s="84">
        <f t="shared" si="1711"/>
        <v>15</v>
      </c>
      <c r="V3961" s="84">
        <v>252</v>
      </c>
      <c r="W3961" s="83">
        <f t="shared" si="1712"/>
        <v>1.004627889</v>
      </c>
      <c r="X3961" s="76">
        <f t="shared" si="1713"/>
        <v>0.25103562000000001</v>
      </c>
      <c r="Y3961" s="76">
        <f t="shared" si="1714"/>
        <v>0</v>
      </c>
      <c r="Z3961" s="90" t="str">
        <f t="shared" si="1692"/>
        <v>A+J=</v>
      </c>
      <c r="AA3961" s="81">
        <f t="shared" si="1715"/>
        <v>47438</v>
      </c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75">
        <f t="shared" si="1693"/>
        <v>48221</v>
      </c>
      <c r="B3962" s="76">
        <f t="shared" si="1694"/>
        <v>54.523042840000002</v>
      </c>
      <c r="C3962" s="76">
        <f t="shared" si="1698"/>
        <v>29.996692159999998</v>
      </c>
      <c r="D3962" s="77">
        <f t="shared" si="1700"/>
        <v>7245.38</v>
      </c>
      <c r="E3962" s="78">
        <f>IF(K3962=1,VLOOKUP(A3961,[1]Plan1!$G$155:$I$350,3),E3961)</f>
        <v>7276.54</v>
      </c>
      <c r="F3962" s="79">
        <f t="shared" si="1701"/>
        <v>45763</v>
      </c>
      <c r="G3962" s="80">
        <f t="shared" si="1702"/>
        <v>4.3006716003852752E-3</v>
      </c>
      <c r="H3962" s="81">
        <f t="shared" si="1703"/>
        <v>48228</v>
      </c>
      <c r="I3962" s="81">
        <f t="shared" si="1704"/>
        <v>48228</v>
      </c>
      <c r="J3962" s="82">
        <f t="shared" si="1695"/>
        <v>21</v>
      </c>
      <c r="K3962" s="82">
        <f t="shared" si="1716"/>
        <v>16</v>
      </c>
      <c r="L3962" s="76">
        <f t="shared" si="1705"/>
        <v>1.00327502</v>
      </c>
      <c r="M3962" s="83">
        <f t="shared" si="1706"/>
        <v>1.0043006699999999</v>
      </c>
      <c r="N3962" s="83">
        <f t="shared" si="1707"/>
        <v>1.8028010787547291</v>
      </c>
      <c r="O3962" s="76">
        <f t="shared" si="1708"/>
        <v>1.8087052800000001</v>
      </c>
      <c r="P3962" s="76">
        <f t="shared" si="1709"/>
        <v>54.255175489999999</v>
      </c>
      <c r="Q3962" s="84">
        <f t="shared" si="1699"/>
        <v>0</v>
      </c>
      <c r="R3962" s="86">
        <f t="shared" si="1696"/>
        <v>0</v>
      </c>
      <c r="S3962" s="76">
        <f t="shared" si="1710"/>
        <v>0</v>
      </c>
      <c r="T3962" s="86">
        <f t="shared" si="1697"/>
        <v>8.0657000000000006E-2</v>
      </c>
      <c r="U3962" s="84">
        <f t="shared" si="1711"/>
        <v>16</v>
      </c>
      <c r="V3962" s="84">
        <v>252</v>
      </c>
      <c r="W3962" s="83">
        <f t="shared" si="1712"/>
        <v>1.0049371760000001</v>
      </c>
      <c r="X3962" s="76">
        <f t="shared" si="1713"/>
        <v>0.26786735</v>
      </c>
      <c r="Y3962" s="76">
        <f t="shared" si="1714"/>
        <v>0</v>
      </c>
      <c r="Z3962" s="90" t="str">
        <f t="shared" si="1692"/>
        <v>A+J=</v>
      </c>
      <c r="AA3962" s="81">
        <f t="shared" si="1715"/>
        <v>47438</v>
      </c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75">
        <f t="shared" si="1693"/>
        <v>48222</v>
      </c>
      <c r="B3963" s="76">
        <f t="shared" si="1694"/>
        <v>54.550975399999999</v>
      </c>
      <c r="C3963" s="76">
        <f t="shared" si="1698"/>
        <v>29.996692159999998</v>
      </c>
      <c r="D3963" s="77">
        <f t="shared" si="1700"/>
        <v>7245.38</v>
      </c>
      <c r="E3963" s="78">
        <f>IF(K3963=1,VLOOKUP(A3962,[1]Plan1!$G$155:$I$350,3),E3962)</f>
        <v>7276.54</v>
      </c>
      <c r="F3963" s="79">
        <f t="shared" si="1701"/>
        <v>45763</v>
      </c>
      <c r="G3963" s="80">
        <f t="shared" si="1702"/>
        <v>4.3006716003852752E-3</v>
      </c>
      <c r="H3963" s="81">
        <f t="shared" si="1703"/>
        <v>48228</v>
      </c>
      <c r="I3963" s="81">
        <f t="shared" si="1704"/>
        <v>48228</v>
      </c>
      <c r="J3963" s="82">
        <f t="shared" si="1695"/>
        <v>21</v>
      </c>
      <c r="K3963" s="82">
        <f t="shared" si="1716"/>
        <v>17</v>
      </c>
      <c r="L3963" s="76">
        <f t="shared" si="1705"/>
        <v>1.0034800699999999</v>
      </c>
      <c r="M3963" s="83">
        <f t="shared" si="1706"/>
        <v>1.0043006699999999</v>
      </c>
      <c r="N3963" s="83">
        <f t="shared" si="1707"/>
        <v>1.8028010787547291</v>
      </c>
      <c r="O3963" s="76">
        <f t="shared" si="1708"/>
        <v>1.8090749500000001</v>
      </c>
      <c r="P3963" s="76">
        <f t="shared" si="1709"/>
        <v>54.266264360000001</v>
      </c>
      <c r="Q3963" s="84">
        <f t="shared" si="1699"/>
        <v>0</v>
      </c>
      <c r="R3963" s="86">
        <f t="shared" si="1696"/>
        <v>0</v>
      </c>
      <c r="S3963" s="76">
        <f t="shared" si="1710"/>
        <v>0</v>
      </c>
      <c r="T3963" s="86">
        <f t="shared" si="1697"/>
        <v>8.0657000000000006E-2</v>
      </c>
      <c r="U3963" s="84">
        <f t="shared" si="1711"/>
        <v>17</v>
      </c>
      <c r="V3963" s="84">
        <v>252</v>
      </c>
      <c r="W3963" s="83">
        <f t="shared" si="1712"/>
        <v>1.005246557</v>
      </c>
      <c r="X3963" s="76">
        <f t="shared" si="1713"/>
        <v>0.28471104000000003</v>
      </c>
      <c r="Y3963" s="76">
        <f t="shared" si="1714"/>
        <v>0</v>
      </c>
      <c r="Z3963" s="90" t="str">
        <f t="shared" si="1692"/>
        <v>A+J=</v>
      </c>
      <c r="AA3963" s="81">
        <f t="shared" si="1715"/>
        <v>47438</v>
      </c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75">
        <f t="shared" si="1693"/>
        <v>48223</v>
      </c>
      <c r="B3964" s="76">
        <f t="shared" si="1694"/>
        <v>54.578921559999998</v>
      </c>
      <c r="C3964" s="76">
        <f t="shared" si="1698"/>
        <v>29.996692159999998</v>
      </c>
      <c r="D3964" s="77">
        <f t="shared" si="1700"/>
        <v>7245.38</v>
      </c>
      <c r="E3964" s="78">
        <f>IF(K3964=1,VLOOKUP(A3963,[1]Plan1!$G$155:$I$350,3),E3963)</f>
        <v>7276.54</v>
      </c>
      <c r="F3964" s="79">
        <f t="shared" si="1701"/>
        <v>45763</v>
      </c>
      <c r="G3964" s="80">
        <f t="shared" si="1702"/>
        <v>4.3006716003852752E-3</v>
      </c>
      <c r="H3964" s="81">
        <f t="shared" si="1703"/>
        <v>48228</v>
      </c>
      <c r="I3964" s="81">
        <f t="shared" si="1704"/>
        <v>48228</v>
      </c>
      <c r="J3964" s="82">
        <f t="shared" si="1695"/>
        <v>21</v>
      </c>
      <c r="K3964" s="82">
        <f t="shared" si="1716"/>
        <v>18</v>
      </c>
      <c r="L3964" s="76">
        <f t="shared" si="1705"/>
        <v>1.0036851499999999</v>
      </c>
      <c r="M3964" s="83">
        <f t="shared" si="1706"/>
        <v>1.0043006699999999</v>
      </c>
      <c r="N3964" s="83">
        <f t="shared" si="1707"/>
        <v>1.8028010787547291</v>
      </c>
      <c r="O3964" s="76">
        <f t="shared" si="1708"/>
        <v>1.80944467</v>
      </c>
      <c r="P3964" s="76">
        <f t="shared" si="1709"/>
        <v>54.27735474</v>
      </c>
      <c r="Q3964" s="84">
        <f t="shared" si="1699"/>
        <v>0</v>
      </c>
      <c r="R3964" s="86">
        <f t="shared" si="1696"/>
        <v>0</v>
      </c>
      <c r="S3964" s="76">
        <f t="shared" si="1710"/>
        <v>0</v>
      </c>
      <c r="T3964" s="86">
        <f t="shared" si="1697"/>
        <v>8.0657000000000006E-2</v>
      </c>
      <c r="U3964" s="84">
        <f t="shared" si="1711"/>
        <v>18</v>
      </c>
      <c r="V3964" s="84">
        <v>252</v>
      </c>
      <c r="W3964" s="83">
        <f t="shared" si="1712"/>
        <v>1.005556034</v>
      </c>
      <c r="X3964" s="76">
        <f t="shared" si="1713"/>
        <v>0.30156682000000001</v>
      </c>
      <c r="Y3964" s="76">
        <f t="shared" si="1714"/>
        <v>0</v>
      </c>
      <c r="Z3964" s="90" t="str">
        <f t="shared" si="1692"/>
        <v>A+J=</v>
      </c>
      <c r="AA3964" s="81">
        <f t="shared" si="1715"/>
        <v>47438</v>
      </c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75">
        <f t="shared" si="1693"/>
        <v>48224</v>
      </c>
      <c r="B3965" s="76">
        <f t="shared" si="1694"/>
        <v>54.578921559999998</v>
      </c>
      <c r="C3965" s="76">
        <f t="shared" si="1698"/>
        <v>29.996692159999998</v>
      </c>
      <c r="D3965" s="77">
        <f t="shared" si="1700"/>
        <v>7245.38</v>
      </c>
      <c r="E3965" s="78">
        <f>IF(K3965=1,VLOOKUP(A3964,[1]Plan1!$G$155:$I$350,3),E3964)</f>
        <v>7276.54</v>
      </c>
      <c r="F3965" s="79">
        <f t="shared" si="1701"/>
        <v>45763</v>
      </c>
      <c r="G3965" s="80">
        <f t="shared" si="1702"/>
        <v>4.3006716003852752E-3</v>
      </c>
      <c r="H3965" s="81">
        <f t="shared" si="1703"/>
        <v>48228</v>
      </c>
      <c r="I3965" s="81">
        <f t="shared" si="1704"/>
        <v>48228</v>
      </c>
      <c r="J3965" s="82">
        <f t="shared" si="1695"/>
        <v>21</v>
      </c>
      <c r="K3965" s="82">
        <f t="shared" si="1716"/>
        <v>18</v>
      </c>
      <c r="L3965" s="76">
        <f t="shared" si="1705"/>
        <v>1.0036851499999999</v>
      </c>
      <c r="M3965" s="83">
        <f t="shared" si="1706"/>
        <v>1.0043006699999999</v>
      </c>
      <c r="N3965" s="83">
        <f t="shared" si="1707"/>
        <v>1.8028010787547291</v>
      </c>
      <c r="O3965" s="76">
        <f t="shared" si="1708"/>
        <v>1.80944467</v>
      </c>
      <c r="P3965" s="76">
        <f t="shared" si="1709"/>
        <v>54.27735474</v>
      </c>
      <c r="Q3965" s="84">
        <f t="shared" si="1699"/>
        <v>0</v>
      </c>
      <c r="R3965" s="86">
        <f t="shared" si="1696"/>
        <v>0</v>
      </c>
      <c r="S3965" s="76">
        <f t="shared" si="1710"/>
        <v>0</v>
      </c>
      <c r="T3965" s="86">
        <f t="shared" si="1697"/>
        <v>8.0657000000000006E-2</v>
      </c>
      <c r="U3965" s="84">
        <f t="shared" si="1711"/>
        <v>18</v>
      </c>
      <c r="V3965" s="84">
        <v>252</v>
      </c>
      <c r="W3965" s="83">
        <f t="shared" si="1712"/>
        <v>1.005556034</v>
      </c>
      <c r="X3965" s="76">
        <f t="shared" si="1713"/>
        <v>0.30156682000000001</v>
      </c>
      <c r="Y3965" s="76">
        <f t="shared" si="1714"/>
        <v>0</v>
      </c>
      <c r="Z3965" s="90" t="str">
        <f t="shared" si="1692"/>
        <v>A+J=</v>
      </c>
      <c r="AA3965" s="81">
        <f t="shared" si="1715"/>
        <v>47438</v>
      </c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75">
        <f t="shared" si="1693"/>
        <v>48225</v>
      </c>
      <c r="B3966" s="76">
        <f t="shared" si="1694"/>
        <v>54.578921559999998</v>
      </c>
      <c r="C3966" s="76">
        <f t="shared" si="1698"/>
        <v>29.996692159999998</v>
      </c>
      <c r="D3966" s="77">
        <f t="shared" si="1700"/>
        <v>7245.38</v>
      </c>
      <c r="E3966" s="78">
        <f>IF(K3966=1,VLOOKUP(A3965,[1]Plan1!$G$155:$I$350,3),E3965)</f>
        <v>7276.54</v>
      </c>
      <c r="F3966" s="79">
        <f t="shared" si="1701"/>
        <v>45763</v>
      </c>
      <c r="G3966" s="80">
        <f t="shared" si="1702"/>
        <v>4.3006716003852752E-3</v>
      </c>
      <c r="H3966" s="81">
        <f t="shared" si="1703"/>
        <v>48228</v>
      </c>
      <c r="I3966" s="81">
        <f t="shared" si="1704"/>
        <v>48228</v>
      </c>
      <c r="J3966" s="82">
        <f t="shared" si="1695"/>
        <v>21</v>
      </c>
      <c r="K3966" s="82">
        <f t="shared" si="1716"/>
        <v>18</v>
      </c>
      <c r="L3966" s="76">
        <f t="shared" si="1705"/>
        <v>1.0036851499999999</v>
      </c>
      <c r="M3966" s="83">
        <f t="shared" si="1706"/>
        <v>1.0043006699999999</v>
      </c>
      <c r="N3966" s="83">
        <f t="shared" si="1707"/>
        <v>1.8028010787547291</v>
      </c>
      <c r="O3966" s="76">
        <f t="shared" si="1708"/>
        <v>1.80944467</v>
      </c>
      <c r="P3966" s="76">
        <f t="shared" si="1709"/>
        <v>54.27735474</v>
      </c>
      <c r="Q3966" s="84">
        <f t="shared" si="1699"/>
        <v>0</v>
      </c>
      <c r="R3966" s="86">
        <f t="shared" si="1696"/>
        <v>0</v>
      </c>
      <c r="S3966" s="76">
        <f t="shared" si="1710"/>
        <v>0</v>
      </c>
      <c r="T3966" s="86">
        <f t="shared" si="1697"/>
        <v>8.0657000000000006E-2</v>
      </c>
      <c r="U3966" s="84">
        <f t="shared" si="1711"/>
        <v>18</v>
      </c>
      <c r="V3966" s="84">
        <v>252</v>
      </c>
      <c r="W3966" s="83">
        <f t="shared" si="1712"/>
        <v>1.005556034</v>
      </c>
      <c r="X3966" s="76">
        <f t="shared" si="1713"/>
        <v>0.30156682000000001</v>
      </c>
      <c r="Y3966" s="76">
        <f t="shared" si="1714"/>
        <v>0</v>
      </c>
      <c r="Z3966" s="90" t="str">
        <f t="shared" si="1692"/>
        <v>A+J=</v>
      </c>
      <c r="AA3966" s="81">
        <f t="shared" si="1715"/>
        <v>47438</v>
      </c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75">
        <f t="shared" si="1693"/>
        <v>48226</v>
      </c>
      <c r="B3967" s="76">
        <f t="shared" si="1694"/>
        <v>54.606882159999998</v>
      </c>
      <c r="C3967" s="76">
        <f t="shared" si="1698"/>
        <v>29.996692159999998</v>
      </c>
      <c r="D3967" s="77">
        <f t="shared" si="1700"/>
        <v>7245.38</v>
      </c>
      <c r="E3967" s="78">
        <f>IF(K3967=1,VLOOKUP(A3966,[1]Plan1!$G$155:$I$350,3),E3966)</f>
        <v>7276.54</v>
      </c>
      <c r="F3967" s="79">
        <f t="shared" si="1701"/>
        <v>45763</v>
      </c>
      <c r="G3967" s="80">
        <f t="shared" si="1702"/>
        <v>4.3006716003852752E-3</v>
      </c>
      <c r="H3967" s="81">
        <f t="shared" si="1703"/>
        <v>48228</v>
      </c>
      <c r="I3967" s="81">
        <f t="shared" si="1704"/>
        <v>48228</v>
      </c>
      <c r="J3967" s="82">
        <f t="shared" si="1695"/>
        <v>21</v>
      </c>
      <c r="K3967" s="82">
        <f t="shared" si="1716"/>
        <v>19</v>
      </c>
      <c r="L3967" s="76">
        <f t="shared" si="1705"/>
        <v>1.00389028</v>
      </c>
      <c r="M3967" s="83">
        <f t="shared" si="1706"/>
        <v>1.0043006699999999</v>
      </c>
      <c r="N3967" s="83">
        <f t="shared" si="1707"/>
        <v>1.8028010787547291</v>
      </c>
      <c r="O3967" s="76">
        <f t="shared" si="1708"/>
        <v>1.8098144700000001</v>
      </c>
      <c r="P3967" s="76">
        <f t="shared" si="1709"/>
        <v>54.288447519999998</v>
      </c>
      <c r="Q3967" s="84">
        <f t="shared" si="1699"/>
        <v>0</v>
      </c>
      <c r="R3967" s="86">
        <f t="shared" si="1696"/>
        <v>0</v>
      </c>
      <c r="S3967" s="76">
        <f t="shared" si="1710"/>
        <v>0</v>
      </c>
      <c r="T3967" s="86">
        <f t="shared" si="1697"/>
        <v>8.0657000000000006E-2</v>
      </c>
      <c r="U3967" s="84">
        <f t="shared" si="1711"/>
        <v>19</v>
      </c>
      <c r="V3967" s="84">
        <v>252</v>
      </c>
      <c r="W3967" s="83">
        <f t="shared" si="1712"/>
        <v>1.005865606</v>
      </c>
      <c r="X3967" s="76">
        <f t="shared" si="1713"/>
        <v>0.31843463999999999</v>
      </c>
      <c r="Y3967" s="76">
        <f t="shared" si="1714"/>
        <v>0</v>
      </c>
      <c r="Z3967" s="90" t="str">
        <f t="shared" si="1692"/>
        <v>A+J=</v>
      </c>
      <c r="AA3967" s="81">
        <f t="shared" si="1715"/>
        <v>47438</v>
      </c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75">
        <f t="shared" si="1693"/>
        <v>48227</v>
      </c>
      <c r="B3968" s="76">
        <f t="shared" si="1694"/>
        <v>54.634857539999999</v>
      </c>
      <c r="C3968" s="76">
        <f t="shared" si="1698"/>
        <v>29.996692159999998</v>
      </c>
      <c r="D3968" s="77">
        <f t="shared" si="1700"/>
        <v>7245.38</v>
      </c>
      <c r="E3968" s="78">
        <f>IF(K3968=1,VLOOKUP(A3967,[1]Plan1!$G$155:$I$350,3),E3967)</f>
        <v>7276.54</v>
      </c>
      <c r="F3968" s="79">
        <f t="shared" si="1701"/>
        <v>45763</v>
      </c>
      <c r="G3968" s="80">
        <f t="shared" si="1702"/>
        <v>4.3006716003852752E-3</v>
      </c>
      <c r="H3968" s="81">
        <f t="shared" si="1703"/>
        <v>48228</v>
      </c>
      <c r="I3968" s="81">
        <f t="shared" si="1704"/>
        <v>48228</v>
      </c>
      <c r="J3968" s="82">
        <f t="shared" si="1695"/>
        <v>21</v>
      </c>
      <c r="K3968" s="82">
        <f t="shared" si="1716"/>
        <v>20</v>
      </c>
      <c r="L3968" s="76">
        <f t="shared" si="1705"/>
        <v>1.0040954499999999</v>
      </c>
      <c r="M3968" s="83">
        <f t="shared" si="1706"/>
        <v>1.0043006699999999</v>
      </c>
      <c r="N3968" s="83">
        <f t="shared" si="1707"/>
        <v>1.8028010787547291</v>
      </c>
      <c r="O3968" s="76">
        <f t="shared" si="1708"/>
        <v>1.81018436</v>
      </c>
      <c r="P3968" s="76">
        <f t="shared" si="1709"/>
        <v>54.299542989999999</v>
      </c>
      <c r="Q3968" s="84">
        <f t="shared" si="1699"/>
        <v>0</v>
      </c>
      <c r="R3968" s="86">
        <f t="shared" si="1696"/>
        <v>0</v>
      </c>
      <c r="S3968" s="76">
        <f t="shared" si="1710"/>
        <v>0</v>
      </c>
      <c r="T3968" s="86">
        <f t="shared" si="1697"/>
        <v>8.0657000000000006E-2</v>
      </c>
      <c r="U3968" s="84">
        <f t="shared" si="1711"/>
        <v>20</v>
      </c>
      <c r="V3968" s="84">
        <v>252</v>
      </c>
      <c r="W3968" s="83">
        <f t="shared" si="1712"/>
        <v>1.0061752740000001</v>
      </c>
      <c r="X3968" s="76">
        <f t="shared" si="1713"/>
        <v>0.33531454999999999</v>
      </c>
      <c r="Y3968" s="76">
        <f t="shared" si="1714"/>
        <v>0</v>
      </c>
      <c r="Z3968" s="90" t="str">
        <f t="shared" si="1692"/>
        <v>A+J=</v>
      </c>
      <c r="AA3968" s="81">
        <f t="shared" si="1715"/>
        <v>47438</v>
      </c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75">
        <f t="shared" si="1693"/>
        <v>48228</v>
      </c>
      <c r="B3969" s="76">
        <f t="shared" si="1694"/>
        <v>54.662847329999998</v>
      </c>
      <c r="C3969" s="76">
        <f t="shared" si="1698"/>
        <v>29.996692159999998</v>
      </c>
      <c r="D3969" s="77">
        <f t="shared" si="1700"/>
        <v>7245.38</v>
      </c>
      <c r="E3969" s="78">
        <f>IF(K3969=1,VLOOKUP(A3968,[1]Plan1!$G$155:$I$350,3),E3968)</f>
        <v>7276.54</v>
      </c>
      <c r="F3969" s="79">
        <f t="shared" si="1701"/>
        <v>45763</v>
      </c>
      <c r="G3969" s="80">
        <f t="shared" si="1702"/>
        <v>4.3006716003852752E-3</v>
      </c>
      <c r="H3969" s="81">
        <f t="shared" si="1703"/>
        <v>48260</v>
      </c>
      <c r="I3969" s="81">
        <f t="shared" si="1704"/>
        <v>48228</v>
      </c>
      <c r="J3969" s="82">
        <f t="shared" si="1695"/>
        <v>21</v>
      </c>
      <c r="K3969" s="82">
        <f t="shared" si="1716"/>
        <v>21</v>
      </c>
      <c r="L3969" s="76">
        <f t="shared" si="1705"/>
        <v>1.0043006699999999</v>
      </c>
      <c r="M3969" s="83">
        <f t="shared" si="1706"/>
        <v>1.0043006699999999</v>
      </c>
      <c r="N3969" s="83">
        <f t="shared" si="1707"/>
        <v>1.8028010787547291</v>
      </c>
      <c r="O3969" s="76">
        <f t="shared" si="1708"/>
        <v>1.81055433</v>
      </c>
      <c r="P3969" s="76">
        <f t="shared" si="1709"/>
        <v>54.31064087</v>
      </c>
      <c r="Q3969" s="84">
        <f t="shared" si="1699"/>
        <v>130</v>
      </c>
      <c r="R3969" s="86">
        <f t="shared" si="1696"/>
        <v>0.21473</v>
      </c>
      <c r="S3969" s="76">
        <f t="shared" si="1710"/>
        <v>11.66212391</v>
      </c>
      <c r="T3969" s="86">
        <f t="shared" si="1697"/>
        <v>8.0657000000000006E-2</v>
      </c>
      <c r="U3969" s="84">
        <f t="shared" si="1711"/>
        <v>21</v>
      </c>
      <c r="V3969" s="84">
        <v>252</v>
      </c>
      <c r="W3969" s="83">
        <f t="shared" si="1712"/>
        <v>1.0064850359999999</v>
      </c>
      <c r="X3969" s="76">
        <f t="shared" si="1713"/>
        <v>0.35220646</v>
      </c>
      <c r="Y3969" s="76">
        <f t="shared" si="1714"/>
        <v>12.01433037</v>
      </c>
      <c r="Z3969" s="90" t="str">
        <f t="shared" si="1692"/>
        <v>A+J=</v>
      </c>
      <c r="AA3969" s="81">
        <f t="shared" si="1715"/>
        <v>47438</v>
      </c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75">
        <f t="shared" si="1693"/>
        <v>48229</v>
      </c>
      <c r="B3970" s="76">
        <f t="shared" si="1694"/>
        <v>42.670801419999997</v>
      </c>
      <c r="C3970" s="76">
        <f t="shared" si="1698"/>
        <v>23.55550246</v>
      </c>
      <c r="D3970" s="77">
        <f t="shared" si="1700"/>
        <v>7245.38</v>
      </c>
      <c r="E3970" s="78">
        <f>IF(K3970=1,VLOOKUP(A3969,[1]Plan1!$G$155:$I$350,3),E3969)</f>
        <v>7276.54</v>
      </c>
      <c r="F3970" s="79">
        <f t="shared" si="1701"/>
        <v>45763</v>
      </c>
      <c r="G3970" s="80">
        <f t="shared" si="1702"/>
        <v>4.3006716003852752E-3</v>
      </c>
      <c r="H3970" s="81">
        <f t="shared" si="1703"/>
        <v>48260</v>
      </c>
      <c r="I3970" s="81">
        <f t="shared" si="1704"/>
        <v>48260</v>
      </c>
      <c r="J3970" s="82">
        <f t="shared" si="1695"/>
        <v>20</v>
      </c>
      <c r="K3970" s="82">
        <f t="shared" si="1716"/>
        <v>1</v>
      </c>
      <c r="L3970" s="76">
        <f t="shared" si="1705"/>
        <v>1.0002145899999999</v>
      </c>
      <c r="M3970" s="83">
        <f t="shared" si="1706"/>
        <v>1.0043006699999999</v>
      </c>
      <c r="N3970" s="83">
        <f t="shared" si="1707"/>
        <v>1.8105543312700969</v>
      </c>
      <c r="O3970" s="76">
        <f t="shared" si="1708"/>
        <v>1.81094285</v>
      </c>
      <c r="P3970" s="76">
        <f t="shared" si="1709"/>
        <v>42.657668749999999</v>
      </c>
      <c r="Q3970" s="84">
        <f t="shared" si="1699"/>
        <v>0</v>
      </c>
      <c r="R3970" s="86">
        <f t="shared" si="1696"/>
        <v>0</v>
      </c>
      <c r="S3970" s="76">
        <f t="shared" si="1710"/>
        <v>0</v>
      </c>
      <c r="T3970" s="86">
        <f t="shared" si="1697"/>
        <v>8.0657000000000006E-2</v>
      </c>
      <c r="U3970" s="84">
        <f t="shared" si="1711"/>
        <v>1</v>
      </c>
      <c r="V3970" s="84">
        <v>252</v>
      </c>
      <c r="W3970" s="83">
        <f t="shared" si="1712"/>
        <v>1.0003078620000001</v>
      </c>
      <c r="X3970" s="76">
        <f t="shared" si="1713"/>
        <v>1.3132670000000001E-2</v>
      </c>
      <c r="Y3970" s="76">
        <f t="shared" si="1714"/>
        <v>0</v>
      </c>
      <c r="Z3970" s="90" t="str">
        <f t="shared" si="1692"/>
        <v>A+J=</v>
      </c>
      <c r="AA3970" s="81">
        <f t="shared" si="1715"/>
        <v>47438</v>
      </c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75">
        <f t="shared" si="1693"/>
        <v>48230</v>
      </c>
      <c r="B3971" s="76">
        <f t="shared" si="1694"/>
        <v>42.693097879999996</v>
      </c>
      <c r="C3971" s="76">
        <f t="shared" si="1698"/>
        <v>23.55550246</v>
      </c>
      <c r="D3971" s="77">
        <f t="shared" si="1700"/>
        <v>7245.38</v>
      </c>
      <c r="E3971" s="78">
        <f>IF(K3971=1,VLOOKUP(A3970,[1]Plan1!$G$155:$I$350,3),E3970)</f>
        <v>7276.54</v>
      </c>
      <c r="F3971" s="79">
        <f t="shared" si="1701"/>
        <v>45763</v>
      </c>
      <c r="G3971" s="80">
        <f t="shared" si="1702"/>
        <v>4.3006716003852752E-3</v>
      </c>
      <c r="H3971" s="81">
        <f t="shared" si="1703"/>
        <v>48260</v>
      </c>
      <c r="I3971" s="81">
        <f t="shared" si="1704"/>
        <v>48260</v>
      </c>
      <c r="J3971" s="82">
        <f t="shared" si="1695"/>
        <v>20</v>
      </c>
      <c r="K3971" s="82">
        <f t="shared" si="1716"/>
        <v>2</v>
      </c>
      <c r="L3971" s="76">
        <f t="shared" si="1705"/>
        <v>1.0004292299999999</v>
      </c>
      <c r="M3971" s="83">
        <f t="shared" si="1706"/>
        <v>1.0043006699999999</v>
      </c>
      <c r="N3971" s="83">
        <f t="shared" si="1707"/>
        <v>1.8105543312700969</v>
      </c>
      <c r="O3971" s="76">
        <f t="shared" si="1708"/>
        <v>1.8113314700000001</v>
      </c>
      <c r="P3971" s="76">
        <f t="shared" si="1709"/>
        <v>42.666822889999999</v>
      </c>
      <c r="Q3971" s="84">
        <f t="shared" si="1699"/>
        <v>0</v>
      </c>
      <c r="R3971" s="86">
        <f t="shared" si="1696"/>
        <v>0</v>
      </c>
      <c r="S3971" s="76">
        <f t="shared" si="1710"/>
        <v>0</v>
      </c>
      <c r="T3971" s="86">
        <f t="shared" si="1697"/>
        <v>8.0657000000000006E-2</v>
      </c>
      <c r="U3971" s="84">
        <f t="shared" si="1711"/>
        <v>2</v>
      </c>
      <c r="V3971" s="84">
        <v>252</v>
      </c>
      <c r="W3971" s="83">
        <f t="shared" si="1712"/>
        <v>1.000615818</v>
      </c>
      <c r="X3971" s="76">
        <f t="shared" si="1713"/>
        <v>2.6274990000000002E-2</v>
      </c>
      <c r="Y3971" s="76">
        <f t="shared" si="1714"/>
        <v>0</v>
      </c>
      <c r="Z3971" s="90" t="str">
        <f t="shared" si="1692"/>
        <v>A+J=</v>
      </c>
      <c r="AA3971" s="81">
        <f t="shared" si="1715"/>
        <v>47438</v>
      </c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75">
        <f t="shared" si="1693"/>
        <v>48231</v>
      </c>
      <c r="B3972" s="76">
        <f t="shared" si="1694"/>
        <v>42.693097879999996</v>
      </c>
      <c r="C3972" s="76">
        <f t="shared" si="1698"/>
        <v>23.55550246</v>
      </c>
      <c r="D3972" s="77">
        <f t="shared" si="1700"/>
        <v>7245.38</v>
      </c>
      <c r="E3972" s="78">
        <f>IF(K3972=1,VLOOKUP(A3971,[1]Plan1!$G$155:$I$350,3),E3971)</f>
        <v>7276.54</v>
      </c>
      <c r="F3972" s="79">
        <f t="shared" si="1701"/>
        <v>45763</v>
      </c>
      <c r="G3972" s="80">
        <f t="shared" si="1702"/>
        <v>4.3006716003852752E-3</v>
      </c>
      <c r="H3972" s="81">
        <f t="shared" si="1703"/>
        <v>48260</v>
      </c>
      <c r="I3972" s="81">
        <f t="shared" si="1704"/>
        <v>48260</v>
      </c>
      <c r="J3972" s="82">
        <f t="shared" si="1695"/>
        <v>20</v>
      </c>
      <c r="K3972" s="82">
        <f t="shared" si="1716"/>
        <v>2</v>
      </c>
      <c r="L3972" s="76">
        <f t="shared" si="1705"/>
        <v>1.0004292299999999</v>
      </c>
      <c r="M3972" s="83">
        <f t="shared" si="1706"/>
        <v>1.0043006699999999</v>
      </c>
      <c r="N3972" s="83">
        <f t="shared" si="1707"/>
        <v>1.8105543312700969</v>
      </c>
      <c r="O3972" s="76">
        <f t="shared" si="1708"/>
        <v>1.8113314700000001</v>
      </c>
      <c r="P3972" s="76">
        <f t="shared" si="1709"/>
        <v>42.666822889999999</v>
      </c>
      <c r="Q3972" s="84">
        <f t="shared" si="1699"/>
        <v>0</v>
      </c>
      <c r="R3972" s="86">
        <f t="shared" si="1696"/>
        <v>0</v>
      </c>
      <c r="S3972" s="76">
        <f t="shared" si="1710"/>
        <v>0</v>
      </c>
      <c r="T3972" s="86">
        <f t="shared" si="1697"/>
        <v>8.0657000000000006E-2</v>
      </c>
      <c r="U3972" s="84">
        <f t="shared" si="1711"/>
        <v>2</v>
      </c>
      <c r="V3972" s="84">
        <v>252</v>
      </c>
      <c r="W3972" s="83">
        <f t="shared" si="1712"/>
        <v>1.000615818</v>
      </c>
      <c r="X3972" s="76">
        <f t="shared" si="1713"/>
        <v>2.6274990000000002E-2</v>
      </c>
      <c r="Y3972" s="76">
        <f t="shared" si="1714"/>
        <v>0</v>
      </c>
      <c r="Z3972" s="90" t="str">
        <f t="shared" si="1692"/>
        <v>A+J=</v>
      </c>
      <c r="AA3972" s="81">
        <f t="shared" si="1715"/>
        <v>47438</v>
      </c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75">
        <f t="shared" si="1693"/>
        <v>48232</v>
      </c>
      <c r="B3973" s="76">
        <f t="shared" si="1694"/>
        <v>42.693097879999996</v>
      </c>
      <c r="C3973" s="76">
        <f t="shared" si="1698"/>
        <v>23.55550246</v>
      </c>
      <c r="D3973" s="77">
        <f t="shared" si="1700"/>
        <v>7245.38</v>
      </c>
      <c r="E3973" s="78">
        <f>IF(K3973=1,VLOOKUP(A3972,[1]Plan1!$G$155:$I$350,3),E3972)</f>
        <v>7276.54</v>
      </c>
      <c r="F3973" s="79">
        <f t="shared" si="1701"/>
        <v>45763</v>
      </c>
      <c r="G3973" s="80">
        <f t="shared" si="1702"/>
        <v>4.3006716003852752E-3</v>
      </c>
      <c r="H3973" s="81">
        <f t="shared" si="1703"/>
        <v>48260</v>
      </c>
      <c r="I3973" s="81">
        <f t="shared" si="1704"/>
        <v>48260</v>
      </c>
      <c r="J3973" s="82">
        <f t="shared" si="1695"/>
        <v>20</v>
      </c>
      <c r="K3973" s="82">
        <f t="shared" si="1716"/>
        <v>2</v>
      </c>
      <c r="L3973" s="76">
        <f t="shared" si="1705"/>
        <v>1.0004292299999999</v>
      </c>
      <c r="M3973" s="83">
        <f t="shared" si="1706"/>
        <v>1.0043006699999999</v>
      </c>
      <c r="N3973" s="83">
        <f t="shared" si="1707"/>
        <v>1.8105543312700969</v>
      </c>
      <c r="O3973" s="76">
        <f t="shared" si="1708"/>
        <v>1.8113314700000001</v>
      </c>
      <c r="P3973" s="76">
        <f t="shared" si="1709"/>
        <v>42.666822889999999</v>
      </c>
      <c r="Q3973" s="84">
        <f t="shared" si="1699"/>
        <v>0</v>
      </c>
      <c r="R3973" s="86">
        <f t="shared" si="1696"/>
        <v>0</v>
      </c>
      <c r="S3973" s="76">
        <f t="shared" si="1710"/>
        <v>0</v>
      </c>
      <c r="T3973" s="86">
        <f t="shared" si="1697"/>
        <v>8.0657000000000006E-2</v>
      </c>
      <c r="U3973" s="84">
        <f t="shared" si="1711"/>
        <v>2</v>
      </c>
      <c r="V3973" s="84">
        <v>252</v>
      </c>
      <c r="W3973" s="83">
        <f t="shared" si="1712"/>
        <v>1.000615818</v>
      </c>
      <c r="X3973" s="76">
        <f t="shared" si="1713"/>
        <v>2.6274990000000002E-2</v>
      </c>
      <c r="Y3973" s="76">
        <f t="shared" si="1714"/>
        <v>0</v>
      </c>
      <c r="Z3973" s="90" t="str">
        <f t="shared" si="1692"/>
        <v>A+J=</v>
      </c>
      <c r="AA3973" s="81">
        <f t="shared" si="1715"/>
        <v>47438</v>
      </c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75">
        <f t="shared" si="1693"/>
        <v>48233</v>
      </c>
      <c r="B3974" s="76">
        <f t="shared" si="1694"/>
        <v>42.715406160000001</v>
      </c>
      <c r="C3974" s="76">
        <f t="shared" si="1698"/>
        <v>23.55550246</v>
      </c>
      <c r="D3974" s="77">
        <f t="shared" si="1700"/>
        <v>7245.38</v>
      </c>
      <c r="E3974" s="78">
        <f>IF(K3974=1,VLOOKUP(A3973,[1]Plan1!$G$155:$I$350,3),E3973)</f>
        <v>7276.54</v>
      </c>
      <c r="F3974" s="79">
        <f t="shared" si="1701"/>
        <v>45763</v>
      </c>
      <c r="G3974" s="80">
        <f t="shared" si="1702"/>
        <v>4.3006716003852752E-3</v>
      </c>
      <c r="H3974" s="81">
        <f t="shared" si="1703"/>
        <v>48260</v>
      </c>
      <c r="I3974" s="81">
        <f t="shared" si="1704"/>
        <v>48260</v>
      </c>
      <c r="J3974" s="82">
        <f t="shared" si="1695"/>
        <v>20</v>
      </c>
      <c r="K3974" s="82">
        <f t="shared" si="1716"/>
        <v>3</v>
      </c>
      <c r="L3974" s="76">
        <f t="shared" si="1705"/>
        <v>1.0006439199999999</v>
      </c>
      <c r="M3974" s="83">
        <f t="shared" si="1706"/>
        <v>1.0043006699999999</v>
      </c>
      <c r="N3974" s="83">
        <f t="shared" si="1707"/>
        <v>1.8105543312700969</v>
      </c>
      <c r="O3974" s="76">
        <f t="shared" si="1708"/>
        <v>1.81172018</v>
      </c>
      <c r="P3974" s="76">
        <f t="shared" si="1709"/>
        <v>42.675979150000003</v>
      </c>
      <c r="Q3974" s="84">
        <f t="shared" si="1699"/>
        <v>0</v>
      </c>
      <c r="R3974" s="86">
        <f t="shared" si="1696"/>
        <v>0</v>
      </c>
      <c r="S3974" s="76">
        <f t="shared" si="1710"/>
        <v>0</v>
      </c>
      <c r="T3974" s="86">
        <f t="shared" si="1697"/>
        <v>8.0657000000000006E-2</v>
      </c>
      <c r="U3974" s="84">
        <f t="shared" si="1711"/>
        <v>3</v>
      </c>
      <c r="V3974" s="84">
        <v>252</v>
      </c>
      <c r="W3974" s="83">
        <f t="shared" si="1712"/>
        <v>1.000923869</v>
      </c>
      <c r="X3974" s="76">
        <f t="shared" si="1713"/>
        <v>3.9427009999999998E-2</v>
      </c>
      <c r="Y3974" s="76">
        <f t="shared" si="1714"/>
        <v>0</v>
      </c>
      <c r="Z3974" s="90" t="str">
        <f t="shared" si="1692"/>
        <v>A+J=</v>
      </c>
      <c r="AA3974" s="81">
        <f t="shared" si="1715"/>
        <v>47438</v>
      </c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75">
        <f t="shared" si="1693"/>
        <v>48234</v>
      </c>
      <c r="B3975" s="76">
        <f t="shared" si="1694"/>
        <v>42.737725780000005</v>
      </c>
      <c r="C3975" s="76">
        <f t="shared" si="1698"/>
        <v>23.55550246</v>
      </c>
      <c r="D3975" s="77">
        <f t="shared" si="1700"/>
        <v>7245.38</v>
      </c>
      <c r="E3975" s="78">
        <f>IF(K3975=1,VLOOKUP(A3974,[1]Plan1!$G$155:$I$350,3),E3974)</f>
        <v>7276.54</v>
      </c>
      <c r="F3975" s="79">
        <f t="shared" si="1701"/>
        <v>45763</v>
      </c>
      <c r="G3975" s="80">
        <f t="shared" si="1702"/>
        <v>4.3006716003852752E-3</v>
      </c>
      <c r="H3975" s="81">
        <f t="shared" si="1703"/>
        <v>48260</v>
      </c>
      <c r="I3975" s="81">
        <f t="shared" si="1704"/>
        <v>48260</v>
      </c>
      <c r="J3975" s="82">
        <f t="shared" si="1695"/>
        <v>20</v>
      </c>
      <c r="K3975" s="82">
        <f t="shared" si="1716"/>
        <v>4</v>
      </c>
      <c r="L3975" s="76">
        <f t="shared" si="1705"/>
        <v>1.0008586500000001</v>
      </c>
      <c r="M3975" s="83">
        <f t="shared" si="1706"/>
        <v>1.0043006699999999</v>
      </c>
      <c r="N3975" s="83">
        <f t="shared" si="1707"/>
        <v>1.8105543312700969</v>
      </c>
      <c r="O3975" s="76">
        <f t="shared" si="1708"/>
        <v>1.81210896</v>
      </c>
      <c r="P3975" s="76">
        <f t="shared" si="1709"/>
        <v>42.685137060000002</v>
      </c>
      <c r="Q3975" s="84">
        <f t="shared" si="1699"/>
        <v>0</v>
      </c>
      <c r="R3975" s="86">
        <f t="shared" si="1696"/>
        <v>0</v>
      </c>
      <c r="S3975" s="76">
        <f t="shared" si="1710"/>
        <v>0</v>
      </c>
      <c r="T3975" s="86">
        <f t="shared" si="1697"/>
        <v>8.0657000000000006E-2</v>
      </c>
      <c r="U3975" s="84">
        <f t="shared" si="1711"/>
        <v>4</v>
      </c>
      <c r="V3975" s="84">
        <v>252</v>
      </c>
      <c r="W3975" s="83">
        <f t="shared" si="1712"/>
        <v>1.001232015</v>
      </c>
      <c r="X3975" s="76">
        <f t="shared" si="1713"/>
        <v>5.2588719999999999E-2</v>
      </c>
      <c r="Y3975" s="76">
        <f t="shared" si="1714"/>
        <v>0</v>
      </c>
      <c r="Z3975" s="90" t="str">
        <f t="shared" si="1692"/>
        <v>A+J=</v>
      </c>
      <c r="AA3975" s="81">
        <f t="shared" si="1715"/>
        <v>47438</v>
      </c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75">
        <f t="shared" si="1693"/>
        <v>48235</v>
      </c>
      <c r="B3976" s="76">
        <f t="shared" si="1694"/>
        <v>42.760057230000001</v>
      </c>
      <c r="C3976" s="76">
        <f t="shared" si="1698"/>
        <v>23.55550246</v>
      </c>
      <c r="D3976" s="77">
        <f t="shared" si="1700"/>
        <v>7245.38</v>
      </c>
      <c r="E3976" s="78">
        <f>IF(K3976=1,VLOOKUP(A3975,[1]Plan1!$G$155:$I$350,3),E3975)</f>
        <v>7276.54</v>
      </c>
      <c r="F3976" s="79">
        <f t="shared" si="1701"/>
        <v>45763</v>
      </c>
      <c r="G3976" s="80">
        <f t="shared" si="1702"/>
        <v>4.3006716003852752E-3</v>
      </c>
      <c r="H3976" s="81">
        <f t="shared" si="1703"/>
        <v>48260</v>
      </c>
      <c r="I3976" s="81">
        <f t="shared" si="1704"/>
        <v>48260</v>
      </c>
      <c r="J3976" s="82">
        <f t="shared" si="1695"/>
        <v>20</v>
      </c>
      <c r="K3976" s="82">
        <f t="shared" si="1716"/>
        <v>5</v>
      </c>
      <c r="L3976" s="76">
        <f t="shared" si="1705"/>
        <v>1.0010734299999999</v>
      </c>
      <c r="M3976" s="83">
        <f t="shared" si="1706"/>
        <v>1.0043006699999999</v>
      </c>
      <c r="N3976" s="83">
        <f t="shared" si="1707"/>
        <v>1.8105543312700969</v>
      </c>
      <c r="O3976" s="76">
        <f t="shared" si="1708"/>
        <v>1.8124978300000001</v>
      </c>
      <c r="P3976" s="76">
        <f t="shared" si="1709"/>
        <v>42.694297089999999</v>
      </c>
      <c r="Q3976" s="84">
        <f t="shared" si="1699"/>
        <v>0</v>
      </c>
      <c r="R3976" s="86">
        <f t="shared" si="1696"/>
        <v>0</v>
      </c>
      <c r="S3976" s="76">
        <f t="shared" si="1710"/>
        <v>0</v>
      </c>
      <c r="T3976" s="86">
        <f t="shared" si="1697"/>
        <v>8.0657000000000006E-2</v>
      </c>
      <c r="U3976" s="84">
        <f t="shared" si="1711"/>
        <v>5</v>
      </c>
      <c r="V3976" s="84">
        <v>252</v>
      </c>
      <c r="W3976" s="83">
        <f t="shared" si="1712"/>
        <v>1.001540256</v>
      </c>
      <c r="X3976" s="76">
        <f t="shared" si="1713"/>
        <v>6.5760139999999995E-2</v>
      </c>
      <c r="Y3976" s="76">
        <f t="shared" si="1714"/>
        <v>0</v>
      </c>
      <c r="Z3976" s="90" t="str">
        <f t="shared" ref="Z3976:Z4039" si="1717">IF($Q3975&gt;0,VLOOKUP($A3975,$AD$11:$AM$115,9),Z3975)</f>
        <v>A+J=</v>
      </c>
      <c r="AA3976" s="81">
        <f t="shared" si="1715"/>
        <v>47438</v>
      </c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75">
        <f t="shared" si="1693"/>
        <v>48236</v>
      </c>
      <c r="B3977" s="76">
        <f t="shared" si="1694"/>
        <v>42.782400510000002</v>
      </c>
      <c r="C3977" s="76">
        <f t="shared" si="1698"/>
        <v>23.55550246</v>
      </c>
      <c r="D3977" s="77">
        <f t="shared" si="1700"/>
        <v>7245.38</v>
      </c>
      <c r="E3977" s="78">
        <f>IF(K3977=1,VLOOKUP(A3976,[1]Plan1!$G$155:$I$350,3),E3976)</f>
        <v>7276.54</v>
      </c>
      <c r="F3977" s="79">
        <f t="shared" si="1701"/>
        <v>45763</v>
      </c>
      <c r="G3977" s="80">
        <f t="shared" si="1702"/>
        <v>4.3006716003852752E-3</v>
      </c>
      <c r="H3977" s="81">
        <f t="shared" si="1703"/>
        <v>48260</v>
      </c>
      <c r="I3977" s="81">
        <f t="shared" si="1704"/>
        <v>48260</v>
      </c>
      <c r="J3977" s="82">
        <f t="shared" si="1695"/>
        <v>20</v>
      </c>
      <c r="K3977" s="82">
        <f t="shared" si="1716"/>
        <v>6</v>
      </c>
      <c r="L3977" s="76">
        <f t="shared" si="1705"/>
        <v>1.0012882599999999</v>
      </c>
      <c r="M3977" s="83">
        <f t="shared" si="1706"/>
        <v>1.0043006699999999</v>
      </c>
      <c r="N3977" s="83">
        <f t="shared" si="1707"/>
        <v>1.8105543312700969</v>
      </c>
      <c r="O3977" s="76">
        <f t="shared" si="1708"/>
        <v>1.8128867900000001</v>
      </c>
      <c r="P3977" s="76">
        <f t="shared" si="1709"/>
        <v>42.703459240000001</v>
      </c>
      <c r="Q3977" s="84">
        <f t="shared" si="1699"/>
        <v>0</v>
      </c>
      <c r="R3977" s="86">
        <f t="shared" si="1696"/>
        <v>0</v>
      </c>
      <c r="S3977" s="76">
        <f t="shared" si="1710"/>
        <v>0</v>
      </c>
      <c r="T3977" s="86">
        <f t="shared" si="1697"/>
        <v>8.0657000000000006E-2</v>
      </c>
      <c r="U3977" s="84">
        <f t="shared" si="1711"/>
        <v>6</v>
      </c>
      <c r="V3977" s="84">
        <v>252</v>
      </c>
      <c r="W3977" s="83">
        <f t="shared" si="1712"/>
        <v>1.001848592</v>
      </c>
      <c r="X3977" s="76">
        <f t="shared" si="1713"/>
        <v>7.8941269999999994E-2</v>
      </c>
      <c r="Y3977" s="76">
        <f t="shared" si="1714"/>
        <v>0</v>
      </c>
      <c r="Z3977" s="90" t="str">
        <f t="shared" si="1717"/>
        <v>A+J=</v>
      </c>
      <c r="AA3977" s="81">
        <f t="shared" si="1715"/>
        <v>47438</v>
      </c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75">
        <f t="shared" si="1693"/>
        <v>48237</v>
      </c>
      <c r="B3978" s="76">
        <f t="shared" si="1694"/>
        <v>42.804755140000005</v>
      </c>
      <c r="C3978" s="76">
        <f t="shared" si="1698"/>
        <v>23.55550246</v>
      </c>
      <c r="D3978" s="77">
        <f t="shared" si="1700"/>
        <v>7245.38</v>
      </c>
      <c r="E3978" s="78">
        <f>IF(K3978=1,VLOOKUP(A3977,[1]Plan1!$G$155:$I$350,3),E3977)</f>
        <v>7276.54</v>
      </c>
      <c r="F3978" s="79">
        <f t="shared" si="1701"/>
        <v>45763</v>
      </c>
      <c r="G3978" s="80">
        <f t="shared" si="1702"/>
        <v>4.3006716003852752E-3</v>
      </c>
      <c r="H3978" s="81">
        <f t="shared" si="1703"/>
        <v>48260</v>
      </c>
      <c r="I3978" s="81">
        <f t="shared" si="1704"/>
        <v>48260</v>
      </c>
      <c r="J3978" s="82">
        <f t="shared" si="1695"/>
        <v>20</v>
      </c>
      <c r="K3978" s="82">
        <f t="shared" si="1716"/>
        <v>7</v>
      </c>
      <c r="L3978" s="76">
        <f t="shared" si="1705"/>
        <v>1.0015031299999999</v>
      </c>
      <c r="M3978" s="83">
        <f t="shared" si="1706"/>
        <v>1.0043006699999999</v>
      </c>
      <c r="N3978" s="83">
        <f t="shared" si="1707"/>
        <v>1.8105543312700969</v>
      </c>
      <c r="O3978" s="76">
        <f t="shared" si="1708"/>
        <v>1.8132758200000001</v>
      </c>
      <c r="P3978" s="76">
        <f t="shared" si="1709"/>
        <v>42.712623030000003</v>
      </c>
      <c r="Q3978" s="84">
        <f t="shared" si="1699"/>
        <v>0</v>
      </c>
      <c r="R3978" s="86">
        <f t="shared" si="1696"/>
        <v>0</v>
      </c>
      <c r="S3978" s="76">
        <f t="shared" si="1710"/>
        <v>0</v>
      </c>
      <c r="T3978" s="86">
        <f t="shared" si="1697"/>
        <v>8.0657000000000006E-2</v>
      </c>
      <c r="U3978" s="84">
        <f t="shared" si="1711"/>
        <v>7</v>
      </c>
      <c r="V3978" s="84">
        <v>252</v>
      </c>
      <c r="W3978" s="83">
        <f t="shared" si="1712"/>
        <v>1.0021570230000001</v>
      </c>
      <c r="X3978" s="76">
        <f t="shared" si="1713"/>
        <v>9.2132110000000003E-2</v>
      </c>
      <c r="Y3978" s="76">
        <f t="shared" si="1714"/>
        <v>0</v>
      </c>
      <c r="Z3978" s="90" t="str">
        <f t="shared" si="1717"/>
        <v>A+J=</v>
      </c>
      <c r="AA3978" s="81">
        <f t="shared" si="1715"/>
        <v>47438</v>
      </c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75">
        <f t="shared" si="1693"/>
        <v>48238</v>
      </c>
      <c r="B3979" s="76">
        <f t="shared" si="1694"/>
        <v>42.804755140000005</v>
      </c>
      <c r="C3979" s="76">
        <f t="shared" si="1698"/>
        <v>23.55550246</v>
      </c>
      <c r="D3979" s="77">
        <f t="shared" si="1700"/>
        <v>7245.38</v>
      </c>
      <c r="E3979" s="78">
        <f>IF(K3979=1,VLOOKUP(A3978,[1]Plan1!$G$155:$I$350,3),E3978)</f>
        <v>7276.54</v>
      </c>
      <c r="F3979" s="79">
        <f t="shared" si="1701"/>
        <v>45763</v>
      </c>
      <c r="G3979" s="80">
        <f t="shared" si="1702"/>
        <v>4.3006716003852752E-3</v>
      </c>
      <c r="H3979" s="81">
        <f t="shared" si="1703"/>
        <v>48260</v>
      </c>
      <c r="I3979" s="81">
        <f t="shared" si="1704"/>
        <v>48260</v>
      </c>
      <c r="J3979" s="82">
        <f t="shared" si="1695"/>
        <v>20</v>
      </c>
      <c r="K3979" s="82">
        <f t="shared" si="1716"/>
        <v>7</v>
      </c>
      <c r="L3979" s="76">
        <f t="shared" si="1705"/>
        <v>1.0015031299999999</v>
      </c>
      <c r="M3979" s="83">
        <f t="shared" si="1706"/>
        <v>1.0043006699999999</v>
      </c>
      <c r="N3979" s="83">
        <f t="shared" si="1707"/>
        <v>1.8105543312700969</v>
      </c>
      <c r="O3979" s="76">
        <f t="shared" si="1708"/>
        <v>1.8132758200000001</v>
      </c>
      <c r="P3979" s="76">
        <f t="shared" si="1709"/>
        <v>42.712623030000003</v>
      </c>
      <c r="Q3979" s="84">
        <f t="shared" si="1699"/>
        <v>0</v>
      </c>
      <c r="R3979" s="86">
        <f t="shared" si="1696"/>
        <v>0</v>
      </c>
      <c r="S3979" s="76">
        <f t="shared" si="1710"/>
        <v>0</v>
      </c>
      <c r="T3979" s="86">
        <f t="shared" si="1697"/>
        <v>8.0657000000000006E-2</v>
      </c>
      <c r="U3979" s="84">
        <f t="shared" si="1711"/>
        <v>7</v>
      </c>
      <c r="V3979" s="84">
        <v>252</v>
      </c>
      <c r="W3979" s="83">
        <f t="shared" si="1712"/>
        <v>1.0021570230000001</v>
      </c>
      <c r="X3979" s="76">
        <f t="shared" si="1713"/>
        <v>9.2132110000000003E-2</v>
      </c>
      <c r="Y3979" s="76">
        <f t="shared" si="1714"/>
        <v>0</v>
      </c>
      <c r="Z3979" s="90" t="str">
        <f t="shared" si="1717"/>
        <v>A+J=</v>
      </c>
      <c r="AA3979" s="81">
        <f t="shared" si="1715"/>
        <v>47438</v>
      </c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75">
        <f t="shared" ref="A3980:A4043" si="1718">(A3979+1)</f>
        <v>48239</v>
      </c>
      <c r="B3980" s="76">
        <f t="shared" ref="B3980:B4043" si="1719">P3980+X3980</f>
        <v>42.804755140000005</v>
      </c>
      <c r="C3980" s="76">
        <f t="shared" si="1698"/>
        <v>23.55550246</v>
      </c>
      <c r="D3980" s="77">
        <f t="shared" si="1700"/>
        <v>7245.38</v>
      </c>
      <c r="E3980" s="78">
        <f>IF(K3980=1,VLOOKUP(A3979,[1]Plan1!$G$155:$I$350,3),E3979)</f>
        <v>7276.54</v>
      </c>
      <c r="F3980" s="79">
        <f t="shared" si="1701"/>
        <v>45763</v>
      </c>
      <c r="G3980" s="80">
        <f t="shared" si="1702"/>
        <v>4.3006716003852752E-3</v>
      </c>
      <c r="H3980" s="81">
        <f t="shared" si="1703"/>
        <v>48260</v>
      </c>
      <c r="I3980" s="81">
        <f t="shared" si="1704"/>
        <v>48260</v>
      </c>
      <c r="J3980" s="82">
        <f t="shared" ref="J3980:J4043" si="1720">IF(I3980=I3979,J3979,NETWORKDAYS(I3979,I3980,$AD$165:$AD$503)-1)</f>
        <v>20</v>
      </c>
      <c r="K3980" s="82">
        <f t="shared" si="1716"/>
        <v>7</v>
      </c>
      <c r="L3980" s="76">
        <f t="shared" si="1705"/>
        <v>1.0015031299999999</v>
      </c>
      <c r="M3980" s="83">
        <f t="shared" si="1706"/>
        <v>1.0043006699999999</v>
      </c>
      <c r="N3980" s="83">
        <f t="shared" si="1707"/>
        <v>1.8105543312700969</v>
      </c>
      <c r="O3980" s="76">
        <f t="shared" si="1708"/>
        <v>1.8132758200000001</v>
      </c>
      <c r="P3980" s="76">
        <f t="shared" si="1709"/>
        <v>42.712623030000003</v>
      </c>
      <c r="Q3980" s="84">
        <f t="shared" si="1699"/>
        <v>0</v>
      </c>
      <c r="R3980" s="86">
        <f t="shared" ref="R3980:R4043" si="1721">IF(Q3980&gt;0,VLOOKUP($A3980,$AD$11:$AI$161,6),0)</f>
        <v>0</v>
      </c>
      <c r="S3980" s="76">
        <f t="shared" si="1710"/>
        <v>0</v>
      </c>
      <c r="T3980" s="86">
        <f t="shared" ref="T3980:T4043" si="1722">(T3979)</f>
        <v>8.0657000000000006E-2</v>
      </c>
      <c r="U3980" s="84">
        <f t="shared" si="1711"/>
        <v>7</v>
      </c>
      <c r="V3980" s="84">
        <v>252</v>
      </c>
      <c r="W3980" s="83">
        <f t="shared" si="1712"/>
        <v>1.0021570230000001</v>
      </c>
      <c r="X3980" s="76">
        <f t="shared" si="1713"/>
        <v>9.2132110000000003E-2</v>
      </c>
      <c r="Y3980" s="76">
        <f t="shared" si="1714"/>
        <v>0</v>
      </c>
      <c r="Z3980" s="90" t="str">
        <f t="shared" si="1717"/>
        <v>A+J=</v>
      </c>
      <c r="AA3980" s="81">
        <f t="shared" si="1715"/>
        <v>47438</v>
      </c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75">
        <f t="shared" si="1718"/>
        <v>48240</v>
      </c>
      <c r="B3981" s="76">
        <f t="shared" si="1719"/>
        <v>42.827121810000001</v>
      </c>
      <c r="C3981" s="76">
        <f t="shared" ref="C3981:C4044" si="1723">TRUNC(IF(Q3980&gt;0,VLOOKUP(A3980,$AD$13:$AE$161,2),C3980),8)</f>
        <v>23.55550246</v>
      </c>
      <c r="D3981" s="77">
        <f t="shared" si="1700"/>
        <v>7245.38</v>
      </c>
      <c r="E3981" s="78">
        <f>IF(K3981=1,VLOOKUP(A3980,[1]Plan1!$G$155:$I$350,3),E3980)</f>
        <v>7276.54</v>
      </c>
      <c r="F3981" s="79">
        <f t="shared" si="1701"/>
        <v>45763</v>
      </c>
      <c r="G3981" s="80">
        <f t="shared" si="1702"/>
        <v>4.3006716003852752E-3</v>
      </c>
      <c r="H3981" s="81">
        <f t="shared" si="1703"/>
        <v>48260</v>
      </c>
      <c r="I3981" s="81">
        <f t="shared" si="1704"/>
        <v>48260</v>
      </c>
      <c r="J3981" s="82">
        <f t="shared" si="1720"/>
        <v>20</v>
      </c>
      <c r="K3981" s="82">
        <f t="shared" si="1716"/>
        <v>8</v>
      </c>
      <c r="L3981" s="76">
        <f t="shared" si="1705"/>
        <v>1.00171805</v>
      </c>
      <c r="M3981" s="83">
        <f t="shared" si="1706"/>
        <v>1.0043006699999999</v>
      </c>
      <c r="N3981" s="83">
        <f t="shared" si="1707"/>
        <v>1.8105543312700969</v>
      </c>
      <c r="O3981" s="76">
        <f t="shared" si="1708"/>
        <v>1.8136649499999999</v>
      </c>
      <c r="P3981" s="76">
        <f t="shared" si="1709"/>
        <v>42.721789190000003</v>
      </c>
      <c r="Q3981" s="84">
        <f t="shared" ref="Q3981:Q4044" si="1724">IF(VLOOKUP(A3981,AD$11:AK$161,8)=VLOOKUP(A3980,AD$11:AK$161,8),0,VLOOKUP(A3981,AD$11:AK$161,8))</f>
        <v>0</v>
      </c>
      <c r="R3981" s="86">
        <f t="shared" si="1721"/>
        <v>0</v>
      </c>
      <c r="S3981" s="76">
        <f t="shared" si="1710"/>
        <v>0</v>
      </c>
      <c r="T3981" s="86">
        <f t="shared" si="1722"/>
        <v>8.0657000000000006E-2</v>
      </c>
      <c r="U3981" s="84">
        <f t="shared" si="1711"/>
        <v>8</v>
      </c>
      <c r="V3981" s="84">
        <v>252</v>
      </c>
      <c r="W3981" s="83">
        <f t="shared" si="1712"/>
        <v>1.002465548</v>
      </c>
      <c r="X3981" s="76">
        <f t="shared" si="1713"/>
        <v>0.10533262</v>
      </c>
      <c r="Y3981" s="76">
        <f t="shared" si="1714"/>
        <v>0</v>
      </c>
      <c r="Z3981" s="90" t="str">
        <f t="shared" si="1717"/>
        <v>A+J=</v>
      </c>
      <c r="AA3981" s="81">
        <f t="shared" si="1715"/>
        <v>47438</v>
      </c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75">
        <f t="shared" si="1718"/>
        <v>48241</v>
      </c>
      <c r="B3982" s="76">
        <f t="shared" si="1719"/>
        <v>42.849499880000003</v>
      </c>
      <c r="C3982" s="76">
        <f t="shared" si="1723"/>
        <v>23.55550246</v>
      </c>
      <c r="D3982" s="77">
        <f t="shared" si="1700"/>
        <v>7245.38</v>
      </c>
      <c r="E3982" s="78">
        <f>IF(K3982=1,VLOOKUP(A3981,[1]Plan1!$G$155:$I$350,3),E3981)</f>
        <v>7276.54</v>
      </c>
      <c r="F3982" s="79">
        <f t="shared" si="1701"/>
        <v>45763</v>
      </c>
      <c r="G3982" s="80">
        <f t="shared" si="1702"/>
        <v>4.3006716003852752E-3</v>
      </c>
      <c r="H3982" s="81">
        <f t="shared" si="1703"/>
        <v>48260</v>
      </c>
      <c r="I3982" s="81">
        <f t="shared" si="1704"/>
        <v>48260</v>
      </c>
      <c r="J3982" s="82">
        <f t="shared" si="1720"/>
        <v>20</v>
      </c>
      <c r="K3982" s="82">
        <f t="shared" si="1716"/>
        <v>9</v>
      </c>
      <c r="L3982" s="76">
        <f t="shared" si="1705"/>
        <v>1.0019330099999999</v>
      </c>
      <c r="M3982" s="83">
        <f t="shared" si="1706"/>
        <v>1.0043006699999999</v>
      </c>
      <c r="N3982" s="83">
        <f t="shared" si="1707"/>
        <v>1.8105543312700969</v>
      </c>
      <c r="O3982" s="76">
        <f t="shared" si="1708"/>
        <v>1.81405415</v>
      </c>
      <c r="P3982" s="76">
        <f t="shared" si="1709"/>
        <v>42.730956990000003</v>
      </c>
      <c r="Q3982" s="84">
        <f t="shared" si="1724"/>
        <v>0</v>
      </c>
      <c r="R3982" s="86">
        <f t="shared" si="1721"/>
        <v>0</v>
      </c>
      <c r="S3982" s="76">
        <f t="shared" si="1710"/>
        <v>0</v>
      </c>
      <c r="T3982" s="86">
        <f t="shared" si="1722"/>
        <v>8.0657000000000006E-2</v>
      </c>
      <c r="U3982" s="84">
        <f t="shared" si="1711"/>
        <v>9</v>
      </c>
      <c r="V3982" s="84">
        <v>252</v>
      </c>
      <c r="W3982" s="83">
        <f t="shared" si="1712"/>
        <v>1.002774169</v>
      </c>
      <c r="X3982" s="76">
        <f t="shared" si="1713"/>
        <v>0.11854289</v>
      </c>
      <c r="Y3982" s="76">
        <f t="shared" si="1714"/>
        <v>0</v>
      </c>
      <c r="Z3982" s="90" t="str">
        <f t="shared" si="1717"/>
        <v>A+J=</v>
      </c>
      <c r="AA3982" s="81">
        <f t="shared" si="1715"/>
        <v>47438</v>
      </c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75">
        <f t="shared" si="1718"/>
        <v>48242</v>
      </c>
      <c r="B3983" s="76">
        <f t="shared" si="1719"/>
        <v>42.87188956</v>
      </c>
      <c r="C3983" s="76">
        <f t="shared" si="1723"/>
        <v>23.55550246</v>
      </c>
      <c r="D3983" s="77">
        <f t="shared" si="1700"/>
        <v>7245.38</v>
      </c>
      <c r="E3983" s="78">
        <f>IF(K3983=1,VLOOKUP(A3982,[1]Plan1!$G$155:$I$350,3),E3982)</f>
        <v>7276.54</v>
      </c>
      <c r="F3983" s="79">
        <f t="shared" si="1701"/>
        <v>45763</v>
      </c>
      <c r="G3983" s="80">
        <f t="shared" si="1702"/>
        <v>4.3006716003852752E-3</v>
      </c>
      <c r="H3983" s="81">
        <f t="shared" si="1703"/>
        <v>48260</v>
      </c>
      <c r="I3983" s="81">
        <f t="shared" si="1704"/>
        <v>48260</v>
      </c>
      <c r="J3983" s="82">
        <f t="shared" si="1720"/>
        <v>20</v>
      </c>
      <c r="K3983" s="82">
        <f t="shared" si="1716"/>
        <v>10</v>
      </c>
      <c r="L3983" s="76">
        <f t="shared" si="1705"/>
        <v>1.0021480199999999</v>
      </c>
      <c r="M3983" s="83">
        <f t="shared" si="1706"/>
        <v>1.0043006699999999</v>
      </c>
      <c r="N3983" s="83">
        <f t="shared" si="1707"/>
        <v>1.8105543312700969</v>
      </c>
      <c r="O3983" s="76">
        <f t="shared" si="1708"/>
        <v>1.8144434300000001</v>
      </c>
      <c r="P3983" s="76">
        <f t="shared" si="1709"/>
        <v>42.740126670000002</v>
      </c>
      <c r="Q3983" s="84">
        <f t="shared" si="1724"/>
        <v>0</v>
      </c>
      <c r="R3983" s="86">
        <f t="shared" si="1721"/>
        <v>0</v>
      </c>
      <c r="S3983" s="76">
        <f t="shared" si="1710"/>
        <v>0</v>
      </c>
      <c r="T3983" s="86">
        <f t="shared" si="1722"/>
        <v>8.0657000000000006E-2</v>
      </c>
      <c r="U3983" s="84">
        <f t="shared" si="1711"/>
        <v>10</v>
      </c>
      <c r="V3983" s="84">
        <v>252</v>
      </c>
      <c r="W3983" s="83">
        <f t="shared" si="1712"/>
        <v>1.003082885</v>
      </c>
      <c r="X3983" s="76">
        <f t="shared" si="1713"/>
        <v>0.13176288999999999</v>
      </c>
      <c r="Y3983" s="76">
        <f t="shared" si="1714"/>
        <v>0</v>
      </c>
      <c r="Z3983" s="90" t="str">
        <f t="shared" si="1717"/>
        <v>A+J=</v>
      </c>
      <c r="AA3983" s="81">
        <f t="shared" si="1715"/>
        <v>47438</v>
      </c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75">
        <f t="shared" si="1718"/>
        <v>48243</v>
      </c>
      <c r="B3984" s="76">
        <f t="shared" si="1719"/>
        <v>42.894291299999999</v>
      </c>
      <c r="C3984" s="76">
        <f t="shared" si="1723"/>
        <v>23.55550246</v>
      </c>
      <c r="D3984" s="77">
        <f t="shared" si="1700"/>
        <v>7245.38</v>
      </c>
      <c r="E3984" s="78">
        <f>IF(K3984=1,VLOOKUP(A3983,[1]Plan1!$G$155:$I$350,3),E3983)</f>
        <v>7276.54</v>
      </c>
      <c r="F3984" s="79">
        <f t="shared" si="1701"/>
        <v>45763</v>
      </c>
      <c r="G3984" s="80">
        <f t="shared" si="1702"/>
        <v>4.3006716003852752E-3</v>
      </c>
      <c r="H3984" s="81">
        <f t="shared" si="1703"/>
        <v>48260</v>
      </c>
      <c r="I3984" s="81">
        <f t="shared" si="1704"/>
        <v>48260</v>
      </c>
      <c r="J3984" s="82">
        <f t="shared" si="1720"/>
        <v>20</v>
      </c>
      <c r="K3984" s="82">
        <f t="shared" si="1716"/>
        <v>11</v>
      </c>
      <c r="L3984" s="76">
        <f t="shared" si="1705"/>
        <v>1.0023630800000001</v>
      </c>
      <c r="M3984" s="83">
        <f t="shared" si="1706"/>
        <v>1.0043006699999999</v>
      </c>
      <c r="N3984" s="83">
        <f t="shared" si="1707"/>
        <v>1.8105543312700969</v>
      </c>
      <c r="O3984" s="76">
        <f t="shared" si="1708"/>
        <v>1.81483281</v>
      </c>
      <c r="P3984" s="76">
        <f t="shared" si="1709"/>
        <v>42.749298719999999</v>
      </c>
      <c r="Q3984" s="84">
        <f t="shared" si="1724"/>
        <v>0</v>
      </c>
      <c r="R3984" s="86">
        <f t="shared" si="1721"/>
        <v>0</v>
      </c>
      <c r="S3984" s="76">
        <f t="shared" si="1710"/>
        <v>0</v>
      </c>
      <c r="T3984" s="86">
        <f t="shared" si="1722"/>
        <v>8.0657000000000006E-2</v>
      </c>
      <c r="U3984" s="84">
        <f t="shared" si="1711"/>
        <v>11</v>
      </c>
      <c r="V3984" s="84">
        <v>252</v>
      </c>
      <c r="W3984" s="83">
        <f t="shared" si="1712"/>
        <v>1.0033916949999999</v>
      </c>
      <c r="X3984" s="76">
        <f t="shared" si="1713"/>
        <v>0.14499258000000001</v>
      </c>
      <c r="Y3984" s="76">
        <f t="shared" si="1714"/>
        <v>0</v>
      </c>
      <c r="Z3984" s="90" t="str">
        <f t="shared" si="1717"/>
        <v>A+J=</v>
      </c>
      <c r="AA3984" s="81">
        <f t="shared" si="1715"/>
        <v>47438</v>
      </c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75">
        <f t="shared" si="1718"/>
        <v>48244</v>
      </c>
      <c r="B3985" s="76">
        <f t="shared" si="1719"/>
        <v>42.916704450000005</v>
      </c>
      <c r="C3985" s="76">
        <f t="shared" si="1723"/>
        <v>23.55550246</v>
      </c>
      <c r="D3985" s="77">
        <f t="shared" ref="D3985:D4048" si="1725">IF(E3985=E3984,D3984,E3984)</f>
        <v>7245.38</v>
      </c>
      <c r="E3985" s="78">
        <f>IF(K3985=1,VLOOKUP(A3984,[1]Plan1!$G$155:$I$350,3),E3984)</f>
        <v>7276.54</v>
      </c>
      <c r="F3985" s="79">
        <f t="shared" ref="F3985:F4048" si="1726">IF(D3985=D3984,F3984,A3985)</f>
        <v>45763</v>
      </c>
      <c r="G3985" s="80">
        <f t="shared" ref="G3985:G4048" si="1727">(E3985/D3985)-1</f>
        <v>4.3006716003852752E-3</v>
      </c>
      <c r="H3985" s="81">
        <f t="shared" ref="H3985:H4048" si="1728">IF(DAY(A3985)=15,VLOOKUP(A3985,AH$119:AN$451,4),H3984)</f>
        <v>48260</v>
      </c>
      <c r="I3985" s="81">
        <f t="shared" ref="I3985:I4048" si="1729">IF(A3985&gt;I3984,H3985,I3984)</f>
        <v>48260</v>
      </c>
      <c r="J3985" s="82">
        <f t="shared" si="1720"/>
        <v>20</v>
      </c>
      <c r="K3985" s="82">
        <f t="shared" si="1716"/>
        <v>12</v>
      </c>
      <c r="L3985" s="76">
        <f t="shared" ref="L3985:L4048" si="1730">TRUNC((E3985/D3985)^TRUNC((K3985/J3985),9),8)</f>
        <v>1.00257818</v>
      </c>
      <c r="M3985" s="83">
        <f t="shared" ref="M3985:M4048" si="1731">IF(I3985&gt;I3984,L3984,M3984)</f>
        <v>1.0043006699999999</v>
      </c>
      <c r="N3985" s="83">
        <f t="shared" ref="N3985:N4048" si="1732">IF(I3985&gt;I3984,N3984*M3985,N3984)</f>
        <v>1.8105543312700969</v>
      </c>
      <c r="O3985" s="76">
        <f t="shared" ref="O3985:O4048" si="1733">TRUNC(TRUNC((L3985*N3985),15),8)</f>
        <v>1.8152222600000001</v>
      </c>
      <c r="P3985" s="76">
        <f t="shared" ref="P3985:P4048" si="1734">TRUNC(C3985*O3985,8)</f>
        <v>42.758472410000003</v>
      </c>
      <c r="Q3985" s="84">
        <f t="shared" si="1724"/>
        <v>0</v>
      </c>
      <c r="R3985" s="86">
        <f t="shared" si="1721"/>
        <v>0</v>
      </c>
      <c r="S3985" s="76">
        <f t="shared" ref="S3985:S4048" si="1735">IF(R3985&gt;0,TRUNC(R3985*P3985,8),0)</f>
        <v>0</v>
      </c>
      <c r="T3985" s="86">
        <f t="shared" si="1722"/>
        <v>8.0657000000000006E-2</v>
      </c>
      <c r="U3985" s="84">
        <f t="shared" ref="U3985:U4048" si="1736">IF(Q3984&gt;0,1,IF(K3985=K3984,U3984,U3984+1))</f>
        <v>12</v>
      </c>
      <c r="V3985" s="84">
        <v>252</v>
      </c>
      <c r="W3985" s="83">
        <f t="shared" ref="W3985:W4048" si="1737">ROUND((1+T3985)^TRUNC((U3985/V3985),9),9)</f>
        <v>1.003700601</v>
      </c>
      <c r="X3985" s="76">
        <f t="shared" ref="X3985:X4048" si="1738">TRUNC((P3985*(W3985-1)),8)</f>
        <v>0.15823203999999999</v>
      </c>
      <c r="Y3985" s="76">
        <f t="shared" ref="Y3985:Y4048" si="1739">IF(Q3985&gt;0,S3985+X3985,0)</f>
        <v>0</v>
      </c>
      <c r="Z3985" s="90" t="str">
        <f t="shared" si="1717"/>
        <v>A+J=</v>
      </c>
      <c r="AA3985" s="81">
        <f t="shared" ref="AA3985:AA4048" si="1740">IF(Q3984&gt;0,VLOOKUP(A3984,$AD$11:$AM$115,10),AA3984)</f>
        <v>47438</v>
      </c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75">
        <f t="shared" si="1718"/>
        <v>48245</v>
      </c>
      <c r="B3986" s="76">
        <f t="shared" si="1719"/>
        <v>42.916704450000005</v>
      </c>
      <c r="C3986" s="76">
        <f t="shared" si="1723"/>
        <v>23.55550246</v>
      </c>
      <c r="D3986" s="77">
        <f t="shared" si="1725"/>
        <v>7245.38</v>
      </c>
      <c r="E3986" s="78">
        <f>IF(K3986=1,VLOOKUP(A3985,[1]Plan1!$G$155:$I$350,3),E3985)</f>
        <v>7276.54</v>
      </c>
      <c r="F3986" s="79">
        <f t="shared" si="1726"/>
        <v>45763</v>
      </c>
      <c r="G3986" s="80">
        <f t="shared" si="1727"/>
        <v>4.3006716003852752E-3</v>
      </c>
      <c r="H3986" s="81">
        <f t="shared" si="1728"/>
        <v>48260</v>
      </c>
      <c r="I3986" s="81">
        <f t="shared" si="1729"/>
        <v>48260</v>
      </c>
      <c r="J3986" s="82">
        <f t="shared" si="1720"/>
        <v>20</v>
      </c>
      <c r="K3986" s="82">
        <f t="shared" si="1716"/>
        <v>12</v>
      </c>
      <c r="L3986" s="76">
        <f t="shared" si="1730"/>
        <v>1.00257818</v>
      </c>
      <c r="M3986" s="83">
        <f t="shared" si="1731"/>
        <v>1.0043006699999999</v>
      </c>
      <c r="N3986" s="83">
        <f t="shared" si="1732"/>
        <v>1.8105543312700969</v>
      </c>
      <c r="O3986" s="76">
        <f t="shared" si="1733"/>
        <v>1.8152222600000001</v>
      </c>
      <c r="P3986" s="76">
        <f t="shared" si="1734"/>
        <v>42.758472410000003</v>
      </c>
      <c r="Q3986" s="84">
        <f t="shared" si="1724"/>
        <v>0</v>
      </c>
      <c r="R3986" s="86">
        <f t="shared" si="1721"/>
        <v>0</v>
      </c>
      <c r="S3986" s="76">
        <f t="shared" si="1735"/>
        <v>0</v>
      </c>
      <c r="T3986" s="86">
        <f t="shared" si="1722"/>
        <v>8.0657000000000006E-2</v>
      </c>
      <c r="U3986" s="84">
        <f t="shared" si="1736"/>
        <v>12</v>
      </c>
      <c r="V3986" s="84">
        <v>252</v>
      </c>
      <c r="W3986" s="83">
        <f t="shared" si="1737"/>
        <v>1.003700601</v>
      </c>
      <c r="X3986" s="76">
        <f t="shared" si="1738"/>
        <v>0.15823203999999999</v>
      </c>
      <c r="Y3986" s="76">
        <f t="shared" si="1739"/>
        <v>0</v>
      </c>
      <c r="Z3986" s="90" t="str">
        <f t="shared" si="1717"/>
        <v>A+J=</v>
      </c>
      <c r="AA3986" s="81">
        <f t="shared" si="1740"/>
        <v>47438</v>
      </c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75">
        <f t="shared" si="1718"/>
        <v>48246</v>
      </c>
      <c r="B3987" s="76">
        <f t="shared" si="1719"/>
        <v>42.916704450000005</v>
      </c>
      <c r="C3987" s="76">
        <f t="shared" si="1723"/>
        <v>23.55550246</v>
      </c>
      <c r="D3987" s="77">
        <f t="shared" si="1725"/>
        <v>7245.38</v>
      </c>
      <c r="E3987" s="78">
        <f>IF(K3987=1,VLOOKUP(A3986,[1]Plan1!$G$155:$I$350,3),E3986)</f>
        <v>7276.54</v>
      </c>
      <c r="F3987" s="79">
        <f t="shared" si="1726"/>
        <v>45763</v>
      </c>
      <c r="G3987" s="80">
        <f t="shared" si="1727"/>
        <v>4.3006716003852752E-3</v>
      </c>
      <c r="H3987" s="81">
        <f t="shared" si="1728"/>
        <v>48260</v>
      </c>
      <c r="I3987" s="81">
        <f t="shared" si="1729"/>
        <v>48260</v>
      </c>
      <c r="J3987" s="82">
        <f t="shared" si="1720"/>
        <v>20</v>
      </c>
      <c r="K3987" s="82">
        <f t="shared" si="1716"/>
        <v>12</v>
      </c>
      <c r="L3987" s="76">
        <f t="shared" si="1730"/>
        <v>1.00257818</v>
      </c>
      <c r="M3987" s="83">
        <f t="shared" si="1731"/>
        <v>1.0043006699999999</v>
      </c>
      <c r="N3987" s="83">
        <f t="shared" si="1732"/>
        <v>1.8105543312700969</v>
      </c>
      <c r="O3987" s="76">
        <f t="shared" si="1733"/>
        <v>1.8152222600000001</v>
      </c>
      <c r="P3987" s="76">
        <f t="shared" si="1734"/>
        <v>42.758472410000003</v>
      </c>
      <c r="Q3987" s="84">
        <f t="shared" si="1724"/>
        <v>0</v>
      </c>
      <c r="R3987" s="86">
        <f t="shared" si="1721"/>
        <v>0</v>
      </c>
      <c r="S3987" s="76">
        <f t="shared" si="1735"/>
        <v>0</v>
      </c>
      <c r="T3987" s="86">
        <f t="shared" si="1722"/>
        <v>8.0657000000000006E-2</v>
      </c>
      <c r="U3987" s="84">
        <f t="shared" si="1736"/>
        <v>12</v>
      </c>
      <c r="V3987" s="84">
        <v>252</v>
      </c>
      <c r="W3987" s="83">
        <f t="shared" si="1737"/>
        <v>1.003700601</v>
      </c>
      <c r="X3987" s="76">
        <f t="shared" si="1738"/>
        <v>0.15823203999999999</v>
      </c>
      <c r="Y3987" s="76">
        <f t="shared" si="1739"/>
        <v>0</v>
      </c>
      <c r="Z3987" s="90" t="str">
        <f t="shared" si="1717"/>
        <v>A+J=</v>
      </c>
      <c r="AA3987" s="81">
        <f t="shared" si="1740"/>
        <v>47438</v>
      </c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75">
        <f t="shared" si="1718"/>
        <v>48247</v>
      </c>
      <c r="B3988" s="76">
        <f t="shared" si="1719"/>
        <v>42.939129459999997</v>
      </c>
      <c r="C3988" s="76">
        <f t="shared" si="1723"/>
        <v>23.55550246</v>
      </c>
      <c r="D3988" s="77">
        <f t="shared" si="1725"/>
        <v>7245.38</v>
      </c>
      <c r="E3988" s="78">
        <f>IF(K3988=1,VLOOKUP(A3987,[1]Plan1!$G$155:$I$350,3),E3987)</f>
        <v>7276.54</v>
      </c>
      <c r="F3988" s="79">
        <f t="shared" si="1726"/>
        <v>45763</v>
      </c>
      <c r="G3988" s="80">
        <f t="shared" si="1727"/>
        <v>4.3006716003852752E-3</v>
      </c>
      <c r="H3988" s="81">
        <f t="shared" si="1728"/>
        <v>48260</v>
      </c>
      <c r="I3988" s="81">
        <f t="shared" si="1729"/>
        <v>48260</v>
      </c>
      <c r="J3988" s="82">
        <f t="shared" si="1720"/>
        <v>20</v>
      </c>
      <c r="K3988" s="82">
        <f t="shared" si="1716"/>
        <v>13</v>
      </c>
      <c r="L3988" s="76">
        <f t="shared" si="1730"/>
        <v>1.00279333</v>
      </c>
      <c r="M3988" s="83">
        <f t="shared" si="1731"/>
        <v>1.0043006699999999</v>
      </c>
      <c r="N3988" s="83">
        <f t="shared" si="1732"/>
        <v>1.8105543312700969</v>
      </c>
      <c r="O3988" s="76">
        <f t="shared" si="1733"/>
        <v>1.8156118000000001</v>
      </c>
      <c r="P3988" s="76">
        <f t="shared" si="1734"/>
        <v>42.767648219999998</v>
      </c>
      <c r="Q3988" s="84">
        <f t="shared" si="1724"/>
        <v>0</v>
      </c>
      <c r="R3988" s="86">
        <f t="shared" si="1721"/>
        <v>0</v>
      </c>
      <c r="S3988" s="76">
        <f t="shared" si="1735"/>
        <v>0</v>
      </c>
      <c r="T3988" s="86">
        <f t="shared" si="1722"/>
        <v>8.0657000000000006E-2</v>
      </c>
      <c r="U3988" s="84">
        <f t="shared" si="1736"/>
        <v>13</v>
      </c>
      <c r="V3988" s="84">
        <v>252</v>
      </c>
      <c r="W3988" s="83">
        <f t="shared" si="1737"/>
        <v>1.004009602</v>
      </c>
      <c r="X3988" s="76">
        <f t="shared" si="1738"/>
        <v>0.17148124000000001</v>
      </c>
      <c r="Y3988" s="76">
        <f t="shared" si="1739"/>
        <v>0</v>
      </c>
      <c r="Z3988" s="90" t="str">
        <f t="shared" si="1717"/>
        <v>A+J=</v>
      </c>
      <c r="AA3988" s="81">
        <f t="shared" si="1740"/>
        <v>47438</v>
      </c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75">
        <f t="shared" si="1718"/>
        <v>48248</v>
      </c>
      <c r="B3989" s="76">
        <f t="shared" si="1719"/>
        <v>42.961566339999997</v>
      </c>
      <c r="C3989" s="76">
        <f t="shared" si="1723"/>
        <v>23.55550246</v>
      </c>
      <c r="D3989" s="77">
        <f t="shared" si="1725"/>
        <v>7245.38</v>
      </c>
      <c r="E3989" s="78">
        <f>IF(K3989=1,VLOOKUP(A3988,[1]Plan1!$G$155:$I$350,3),E3988)</f>
        <v>7276.54</v>
      </c>
      <c r="F3989" s="79">
        <f t="shared" si="1726"/>
        <v>45763</v>
      </c>
      <c r="G3989" s="80">
        <f t="shared" si="1727"/>
        <v>4.3006716003852752E-3</v>
      </c>
      <c r="H3989" s="81">
        <f t="shared" si="1728"/>
        <v>48260</v>
      </c>
      <c r="I3989" s="81">
        <f t="shared" si="1729"/>
        <v>48260</v>
      </c>
      <c r="J3989" s="82">
        <f t="shared" si="1720"/>
        <v>20</v>
      </c>
      <c r="K3989" s="82">
        <f t="shared" si="1716"/>
        <v>14</v>
      </c>
      <c r="L3989" s="76">
        <f t="shared" si="1730"/>
        <v>1.00300853</v>
      </c>
      <c r="M3989" s="83">
        <f t="shared" si="1731"/>
        <v>1.0043006699999999</v>
      </c>
      <c r="N3989" s="83">
        <f t="shared" si="1732"/>
        <v>1.8105543312700969</v>
      </c>
      <c r="O3989" s="76">
        <f t="shared" si="1733"/>
        <v>1.81600143</v>
      </c>
      <c r="P3989" s="76">
        <f t="shared" si="1734"/>
        <v>42.776826149999998</v>
      </c>
      <c r="Q3989" s="84">
        <f t="shared" si="1724"/>
        <v>0</v>
      </c>
      <c r="R3989" s="86">
        <f t="shared" si="1721"/>
        <v>0</v>
      </c>
      <c r="S3989" s="76">
        <f t="shared" si="1735"/>
        <v>0</v>
      </c>
      <c r="T3989" s="86">
        <f t="shared" si="1722"/>
        <v>8.0657000000000006E-2</v>
      </c>
      <c r="U3989" s="84">
        <f t="shared" si="1736"/>
        <v>14</v>
      </c>
      <c r="V3989" s="84">
        <v>252</v>
      </c>
      <c r="W3989" s="83">
        <f t="shared" si="1737"/>
        <v>1.0043186980000001</v>
      </c>
      <c r="X3989" s="76">
        <f t="shared" si="1738"/>
        <v>0.18474019</v>
      </c>
      <c r="Y3989" s="76">
        <f t="shared" si="1739"/>
        <v>0</v>
      </c>
      <c r="Z3989" s="90" t="str">
        <f t="shared" si="1717"/>
        <v>A+J=</v>
      </c>
      <c r="AA3989" s="81">
        <f t="shared" si="1740"/>
        <v>47438</v>
      </c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75">
        <f t="shared" si="1718"/>
        <v>48249</v>
      </c>
      <c r="B3990" s="76">
        <f t="shared" si="1719"/>
        <v>42.98401484</v>
      </c>
      <c r="C3990" s="76">
        <f t="shared" si="1723"/>
        <v>23.55550246</v>
      </c>
      <c r="D3990" s="77">
        <f t="shared" si="1725"/>
        <v>7245.38</v>
      </c>
      <c r="E3990" s="78">
        <f>IF(K3990=1,VLOOKUP(A3989,[1]Plan1!$G$155:$I$350,3),E3989)</f>
        <v>7276.54</v>
      </c>
      <c r="F3990" s="79">
        <f t="shared" si="1726"/>
        <v>45763</v>
      </c>
      <c r="G3990" s="80">
        <f t="shared" si="1727"/>
        <v>4.3006716003852752E-3</v>
      </c>
      <c r="H3990" s="81">
        <f t="shared" si="1728"/>
        <v>48260</v>
      </c>
      <c r="I3990" s="81">
        <f t="shared" si="1729"/>
        <v>48260</v>
      </c>
      <c r="J3990" s="82">
        <f t="shared" si="1720"/>
        <v>20</v>
      </c>
      <c r="K3990" s="82">
        <f t="shared" si="1716"/>
        <v>15</v>
      </c>
      <c r="L3990" s="76">
        <f t="shared" si="1730"/>
        <v>1.00322377</v>
      </c>
      <c r="M3990" s="83">
        <f t="shared" si="1731"/>
        <v>1.0043006699999999</v>
      </c>
      <c r="N3990" s="83">
        <f t="shared" si="1732"/>
        <v>1.8105543312700969</v>
      </c>
      <c r="O3990" s="76">
        <f t="shared" si="1733"/>
        <v>1.8163911399999999</v>
      </c>
      <c r="P3990" s="76">
        <f t="shared" si="1734"/>
        <v>42.786005959999997</v>
      </c>
      <c r="Q3990" s="84">
        <f t="shared" si="1724"/>
        <v>0</v>
      </c>
      <c r="R3990" s="86">
        <f t="shared" si="1721"/>
        <v>0</v>
      </c>
      <c r="S3990" s="76">
        <f t="shared" si="1735"/>
        <v>0</v>
      </c>
      <c r="T3990" s="86">
        <f t="shared" si="1722"/>
        <v>8.0657000000000006E-2</v>
      </c>
      <c r="U3990" s="84">
        <f t="shared" si="1736"/>
        <v>15</v>
      </c>
      <c r="V3990" s="84">
        <v>252</v>
      </c>
      <c r="W3990" s="83">
        <f t="shared" si="1737"/>
        <v>1.004627889</v>
      </c>
      <c r="X3990" s="76">
        <f t="shared" si="1738"/>
        <v>0.19800888</v>
      </c>
      <c r="Y3990" s="76">
        <f t="shared" si="1739"/>
        <v>0</v>
      </c>
      <c r="Z3990" s="90" t="str">
        <f t="shared" si="1717"/>
        <v>A+J=</v>
      </c>
      <c r="AA3990" s="81">
        <f t="shared" si="1740"/>
        <v>47438</v>
      </c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75">
        <f t="shared" si="1718"/>
        <v>48250</v>
      </c>
      <c r="B3991" s="76">
        <f t="shared" si="1719"/>
        <v>43.006475030000004</v>
      </c>
      <c r="C3991" s="76">
        <f t="shared" si="1723"/>
        <v>23.55550246</v>
      </c>
      <c r="D3991" s="77">
        <f t="shared" si="1725"/>
        <v>7245.38</v>
      </c>
      <c r="E3991" s="78">
        <f>IF(K3991=1,VLOOKUP(A3990,[1]Plan1!$G$155:$I$350,3),E3990)</f>
        <v>7276.54</v>
      </c>
      <c r="F3991" s="79">
        <f t="shared" si="1726"/>
        <v>45763</v>
      </c>
      <c r="G3991" s="80">
        <f t="shared" si="1727"/>
        <v>4.3006716003852752E-3</v>
      </c>
      <c r="H3991" s="81">
        <f t="shared" si="1728"/>
        <v>48260</v>
      </c>
      <c r="I3991" s="81">
        <f t="shared" si="1729"/>
        <v>48260</v>
      </c>
      <c r="J3991" s="82">
        <f t="shared" si="1720"/>
        <v>20</v>
      </c>
      <c r="K3991" s="82">
        <f t="shared" si="1716"/>
        <v>16</v>
      </c>
      <c r="L3991" s="76">
        <f t="shared" si="1730"/>
        <v>1.00343906</v>
      </c>
      <c r="M3991" s="83">
        <f t="shared" si="1731"/>
        <v>1.0043006699999999</v>
      </c>
      <c r="N3991" s="83">
        <f t="shared" si="1732"/>
        <v>1.8105543312700969</v>
      </c>
      <c r="O3991" s="76">
        <f t="shared" si="1733"/>
        <v>1.81678093</v>
      </c>
      <c r="P3991" s="76">
        <f t="shared" si="1734"/>
        <v>42.795187660000003</v>
      </c>
      <c r="Q3991" s="84">
        <f t="shared" si="1724"/>
        <v>0</v>
      </c>
      <c r="R3991" s="86">
        <f t="shared" si="1721"/>
        <v>0</v>
      </c>
      <c r="S3991" s="76">
        <f t="shared" si="1735"/>
        <v>0</v>
      </c>
      <c r="T3991" s="86">
        <f t="shared" si="1722"/>
        <v>8.0657000000000006E-2</v>
      </c>
      <c r="U3991" s="84">
        <f t="shared" si="1736"/>
        <v>16</v>
      </c>
      <c r="V3991" s="84">
        <v>252</v>
      </c>
      <c r="W3991" s="83">
        <f t="shared" si="1737"/>
        <v>1.0049371760000001</v>
      </c>
      <c r="X3991" s="76">
        <f t="shared" si="1738"/>
        <v>0.21128737</v>
      </c>
      <c r="Y3991" s="76">
        <f t="shared" si="1739"/>
        <v>0</v>
      </c>
      <c r="Z3991" s="90" t="str">
        <f t="shared" si="1717"/>
        <v>A+J=</v>
      </c>
      <c r="AA3991" s="81">
        <f t="shared" si="1740"/>
        <v>47438</v>
      </c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75">
        <f t="shared" si="1718"/>
        <v>48251</v>
      </c>
      <c r="B3992" s="76">
        <f t="shared" si="1719"/>
        <v>43.028946810000001</v>
      </c>
      <c r="C3992" s="76">
        <f t="shared" si="1723"/>
        <v>23.55550246</v>
      </c>
      <c r="D3992" s="77">
        <f t="shared" si="1725"/>
        <v>7245.38</v>
      </c>
      <c r="E3992" s="78">
        <f>IF(K3992=1,VLOOKUP(A3991,[1]Plan1!$G$155:$I$350,3),E3991)</f>
        <v>7276.54</v>
      </c>
      <c r="F3992" s="79">
        <f t="shared" si="1726"/>
        <v>45763</v>
      </c>
      <c r="G3992" s="80">
        <f t="shared" si="1727"/>
        <v>4.3006716003852752E-3</v>
      </c>
      <c r="H3992" s="81">
        <f t="shared" si="1728"/>
        <v>48260</v>
      </c>
      <c r="I3992" s="81">
        <f t="shared" si="1729"/>
        <v>48260</v>
      </c>
      <c r="J3992" s="82">
        <f t="shared" si="1720"/>
        <v>20</v>
      </c>
      <c r="K3992" s="82">
        <f t="shared" si="1716"/>
        <v>17</v>
      </c>
      <c r="L3992" s="76">
        <f t="shared" si="1730"/>
        <v>1.0036543899999999</v>
      </c>
      <c r="M3992" s="83">
        <f t="shared" si="1731"/>
        <v>1.0043006699999999</v>
      </c>
      <c r="N3992" s="83">
        <f t="shared" si="1732"/>
        <v>1.8105543312700969</v>
      </c>
      <c r="O3992" s="76">
        <f t="shared" si="1733"/>
        <v>1.8171708</v>
      </c>
      <c r="P3992" s="76">
        <f t="shared" si="1734"/>
        <v>42.804371240000002</v>
      </c>
      <c r="Q3992" s="84">
        <f t="shared" si="1724"/>
        <v>0</v>
      </c>
      <c r="R3992" s="86">
        <f t="shared" si="1721"/>
        <v>0</v>
      </c>
      <c r="S3992" s="76">
        <f t="shared" si="1735"/>
        <v>0</v>
      </c>
      <c r="T3992" s="86">
        <f t="shared" si="1722"/>
        <v>8.0657000000000006E-2</v>
      </c>
      <c r="U3992" s="84">
        <f t="shared" si="1736"/>
        <v>17</v>
      </c>
      <c r="V3992" s="84">
        <v>252</v>
      </c>
      <c r="W3992" s="83">
        <f t="shared" si="1737"/>
        <v>1.005246557</v>
      </c>
      <c r="X3992" s="76">
        <f t="shared" si="1738"/>
        <v>0.22457557</v>
      </c>
      <c r="Y3992" s="76">
        <f t="shared" si="1739"/>
        <v>0</v>
      </c>
      <c r="Z3992" s="90" t="str">
        <f t="shared" si="1717"/>
        <v>A+J=</v>
      </c>
      <c r="AA3992" s="81">
        <f t="shared" si="1740"/>
        <v>47438</v>
      </c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75">
        <f t="shared" si="1718"/>
        <v>48252</v>
      </c>
      <c r="B3993" s="76">
        <f t="shared" si="1719"/>
        <v>43.028946810000001</v>
      </c>
      <c r="C3993" s="76">
        <f t="shared" si="1723"/>
        <v>23.55550246</v>
      </c>
      <c r="D3993" s="77">
        <f t="shared" si="1725"/>
        <v>7245.38</v>
      </c>
      <c r="E3993" s="78">
        <f>IF(K3993=1,VLOOKUP(A3992,[1]Plan1!$G$155:$I$350,3),E3992)</f>
        <v>7276.54</v>
      </c>
      <c r="F3993" s="79">
        <f t="shared" si="1726"/>
        <v>45763</v>
      </c>
      <c r="G3993" s="80">
        <f t="shared" si="1727"/>
        <v>4.3006716003852752E-3</v>
      </c>
      <c r="H3993" s="81">
        <f t="shared" si="1728"/>
        <v>48260</v>
      </c>
      <c r="I3993" s="81">
        <f t="shared" si="1729"/>
        <v>48260</v>
      </c>
      <c r="J3993" s="82">
        <f t="shared" si="1720"/>
        <v>20</v>
      </c>
      <c r="K3993" s="82">
        <f t="shared" si="1716"/>
        <v>17</v>
      </c>
      <c r="L3993" s="76">
        <f t="shared" si="1730"/>
        <v>1.0036543899999999</v>
      </c>
      <c r="M3993" s="83">
        <f t="shared" si="1731"/>
        <v>1.0043006699999999</v>
      </c>
      <c r="N3993" s="83">
        <f t="shared" si="1732"/>
        <v>1.8105543312700969</v>
      </c>
      <c r="O3993" s="76">
        <f t="shared" si="1733"/>
        <v>1.8171708</v>
      </c>
      <c r="P3993" s="76">
        <f t="shared" si="1734"/>
        <v>42.804371240000002</v>
      </c>
      <c r="Q3993" s="84">
        <f t="shared" si="1724"/>
        <v>0</v>
      </c>
      <c r="R3993" s="86">
        <f t="shared" si="1721"/>
        <v>0</v>
      </c>
      <c r="S3993" s="76">
        <f t="shared" si="1735"/>
        <v>0</v>
      </c>
      <c r="T3993" s="86">
        <f t="shared" si="1722"/>
        <v>8.0657000000000006E-2</v>
      </c>
      <c r="U3993" s="84">
        <f t="shared" si="1736"/>
        <v>17</v>
      </c>
      <c r="V3993" s="84">
        <v>252</v>
      </c>
      <c r="W3993" s="83">
        <f t="shared" si="1737"/>
        <v>1.005246557</v>
      </c>
      <c r="X3993" s="76">
        <f t="shared" si="1738"/>
        <v>0.22457557</v>
      </c>
      <c r="Y3993" s="76">
        <f t="shared" si="1739"/>
        <v>0</v>
      </c>
      <c r="Z3993" s="90" t="str">
        <f t="shared" si="1717"/>
        <v>A+J=</v>
      </c>
      <c r="AA3993" s="81">
        <f t="shared" si="1740"/>
        <v>47438</v>
      </c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75">
        <f t="shared" si="1718"/>
        <v>48253</v>
      </c>
      <c r="B3994" s="76">
        <f t="shared" si="1719"/>
        <v>43.028946810000001</v>
      </c>
      <c r="C3994" s="76">
        <f t="shared" si="1723"/>
        <v>23.55550246</v>
      </c>
      <c r="D3994" s="77">
        <f t="shared" si="1725"/>
        <v>7245.38</v>
      </c>
      <c r="E3994" s="78">
        <f>IF(K3994=1,VLOOKUP(A3993,[1]Plan1!$G$155:$I$350,3),E3993)</f>
        <v>7276.54</v>
      </c>
      <c r="F3994" s="79">
        <f t="shared" si="1726"/>
        <v>45763</v>
      </c>
      <c r="G3994" s="80">
        <f t="shared" si="1727"/>
        <v>4.3006716003852752E-3</v>
      </c>
      <c r="H3994" s="81">
        <f t="shared" si="1728"/>
        <v>48260</v>
      </c>
      <c r="I3994" s="81">
        <f t="shared" si="1729"/>
        <v>48260</v>
      </c>
      <c r="J3994" s="82">
        <f t="shared" si="1720"/>
        <v>20</v>
      </c>
      <c r="K3994" s="82">
        <f t="shared" si="1716"/>
        <v>17</v>
      </c>
      <c r="L3994" s="76">
        <f t="shared" si="1730"/>
        <v>1.0036543899999999</v>
      </c>
      <c r="M3994" s="83">
        <f t="shared" si="1731"/>
        <v>1.0043006699999999</v>
      </c>
      <c r="N3994" s="83">
        <f t="shared" si="1732"/>
        <v>1.8105543312700969</v>
      </c>
      <c r="O3994" s="76">
        <f t="shared" si="1733"/>
        <v>1.8171708</v>
      </c>
      <c r="P3994" s="76">
        <f t="shared" si="1734"/>
        <v>42.804371240000002</v>
      </c>
      <c r="Q3994" s="84">
        <f t="shared" si="1724"/>
        <v>0</v>
      </c>
      <c r="R3994" s="86">
        <f t="shared" si="1721"/>
        <v>0</v>
      </c>
      <c r="S3994" s="76">
        <f t="shared" si="1735"/>
        <v>0</v>
      </c>
      <c r="T3994" s="86">
        <f t="shared" si="1722"/>
        <v>8.0657000000000006E-2</v>
      </c>
      <c r="U3994" s="84">
        <f t="shared" si="1736"/>
        <v>17</v>
      </c>
      <c r="V3994" s="84">
        <v>252</v>
      </c>
      <c r="W3994" s="83">
        <f t="shared" si="1737"/>
        <v>1.005246557</v>
      </c>
      <c r="X3994" s="76">
        <f t="shared" si="1738"/>
        <v>0.22457557</v>
      </c>
      <c r="Y3994" s="76">
        <f t="shared" si="1739"/>
        <v>0</v>
      </c>
      <c r="Z3994" s="90" t="str">
        <f t="shared" si="1717"/>
        <v>A+J=</v>
      </c>
      <c r="AA3994" s="81">
        <f t="shared" si="1740"/>
        <v>47438</v>
      </c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75">
        <f t="shared" si="1718"/>
        <v>48254</v>
      </c>
      <c r="B3995" s="76">
        <f t="shared" si="1719"/>
        <v>43.028946810000001</v>
      </c>
      <c r="C3995" s="76">
        <f t="shared" si="1723"/>
        <v>23.55550246</v>
      </c>
      <c r="D3995" s="77">
        <f t="shared" si="1725"/>
        <v>7245.38</v>
      </c>
      <c r="E3995" s="78">
        <f>IF(K3995=1,VLOOKUP(A3994,[1]Plan1!$G$155:$I$350,3),E3994)</f>
        <v>7276.54</v>
      </c>
      <c r="F3995" s="79">
        <f t="shared" si="1726"/>
        <v>45763</v>
      </c>
      <c r="G3995" s="80">
        <f t="shared" si="1727"/>
        <v>4.3006716003852752E-3</v>
      </c>
      <c r="H3995" s="81">
        <f t="shared" si="1728"/>
        <v>48260</v>
      </c>
      <c r="I3995" s="81">
        <f t="shared" si="1729"/>
        <v>48260</v>
      </c>
      <c r="J3995" s="82">
        <f t="shared" si="1720"/>
        <v>20</v>
      </c>
      <c r="K3995" s="82">
        <f t="shared" si="1716"/>
        <v>17</v>
      </c>
      <c r="L3995" s="76">
        <f t="shared" si="1730"/>
        <v>1.0036543899999999</v>
      </c>
      <c r="M3995" s="83">
        <f t="shared" si="1731"/>
        <v>1.0043006699999999</v>
      </c>
      <c r="N3995" s="83">
        <f t="shared" si="1732"/>
        <v>1.8105543312700969</v>
      </c>
      <c r="O3995" s="76">
        <f t="shared" si="1733"/>
        <v>1.8171708</v>
      </c>
      <c r="P3995" s="76">
        <f t="shared" si="1734"/>
        <v>42.804371240000002</v>
      </c>
      <c r="Q3995" s="84">
        <f t="shared" si="1724"/>
        <v>0</v>
      </c>
      <c r="R3995" s="86">
        <f t="shared" si="1721"/>
        <v>0</v>
      </c>
      <c r="S3995" s="76">
        <f t="shared" si="1735"/>
        <v>0</v>
      </c>
      <c r="T3995" s="86">
        <f t="shared" si="1722"/>
        <v>8.0657000000000006E-2</v>
      </c>
      <c r="U3995" s="84">
        <f t="shared" si="1736"/>
        <v>17</v>
      </c>
      <c r="V3995" s="84">
        <v>252</v>
      </c>
      <c r="W3995" s="83">
        <f t="shared" si="1737"/>
        <v>1.005246557</v>
      </c>
      <c r="X3995" s="76">
        <f t="shared" si="1738"/>
        <v>0.22457557</v>
      </c>
      <c r="Y3995" s="76">
        <f t="shared" si="1739"/>
        <v>0</v>
      </c>
      <c r="Z3995" s="90" t="str">
        <f t="shared" si="1717"/>
        <v>A+J=</v>
      </c>
      <c r="AA3995" s="81">
        <f t="shared" si="1740"/>
        <v>47438</v>
      </c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75">
        <f t="shared" si="1718"/>
        <v>48255</v>
      </c>
      <c r="B3996" s="76">
        <f t="shared" si="1719"/>
        <v>43.028946810000001</v>
      </c>
      <c r="C3996" s="76">
        <f t="shared" si="1723"/>
        <v>23.55550246</v>
      </c>
      <c r="D3996" s="77">
        <f t="shared" si="1725"/>
        <v>7245.38</v>
      </c>
      <c r="E3996" s="78">
        <f>IF(K3996=1,VLOOKUP(A3995,[1]Plan1!$G$155:$I$350,3),E3995)</f>
        <v>7276.54</v>
      </c>
      <c r="F3996" s="79">
        <f t="shared" si="1726"/>
        <v>45763</v>
      </c>
      <c r="G3996" s="80">
        <f t="shared" si="1727"/>
        <v>4.3006716003852752E-3</v>
      </c>
      <c r="H3996" s="81">
        <f t="shared" si="1728"/>
        <v>48260</v>
      </c>
      <c r="I3996" s="81">
        <f t="shared" si="1729"/>
        <v>48260</v>
      </c>
      <c r="J3996" s="82">
        <f t="shared" si="1720"/>
        <v>20</v>
      </c>
      <c r="K3996" s="82">
        <f t="shared" si="1716"/>
        <v>17</v>
      </c>
      <c r="L3996" s="76">
        <f t="shared" si="1730"/>
        <v>1.0036543899999999</v>
      </c>
      <c r="M3996" s="83">
        <f t="shared" si="1731"/>
        <v>1.0043006699999999</v>
      </c>
      <c r="N3996" s="83">
        <f t="shared" si="1732"/>
        <v>1.8105543312700969</v>
      </c>
      <c r="O3996" s="76">
        <f t="shared" si="1733"/>
        <v>1.8171708</v>
      </c>
      <c r="P3996" s="76">
        <f t="shared" si="1734"/>
        <v>42.804371240000002</v>
      </c>
      <c r="Q3996" s="84">
        <f t="shared" si="1724"/>
        <v>0</v>
      </c>
      <c r="R3996" s="86">
        <f t="shared" si="1721"/>
        <v>0</v>
      </c>
      <c r="S3996" s="76">
        <f t="shared" si="1735"/>
        <v>0</v>
      </c>
      <c r="T3996" s="86">
        <f t="shared" si="1722"/>
        <v>8.0657000000000006E-2</v>
      </c>
      <c r="U3996" s="84">
        <f t="shared" si="1736"/>
        <v>17</v>
      </c>
      <c r="V3996" s="84">
        <v>252</v>
      </c>
      <c r="W3996" s="83">
        <f t="shared" si="1737"/>
        <v>1.005246557</v>
      </c>
      <c r="X3996" s="76">
        <f t="shared" si="1738"/>
        <v>0.22457557</v>
      </c>
      <c r="Y3996" s="76">
        <f t="shared" si="1739"/>
        <v>0</v>
      </c>
      <c r="Z3996" s="90" t="str">
        <f t="shared" si="1717"/>
        <v>A+J=</v>
      </c>
      <c r="AA3996" s="81">
        <f t="shared" si="1740"/>
        <v>47438</v>
      </c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75">
        <f t="shared" si="1718"/>
        <v>48256</v>
      </c>
      <c r="B3997" s="76">
        <f t="shared" si="1719"/>
        <v>43.051430519999997</v>
      </c>
      <c r="C3997" s="76">
        <f t="shared" si="1723"/>
        <v>23.55550246</v>
      </c>
      <c r="D3997" s="77">
        <f t="shared" si="1725"/>
        <v>7245.38</v>
      </c>
      <c r="E3997" s="78">
        <f>IF(K3997=1,VLOOKUP(A3996,[1]Plan1!$G$155:$I$350,3),E3996)</f>
        <v>7276.54</v>
      </c>
      <c r="F3997" s="79">
        <f t="shared" si="1726"/>
        <v>45763</v>
      </c>
      <c r="G3997" s="80">
        <f t="shared" si="1727"/>
        <v>4.3006716003852752E-3</v>
      </c>
      <c r="H3997" s="81">
        <f t="shared" si="1728"/>
        <v>48260</v>
      </c>
      <c r="I3997" s="81">
        <f t="shared" si="1729"/>
        <v>48260</v>
      </c>
      <c r="J3997" s="82">
        <f t="shared" si="1720"/>
        <v>20</v>
      </c>
      <c r="K3997" s="82">
        <f t="shared" si="1716"/>
        <v>18</v>
      </c>
      <c r="L3997" s="76">
        <f t="shared" si="1730"/>
        <v>1.0038697700000001</v>
      </c>
      <c r="M3997" s="83">
        <f t="shared" si="1731"/>
        <v>1.0043006699999999</v>
      </c>
      <c r="N3997" s="83">
        <f t="shared" si="1732"/>
        <v>1.8105543312700969</v>
      </c>
      <c r="O3997" s="76">
        <f t="shared" si="1733"/>
        <v>1.8175607600000001</v>
      </c>
      <c r="P3997" s="76">
        <f t="shared" si="1734"/>
        <v>42.813556949999999</v>
      </c>
      <c r="Q3997" s="84">
        <f t="shared" si="1724"/>
        <v>0</v>
      </c>
      <c r="R3997" s="86">
        <f t="shared" si="1721"/>
        <v>0</v>
      </c>
      <c r="S3997" s="76">
        <f t="shared" si="1735"/>
        <v>0</v>
      </c>
      <c r="T3997" s="86">
        <f t="shared" si="1722"/>
        <v>8.0657000000000006E-2</v>
      </c>
      <c r="U3997" s="84">
        <f t="shared" si="1736"/>
        <v>18</v>
      </c>
      <c r="V3997" s="84">
        <v>252</v>
      </c>
      <c r="W3997" s="83">
        <f t="shared" si="1737"/>
        <v>1.005556034</v>
      </c>
      <c r="X3997" s="76">
        <f t="shared" si="1738"/>
        <v>0.23787357000000001</v>
      </c>
      <c r="Y3997" s="76">
        <f t="shared" si="1739"/>
        <v>0</v>
      </c>
      <c r="Z3997" s="90" t="str">
        <f t="shared" si="1717"/>
        <v>A+J=</v>
      </c>
      <c r="AA3997" s="81">
        <f t="shared" si="1740"/>
        <v>47438</v>
      </c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75">
        <f t="shared" si="1718"/>
        <v>48257</v>
      </c>
      <c r="B3998" s="76">
        <f t="shared" si="1719"/>
        <v>43.073925410000001</v>
      </c>
      <c r="C3998" s="76">
        <f t="shared" si="1723"/>
        <v>23.55550246</v>
      </c>
      <c r="D3998" s="77">
        <f t="shared" si="1725"/>
        <v>7245.38</v>
      </c>
      <c r="E3998" s="78">
        <f>IF(K3998=1,VLOOKUP(A3997,[1]Plan1!$G$155:$I$350,3),E3997)</f>
        <v>7276.54</v>
      </c>
      <c r="F3998" s="79">
        <f t="shared" si="1726"/>
        <v>45763</v>
      </c>
      <c r="G3998" s="80">
        <f t="shared" si="1727"/>
        <v>4.3006716003852752E-3</v>
      </c>
      <c r="H3998" s="81">
        <f t="shared" si="1728"/>
        <v>48260</v>
      </c>
      <c r="I3998" s="81">
        <f t="shared" si="1729"/>
        <v>48260</v>
      </c>
      <c r="J3998" s="82">
        <f t="shared" si="1720"/>
        <v>20</v>
      </c>
      <c r="K3998" s="82">
        <f t="shared" si="1716"/>
        <v>19</v>
      </c>
      <c r="L3998" s="76">
        <f t="shared" si="1730"/>
        <v>1.0040851900000001</v>
      </c>
      <c r="M3998" s="83">
        <f t="shared" si="1731"/>
        <v>1.0043006699999999</v>
      </c>
      <c r="N3998" s="83">
        <f t="shared" si="1732"/>
        <v>1.8105543312700969</v>
      </c>
      <c r="O3998" s="76">
        <f t="shared" si="1733"/>
        <v>1.8179507800000001</v>
      </c>
      <c r="P3998" s="76">
        <f t="shared" si="1734"/>
        <v>42.822744069999999</v>
      </c>
      <c r="Q3998" s="84">
        <f t="shared" si="1724"/>
        <v>0</v>
      </c>
      <c r="R3998" s="86">
        <f t="shared" si="1721"/>
        <v>0</v>
      </c>
      <c r="S3998" s="76">
        <f t="shared" si="1735"/>
        <v>0</v>
      </c>
      <c r="T3998" s="86">
        <f t="shared" si="1722"/>
        <v>8.0657000000000006E-2</v>
      </c>
      <c r="U3998" s="84">
        <f t="shared" si="1736"/>
        <v>19</v>
      </c>
      <c r="V3998" s="84">
        <v>252</v>
      </c>
      <c r="W3998" s="83">
        <f t="shared" si="1737"/>
        <v>1.005865606</v>
      </c>
      <c r="X3998" s="76">
        <f t="shared" si="1738"/>
        <v>0.25118133999999998</v>
      </c>
      <c r="Y3998" s="76">
        <f t="shared" si="1739"/>
        <v>0</v>
      </c>
      <c r="Z3998" s="90" t="str">
        <f t="shared" si="1717"/>
        <v>A+J=</v>
      </c>
      <c r="AA3998" s="81">
        <f t="shared" si="1740"/>
        <v>47438</v>
      </c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75">
        <f t="shared" si="1718"/>
        <v>48258</v>
      </c>
      <c r="B3999" s="76">
        <f t="shared" si="1719"/>
        <v>43.096432929999999</v>
      </c>
      <c r="C3999" s="76">
        <f t="shared" si="1723"/>
        <v>23.55550246</v>
      </c>
      <c r="D3999" s="77">
        <f t="shared" si="1725"/>
        <v>7245.38</v>
      </c>
      <c r="E3999" s="78">
        <f>IF(K3999=1,VLOOKUP(A3998,[1]Plan1!$G$155:$I$350,3),E3998)</f>
        <v>7276.54</v>
      </c>
      <c r="F3999" s="79">
        <f t="shared" si="1726"/>
        <v>45763</v>
      </c>
      <c r="G3999" s="80">
        <f t="shared" si="1727"/>
        <v>4.3006716003852752E-3</v>
      </c>
      <c r="H3999" s="81">
        <f t="shared" si="1728"/>
        <v>48260</v>
      </c>
      <c r="I3999" s="81">
        <f t="shared" si="1729"/>
        <v>48260</v>
      </c>
      <c r="J3999" s="82">
        <f t="shared" si="1720"/>
        <v>20</v>
      </c>
      <c r="K3999" s="82">
        <f t="shared" si="1716"/>
        <v>20</v>
      </c>
      <c r="L3999" s="76">
        <f t="shared" si="1730"/>
        <v>1.0043006699999999</v>
      </c>
      <c r="M3999" s="83">
        <f t="shared" si="1731"/>
        <v>1.0043006699999999</v>
      </c>
      <c r="N3999" s="83">
        <f t="shared" si="1732"/>
        <v>1.8105543312700969</v>
      </c>
      <c r="O3999" s="76">
        <f t="shared" si="1733"/>
        <v>1.81834092</v>
      </c>
      <c r="P3999" s="76">
        <f t="shared" si="1734"/>
        <v>42.831934009999998</v>
      </c>
      <c r="Q3999" s="84">
        <f t="shared" si="1724"/>
        <v>0</v>
      </c>
      <c r="R3999" s="86">
        <f t="shared" si="1721"/>
        <v>0</v>
      </c>
      <c r="S3999" s="76">
        <f t="shared" si="1735"/>
        <v>0</v>
      </c>
      <c r="T3999" s="86">
        <f t="shared" si="1722"/>
        <v>8.0657000000000006E-2</v>
      </c>
      <c r="U3999" s="84">
        <f t="shared" si="1736"/>
        <v>20</v>
      </c>
      <c r="V3999" s="84">
        <v>252</v>
      </c>
      <c r="W3999" s="83">
        <f t="shared" si="1737"/>
        <v>1.0061752740000001</v>
      </c>
      <c r="X3999" s="76">
        <f t="shared" si="1738"/>
        <v>0.26449892000000003</v>
      </c>
      <c r="Y3999" s="76">
        <f t="shared" si="1739"/>
        <v>0</v>
      </c>
      <c r="Z3999" s="90" t="str">
        <f t="shared" si="1717"/>
        <v>A+J=</v>
      </c>
      <c r="AA3999" s="81">
        <f t="shared" si="1740"/>
        <v>47438</v>
      </c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75">
        <f t="shared" si="1718"/>
        <v>48259</v>
      </c>
      <c r="B4000" s="76">
        <f t="shared" si="1719"/>
        <v>43.096432929999999</v>
      </c>
      <c r="C4000" s="76">
        <f t="shared" si="1723"/>
        <v>23.55550246</v>
      </c>
      <c r="D4000" s="77">
        <f t="shared" si="1725"/>
        <v>7245.38</v>
      </c>
      <c r="E4000" s="78">
        <f>IF(K4000=1,VLOOKUP(A3999,[1]Plan1!$G$155:$I$350,3),E3999)</f>
        <v>7276.54</v>
      </c>
      <c r="F4000" s="79">
        <f t="shared" si="1726"/>
        <v>45763</v>
      </c>
      <c r="G4000" s="80">
        <f t="shared" si="1727"/>
        <v>4.3006716003852752E-3</v>
      </c>
      <c r="H4000" s="81">
        <f t="shared" si="1728"/>
        <v>48288</v>
      </c>
      <c r="I4000" s="81">
        <f t="shared" si="1729"/>
        <v>48260</v>
      </c>
      <c r="J4000" s="82">
        <f t="shared" si="1720"/>
        <v>20</v>
      </c>
      <c r="K4000" s="82">
        <f t="shared" si="1716"/>
        <v>20</v>
      </c>
      <c r="L4000" s="76">
        <f t="shared" si="1730"/>
        <v>1.0043006699999999</v>
      </c>
      <c r="M4000" s="83">
        <f t="shared" si="1731"/>
        <v>1.0043006699999999</v>
      </c>
      <c r="N4000" s="83">
        <f t="shared" si="1732"/>
        <v>1.8105543312700969</v>
      </c>
      <c r="O4000" s="76">
        <f t="shared" si="1733"/>
        <v>1.81834092</v>
      </c>
      <c r="P4000" s="76">
        <f t="shared" si="1734"/>
        <v>42.831934009999998</v>
      </c>
      <c r="Q4000" s="84">
        <f t="shared" si="1724"/>
        <v>0</v>
      </c>
      <c r="R4000" s="86">
        <f t="shared" si="1721"/>
        <v>0</v>
      </c>
      <c r="S4000" s="76">
        <f t="shared" si="1735"/>
        <v>0</v>
      </c>
      <c r="T4000" s="86">
        <f t="shared" si="1722"/>
        <v>8.0657000000000006E-2</v>
      </c>
      <c r="U4000" s="84">
        <f t="shared" si="1736"/>
        <v>20</v>
      </c>
      <c r="V4000" s="84">
        <v>252</v>
      </c>
      <c r="W4000" s="83">
        <f t="shared" si="1737"/>
        <v>1.0061752740000001</v>
      </c>
      <c r="X4000" s="76">
        <f t="shared" si="1738"/>
        <v>0.26449892000000003</v>
      </c>
      <c r="Y4000" s="76">
        <f t="shared" si="1739"/>
        <v>0</v>
      </c>
      <c r="Z4000" s="90" t="str">
        <f t="shared" si="1717"/>
        <v>A+J=</v>
      </c>
      <c r="AA4000" s="81">
        <f t="shared" si="1740"/>
        <v>47438</v>
      </c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75">
        <f t="shared" si="1718"/>
        <v>48260</v>
      </c>
      <c r="B4001" s="76">
        <f t="shared" si="1719"/>
        <v>43.096432929999999</v>
      </c>
      <c r="C4001" s="76">
        <f t="shared" si="1723"/>
        <v>23.55550246</v>
      </c>
      <c r="D4001" s="77">
        <f t="shared" si="1725"/>
        <v>7245.38</v>
      </c>
      <c r="E4001" s="78">
        <f>IF(K4001=1,VLOOKUP(A4000,[1]Plan1!$G$155:$I$350,3),E4000)</f>
        <v>7276.54</v>
      </c>
      <c r="F4001" s="79">
        <f t="shared" si="1726"/>
        <v>45763</v>
      </c>
      <c r="G4001" s="80">
        <f t="shared" si="1727"/>
        <v>4.3006716003852752E-3</v>
      </c>
      <c r="H4001" s="81">
        <f t="shared" si="1728"/>
        <v>48288</v>
      </c>
      <c r="I4001" s="81">
        <f t="shared" si="1729"/>
        <v>48260</v>
      </c>
      <c r="J4001" s="82">
        <f t="shared" si="1720"/>
        <v>20</v>
      </c>
      <c r="K4001" s="82">
        <f t="shared" si="1716"/>
        <v>20</v>
      </c>
      <c r="L4001" s="76">
        <f t="shared" si="1730"/>
        <v>1.0043006699999999</v>
      </c>
      <c r="M4001" s="83">
        <f t="shared" si="1731"/>
        <v>1.0043006699999999</v>
      </c>
      <c r="N4001" s="83">
        <f t="shared" si="1732"/>
        <v>1.8105543312700969</v>
      </c>
      <c r="O4001" s="76">
        <f t="shared" si="1733"/>
        <v>1.81834092</v>
      </c>
      <c r="P4001" s="76">
        <f t="shared" si="1734"/>
        <v>42.831934009999998</v>
      </c>
      <c r="Q4001" s="84">
        <f t="shared" si="1724"/>
        <v>131</v>
      </c>
      <c r="R4001" s="86">
        <f t="shared" si="1721"/>
        <v>0.273503</v>
      </c>
      <c r="S4001" s="76">
        <f t="shared" si="1735"/>
        <v>11.71466244</v>
      </c>
      <c r="T4001" s="86">
        <f t="shared" si="1722"/>
        <v>8.0657000000000006E-2</v>
      </c>
      <c r="U4001" s="84">
        <f t="shared" si="1736"/>
        <v>20</v>
      </c>
      <c r="V4001" s="84">
        <v>252</v>
      </c>
      <c r="W4001" s="83">
        <f t="shared" si="1737"/>
        <v>1.0061752740000001</v>
      </c>
      <c r="X4001" s="76">
        <f t="shared" si="1738"/>
        <v>0.26449892000000003</v>
      </c>
      <c r="Y4001" s="76">
        <f t="shared" si="1739"/>
        <v>11.979161359999999</v>
      </c>
      <c r="Z4001" s="90" t="str">
        <f t="shared" si="1717"/>
        <v>A+J=</v>
      </c>
      <c r="AA4001" s="81">
        <f t="shared" si="1740"/>
        <v>47438</v>
      </c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75">
        <f t="shared" si="1718"/>
        <v>48261</v>
      </c>
      <c r="B4002" s="76">
        <f t="shared" si="1719"/>
        <v>31.133530949999997</v>
      </c>
      <c r="C4002" s="76">
        <f t="shared" si="1723"/>
        <v>17.113001879999999</v>
      </c>
      <c r="D4002" s="77">
        <f t="shared" si="1725"/>
        <v>7245.38</v>
      </c>
      <c r="E4002" s="78">
        <f>IF(K4002=1,VLOOKUP(A4001,[1]Plan1!$G$155:$I$350,3),E4001)</f>
        <v>7276.54</v>
      </c>
      <c r="F4002" s="79">
        <f t="shared" si="1726"/>
        <v>45763</v>
      </c>
      <c r="G4002" s="80">
        <f t="shared" si="1727"/>
        <v>4.3006716003852752E-3</v>
      </c>
      <c r="H4002" s="81">
        <f t="shared" si="1728"/>
        <v>48288</v>
      </c>
      <c r="I4002" s="81">
        <f t="shared" si="1729"/>
        <v>48288</v>
      </c>
      <c r="J4002" s="82">
        <f t="shared" si="1720"/>
        <v>20</v>
      </c>
      <c r="K4002" s="82">
        <f t="shared" si="1716"/>
        <v>1</v>
      </c>
      <c r="L4002" s="76">
        <f t="shared" si="1730"/>
        <v>1.0002145899999999</v>
      </c>
      <c r="M4002" s="83">
        <f t="shared" si="1731"/>
        <v>1.0043006699999999</v>
      </c>
      <c r="N4002" s="83">
        <f t="shared" si="1732"/>
        <v>1.8183409279659601</v>
      </c>
      <c r="O4002" s="76">
        <f t="shared" si="1733"/>
        <v>1.81873112</v>
      </c>
      <c r="P4002" s="76">
        <f t="shared" si="1734"/>
        <v>31.123949069999998</v>
      </c>
      <c r="Q4002" s="84">
        <f t="shared" si="1724"/>
        <v>0</v>
      </c>
      <c r="R4002" s="86">
        <f t="shared" si="1721"/>
        <v>0</v>
      </c>
      <c r="S4002" s="76">
        <f t="shared" si="1735"/>
        <v>0</v>
      </c>
      <c r="T4002" s="86">
        <f t="shared" si="1722"/>
        <v>8.0657000000000006E-2</v>
      </c>
      <c r="U4002" s="84">
        <f t="shared" si="1736"/>
        <v>1</v>
      </c>
      <c r="V4002" s="84">
        <v>252</v>
      </c>
      <c r="W4002" s="83">
        <f t="shared" si="1737"/>
        <v>1.0003078620000001</v>
      </c>
      <c r="X4002" s="76">
        <f t="shared" si="1738"/>
        <v>9.5818799999999992E-3</v>
      </c>
      <c r="Y4002" s="76">
        <f t="shared" si="1739"/>
        <v>0</v>
      </c>
      <c r="Z4002" s="90" t="str">
        <f t="shared" si="1717"/>
        <v>A+J=</v>
      </c>
      <c r="AA4002" s="81">
        <f t="shared" si="1740"/>
        <v>47438</v>
      </c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75">
        <f t="shared" si="1718"/>
        <v>48262</v>
      </c>
      <c r="B4003" s="76">
        <f t="shared" si="1719"/>
        <v>31.1497989</v>
      </c>
      <c r="C4003" s="76">
        <f t="shared" si="1723"/>
        <v>17.113001879999999</v>
      </c>
      <c r="D4003" s="77">
        <f t="shared" si="1725"/>
        <v>7245.38</v>
      </c>
      <c r="E4003" s="78">
        <f>IF(K4003=1,VLOOKUP(A4002,[1]Plan1!$G$155:$I$350,3),E4002)</f>
        <v>7276.54</v>
      </c>
      <c r="F4003" s="79">
        <f t="shared" si="1726"/>
        <v>45763</v>
      </c>
      <c r="G4003" s="80">
        <f t="shared" si="1727"/>
        <v>4.3006716003852752E-3</v>
      </c>
      <c r="H4003" s="81">
        <f t="shared" si="1728"/>
        <v>48288</v>
      </c>
      <c r="I4003" s="81">
        <f t="shared" si="1729"/>
        <v>48288</v>
      </c>
      <c r="J4003" s="82">
        <f t="shared" si="1720"/>
        <v>20</v>
      </c>
      <c r="K4003" s="82">
        <f t="shared" si="1716"/>
        <v>2</v>
      </c>
      <c r="L4003" s="76">
        <f t="shared" si="1730"/>
        <v>1.0004292299999999</v>
      </c>
      <c r="M4003" s="83">
        <f t="shared" si="1731"/>
        <v>1.0043006699999999</v>
      </c>
      <c r="N4003" s="83">
        <f t="shared" si="1732"/>
        <v>1.8183409279659601</v>
      </c>
      <c r="O4003" s="76">
        <f t="shared" si="1733"/>
        <v>1.8191214099999999</v>
      </c>
      <c r="P4003" s="76">
        <f t="shared" si="1734"/>
        <v>31.130628099999999</v>
      </c>
      <c r="Q4003" s="84">
        <f t="shared" si="1724"/>
        <v>0</v>
      </c>
      <c r="R4003" s="86">
        <f t="shared" si="1721"/>
        <v>0</v>
      </c>
      <c r="S4003" s="76">
        <f t="shared" si="1735"/>
        <v>0</v>
      </c>
      <c r="T4003" s="86">
        <f t="shared" si="1722"/>
        <v>8.0657000000000006E-2</v>
      </c>
      <c r="U4003" s="84">
        <f t="shared" si="1736"/>
        <v>2</v>
      </c>
      <c r="V4003" s="84">
        <v>252</v>
      </c>
      <c r="W4003" s="83">
        <f t="shared" si="1737"/>
        <v>1.000615818</v>
      </c>
      <c r="X4003" s="76">
        <f t="shared" si="1738"/>
        <v>1.9170800000000002E-2</v>
      </c>
      <c r="Y4003" s="76">
        <f t="shared" si="1739"/>
        <v>0</v>
      </c>
      <c r="Z4003" s="90" t="str">
        <f t="shared" si="1717"/>
        <v>A+J=</v>
      </c>
      <c r="AA4003" s="81">
        <f t="shared" si="1740"/>
        <v>47438</v>
      </c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75">
        <f t="shared" si="1718"/>
        <v>48263</v>
      </c>
      <c r="B4004" s="76">
        <f t="shared" si="1719"/>
        <v>31.166075469999999</v>
      </c>
      <c r="C4004" s="76">
        <f t="shared" si="1723"/>
        <v>17.113001879999999</v>
      </c>
      <c r="D4004" s="77">
        <f t="shared" si="1725"/>
        <v>7245.38</v>
      </c>
      <c r="E4004" s="78">
        <f>IF(K4004=1,VLOOKUP(A4003,[1]Plan1!$G$155:$I$350,3),E4003)</f>
        <v>7276.54</v>
      </c>
      <c r="F4004" s="79">
        <f t="shared" si="1726"/>
        <v>45763</v>
      </c>
      <c r="G4004" s="80">
        <f t="shared" si="1727"/>
        <v>4.3006716003852752E-3</v>
      </c>
      <c r="H4004" s="81">
        <f t="shared" si="1728"/>
        <v>48288</v>
      </c>
      <c r="I4004" s="81">
        <f t="shared" si="1729"/>
        <v>48288</v>
      </c>
      <c r="J4004" s="82">
        <f t="shared" si="1720"/>
        <v>20</v>
      </c>
      <c r="K4004" s="82">
        <f t="shared" si="1716"/>
        <v>3</v>
      </c>
      <c r="L4004" s="76">
        <f t="shared" si="1730"/>
        <v>1.0006439199999999</v>
      </c>
      <c r="M4004" s="83">
        <f t="shared" si="1731"/>
        <v>1.0043006699999999</v>
      </c>
      <c r="N4004" s="83">
        <f t="shared" si="1732"/>
        <v>1.8183409279659601</v>
      </c>
      <c r="O4004" s="76">
        <f t="shared" si="1733"/>
        <v>1.81951179</v>
      </c>
      <c r="P4004" s="76">
        <f t="shared" si="1734"/>
        <v>31.13730868</v>
      </c>
      <c r="Q4004" s="84">
        <f t="shared" si="1724"/>
        <v>0</v>
      </c>
      <c r="R4004" s="86">
        <f t="shared" si="1721"/>
        <v>0</v>
      </c>
      <c r="S4004" s="76">
        <f t="shared" si="1735"/>
        <v>0</v>
      </c>
      <c r="T4004" s="86">
        <f t="shared" si="1722"/>
        <v>8.0657000000000006E-2</v>
      </c>
      <c r="U4004" s="84">
        <f t="shared" si="1736"/>
        <v>3</v>
      </c>
      <c r="V4004" s="84">
        <v>252</v>
      </c>
      <c r="W4004" s="83">
        <f t="shared" si="1737"/>
        <v>1.000923869</v>
      </c>
      <c r="X4004" s="76">
        <f t="shared" si="1738"/>
        <v>2.876679E-2</v>
      </c>
      <c r="Y4004" s="76">
        <f t="shared" si="1739"/>
        <v>0</v>
      </c>
      <c r="Z4004" s="90" t="str">
        <f t="shared" si="1717"/>
        <v>A+J=</v>
      </c>
      <c r="AA4004" s="81">
        <f t="shared" si="1740"/>
        <v>47438</v>
      </c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75">
        <f t="shared" si="1718"/>
        <v>48264</v>
      </c>
      <c r="B4005" s="76">
        <f t="shared" si="1719"/>
        <v>31.18236031</v>
      </c>
      <c r="C4005" s="76">
        <f t="shared" si="1723"/>
        <v>17.113001879999999</v>
      </c>
      <c r="D4005" s="77">
        <f t="shared" si="1725"/>
        <v>7245.38</v>
      </c>
      <c r="E4005" s="78">
        <f>IF(K4005=1,VLOOKUP(A4004,[1]Plan1!$G$155:$I$350,3),E4004)</f>
        <v>7276.54</v>
      </c>
      <c r="F4005" s="79">
        <f t="shared" si="1726"/>
        <v>45763</v>
      </c>
      <c r="G4005" s="80">
        <f t="shared" si="1727"/>
        <v>4.3006716003852752E-3</v>
      </c>
      <c r="H4005" s="81">
        <f t="shared" si="1728"/>
        <v>48288</v>
      </c>
      <c r="I4005" s="81">
        <f t="shared" si="1729"/>
        <v>48288</v>
      </c>
      <c r="J4005" s="82">
        <f t="shared" si="1720"/>
        <v>20</v>
      </c>
      <c r="K4005" s="82">
        <f t="shared" si="1716"/>
        <v>4</v>
      </c>
      <c r="L4005" s="76">
        <f t="shared" si="1730"/>
        <v>1.0008586500000001</v>
      </c>
      <c r="M4005" s="83">
        <f t="shared" si="1731"/>
        <v>1.0043006699999999</v>
      </c>
      <c r="N4005" s="83">
        <f t="shared" si="1732"/>
        <v>1.8183409279659601</v>
      </c>
      <c r="O4005" s="76">
        <f t="shared" si="1733"/>
        <v>1.81990224</v>
      </c>
      <c r="P4005" s="76">
        <f t="shared" si="1734"/>
        <v>31.14399045</v>
      </c>
      <c r="Q4005" s="84">
        <f t="shared" si="1724"/>
        <v>0</v>
      </c>
      <c r="R4005" s="86">
        <f t="shared" si="1721"/>
        <v>0</v>
      </c>
      <c r="S4005" s="76">
        <f t="shared" si="1735"/>
        <v>0</v>
      </c>
      <c r="T4005" s="86">
        <f t="shared" si="1722"/>
        <v>8.0657000000000006E-2</v>
      </c>
      <c r="U4005" s="84">
        <f t="shared" si="1736"/>
        <v>4</v>
      </c>
      <c r="V4005" s="84">
        <v>252</v>
      </c>
      <c r="W4005" s="83">
        <f t="shared" si="1737"/>
        <v>1.001232015</v>
      </c>
      <c r="X4005" s="76">
        <f t="shared" si="1738"/>
        <v>3.8369859999999999E-2</v>
      </c>
      <c r="Y4005" s="76">
        <f t="shared" si="1739"/>
        <v>0</v>
      </c>
      <c r="Z4005" s="90" t="str">
        <f t="shared" si="1717"/>
        <v>A+J=</v>
      </c>
      <c r="AA4005" s="81">
        <f t="shared" si="1740"/>
        <v>47438</v>
      </c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75">
        <f t="shared" si="1718"/>
        <v>48265</v>
      </c>
      <c r="B4006" s="76">
        <f t="shared" si="1719"/>
        <v>31.19865377</v>
      </c>
      <c r="C4006" s="76">
        <f t="shared" si="1723"/>
        <v>17.113001879999999</v>
      </c>
      <c r="D4006" s="77">
        <f t="shared" si="1725"/>
        <v>7245.38</v>
      </c>
      <c r="E4006" s="78">
        <f>IF(K4006=1,VLOOKUP(A4005,[1]Plan1!$G$155:$I$350,3),E4005)</f>
        <v>7276.54</v>
      </c>
      <c r="F4006" s="79">
        <f t="shared" si="1726"/>
        <v>45763</v>
      </c>
      <c r="G4006" s="80">
        <f t="shared" si="1727"/>
        <v>4.3006716003852752E-3</v>
      </c>
      <c r="H4006" s="81">
        <f t="shared" si="1728"/>
        <v>48288</v>
      </c>
      <c r="I4006" s="81">
        <f t="shared" si="1729"/>
        <v>48288</v>
      </c>
      <c r="J4006" s="82">
        <f t="shared" si="1720"/>
        <v>20</v>
      </c>
      <c r="K4006" s="82">
        <f t="shared" si="1716"/>
        <v>5</v>
      </c>
      <c r="L4006" s="76">
        <f t="shared" si="1730"/>
        <v>1.0010734299999999</v>
      </c>
      <c r="M4006" s="83">
        <f t="shared" si="1731"/>
        <v>1.0043006699999999</v>
      </c>
      <c r="N4006" s="83">
        <f t="shared" si="1732"/>
        <v>1.8183409279659601</v>
      </c>
      <c r="O4006" s="76">
        <f t="shared" si="1733"/>
        <v>1.8202927799999999</v>
      </c>
      <c r="P4006" s="76">
        <f t="shared" si="1734"/>
        <v>31.15067376</v>
      </c>
      <c r="Q4006" s="84">
        <f t="shared" si="1724"/>
        <v>0</v>
      </c>
      <c r="R4006" s="86">
        <f t="shared" si="1721"/>
        <v>0</v>
      </c>
      <c r="S4006" s="76">
        <f t="shared" si="1735"/>
        <v>0</v>
      </c>
      <c r="T4006" s="86">
        <f t="shared" si="1722"/>
        <v>8.0657000000000006E-2</v>
      </c>
      <c r="U4006" s="84">
        <f t="shared" si="1736"/>
        <v>5</v>
      </c>
      <c r="V4006" s="84">
        <v>252</v>
      </c>
      <c r="W4006" s="83">
        <f t="shared" si="1737"/>
        <v>1.001540256</v>
      </c>
      <c r="X4006" s="76">
        <f t="shared" si="1738"/>
        <v>4.7980009999999997E-2</v>
      </c>
      <c r="Y4006" s="76">
        <f t="shared" si="1739"/>
        <v>0</v>
      </c>
      <c r="Z4006" s="90" t="str">
        <f t="shared" si="1717"/>
        <v>A+J=</v>
      </c>
      <c r="AA4006" s="81">
        <f t="shared" si="1740"/>
        <v>47438</v>
      </c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75">
        <f t="shared" si="1718"/>
        <v>48266</v>
      </c>
      <c r="B4007" s="76">
        <f t="shared" si="1719"/>
        <v>31.19865377</v>
      </c>
      <c r="C4007" s="76">
        <f t="shared" si="1723"/>
        <v>17.113001879999999</v>
      </c>
      <c r="D4007" s="77">
        <f t="shared" si="1725"/>
        <v>7245.38</v>
      </c>
      <c r="E4007" s="78">
        <f>IF(K4007=1,VLOOKUP(A4006,[1]Plan1!$G$155:$I$350,3),E4006)</f>
        <v>7276.54</v>
      </c>
      <c r="F4007" s="79">
        <f t="shared" si="1726"/>
        <v>45763</v>
      </c>
      <c r="G4007" s="80">
        <f t="shared" si="1727"/>
        <v>4.3006716003852752E-3</v>
      </c>
      <c r="H4007" s="81">
        <f t="shared" si="1728"/>
        <v>48288</v>
      </c>
      <c r="I4007" s="81">
        <f t="shared" si="1729"/>
        <v>48288</v>
      </c>
      <c r="J4007" s="82">
        <f t="shared" si="1720"/>
        <v>20</v>
      </c>
      <c r="K4007" s="82">
        <f t="shared" si="1716"/>
        <v>5</v>
      </c>
      <c r="L4007" s="76">
        <f t="shared" si="1730"/>
        <v>1.0010734299999999</v>
      </c>
      <c r="M4007" s="83">
        <f t="shared" si="1731"/>
        <v>1.0043006699999999</v>
      </c>
      <c r="N4007" s="83">
        <f t="shared" si="1732"/>
        <v>1.8183409279659601</v>
      </c>
      <c r="O4007" s="76">
        <f t="shared" si="1733"/>
        <v>1.8202927799999999</v>
      </c>
      <c r="P4007" s="76">
        <f t="shared" si="1734"/>
        <v>31.15067376</v>
      </c>
      <c r="Q4007" s="84">
        <f t="shared" si="1724"/>
        <v>0</v>
      </c>
      <c r="R4007" s="86">
        <f t="shared" si="1721"/>
        <v>0</v>
      </c>
      <c r="S4007" s="76">
        <f t="shared" si="1735"/>
        <v>0</v>
      </c>
      <c r="T4007" s="86">
        <f t="shared" si="1722"/>
        <v>8.0657000000000006E-2</v>
      </c>
      <c r="U4007" s="84">
        <f t="shared" si="1736"/>
        <v>5</v>
      </c>
      <c r="V4007" s="84">
        <v>252</v>
      </c>
      <c r="W4007" s="83">
        <f t="shared" si="1737"/>
        <v>1.001540256</v>
      </c>
      <c r="X4007" s="76">
        <f t="shared" si="1738"/>
        <v>4.7980009999999997E-2</v>
      </c>
      <c r="Y4007" s="76">
        <f t="shared" si="1739"/>
        <v>0</v>
      </c>
      <c r="Z4007" s="90" t="str">
        <f t="shared" si="1717"/>
        <v>A+J=</v>
      </c>
      <c r="AA4007" s="81">
        <f t="shared" si="1740"/>
        <v>47438</v>
      </c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75">
        <f t="shared" si="1718"/>
        <v>48267</v>
      </c>
      <c r="B4008" s="76">
        <f t="shared" si="1719"/>
        <v>31.19865377</v>
      </c>
      <c r="C4008" s="76">
        <f t="shared" si="1723"/>
        <v>17.113001879999999</v>
      </c>
      <c r="D4008" s="77">
        <f t="shared" si="1725"/>
        <v>7245.38</v>
      </c>
      <c r="E4008" s="78">
        <f>IF(K4008=1,VLOOKUP(A4007,[1]Plan1!$G$155:$I$350,3),E4007)</f>
        <v>7276.54</v>
      </c>
      <c r="F4008" s="79">
        <f t="shared" si="1726"/>
        <v>45763</v>
      </c>
      <c r="G4008" s="80">
        <f t="shared" si="1727"/>
        <v>4.3006716003852752E-3</v>
      </c>
      <c r="H4008" s="81">
        <f t="shared" si="1728"/>
        <v>48288</v>
      </c>
      <c r="I4008" s="81">
        <f t="shared" si="1729"/>
        <v>48288</v>
      </c>
      <c r="J4008" s="82">
        <f t="shared" si="1720"/>
        <v>20</v>
      </c>
      <c r="K4008" s="82">
        <f t="shared" si="1716"/>
        <v>5</v>
      </c>
      <c r="L4008" s="76">
        <f t="shared" si="1730"/>
        <v>1.0010734299999999</v>
      </c>
      <c r="M4008" s="83">
        <f t="shared" si="1731"/>
        <v>1.0043006699999999</v>
      </c>
      <c r="N4008" s="83">
        <f t="shared" si="1732"/>
        <v>1.8183409279659601</v>
      </c>
      <c r="O4008" s="76">
        <f t="shared" si="1733"/>
        <v>1.8202927799999999</v>
      </c>
      <c r="P4008" s="76">
        <f t="shared" si="1734"/>
        <v>31.15067376</v>
      </c>
      <c r="Q4008" s="84">
        <f t="shared" si="1724"/>
        <v>0</v>
      </c>
      <c r="R4008" s="86">
        <f t="shared" si="1721"/>
        <v>0</v>
      </c>
      <c r="S4008" s="76">
        <f t="shared" si="1735"/>
        <v>0</v>
      </c>
      <c r="T4008" s="86">
        <f t="shared" si="1722"/>
        <v>8.0657000000000006E-2</v>
      </c>
      <c r="U4008" s="84">
        <f t="shared" si="1736"/>
        <v>5</v>
      </c>
      <c r="V4008" s="84">
        <v>252</v>
      </c>
      <c r="W4008" s="83">
        <f t="shared" si="1737"/>
        <v>1.001540256</v>
      </c>
      <c r="X4008" s="76">
        <f t="shared" si="1738"/>
        <v>4.7980009999999997E-2</v>
      </c>
      <c r="Y4008" s="76">
        <f t="shared" si="1739"/>
        <v>0</v>
      </c>
      <c r="Z4008" s="90" t="str">
        <f t="shared" si="1717"/>
        <v>A+J=</v>
      </c>
      <c r="AA4008" s="81">
        <f t="shared" si="1740"/>
        <v>47438</v>
      </c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75">
        <f t="shared" si="1718"/>
        <v>48268</v>
      </c>
      <c r="B4009" s="76">
        <f t="shared" si="1719"/>
        <v>31.214956019999999</v>
      </c>
      <c r="C4009" s="76">
        <f t="shared" si="1723"/>
        <v>17.113001879999999</v>
      </c>
      <c r="D4009" s="77">
        <f t="shared" si="1725"/>
        <v>7245.38</v>
      </c>
      <c r="E4009" s="78">
        <f>IF(K4009=1,VLOOKUP(A4008,[1]Plan1!$G$155:$I$350,3),E4008)</f>
        <v>7276.54</v>
      </c>
      <c r="F4009" s="79">
        <f t="shared" si="1726"/>
        <v>45763</v>
      </c>
      <c r="G4009" s="80">
        <f t="shared" si="1727"/>
        <v>4.3006716003852752E-3</v>
      </c>
      <c r="H4009" s="81">
        <f t="shared" si="1728"/>
        <v>48288</v>
      </c>
      <c r="I4009" s="81">
        <f t="shared" si="1729"/>
        <v>48288</v>
      </c>
      <c r="J4009" s="82">
        <f t="shared" si="1720"/>
        <v>20</v>
      </c>
      <c r="K4009" s="82">
        <f t="shared" si="1716"/>
        <v>6</v>
      </c>
      <c r="L4009" s="76">
        <f t="shared" si="1730"/>
        <v>1.0012882599999999</v>
      </c>
      <c r="M4009" s="83">
        <f t="shared" si="1731"/>
        <v>1.0043006699999999</v>
      </c>
      <c r="N4009" s="83">
        <f t="shared" si="1732"/>
        <v>1.8183409279659601</v>
      </c>
      <c r="O4009" s="76">
        <f t="shared" si="1733"/>
        <v>1.8206834199999999</v>
      </c>
      <c r="P4009" s="76">
        <f t="shared" si="1734"/>
        <v>31.157358779999999</v>
      </c>
      <c r="Q4009" s="84">
        <f t="shared" si="1724"/>
        <v>0</v>
      </c>
      <c r="R4009" s="86">
        <f t="shared" si="1721"/>
        <v>0</v>
      </c>
      <c r="S4009" s="76">
        <f t="shared" si="1735"/>
        <v>0</v>
      </c>
      <c r="T4009" s="86">
        <f t="shared" si="1722"/>
        <v>8.0657000000000006E-2</v>
      </c>
      <c r="U4009" s="84">
        <f t="shared" si="1736"/>
        <v>6</v>
      </c>
      <c r="V4009" s="84">
        <v>252</v>
      </c>
      <c r="W4009" s="83">
        <f t="shared" si="1737"/>
        <v>1.001848592</v>
      </c>
      <c r="X4009" s="76">
        <f t="shared" si="1738"/>
        <v>5.7597240000000001E-2</v>
      </c>
      <c r="Y4009" s="76">
        <f t="shared" si="1739"/>
        <v>0</v>
      </c>
      <c r="Z4009" s="90" t="str">
        <f t="shared" si="1717"/>
        <v>A+J=</v>
      </c>
      <c r="AA4009" s="81">
        <f t="shared" si="1740"/>
        <v>47438</v>
      </c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75">
        <f t="shared" si="1718"/>
        <v>48269</v>
      </c>
      <c r="B4010" s="76">
        <f t="shared" si="1719"/>
        <v>31.231266569999999</v>
      </c>
      <c r="C4010" s="76">
        <f t="shared" si="1723"/>
        <v>17.113001879999999</v>
      </c>
      <c r="D4010" s="77">
        <f t="shared" si="1725"/>
        <v>7245.38</v>
      </c>
      <c r="E4010" s="78">
        <f>IF(K4010=1,VLOOKUP(A4009,[1]Plan1!$G$155:$I$350,3),E4009)</f>
        <v>7276.54</v>
      </c>
      <c r="F4010" s="79">
        <f t="shared" si="1726"/>
        <v>45763</v>
      </c>
      <c r="G4010" s="80">
        <f t="shared" si="1727"/>
        <v>4.3006716003852752E-3</v>
      </c>
      <c r="H4010" s="81">
        <f t="shared" si="1728"/>
        <v>48288</v>
      </c>
      <c r="I4010" s="81">
        <f t="shared" si="1729"/>
        <v>48288</v>
      </c>
      <c r="J4010" s="82">
        <f t="shared" si="1720"/>
        <v>20</v>
      </c>
      <c r="K4010" s="82">
        <f t="shared" ref="K4010:K4060" si="1741">(J4010-(NETWORKDAYS(A4010,I4010,AD$165:AD$503)-1))</f>
        <v>7</v>
      </c>
      <c r="L4010" s="76">
        <f t="shared" si="1730"/>
        <v>1.0015031299999999</v>
      </c>
      <c r="M4010" s="83">
        <f t="shared" si="1731"/>
        <v>1.0043006699999999</v>
      </c>
      <c r="N4010" s="83">
        <f t="shared" si="1732"/>
        <v>1.8183409279659601</v>
      </c>
      <c r="O4010" s="76">
        <f t="shared" si="1733"/>
        <v>1.82107413</v>
      </c>
      <c r="P4010" s="76">
        <f t="shared" si="1734"/>
        <v>31.164045009999999</v>
      </c>
      <c r="Q4010" s="84">
        <f t="shared" si="1724"/>
        <v>0</v>
      </c>
      <c r="R4010" s="86">
        <f t="shared" si="1721"/>
        <v>0</v>
      </c>
      <c r="S4010" s="76">
        <f t="shared" si="1735"/>
        <v>0</v>
      </c>
      <c r="T4010" s="86">
        <f t="shared" si="1722"/>
        <v>8.0657000000000006E-2</v>
      </c>
      <c r="U4010" s="84">
        <f t="shared" si="1736"/>
        <v>7</v>
      </c>
      <c r="V4010" s="84">
        <v>252</v>
      </c>
      <c r="W4010" s="83">
        <f t="shared" si="1737"/>
        <v>1.0021570230000001</v>
      </c>
      <c r="X4010" s="76">
        <f t="shared" si="1738"/>
        <v>6.722156E-2</v>
      </c>
      <c r="Y4010" s="76">
        <f t="shared" si="1739"/>
        <v>0</v>
      </c>
      <c r="Z4010" s="90" t="str">
        <f t="shared" si="1717"/>
        <v>A+J=</v>
      </c>
      <c r="AA4010" s="81">
        <f t="shared" si="1740"/>
        <v>47438</v>
      </c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75">
        <f t="shared" si="1718"/>
        <v>48270</v>
      </c>
      <c r="B4011" s="76">
        <f t="shared" si="1719"/>
        <v>31.247585530000002</v>
      </c>
      <c r="C4011" s="76">
        <f t="shared" si="1723"/>
        <v>17.113001879999999</v>
      </c>
      <c r="D4011" s="77">
        <f t="shared" si="1725"/>
        <v>7245.38</v>
      </c>
      <c r="E4011" s="78">
        <f>IF(K4011=1,VLOOKUP(A4010,[1]Plan1!$G$155:$I$350,3),E4010)</f>
        <v>7276.54</v>
      </c>
      <c r="F4011" s="79">
        <f t="shared" si="1726"/>
        <v>45763</v>
      </c>
      <c r="G4011" s="80">
        <f t="shared" si="1727"/>
        <v>4.3006716003852752E-3</v>
      </c>
      <c r="H4011" s="81">
        <f t="shared" si="1728"/>
        <v>48288</v>
      </c>
      <c r="I4011" s="81">
        <f t="shared" si="1729"/>
        <v>48288</v>
      </c>
      <c r="J4011" s="82">
        <f t="shared" si="1720"/>
        <v>20</v>
      </c>
      <c r="K4011" s="82">
        <f t="shared" si="1741"/>
        <v>8</v>
      </c>
      <c r="L4011" s="76">
        <f t="shared" si="1730"/>
        <v>1.00171805</v>
      </c>
      <c r="M4011" s="83">
        <f t="shared" si="1731"/>
        <v>1.0043006699999999</v>
      </c>
      <c r="N4011" s="83">
        <f t="shared" si="1732"/>
        <v>1.8183409279659601</v>
      </c>
      <c r="O4011" s="76">
        <f t="shared" si="1733"/>
        <v>1.8214649199999999</v>
      </c>
      <c r="P4011" s="76">
        <f t="shared" si="1734"/>
        <v>31.170732600000001</v>
      </c>
      <c r="Q4011" s="84">
        <f t="shared" si="1724"/>
        <v>0</v>
      </c>
      <c r="R4011" s="86">
        <f t="shared" si="1721"/>
        <v>0</v>
      </c>
      <c r="S4011" s="76">
        <f t="shared" si="1735"/>
        <v>0</v>
      </c>
      <c r="T4011" s="86">
        <f t="shared" si="1722"/>
        <v>8.0657000000000006E-2</v>
      </c>
      <c r="U4011" s="84">
        <f t="shared" si="1736"/>
        <v>8</v>
      </c>
      <c r="V4011" s="84">
        <v>252</v>
      </c>
      <c r="W4011" s="83">
        <f t="shared" si="1737"/>
        <v>1.002465548</v>
      </c>
      <c r="X4011" s="76">
        <f t="shared" si="1738"/>
        <v>7.685293E-2</v>
      </c>
      <c r="Y4011" s="76">
        <f t="shared" si="1739"/>
        <v>0</v>
      </c>
      <c r="Z4011" s="90" t="str">
        <f t="shared" si="1717"/>
        <v>A+J=</v>
      </c>
      <c r="AA4011" s="81">
        <f t="shared" si="1740"/>
        <v>47438</v>
      </c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75">
        <f t="shared" si="1718"/>
        <v>48271</v>
      </c>
      <c r="B4012" s="76">
        <f t="shared" si="1719"/>
        <v>31.263912979999997</v>
      </c>
      <c r="C4012" s="76">
        <f t="shared" si="1723"/>
        <v>17.113001879999999</v>
      </c>
      <c r="D4012" s="77">
        <f t="shared" si="1725"/>
        <v>7245.38</v>
      </c>
      <c r="E4012" s="78">
        <f>IF(K4012=1,VLOOKUP(A4011,[1]Plan1!$G$155:$I$350,3),E4011)</f>
        <v>7276.54</v>
      </c>
      <c r="F4012" s="79">
        <f t="shared" si="1726"/>
        <v>45763</v>
      </c>
      <c r="G4012" s="80">
        <f t="shared" si="1727"/>
        <v>4.3006716003852752E-3</v>
      </c>
      <c r="H4012" s="81">
        <f t="shared" si="1728"/>
        <v>48288</v>
      </c>
      <c r="I4012" s="81">
        <f t="shared" si="1729"/>
        <v>48288</v>
      </c>
      <c r="J4012" s="82">
        <f t="shared" si="1720"/>
        <v>20</v>
      </c>
      <c r="K4012" s="82">
        <f t="shared" si="1741"/>
        <v>9</v>
      </c>
      <c r="L4012" s="76">
        <f t="shared" si="1730"/>
        <v>1.0019330099999999</v>
      </c>
      <c r="M4012" s="83">
        <f t="shared" si="1731"/>
        <v>1.0043006699999999</v>
      </c>
      <c r="N4012" s="83">
        <f t="shared" si="1732"/>
        <v>1.8183409279659601</v>
      </c>
      <c r="O4012" s="76">
        <f t="shared" si="1733"/>
        <v>1.8218557900000001</v>
      </c>
      <c r="P4012" s="76">
        <f t="shared" si="1734"/>
        <v>31.177421549999998</v>
      </c>
      <c r="Q4012" s="84">
        <f t="shared" si="1724"/>
        <v>0</v>
      </c>
      <c r="R4012" s="86">
        <f t="shared" si="1721"/>
        <v>0</v>
      </c>
      <c r="S4012" s="76">
        <f t="shared" si="1735"/>
        <v>0</v>
      </c>
      <c r="T4012" s="86">
        <f t="shared" si="1722"/>
        <v>8.0657000000000006E-2</v>
      </c>
      <c r="U4012" s="84">
        <f t="shared" si="1736"/>
        <v>9</v>
      </c>
      <c r="V4012" s="84">
        <v>252</v>
      </c>
      <c r="W4012" s="83">
        <f t="shared" si="1737"/>
        <v>1.002774169</v>
      </c>
      <c r="X4012" s="76">
        <f t="shared" si="1738"/>
        <v>8.6491429999999994E-2</v>
      </c>
      <c r="Y4012" s="76">
        <f t="shared" si="1739"/>
        <v>0</v>
      </c>
      <c r="Z4012" s="90" t="str">
        <f t="shared" si="1717"/>
        <v>A+J=</v>
      </c>
      <c r="AA4012" s="81">
        <f t="shared" si="1740"/>
        <v>47438</v>
      </c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75">
        <f t="shared" si="1718"/>
        <v>48272</v>
      </c>
      <c r="B4013" s="76">
        <f t="shared" si="1719"/>
        <v>31.280249250000001</v>
      </c>
      <c r="C4013" s="76">
        <f t="shared" si="1723"/>
        <v>17.113001879999999</v>
      </c>
      <c r="D4013" s="77">
        <f t="shared" si="1725"/>
        <v>7245.38</v>
      </c>
      <c r="E4013" s="78">
        <f>IF(K4013=1,VLOOKUP(A4012,[1]Plan1!$G$155:$I$350,3),E4012)</f>
        <v>7276.54</v>
      </c>
      <c r="F4013" s="79">
        <f t="shared" si="1726"/>
        <v>45763</v>
      </c>
      <c r="G4013" s="80">
        <f t="shared" si="1727"/>
        <v>4.3006716003852752E-3</v>
      </c>
      <c r="H4013" s="81">
        <f t="shared" si="1728"/>
        <v>48288</v>
      </c>
      <c r="I4013" s="81">
        <f t="shared" si="1729"/>
        <v>48288</v>
      </c>
      <c r="J4013" s="82">
        <f t="shared" si="1720"/>
        <v>20</v>
      </c>
      <c r="K4013" s="82">
        <f t="shared" si="1741"/>
        <v>10</v>
      </c>
      <c r="L4013" s="76">
        <f t="shared" si="1730"/>
        <v>1.0021480199999999</v>
      </c>
      <c r="M4013" s="83">
        <f t="shared" si="1731"/>
        <v>1.0043006699999999</v>
      </c>
      <c r="N4013" s="83">
        <f t="shared" si="1732"/>
        <v>1.8183409279659601</v>
      </c>
      <c r="O4013" s="76">
        <f t="shared" si="1733"/>
        <v>1.8222467600000001</v>
      </c>
      <c r="P4013" s="76">
        <f t="shared" si="1734"/>
        <v>31.184112219999999</v>
      </c>
      <c r="Q4013" s="84">
        <f t="shared" si="1724"/>
        <v>0</v>
      </c>
      <c r="R4013" s="86">
        <f t="shared" si="1721"/>
        <v>0</v>
      </c>
      <c r="S4013" s="76">
        <f t="shared" si="1735"/>
        <v>0</v>
      </c>
      <c r="T4013" s="86">
        <f t="shared" si="1722"/>
        <v>8.0657000000000006E-2</v>
      </c>
      <c r="U4013" s="84">
        <f t="shared" si="1736"/>
        <v>10</v>
      </c>
      <c r="V4013" s="84">
        <v>252</v>
      </c>
      <c r="W4013" s="83">
        <f t="shared" si="1737"/>
        <v>1.003082885</v>
      </c>
      <c r="X4013" s="76">
        <f t="shared" si="1738"/>
        <v>9.6137029999999998E-2</v>
      </c>
      <c r="Y4013" s="76">
        <f t="shared" si="1739"/>
        <v>0</v>
      </c>
      <c r="Z4013" s="90" t="str">
        <f t="shared" si="1717"/>
        <v>A+J=</v>
      </c>
      <c r="AA4013" s="81">
        <f t="shared" si="1740"/>
        <v>47438</v>
      </c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75">
        <f t="shared" si="1718"/>
        <v>48273</v>
      </c>
      <c r="B4014" s="76">
        <f t="shared" si="1719"/>
        <v>31.280249250000001</v>
      </c>
      <c r="C4014" s="76">
        <f t="shared" si="1723"/>
        <v>17.113001879999999</v>
      </c>
      <c r="D4014" s="77">
        <f t="shared" si="1725"/>
        <v>7245.38</v>
      </c>
      <c r="E4014" s="78">
        <f>IF(K4014=1,VLOOKUP(A4013,[1]Plan1!$G$155:$I$350,3),E4013)</f>
        <v>7276.54</v>
      </c>
      <c r="F4014" s="79">
        <f t="shared" si="1726"/>
        <v>45763</v>
      </c>
      <c r="G4014" s="80">
        <f t="shared" si="1727"/>
        <v>4.3006716003852752E-3</v>
      </c>
      <c r="H4014" s="81">
        <f t="shared" si="1728"/>
        <v>48288</v>
      </c>
      <c r="I4014" s="81">
        <f t="shared" si="1729"/>
        <v>48288</v>
      </c>
      <c r="J4014" s="82">
        <f t="shared" si="1720"/>
        <v>20</v>
      </c>
      <c r="K4014" s="82">
        <f t="shared" si="1741"/>
        <v>10</v>
      </c>
      <c r="L4014" s="76">
        <f t="shared" si="1730"/>
        <v>1.0021480199999999</v>
      </c>
      <c r="M4014" s="83">
        <f t="shared" si="1731"/>
        <v>1.0043006699999999</v>
      </c>
      <c r="N4014" s="83">
        <f t="shared" si="1732"/>
        <v>1.8183409279659601</v>
      </c>
      <c r="O4014" s="76">
        <f t="shared" si="1733"/>
        <v>1.8222467600000001</v>
      </c>
      <c r="P4014" s="76">
        <f t="shared" si="1734"/>
        <v>31.184112219999999</v>
      </c>
      <c r="Q4014" s="84">
        <f t="shared" si="1724"/>
        <v>0</v>
      </c>
      <c r="R4014" s="86">
        <f t="shared" si="1721"/>
        <v>0</v>
      </c>
      <c r="S4014" s="76">
        <f t="shared" si="1735"/>
        <v>0</v>
      </c>
      <c r="T4014" s="86">
        <f t="shared" si="1722"/>
        <v>8.0657000000000006E-2</v>
      </c>
      <c r="U4014" s="84">
        <f t="shared" si="1736"/>
        <v>10</v>
      </c>
      <c r="V4014" s="84">
        <v>252</v>
      </c>
      <c r="W4014" s="83">
        <f t="shared" si="1737"/>
        <v>1.003082885</v>
      </c>
      <c r="X4014" s="76">
        <f t="shared" si="1738"/>
        <v>9.6137029999999998E-2</v>
      </c>
      <c r="Y4014" s="76">
        <f t="shared" si="1739"/>
        <v>0</v>
      </c>
      <c r="Z4014" s="90" t="str">
        <f t="shared" si="1717"/>
        <v>A+J=</v>
      </c>
      <c r="AA4014" s="81">
        <f t="shared" si="1740"/>
        <v>47438</v>
      </c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75">
        <f t="shared" si="1718"/>
        <v>48274</v>
      </c>
      <c r="B4015" s="76">
        <f t="shared" si="1719"/>
        <v>31.280249250000001</v>
      </c>
      <c r="C4015" s="76">
        <f t="shared" si="1723"/>
        <v>17.113001879999999</v>
      </c>
      <c r="D4015" s="77">
        <f t="shared" si="1725"/>
        <v>7245.38</v>
      </c>
      <c r="E4015" s="78">
        <f>IF(K4015=1,VLOOKUP(A4014,[1]Plan1!$G$155:$I$350,3),E4014)</f>
        <v>7276.54</v>
      </c>
      <c r="F4015" s="79">
        <f t="shared" si="1726"/>
        <v>45763</v>
      </c>
      <c r="G4015" s="80">
        <f t="shared" si="1727"/>
        <v>4.3006716003852752E-3</v>
      </c>
      <c r="H4015" s="81">
        <f t="shared" si="1728"/>
        <v>48288</v>
      </c>
      <c r="I4015" s="81">
        <f t="shared" si="1729"/>
        <v>48288</v>
      </c>
      <c r="J4015" s="82">
        <f t="shared" si="1720"/>
        <v>20</v>
      </c>
      <c r="K4015" s="82">
        <f t="shared" si="1741"/>
        <v>10</v>
      </c>
      <c r="L4015" s="76">
        <f t="shared" si="1730"/>
        <v>1.0021480199999999</v>
      </c>
      <c r="M4015" s="83">
        <f t="shared" si="1731"/>
        <v>1.0043006699999999</v>
      </c>
      <c r="N4015" s="83">
        <f t="shared" si="1732"/>
        <v>1.8183409279659601</v>
      </c>
      <c r="O4015" s="76">
        <f t="shared" si="1733"/>
        <v>1.8222467600000001</v>
      </c>
      <c r="P4015" s="76">
        <f t="shared" si="1734"/>
        <v>31.184112219999999</v>
      </c>
      <c r="Q4015" s="84">
        <f t="shared" si="1724"/>
        <v>0</v>
      </c>
      <c r="R4015" s="86">
        <f t="shared" si="1721"/>
        <v>0</v>
      </c>
      <c r="S4015" s="76">
        <f t="shared" si="1735"/>
        <v>0</v>
      </c>
      <c r="T4015" s="86">
        <f t="shared" si="1722"/>
        <v>8.0657000000000006E-2</v>
      </c>
      <c r="U4015" s="84">
        <f t="shared" si="1736"/>
        <v>10</v>
      </c>
      <c r="V4015" s="84">
        <v>252</v>
      </c>
      <c r="W4015" s="83">
        <f t="shared" si="1737"/>
        <v>1.003082885</v>
      </c>
      <c r="X4015" s="76">
        <f t="shared" si="1738"/>
        <v>9.6137029999999998E-2</v>
      </c>
      <c r="Y4015" s="76">
        <f t="shared" si="1739"/>
        <v>0</v>
      </c>
      <c r="Z4015" s="90" t="str">
        <f t="shared" si="1717"/>
        <v>A+J=</v>
      </c>
      <c r="AA4015" s="81">
        <f t="shared" si="1740"/>
        <v>47438</v>
      </c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75">
        <f t="shared" si="1718"/>
        <v>48275</v>
      </c>
      <c r="B4016" s="76">
        <f t="shared" si="1719"/>
        <v>31.296593950000002</v>
      </c>
      <c r="C4016" s="76">
        <f t="shared" si="1723"/>
        <v>17.113001879999999</v>
      </c>
      <c r="D4016" s="77">
        <f t="shared" si="1725"/>
        <v>7245.38</v>
      </c>
      <c r="E4016" s="78">
        <f>IF(K4016=1,VLOOKUP(A4015,[1]Plan1!$G$155:$I$350,3),E4015)</f>
        <v>7276.54</v>
      </c>
      <c r="F4016" s="79">
        <f t="shared" si="1726"/>
        <v>45763</v>
      </c>
      <c r="G4016" s="80">
        <f t="shared" si="1727"/>
        <v>4.3006716003852752E-3</v>
      </c>
      <c r="H4016" s="81">
        <f t="shared" si="1728"/>
        <v>48288</v>
      </c>
      <c r="I4016" s="81">
        <f t="shared" si="1729"/>
        <v>48288</v>
      </c>
      <c r="J4016" s="82">
        <f t="shared" si="1720"/>
        <v>20</v>
      </c>
      <c r="K4016" s="82">
        <f t="shared" si="1741"/>
        <v>11</v>
      </c>
      <c r="L4016" s="76">
        <f t="shared" si="1730"/>
        <v>1.0023630800000001</v>
      </c>
      <c r="M4016" s="83">
        <f t="shared" si="1731"/>
        <v>1.0043006699999999</v>
      </c>
      <c r="N4016" s="83">
        <f t="shared" si="1732"/>
        <v>1.8183409279659601</v>
      </c>
      <c r="O4016" s="76">
        <f t="shared" si="1733"/>
        <v>1.82263781</v>
      </c>
      <c r="P4016" s="76">
        <f t="shared" si="1734"/>
        <v>31.19080426</v>
      </c>
      <c r="Q4016" s="84">
        <f t="shared" si="1724"/>
        <v>0</v>
      </c>
      <c r="R4016" s="86">
        <f t="shared" si="1721"/>
        <v>0</v>
      </c>
      <c r="S4016" s="76">
        <f t="shared" si="1735"/>
        <v>0</v>
      </c>
      <c r="T4016" s="86">
        <f t="shared" si="1722"/>
        <v>8.0657000000000006E-2</v>
      </c>
      <c r="U4016" s="84">
        <f t="shared" si="1736"/>
        <v>11</v>
      </c>
      <c r="V4016" s="84">
        <v>252</v>
      </c>
      <c r="W4016" s="83">
        <f t="shared" si="1737"/>
        <v>1.0033916949999999</v>
      </c>
      <c r="X4016" s="76">
        <f t="shared" si="1738"/>
        <v>0.10578969000000001</v>
      </c>
      <c r="Y4016" s="76">
        <f t="shared" si="1739"/>
        <v>0</v>
      </c>
      <c r="Z4016" s="90" t="str">
        <f t="shared" si="1717"/>
        <v>A+J=</v>
      </c>
      <c r="AA4016" s="81">
        <f t="shared" si="1740"/>
        <v>47438</v>
      </c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75">
        <f t="shared" si="1718"/>
        <v>48276</v>
      </c>
      <c r="B4017" s="76">
        <f t="shared" si="1719"/>
        <v>31.31294699</v>
      </c>
      <c r="C4017" s="76">
        <f t="shared" si="1723"/>
        <v>17.113001879999999</v>
      </c>
      <c r="D4017" s="77">
        <f t="shared" si="1725"/>
        <v>7245.38</v>
      </c>
      <c r="E4017" s="78">
        <f>IF(K4017=1,VLOOKUP(A4016,[1]Plan1!$G$155:$I$350,3),E4016)</f>
        <v>7276.54</v>
      </c>
      <c r="F4017" s="79">
        <f t="shared" si="1726"/>
        <v>45763</v>
      </c>
      <c r="G4017" s="80">
        <f t="shared" si="1727"/>
        <v>4.3006716003852752E-3</v>
      </c>
      <c r="H4017" s="81">
        <f t="shared" si="1728"/>
        <v>48288</v>
      </c>
      <c r="I4017" s="81">
        <f t="shared" si="1729"/>
        <v>48288</v>
      </c>
      <c r="J4017" s="82">
        <f t="shared" si="1720"/>
        <v>20</v>
      </c>
      <c r="K4017" s="82">
        <f t="shared" si="1741"/>
        <v>12</v>
      </c>
      <c r="L4017" s="76">
        <f t="shared" si="1730"/>
        <v>1.00257818</v>
      </c>
      <c r="M4017" s="83">
        <f t="shared" si="1731"/>
        <v>1.0043006699999999</v>
      </c>
      <c r="N4017" s="83">
        <f t="shared" si="1732"/>
        <v>1.8183409279659601</v>
      </c>
      <c r="O4017" s="76">
        <f t="shared" si="1733"/>
        <v>1.82302893</v>
      </c>
      <c r="P4017" s="76">
        <f t="shared" si="1734"/>
        <v>31.197497500000001</v>
      </c>
      <c r="Q4017" s="84">
        <f t="shared" si="1724"/>
        <v>0</v>
      </c>
      <c r="R4017" s="86">
        <f t="shared" si="1721"/>
        <v>0</v>
      </c>
      <c r="S4017" s="76">
        <f t="shared" si="1735"/>
        <v>0</v>
      </c>
      <c r="T4017" s="86">
        <f t="shared" si="1722"/>
        <v>8.0657000000000006E-2</v>
      </c>
      <c r="U4017" s="84">
        <f t="shared" si="1736"/>
        <v>12</v>
      </c>
      <c r="V4017" s="84">
        <v>252</v>
      </c>
      <c r="W4017" s="83">
        <f t="shared" si="1737"/>
        <v>1.003700601</v>
      </c>
      <c r="X4017" s="76">
        <f t="shared" si="1738"/>
        <v>0.11544949</v>
      </c>
      <c r="Y4017" s="76">
        <f t="shared" si="1739"/>
        <v>0</v>
      </c>
      <c r="Z4017" s="90" t="str">
        <f t="shared" si="1717"/>
        <v>A+J=</v>
      </c>
      <c r="AA4017" s="81">
        <f t="shared" si="1740"/>
        <v>47438</v>
      </c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75">
        <f t="shared" si="1718"/>
        <v>48277</v>
      </c>
      <c r="B4018" s="76">
        <f t="shared" si="1719"/>
        <v>31.329308839999999</v>
      </c>
      <c r="C4018" s="76">
        <f t="shared" si="1723"/>
        <v>17.113001879999999</v>
      </c>
      <c r="D4018" s="77">
        <f t="shared" si="1725"/>
        <v>7245.38</v>
      </c>
      <c r="E4018" s="78">
        <f>IF(K4018=1,VLOOKUP(A4017,[1]Plan1!$G$155:$I$350,3),E4017)</f>
        <v>7276.54</v>
      </c>
      <c r="F4018" s="79">
        <f t="shared" si="1726"/>
        <v>45763</v>
      </c>
      <c r="G4018" s="80">
        <f t="shared" si="1727"/>
        <v>4.3006716003852752E-3</v>
      </c>
      <c r="H4018" s="81">
        <f t="shared" si="1728"/>
        <v>48288</v>
      </c>
      <c r="I4018" s="81">
        <f t="shared" si="1729"/>
        <v>48288</v>
      </c>
      <c r="J4018" s="82">
        <f t="shared" si="1720"/>
        <v>20</v>
      </c>
      <c r="K4018" s="82">
        <f t="shared" si="1741"/>
        <v>13</v>
      </c>
      <c r="L4018" s="76">
        <f t="shared" si="1730"/>
        <v>1.00279333</v>
      </c>
      <c r="M4018" s="83">
        <f t="shared" si="1731"/>
        <v>1.0043006699999999</v>
      </c>
      <c r="N4018" s="83">
        <f t="shared" si="1732"/>
        <v>1.8183409279659601</v>
      </c>
      <c r="O4018" s="76">
        <f t="shared" si="1733"/>
        <v>1.82342015</v>
      </c>
      <c r="P4018" s="76">
        <f t="shared" si="1734"/>
        <v>31.204192450000001</v>
      </c>
      <c r="Q4018" s="84">
        <f t="shared" si="1724"/>
        <v>0</v>
      </c>
      <c r="R4018" s="86">
        <f t="shared" si="1721"/>
        <v>0</v>
      </c>
      <c r="S4018" s="76">
        <f t="shared" si="1735"/>
        <v>0</v>
      </c>
      <c r="T4018" s="86">
        <f t="shared" si="1722"/>
        <v>8.0657000000000006E-2</v>
      </c>
      <c r="U4018" s="84">
        <f t="shared" si="1736"/>
        <v>13</v>
      </c>
      <c r="V4018" s="84">
        <v>252</v>
      </c>
      <c r="W4018" s="83">
        <f t="shared" si="1737"/>
        <v>1.004009602</v>
      </c>
      <c r="X4018" s="76">
        <f t="shared" si="1738"/>
        <v>0.12511638999999999</v>
      </c>
      <c r="Y4018" s="76">
        <f t="shared" si="1739"/>
        <v>0</v>
      </c>
      <c r="Z4018" s="90" t="str">
        <f t="shared" si="1717"/>
        <v>A+J=</v>
      </c>
      <c r="AA4018" s="81">
        <f t="shared" si="1740"/>
        <v>47438</v>
      </c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75">
        <f t="shared" si="1718"/>
        <v>48278</v>
      </c>
      <c r="B4019" s="76">
        <f t="shared" si="1719"/>
        <v>31.34567934</v>
      </c>
      <c r="C4019" s="76">
        <f t="shared" si="1723"/>
        <v>17.113001879999999</v>
      </c>
      <c r="D4019" s="77">
        <f t="shared" si="1725"/>
        <v>7245.38</v>
      </c>
      <c r="E4019" s="78">
        <f>IF(K4019=1,VLOOKUP(A4018,[1]Plan1!$G$155:$I$350,3),E4018)</f>
        <v>7276.54</v>
      </c>
      <c r="F4019" s="79">
        <f t="shared" si="1726"/>
        <v>45763</v>
      </c>
      <c r="G4019" s="80">
        <f t="shared" si="1727"/>
        <v>4.3006716003852752E-3</v>
      </c>
      <c r="H4019" s="81">
        <f t="shared" si="1728"/>
        <v>48288</v>
      </c>
      <c r="I4019" s="81">
        <f t="shared" si="1729"/>
        <v>48288</v>
      </c>
      <c r="J4019" s="82">
        <f t="shared" si="1720"/>
        <v>20</v>
      </c>
      <c r="K4019" s="82">
        <f t="shared" si="1741"/>
        <v>14</v>
      </c>
      <c r="L4019" s="76">
        <f t="shared" si="1730"/>
        <v>1.00300853</v>
      </c>
      <c r="M4019" s="83">
        <f t="shared" si="1731"/>
        <v>1.0043006699999999</v>
      </c>
      <c r="N4019" s="83">
        <f t="shared" si="1732"/>
        <v>1.8183409279659601</v>
      </c>
      <c r="O4019" s="76">
        <f t="shared" si="1733"/>
        <v>1.8238114599999999</v>
      </c>
      <c r="P4019" s="76">
        <f t="shared" si="1734"/>
        <v>31.21088894</v>
      </c>
      <c r="Q4019" s="84">
        <f t="shared" si="1724"/>
        <v>0</v>
      </c>
      <c r="R4019" s="86">
        <f t="shared" si="1721"/>
        <v>0</v>
      </c>
      <c r="S4019" s="76">
        <f t="shared" si="1735"/>
        <v>0</v>
      </c>
      <c r="T4019" s="86">
        <f t="shared" si="1722"/>
        <v>8.0657000000000006E-2</v>
      </c>
      <c r="U4019" s="84">
        <f t="shared" si="1736"/>
        <v>14</v>
      </c>
      <c r="V4019" s="84">
        <v>252</v>
      </c>
      <c r="W4019" s="83">
        <f t="shared" si="1737"/>
        <v>1.0043186980000001</v>
      </c>
      <c r="X4019" s="76">
        <f t="shared" si="1738"/>
        <v>0.1347904</v>
      </c>
      <c r="Y4019" s="76">
        <f t="shared" si="1739"/>
        <v>0</v>
      </c>
      <c r="Z4019" s="90" t="str">
        <f t="shared" si="1717"/>
        <v>A+J=</v>
      </c>
      <c r="AA4019" s="81">
        <f t="shared" si="1740"/>
        <v>47438</v>
      </c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75">
        <f t="shared" si="1718"/>
        <v>48279</v>
      </c>
      <c r="B4020" s="76">
        <f t="shared" si="1719"/>
        <v>31.362058149999999</v>
      </c>
      <c r="C4020" s="76">
        <f t="shared" si="1723"/>
        <v>17.113001879999999</v>
      </c>
      <c r="D4020" s="77">
        <f t="shared" si="1725"/>
        <v>7245.38</v>
      </c>
      <c r="E4020" s="78">
        <f>IF(K4020=1,VLOOKUP(A4019,[1]Plan1!$G$155:$I$350,3),E4019)</f>
        <v>7276.54</v>
      </c>
      <c r="F4020" s="79">
        <f t="shared" si="1726"/>
        <v>45763</v>
      </c>
      <c r="G4020" s="80">
        <f t="shared" si="1727"/>
        <v>4.3006716003852752E-3</v>
      </c>
      <c r="H4020" s="81">
        <f t="shared" si="1728"/>
        <v>48288</v>
      </c>
      <c r="I4020" s="81">
        <f t="shared" si="1729"/>
        <v>48288</v>
      </c>
      <c r="J4020" s="82">
        <f t="shared" si="1720"/>
        <v>20</v>
      </c>
      <c r="K4020" s="82">
        <f t="shared" si="1741"/>
        <v>15</v>
      </c>
      <c r="L4020" s="76">
        <f t="shared" si="1730"/>
        <v>1.00322377</v>
      </c>
      <c r="M4020" s="83">
        <f t="shared" si="1731"/>
        <v>1.0043006699999999</v>
      </c>
      <c r="N4020" s="83">
        <f t="shared" si="1732"/>
        <v>1.8183409279659601</v>
      </c>
      <c r="O4020" s="76">
        <f t="shared" si="1733"/>
        <v>1.8242028400000001</v>
      </c>
      <c r="P4020" s="76">
        <f t="shared" si="1734"/>
        <v>31.21758663</v>
      </c>
      <c r="Q4020" s="84">
        <f t="shared" si="1724"/>
        <v>0</v>
      </c>
      <c r="R4020" s="86">
        <f t="shared" si="1721"/>
        <v>0</v>
      </c>
      <c r="S4020" s="76">
        <f t="shared" si="1735"/>
        <v>0</v>
      </c>
      <c r="T4020" s="86">
        <f t="shared" si="1722"/>
        <v>8.0657000000000006E-2</v>
      </c>
      <c r="U4020" s="84">
        <f t="shared" si="1736"/>
        <v>15</v>
      </c>
      <c r="V4020" s="84">
        <v>252</v>
      </c>
      <c r="W4020" s="83">
        <f t="shared" si="1737"/>
        <v>1.004627889</v>
      </c>
      <c r="X4020" s="76">
        <f t="shared" si="1738"/>
        <v>0.14447151999999999</v>
      </c>
      <c r="Y4020" s="76">
        <f t="shared" si="1739"/>
        <v>0</v>
      </c>
      <c r="Z4020" s="90" t="str">
        <f t="shared" si="1717"/>
        <v>A+J=</v>
      </c>
      <c r="AA4020" s="81">
        <f t="shared" si="1740"/>
        <v>47438</v>
      </c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75">
        <f t="shared" si="1718"/>
        <v>48280</v>
      </c>
      <c r="B4021" s="76">
        <f t="shared" si="1719"/>
        <v>31.362058149999999</v>
      </c>
      <c r="C4021" s="76">
        <f t="shared" si="1723"/>
        <v>17.113001879999999</v>
      </c>
      <c r="D4021" s="77">
        <f t="shared" si="1725"/>
        <v>7245.38</v>
      </c>
      <c r="E4021" s="78">
        <f>IF(K4021=1,VLOOKUP(A4020,[1]Plan1!$G$155:$I$350,3),E4020)</f>
        <v>7276.54</v>
      </c>
      <c r="F4021" s="79">
        <f t="shared" si="1726"/>
        <v>45763</v>
      </c>
      <c r="G4021" s="80">
        <f t="shared" si="1727"/>
        <v>4.3006716003852752E-3</v>
      </c>
      <c r="H4021" s="81">
        <f t="shared" si="1728"/>
        <v>48288</v>
      </c>
      <c r="I4021" s="81">
        <f t="shared" si="1729"/>
        <v>48288</v>
      </c>
      <c r="J4021" s="82">
        <f t="shared" si="1720"/>
        <v>20</v>
      </c>
      <c r="K4021" s="82">
        <f t="shared" si="1741"/>
        <v>15</v>
      </c>
      <c r="L4021" s="76">
        <f t="shared" si="1730"/>
        <v>1.00322377</v>
      </c>
      <c r="M4021" s="83">
        <f t="shared" si="1731"/>
        <v>1.0043006699999999</v>
      </c>
      <c r="N4021" s="83">
        <f t="shared" si="1732"/>
        <v>1.8183409279659601</v>
      </c>
      <c r="O4021" s="76">
        <f t="shared" si="1733"/>
        <v>1.8242028400000001</v>
      </c>
      <c r="P4021" s="76">
        <f t="shared" si="1734"/>
        <v>31.21758663</v>
      </c>
      <c r="Q4021" s="84">
        <f t="shared" si="1724"/>
        <v>0</v>
      </c>
      <c r="R4021" s="86">
        <f t="shared" si="1721"/>
        <v>0</v>
      </c>
      <c r="S4021" s="76">
        <f t="shared" si="1735"/>
        <v>0</v>
      </c>
      <c r="T4021" s="86">
        <f t="shared" si="1722"/>
        <v>8.0657000000000006E-2</v>
      </c>
      <c r="U4021" s="84">
        <f t="shared" si="1736"/>
        <v>15</v>
      </c>
      <c r="V4021" s="84">
        <v>252</v>
      </c>
      <c r="W4021" s="83">
        <f t="shared" si="1737"/>
        <v>1.004627889</v>
      </c>
      <c r="X4021" s="76">
        <f t="shared" si="1738"/>
        <v>0.14447151999999999</v>
      </c>
      <c r="Y4021" s="76">
        <f t="shared" si="1739"/>
        <v>0</v>
      </c>
      <c r="Z4021" s="90" t="str">
        <f t="shared" si="1717"/>
        <v>A+J=</v>
      </c>
      <c r="AA4021" s="81">
        <f t="shared" si="1740"/>
        <v>47438</v>
      </c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75">
        <f t="shared" si="1718"/>
        <v>48281</v>
      </c>
      <c r="B4022" s="76">
        <f t="shared" si="1719"/>
        <v>31.362058149999999</v>
      </c>
      <c r="C4022" s="76">
        <f t="shared" si="1723"/>
        <v>17.113001879999999</v>
      </c>
      <c r="D4022" s="77">
        <f t="shared" si="1725"/>
        <v>7245.38</v>
      </c>
      <c r="E4022" s="78">
        <f>IF(K4022=1,VLOOKUP(A4021,[1]Plan1!$G$155:$I$350,3),E4021)</f>
        <v>7276.54</v>
      </c>
      <c r="F4022" s="79">
        <f t="shared" si="1726"/>
        <v>45763</v>
      </c>
      <c r="G4022" s="80">
        <f t="shared" si="1727"/>
        <v>4.3006716003852752E-3</v>
      </c>
      <c r="H4022" s="81">
        <f t="shared" si="1728"/>
        <v>48288</v>
      </c>
      <c r="I4022" s="81">
        <f t="shared" si="1729"/>
        <v>48288</v>
      </c>
      <c r="J4022" s="82">
        <f t="shared" si="1720"/>
        <v>20</v>
      </c>
      <c r="K4022" s="82">
        <f t="shared" si="1741"/>
        <v>15</v>
      </c>
      <c r="L4022" s="76">
        <f t="shared" si="1730"/>
        <v>1.00322377</v>
      </c>
      <c r="M4022" s="83">
        <f t="shared" si="1731"/>
        <v>1.0043006699999999</v>
      </c>
      <c r="N4022" s="83">
        <f t="shared" si="1732"/>
        <v>1.8183409279659601</v>
      </c>
      <c r="O4022" s="76">
        <f t="shared" si="1733"/>
        <v>1.8242028400000001</v>
      </c>
      <c r="P4022" s="76">
        <f t="shared" si="1734"/>
        <v>31.21758663</v>
      </c>
      <c r="Q4022" s="84">
        <f t="shared" si="1724"/>
        <v>0</v>
      </c>
      <c r="R4022" s="86">
        <f t="shared" si="1721"/>
        <v>0</v>
      </c>
      <c r="S4022" s="76">
        <f t="shared" si="1735"/>
        <v>0</v>
      </c>
      <c r="T4022" s="86">
        <f t="shared" si="1722"/>
        <v>8.0657000000000006E-2</v>
      </c>
      <c r="U4022" s="84">
        <f t="shared" si="1736"/>
        <v>15</v>
      </c>
      <c r="V4022" s="84">
        <v>252</v>
      </c>
      <c r="W4022" s="83">
        <f t="shared" si="1737"/>
        <v>1.004627889</v>
      </c>
      <c r="X4022" s="76">
        <f t="shared" si="1738"/>
        <v>0.14447151999999999</v>
      </c>
      <c r="Y4022" s="76">
        <f t="shared" si="1739"/>
        <v>0</v>
      </c>
      <c r="Z4022" s="90" t="str">
        <f t="shared" si="1717"/>
        <v>A+J=</v>
      </c>
      <c r="AA4022" s="81">
        <f t="shared" si="1740"/>
        <v>47438</v>
      </c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75">
        <f t="shared" si="1718"/>
        <v>48282</v>
      </c>
      <c r="B4023" s="76">
        <f t="shared" si="1719"/>
        <v>31.378445640000002</v>
      </c>
      <c r="C4023" s="76">
        <f t="shared" si="1723"/>
        <v>17.113001879999999</v>
      </c>
      <c r="D4023" s="77">
        <f t="shared" si="1725"/>
        <v>7245.38</v>
      </c>
      <c r="E4023" s="78">
        <f>IF(K4023=1,VLOOKUP(A4022,[1]Plan1!$G$155:$I$350,3),E4022)</f>
        <v>7276.54</v>
      </c>
      <c r="F4023" s="79">
        <f t="shared" si="1726"/>
        <v>45763</v>
      </c>
      <c r="G4023" s="80">
        <f t="shared" si="1727"/>
        <v>4.3006716003852752E-3</v>
      </c>
      <c r="H4023" s="81">
        <f t="shared" si="1728"/>
        <v>48288</v>
      </c>
      <c r="I4023" s="81">
        <f t="shared" si="1729"/>
        <v>48288</v>
      </c>
      <c r="J4023" s="82">
        <f t="shared" si="1720"/>
        <v>20</v>
      </c>
      <c r="K4023" s="82">
        <f t="shared" si="1741"/>
        <v>16</v>
      </c>
      <c r="L4023" s="76">
        <f t="shared" si="1730"/>
        <v>1.00343906</v>
      </c>
      <c r="M4023" s="83">
        <f t="shared" si="1731"/>
        <v>1.0043006699999999</v>
      </c>
      <c r="N4023" s="83">
        <f t="shared" si="1732"/>
        <v>1.8183409279659601</v>
      </c>
      <c r="O4023" s="76">
        <f t="shared" si="1733"/>
        <v>1.8245943099999999</v>
      </c>
      <c r="P4023" s="76">
        <f t="shared" si="1734"/>
        <v>31.224285850000001</v>
      </c>
      <c r="Q4023" s="84">
        <f t="shared" si="1724"/>
        <v>0</v>
      </c>
      <c r="R4023" s="86">
        <f t="shared" si="1721"/>
        <v>0</v>
      </c>
      <c r="S4023" s="76">
        <f t="shared" si="1735"/>
        <v>0</v>
      </c>
      <c r="T4023" s="86">
        <f t="shared" si="1722"/>
        <v>8.0657000000000006E-2</v>
      </c>
      <c r="U4023" s="84">
        <f t="shared" si="1736"/>
        <v>16</v>
      </c>
      <c r="V4023" s="84">
        <v>252</v>
      </c>
      <c r="W4023" s="83">
        <f t="shared" si="1737"/>
        <v>1.0049371760000001</v>
      </c>
      <c r="X4023" s="76">
        <f t="shared" si="1738"/>
        <v>0.15415978999999999</v>
      </c>
      <c r="Y4023" s="76">
        <f t="shared" si="1739"/>
        <v>0</v>
      </c>
      <c r="Z4023" s="90" t="str">
        <f t="shared" si="1717"/>
        <v>A+J=</v>
      </c>
      <c r="AA4023" s="81">
        <f t="shared" si="1740"/>
        <v>47438</v>
      </c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75">
        <f t="shared" si="1718"/>
        <v>48283</v>
      </c>
      <c r="B4024" s="76">
        <f t="shared" si="1719"/>
        <v>31.394841419999999</v>
      </c>
      <c r="C4024" s="76">
        <f t="shared" si="1723"/>
        <v>17.113001879999999</v>
      </c>
      <c r="D4024" s="77">
        <f t="shared" si="1725"/>
        <v>7245.38</v>
      </c>
      <c r="E4024" s="78">
        <f>IF(K4024=1,VLOOKUP(A4023,[1]Plan1!$G$155:$I$350,3),E4023)</f>
        <v>7276.54</v>
      </c>
      <c r="F4024" s="79">
        <f t="shared" si="1726"/>
        <v>45763</v>
      </c>
      <c r="G4024" s="80">
        <f t="shared" si="1727"/>
        <v>4.3006716003852752E-3</v>
      </c>
      <c r="H4024" s="81">
        <f t="shared" si="1728"/>
        <v>48288</v>
      </c>
      <c r="I4024" s="81">
        <f t="shared" si="1729"/>
        <v>48288</v>
      </c>
      <c r="J4024" s="82">
        <f t="shared" si="1720"/>
        <v>20</v>
      </c>
      <c r="K4024" s="82">
        <f t="shared" si="1741"/>
        <v>17</v>
      </c>
      <c r="L4024" s="76">
        <f t="shared" si="1730"/>
        <v>1.0036543899999999</v>
      </c>
      <c r="M4024" s="83">
        <f t="shared" si="1731"/>
        <v>1.0043006699999999</v>
      </c>
      <c r="N4024" s="83">
        <f t="shared" si="1732"/>
        <v>1.8183409279659601</v>
      </c>
      <c r="O4024" s="76">
        <f t="shared" si="1733"/>
        <v>1.82498585</v>
      </c>
      <c r="P4024" s="76">
        <f t="shared" si="1734"/>
        <v>31.23098628</v>
      </c>
      <c r="Q4024" s="84">
        <f t="shared" si="1724"/>
        <v>0</v>
      </c>
      <c r="R4024" s="86">
        <f t="shared" si="1721"/>
        <v>0</v>
      </c>
      <c r="S4024" s="76">
        <f t="shared" si="1735"/>
        <v>0</v>
      </c>
      <c r="T4024" s="86">
        <f t="shared" si="1722"/>
        <v>8.0657000000000006E-2</v>
      </c>
      <c r="U4024" s="84">
        <f t="shared" si="1736"/>
        <v>17</v>
      </c>
      <c r="V4024" s="84">
        <v>252</v>
      </c>
      <c r="W4024" s="83">
        <f t="shared" si="1737"/>
        <v>1.005246557</v>
      </c>
      <c r="X4024" s="76">
        <f t="shared" si="1738"/>
        <v>0.16385514000000001</v>
      </c>
      <c r="Y4024" s="76">
        <f t="shared" si="1739"/>
        <v>0</v>
      </c>
      <c r="Z4024" s="90" t="str">
        <f t="shared" si="1717"/>
        <v>A+J=</v>
      </c>
      <c r="AA4024" s="81">
        <f t="shared" si="1740"/>
        <v>47438</v>
      </c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75">
        <f t="shared" si="1718"/>
        <v>48284</v>
      </c>
      <c r="B4025" s="76">
        <f t="shared" si="1719"/>
        <v>31.41124589</v>
      </c>
      <c r="C4025" s="76">
        <f t="shared" si="1723"/>
        <v>17.113001879999999</v>
      </c>
      <c r="D4025" s="77">
        <f t="shared" si="1725"/>
        <v>7245.38</v>
      </c>
      <c r="E4025" s="78">
        <f>IF(K4025=1,VLOOKUP(A4024,[1]Plan1!$G$155:$I$350,3),E4024)</f>
        <v>7276.54</v>
      </c>
      <c r="F4025" s="79">
        <f t="shared" si="1726"/>
        <v>45763</v>
      </c>
      <c r="G4025" s="80">
        <f t="shared" si="1727"/>
        <v>4.3006716003852752E-3</v>
      </c>
      <c r="H4025" s="81">
        <f t="shared" si="1728"/>
        <v>48288</v>
      </c>
      <c r="I4025" s="81">
        <f t="shared" si="1729"/>
        <v>48288</v>
      </c>
      <c r="J4025" s="82">
        <f t="shared" si="1720"/>
        <v>20</v>
      </c>
      <c r="K4025" s="82">
        <f t="shared" si="1741"/>
        <v>18</v>
      </c>
      <c r="L4025" s="76">
        <f t="shared" si="1730"/>
        <v>1.0038697700000001</v>
      </c>
      <c r="M4025" s="83">
        <f t="shared" si="1731"/>
        <v>1.0043006699999999</v>
      </c>
      <c r="N4025" s="83">
        <f t="shared" si="1732"/>
        <v>1.8183409279659601</v>
      </c>
      <c r="O4025" s="76">
        <f t="shared" si="1733"/>
        <v>1.82537748</v>
      </c>
      <c r="P4025" s="76">
        <f t="shared" si="1734"/>
        <v>31.237688240000001</v>
      </c>
      <c r="Q4025" s="84">
        <f t="shared" si="1724"/>
        <v>0</v>
      </c>
      <c r="R4025" s="86">
        <f t="shared" si="1721"/>
        <v>0</v>
      </c>
      <c r="S4025" s="76">
        <f t="shared" si="1735"/>
        <v>0</v>
      </c>
      <c r="T4025" s="86">
        <f t="shared" si="1722"/>
        <v>8.0657000000000006E-2</v>
      </c>
      <c r="U4025" s="84">
        <f t="shared" si="1736"/>
        <v>18</v>
      </c>
      <c r="V4025" s="84">
        <v>252</v>
      </c>
      <c r="W4025" s="83">
        <f t="shared" si="1737"/>
        <v>1.005556034</v>
      </c>
      <c r="X4025" s="76">
        <f t="shared" si="1738"/>
        <v>0.17355765000000001</v>
      </c>
      <c r="Y4025" s="76">
        <f t="shared" si="1739"/>
        <v>0</v>
      </c>
      <c r="Z4025" s="90" t="str">
        <f t="shared" si="1717"/>
        <v>A+J=</v>
      </c>
      <c r="AA4025" s="81">
        <f t="shared" si="1740"/>
        <v>47438</v>
      </c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75">
        <f t="shared" si="1718"/>
        <v>48285</v>
      </c>
      <c r="B4026" s="76">
        <f t="shared" si="1719"/>
        <v>31.427658869999998</v>
      </c>
      <c r="C4026" s="76">
        <f t="shared" si="1723"/>
        <v>17.113001879999999</v>
      </c>
      <c r="D4026" s="77">
        <f t="shared" si="1725"/>
        <v>7245.38</v>
      </c>
      <c r="E4026" s="78">
        <f>IF(K4026=1,VLOOKUP(A4025,[1]Plan1!$G$155:$I$350,3),E4025)</f>
        <v>7276.54</v>
      </c>
      <c r="F4026" s="79">
        <f t="shared" si="1726"/>
        <v>45763</v>
      </c>
      <c r="G4026" s="80">
        <f t="shared" si="1727"/>
        <v>4.3006716003852752E-3</v>
      </c>
      <c r="H4026" s="81">
        <f t="shared" si="1728"/>
        <v>48288</v>
      </c>
      <c r="I4026" s="81">
        <f t="shared" si="1729"/>
        <v>48288</v>
      </c>
      <c r="J4026" s="82">
        <f t="shared" si="1720"/>
        <v>20</v>
      </c>
      <c r="K4026" s="82">
        <f t="shared" si="1741"/>
        <v>19</v>
      </c>
      <c r="L4026" s="76">
        <f t="shared" si="1730"/>
        <v>1.0040851900000001</v>
      </c>
      <c r="M4026" s="83">
        <f t="shared" si="1731"/>
        <v>1.0043006699999999</v>
      </c>
      <c r="N4026" s="83">
        <f t="shared" si="1732"/>
        <v>1.8183409279659601</v>
      </c>
      <c r="O4026" s="76">
        <f t="shared" si="1733"/>
        <v>1.8257691899999999</v>
      </c>
      <c r="P4026" s="76">
        <f t="shared" si="1734"/>
        <v>31.244391579999998</v>
      </c>
      <c r="Q4026" s="84">
        <f t="shared" si="1724"/>
        <v>0</v>
      </c>
      <c r="R4026" s="86">
        <f t="shared" si="1721"/>
        <v>0</v>
      </c>
      <c r="S4026" s="76">
        <f t="shared" si="1735"/>
        <v>0</v>
      </c>
      <c r="T4026" s="86">
        <f t="shared" si="1722"/>
        <v>8.0657000000000006E-2</v>
      </c>
      <c r="U4026" s="84">
        <f t="shared" si="1736"/>
        <v>19</v>
      </c>
      <c r="V4026" s="84">
        <v>252</v>
      </c>
      <c r="W4026" s="83">
        <f t="shared" si="1737"/>
        <v>1.005865606</v>
      </c>
      <c r="X4026" s="76">
        <f t="shared" si="1738"/>
        <v>0.18326729</v>
      </c>
      <c r="Y4026" s="76">
        <f t="shared" si="1739"/>
        <v>0</v>
      </c>
      <c r="Z4026" s="90" t="str">
        <f t="shared" si="1717"/>
        <v>A+J=</v>
      </c>
      <c r="AA4026" s="81">
        <f t="shared" si="1740"/>
        <v>47438</v>
      </c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75">
        <f t="shared" si="1718"/>
        <v>48286</v>
      </c>
      <c r="B4027" s="76">
        <f t="shared" si="1719"/>
        <v>31.444080869999997</v>
      </c>
      <c r="C4027" s="76">
        <f t="shared" si="1723"/>
        <v>17.113001879999999</v>
      </c>
      <c r="D4027" s="77">
        <f t="shared" si="1725"/>
        <v>7245.38</v>
      </c>
      <c r="E4027" s="78">
        <f>IF(K4027=1,VLOOKUP(A4026,[1]Plan1!$G$155:$I$350,3),E4026)</f>
        <v>7276.54</v>
      </c>
      <c r="F4027" s="79">
        <f t="shared" si="1726"/>
        <v>45763</v>
      </c>
      <c r="G4027" s="80">
        <f t="shared" si="1727"/>
        <v>4.3006716003852752E-3</v>
      </c>
      <c r="H4027" s="81">
        <f t="shared" si="1728"/>
        <v>48288</v>
      </c>
      <c r="I4027" s="81">
        <f t="shared" si="1729"/>
        <v>48288</v>
      </c>
      <c r="J4027" s="82">
        <f t="shared" si="1720"/>
        <v>20</v>
      </c>
      <c r="K4027" s="82">
        <f t="shared" si="1741"/>
        <v>20</v>
      </c>
      <c r="L4027" s="76">
        <f t="shared" si="1730"/>
        <v>1.0043006699999999</v>
      </c>
      <c r="M4027" s="83">
        <f t="shared" si="1731"/>
        <v>1.0043006699999999</v>
      </c>
      <c r="N4027" s="83">
        <f t="shared" si="1732"/>
        <v>1.8183409279659601</v>
      </c>
      <c r="O4027" s="76">
        <f t="shared" si="1733"/>
        <v>1.8261610100000001</v>
      </c>
      <c r="P4027" s="76">
        <f t="shared" si="1734"/>
        <v>31.251096789999998</v>
      </c>
      <c r="Q4027" s="84">
        <f t="shared" si="1724"/>
        <v>0</v>
      </c>
      <c r="R4027" s="86">
        <f t="shared" si="1721"/>
        <v>0</v>
      </c>
      <c r="S4027" s="76">
        <f t="shared" si="1735"/>
        <v>0</v>
      </c>
      <c r="T4027" s="86">
        <f t="shared" si="1722"/>
        <v>8.0657000000000006E-2</v>
      </c>
      <c r="U4027" s="84">
        <f t="shared" si="1736"/>
        <v>20</v>
      </c>
      <c r="V4027" s="84">
        <v>252</v>
      </c>
      <c r="W4027" s="83">
        <f t="shared" si="1737"/>
        <v>1.0061752740000001</v>
      </c>
      <c r="X4027" s="76">
        <f t="shared" si="1738"/>
        <v>0.19298408</v>
      </c>
      <c r="Y4027" s="76">
        <f t="shared" si="1739"/>
        <v>0</v>
      </c>
      <c r="Z4027" s="90" t="str">
        <f t="shared" si="1717"/>
        <v>A+J=</v>
      </c>
      <c r="AA4027" s="81">
        <f t="shared" si="1740"/>
        <v>47438</v>
      </c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75">
        <f t="shared" si="1718"/>
        <v>48287</v>
      </c>
      <c r="B4028" s="76">
        <f t="shared" si="1719"/>
        <v>31.444080869999997</v>
      </c>
      <c r="C4028" s="76">
        <f t="shared" si="1723"/>
        <v>17.113001879999999</v>
      </c>
      <c r="D4028" s="77">
        <f t="shared" si="1725"/>
        <v>7245.38</v>
      </c>
      <c r="E4028" s="78">
        <f>IF(K4028=1,VLOOKUP(A4027,[1]Plan1!$G$155:$I$350,3),E4027)</f>
        <v>7276.54</v>
      </c>
      <c r="F4028" s="79">
        <f t="shared" si="1726"/>
        <v>45763</v>
      </c>
      <c r="G4028" s="80">
        <f t="shared" si="1727"/>
        <v>4.3006716003852752E-3</v>
      </c>
      <c r="H4028" s="81">
        <f t="shared" si="1728"/>
        <v>48288</v>
      </c>
      <c r="I4028" s="81">
        <f t="shared" si="1729"/>
        <v>48288</v>
      </c>
      <c r="J4028" s="82">
        <f t="shared" si="1720"/>
        <v>20</v>
      </c>
      <c r="K4028" s="82">
        <f t="shared" si="1741"/>
        <v>20</v>
      </c>
      <c r="L4028" s="76">
        <f t="shared" si="1730"/>
        <v>1.0043006699999999</v>
      </c>
      <c r="M4028" s="83">
        <f t="shared" si="1731"/>
        <v>1.0043006699999999</v>
      </c>
      <c r="N4028" s="83">
        <f t="shared" si="1732"/>
        <v>1.8183409279659601</v>
      </c>
      <c r="O4028" s="76">
        <f t="shared" si="1733"/>
        <v>1.8261610100000001</v>
      </c>
      <c r="P4028" s="76">
        <f t="shared" si="1734"/>
        <v>31.251096789999998</v>
      </c>
      <c r="Q4028" s="84">
        <f t="shared" si="1724"/>
        <v>0</v>
      </c>
      <c r="R4028" s="86">
        <f t="shared" si="1721"/>
        <v>0</v>
      </c>
      <c r="S4028" s="76">
        <f t="shared" si="1735"/>
        <v>0</v>
      </c>
      <c r="T4028" s="86">
        <f t="shared" si="1722"/>
        <v>8.0657000000000006E-2</v>
      </c>
      <c r="U4028" s="84">
        <f t="shared" si="1736"/>
        <v>20</v>
      </c>
      <c r="V4028" s="84">
        <v>252</v>
      </c>
      <c r="W4028" s="83">
        <f t="shared" si="1737"/>
        <v>1.0061752740000001</v>
      </c>
      <c r="X4028" s="76">
        <f t="shared" si="1738"/>
        <v>0.19298408</v>
      </c>
      <c r="Y4028" s="76">
        <f t="shared" si="1739"/>
        <v>0</v>
      </c>
      <c r="Z4028" s="90" t="str">
        <f t="shared" si="1717"/>
        <v>A+J=</v>
      </c>
      <c r="AA4028" s="81">
        <f t="shared" si="1740"/>
        <v>47438</v>
      </c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75">
        <f t="shared" si="1718"/>
        <v>48288</v>
      </c>
      <c r="B4029" s="76">
        <f t="shared" si="1719"/>
        <v>31.444080869999997</v>
      </c>
      <c r="C4029" s="76">
        <f t="shared" si="1723"/>
        <v>17.113001879999999</v>
      </c>
      <c r="D4029" s="77">
        <f t="shared" si="1725"/>
        <v>7245.38</v>
      </c>
      <c r="E4029" s="78">
        <f>IF(K4029=1,VLOOKUP(A4028,[1]Plan1!$G$155:$I$350,3),E4028)</f>
        <v>7276.54</v>
      </c>
      <c r="F4029" s="79">
        <f t="shared" si="1726"/>
        <v>45763</v>
      </c>
      <c r="G4029" s="80">
        <f t="shared" si="1727"/>
        <v>4.3006716003852752E-3</v>
      </c>
      <c r="H4029" s="81">
        <f t="shared" si="1728"/>
        <v>48319</v>
      </c>
      <c r="I4029" s="81">
        <f t="shared" si="1729"/>
        <v>48288</v>
      </c>
      <c r="J4029" s="82">
        <f t="shared" si="1720"/>
        <v>20</v>
      </c>
      <c r="K4029" s="82">
        <f t="shared" si="1741"/>
        <v>20</v>
      </c>
      <c r="L4029" s="76">
        <f t="shared" si="1730"/>
        <v>1.0043006699999999</v>
      </c>
      <c r="M4029" s="83">
        <f t="shared" si="1731"/>
        <v>1.0043006699999999</v>
      </c>
      <c r="N4029" s="83">
        <f t="shared" si="1732"/>
        <v>1.8183409279659601</v>
      </c>
      <c r="O4029" s="76">
        <f t="shared" si="1733"/>
        <v>1.8261610100000001</v>
      </c>
      <c r="P4029" s="76">
        <f t="shared" si="1734"/>
        <v>31.251096789999998</v>
      </c>
      <c r="Q4029" s="84">
        <f t="shared" si="1724"/>
        <v>132</v>
      </c>
      <c r="R4029" s="86">
        <f t="shared" si="1721"/>
        <v>0.37645400000000001</v>
      </c>
      <c r="S4029" s="76">
        <f t="shared" si="1735"/>
        <v>11.76460039</v>
      </c>
      <c r="T4029" s="86">
        <f t="shared" si="1722"/>
        <v>8.0657000000000006E-2</v>
      </c>
      <c r="U4029" s="84">
        <f t="shared" si="1736"/>
        <v>20</v>
      </c>
      <c r="V4029" s="84">
        <v>252</v>
      </c>
      <c r="W4029" s="83">
        <f t="shared" si="1737"/>
        <v>1.0061752740000001</v>
      </c>
      <c r="X4029" s="76">
        <f t="shared" si="1738"/>
        <v>0.19298408</v>
      </c>
      <c r="Y4029" s="76">
        <f t="shared" si="1739"/>
        <v>11.95758447</v>
      </c>
      <c r="Z4029" s="90" t="str">
        <f t="shared" si="1717"/>
        <v>A+J=</v>
      </c>
      <c r="AA4029" s="81">
        <f t="shared" si="1740"/>
        <v>47438</v>
      </c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75">
        <f t="shared" si="1718"/>
        <v>48289</v>
      </c>
      <c r="B4030" s="76">
        <f t="shared" si="1719"/>
        <v>19.496298079999999</v>
      </c>
      <c r="C4030" s="76">
        <f t="shared" si="1723"/>
        <v>10.67074388</v>
      </c>
      <c r="D4030" s="77">
        <f t="shared" si="1725"/>
        <v>7245.38</v>
      </c>
      <c r="E4030" s="78">
        <f>IF(K4030=1,VLOOKUP(A4029,[1]Plan1!$G$155:$I$350,3),E4029)</f>
        <v>7276.54</v>
      </c>
      <c r="F4030" s="79">
        <f t="shared" si="1726"/>
        <v>45763</v>
      </c>
      <c r="G4030" s="80">
        <f t="shared" si="1727"/>
        <v>4.3006716003852752E-3</v>
      </c>
      <c r="H4030" s="81">
        <f t="shared" si="1728"/>
        <v>48319</v>
      </c>
      <c r="I4030" s="81">
        <f t="shared" si="1729"/>
        <v>48319</v>
      </c>
      <c r="J4030" s="82">
        <f t="shared" si="1720"/>
        <v>22</v>
      </c>
      <c r="K4030" s="82">
        <f t="shared" si="1741"/>
        <v>1</v>
      </c>
      <c r="L4030" s="76">
        <f t="shared" si="1730"/>
        <v>1.0001950799999999</v>
      </c>
      <c r="M4030" s="83">
        <f t="shared" si="1731"/>
        <v>1.0043006699999999</v>
      </c>
      <c r="N4030" s="83">
        <f t="shared" si="1732"/>
        <v>1.8261610122446352</v>
      </c>
      <c r="O4030" s="76">
        <f t="shared" si="1733"/>
        <v>1.82651725</v>
      </c>
      <c r="P4030" s="76">
        <f t="shared" si="1734"/>
        <v>19.490297760000001</v>
      </c>
      <c r="Q4030" s="84">
        <f t="shared" si="1724"/>
        <v>0</v>
      </c>
      <c r="R4030" s="86">
        <f t="shared" si="1721"/>
        <v>0</v>
      </c>
      <c r="S4030" s="76">
        <f t="shared" si="1735"/>
        <v>0</v>
      </c>
      <c r="T4030" s="86">
        <f t="shared" si="1722"/>
        <v>8.0657000000000006E-2</v>
      </c>
      <c r="U4030" s="84">
        <f t="shared" si="1736"/>
        <v>1</v>
      </c>
      <c r="V4030" s="84">
        <v>252</v>
      </c>
      <c r="W4030" s="83">
        <f t="shared" si="1737"/>
        <v>1.0003078620000001</v>
      </c>
      <c r="X4030" s="76">
        <f t="shared" si="1738"/>
        <v>6.00032E-3</v>
      </c>
      <c r="Y4030" s="76">
        <f t="shared" si="1739"/>
        <v>0</v>
      </c>
      <c r="Z4030" s="90" t="str">
        <f t="shared" si="1717"/>
        <v>A+J=</v>
      </c>
      <c r="AA4030" s="81">
        <f t="shared" si="1740"/>
        <v>47438</v>
      </c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75">
        <f t="shared" si="1718"/>
        <v>48290</v>
      </c>
      <c r="B4031" s="76">
        <f t="shared" si="1719"/>
        <v>19.506104879999999</v>
      </c>
      <c r="C4031" s="76">
        <f t="shared" si="1723"/>
        <v>10.67074388</v>
      </c>
      <c r="D4031" s="77">
        <f t="shared" si="1725"/>
        <v>7245.38</v>
      </c>
      <c r="E4031" s="78">
        <f>IF(K4031=1,VLOOKUP(A4030,[1]Plan1!$G$155:$I$350,3),E4030)</f>
        <v>7276.54</v>
      </c>
      <c r="F4031" s="79">
        <f t="shared" si="1726"/>
        <v>45763</v>
      </c>
      <c r="G4031" s="80">
        <f t="shared" si="1727"/>
        <v>4.3006716003852752E-3</v>
      </c>
      <c r="H4031" s="81">
        <f t="shared" si="1728"/>
        <v>48319</v>
      </c>
      <c r="I4031" s="81">
        <f t="shared" si="1729"/>
        <v>48319</v>
      </c>
      <c r="J4031" s="82">
        <f t="shared" si="1720"/>
        <v>22</v>
      </c>
      <c r="K4031" s="82">
        <f t="shared" si="1741"/>
        <v>2</v>
      </c>
      <c r="L4031" s="76">
        <f t="shared" si="1730"/>
        <v>1.0003902</v>
      </c>
      <c r="M4031" s="83">
        <f t="shared" si="1731"/>
        <v>1.0043006699999999</v>
      </c>
      <c r="N4031" s="83">
        <f t="shared" si="1732"/>
        <v>1.8261610122446352</v>
      </c>
      <c r="O4031" s="76">
        <f t="shared" si="1733"/>
        <v>1.82687358</v>
      </c>
      <c r="P4031" s="76">
        <f t="shared" si="1734"/>
        <v>19.494100069999998</v>
      </c>
      <c r="Q4031" s="84">
        <f t="shared" si="1724"/>
        <v>0</v>
      </c>
      <c r="R4031" s="86">
        <f t="shared" si="1721"/>
        <v>0</v>
      </c>
      <c r="S4031" s="76">
        <f t="shared" si="1735"/>
        <v>0</v>
      </c>
      <c r="T4031" s="86">
        <f t="shared" si="1722"/>
        <v>8.0657000000000006E-2</v>
      </c>
      <c r="U4031" s="84">
        <f t="shared" si="1736"/>
        <v>2</v>
      </c>
      <c r="V4031" s="84">
        <v>252</v>
      </c>
      <c r="W4031" s="83">
        <f t="shared" si="1737"/>
        <v>1.000615818</v>
      </c>
      <c r="X4031" s="76">
        <f t="shared" si="1738"/>
        <v>1.2004809999999999E-2</v>
      </c>
      <c r="Y4031" s="76">
        <f t="shared" si="1739"/>
        <v>0</v>
      </c>
      <c r="Z4031" s="90" t="str">
        <f t="shared" si="1717"/>
        <v>A+J=</v>
      </c>
      <c r="AA4031" s="81">
        <f t="shared" si="1740"/>
        <v>47438</v>
      </c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75">
        <f t="shared" si="1718"/>
        <v>48291</v>
      </c>
      <c r="B4032" s="76">
        <f t="shared" si="1719"/>
        <v>19.51591651</v>
      </c>
      <c r="C4032" s="76">
        <f t="shared" si="1723"/>
        <v>10.67074388</v>
      </c>
      <c r="D4032" s="77">
        <f t="shared" si="1725"/>
        <v>7245.38</v>
      </c>
      <c r="E4032" s="78">
        <f>IF(K4032=1,VLOOKUP(A4031,[1]Plan1!$G$155:$I$350,3),E4031)</f>
        <v>7276.54</v>
      </c>
      <c r="F4032" s="79">
        <f t="shared" si="1726"/>
        <v>45763</v>
      </c>
      <c r="G4032" s="80">
        <f t="shared" si="1727"/>
        <v>4.3006716003852752E-3</v>
      </c>
      <c r="H4032" s="81">
        <f t="shared" si="1728"/>
        <v>48319</v>
      </c>
      <c r="I4032" s="81">
        <f t="shared" si="1729"/>
        <v>48319</v>
      </c>
      <c r="J4032" s="82">
        <f t="shared" si="1720"/>
        <v>22</v>
      </c>
      <c r="K4032" s="82">
        <f t="shared" si="1741"/>
        <v>3</v>
      </c>
      <c r="L4032" s="76">
        <f t="shared" si="1730"/>
        <v>1.0005853600000001</v>
      </c>
      <c r="M4032" s="83">
        <f t="shared" si="1731"/>
        <v>1.0043006699999999</v>
      </c>
      <c r="N4032" s="83">
        <f t="shared" si="1732"/>
        <v>1.8261610122446352</v>
      </c>
      <c r="O4032" s="76">
        <f t="shared" si="1733"/>
        <v>1.8272299700000001</v>
      </c>
      <c r="P4032" s="76">
        <f t="shared" si="1734"/>
        <v>19.497903010000002</v>
      </c>
      <c r="Q4032" s="84">
        <f t="shared" si="1724"/>
        <v>0</v>
      </c>
      <c r="R4032" s="86">
        <f t="shared" si="1721"/>
        <v>0</v>
      </c>
      <c r="S4032" s="76">
        <f t="shared" si="1735"/>
        <v>0</v>
      </c>
      <c r="T4032" s="86">
        <f t="shared" si="1722"/>
        <v>8.0657000000000006E-2</v>
      </c>
      <c r="U4032" s="84">
        <f t="shared" si="1736"/>
        <v>3</v>
      </c>
      <c r="V4032" s="84">
        <v>252</v>
      </c>
      <c r="W4032" s="83">
        <f t="shared" si="1737"/>
        <v>1.000923869</v>
      </c>
      <c r="X4032" s="76">
        <f t="shared" si="1738"/>
        <v>1.8013500000000002E-2</v>
      </c>
      <c r="Y4032" s="76">
        <f t="shared" si="1739"/>
        <v>0</v>
      </c>
      <c r="Z4032" s="90" t="str">
        <f t="shared" si="1717"/>
        <v>A+J=</v>
      </c>
      <c r="AA4032" s="81">
        <f t="shared" si="1740"/>
        <v>47438</v>
      </c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75">
        <f t="shared" si="1718"/>
        <v>48292</v>
      </c>
      <c r="B4033" s="76">
        <f t="shared" si="1719"/>
        <v>19.525733200000001</v>
      </c>
      <c r="C4033" s="76">
        <f t="shared" si="1723"/>
        <v>10.67074388</v>
      </c>
      <c r="D4033" s="77">
        <f t="shared" si="1725"/>
        <v>7245.38</v>
      </c>
      <c r="E4033" s="78">
        <f>IF(K4033=1,VLOOKUP(A4032,[1]Plan1!$G$155:$I$350,3),E4032)</f>
        <v>7276.54</v>
      </c>
      <c r="F4033" s="79">
        <f t="shared" si="1726"/>
        <v>45763</v>
      </c>
      <c r="G4033" s="80">
        <f t="shared" si="1727"/>
        <v>4.3006716003852752E-3</v>
      </c>
      <c r="H4033" s="81">
        <f t="shared" si="1728"/>
        <v>48319</v>
      </c>
      <c r="I4033" s="81">
        <f t="shared" si="1729"/>
        <v>48319</v>
      </c>
      <c r="J4033" s="82">
        <f t="shared" si="1720"/>
        <v>22</v>
      </c>
      <c r="K4033" s="82">
        <f t="shared" si="1741"/>
        <v>4</v>
      </c>
      <c r="L4033" s="76">
        <f t="shared" si="1730"/>
        <v>1.0007805599999999</v>
      </c>
      <c r="M4033" s="83">
        <f t="shared" si="1731"/>
        <v>1.0043006699999999</v>
      </c>
      <c r="N4033" s="83">
        <f t="shared" si="1732"/>
        <v>1.8261610122446352</v>
      </c>
      <c r="O4033" s="76">
        <f t="shared" si="1733"/>
        <v>1.8275864399999999</v>
      </c>
      <c r="P4033" s="76">
        <f t="shared" si="1734"/>
        <v>19.501706810000002</v>
      </c>
      <c r="Q4033" s="84">
        <f t="shared" si="1724"/>
        <v>0</v>
      </c>
      <c r="R4033" s="86">
        <f t="shared" si="1721"/>
        <v>0</v>
      </c>
      <c r="S4033" s="76">
        <f t="shared" si="1735"/>
        <v>0</v>
      </c>
      <c r="T4033" s="86">
        <f t="shared" si="1722"/>
        <v>8.0657000000000006E-2</v>
      </c>
      <c r="U4033" s="84">
        <f t="shared" si="1736"/>
        <v>4</v>
      </c>
      <c r="V4033" s="84">
        <v>252</v>
      </c>
      <c r="W4033" s="83">
        <f t="shared" si="1737"/>
        <v>1.001232015</v>
      </c>
      <c r="X4033" s="76">
        <f t="shared" si="1738"/>
        <v>2.4026390000000002E-2</v>
      </c>
      <c r="Y4033" s="76">
        <f t="shared" si="1739"/>
        <v>0</v>
      </c>
      <c r="Z4033" s="90" t="str">
        <f t="shared" si="1717"/>
        <v>A+J=</v>
      </c>
      <c r="AA4033" s="81">
        <f t="shared" si="1740"/>
        <v>47438</v>
      </c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75">
        <f t="shared" si="1718"/>
        <v>48293</v>
      </c>
      <c r="B4034" s="76">
        <f t="shared" si="1719"/>
        <v>19.53555484</v>
      </c>
      <c r="C4034" s="76">
        <f t="shared" si="1723"/>
        <v>10.67074388</v>
      </c>
      <c r="D4034" s="77">
        <f t="shared" si="1725"/>
        <v>7245.38</v>
      </c>
      <c r="E4034" s="78">
        <f>IF(K4034=1,VLOOKUP(A4033,[1]Plan1!$G$155:$I$350,3),E4033)</f>
        <v>7276.54</v>
      </c>
      <c r="F4034" s="79">
        <f t="shared" si="1726"/>
        <v>45763</v>
      </c>
      <c r="G4034" s="80">
        <f t="shared" si="1727"/>
        <v>4.3006716003852752E-3</v>
      </c>
      <c r="H4034" s="81">
        <f t="shared" si="1728"/>
        <v>48319</v>
      </c>
      <c r="I4034" s="81">
        <f t="shared" si="1729"/>
        <v>48319</v>
      </c>
      <c r="J4034" s="82">
        <f t="shared" si="1720"/>
        <v>22</v>
      </c>
      <c r="K4034" s="82">
        <f t="shared" si="1741"/>
        <v>5</v>
      </c>
      <c r="L4034" s="76">
        <f t="shared" si="1730"/>
        <v>1.0009758</v>
      </c>
      <c r="M4034" s="83">
        <f t="shared" si="1731"/>
        <v>1.0043006699999999</v>
      </c>
      <c r="N4034" s="83">
        <f t="shared" si="1732"/>
        <v>1.8261610122446352</v>
      </c>
      <c r="O4034" s="76">
        <f t="shared" si="1733"/>
        <v>1.82794298</v>
      </c>
      <c r="P4034" s="76">
        <f t="shared" si="1734"/>
        <v>19.50551136</v>
      </c>
      <c r="Q4034" s="84">
        <f t="shared" si="1724"/>
        <v>0</v>
      </c>
      <c r="R4034" s="86">
        <f t="shared" si="1721"/>
        <v>0</v>
      </c>
      <c r="S4034" s="76">
        <f t="shared" si="1735"/>
        <v>0</v>
      </c>
      <c r="T4034" s="86">
        <f t="shared" si="1722"/>
        <v>8.0657000000000006E-2</v>
      </c>
      <c r="U4034" s="84">
        <f t="shared" si="1736"/>
        <v>5</v>
      </c>
      <c r="V4034" s="84">
        <v>252</v>
      </c>
      <c r="W4034" s="83">
        <f t="shared" si="1737"/>
        <v>1.001540256</v>
      </c>
      <c r="X4034" s="76">
        <f t="shared" si="1738"/>
        <v>3.0043480000000001E-2</v>
      </c>
      <c r="Y4034" s="76">
        <f t="shared" si="1739"/>
        <v>0</v>
      </c>
      <c r="Z4034" s="90" t="str">
        <f t="shared" si="1717"/>
        <v>A+J=</v>
      </c>
      <c r="AA4034" s="81">
        <f t="shared" si="1740"/>
        <v>47438</v>
      </c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75">
        <f t="shared" si="1718"/>
        <v>48294</v>
      </c>
      <c r="B4035" s="76">
        <f t="shared" si="1719"/>
        <v>19.53555484</v>
      </c>
      <c r="C4035" s="76">
        <f t="shared" si="1723"/>
        <v>10.67074388</v>
      </c>
      <c r="D4035" s="77">
        <f t="shared" si="1725"/>
        <v>7245.38</v>
      </c>
      <c r="E4035" s="78">
        <f>IF(K4035=1,VLOOKUP(A4034,[1]Plan1!$G$155:$I$350,3),E4034)</f>
        <v>7276.54</v>
      </c>
      <c r="F4035" s="79">
        <f t="shared" si="1726"/>
        <v>45763</v>
      </c>
      <c r="G4035" s="80">
        <f t="shared" si="1727"/>
        <v>4.3006716003852752E-3</v>
      </c>
      <c r="H4035" s="81">
        <f t="shared" si="1728"/>
        <v>48319</v>
      </c>
      <c r="I4035" s="81">
        <f t="shared" si="1729"/>
        <v>48319</v>
      </c>
      <c r="J4035" s="82">
        <f t="shared" si="1720"/>
        <v>22</v>
      </c>
      <c r="K4035" s="82">
        <f t="shared" si="1741"/>
        <v>5</v>
      </c>
      <c r="L4035" s="76">
        <f t="shared" si="1730"/>
        <v>1.0009758</v>
      </c>
      <c r="M4035" s="83">
        <f t="shared" si="1731"/>
        <v>1.0043006699999999</v>
      </c>
      <c r="N4035" s="83">
        <f t="shared" si="1732"/>
        <v>1.8261610122446352</v>
      </c>
      <c r="O4035" s="76">
        <f t="shared" si="1733"/>
        <v>1.82794298</v>
      </c>
      <c r="P4035" s="76">
        <f t="shared" si="1734"/>
        <v>19.50551136</v>
      </c>
      <c r="Q4035" s="84">
        <f t="shared" si="1724"/>
        <v>0</v>
      </c>
      <c r="R4035" s="86">
        <f t="shared" si="1721"/>
        <v>0</v>
      </c>
      <c r="S4035" s="76">
        <f t="shared" si="1735"/>
        <v>0</v>
      </c>
      <c r="T4035" s="86">
        <f t="shared" si="1722"/>
        <v>8.0657000000000006E-2</v>
      </c>
      <c r="U4035" s="84">
        <f t="shared" si="1736"/>
        <v>5</v>
      </c>
      <c r="V4035" s="84">
        <v>252</v>
      </c>
      <c r="W4035" s="83">
        <f t="shared" si="1737"/>
        <v>1.001540256</v>
      </c>
      <c r="X4035" s="76">
        <f t="shared" si="1738"/>
        <v>3.0043480000000001E-2</v>
      </c>
      <c r="Y4035" s="76">
        <f t="shared" si="1739"/>
        <v>0</v>
      </c>
      <c r="Z4035" s="90" t="str">
        <f t="shared" si="1717"/>
        <v>A+J=</v>
      </c>
      <c r="AA4035" s="81">
        <f t="shared" si="1740"/>
        <v>47438</v>
      </c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75">
        <f t="shared" si="1718"/>
        <v>48295</v>
      </c>
      <c r="B4036" s="76">
        <f t="shared" si="1719"/>
        <v>19.53555484</v>
      </c>
      <c r="C4036" s="76">
        <f t="shared" si="1723"/>
        <v>10.67074388</v>
      </c>
      <c r="D4036" s="77">
        <f t="shared" si="1725"/>
        <v>7245.38</v>
      </c>
      <c r="E4036" s="78">
        <f>IF(K4036=1,VLOOKUP(A4035,[1]Plan1!$G$155:$I$350,3),E4035)</f>
        <v>7276.54</v>
      </c>
      <c r="F4036" s="79">
        <f t="shared" si="1726"/>
        <v>45763</v>
      </c>
      <c r="G4036" s="80">
        <f t="shared" si="1727"/>
        <v>4.3006716003852752E-3</v>
      </c>
      <c r="H4036" s="81">
        <f t="shared" si="1728"/>
        <v>48319</v>
      </c>
      <c r="I4036" s="81">
        <f t="shared" si="1729"/>
        <v>48319</v>
      </c>
      <c r="J4036" s="82">
        <f t="shared" si="1720"/>
        <v>22</v>
      </c>
      <c r="K4036" s="82">
        <f t="shared" si="1741"/>
        <v>5</v>
      </c>
      <c r="L4036" s="76">
        <f t="shared" si="1730"/>
        <v>1.0009758</v>
      </c>
      <c r="M4036" s="83">
        <f t="shared" si="1731"/>
        <v>1.0043006699999999</v>
      </c>
      <c r="N4036" s="83">
        <f t="shared" si="1732"/>
        <v>1.8261610122446352</v>
      </c>
      <c r="O4036" s="76">
        <f t="shared" si="1733"/>
        <v>1.82794298</v>
      </c>
      <c r="P4036" s="76">
        <f t="shared" si="1734"/>
        <v>19.50551136</v>
      </c>
      <c r="Q4036" s="84">
        <f t="shared" si="1724"/>
        <v>0</v>
      </c>
      <c r="R4036" s="86">
        <f t="shared" si="1721"/>
        <v>0</v>
      </c>
      <c r="S4036" s="76">
        <f t="shared" si="1735"/>
        <v>0</v>
      </c>
      <c r="T4036" s="86">
        <f t="shared" si="1722"/>
        <v>8.0657000000000006E-2</v>
      </c>
      <c r="U4036" s="84">
        <f t="shared" si="1736"/>
        <v>5</v>
      </c>
      <c r="V4036" s="84">
        <v>252</v>
      </c>
      <c r="W4036" s="83">
        <f t="shared" si="1737"/>
        <v>1.001540256</v>
      </c>
      <c r="X4036" s="76">
        <f t="shared" si="1738"/>
        <v>3.0043480000000001E-2</v>
      </c>
      <c r="Y4036" s="76">
        <f t="shared" si="1739"/>
        <v>0</v>
      </c>
      <c r="Z4036" s="90" t="str">
        <f t="shared" si="1717"/>
        <v>A+J=</v>
      </c>
      <c r="AA4036" s="81">
        <f t="shared" si="1740"/>
        <v>47438</v>
      </c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75">
        <f t="shared" si="1718"/>
        <v>48296</v>
      </c>
      <c r="B4037" s="76">
        <f t="shared" si="1719"/>
        <v>19.545381419999998</v>
      </c>
      <c r="C4037" s="76">
        <f t="shared" si="1723"/>
        <v>10.67074388</v>
      </c>
      <c r="D4037" s="77">
        <f t="shared" si="1725"/>
        <v>7245.38</v>
      </c>
      <c r="E4037" s="78">
        <f>IF(K4037=1,VLOOKUP(A4036,[1]Plan1!$G$155:$I$350,3),E4036)</f>
        <v>7276.54</v>
      </c>
      <c r="F4037" s="79">
        <f t="shared" si="1726"/>
        <v>45763</v>
      </c>
      <c r="G4037" s="80">
        <f t="shared" si="1727"/>
        <v>4.3006716003852752E-3</v>
      </c>
      <c r="H4037" s="81">
        <f t="shared" si="1728"/>
        <v>48319</v>
      </c>
      <c r="I4037" s="81">
        <f t="shared" si="1729"/>
        <v>48319</v>
      </c>
      <c r="J4037" s="82">
        <f t="shared" si="1720"/>
        <v>22</v>
      </c>
      <c r="K4037" s="82">
        <f t="shared" si="1741"/>
        <v>6</v>
      </c>
      <c r="L4037" s="76">
        <f t="shared" si="1730"/>
        <v>1.00117108</v>
      </c>
      <c r="M4037" s="83">
        <f t="shared" si="1731"/>
        <v>1.0043006699999999</v>
      </c>
      <c r="N4037" s="83">
        <f t="shared" si="1732"/>
        <v>1.8261610122446352</v>
      </c>
      <c r="O4037" s="76">
        <f t="shared" si="1733"/>
        <v>1.8282995900000001</v>
      </c>
      <c r="P4037" s="76">
        <f t="shared" si="1734"/>
        <v>19.50931666</v>
      </c>
      <c r="Q4037" s="84">
        <f t="shared" si="1724"/>
        <v>0</v>
      </c>
      <c r="R4037" s="86">
        <f t="shared" si="1721"/>
        <v>0</v>
      </c>
      <c r="S4037" s="76">
        <f t="shared" si="1735"/>
        <v>0</v>
      </c>
      <c r="T4037" s="86">
        <f t="shared" si="1722"/>
        <v>8.0657000000000006E-2</v>
      </c>
      <c r="U4037" s="84">
        <f t="shared" si="1736"/>
        <v>6</v>
      </c>
      <c r="V4037" s="84">
        <v>252</v>
      </c>
      <c r="W4037" s="83">
        <f t="shared" si="1737"/>
        <v>1.001848592</v>
      </c>
      <c r="X4037" s="76">
        <f t="shared" si="1738"/>
        <v>3.6064760000000001E-2</v>
      </c>
      <c r="Y4037" s="76">
        <f t="shared" si="1739"/>
        <v>0</v>
      </c>
      <c r="Z4037" s="90" t="str">
        <f t="shared" si="1717"/>
        <v>A+J=</v>
      </c>
      <c r="AA4037" s="81">
        <f t="shared" si="1740"/>
        <v>47438</v>
      </c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75">
        <f t="shared" si="1718"/>
        <v>48297</v>
      </c>
      <c r="B4038" s="76">
        <f t="shared" si="1719"/>
        <v>19.555212839999999</v>
      </c>
      <c r="C4038" s="76">
        <f t="shared" si="1723"/>
        <v>10.67074388</v>
      </c>
      <c r="D4038" s="77">
        <f t="shared" si="1725"/>
        <v>7245.38</v>
      </c>
      <c r="E4038" s="78">
        <f>IF(K4038=1,VLOOKUP(A4037,[1]Plan1!$G$155:$I$350,3),E4037)</f>
        <v>7276.54</v>
      </c>
      <c r="F4038" s="79">
        <f t="shared" si="1726"/>
        <v>45763</v>
      </c>
      <c r="G4038" s="80">
        <f t="shared" si="1727"/>
        <v>4.3006716003852752E-3</v>
      </c>
      <c r="H4038" s="81">
        <f t="shared" si="1728"/>
        <v>48319</v>
      </c>
      <c r="I4038" s="81">
        <f t="shared" si="1729"/>
        <v>48319</v>
      </c>
      <c r="J4038" s="82">
        <f t="shared" si="1720"/>
        <v>22</v>
      </c>
      <c r="K4038" s="82">
        <f t="shared" si="1741"/>
        <v>7</v>
      </c>
      <c r="L4038" s="76">
        <f t="shared" si="1730"/>
        <v>1.0013663900000001</v>
      </c>
      <c r="M4038" s="83">
        <f t="shared" si="1731"/>
        <v>1.0043006699999999</v>
      </c>
      <c r="N4038" s="83">
        <f t="shared" si="1732"/>
        <v>1.8261610122446352</v>
      </c>
      <c r="O4038" s="76">
        <f t="shared" si="1733"/>
        <v>1.82865626</v>
      </c>
      <c r="P4038" s="76">
        <f t="shared" si="1734"/>
        <v>19.513122589999998</v>
      </c>
      <c r="Q4038" s="84">
        <f t="shared" si="1724"/>
        <v>0</v>
      </c>
      <c r="R4038" s="86">
        <f t="shared" si="1721"/>
        <v>0</v>
      </c>
      <c r="S4038" s="76">
        <f t="shared" si="1735"/>
        <v>0</v>
      </c>
      <c r="T4038" s="86">
        <f t="shared" si="1722"/>
        <v>8.0657000000000006E-2</v>
      </c>
      <c r="U4038" s="84">
        <f t="shared" si="1736"/>
        <v>7</v>
      </c>
      <c r="V4038" s="84">
        <v>252</v>
      </c>
      <c r="W4038" s="83">
        <f t="shared" si="1737"/>
        <v>1.0021570230000001</v>
      </c>
      <c r="X4038" s="76">
        <f t="shared" si="1738"/>
        <v>4.2090250000000003E-2</v>
      </c>
      <c r="Y4038" s="76">
        <f t="shared" si="1739"/>
        <v>0</v>
      </c>
      <c r="Z4038" s="90" t="str">
        <f t="shared" si="1717"/>
        <v>A+J=</v>
      </c>
      <c r="AA4038" s="81">
        <f t="shared" si="1740"/>
        <v>47438</v>
      </c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75">
        <f t="shared" si="1718"/>
        <v>48298</v>
      </c>
      <c r="B4039" s="76">
        <f t="shared" si="1719"/>
        <v>19.56504919</v>
      </c>
      <c r="C4039" s="76">
        <f t="shared" si="1723"/>
        <v>10.67074388</v>
      </c>
      <c r="D4039" s="77">
        <f t="shared" si="1725"/>
        <v>7245.38</v>
      </c>
      <c r="E4039" s="78">
        <f>IF(K4039=1,VLOOKUP(A4038,[1]Plan1!$G$155:$I$350,3),E4038)</f>
        <v>7276.54</v>
      </c>
      <c r="F4039" s="79">
        <f t="shared" si="1726"/>
        <v>45763</v>
      </c>
      <c r="G4039" s="80">
        <f t="shared" si="1727"/>
        <v>4.3006716003852752E-3</v>
      </c>
      <c r="H4039" s="81">
        <f t="shared" si="1728"/>
        <v>48319</v>
      </c>
      <c r="I4039" s="81">
        <f t="shared" si="1729"/>
        <v>48319</v>
      </c>
      <c r="J4039" s="82">
        <f t="shared" si="1720"/>
        <v>22</v>
      </c>
      <c r="K4039" s="82">
        <f t="shared" si="1741"/>
        <v>8</v>
      </c>
      <c r="L4039" s="76">
        <f t="shared" si="1730"/>
        <v>1.0015617400000001</v>
      </c>
      <c r="M4039" s="83">
        <f t="shared" si="1731"/>
        <v>1.0043006699999999</v>
      </c>
      <c r="N4039" s="83">
        <f t="shared" si="1732"/>
        <v>1.8261610122446352</v>
      </c>
      <c r="O4039" s="76">
        <f t="shared" si="1733"/>
        <v>1.829013</v>
      </c>
      <c r="P4039" s="76">
        <f t="shared" si="1734"/>
        <v>19.516929269999999</v>
      </c>
      <c r="Q4039" s="84">
        <f t="shared" si="1724"/>
        <v>0</v>
      </c>
      <c r="R4039" s="86">
        <f t="shared" si="1721"/>
        <v>0</v>
      </c>
      <c r="S4039" s="76">
        <f t="shared" si="1735"/>
        <v>0</v>
      </c>
      <c r="T4039" s="86">
        <f t="shared" si="1722"/>
        <v>8.0657000000000006E-2</v>
      </c>
      <c r="U4039" s="84">
        <f t="shared" si="1736"/>
        <v>8</v>
      </c>
      <c r="V4039" s="84">
        <v>252</v>
      </c>
      <c r="W4039" s="83">
        <f t="shared" si="1737"/>
        <v>1.002465548</v>
      </c>
      <c r="X4039" s="76">
        <f t="shared" si="1738"/>
        <v>4.8119919999999997E-2</v>
      </c>
      <c r="Y4039" s="76">
        <f t="shared" si="1739"/>
        <v>0</v>
      </c>
      <c r="Z4039" s="90" t="str">
        <f t="shared" si="1717"/>
        <v>A+J=</v>
      </c>
      <c r="AA4039" s="81">
        <f t="shared" si="1740"/>
        <v>47438</v>
      </c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75">
        <f t="shared" si="1718"/>
        <v>48299</v>
      </c>
      <c r="B4040" s="76">
        <f t="shared" si="1719"/>
        <v>19.57489052</v>
      </c>
      <c r="C4040" s="76">
        <f t="shared" si="1723"/>
        <v>10.67074388</v>
      </c>
      <c r="D4040" s="77">
        <f t="shared" si="1725"/>
        <v>7245.38</v>
      </c>
      <c r="E4040" s="78">
        <f>IF(K4040=1,VLOOKUP(A4039,[1]Plan1!$G$155:$I$350,3),E4039)</f>
        <v>7276.54</v>
      </c>
      <c r="F4040" s="79">
        <f t="shared" si="1726"/>
        <v>45763</v>
      </c>
      <c r="G4040" s="80">
        <f t="shared" si="1727"/>
        <v>4.3006716003852752E-3</v>
      </c>
      <c r="H4040" s="81">
        <f t="shared" si="1728"/>
        <v>48319</v>
      </c>
      <c r="I4040" s="81">
        <f t="shared" si="1729"/>
        <v>48319</v>
      </c>
      <c r="J4040" s="82">
        <f t="shared" si="1720"/>
        <v>22</v>
      </c>
      <c r="K4040" s="82">
        <f t="shared" si="1741"/>
        <v>9</v>
      </c>
      <c r="L4040" s="76">
        <f t="shared" si="1730"/>
        <v>1.0017571300000001</v>
      </c>
      <c r="M4040" s="83">
        <f t="shared" si="1731"/>
        <v>1.0043006699999999</v>
      </c>
      <c r="N4040" s="83">
        <f t="shared" si="1732"/>
        <v>1.8261610122446352</v>
      </c>
      <c r="O4040" s="76">
        <f t="shared" si="1733"/>
        <v>1.82936981</v>
      </c>
      <c r="P4040" s="76">
        <f t="shared" si="1734"/>
        <v>19.5207367</v>
      </c>
      <c r="Q4040" s="84">
        <f t="shared" si="1724"/>
        <v>0</v>
      </c>
      <c r="R4040" s="86">
        <f t="shared" si="1721"/>
        <v>0</v>
      </c>
      <c r="S4040" s="76">
        <f t="shared" si="1735"/>
        <v>0</v>
      </c>
      <c r="T4040" s="86">
        <f t="shared" si="1722"/>
        <v>8.0657000000000006E-2</v>
      </c>
      <c r="U4040" s="84">
        <f t="shared" si="1736"/>
        <v>9</v>
      </c>
      <c r="V4040" s="84">
        <v>252</v>
      </c>
      <c r="W4040" s="83">
        <f t="shared" si="1737"/>
        <v>1.002774169</v>
      </c>
      <c r="X4040" s="76">
        <f t="shared" si="1738"/>
        <v>5.4153819999999998E-2</v>
      </c>
      <c r="Y4040" s="76">
        <f t="shared" si="1739"/>
        <v>0</v>
      </c>
      <c r="Z4040" s="90" t="str">
        <f t="shared" ref="Z4040:Z4060" si="1742">IF($Q4039&gt;0,VLOOKUP($A4039,$AD$11:$AM$115,9),Z4039)</f>
        <v>A+J=</v>
      </c>
      <c r="AA4040" s="81">
        <f t="shared" si="1740"/>
        <v>47438</v>
      </c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75">
        <f t="shared" si="1718"/>
        <v>48300</v>
      </c>
      <c r="B4041" s="76">
        <f t="shared" si="1719"/>
        <v>19.57489052</v>
      </c>
      <c r="C4041" s="76">
        <f t="shared" si="1723"/>
        <v>10.67074388</v>
      </c>
      <c r="D4041" s="77">
        <f t="shared" si="1725"/>
        <v>7245.38</v>
      </c>
      <c r="E4041" s="78">
        <f>IF(K4041=1,VLOOKUP(A4040,[1]Plan1!$G$155:$I$350,3),E4040)</f>
        <v>7276.54</v>
      </c>
      <c r="F4041" s="79">
        <f t="shared" si="1726"/>
        <v>45763</v>
      </c>
      <c r="G4041" s="80">
        <f t="shared" si="1727"/>
        <v>4.3006716003852752E-3</v>
      </c>
      <c r="H4041" s="81">
        <f t="shared" si="1728"/>
        <v>48319</v>
      </c>
      <c r="I4041" s="81">
        <f t="shared" si="1729"/>
        <v>48319</v>
      </c>
      <c r="J4041" s="82">
        <f t="shared" si="1720"/>
        <v>22</v>
      </c>
      <c r="K4041" s="82">
        <f t="shared" si="1741"/>
        <v>9</v>
      </c>
      <c r="L4041" s="76">
        <f t="shared" si="1730"/>
        <v>1.0017571300000001</v>
      </c>
      <c r="M4041" s="83">
        <f t="shared" si="1731"/>
        <v>1.0043006699999999</v>
      </c>
      <c r="N4041" s="83">
        <f t="shared" si="1732"/>
        <v>1.8261610122446352</v>
      </c>
      <c r="O4041" s="76">
        <f t="shared" si="1733"/>
        <v>1.82936981</v>
      </c>
      <c r="P4041" s="76">
        <f t="shared" si="1734"/>
        <v>19.5207367</v>
      </c>
      <c r="Q4041" s="84">
        <f t="shared" si="1724"/>
        <v>0</v>
      </c>
      <c r="R4041" s="86">
        <f t="shared" si="1721"/>
        <v>0</v>
      </c>
      <c r="S4041" s="76">
        <f t="shared" si="1735"/>
        <v>0</v>
      </c>
      <c r="T4041" s="86">
        <f t="shared" si="1722"/>
        <v>8.0657000000000006E-2</v>
      </c>
      <c r="U4041" s="84">
        <f t="shared" si="1736"/>
        <v>9</v>
      </c>
      <c r="V4041" s="84">
        <v>252</v>
      </c>
      <c r="W4041" s="83">
        <f t="shared" si="1737"/>
        <v>1.002774169</v>
      </c>
      <c r="X4041" s="76">
        <f t="shared" si="1738"/>
        <v>5.4153819999999998E-2</v>
      </c>
      <c r="Y4041" s="76">
        <f t="shared" si="1739"/>
        <v>0</v>
      </c>
      <c r="Z4041" s="90" t="str">
        <f t="shared" si="1742"/>
        <v>A+J=</v>
      </c>
      <c r="AA4041" s="81">
        <f t="shared" si="1740"/>
        <v>47438</v>
      </c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75">
        <f t="shared" si="1718"/>
        <v>48301</v>
      </c>
      <c r="B4042" s="76">
        <f t="shared" si="1719"/>
        <v>19.57489052</v>
      </c>
      <c r="C4042" s="76">
        <f t="shared" si="1723"/>
        <v>10.67074388</v>
      </c>
      <c r="D4042" s="77">
        <f t="shared" si="1725"/>
        <v>7245.38</v>
      </c>
      <c r="E4042" s="78">
        <f>IF(K4042=1,VLOOKUP(A4041,[1]Plan1!$G$155:$I$350,3),E4041)</f>
        <v>7276.54</v>
      </c>
      <c r="F4042" s="79">
        <f t="shared" si="1726"/>
        <v>45763</v>
      </c>
      <c r="G4042" s="80">
        <f t="shared" si="1727"/>
        <v>4.3006716003852752E-3</v>
      </c>
      <c r="H4042" s="81">
        <f t="shared" si="1728"/>
        <v>48319</v>
      </c>
      <c r="I4042" s="81">
        <f t="shared" si="1729"/>
        <v>48319</v>
      </c>
      <c r="J4042" s="82">
        <f t="shared" si="1720"/>
        <v>22</v>
      </c>
      <c r="K4042" s="82">
        <f t="shared" si="1741"/>
        <v>9</v>
      </c>
      <c r="L4042" s="76">
        <f t="shared" si="1730"/>
        <v>1.0017571300000001</v>
      </c>
      <c r="M4042" s="83">
        <f t="shared" si="1731"/>
        <v>1.0043006699999999</v>
      </c>
      <c r="N4042" s="83">
        <f t="shared" si="1732"/>
        <v>1.8261610122446352</v>
      </c>
      <c r="O4042" s="76">
        <f t="shared" si="1733"/>
        <v>1.82936981</v>
      </c>
      <c r="P4042" s="76">
        <f t="shared" si="1734"/>
        <v>19.5207367</v>
      </c>
      <c r="Q4042" s="84">
        <f t="shared" si="1724"/>
        <v>0</v>
      </c>
      <c r="R4042" s="86">
        <f t="shared" si="1721"/>
        <v>0</v>
      </c>
      <c r="S4042" s="76">
        <f t="shared" si="1735"/>
        <v>0</v>
      </c>
      <c r="T4042" s="86">
        <f t="shared" si="1722"/>
        <v>8.0657000000000006E-2</v>
      </c>
      <c r="U4042" s="84">
        <f t="shared" si="1736"/>
        <v>9</v>
      </c>
      <c r="V4042" s="84">
        <v>252</v>
      </c>
      <c r="W4042" s="83">
        <f t="shared" si="1737"/>
        <v>1.002774169</v>
      </c>
      <c r="X4042" s="76">
        <f t="shared" si="1738"/>
        <v>5.4153819999999998E-2</v>
      </c>
      <c r="Y4042" s="76">
        <f t="shared" si="1739"/>
        <v>0</v>
      </c>
      <c r="Z4042" s="90" t="str">
        <f t="shared" si="1742"/>
        <v>A+J=</v>
      </c>
      <c r="AA4042" s="81">
        <f t="shared" si="1740"/>
        <v>47438</v>
      </c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75">
        <f t="shared" si="1718"/>
        <v>48302</v>
      </c>
      <c r="B4043" s="76">
        <f t="shared" si="1719"/>
        <v>19.57489052</v>
      </c>
      <c r="C4043" s="76">
        <f t="shared" si="1723"/>
        <v>10.67074388</v>
      </c>
      <c r="D4043" s="77">
        <f t="shared" si="1725"/>
        <v>7245.38</v>
      </c>
      <c r="E4043" s="78">
        <f>IF(K4043=1,VLOOKUP(A4042,[1]Plan1!$G$155:$I$350,3),E4042)</f>
        <v>7276.54</v>
      </c>
      <c r="F4043" s="79">
        <f t="shared" si="1726"/>
        <v>45763</v>
      </c>
      <c r="G4043" s="80">
        <f t="shared" si="1727"/>
        <v>4.3006716003852752E-3</v>
      </c>
      <c r="H4043" s="81">
        <f t="shared" si="1728"/>
        <v>48319</v>
      </c>
      <c r="I4043" s="81">
        <f t="shared" si="1729"/>
        <v>48319</v>
      </c>
      <c r="J4043" s="82">
        <f t="shared" si="1720"/>
        <v>22</v>
      </c>
      <c r="K4043" s="82">
        <f t="shared" si="1741"/>
        <v>9</v>
      </c>
      <c r="L4043" s="76">
        <f t="shared" si="1730"/>
        <v>1.0017571300000001</v>
      </c>
      <c r="M4043" s="83">
        <f t="shared" si="1731"/>
        <v>1.0043006699999999</v>
      </c>
      <c r="N4043" s="83">
        <f t="shared" si="1732"/>
        <v>1.8261610122446352</v>
      </c>
      <c r="O4043" s="76">
        <f t="shared" si="1733"/>
        <v>1.82936981</v>
      </c>
      <c r="P4043" s="76">
        <f t="shared" si="1734"/>
        <v>19.5207367</v>
      </c>
      <c r="Q4043" s="84">
        <f t="shared" si="1724"/>
        <v>0</v>
      </c>
      <c r="R4043" s="86">
        <f t="shared" si="1721"/>
        <v>0</v>
      </c>
      <c r="S4043" s="76">
        <f t="shared" si="1735"/>
        <v>0</v>
      </c>
      <c r="T4043" s="86">
        <f t="shared" si="1722"/>
        <v>8.0657000000000006E-2</v>
      </c>
      <c r="U4043" s="84">
        <f t="shared" si="1736"/>
        <v>9</v>
      </c>
      <c r="V4043" s="84">
        <v>252</v>
      </c>
      <c r="W4043" s="83">
        <f t="shared" si="1737"/>
        <v>1.002774169</v>
      </c>
      <c r="X4043" s="76">
        <f t="shared" si="1738"/>
        <v>5.4153819999999998E-2</v>
      </c>
      <c r="Y4043" s="76">
        <f t="shared" si="1739"/>
        <v>0</v>
      </c>
      <c r="Z4043" s="90" t="str">
        <f t="shared" si="1742"/>
        <v>A+J=</v>
      </c>
      <c r="AA4043" s="81">
        <f t="shared" si="1740"/>
        <v>47438</v>
      </c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75">
        <f t="shared" ref="A4044:A4061" si="1743">(A4043+1)</f>
        <v>48303</v>
      </c>
      <c r="B4044" s="76">
        <f t="shared" ref="B4044:B4060" si="1744">P4044+X4044</f>
        <v>19.584736900000003</v>
      </c>
      <c r="C4044" s="76">
        <f t="shared" si="1723"/>
        <v>10.67074388</v>
      </c>
      <c r="D4044" s="77">
        <f t="shared" si="1725"/>
        <v>7245.38</v>
      </c>
      <c r="E4044" s="78">
        <f>IF(K4044=1,VLOOKUP(A4043,[1]Plan1!$G$155:$I$350,3),E4043)</f>
        <v>7276.54</v>
      </c>
      <c r="F4044" s="79">
        <f t="shared" si="1726"/>
        <v>45763</v>
      </c>
      <c r="G4044" s="80">
        <f t="shared" si="1727"/>
        <v>4.3006716003852752E-3</v>
      </c>
      <c r="H4044" s="81">
        <f t="shared" si="1728"/>
        <v>48319</v>
      </c>
      <c r="I4044" s="81">
        <f t="shared" si="1729"/>
        <v>48319</v>
      </c>
      <c r="J4044" s="82">
        <f t="shared" ref="J4044:J4060" si="1745">IF(I4044=I4043,J4043,NETWORKDAYS(I4043,I4044,$AD$165:$AD$503)-1)</f>
        <v>22</v>
      </c>
      <c r="K4044" s="82">
        <f t="shared" si="1741"/>
        <v>10</v>
      </c>
      <c r="L4044" s="76">
        <f t="shared" si="1730"/>
        <v>1.0019525600000001</v>
      </c>
      <c r="M4044" s="83">
        <f t="shared" si="1731"/>
        <v>1.0043006699999999</v>
      </c>
      <c r="N4044" s="83">
        <f t="shared" si="1732"/>
        <v>1.8261610122446352</v>
      </c>
      <c r="O4044" s="76">
        <f t="shared" si="1733"/>
        <v>1.8297266999999999</v>
      </c>
      <c r="P4044" s="76">
        <f t="shared" si="1734"/>
        <v>19.524544980000002</v>
      </c>
      <c r="Q4044" s="84">
        <f t="shared" si="1724"/>
        <v>0</v>
      </c>
      <c r="R4044" s="86">
        <f t="shared" ref="R4044:R4060" si="1746">IF(Q4044&gt;0,VLOOKUP($A4044,$AD$11:$AI$161,6),0)</f>
        <v>0</v>
      </c>
      <c r="S4044" s="76">
        <f t="shared" si="1735"/>
        <v>0</v>
      </c>
      <c r="T4044" s="86">
        <f t="shared" ref="T4044:T4060" si="1747">(T4043)</f>
        <v>8.0657000000000006E-2</v>
      </c>
      <c r="U4044" s="84">
        <f t="shared" si="1736"/>
        <v>10</v>
      </c>
      <c r="V4044" s="84">
        <v>252</v>
      </c>
      <c r="W4044" s="83">
        <f t="shared" si="1737"/>
        <v>1.003082885</v>
      </c>
      <c r="X4044" s="76">
        <f t="shared" si="1738"/>
        <v>6.0191920000000003E-2</v>
      </c>
      <c r="Y4044" s="76">
        <f t="shared" si="1739"/>
        <v>0</v>
      </c>
      <c r="Z4044" s="90" t="str">
        <f t="shared" si="1742"/>
        <v>A+J=</v>
      </c>
      <c r="AA4044" s="81">
        <f t="shared" si="1740"/>
        <v>47438</v>
      </c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75">
        <f t="shared" si="1743"/>
        <v>48304</v>
      </c>
      <c r="B4045" s="76">
        <f t="shared" si="1744"/>
        <v>19.594588010000002</v>
      </c>
      <c r="C4045" s="76">
        <f t="shared" ref="C4045:C4061" si="1748">TRUNC(IF(Q4044&gt;0,VLOOKUP(A4044,$AD$13:$AE$161,2),C4044),8)</f>
        <v>10.67074388</v>
      </c>
      <c r="D4045" s="77">
        <f t="shared" si="1725"/>
        <v>7245.38</v>
      </c>
      <c r="E4045" s="78">
        <f>IF(K4045=1,VLOOKUP(A4044,[1]Plan1!$G$155:$I$350,3),E4044)</f>
        <v>7276.54</v>
      </c>
      <c r="F4045" s="79">
        <f t="shared" si="1726"/>
        <v>45763</v>
      </c>
      <c r="G4045" s="80">
        <f t="shared" si="1727"/>
        <v>4.3006716003852752E-3</v>
      </c>
      <c r="H4045" s="81">
        <f t="shared" si="1728"/>
        <v>48319</v>
      </c>
      <c r="I4045" s="81">
        <f t="shared" si="1729"/>
        <v>48319</v>
      </c>
      <c r="J4045" s="82">
        <f t="shared" si="1745"/>
        <v>22</v>
      </c>
      <c r="K4045" s="82">
        <f t="shared" si="1741"/>
        <v>11</v>
      </c>
      <c r="L4045" s="76">
        <f t="shared" si="1730"/>
        <v>1.0021480199999999</v>
      </c>
      <c r="M4045" s="83">
        <f t="shared" si="1731"/>
        <v>1.0043006699999999</v>
      </c>
      <c r="N4045" s="83">
        <f t="shared" si="1732"/>
        <v>1.8261610122446352</v>
      </c>
      <c r="O4045" s="76">
        <f t="shared" si="1733"/>
        <v>1.83008364</v>
      </c>
      <c r="P4045" s="76">
        <f t="shared" si="1734"/>
        <v>19.528353800000001</v>
      </c>
      <c r="Q4045" s="84">
        <f t="shared" ref="Q4045:Q4060" si="1749">IF(VLOOKUP(A4045,AD$11:AK$161,8)=VLOOKUP(A4044,AD$11:AK$161,8),0,VLOOKUP(A4045,AD$11:AK$161,8))</f>
        <v>0</v>
      </c>
      <c r="R4045" s="86">
        <f t="shared" si="1746"/>
        <v>0</v>
      </c>
      <c r="S4045" s="76">
        <f t="shared" si="1735"/>
        <v>0</v>
      </c>
      <c r="T4045" s="86">
        <f t="shared" si="1747"/>
        <v>8.0657000000000006E-2</v>
      </c>
      <c r="U4045" s="84">
        <f t="shared" si="1736"/>
        <v>11</v>
      </c>
      <c r="V4045" s="84">
        <v>252</v>
      </c>
      <c r="W4045" s="83">
        <f t="shared" si="1737"/>
        <v>1.0033916949999999</v>
      </c>
      <c r="X4045" s="76">
        <f t="shared" si="1738"/>
        <v>6.6234210000000002E-2</v>
      </c>
      <c r="Y4045" s="76">
        <f t="shared" si="1739"/>
        <v>0</v>
      </c>
      <c r="Z4045" s="90" t="str">
        <f t="shared" si="1742"/>
        <v>A+J=</v>
      </c>
      <c r="AA4045" s="81">
        <f t="shared" si="1740"/>
        <v>47438</v>
      </c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75">
        <f t="shared" si="1743"/>
        <v>48305</v>
      </c>
      <c r="B4046" s="76">
        <f t="shared" si="1744"/>
        <v>19.604444310000002</v>
      </c>
      <c r="C4046" s="76">
        <f t="shared" si="1748"/>
        <v>10.67074388</v>
      </c>
      <c r="D4046" s="77">
        <f t="shared" si="1725"/>
        <v>7245.38</v>
      </c>
      <c r="E4046" s="78">
        <f>IF(K4046=1,VLOOKUP(A4045,[1]Plan1!$G$155:$I$350,3),E4045)</f>
        <v>7276.54</v>
      </c>
      <c r="F4046" s="79">
        <f t="shared" si="1726"/>
        <v>45763</v>
      </c>
      <c r="G4046" s="80">
        <f t="shared" si="1727"/>
        <v>4.3006716003852752E-3</v>
      </c>
      <c r="H4046" s="81">
        <f t="shared" si="1728"/>
        <v>48319</v>
      </c>
      <c r="I4046" s="81">
        <f t="shared" si="1729"/>
        <v>48319</v>
      </c>
      <c r="J4046" s="82">
        <f t="shared" si="1745"/>
        <v>22</v>
      </c>
      <c r="K4046" s="82">
        <f t="shared" si="1741"/>
        <v>12</v>
      </c>
      <c r="L4046" s="76">
        <f t="shared" si="1730"/>
        <v>1.0023435300000001</v>
      </c>
      <c r="M4046" s="83">
        <f t="shared" si="1731"/>
        <v>1.0043006699999999</v>
      </c>
      <c r="N4046" s="83">
        <f t="shared" si="1732"/>
        <v>1.8261610122446352</v>
      </c>
      <c r="O4046" s="76">
        <f t="shared" si="1733"/>
        <v>1.83044067</v>
      </c>
      <c r="P4046" s="76">
        <f t="shared" si="1734"/>
        <v>19.532163570000002</v>
      </c>
      <c r="Q4046" s="84">
        <f t="shared" si="1749"/>
        <v>0</v>
      </c>
      <c r="R4046" s="86">
        <f t="shared" si="1746"/>
        <v>0</v>
      </c>
      <c r="S4046" s="76">
        <f t="shared" si="1735"/>
        <v>0</v>
      </c>
      <c r="T4046" s="86">
        <f t="shared" si="1747"/>
        <v>8.0657000000000006E-2</v>
      </c>
      <c r="U4046" s="84">
        <f t="shared" si="1736"/>
        <v>12</v>
      </c>
      <c r="V4046" s="84">
        <v>252</v>
      </c>
      <c r="W4046" s="83">
        <f t="shared" si="1737"/>
        <v>1.003700601</v>
      </c>
      <c r="X4046" s="76">
        <f t="shared" si="1738"/>
        <v>7.2280739999999996E-2</v>
      </c>
      <c r="Y4046" s="76">
        <f t="shared" si="1739"/>
        <v>0</v>
      </c>
      <c r="Z4046" s="90" t="str">
        <f t="shared" si="1742"/>
        <v>A+J=</v>
      </c>
      <c r="AA4046" s="81">
        <f t="shared" si="1740"/>
        <v>47438</v>
      </c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75">
        <f t="shared" si="1743"/>
        <v>48306</v>
      </c>
      <c r="B4047" s="76">
        <f t="shared" si="1744"/>
        <v>19.614305469999998</v>
      </c>
      <c r="C4047" s="76">
        <f t="shared" si="1748"/>
        <v>10.67074388</v>
      </c>
      <c r="D4047" s="77">
        <f t="shared" si="1725"/>
        <v>7245.38</v>
      </c>
      <c r="E4047" s="78">
        <f>IF(K4047=1,VLOOKUP(A4046,[1]Plan1!$G$155:$I$350,3),E4046)</f>
        <v>7276.54</v>
      </c>
      <c r="F4047" s="79">
        <f t="shared" si="1726"/>
        <v>45763</v>
      </c>
      <c r="G4047" s="80">
        <f t="shared" si="1727"/>
        <v>4.3006716003852752E-3</v>
      </c>
      <c r="H4047" s="81">
        <f t="shared" si="1728"/>
        <v>48319</v>
      </c>
      <c r="I4047" s="81">
        <f t="shared" si="1729"/>
        <v>48319</v>
      </c>
      <c r="J4047" s="82">
        <f t="shared" si="1745"/>
        <v>22</v>
      </c>
      <c r="K4047" s="82">
        <f t="shared" si="1741"/>
        <v>13</v>
      </c>
      <c r="L4047" s="76">
        <f t="shared" si="1730"/>
        <v>1.0025390700000001</v>
      </c>
      <c r="M4047" s="83">
        <f t="shared" si="1731"/>
        <v>1.0043006699999999</v>
      </c>
      <c r="N4047" s="83">
        <f t="shared" si="1732"/>
        <v>1.8261610122446352</v>
      </c>
      <c r="O4047" s="76">
        <f t="shared" si="1733"/>
        <v>1.8307977600000001</v>
      </c>
      <c r="P4047" s="76">
        <f t="shared" si="1734"/>
        <v>19.535973989999999</v>
      </c>
      <c r="Q4047" s="84">
        <f t="shared" si="1749"/>
        <v>0</v>
      </c>
      <c r="R4047" s="86">
        <f t="shared" si="1746"/>
        <v>0</v>
      </c>
      <c r="S4047" s="76">
        <f t="shared" si="1735"/>
        <v>0</v>
      </c>
      <c r="T4047" s="86">
        <f t="shared" si="1747"/>
        <v>8.0657000000000006E-2</v>
      </c>
      <c r="U4047" s="84">
        <f t="shared" si="1736"/>
        <v>13</v>
      </c>
      <c r="V4047" s="84">
        <v>252</v>
      </c>
      <c r="W4047" s="83">
        <f t="shared" si="1737"/>
        <v>1.004009602</v>
      </c>
      <c r="X4047" s="76">
        <f t="shared" si="1738"/>
        <v>7.8331479999999995E-2</v>
      </c>
      <c r="Y4047" s="76">
        <f t="shared" si="1739"/>
        <v>0</v>
      </c>
      <c r="Z4047" s="90" t="str">
        <f t="shared" si="1742"/>
        <v>A+J=</v>
      </c>
      <c r="AA4047" s="81">
        <f t="shared" si="1740"/>
        <v>47438</v>
      </c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75">
        <f t="shared" si="1743"/>
        <v>48307</v>
      </c>
      <c r="B4048" s="76">
        <f t="shared" si="1744"/>
        <v>19.624171579999999</v>
      </c>
      <c r="C4048" s="76">
        <f t="shared" si="1748"/>
        <v>10.67074388</v>
      </c>
      <c r="D4048" s="77">
        <f t="shared" si="1725"/>
        <v>7245.38</v>
      </c>
      <c r="E4048" s="78">
        <f>IF(K4048=1,VLOOKUP(A4047,[1]Plan1!$G$155:$I$350,3),E4047)</f>
        <v>7276.54</v>
      </c>
      <c r="F4048" s="79">
        <f t="shared" si="1726"/>
        <v>45763</v>
      </c>
      <c r="G4048" s="80">
        <f t="shared" si="1727"/>
        <v>4.3006716003852752E-3</v>
      </c>
      <c r="H4048" s="81">
        <f t="shared" si="1728"/>
        <v>48319</v>
      </c>
      <c r="I4048" s="81">
        <f t="shared" si="1729"/>
        <v>48319</v>
      </c>
      <c r="J4048" s="82">
        <f t="shared" si="1745"/>
        <v>22</v>
      </c>
      <c r="K4048" s="82">
        <f t="shared" si="1741"/>
        <v>14</v>
      </c>
      <c r="L4048" s="76">
        <f t="shared" si="1730"/>
        <v>1.0027346500000001</v>
      </c>
      <c r="M4048" s="83">
        <f t="shared" si="1731"/>
        <v>1.0043006699999999</v>
      </c>
      <c r="N4048" s="83">
        <f t="shared" si="1732"/>
        <v>1.8261610122446352</v>
      </c>
      <c r="O4048" s="76">
        <f t="shared" si="1733"/>
        <v>1.8311549199999999</v>
      </c>
      <c r="P4048" s="76">
        <f t="shared" si="1734"/>
        <v>19.53978515</v>
      </c>
      <c r="Q4048" s="84">
        <f t="shared" si="1749"/>
        <v>0</v>
      </c>
      <c r="R4048" s="86">
        <f t="shared" si="1746"/>
        <v>0</v>
      </c>
      <c r="S4048" s="76">
        <f t="shared" si="1735"/>
        <v>0</v>
      </c>
      <c r="T4048" s="86">
        <f t="shared" si="1747"/>
        <v>8.0657000000000006E-2</v>
      </c>
      <c r="U4048" s="84">
        <f t="shared" si="1736"/>
        <v>14</v>
      </c>
      <c r="V4048" s="84">
        <v>252</v>
      </c>
      <c r="W4048" s="83">
        <f t="shared" si="1737"/>
        <v>1.0043186980000001</v>
      </c>
      <c r="X4048" s="76">
        <f t="shared" si="1738"/>
        <v>8.4386429999999998E-2</v>
      </c>
      <c r="Y4048" s="76">
        <f t="shared" si="1739"/>
        <v>0</v>
      </c>
      <c r="Z4048" s="90" t="str">
        <f t="shared" si="1742"/>
        <v>A+J=</v>
      </c>
      <c r="AA4048" s="81">
        <f t="shared" si="1740"/>
        <v>47438</v>
      </c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75">
        <f t="shared" si="1743"/>
        <v>48308</v>
      </c>
      <c r="B4049" s="76">
        <f t="shared" si="1744"/>
        <v>19.624171579999999</v>
      </c>
      <c r="C4049" s="76">
        <f t="shared" si="1748"/>
        <v>10.67074388</v>
      </c>
      <c r="D4049" s="77">
        <f t="shared" ref="D4049:D4060" si="1750">IF(E4049=E4048,D4048,E4048)</f>
        <v>7245.38</v>
      </c>
      <c r="E4049" s="78">
        <f>IF(K4049=1,VLOOKUP(A4048,[1]Plan1!$G$155:$I$350,3),E4048)</f>
        <v>7276.54</v>
      </c>
      <c r="F4049" s="79">
        <f t="shared" ref="F4049:F4060" si="1751">IF(D4049=D4048,F4048,A4049)</f>
        <v>45763</v>
      </c>
      <c r="G4049" s="80">
        <f t="shared" ref="G4049:G4060" si="1752">(E4049/D4049)-1</f>
        <v>4.3006716003852752E-3</v>
      </c>
      <c r="H4049" s="81">
        <f t="shared" ref="H4049:H4060" si="1753">IF(DAY(A4049)=15,VLOOKUP(A4049,AH$119:AN$451,4),H4048)</f>
        <v>48319</v>
      </c>
      <c r="I4049" s="81">
        <f t="shared" ref="I4049:I4060" si="1754">IF(A4049&gt;I4048,H4049,I4048)</f>
        <v>48319</v>
      </c>
      <c r="J4049" s="82">
        <f t="shared" si="1745"/>
        <v>22</v>
      </c>
      <c r="K4049" s="82">
        <f t="shared" si="1741"/>
        <v>14</v>
      </c>
      <c r="L4049" s="76">
        <f t="shared" ref="L4049:L4060" si="1755">TRUNC((E4049/D4049)^TRUNC((K4049/J4049),9),8)</f>
        <v>1.0027346500000001</v>
      </c>
      <c r="M4049" s="83">
        <f t="shared" ref="M4049:M4060" si="1756">IF(I4049&gt;I4048,L4048,M4048)</f>
        <v>1.0043006699999999</v>
      </c>
      <c r="N4049" s="83">
        <f t="shared" ref="N4049:N4060" si="1757">IF(I4049&gt;I4048,N4048*M4049,N4048)</f>
        <v>1.8261610122446352</v>
      </c>
      <c r="O4049" s="76">
        <f t="shared" ref="O4049:O4060" si="1758">TRUNC(TRUNC((L4049*N4049),15),8)</f>
        <v>1.8311549199999999</v>
      </c>
      <c r="P4049" s="76">
        <f t="shared" ref="P4049:P4060" si="1759">TRUNC(C4049*O4049,8)</f>
        <v>19.53978515</v>
      </c>
      <c r="Q4049" s="84">
        <f t="shared" si="1749"/>
        <v>0</v>
      </c>
      <c r="R4049" s="86">
        <f t="shared" si="1746"/>
        <v>0</v>
      </c>
      <c r="S4049" s="76">
        <f t="shared" ref="S4049:S4060" si="1760">IF(R4049&gt;0,TRUNC(R4049*P4049,8),0)</f>
        <v>0</v>
      </c>
      <c r="T4049" s="86">
        <f t="shared" si="1747"/>
        <v>8.0657000000000006E-2</v>
      </c>
      <c r="U4049" s="84">
        <f t="shared" ref="U4049:U4060" si="1761">IF(Q4048&gt;0,1,IF(K4049=K4048,U4048,U4048+1))</f>
        <v>14</v>
      </c>
      <c r="V4049" s="84">
        <v>252</v>
      </c>
      <c r="W4049" s="83">
        <f t="shared" ref="W4049:W4060" si="1762">ROUND((1+T4049)^TRUNC((U4049/V4049),9),9)</f>
        <v>1.0043186980000001</v>
      </c>
      <c r="X4049" s="76">
        <f t="shared" ref="X4049:X4060" si="1763">TRUNC((P4049*(W4049-1)),8)</f>
        <v>8.4386429999999998E-2</v>
      </c>
      <c r="Y4049" s="76">
        <f t="shared" ref="Y4049:Y4060" si="1764">IF(Q4049&gt;0,S4049+X4049,0)</f>
        <v>0</v>
      </c>
      <c r="Z4049" s="90" t="str">
        <f t="shared" si="1742"/>
        <v>A+J=</v>
      </c>
      <c r="AA4049" s="81">
        <f t="shared" ref="AA4049:AA4060" si="1765">IF(Q4048&gt;0,VLOOKUP(A4048,$AD$11:$AM$115,10),AA4048)</f>
        <v>47438</v>
      </c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75">
        <f t="shared" si="1743"/>
        <v>48309</v>
      </c>
      <c r="B4050" s="76">
        <f t="shared" si="1744"/>
        <v>19.624171579999999</v>
      </c>
      <c r="C4050" s="76">
        <f t="shared" si="1748"/>
        <v>10.67074388</v>
      </c>
      <c r="D4050" s="77">
        <f t="shared" si="1750"/>
        <v>7245.38</v>
      </c>
      <c r="E4050" s="78">
        <f>IF(K4050=1,VLOOKUP(A4049,[1]Plan1!$G$155:$I$350,3),E4049)</f>
        <v>7276.54</v>
      </c>
      <c r="F4050" s="79">
        <f t="shared" si="1751"/>
        <v>45763</v>
      </c>
      <c r="G4050" s="80">
        <f t="shared" si="1752"/>
        <v>4.3006716003852752E-3</v>
      </c>
      <c r="H4050" s="81">
        <f t="shared" si="1753"/>
        <v>48319</v>
      </c>
      <c r="I4050" s="81">
        <f t="shared" si="1754"/>
        <v>48319</v>
      </c>
      <c r="J4050" s="82">
        <f t="shared" si="1745"/>
        <v>22</v>
      </c>
      <c r="K4050" s="82">
        <f t="shared" si="1741"/>
        <v>14</v>
      </c>
      <c r="L4050" s="76">
        <f t="shared" si="1755"/>
        <v>1.0027346500000001</v>
      </c>
      <c r="M4050" s="83">
        <f t="shared" si="1756"/>
        <v>1.0043006699999999</v>
      </c>
      <c r="N4050" s="83">
        <f t="shared" si="1757"/>
        <v>1.8261610122446352</v>
      </c>
      <c r="O4050" s="76">
        <f t="shared" si="1758"/>
        <v>1.8311549199999999</v>
      </c>
      <c r="P4050" s="76">
        <f t="shared" si="1759"/>
        <v>19.53978515</v>
      </c>
      <c r="Q4050" s="84">
        <f t="shared" si="1749"/>
        <v>0</v>
      </c>
      <c r="R4050" s="86">
        <f t="shared" si="1746"/>
        <v>0</v>
      </c>
      <c r="S4050" s="76">
        <f t="shared" si="1760"/>
        <v>0</v>
      </c>
      <c r="T4050" s="86">
        <f t="shared" si="1747"/>
        <v>8.0657000000000006E-2</v>
      </c>
      <c r="U4050" s="84">
        <f t="shared" si="1761"/>
        <v>14</v>
      </c>
      <c r="V4050" s="84">
        <v>252</v>
      </c>
      <c r="W4050" s="83">
        <f t="shared" si="1762"/>
        <v>1.0043186980000001</v>
      </c>
      <c r="X4050" s="76">
        <f t="shared" si="1763"/>
        <v>8.4386429999999998E-2</v>
      </c>
      <c r="Y4050" s="76">
        <f t="shared" si="1764"/>
        <v>0</v>
      </c>
      <c r="Z4050" s="90" t="str">
        <f t="shared" si="1742"/>
        <v>A+J=</v>
      </c>
      <c r="AA4050" s="81">
        <f t="shared" si="1765"/>
        <v>47438</v>
      </c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75">
        <f t="shared" si="1743"/>
        <v>48310</v>
      </c>
      <c r="B4051" s="76">
        <f t="shared" si="1744"/>
        <v>19.634042650000001</v>
      </c>
      <c r="C4051" s="76">
        <f t="shared" si="1748"/>
        <v>10.67074388</v>
      </c>
      <c r="D4051" s="77">
        <f t="shared" si="1750"/>
        <v>7245.38</v>
      </c>
      <c r="E4051" s="78">
        <f>IF(K4051=1,VLOOKUP(A4050,[1]Plan1!$G$155:$I$350,3),E4050)</f>
        <v>7276.54</v>
      </c>
      <c r="F4051" s="79">
        <f t="shared" si="1751"/>
        <v>45763</v>
      </c>
      <c r="G4051" s="80">
        <f t="shared" si="1752"/>
        <v>4.3006716003852752E-3</v>
      </c>
      <c r="H4051" s="81">
        <f t="shared" si="1753"/>
        <v>48319</v>
      </c>
      <c r="I4051" s="81">
        <f t="shared" si="1754"/>
        <v>48319</v>
      </c>
      <c r="J4051" s="82">
        <f t="shared" si="1745"/>
        <v>22</v>
      </c>
      <c r="K4051" s="82">
        <f t="shared" si="1741"/>
        <v>15</v>
      </c>
      <c r="L4051" s="76">
        <f t="shared" si="1755"/>
        <v>1.00293027</v>
      </c>
      <c r="M4051" s="83">
        <f t="shared" si="1756"/>
        <v>1.0043006699999999</v>
      </c>
      <c r="N4051" s="83">
        <f t="shared" si="1757"/>
        <v>1.8261610122446352</v>
      </c>
      <c r="O4051" s="76">
        <f t="shared" si="1758"/>
        <v>1.83151215</v>
      </c>
      <c r="P4051" s="76">
        <f t="shared" si="1759"/>
        <v>19.54359706</v>
      </c>
      <c r="Q4051" s="84">
        <f t="shared" si="1749"/>
        <v>0</v>
      </c>
      <c r="R4051" s="86">
        <f t="shared" si="1746"/>
        <v>0</v>
      </c>
      <c r="S4051" s="76">
        <f t="shared" si="1760"/>
        <v>0</v>
      </c>
      <c r="T4051" s="86">
        <f t="shared" si="1747"/>
        <v>8.0657000000000006E-2</v>
      </c>
      <c r="U4051" s="84">
        <f t="shared" si="1761"/>
        <v>15</v>
      </c>
      <c r="V4051" s="84">
        <v>252</v>
      </c>
      <c r="W4051" s="83">
        <f t="shared" si="1762"/>
        <v>1.004627889</v>
      </c>
      <c r="X4051" s="76">
        <f t="shared" si="1763"/>
        <v>9.0445590000000006E-2</v>
      </c>
      <c r="Y4051" s="76">
        <f t="shared" si="1764"/>
        <v>0</v>
      </c>
      <c r="Z4051" s="90" t="str">
        <f t="shared" si="1742"/>
        <v>A+J=</v>
      </c>
      <c r="AA4051" s="81">
        <f t="shared" si="1765"/>
        <v>47438</v>
      </c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75">
        <f t="shared" si="1743"/>
        <v>48311</v>
      </c>
      <c r="B4052" s="76">
        <f t="shared" si="1744"/>
        <v>19.64391882</v>
      </c>
      <c r="C4052" s="76">
        <f t="shared" si="1748"/>
        <v>10.67074388</v>
      </c>
      <c r="D4052" s="77">
        <f t="shared" si="1750"/>
        <v>7245.38</v>
      </c>
      <c r="E4052" s="78">
        <f>IF(K4052=1,VLOOKUP(A4051,[1]Plan1!$G$155:$I$350,3),E4051)</f>
        <v>7276.54</v>
      </c>
      <c r="F4052" s="79">
        <f t="shared" si="1751"/>
        <v>45763</v>
      </c>
      <c r="G4052" s="80">
        <f t="shared" si="1752"/>
        <v>4.3006716003852752E-3</v>
      </c>
      <c r="H4052" s="81">
        <f t="shared" si="1753"/>
        <v>48319</v>
      </c>
      <c r="I4052" s="81">
        <f t="shared" si="1754"/>
        <v>48319</v>
      </c>
      <c r="J4052" s="82">
        <f t="shared" si="1745"/>
        <v>22</v>
      </c>
      <c r="K4052" s="82">
        <f t="shared" si="1741"/>
        <v>16</v>
      </c>
      <c r="L4052" s="76">
        <f t="shared" si="1755"/>
        <v>1.0031259299999999</v>
      </c>
      <c r="M4052" s="83">
        <f t="shared" si="1756"/>
        <v>1.0043006699999999</v>
      </c>
      <c r="N4052" s="83">
        <f t="shared" si="1757"/>
        <v>1.8261610122446352</v>
      </c>
      <c r="O4052" s="76">
        <f t="shared" si="1758"/>
        <v>1.8318694600000001</v>
      </c>
      <c r="P4052" s="76">
        <f t="shared" si="1759"/>
        <v>19.547409819999999</v>
      </c>
      <c r="Q4052" s="84">
        <f t="shared" si="1749"/>
        <v>0</v>
      </c>
      <c r="R4052" s="86">
        <f t="shared" si="1746"/>
        <v>0</v>
      </c>
      <c r="S4052" s="76">
        <f t="shared" si="1760"/>
        <v>0</v>
      </c>
      <c r="T4052" s="86">
        <f t="shared" si="1747"/>
        <v>8.0657000000000006E-2</v>
      </c>
      <c r="U4052" s="84">
        <f t="shared" si="1761"/>
        <v>16</v>
      </c>
      <c r="V4052" s="84">
        <v>252</v>
      </c>
      <c r="W4052" s="83">
        <f t="shared" si="1762"/>
        <v>1.0049371760000001</v>
      </c>
      <c r="X4052" s="76">
        <f t="shared" si="1763"/>
        <v>9.6508999999999998E-2</v>
      </c>
      <c r="Y4052" s="76">
        <f t="shared" si="1764"/>
        <v>0</v>
      </c>
      <c r="Z4052" s="90" t="str">
        <f t="shared" si="1742"/>
        <v>A+J=</v>
      </c>
      <c r="AA4052" s="81">
        <f t="shared" si="1765"/>
        <v>47438</v>
      </c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75">
        <f t="shared" si="1743"/>
        <v>48312</v>
      </c>
      <c r="B4053" s="76">
        <f t="shared" si="1744"/>
        <v>19.653799719999999</v>
      </c>
      <c r="C4053" s="76">
        <f t="shared" si="1748"/>
        <v>10.67074388</v>
      </c>
      <c r="D4053" s="77">
        <f t="shared" si="1750"/>
        <v>7245.38</v>
      </c>
      <c r="E4053" s="78">
        <f>IF(K4053=1,VLOOKUP(A4052,[1]Plan1!$G$155:$I$350,3),E4052)</f>
        <v>7276.54</v>
      </c>
      <c r="F4053" s="79">
        <f t="shared" si="1751"/>
        <v>45763</v>
      </c>
      <c r="G4053" s="80">
        <f t="shared" si="1752"/>
        <v>4.3006716003852752E-3</v>
      </c>
      <c r="H4053" s="81">
        <f t="shared" si="1753"/>
        <v>48319</v>
      </c>
      <c r="I4053" s="81">
        <f t="shared" si="1754"/>
        <v>48319</v>
      </c>
      <c r="J4053" s="82">
        <f t="shared" si="1745"/>
        <v>22</v>
      </c>
      <c r="K4053" s="82">
        <f t="shared" si="1741"/>
        <v>17</v>
      </c>
      <c r="L4053" s="76">
        <f t="shared" si="1755"/>
        <v>1.0033216199999999</v>
      </c>
      <c r="M4053" s="83">
        <f t="shared" si="1756"/>
        <v>1.0043006699999999</v>
      </c>
      <c r="N4053" s="83">
        <f t="shared" si="1757"/>
        <v>1.8261610122446352</v>
      </c>
      <c r="O4053" s="76">
        <f t="shared" si="1758"/>
        <v>1.83222682</v>
      </c>
      <c r="P4053" s="76">
        <f t="shared" si="1759"/>
        <v>19.55122312</v>
      </c>
      <c r="Q4053" s="84">
        <f t="shared" si="1749"/>
        <v>0</v>
      </c>
      <c r="R4053" s="86">
        <f t="shared" si="1746"/>
        <v>0</v>
      </c>
      <c r="S4053" s="76">
        <f t="shared" si="1760"/>
        <v>0</v>
      </c>
      <c r="T4053" s="86">
        <f t="shared" si="1747"/>
        <v>8.0657000000000006E-2</v>
      </c>
      <c r="U4053" s="84">
        <f t="shared" si="1761"/>
        <v>17</v>
      </c>
      <c r="V4053" s="84">
        <v>252</v>
      </c>
      <c r="W4053" s="83">
        <f t="shared" si="1762"/>
        <v>1.005246557</v>
      </c>
      <c r="X4053" s="76">
        <f t="shared" si="1763"/>
        <v>0.1025766</v>
      </c>
      <c r="Y4053" s="76">
        <f t="shared" si="1764"/>
        <v>0</v>
      </c>
      <c r="Z4053" s="90" t="str">
        <f t="shared" si="1742"/>
        <v>A+J=</v>
      </c>
      <c r="AA4053" s="81">
        <f t="shared" si="1765"/>
        <v>47438</v>
      </c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75">
        <f t="shared" si="1743"/>
        <v>48313</v>
      </c>
      <c r="B4054" s="76">
        <f t="shared" si="1744"/>
        <v>19.663685619999999</v>
      </c>
      <c r="C4054" s="76">
        <f t="shared" si="1748"/>
        <v>10.67074388</v>
      </c>
      <c r="D4054" s="77">
        <f t="shared" si="1750"/>
        <v>7245.38</v>
      </c>
      <c r="E4054" s="78">
        <f>IF(K4054=1,VLOOKUP(A4053,[1]Plan1!$G$155:$I$350,3),E4053)</f>
        <v>7276.54</v>
      </c>
      <c r="F4054" s="79">
        <f t="shared" si="1751"/>
        <v>45763</v>
      </c>
      <c r="G4054" s="80">
        <f t="shared" si="1752"/>
        <v>4.3006716003852752E-3</v>
      </c>
      <c r="H4054" s="81">
        <f t="shared" si="1753"/>
        <v>48319</v>
      </c>
      <c r="I4054" s="81">
        <f t="shared" si="1754"/>
        <v>48319</v>
      </c>
      <c r="J4054" s="82">
        <f t="shared" si="1745"/>
        <v>22</v>
      </c>
      <c r="K4054" s="82">
        <f t="shared" si="1741"/>
        <v>18</v>
      </c>
      <c r="L4054" s="76">
        <f t="shared" si="1755"/>
        <v>1.0035173500000001</v>
      </c>
      <c r="M4054" s="83">
        <f t="shared" si="1756"/>
        <v>1.0043006699999999</v>
      </c>
      <c r="N4054" s="83">
        <f t="shared" si="1757"/>
        <v>1.8261610122446352</v>
      </c>
      <c r="O4054" s="76">
        <f t="shared" si="1758"/>
        <v>1.83258425</v>
      </c>
      <c r="P4054" s="76">
        <f t="shared" si="1759"/>
        <v>19.555037169999999</v>
      </c>
      <c r="Q4054" s="84">
        <f t="shared" si="1749"/>
        <v>0</v>
      </c>
      <c r="R4054" s="86">
        <f t="shared" si="1746"/>
        <v>0</v>
      </c>
      <c r="S4054" s="76">
        <f t="shared" si="1760"/>
        <v>0</v>
      </c>
      <c r="T4054" s="86">
        <f t="shared" si="1747"/>
        <v>8.0657000000000006E-2</v>
      </c>
      <c r="U4054" s="84">
        <f t="shared" si="1761"/>
        <v>18</v>
      </c>
      <c r="V4054" s="84">
        <v>252</v>
      </c>
      <c r="W4054" s="83">
        <f t="shared" si="1762"/>
        <v>1.005556034</v>
      </c>
      <c r="X4054" s="76">
        <f t="shared" si="1763"/>
        <v>0.10864844999999999</v>
      </c>
      <c r="Y4054" s="76">
        <f t="shared" si="1764"/>
        <v>0</v>
      </c>
      <c r="Z4054" s="90" t="str">
        <f t="shared" si="1742"/>
        <v>A+J=</v>
      </c>
      <c r="AA4054" s="81">
        <f t="shared" si="1765"/>
        <v>47438</v>
      </c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75">
        <f t="shared" si="1743"/>
        <v>48314</v>
      </c>
      <c r="B4055" s="76">
        <f t="shared" si="1744"/>
        <v>19.673576569999998</v>
      </c>
      <c r="C4055" s="76">
        <f t="shared" si="1748"/>
        <v>10.67074388</v>
      </c>
      <c r="D4055" s="77">
        <f t="shared" si="1750"/>
        <v>7245.38</v>
      </c>
      <c r="E4055" s="78">
        <f>IF(K4055=1,VLOOKUP(A4054,[1]Plan1!$G$155:$I$350,3),E4054)</f>
        <v>7276.54</v>
      </c>
      <c r="F4055" s="79">
        <f t="shared" si="1751"/>
        <v>45763</v>
      </c>
      <c r="G4055" s="80">
        <f t="shared" si="1752"/>
        <v>4.3006716003852752E-3</v>
      </c>
      <c r="H4055" s="81">
        <f t="shared" si="1753"/>
        <v>48319</v>
      </c>
      <c r="I4055" s="81">
        <f t="shared" si="1754"/>
        <v>48319</v>
      </c>
      <c r="J4055" s="82">
        <f t="shared" si="1745"/>
        <v>22</v>
      </c>
      <c r="K4055" s="82">
        <f t="shared" si="1741"/>
        <v>19</v>
      </c>
      <c r="L4055" s="76">
        <f t="shared" si="1755"/>
        <v>1.00371312</v>
      </c>
      <c r="M4055" s="83">
        <f t="shared" si="1756"/>
        <v>1.0043006699999999</v>
      </c>
      <c r="N4055" s="83">
        <f t="shared" si="1757"/>
        <v>1.8261610122446352</v>
      </c>
      <c r="O4055" s="76">
        <f t="shared" si="1758"/>
        <v>1.83294176</v>
      </c>
      <c r="P4055" s="76">
        <f t="shared" si="1759"/>
        <v>19.55885206</v>
      </c>
      <c r="Q4055" s="84">
        <f t="shared" si="1749"/>
        <v>0</v>
      </c>
      <c r="R4055" s="86">
        <f t="shared" si="1746"/>
        <v>0</v>
      </c>
      <c r="S4055" s="76">
        <f t="shared" si="1760"/>
        <v>0</v>
      </c>
      <c r="T4055" s="86">
        <f t="shared" si="1747"/>
        <v>8.0657000000000006E-2</v>
      </c>
      <c r="U4055" s="84">
        <f t="shared" si="1761"/>
        <v>19</v>
      </c>
      <c r="V4055" s="84">
        <v>252</v>
      </c>
      <c r="W4055" s="83">
        <f t="shared" si="1762"/>
        <v>1.005865606</v>
      </c>
      <c r="X4055" s="76">
        <f t="shared" si="1763"/>
        <v>0.11472451</v>
      </c>
      <c r="Y4055" s="76">
        <f t="shared" si="1764"/>
        <v>0</v>
      </c>
      <c r="Z4055" s="90" t="str">
        <f t="shared" si="1742"/>
        <v>A+J=</v>
      </c>
      <c r="AA4055" s="81">
        <f t="shared" si="1765"/>
        <v>47438</v>
      </c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75">
        <f t="shared" si="1743"/>
        <v>48315</v>
      </c>
      <c r="B4056" s="76">
        <f t="shared" si="1744"/>
        <v>19.673576569999998</v>
      </c>
      <c r="C4056" s="76">
        <f t="shared" si="1748"/>
        <v>10.67074388</v>
      </c>
      <c r="D4056" s="77">
        <f t="shared" si="1750"/>
        <v>7245.38</v>
      </c>
      <c r="E4056" s="78">
        <f>IF(K4056=1,VLOOKUP(A4055,[1]Plan1!$G$155:$I$350,3),E4055)</f>
        <v>7276.54</v>
      </c>
      <c r="F4056" s="79">
        <f t="shared" si="1751"/>
        <v>45763</v>
      </c>
      <c r="G4056" s="80">
        <f t="shared" si="1752"/>
        <v>4.3006716003852752E-3</v>
      </c>
      <c r="H4056" s="81">
        <f t="shared" si="1753"/>
        <v>48319</v>
      </c>
      <c r="I4056" s="81">
        <f t="shared" si="1754"/>
        <v>48319</v>
      </c>
      <c r="J4056" s="82">
        <f t="shared" si="1745"/>
        <v>22</v>
      </c>
      <c r="K4056" s="82">
        <f t="shared" si="1741"/>
        <v>19</v>
      </c>
      <c r="L4056" s="76">
        <f t="shared" si="1755"/>
        <v>1.00371312</v>
      </c>
      <c r="M4056" s="83">
        <f t="shared" si="1756"/>
        <v>1.0043006699999999</v>
      </c>
      <c r="N4056" s="83">
        <f t="shared" si="1757"/>
        <v>1.8261610122446352</v>
      </c>
      <c r="O4056" s="76">
        <f t="shared" si="1758"/>
        <v>1.83294176</v>
      </c>
      <c r="P4056" s="76">
        <f t="shared" si="1759"/>
        <v>19.55885206</v>
      </c>
      <c r="Q4056" s="84">
        <f t="shared" si="1749"/>
        <v>0</v>
      </c>
      <c r="R4056" s="86">
        <f t="shared" si="1746"/>
        <v>0</v>
      </c>
      <c r="S4056" s="76">
        <f t="shared" si="1760"/>
        <v>0</v>
      </c>
      <c r="T4056" s="86">
        <f t="shared" si="1747"/>
        <v>8.0657000000000006E-2</v>
      </c>
      <c r="U4056" s="84">
        <f t="shared" si="1761"/>
        <v>19</v>
      </c>
      <c r="V4056" s="84">
        <v>252</v>
      </c>
      <c r="W4056" s="83">
        <f t="shared" si="1762"/>
        <v>1.005865606</v>
      </c>
      <c r="X4056" s="76">
        <f t="shared" si="1763"/>
        <v>0.11472451</v>
      </c>
      <c r="Y4056" s="76">
        <f t="shared" si="1764"/>
        <v>0</v>
      </c>
      <c r="Z4056" s="90" t="str">
        <f t="shared" si="1742"/>
        <v>A+J=</v>
      </c>
      <c r="AA4056" s="81">
        <f t="shared" si="1765"/>
        <v>47438</v>
      </c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75">
        <f t="shared" si="1743"/>
        <v>48316</v>
      </c>
      <c r="B4057" s="76">
        <f t="shared" si="1744"/>
        <v>19.673576569999998</v>
      </c>
      <c r="C4057" s="76">
        <f t="shared" si="1748"/>
        <v>10.67074388</v>
      </c>
      <c r="D4057" s="77">
        <f t="shared" si="1750"/>
        <v>7245.38</v>
      </c>
      <c r="E4057" s="78">
        <f>IF(K4057=1,VLOOKUP(A4056,[1]Plan1!$G$155:$I$350,3),E4056)</f>
        <v>7276.54</v>
      </c>
      <c r="F4057" s="79">
        <f t="shared" si="1751"/>
        <v>45763</v>
      </c>
      <c r="G4057" s="80">
        <f t="shared" si="1752"/>
        <v>4.3006716003852752E-3</v>
      </c>
      <c r="H4057" s="81">
        <f t="shared" si="1753"/>
        <v>48319</v>
      </c>
      <c r="I4057" s="81">
        <f t="shared" si="1754"/>
        <v>48319</v>
      </c>
      <c r="J4057" s="82">
        <f t="shared" si="1745"/>
        <v>22</v>
      </c>
      <c r="K4057" s="82">
        <f t="shared" si="1741"/>
        <v>19</v>
      </c>
      <c r="L4057" s="76">
        <f t="shared" si="1755"/>
        <v>1.00371312</v>
      </c>
      <c r="M4057" s="83">
        <f t="shared" si="1756"/>
        <v>1.0043006699999999</v>
      </c>
      <c r="N4057" s="83">
        <f t="shared" si="1757"/>
        <v>1.8261610122446352</v>
      </c>
      <c r="O4057" s="76">
        <f t="shared" si="1758"/>
        <v>1.83294176</v>
      </c>
      <c r="P4057" s="76">
        <f t="shared" si="1759"/>
        <v>19.55885206</v>
      </c>
      <c r="Q4057" s="84">
        <f t="shared" si="1749"/>
        <v>0</v>
      </c>
      <c r="R4057" s="86">
        <f t="shared" si="1746"/>
        <v>0</v>
      </c>
      <c r="S4057" s="76">
        <f t="shared" si="1760"/>
        <v>0</v>
      </c>
      <c r="T4057" s="86">
        <f t="shared" si="1747"/>
        <v>8.0657000000000006E-2</v>
      </c>
      <c r="U4057" s="84">
        <f t="shared" si="1761"/>
        <v>19</v>
      </c>
      <c r="V4057" s="84">
        <v>252</v>
      </c>
      <c r="W4057" s="83">
        <f t="shared" si="1762"/>
        <v>1.005865606</v>
      </c>
      <c r="X4057" s="76">
        <f t="shared" si="1763"/>
        <v>0.11472451</v>
      </c>
      <c r="Y4057" s="76">
        <f t="shared" si="1764"/>
        <v>0</v>
      </c>
      <c r="Z4057" s="90" t="str">
        <f t="shared" si="1742"/>
        <v>A+J=</v>
      </c>
      <c r="AA4057" s="81">
        <f t="shared" si="1765"/>
        <v>47438</v>
      </c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75">
        <f t="shared" si="1743"/>
        <v>48317</v>
      </c>
      <c r="B4058" s="76">
        <f t="shared" si="1744"/>
        <v>19.68347254</v>
      </c>
      <c r="C4058" s="76">
        <f t="shared" si="1748"/>
        <v>10.67074388</v>
      </c>
      <c r="D4058" s="77">
        <f t="shared" si="1750"/>
        <v>7245.38</v>
      </c>
      <c r="E4058" s="78">
        <f>IF(K4058=1,VLOOKUP(A4057,[1]Plan1!$G$155:$I$350,3),E4057)</f>
        <v>7276.54</v>
      </c>
      <c r="F4058" s="79">
        <f t="shared" si="1751"/>
        <v>45763</v>
      </c>
      <c r="G4058" s="80">
        <f t="shared" si="1752"/>
        <v>4.3006716003852752E-3</v>
      </c>
      <c r="H4058" s="81">
        <f t="shared" si="1753"/>
        <v>48319</v>
      </c>
      <c r="I4058" s="81">
        <f t="shared" si="1754"/>
        <v>48319</v>
      </c>
      <c r="J4058" s="82">
        <f t="shared" si="1745"/>
        <v>22</v>
      </c>
      <c r="K4058" s="82">
        <f t="shared" si="1741"/>
        <v>20</v>
      </c>
      <c r="L4058" s="76">
        <f t="shared" si="1755"/>
        <v>1.0039089299999999</v>
      </c>
      <c r="M4058" s="83">
        <f t="shared" si="1756"/>
        <v>1.0043006699999999</v>
      </c>
      <c r="N4058" s="83">
        <f t="shared" si="1757"/>
        <v>1.8261610122446352</v>
      </c>
      <c r="O4058" s="76">
        <f t="shared" si="1758"/>
        <v>1.8332993399999999</v>
      </c>
      <c r="P4058" s="76">
        <f t="shared" si="1759"/>
        <v>19.562667709999999</v>
      </c>
      <c r="Q4058" s="84">
        <f t="shared" si="1749"/>
        <v>0</v>
      </c>
      <c r="R4058" s="86">
        <f t="shared" si="1746"/>
        <v>0</v>
      </c>
      <c r="S4058" s="76">
        <f t="shared" si="1760"/>
        <v>0</v>
      </c>
      <c r="T4058" s="86">
        <f t="shared" si="1747"/>
        <v>8.0657000000000006E-2</v>
      </c>
      <c r="U4058" s="84">
        <f t="shared" si="1761"/>
        <v>20</v>
      </c>
      <c r="V4058" s="84">
        <v>252</v>
      </c>
      <c r="W4058" s="83">
        <f t="shared" si="1762"/>
        <v>1.0061752740000001</v>
      </c>
      <c r="X4058" s="76">
        <f t="shared" si="1763"/>
        <v>0.12080483</v>
      </c>
      <c r="Y4058" s="76">
        <f t="shared" si="1764"/>
        <v>0</v>
      </c>
      <c r="Z4058" s="90" t="str">
        <f t="shared" si="1742"/>
        <v>A+J=</v>
      </c>
      <c r="AA4058" s="81">
        <f t="shared" si="1765"/>
        <v>47438</v>
      </c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75">
        <f t="shared" si="1743"/>
        <v>48318</v>
      </c>
      <c r="B4059" s="76">
        <f t="shared" si="1744"/>
        <v>19.693373559999998</v>
      </c>
      <c r="C4059" s="76">
        <f t="shared" si="1748"/>
        <v>10.67074388</v>
      </c>
      <c r="D4059" s="77">
        <f t="shared" si="1750"/>
        <v>7245.38</v>
      </c>
      <c r="E4059" s="78">
        <f>IF(K4059=1,VLOOKUP(A4058,[1]Plan1!$G$155:$I$350,3),E4058)</f>
        <v>7276.54</v>
      </c>
      <c r="F4059" s="79">
        <f t="shared" si="1751"/>
        <v>45763</v>
      </c>
      <c r="G4059" s="80">
        <f t="shared" si="1752"/>
        <v>4.3006716003852752E-3</v>
      </c>
      <c r="H4059" s="81">
        <f t="shared" si="1753"/>
        <v>48319</v>
      </c>
      <c r="I4059" s="81">
        <f t="shared" si="1754"/>
        <v>48319</v>
      </c>
      <c r="J4059" s="82">
        <f t="shared" si="1745"/>
        <v>22</v>
      </c>
      <c r="K4059" s="82">
        <f t="shared" si="1741"/>
        <v>21</v>
      </c>
      <c r="L4059" s="76">
        <f t="shared" si="1755"/>
        <v>1.00410478</v>
      </c>
      <c r="M4059" s="83">
        <f t="shared" si="1756"/>
        <v>1.0043006699999999</v>
      </c>
      <c r="N4059" s="83">
        <f t="shared" si="1757"/>
        <v>1.8261610122446352</v>
      </c>
      <c r="O4059" s="76">
        <f t="shared" si="1758"/>
        <v>1.8336570000000001</v>
      </c>
      <c r="P4059" s="76">
        <f t="shared" si="1759"/>
        <v>19.566484209999999</v>
      </c>
      <c r="Q4059" s="84">
        <f t="shared" si="1749"/>
        <v>0</v>
      </c>
      <c r="R4059" s="86">
        <f t="shared" si="1746"/>
        <v>0</v>
      </c>
      <c r="S4059" s="76">
        <f t="shared" si="1760"/>
        <v>0</v>
      </c>
      <c r="T4059" s="86">
        <f t="shared" si="1747"/>
        <v>8.0657000000000006E-2</v>
      </c>
      <c r="U4059" s="84">
        <f t="shared" si="1761"/>
        <v>21</v>
      </c>
      <c r="V4059" s="84">
        <v>252</v>
      </c>
      <c r="W4059" s="83">
        <f t="shared" si="1762"/>
        <v>1.0064850359999999</v>
      </c>
      <c r="X4059" s="76">
        <f t="shared" si="1763"/>
        <v>0.12688935000000001</v>
      </c>
      <c r="Y4059" s="76">
        <f t="shared" si="1764"/>
        <v>0</v>
      </c>
      <c r="Z4059" s="90" t="str">
        <f t="shared" si="1742"/>
        <v>A+J=</v>
      </c>
      <c r="AA4059" s="81">
        <f t="shared" si="1765"/>
        <v>47438</v>
      </c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75">
        <f t="shared" si="1743"/>
        <v>48319</v>
      </c>
      <c r="B4060" s="76">
        <f t="shared" si="1744"/>
        <v>19.703279479999999</v>
      </c>
      <c r="C4060" s="76">
        <f t="shared" si="1748"/>
        <v>10.67074388</v>
      </c>
      <c r="D4060" s="77">
        <f t="shared" si="1750"/>
        <v>7245.38</v>
      </c>
      <c r="E4060" s="78">
        <f>IF(K4060=1,VLOOKUP(A4059,[1]Plan1!$G$155:$I$350,3),E4059)</f>
        <v>7276.54</v>
      </c>
      <c r="F4060" s="79">
        <f t="shared" si="1751"/>
        <v>45763</v>
      </c>
      <c r="G4060" s="80">
        <f t="shared" si="1752"/>
        <v>4.3006716003852752E-3</v>
      </c>
      <c r="H4060" s="81">
        <f t="shared" si="1753"/>
        <v>0</v>
      </c>
      <c r="I4060" s="81">
        <f t="shared" si="1754"/>
        <v>48319</v>
      </c>
      <c r="J4060" s="82">
        <f t="shared" si="1745"/>
        <v>22</v>
      </c>
      <c r="K4060" s="82">
        <f t="shared" si="1741"/>
        <v>22</v>
      </c>
      <c r="L4060" s="76">
        <f t="shared" si="1755"/>
        <v>1.0043006699999999</v>
      </c>
      <c r="M4060" s="83">
        <f t="shared" si="1756"/>
        <v>1.0043006699999999</v>
      </c>
      <c r="N4060" s="83">
        <f t="shared" si="1757"/>
        <v>1.8261610122446352</v>
      </c>
      <c r="O4060" s="76">
        <f t="shared" si="1758"/>
        <v>1.8340147200000001</v>
      </c>
      <c r="P4060" s="76">
        <f t="shared" si="1759"/>
        <v>19.57030134</v>
      </c>
      <c r="Q4060" s="84">
        <f t="shared" si="1749"/>
        <v>133</v>
      </c>
      <c r="R4060" s="86">
        <f t="shared" si="1746"/>
        <v>1</v>
      </c>
      <c r="S4060" s="76">
        <f t="shared" si="1760"/>
        <v>19.57030134</v>
      </c>
      <c r="T4060" s="86">
        <f t="shared" si="1747"/>
        <v>8.0657000000000006E-2</v>
      </c>
      <c r="U4060" s="84">
        <f t="shared" si="1761"/>
        <v>22</v>
      </c>
      <c r="V4060" s="84">
        <v>252</v>
      </c>
      <c r="W4060" s="83">
        <f t="shared" si="1762"/>
        <v>1.0067948950000001</v>
      </c>
      <c r="X4060" s="76">
        <f t="shared" si="1763"/>
        <v>0.13297813999999999</v>
      </c>
      <c r="Y4060" s="76">
        <f t="shared" si="1764"/>
        <v>19.703279479999999</v>
      </c>
      <c r="Z4060" s="90" t="str">
        <f t="shared" si="1742"/>
        <v>A+J=</v>
      </c>
      <c r="AA4060" s="81">
        <f t="shared" si="1765"/>
        <v>47438</v>
      </c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75">
        <f t="shared" si="1743"/>
        <v>48320</v>
      </c>
      <c r="B4061" s="76"/>
      <c r="C4061" s="76">
        <f t="shared" si="1748"/>
        <v>0</v>
      </c>
      <c r="D4061" s="77"/>
      <c r="E4061" s="78"/>
      <c r="F4061" s="79"/>
      <c r="G4061" s="80"/>
      <c r="H4061" s="81"/>
      <c r="I4061" s="81"/>
      <c r="J4061" s="82"/>
      <c r="K4061" s="82"/>
      <c r="L4061" s="76"/>
      <c r="M4061" s="83"/>
      <c r="N4061" s="83"/>
      <c r="O4061" s="76"/>
      <c r="P4061" s="76"/>
      <c r="Q4061" s="84"/>
      <c r="R4061" s="86"/>
      <c r="S4061" s="76"/>
      <c r="T4061" s="86"/>
      <c r="U4061" s="84"/>
      <c r="V4061" s="84"/>
      <c r="W4061" s="83"/>
      <c r="X4061" s="76"/>
      <c r="Y4061" s="76"/>
      <c r="Z4061" s="90"/>
      <c r="AA4061" s="81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75"/>
      <c r="B4062" s="76"/>
      <c r="C4062" s="76"/>
      <c r="D4062" s="77"/>
      <c r="E4062" s="78"/>
      <c r="F4062" s="79"/>
      <c r="G4062" s="80"/>
      <c r="H4062" s="81"/>
      <c r="I4062" s="81"/>
      <c r="J4062" s="82"/>
      <c r="K4062" s="82"/>
      <c r="L4062" s="76"/>
      <c r="M4062" s="83"/>
      <c r="N4062" s="83"/>
      <c r="O4062" s="76"/>
      <c r="P4062" s="76"/>
      <c r="Q4062" s="84"/>
      <c r="R4062" s="86"/>
      <c r="S4062" s="76"/>
      <c r="T4062" s="86"/>
      <c r="U4062" s="84"/>
      <c r="V4062" s="84"/>
      <c r="W4062" s="83"/>
      <c r="X4062" s="76"/>
      <c r="Y4062" s="76"/>
      <c r="Z4062" s="90"/>
      <c r="AA4062" s="81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75"/>
      <c r="B4063" s="76"/>
      <c r="C4063" s="76"/>
      <c r="D4063" s="77"/>
      <c r="E4063" s="78"/>
      <c r="F4063" s="79"/>
      <c r="G4063" s="80"/>
      <c r="H4063" s="81"/>
      <c r="I4063" s="81"/>
      <c r="J4063" s="82"/>
      <c r="K4063" s="82"/>
      <c r="L4063" s="76"/>
      <c r="M4063" s="83"/>
      <c r="N4063" s="83"/>
      <c r="O4063" s="76"/>
      <c r="P4063" s="76"/>
      <c r="Q4063" s="84"/>
      <c r="R4063" s="86"/>
      <c r="S4063" s="76"/>
      <c r="T4063" s="86"/>
      <c r="U4063" s="84"/>
      <c r="V4063" s="84"/>
      <c r="W4063" s="83"/>
      <c r="X4063" s="76"/>
      <c r="Y4063" s="76"/>
      <c r="Z4063" s="90"/>
      <c r="AA4063" s="81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75"/>
      <c r="B4064" s="76"/>
      <c r="C4064" s="76"/>
      <c r="D4064" s="77"/>
      <c r="E4064" s="78"/>
      <c r="F4064" s="79"/>
      <c r="G4064" s="80"/>
      <c r="H4064" s="81"/>
      <c r="I4064" s="81"/>
      <c r="J4064" s="82"/>
      <c r="K4064" s="82"/>
      <c r="L4064" s="76"/>
      <c r="M4064" s="83"/>
      <c r="N4064" s="83"/>
      <c r="O4064" s="76"/>
      <c r="P4064" s="76"/>
      <c r="Q4064" s="84"/>
      <c r="R4064" s="86"/>
      <c r="S4064" s="76"/>
      <c r="T4064" s="86"/>
      <c r="U4064" s="84"/>
      <c r="V4064" s="84"/>
      <c r="W4064" s="83"/>
      <c r="X4064" s="76"/>
      <c r="Y4064" s="76"/>
      <c r="Z4064" s="90"/>
      <c r="AA4064" s="81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75"/>
      <c r="B4065" s="76"/>
      <c r="C4065" s="76"/>
      <c r="D4065" s="77"/>
      <c r="E4065" s="78"/>
      <c r="F4065" s="79"/>
      <c r="G4065" s="80"/>
      <c r="H4065" s="81"/>
      <c r="I4065" s="81"/>
      <c r="J4065" s="82"/>
      <c r="K4065" s="82"/>
      <c r="L4065" s="76"/>
      <c r="M4065" s="83"/>
      <c r="N4065" s="83"/>
      <c r="O4065" s="76"/>
      <c r="P4065" s="76"/>
      <c r="Q4065" s="84"/>
      <c r="R4065" s="86"/>
      <c r="S4065" s="76"/>
      <c r="T4065" s="86"/>
      <c r="U4065" s="84"/>
      <c r="V4065" s="84"/>
      <c r="W4065" s="83"/>
      <c r="X4065" s="76"/>
      <c r="Y4065" s="76"/>
      <c r="Z4065" s="90"/>
      <c r="AA4065" s="81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75"/>
      <c r="B4066" s="76"/>
      <c r="C4066" s="76"/>
      <c r="D4066" s="77"/>
      <c r="E4066" s="78"/>
      <c r="F4066" s="79"/>
      <c r="G4066" s="80"/>
      <c r="H4066" s="81"/>
      <c r="I4066" s="81"/>
      <c r="J4066" s="82"/>
      <c r="K4066" s="82"/>
      <c r="L4066" s="76"/>
      <c r="M4066" s="83"/>
      <c r="N4066" s="83"/>
      <c r="O4066" s="76"/>
      <c r="P4066" s="76"/>
      <c r="Q4066" s="84"/>
      <c r="R4066" s="86"/>
      <c r="S4066" s="76"/>
      <c r="T4066" s="86"/>
      <c r="U4066" s="84"/>
      <c r="V4066" s="84"/>
      <c r="W4066" s="83"/>
      <c r="X4066" s="76"/>
      <c r="Y4066" s="76"/>
      <c r="Z4066" s="90"/>
      <c r="AA4066" s="81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75"/>
      <c r="B4067" s="76"/>
      <c r="C4067" s="76"/>
      <c r="D4067" s="77"/>
      <c r="E4067" s="78"/>
      <c r="F4067" s="79"/>
      <c r="G4067" s="80"/>
      <c r="H4067" s="81"/>
      <c r="I4067" s="81"/>
      <c r="J4067" s="82"/>
      <c r="K4067" s="82"/>
      <c r="L4067" s="76"/>
      <c r="M4067" s="83"/>
      <c r="N4067" s="83"/>
      <c r="O4067" s="76"/>
      <c r="P4067" s="76"/>
      <c r="Q4067" s="84"/>
      <c r="R4067" s="86"/>
      <c r="S4067" s="76"/>
      <c r="T4067" s="86"/>
      <c r="U4067" s="84"/>
      <c r="V4067" s="84"/>
      <c r="W4067" s="83"/>
      <c r="X4067" s="76"/>
      <c r="Y4067" s="76"/>
      <c r="Z4067" s="90"/>
      <c r="AA4067" s="81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75"/>
      <c r="B4068" s="76"/>
      <c r="C4068" s="76"/>
      <c r="D4068" s="77"/>
      <c r="E4068" s="78"/>
      <c r="F4068" s="79"/>
      <c r="G4068" s="80"/>
      <c r="H4068" s="81"/>
      <c r="I4068" s="81"/>
      <c r="J4068" s="82"/>
      <c r="K4068" s="82"/>
      <c r="L4068" s="76"/>
      <c r="M4068" s="83"/>
      <c r="N4068" s="83"/>
      <c r="O4068" s="76"/>
      <c r="P4068" s="76"/>
      <c r="Q4068" s="84"/>
      <c r="R4068" s="86"/>
      <c r="S4068" s="76"/>
      <c r="T4068" s="86"/>
      <c r="U4068" s="84"/>
      <c r="V4068" s="84"/>
      <c r="W4068" s="83"/>
      <c r="X4068" s="76"/>
      <c r="Y4068" s="76"/>
      <c r="Z4068" s="90"/>
      <c r="AA4068" s="81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75"/>
      <c r="B4069" s="76"/>
      <c r="C4069" s="76"/>
      <c r="D4069" s="77"/>
      <c r="E4069" s="78"/>
      <c r="F4069" s="79"/>
      <c r="G4069" s="80"/>
      <c r="H4069" s="81"/>
      <c r="I4069" s="81"/>
      <c r="J4069" s="82"/>
      <c r="K4069" s="82"/>
      <c r="L4069" s="76"/>
      <c r="M4069" s="83"/>
      <c r="N4069" s="83"/>
      <c r="O4069" s="76"/>
      <c r="P4069" s="76"/>
      <c r="Q4069" s="84"/>
      <c r="R4069" s="86"/>
      <c r="S4069" s="76"/>
      <c r="T4069" s="86"/>
      <c r="U4069" s="84"/>
      <c r="V4069" s="84"/>
      <c r="W4069" s="83"/>
      <c r="X4069" s="76"/>
      <c r="Y4069" s="76"/>
      <c r="Z4069" s="90"/>
      <c r="AA4069" s="81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75"/>
      <c r="B4070" s="76"/>
      <c r="C4070" s="76"/>
      <c r="D4070" s="77"/>
      <c r="E4070" s="78"/>
      <c r="F4070" s="79"/>
      <c r="G4070" s="80"/>
      <c r="H4070" s="81"/>
      <c r="I4070" s="81"/>
      <c r="J4070" s="82"/>
      <c r="K4070" s="82"/>
      <c r="L4070" s="76"/>
      <c r="M4070" s="83"/>
      <c r="N4070" s="83"/>
      <c r="O4070" s="76"/>
      <c r="P4070" s="76"/>
      <c r="Q4070" s="84"/>
      <c r="R4070" s="86"/>
      <c r="S4070" s="76"/>
      <c r="T4070" s="86"/>
      <c r="U4070" s="84"/>
      <c r="V4070" s="84"/>
      <c r="W4070" s="83"/>
      <c r="X4070" s="76"/>
      <c r="Y4070" s="76"/>
      <c r="Z4070" s="90"/>
      <c r="AA4070" s="81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75"/>
      <c r="B4071" s="76"/>
      <c r="C4071" s="76"/>
      <c r="D4071" s="77"/>
      <c r="E4071" s="78"/>
      <c r="F4071" s="79"/>
      <c r="G4071" s="80"/>
      <c r="H4071" s="81"/>
      <c r="I4071" s="81"/>
      <c r="J4071" s="82"/>
      <c r="K4071" s="82"/>
      <c r="L4071" s="76"/>
      <c r="M4071" s="83"/>
      <c r="N4071" s="83"/>
      <c r="O4071" s="76"/>
      <c r="P4071" s="76"/>
      <c r="Q4071" s="84"/>
      <c r="R4071" s="86"/>
      <c r="S4071" s="76"/>
      <c r="T4071" s="86"/>
      <c r="U4071" s="84"/>
      <c r="V4071" s="84"/>
      <c r="W4071" s="83"/>
      <c r="X4071" s="76"/>
      <c r="Y4071" s="76"/>
      <c r="Z4071" s="90"/>
      <c r="AA4071" s="81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75"/>
      <c r="B4072" s="76"/>
      <c r="C4072" s="76"/>
      <c r="D4072" s="77"/>
      <c r="E4072" s="78"/>
      <c r="F4072" s="79"/>
      <c r="G4072" s="80"/>
      <c r="H4072" s="81"/>
      <c r="I4072" s="81"/>
      <c r="J4072" s="82"/>
      <c r="K4072" s="82"/>
      <c r="L4072" s="76"/>
      <c r="M4072" s="83"/>
      <c r="N4072" s="83"/>
      <c r="O4072" s="76"/>
      <c r="P4072" s="76"/>
      <c r="Q4072" s="84"/>
      <c r="R4072" s="86"/>
      <c r="S4072" s="76"/>
      <c r="T4072" s="86"/>
      <c r="U4072" s="84"/>
      <c r="V4072" s="84"/>
      <c r="W4072" s="83"/>
      <c r="X4072" s="76"/>
      <c r="Y4072" s="76"/>
      <c r="Z4072" s="90"/>
      <c r="AA4072" s="81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75"/>
      <c r="B4073" s="76"/>
      <c r="C4073" s="76"/>
      <c r="D4073" s="77"/>
      <c r="E4073" s="78"/>
      <c r="F4073" s="79"/>
      <c r="G4073" s="80"/>
      <c r="H4073" s="81"/>
      <c r="I4073" s="81"/>
      <c r="J4073" s="82"/>
      <c r="K4073" s="82"/>
      <c r="L4073" s="76"/>
      <c r="M4073" s="83"/>
      <c r="N4073" s="83"/>
      <c r="O4073" s="76"/>
      <c r="P4073" s="76"/>
      <c r="Q4073" s="84"/>
      <c r="R4073" s="86"/>
      <c r="S4073" s="76"/>
      <c r="T4073" s="86"/>
      <c r="U4073" s="84"/>
      <c r="V4073" s="84"/>
      <c r="W4073" s="83"/>
      <c r="X4073" s="76"/>
      <c r="Y4073" s="76"/>
      <c r="Z4073" s="90"/>
      <c r="AA4073" s="81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75"/>
      <c r="B4074" s="76"/>
      <c r="C4074" s="76"/>
      <c r="D4074" s="77"/>
      <c r="E4074" s="78"/>
      <c r="F4074" s="79"/>
      <c r="G4074" s="80"/>
      <c r="H4074" s="81"/>
      <c r="I4074" s="81"/>
      <c r="J4074" s="82"/>
      <c r="K4074" s="82"/>
      <c r="L4074" s="76"/>
      <c r="M4074" s="83"/>
      <c r="N4074" s="83"/>
      <c r="O4074" s="76"/>
      <c r="P4074" s="76"/>
      <c r="Q4074" s="84"/>
      <c r="R4074" s="86"/>
      <c r="S4074" s="76"/>
      <c r="T4074" s="86"/>
      <c r="U4074" s="84"/>
      <c r="V4074" s="84"/>
      <c r="W4074" s="83"/>
      <c r="X4074" s="76"/>
      <c r="Y4074" s="76"/>
      <c r="Z4074" s="90"/>
      <c r="AA4074" s="81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75"/>
      <c r="B4075" s="76"/>
      <c r="C4075" s="76"/>
      <c r="D4075" s="77"/>
      <c r="E4075" s="78"/>
      <c r="F4075" s="79"/>
      <c r="G4075" s="80"/>
      <c r="H4075" s="81"/>
      <c r="I4075" s="81"/>
      <c r="J4075" s="82"/>
      <c r="K4075" s="82"/>
      <c r="L4075" s="76"/>
      <c r="M4075" s="83"/>
      <c r="N4075" s="83"/>
      <c r="O4075" s="76"/>
      <c r="P4075" s="76"/>
      <c r="Q4075" s="84"/>
      <c r="R4075" s="86"/>
      <c r="S4075" s="76"/>
      <c r="T4075" s="86"/>
      <c r="U4075" s="84"/>
      <c r="V4075" s="84"/>
      <c r="W4075" s="83"/>
      <c r="X4075" s="76"/>
      <c r="Y4075" s="76"/>
      <c r="Z4075" s="90"/>
      <c r="AA4075" s="81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75"/>
      <c r="B4076" s="76"/>
      <c r="C4076" s="76"/>
      <c r="D4076" s="77"/>
      <c r="E4076" s="78"/>
      <c r="F4076" s="79"/>
      <c r="G4076" s="80"/>
      <c r="H4076" s="81"/>
      <c r="I4076" s="81"/>
      <c r="J4076" s="82"/>
      <c r="K4076" s="82"/>
      <c r="L4076" s="76"/>
      <c r="M4076" s="83"/>
      <c r="N4076" s="83"/>
      <c r="O4076" s="76"/>
      <c r="P4076" s="76"/>
      <c r="Q4076" s="84"/>
      <c r="R4076" s="86"/>
      <c r="S4076" s="76"/>
      <c r="T4076" s="86"/>
      <c r="U4076" s="84"/>
      <c r="V4076" s="84"/>
      <c r="W4076" s="83"/>
      <c r="X4076" s="76"/>
      <c r="Y4076" s="76"/>
      <c r="Z4076" s="90"/>
      <c r="AA4076" s="81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75"/>
      <c r="B4077" s="76"/>
      <c r="C4077" s="76"/>
      <c r="D4077" s="77"/>
      <c r="E4077" s="78"/>
      <c r="F4077" s="79"/>
      <c r="G4077" s="80"/>
      <c r="H4077" s="81"/>
      <c r="I4077" s="81"/>
      <c r="J4077" s="82"/>
      <c r="K4077" s="82"/>
      <c r="L4077" s="76"/>
      <c r="M4077" s="83"/>
      <c r="N4077" s="83"/>
      <c r="O4077" s="76"/>
      <c r="P4077" s="76"/>
      <c r="Q4077" s="84"/>
      <c r="R4077" s="86"/>
      <c r="S4077" s="76"/>
      <c r="T4077" s="86"/>
      <c r="U4077" s="84"/>
      <c r="V4077" s="84"/>
      <c r="W4077" s="83"/>
      <c r="X4077" s="76"/>
      <c r="Y4077" s="76"/>
      <c r="Z4077" s="90"/>
      <c r="AA4077" s="81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75"/>
      <c r="B4078" s="76"/>
      <c r="C4078" s="76"/>
      <c r="D4078" s="77"/>
      <c r="E4078" s="78"/>
      <c r="F4078" s="79"/>
      <c r="G4078" s="80"/>
      <c r="H4078" s="81"/>
      <c r="I4078" s="81"/>
      <c r="J4078" s="82"/>
      <c r="K4078" s="82"/>
      <c r="L4078" s="76"/>
      <c r="M4078" s="83"/>
      <c r="N4078" s="83"/>
      <c r="O4078" s="76"/>
      <c r="P4078" s="76"/>
      <c r="Q4078" s="84"/>
      <c r="R4078" s="86"/>
      <c r="S4078" s="76"/>
      <c r="T4078" s="86"/>
      <c r="U4078" s="84"/>
      <c r="V4078" s="84"/>
      <c r="W4078" s="83"/>
      <c r="X4078" s="76"/>
      <c r="Y4078" s="76"/>
      <c r="Z4078" s="90"/>
      <c r="AA4078" s="81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75"/>
      <c r="B4079" s="76"/>
      <c r="C4079" s="76"/>
      <c r="D4079" s="77"/>
      <c r="E4079" s="78"/>
      <c r="F4079" s="79"/>
      <c r="G4079" s="80"/>
      <c r="H4079" s="81"/>
      <c r="I4079" s="81"/>
      <c r="J4079" s="82"/>
      <c r="K4079" s="82"/>
      <c r="L4079" s="76"/>
      <c r="M4079" s="83"/>
      <c r="N4079" s="83"/>
      <c r="O4079" s="76"/>
      <c r="P4079" s="76"/>
      <c r="Q4079" s="84"/>
      <c r="R4079" s="86"/>
      <c r="S4079" s="76"/>
      <c r="T4079" s="86"/>
      <c r="U4079" s="84"/>
      <c r="V4079" s="84"/>
      <c r="W4079" s="83"/>
      <c r="X4079" s="76"/>
      <c r="Y4079" s="76"/>
      <c r="Z4079" s="90"/>
      <c r="AA4079" s="81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75"/>
      <c r="B4080" s="76"/>
      <c r="C4080" s="76"/>
      <c r="D4080" s="77"/>
      <c r="E4080" s="78"/>
      <c r="F4080" s="79"/>
      <c r="G4080" s="80"/>
      <c r="H4080" s="81"/>
      <c r="I4080" s="81"/>
      <c r="J4080" s="82"/>
      <c r="K4080" s="82"/>
      <c r="L4080" s="76"/>
      <c r="M4080" s="83"/>
      <c r="N4080" s="83"/>
      <c r="O4080" s="76"/>
      <c r="P4080" s="76"/>
      <c r="Q4080" s="84"/>
      <c r="R4080" s="86"/>
      <c r="S4080" s="76"/>
      <c r="T4080" s="86"/>
      <c r="U4080" s="84"/>
      <c r="V4080" s="84"/>
      <c r="W4080" s="83"/>
      <c r="X4080" s="76"/>
      <c r="Y4080" s="76"/>
      <c r="Z4080" s="90"/>
      <c r="AA4080" s="81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75"/>
      <c r="B4081" s="76"/>
      <c r="C4081" s="76"/>
      <c r="D4081" s="77"/>
      <c r="E4081" s="78"/>
      <c r="F4081" s="79"/>
      <c r="G4081" s="80"/>
      <c r="H4081" s="81"/>
      <c r="I4081" s="81"/>
      <c r="J4081" s="82"/>
      <c r="K4081" s="82"/>
      <c r="L4081" s="76"/>
      <c r="M4081" s="83"/>
      <c r="N4081" s="83"/>
      <c r="O4081" s="76"/>
      <c r="P4081" s="76"/>
      <c r="Q4081" s="84"/>
      <c r="R4081" s="86"/>
      <c r="S4081" s="76"/>
      <c r="T4081" s="86"/>
      <c r="U4081" s="84"/>
      <c r="V4081" s="84"/>
      <c r="W4081" s="83"/>
      <c r="X4081" s="76"/>
      <c r="Y4081" s="76"/>
      <c r="Z4081" s="90"/>
      <c r="AA4081" s="81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75"/>
      <c r="B4082" s="76"/>
      <c r="C4082" s="76"/>
      <c r="D4082" s="77"/>
      <c r="E4082" s="78"/>
      <c r="F4082" s="79"/>
      <c r="G4082" s="80"/>
      <c r="H4082" s="81"/>
      <c r="I4082" s="81"/>
      <c r="J4082" s="82"/>
      <c r="K4082" s="82"/>
      <c r="L4082" s="76"/>
      <c r="M4082" s="83"/>
      <c r="N4082" s="83"/>
      <c r="O4082" s="76"/>
      <c r="P4082" s="76"/>
      <c r="Q4082" s="84"/>
      <c r="R4082" s="86"/>
      <c r="S4082" s="76"/>
      <c r="T4082" s="86"/>
      <c r="U4082" s="84"/>
      <c r="V4082" s="84"/>
      <c r="W4082" s="83"/>
      <c r="X4082" s="76"/>
      <c r="Y4082" s="76"/>
      <c r="Z4082" s="90"/>
      <c r="AA4082" s="81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75"/>
      <c r="B4083" s="76"/>
      <c r="C4083" s="76"/>
      <c r="D4083" s="77"/>
      <c r="E4083" s="78"/>
      <c r="F4083" s="79"/>
      <c r="G4083" s="80"/>
      <c r="H4083" s="81"/>
      <c r="I4083" s="81"/>
      <c r="J4083" s="82"/>
      <c r="K4083" s="82"/>
      <c r="L4083" s="76"/>
      <c r="M4083" s="83"/>
      <c r="N4083" s="83"/>
      <c r="O4083" s="76"/>
      <c r="P4083" s="76"/>
      <c r="Q4083" s="84"/>
      <c r="R4083" s="86"/>
      <c r="S4083" s="76"/>
      <c r="T4083" s="86"/>
      <c r="U4083" s="84"/>
      <c r="V4083" s="84"/>
      <c r="W4083" s="83"/>
      <c r="X4083" s="76"/>
      <c r="Y4083" s="76"/>
      <c r="Z4083" s="90"/>
      <c r="AA4083" s="81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75"/>
      <c r="B4084" s="76"/>
      <c r="C4084" s="76"/>
      <c r="D4084" s="77"/>
      <c r="E4084" s="78"/>
      <c r="F4084" s="79"/>
      <c r="G4084" s="80"/>
      <c r="H4084" s="81"/>
      <c r="I4084" s="81"/>
      <c r="J4084" s="82"/>
      <c r="K4084" s="82"/>
      <c r="L4084" s="76"/>
      <c r="M4084" s="83"/>
      <c r="N4084" s="83"/>
      <c r="O4084" s="76"/>
      <c r="P4084" s="76"/>
      <c r="Q4084" s="84"/>
      <c r="R4084" s="86"/>
      <c r="S4084" s="76"/>
      <c r="T4084" s="86"/>
      <c r="U4084" s="84"/>
      <c r="V4084" s="84"/>
      <c r="W4084" s="83"/>
      <c r="X4084" s="76"/>
      <c r="Y4084" s="76"/>
      <c r="Z4084" s="90"/>
      <c r="AA4084" s="81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75"/>
      <c r="B4085" s="76"/>
      <c r="C4085" s="76"/>
      <c r="D4085" s="77"/>
      <c r="E4085" s="78"/>
      <c r="F4085" s="79"/>
      <c r="G4085" s="80"/>
      <c r="H4085" s="81"/>
      <c r="I4085" s="81"/>
      <c r="J4085" s="82"/>
      <c r="K4085" s="82"/>
      <c r="L4085" s="76"/>
      <c r="M4085" s="83"/>
      <c r="N4085" s="83"/>
      <c r="O4085" s="76"/>
      <c r="P4085" s="76"/>
      <c r="Q4085" s="84"/>
      <c r="R4085" s="86"/>
      <c r="S4085" s="76"/>
      <c r="T4085" s="86"/>
      <c r="U4085" s="84"/>
      <c r="V4085" s="84"/>
      <c r="W4085" s="83"/>
      <c r="X4085" s="76"/>
      <c r="Y4085" s="76"/>
      <c r="Z4085" s="90"/>
      <c r="AA4085" s="81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75"/>
      <c r="B4086" s="76"/>
      <c r="C4086" s="76"/>
      <c r="D4086" s="77"/>
      <c r="E4086" s="78"/>
      <c r="F4086" s="79"/>
      <c r="G4086" s="80"/>
      <c r="H4086" s="81"/>
      <c r="I4086" s="81"/>
      <c r="J4086" s="82"/>
      <c r="K4086" s="82"/>
      <c r="L4086" s="76"/>
      <c r="M4086" s="83"/>
      <c r="N4086" s="83"/>
      <c r="O4086" s="76"/>
      <c r="P4086" s="76"/>
      <c r="Q4086" s="84"/>
      <c r="R4086" s="86"/>
      <c r="S4086" s="76"/>
      <c r="T4086" s="86"/>
      <c r="U4086" s="84"/>
      <c r="V4086" s="84"/>
      <c r="W4086" s="83"/>
      <c r="X4086" s="76"/>
      <c r="Y4086" s="76"/>
      <c r="Z4086" s="90"/>
      <c r="AA4086" s="81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75"/>
      <c r="B4087" s="76"/>
      <c r="C4087" s="76"/>
      <c r="D4087" s="77"/>
      <c r="E4087" s="78"/>
      <c r="F4087" s="79"/>
      <c r="G4087" s="80"/>
      <c r="H4087" s="81"/>
      <c r="I4087" s="81"/>
      <c r="J4087" s="82"/>
      <c r="K4087" s="82"/>
      <c r="L4087" s="76"/>
      <c r="M4087" s="83"/>
      <c r="N4087" s="83"/>
      <c r="O4087" s="76"/>
      <c r="P4087" s="76"/>
      <c r="Q4087" s="84"/>
      <c r="R4087" s="86"/>
      <c r="S4087" s="76"/>
      <c r="T4087" s="86"/>
      <c r="U4087" s="84"/>
      <c r="V4087" s="84"/>
      <c r="W4087" s="83"/>
      <c r="X4087" s="76"/>
      <c r="Y4087" s="76"/>
      <c r="Z4087" s="90"/>
      <c r="AA4087" s="81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75"/>
      <c r="B4088" s="76"/>
      <c r="C4088" s="76"/>
      <c r="D4088" s="77"/>
      <c r="E4088" s="78"/>
      <c r="F4088" s="79"/>
      <c r="G4088" s="80"/>
      <c r="H4088" s="81"/>
      <c r="I4088" s="81"/>
      <c r="J4088" s="82"/>
      <c r="K4088" s="82"/>
      <c r="L4088" s="76"/>
      <c r="M4088" s="83"/>
      <c r="N4088" s="83"/>
      <c r="O4088" s="76"/>
      <c r="P4088" s="76"/>
      <c r="Q4088" s="84"/>
      <c r="R4088" s="86"/>
      <c r="S4088" s="76"/>
      <c r="T4088" s="86"/>
      <c r="U4088" s="84"/>
      <c r="V4088" s="84"/>
      <c r="W4088" s="83"/>
      <c r="X4088" s="76"/>
      <c r="Y4088" s="76"/>
      <c r="Z4088" s="90"/>
      <c r="AA4088" s="81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75"/>
      <c r="B4089" s="76"/>
      <c r="C4089" s="76"/>
      <c r="D4089" s="77"/>
      <c r="E4089" s="78"/>
      <c r="F4089" s="79"/>
      <c r="G4089" s="80"/>
      <c r="H4089" s="81"/>
      <c r="I4089" s="81"/>
      <c r="J4089" s="82"/>
      <c r="K4089" s="82"/>
      <c r="L4089" s="76"/>
      <c r="M4089" s="83"/>
      <c r="N4089" s="83"/>
      <c r="O4089" s="76"/>
      <c r="P4089" s="76"/>
      <c r="Q4089" s="84"/>
      <c r="R4089" s="86"/>
      <c r="S4089" s="76"/>
      <c r="T4089" s="86"/>
      <c r="U4089" s="84"/>
      <c r="V4089" s="84"/>
      <c r="W4089" s="83"/>
      <c r="X4089" s="76"/>
      <c r="Y4089" s="76"/>
      <c r="Z4089" s="90"/>
      <c r="AA4089" s="81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75"/>
      <c r="B4090" s="76"/>
      <c r="C4090" s="76"/>
      <c r="D4090" s="77"/>
      <c r="E4090" s="78"/>
      <c r="F4090" s="79"/>
      <c r="G4090" s="80"/>
      <c r="H4090" s="81"/>
      <c r="I4090" s="81"/>
      <c r="J4090" s="82"/>
      <c r="K4090" s="82"/>
      <c r="L4090" s="76"/>
      <c r="M4090" s="83"/>
      <c r="N4090" s="83"/>
      <c r="O4090" s="76"/>
      <c r="P4090" s="76"/>
      <c r="Q4090" s="84"/>
      <c r="R4090" s="86"/>
      <c r="S4090" s="76"/>
      <c r="T4090" s="86"/>
      <c r="U4090" s="84"/>
      <c r="V4090" s="84"/>
      <c r="W4090" s="83"/>
      <c r="X4090" s="76"/>
      <c r="Y4090" s="76"/>
      <c r="Z4090" s="90"/>
      <c r="AA4090" s="81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75"/>
      <c r="B4091" s="76"/>
      <c r="C4091" s="76"/>
      <c r="D4091" s="77"/>
      <c r="E4091" s="78"/>
      <c r="F4091" s="79"/>
      <c r="G4091" s="80"/>
      <c r="H4091" s="81"/>
      <c r="I4091" s="81"/>
      <c r="J4091" s="82"/>
      <c r="K4091" s="82"/>
      <c r="L4091" s="76"/>
      <c r="M4091" s="83"/>
      <c r="N4091" s="83"/>
      <c r="O4091" s="76"/>
      <c r="P4091" s="76"/>
      <c r="Q4091" s="84"/>
      <c r="R4091" s="86"/>
      <c r="S4091" s="76"/>
      <c r="T4091" s="86"/>
      <c r="U4091" s="84"/>
      <c r="V4091" s="84"/>
      <c r="W4091" s="83"/>
      <c r="X4091" s="76"/>
      <c r="Y4091" s="76"/>
      <c r="Z4091" s="90"/>
      <c r="AA4091" s="81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75"/>
      <c r="B4092" s="76"/>
      <c r="C4092" s="76"/>
      <c r="D4092" s="77"/>
      <c r="E4092" s="78"/>
      <c r="F4092" s="79"/>
      <c r="G4092" s="80"/>
      <c r="H4092" s="81"/>
      <c r="I4092" s="81"/>
      <c r="J4092" s="82"/>
      <c r="K4092" s="82"/>
      <c r="L4092" s="76"/>
      <c r="M4092" s="83"/>
      <c r="N4092" s="83"/>
      <c r="O4092" s="76"/>
      <c r="P4092" s="76"/>
      <c r="Q4092" s="84"/>
      <c r="R4092" s="86"/>
      <c r="S4092" s="76"/>
      <c r="T4092" s="86"/>
      <c r="U4092" s="84"/>
      <c r="V4092" s="84"/>
      <c r="W4092" s="83"/>
      <c r="X4092" s="76"/>
      <c r="Y4092" s="76"/>
      <c r="Z4092" s="90"/>
      <c r="AA4092" s="81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75"/>
      <c r="B4093" s="76"/>
      <c r="C4093" s="76"/>
      <c r="D4093" s="77"/>
      <c r="E4093" s="78"/>
      <c r="F4093" s="79"/>
      <c r="G4093" s="80"/>
      <c r="H4093" s="81"/>
      <c r="I4093" s="81"/>
      <c r="J4093" s="82"/>
      <c r="K4093" s="82"/>
      <c r="L4093" s="76"/>
      <c r="M4093" s="83"/>
      <c r="N4093" s="83"/>
      <c r="O4093" s="76"/>
      <c r="P4093" s="76"/>
      <c r="Q4093" s="84"/>
      <c r="R4093" s="86"/>
      <c r="S4093" s="76"/>
      <c r="T4093" s="86"/>
      <c r="U4093" s="84"/>
      <c r="V4093" s="84"/>
      <c r="W4093" s="83"/>
      <c r="X4093" s="76"/>
      <c r="Y4093" s="76"/>
      <c r="Z4093" s="90"/>
      <c r="AA4093" s="81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75"/>
      <c r="B4094" s="76"/>
      <c r="C4094" s="76"/>
      <c r="D4094" s="77"/>
      <c r="E4094" s="78"/>
      <c r="F4094" s="79"/>
      <c r="G4094" s="80"/>
      <c r="H4094" s="81"/>
      <c r="I4094" s="81"/>
      <c r="J4094" s="82"/>
      <c r="K4094" s="82"/>
      <c r="L4094" s="76"/>
      <c r="M4094" s="83"/>
      <c r="N4094" s="83"/>
      <c r="O4094" s="76"/>
      <c r="P4094" s="76"/>
      <c r="Q4094" s="84"/>
      <c r="R4094" s="86"/>
      <c r="S4094" s="76"/>
      <c r="T4094" s="86"/>
      <c r="U4094" s="84"/>
      <c r="V4094" s="84"/>
      <c r="W4094" s="83"/>
      <c r="X4094" s="76"/>
      <c r="Y4094" s="76"/>
      <c r="Z4094" s="90"/>
      <c r="AA4094" s="81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75"/>
      <c r="B4095" s="76"/>
      <c r="C4095" s="76"/>
      <c r="D4095" s="77"/>
      <c r="E4095" s="78"/>
      <c r="F4095" s="79"/>
      <c r="G4095" s="80"/>
      <c r="H4095" s="81"/>
      <c r="I4095" s="81"/>
      <c r="J4095" s="82"/>
      <c r="K4095" s="82"/>
      <c r="L4095" s="76"/>
      <c r="M4095" s="83"/>
      <c r="N4095" s="83"/>
      <c r="O4095" s="76"/>
      <c r="P4095" s="76"/>
      <c r="Q4095" s="84"/>
      <c r="R4095" s="86"/>
      <c r="S4095" s="76"/>
      <c r="T4095" s="86"/>
      <c r="U4095" s="84"/>
      <c r="V4095" s="84"/>
      <c r="W4095" s="83"/>
      <c r="X4095" s="76"/>
      <c r="Y4095" s="76"/>
      <c r="Z4095" s="90"/>
      <c r="AA4095" s="81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75"/>
      <c r="B4096" s="76"/>
      <c r="C4096" s="76"/>
      <c r="D4096" s="77"/>
      <c r="E4096" s="78"/>
      <c r="F4096" s="79"/>
      <c r="G4096" s="80"/>
      <c r="H4096" s="81"/>
      <c r="I4096" s="81"/>
      <c r="J4096" s="82"/>
      <c r="K4096" s="82"/>
      <c r="L4096" s="76"/>
      <c r="M4096" s="83"/>
      <c r="N4096" s="83"/>
      <c r="O4096" s="76"/>
      <c r="P4096" s="76"/>
      <c r="Q4096" s="84"/>
      <c r="R4096" s="86"/>
      <c r="S4096" s="76"/>
      <c r="T4096" s="86"/>
      <c r="U4096" s="84"/>
      <c r="V4096" s="84"/>
      <c r="W4096" s="83"/>
      <c r="X4096" s="76"/>
      <c r="Y4096" s="76"/>
      <c r="Z4096" s="90"/>
      <c r="AA4096" s="81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75"/>
      <c r="B4097" s="76"/>
      <c r="C4097" s="76"/>
      <c r="D4097" s="77"/>
      <c r="E4097" s="78"/>
      <c r="F4097" s="79"/>
      <c r="G4097" s="80"/>
      <c r="H4097" s="81"/>
      <c r="I4097" s="81"/>
      <c r="J4097" s="82"/>
      <c r="K4097" s="82"/>
      <c r="L4097" s="76"/>
      <c r="M4097" s="83"/>
      <c r="N4097" s="83"/>
      <c r="O4097" s="76"/>
      <c r="P4097" s="76"/>
      <c r="Q4097" s="84"/>
      <c r="R4097" s="86"/>
      <c r="S4097" s="76"/>
      <c r="T4097" s="86"/>
      <c r="U4097" s="84"/>
      <c r="V4097" s="84"/>
      <c r="W4097" s="83"/>
      <c r="X4097" s="76"/>
      <c r="Y4097" s="76"/>
      <c r="Z4097" s="90"/>
      <c r="AA4097" s="81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75"/>
      <c r="B4098" s="76"/>
      <c r="C4098" s="76"/>
      <c r="D4098" s="77"/>
      <c r="E4098" s="78"/>
      <c r="F4098" s="79"/>
      <c r="G4098" s="80"/>
      <c r="H4098" s="81"/>
      <c r="I4098" s="81"/>
      <c r="J4098" s="82"/>
      <c r="K4098" s="82"/>
      <c r="L4098" s="76"/>
      <c r="M4098" s="83"/>
      <c r="N4098" s="83"/>
      <c r="O4098" s="76"/>
      <c r="P4098" s="76"/>
      <c r="Q4098" s="84"/>
      <c r="R4098" s="86"/>
      <c r="S4098" s="76"/>
      <c r="T4098" s="86"/>
      <c r="U4098" s="84"/>
      <c r="V4098" s="84"/>
      <c r="W4098" s="83"/>
      <c r="X4098" s="76"/>
      <c r="Y4098" s="76"/>
      <c r="Z4098" s="90"/>
      <c r="AA4098" s="81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75"/>
      <c r="B4099" s="76"/>
      <c r="C4099" s="76"/>
      <c r="D4099" s="77"/>
      <c r="E4099" s="78"/>
      <c r="F4099" s="79"/>
      <c r="G4099" s="80"/>
      <c r="H4099" s="81"/>
      <c r="I4099" s="81"/>
      <c r="J4099" s="82"/>
      <c r="K4099" s="82"/>
      <c r="L4099" s="76"/>
      <c r="M4099" s="83"/>
      <c r="N4099" s="83"/>
      <c r="O4099" s="76"/>
      <c r="P4099" s="76"/>
      <c r="Q4099" s="84"/>
      <c r="R4099" s="86"/>
      <c r="S4099" s="76"/>
      <c r="T4099" s="86"/>
      <c r="U4099" s="84"/>
      <c r="V4099" s="84"/>
      <c r="W4099" s="83"/>
      <c r="X4099" s="76"/>
      <c r="Y4099" s="76"/>
      <c r="Z4099" s="90"/>
      <c r="AA4099" s="81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75"/>
      <c r="B4100" s="76"/>
      <c r="C4100" s="76"/>
      <c r="D4100" s="77"/>
      <c r="E4100" s="78"/>
      <c r="F4100" s="79"/>
      <c r="G4100" s="80"/>
      <c r="H4100" s="81"/>
      <c r="I4100" s="81"/>
      <c r="J4100" s="82"/>
      <c r="K4100" s="82"/>
      <c r="L4100" s="76"/>
      <c r="M4100" s="83"/>
      <c r="N4100" s="83"/>
      <c r="O4100" s="76"/>
      <c r="P4100" s="76"/>
      <c r="Q4100" s="84"/>
      <c r="R4100" s="86"/>
      <c r="S4100" s="76"/>
      <c r="T4100" s="86"/>
      <c r="U4100" s="84"/>
      <c r="V4100" s="84"/>
      <c r="W4100" s="83"/>
      <c r="X4100" s="76"/>
      <c r="Y4100" s="76"/>
      <c r="Z4100" s="90"/>
      <c r="AA4100" s="81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75"/>
      <c r="B4101" s="76"/>
      <c r="C4101" s="76"/>
      <c r="D4101" s="77"/>
      <c r="E4101" s="78"/>
      <c r="F4101" s="79"/>
      <c r="G4101" s="80"/>
      <c r="H4101" s="81"/>
      <c r="I4101" s="81"/>
      <c r="J4101" s="82"/>
      <c r="K4101" s="82"/>
      <c r="L4101" s="76"/>
      <c r="M4101" s="83"/>
      <c r="N4101" s="83"/>
      <c r="O4101" s="76"/>
      <c r="P4101" s="76"/>
      <c r="Q4101" s="84"/>
      <c r="R4101" s="86"/>
      <c r="S4101" s="76"/>
      <c r="T4101" s="86"/>
      <c r="U4101" s="84"/>
      <c r="V4101" s="84"/>
      <c r="W4101" s="83"/>
      <c r="X4101" s="76"/>
      <c r="Y4101" s="76"/>
      <c r="Z4101" s="90"/>
      <c r="AA4101" s="81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75"/>
      <c r="B4102" s="76"/>
      <c r="C4102" s="76"/>
      <c r="D4102" s="77"/>
      <c r="E4102" s="78"/>
      <c r="F4102" s="79"/>
      <c r="G4102" s="80"/>
      <c r="H4102" s="81"/>
      <c r="I4102" s="81"/>
      <c r="J4102" s="82"/>
      <c r="K4102" s="82"/>
      <c r="L4102" s="76"/>
      <c r="M4102" s="83"/>
      <c r="N4102" s="83"/>
      <c r="O4102" s="76"/>
      <c r="P4102" s="76"/>
      <c r="Q4102" s="84"/>
      <c r="R4102" s="86"/>
      <c r="S4102" s="76"/>
      <c r="T4102" s="86"/>
      <c r="U4102" s="84"/>
      <c r="V4102" s="84"/>
      <c r="W4102" s="83"/>
      <c r="X4102" s="76"/>
      <c r="Y4102" s="76"/>
      <c r="Z4102" s="90"/>
      <c r="AA4102" s="81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75"/>
      <c r="B4103" s="76"/>
      <c r="C4103" s="76"/>
      <c r="D4103" s="77"/>
      <c r="E4103" s="78"/>
      <c r="F4103" s="79"/>
      <c r="G4103" s="80"/>
      <c r="H4103" s="81"/>
      <c r="I4103" s="81"/>
      <c r="J4103" s="82"/>
      <c r="K4103" s="82"/>
      <c r="L4103" s="76"/>
      <c r="M4103" s="83"/>
      <c r="N4103" s="83"/>
      <c r="O4103" s="76"/>
      <c r="P4103" s="76"/>
      <c r="Q4103" s="84"/>
      <c r="R4103" s="86"/>
      <c r="S4103" s="76"/>
      <c r="T4103" s="86"/>
      <c r="U4103" s="84"/>
      <c r="V4103" s="84"/>
      <c r="W4103" s="83"/>
      <c r="X4103" s="76"/>
      <c r="Y4103" s="76"/>
      <c r="Z4103" s="90"/>
      <c r="AA4103" s="81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75"/>
      <c r="B4104" s="76"/>
      <c r="C4104" s="76"/>
      <c r="D4104" s="77"/>
      <c r="E4104" s="78"/>
      <c r="F4104" s="79"/>
      <c r="G4104" s="80"/>
      <c r="H4104" s="81"/>
      <c r="I4104" s="81"/>
      <c r="J4104" s="82"/>
      <c r="K4104" s="82"/>
      <c r="L4104" s="76"/>
      <c r="M4104" s="83"/>
      <c r="N4104" s="83"/>
      <c r="O4104" s="76"/>
      <c r="P4104" s="76"/>
      <c r="Q4104" s="84"/>
      <c r="R4104" s="86"/>
      <c r="S4104" s="76"/>
      <c r="T4104" s="86"/>
      <c r="U4104" s="84"/>
      <c r="V4104" s="84"/>
      <c r="W4104" s="83"/>
      <c r="X4104" s="76"/>
      <c r="Y4104" s="76"/>
      <c r="Z4104" s="90"/>
      <c r="AA4104" s="81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75"/>
      <c r="B4105" s="76"/>
      <c r="C4105" s="76"/>
      <c r="D4105" s="77"/>
      <c r="E4105" s="78"/>
      <c r="F4105" s="79"/>
      <c r="G4105" s="80"/>
      <c r="H4105" s="81"/>
      <c r="I4105" s="81"/>
      <c r="J4105" s="82"/>
      <c r="K4105" s="82"/>
      <c r="L4105" s="76"/>
      <c r="M4105" s="83"/>
      <c r="N4105" s="83"/>
      <c r="O4105" s="76"/>
      <c r="P4105" s="76"/>
      <c r="Q4105" s="84"/>
      <c r="R4105" s="86"/>
      <c r="S4105" s="76"/>
      <c r="T4105" s="86"/>
      <c r="U4105" s="84"/>
      <c r="V4105" s="84"/>
      <c r="W4105" s="83"/>
      <c r="X4105" s="76"/>
      <c r="Y4105" s="76"/>
      <c r="Z4105" s="90"/>
      <c r="AA4105" s="81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75"/>
      <c r="B4106" s="76"/>
      <c r="C4106" s="76"/>
      <c r="D4106" s="77"/>
      <c r="E4106" s="78"/>
      <c r="F4106" s="79"/>
      <c r="G4106" s="80"/>
      <c r="H4106" s="81"/>
      <c r="I4106" s="81"/>
      <c r="J4106" s="82"/>
      <c r="K4106" s="82"/>
      <c r="L4106" s="76"/>
      <c r="M4106" s="83"/>
      <c r="N4106" s="83"/>
      <c r="O4106" s="76"/>
      <c r="P4106" s="76"/>
      <c r="Q4106" s="84"/>
      <c r="R4106" s="86"/>
      <c r="S4106" s="76"/>
      <c r="T4106" s="86"/>
      <c r="U4106" s="84"/>
      <c r="V4106" s="84"/>
      <c r="W4106" s="83"/>
      <c r="X4106" s="76"/>
      <c r="Y4106" s="76"/>
      <c r="Z4106" s="90"/>
      <c r="AA4106" s="81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75"/>
      <c r="B4107" s="76"/>
      <c r="C4107" s="76"/>
      <c r="D4107" s="77"/>
      <c r="E4107" s="78"/>
      <c r="F4107" s="79"/>
      <c r="G4107" s="80"/>
      <c r="H4107" s="81"/>
      <c r="I4107" s="81"/>
      <c r="J4107" s="82"/>
      <c r="K4107" s="82"/>
      <c r="L4107" s="76"/>
      <c r="M4107" s="83"/>
      <c r="N4107" s="83"/>
      <c r="O4107" s="76"/>
      <c r="P4107" s="76"/>
      <c r="Q4107" s="84"/>
      <c r="R4107" s="86"/>
      <c r="S4107" s="76"/>
      <c r="T4107" s="86"/>
      <c r="U4107" s="84"/>
      <c r="V4107" s="84"/>
      <c r="W4107" s="83"/>
      <c r="X4107" s="76"/>
      <c r="Y4107" s="76"/>
      <c r="Z4107" s="90"/>
      <c r="AA4107" s="81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75"/>
      <c r="B4108" s="76"/>
      <c r="C4108" s="76"/>
      <c r="D4108" s="77"/>
      <c r="E4108" s="78"/>
      <c r="F4108" s="79"/>
      <c r="G4108" s="80"/>
      <c r="H4108" s="81"/>
      <c r="I4108" s="81"/>
      <c r="J4108" s="82"/>
      <c r="K4108" s="82"/>
      <c r="L4108" s="76"/>
      <c r="M4108" s="83"/>
      <c r="N4108" s="83"/>
      <c r="O4108" s="76"/>
      <c r="P4108" s="76"/>
      <c r="Q4108" s="84"/>
      <c r="R4108" s="86"/>
      <c r="S4108" s="76"/>
      <c r="T4108" s="86"/>
      <c r="U4108" s="84"/>
      <c r="V4108" s="84"/>
      <c r="W4108" s="83"/>
      <c r="X4108" s="76"/>
      <c r="Y4108" s="76"/>
      <c r="Z4108" s="90"/>
      <c r="AA4108" s="81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75"/>
      <c r="B4109" s="76"/>
      <c r="C4109" s="76"/>
      <c r="D4109" s="77"/>
      <c r="E4109" s="78"/>
      <c r="F4109" s="79"/>
      <c r="G4109" s="80"/>
      <c r="H4109" s="81"/>
      <c r="I4109" s="81"/>
      <c r="J4109" s="82"/>
      <c r="K4109" s="82"/>
      <c r="L4109" s="76"/>
      <c r="M4109" s="83"/>
      <c r="N4109" s="83"/>
      <c r="O4109" s="76"/>
      <c r="P4109" s="76"/>
      <c r="Q4109" s="84"/>
      <c r="R4109" s="86"/>
      <c r="S4109" s="76"/>
      <c r="T4109" s="86"/>
      <c r="U4109" s="84"/>
      <c r="V4109" s="84"/>
      <c r="W4109" s="83"/>
      <c r="X4109" s="76"/>
      <c r="Y4109" s="76"/>
      <c r="Z4109" s="90"/>
      <c r="AA4109" s="81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75"/>
      <c r="B4110" s="76"/>
      <c r="C4110" s="76"/>
      <c r="D4110" s="77"/>
      <c r="E4110" s="78"/>
      <c r="F4110" s="79"/>
      <c r="G4110" s="80"/>
      <c r="H4110" s="81"/>
      <c r="I4110" s="81"/>
      <c r="J4110" s="82"/>
      <c r="K4110" s="82"/>
      <c r="L4110" s="76"/>
      <c r="M4110" s="83"/>
      <c r="N4110" s="83"/>
      <c r="O4110" s="76"/>
      <c r="P4110" s="76"/>
      <c r="Q4110" s="84"/>
      <c r="R4110" s="86"/>
      <c r="S4110" s="76"/>
      <c r="T4110" s="86"/>
      <c r="U4110" s="84"/>
      <c r="V4110" s="84"/>
      <c r="W4110" s="83"/>
      <c r="X4110" s="76"/>
      <c r="Y4110" s="76"/>
      <c r="Z4110" s="90"/>
      <c r="AA4110" s="81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75"/>
      <c r="B4111" s="76"/>
      <c r="C4111" s="76"/>
      <c r="D4111" s="77"/>
      <c r="E4111" s="78"/>
      <c r="F4111" s="79"/>
      <c r="G4111" s="80"/>
      <c r="H4111" s="81"/>
      <c r="I4111" s="81"/>
      <c r="J4111" s="82"/>
      <c r="K4111" s="82"/>
      <c r="L4111" s="76"/>
      <c r="M4111" s="83"/>
      <c r="N4111" s="83"/>
      <c r="O4111" s="76"/>
      <c r="P4111" s="76"/>
      <c r="Q4111" s="84"/>
      <c r="R4111" s="86"/>
      <c r="S4111" s="76"/>
      <c r="T4111" s="86"/>
      <c r="U4111" s="84"/>
      <c r="V4111" s="84"/>
      <c r="W4111" s="83"/>
      <c r="X4111" s="76"/>
      <c r="Y4111" s="76"/>
      <c r="Z4111" s="90"/>
      <c r="AA4111" s="81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75"/>
      <c r="B4112" s="76"/>
      <c r="C4112" s="76"/>
      <c r="D4112" s="77"/>
      <c r="E4112" s="78"/>
      <c r="F4112" s="79"/>
      <c r="G4112" s="80"/>
      <c r="H4112" s="81"/>
      <c r="I4112" s="81"/>
      <c r="J4112" s="82"/>
      <c r="K4112" s="82"/>
      <c r="L4112" s="76"/>
      <c r="M4112" s="83"/>
      <c r="N4112" s="83"/>
      <c r="O4112" s="76"/>
      <c r="P4112" s="76"/>
      <c r="Q4112" s="84"/>
      <c r="R4112" s="86"/>
      <c r="S4112" s="76"/>
      <c r="T4112" s="86"/>
      <c r="U4112" s="84"/>
      <c r="V4112" s="84"/>
      <c r="W4112" s="83"/>
      <c r="X4112" s="76"/>
      <c r="Y4112" s="76"/>
      <c r="Z4112" s="90"/>
      <c r="AA4112" s="81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75"/>
      <c r="B4113" s="76"/>
      <c r="C4113" s="76"/>
      <c r="D4113" s="77"/>
      <c r="E4113" s="78"/>
      <c r="F4113" s="79"/>
      <c r="G4113" s="80"/>
      <c r="H4113" s="81"/>
      <c r="I4113" s="81"/>
      <c r="J4113" s="82"/>
      <c r="K4113" s="82"/>
      <c r="L4113" s="76"/>
      <c r="M4113" s="83"/>
      <c r="N4113" s="83"/>
      <c r="O4113" s="76"/>
      <c r="P4113" s="76"/>
      <c r="Q4113" s="84"/>
      <c r="R4113" s="86"/>
      <c r="S4113" s="76"/>
      <c r="T4113" s="86"/>
      <c r="U4113" s="84"/>
      <c r="V4113" s="84"/>
      <c r="W4113" s="83"/>
      <c r="X4113" s="76"/>
      <c r="Y4113" s="76"/>
      <c r="Z4113" s="90"/>
      <c r="AA4113" s="81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75"/>
      <c r="B4114" s="76"/>
      <c r="C4114" s="76"/>
      <c r="D4114" s="77"/>
      <c r="E4114" s="78"/>
      <c r="F4114" s="79"/>
      <c r="G4114" s="80"/>
      <c r="H4114" s="81"/>
      <c r="I4114" s="81"/>
      <c r="J4114" s="82"/>
      <c r="K4114" s="82"/>
      <c r="L4114" s="76"/>
      <c r="M4114" s="83"/>
      <c r="N4114" s="83"/>
      <c r="O4114" s="76"/>
      <c r="P4114" s="76"/>
      <c r="Q4114" s="84"/>
      <c r="R4114" s="86"/>
      <c r="S4114" s="76"/>
      <c r="T4114" s="86"/>
      <c r="U4114" s="84"/>
      <c r="V4114" s="84"/>
      <c r="W4114" s="83"/>
      <c r="X4114" s="76"/>
      <c r="Y4114" s="76"/>
      <c r="Z4114" s="90"/>
      <c r="AA4114" s="81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75"/>
      <c r="B4115" s="76"/>
      <c r="C4115" s="76"/>
      <c r="D4115" s="77"/>
      <c r="E4115" s="78"/>
      <c r="F4115" s="79"/>
      <c r="G4115" s="80"/>
      <c r="H4115" s="81"/>
      <c r="I4115" s="81"/>
      <c r="J4115" s="82"/>
      <c r="K4115" s="82"/>
      <c r="L4115" s="76"/>
      <c r="M4115" s="83"/>
      <c r="N4115" s="83"/>
      <c r="O4115" s="76"/>
      <c r="P4115" s="76"/>
      <c r="Q4115" s="84"/>
      <c r="R4115" s="86"/>
      <c r="S4115" s="76"/>
      <c r="T4115" s="86"/>
      <c r="U4115" s="84"/>
      <c r="V4115" s="84"/>
      <c r="W4115" s="83"/>
      <c r="X4115" s="76"/>
      <c r="Y4115" s="76"/>
      <c r="Z4115" s="90"/>
      <c r="AA4115" s="81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75"/>
      <c r="B4116" s="76"/>
      <c r="C4116" s="76"/>
      <c r="D4116" s="77"/>
      <c r="E4116" s="78"/>
      <c r="F4116" s="79"/>
      <c r="G4116" s="80"/>
      <c r="H4116" s="81"/>
      <c r="I4116" s="81"/>
      <c r="J4116" s="82"/>
      <c r="K4116" s="82"/>
      <c r="L4116" s="76"/>
      <c r="M4116" s="83"/>
      <c r="N4116" s="83"/>
      <c r="O4116" s="76"/>
      <c r="P4116" s="76"/>
      <c r="Q4116" s="84"/>
      <c r="R4116" s="86"/>
      <c r="S4116" s="76"/>
      <c r="T4116" s="86"/>
      <c r="U4116" s="84"/>
      <c r="V4116" s="84"/>
      <c r="W4116" s="83"/>
      <c r="X4116" s="76"/>
      <c r="Y4116" s="76"/>
      <c r="Z4116" s="90"/>
      <c r="AA4116" s="81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75"/>
      <c r="B4117" s="76"/>
      <c r="C4117" s="76"/>
      <c r="D4117" s="77"/>
      <c r="E4117" s="78"/>
      <c r="F4117" s="79"/>
      <c r="G4117" s="80"/>
      <c r="H4117" s="81"/>
      <c r="I4117" s="81"/>
      <c r="J4117" s="82"/>
      <c r="K4117" s="82"/>
      <c r="L4117" s="76"/>
      <c r="M4117" s="83"/>
      <c r="N4117" s="83"/>
      <c r="O4117" s="76"/>
      <c r="P4117" s="76"/>
      <c r="Q4117" s="84"/>
      <c r="R4117" s="86"/>
      <c r="S4117" s="76"/>
      <c r="T4117" s="86"/>
      <c r="U4117" s="84"/>
      <c r="V4117" s="84"/>
      <c r="W4117" s="83"/>
      <c r="X4117" s="76"/>
      <c r="Y4117" s="76"/>
      <c r="Z4117" s="90"/>
      <c r="AA4117" s="81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75"/>
      <c r="B4118" s="76"/>
      <c r="C4118" s="76"/>
      <c r="D4118" s="77"/>
      <c r="E4118" s="78"/>
      <c r="F4118" s="79"/>
      <c r="G4118" s="80"/>
      <c r="H4118" s="81"/>
      <c r="I4118" s="81"/>
      <c r="J4118" s="82"/>
      <c r="K4118" s="82"/>
      <c r="L4118" s="76"/>
      <c r="M4118" s="83"/>
      <c r="N4118" s="83"/>
      <c r="O4118" s="76"/>
      <c r="P4118" s="76"/>
      <c r="Q4118" s="84"/>
      <c r="R4118" s="86"/>
      <c r="S4118" s="76"/>
      <c r="T4118" s="86"/>
      <c r="U4118" s="84"/>
      <c r="V4118" s="84"/>
      <c r="W4118" s="83"/>
      <c r="X4118" s="76"/>
      <c r="Y4118" s="76"/>
      <c r="Z4118" s="90"/>
      <c r="AA4118" s="81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75"/>
      <c r="B4119" s="76"/>
      <c r="C4119" s="76"/>
      <c r="D4119" s="77"/>
      <c r="E4119" s="78"/>
      <c r="F4119" s="79"/>
      <c r="G4119" s="80"/>
      <c r="H4119" s="81"/>
      <c r="I4119" s="81"/>
      <c r="J4119" s="82"/>
      <c r="K4119" s="82"/>
      <c r="L4119" s="76"/>
      <c r="M4119" s="83"/>
      <c r="N4119" s="83"/>
      <c r="O4119" s="76"/>
      <c r="P4119" s="76"/>
      <c r="Q4119" s="84"/>
      <c r="R4119" s="86"/>
      <c r="S4119" s="76"/>
      <c r="T4119" s="86"/>
      <c r="U4119" s="84"/>
      <c r="V4119" s="84"/>
      <c r="W4119" s="83"/>
      <c r="X4119" s="76"/>
      <c r="Y4119" s="76"/>
      <c r="Z4119" s="90"/>
      <c r="AA4119" s="81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75"/>
      <c r="B4120" s="76"/>
      <c r="C4120" s="76"/>
      <c r="D4120" s="77"/>
      <c r="E4120" s="78"/>
      <c r="F4120" s="79"/>
      <c r="G4120" s="80"/>
      <c r="H4120" s="81"/>
      <c r="I4120" s="81"/>
      <c r="J4120" s="82"/>
      <c r="K4120" s="82"/>
      <c r="L4120" s="76"/>
      <c r="M4120" s="83"/>
      <c r="N4120" s="83"/>
      <c r="O4120" s="76"/>
      <c r="P4120" s="76"/>
      <c r="Q4120" s="84"/>
      <c r="R4120" s="86"/>
      <c r="S4120" s="76"/>
      <c r="T4120" s="86"/>
      <c r="U4120" s="84"/>
      <c r="V4120" s="84"/>
      <c r="W4120" s="83"/>
      <c r="X4120" s="76"/>
      <c r="Y4120" s="76"/>
      <c r="Z4120" s="90"/>
      <c r="AA4120" s="81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75"/>
      <c r="B4121" s="76"/>
      <c r="C4121" s="76"/>
      <c r="D4121" s="77"/>
      <c r="E4121" s="78"/>
      <c r="F4121" s="79"/>
      <c r="G4121" s="80"/>
      <c r="H4121" s="81"/>
      <c r="I4121" s="81"/>
      <c r="J4121" s="82"/>
      <c r="K4121" s="82"/>
      <c r="L4121" s="76"/>
      <c r="M4121" s="83"/>
      <c r="N4121" s="83"/>
      <c r="O4121" s="76"/>
      <c r="P4121" s="76"/>
      <c r="Q4121" s="84"/>
      <c r="R4121" s="86"/>
      <c r="S4121" s="76"/>
      <c r="T4121" s="86"/>
      <c r="U4121" s="84"/>
      <c r="V4121" s="84"/>
      <c r="W4121" s="83"/>
      <c r="X4121" s="76"/>
      <c r="Y4121" s="76"/>
      <c r="Z4121" s="90"/>
      <c r="AA4121" s="81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75"/>
      <c r="B4122" s="76"/>
      <c r="C4122" s="76"/>
      <c r="D4122" s="77"/>
      <c r="E4122" s="78"/>
      <c r="F4122" s="79"/>
      <c r="G4122" s="80"/>
      <c r="H4122" s="81"/>
      <c r="I4122" s="81"/>
      <c r="J4122" s="82"/>
      <c r="K4122" s="82"/>
      <c r="L4122" s="76"/>
      <c r="M4122" s="83"/>
      <c r="N4122" s="83"/>
      <c r="O4122" s="76"/>
      <c r="P4122" s="76"/>
      <c r="Q4122" s="84"/>
      <c r="R4122" s="86"/>
      <c r="S4122" s="76"/>
      <c r="T4122" s="86"/>
      <c r="U4122" s="84"/>
      <c r="V4122" s="84"/>
      <c r="W4122" s="83"/>
      <c r="X4122" s="76"/>
      <c r="Y4122" s="76"/>
      <c r="Z4122" s="90"/>
      <c r="AA4122" s="81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75"/>
      <c r="B4123" s="76"/>
      <c r="C4123" s="76"/>
      <c r="D4123" s="77"/>
      <c r="E4123" s="78"/>
      <c r="F4123" s="79"/>
      <c r="G4123" s="80"/>
      <c r="H4123" s="81"/>
      <c r="I4123" s="81"/>
      <c r="J4123" s="82"/>
      <c r="K4123" s="82"/>
      <c r="L4123" s="76"/>
      <c r="M4123" s="83"/>
      <c r="N4123" s="83"/>
      <c r="O4123" s="76"/>
      <c r="P4123" s="76"/>
      <c r="Q4123" s="84"/>
      <c r="R4123" s="86"/>
      <c r="S4123" s="76"/>
      <c r="T4123" s="86"/>
      <c r="U4123" s="84"/>
      <c r="V4123" s="84"/>
      <c r="W4123" s="83"/>
      <c r="X4123" s="76"/>
      <c r="Y4123" s="76"/>
      <c r="Z4123" s="90"/>
      <c r="AA4123" s="81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75"/>
      <c r="B4124" s="76"/>
      <c r="C4124" s="76"/>
      <c r="D4124" s="77"/>
      <c r="E4124" s="78"/>
      <c r="F4124" s="79"/>
      <c r="G4124" s="80"/>
      <c r="H4124" s="81"/>
      <c r="I4124" s="81"/>
      <c r="J4124" s="82"/>
      <c r="K4124" s="82"/>
      <c r="L4124" s="76"/>
      <c r="M4124" s="83"/>
      <c r="N4124" s="83"/>
      <c r="O4124" s="76"/>
      <c r="P4124" s="76"/>
      <c r="Q4124" s="84"/>
      <c r="R4124" s="86"/>
      <c r="S4124" s="76"/>
      <c r="T4124" s="86"/>
      <c r="U4124" s="84"/>
      <c r="V4124" s="84"/>
      <c r="W4124" s="83"/>
      <c r="X4124" s="76"/>
      <c r="Y4124" s="76"/>
      <c r="Z4124" s="90"/>
      <c r="AA4124" s="81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75"/>
      <c r="B4125" s="76"/>
      <c r="C4125" s="76"/>
      <c r="D4125" s="77"/>
      <c r="E4125" s="78"/>
      <c r="F4125" s="79"/>
      <c r="G4125" s="80"/>
      <c r="H4125" s="81"/>
      <c r="I4125" s="81"/>
      <c r="J4125" s="82"/>
      <c r="K4125" s="82"/>
      <c r="L4125" s="76"/>
      <c r="M4125" s="83"/>
      <c r="N4125" s="83"/>
      <c r="O4125" s="76"/>
      <c r="P4125" s="76"/>
      <c r="Q4125" s="84"/>
      <c r="R4125" s="86"/>
      <c r="S4125" s="76"/>
      <c r="T4125" s="86"/>
      <c r="U4125" s="84"/>
      <c r="V4125" s="84"/>
      <c r="W4125" s="83"/>
      <c r="X4125" s="76"/>
      <c r="Y4125" s="76"/>
      <c r="Z4125" s="90"/>
      <c r="AA4125" s="81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75"/>
      <c r="B4126" s="76"/>
      <c r="C4126" s="76"/>
      <c r="D4126" s="77"/>
      <c r="E4126" s="78"/>
      <c r="F4126" s="79"/>
      <c r="G4126" s="80"/>
      <c r="H4126" s="81"/>
      <c r="I4126" s="81"/>
      <c r="J4126" s="82"/>
      <c r="K4126" s="82"/>
      <c r="L4126" s="76"/>
      <c r="M4126" s="83"/>
      <c r="N4126" s="83"/>
      <c r="O4126" s="76"/>
      <c r="P4126" s="76"/>
      <c r="Q4126" s="84"/>
      <c r="R4126" s="86"/>
      <c r="S4126" s="76"/>
      <c r="T4126" s="86"/>
      <c r="U4126" s="84"/>
      <c r="V4126" s="84"/>
      <c r="W4126" s="83"/>
      <c r="X4126" s="76"/>
      <c r="Y4126" s="76"/>
      <c r="Z4126" s="90"/>
      <c r="AA4126" s="81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75"/>
      <c r="B4127" s="76"/>
      <c r="C4127" s="76"/>
      <c r="D4127" s="77"/>
      <c r="E4127" s="78"/>
      <c r="F4127" s="79"/>
      <c r="G4127" s="80"/>
      <c r="H4127" s="81"/>
      <c r="I4127" s="81"/>
      <c r="J4127" s="82"/>
      <c r="K4127" s="82"/>
      <c r="L4127" s="76"/>
      <c r="M4127" s="83"/>
      <c r="N4127" s="83"/>
      <c r="O4127" s="76"/>
      <c r="P4127" s="76"/>
      <c r="Q4127" s="84"/>
      <c r="R4127" s="86"/>
      <c r="S4127" s="76"/>
      <c r="T4127" s="86"/>
      <c r="U4127" s="84"/>
      <c r="V4127" s="84"/>
      <c r="W4127" s="83"/>
      <c r="X4127" s="76"/>
      <c r="Y4127" s="76"/>
      <c r="Z4127" s="90"/>
      <c r="AA4127" s="81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75"/>
      <c r="B4128" s="76"/>
      <c r="C4128" s="76"/>
      <c r="D4128" s="77"/>
      <c r="E4128" s="78"/>
      <c r="F4128" s="79"/>
      <c r="G4128" s="80"/>
      <c r="H4128" s="81"/>
      <c r="I4128" s="81"/>
      <c r="J4128" s="82"/>
      <c r="K4128" s="82"/>
      <c r="L4128" s="76"/>
      <c r="M4128" s="83"/>
      <c r="N4128" s="83"/>
      <c r="O4128" s="76"/>
      <c r="P4128" s="76"/>
      <c r="Q4128" s="84"/>
      <c r="R4128" s="86"/>
      <c r="S4128" s="76"/>
      <c r="T4128" s="86"/>
      <c r="U4128" s="84"/>
      <c r="V4128" s="84"/>
      <c r="W4128" s="83"/>
      <c r="X4128" s="76"/>
      <c r="Y4128" s="76"/>
      <c r="Z4128" s="90"/>
      <c r="AA4128" s="81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75"/>
      <c r="B4129" s="76"/>
      <c r="C4129" s="76"/>
      <c r="D4129" s="77"/>
      <c r="E4129" s="78"/>
      <c r="F4129" s="79"/>
      <c r="G4129" s="80"/>
      <c r="H4129" s="81"/>
      <c r="I4129" s="81"/>
      <c r="J4129" s="82"/>
      <c r="K4129" s="82"/>
      <c r="L4129" s="76"/>
      <c r="M4129" s="83"/>
      <c r="N4129" s="83"/>
      <c r="O4129" s="76"/>
      <c r="P4129" s="76"/>
      <c r="Q4129" s="84"/>
      <c r="R4129" s="86"/>
      <c r="S4129" s="76"/>
      <c r="T4129" s="86"/>
      <c r="U4129" s="84"/>
      <c r="V4129" s="84"/>
      <c r="W4129" s="83"/>
      <c r="X4129" s="76"/>
      <c r="Y4129" s="76"/>
      <c r="Z4129" s="90"/>
      <c r="AA4129" s="81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75"/>
      <c r="B4130" s="76"/>
      <c r="C4130" s="76"/>
      <c r="D4130" s="77"/>
      <c r="E4130" s="78"/>
      <c r="F4130" s="79"/>
      <c r="G4130" s="80"/>
      <c r="H4130" s="81"/>
      <c r="I4130" s="81"/>
      <c r="J4130" s="82"/>
      <c r="K4130" s="82"/>
      <c r="L4130" s="76"/>
      <c r="M4130" s="83"/>
      <c r="N4130" s="83"/>
      <c r="O4130" s="76"/>
      <c r="P4130" s="76"/>
      <c r="Q4130" s="84"/>
      <c r="R4130" s="86"/>
      <c r="S4130" s="76"/>
      <c r="T4130" s="86"/>
      <c r="U4130" s="84"/>
      <c r="V4130" s="84"/>
      <c r="W4130" s="83"/>
      <c r="X4130" s="76"/>
      <c r="Y4130" s="76"/>
      <c r="Z4130" s="90"/>
      <c r="AA4130" s="81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75"/>
      <c r="B4131" s="76"/>
      <c r="C4131" s="76"/>
      <c r="D4131" s="77"/>
      <c r="E4131" s="78"/>
      <c r="F4131" s="79"/>
      <c r="G4131" s="80"/>
      <c r="H4131" s="81"/>
      <c r="I4131" s="81"/>
      <c r="J4131" s="82"/>
      <c r="K4131" s="82"/>
      <c r="L4131" s="76"/>
      <c r="M4131" s="83"/>
      <c r="N4131" s="83"/>
      <c r="O4131" s="76"/>
      <c r="P4131" s="76"/>
      <c r="Q4131" s="84"/>
      <c r="R4131" s="86"/>
      <c r="S4131" s="76"/>
      <c r="T4131" s="86"/>
      <c r="U4131" s="84"/>
      <c r="V4131" s="84"/>
      <c r="W4131" s="83"/>
      <c r="X4131" s="76"/>
      <c r="Y4131" s="76"/>
      <c r="Z4131" s="90"/>
      <c r="AA4131" s="81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75"/>
      <c r="B4132" s="76"/>
      <c r="C4132" s="76"/>
      <c r="D4132" s="77"/>
      <c r="E4132" s="78"/>
      <c r="F4132" s="79"/>
      <c r="G4132" s="80"/>
      <c r="H4132" s="81"/>
      <c r="I4132" s="81"/>
      <c r="J4132" s="82"/>
      <c r="K4132" s="82"/>
      <c r="L4132" s="76"/>
      <c r="M4132" s="83"/>
      <c r="N4132" s="83"/>
      <c r="O4132" s="76"/>
      <c r="P4132" s="76"/>
      <c r="Q4132" s="84"/>
      <c r="R4132" s="86"/>
      <c r="S4132" s="76"/>
      <c r="T4132" s="86"/>
      <c r="U4132" s="84"/>
      <c r="V4132" s="84"/>
      <c r="W4132" s="83"/>
      <c r="X4132" s="76"/>
      <c r="Y4132" s="76"/>
      <c r="Z4132" s="90"/>
      <c r="AA4132" s="81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75"/>
      <c r="B4133" s="76"/>
      <c r="C4133" s="76"/>
      <c r="D4133" s="77"/>
      <c r="E4133" s="78"/>
      <c r="F4133" s="79"/>
      <c r="G4133" s="80"/>
      <c r="H4133" s="81"/>
      <c r="I4133" s="81"/>
      <c r="J4133" s="82"/>
      <c r="K4133" s="82"/>
      <c r="L4133" s="76"/>
      <c r="M4133" s="83"/>
      <c r="N4133" s="83"/>
      <c r="O4133" s="76"/>
      <c r="P4133" s="76"/>
      <c r="Q4133" s="84"/>
      <c r="R4133" s="86"/>
      <c r="S4133" s="76"/>
      <c r="T4133" s="86"/>
      <c r="U4133" s="84"/>
      <c r="V4133" s="84"/>
      <c r="W4133" s="83"/>
      <c r="X4133" s="76"/>
      <c r="Y4133" s="76"/>
      <c r="Z4133" s="90"/>
      <c r="AA4133" s="81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75"/>
      <c r="B4134" s="76"/>
      <c r="C4134" s="76"/>
      <c r="D4134" s="77"/>
      <c r="E4134" s="78"/>
      <c r="F4134" s="79"/>
      <c r="G4134" s="80"/>
      <c r="H4134" s="81"/>
      <c r="I4134" s="81"/>
      <c r="J4134" s="82"/>
      <c r="K4134" s="82"/>
      <c r="L4134" s="76"/>
      <c r="M4134" s="83"/>
      <c r="N4134" s="83"/>
      <c r="O4134" s="76"/>
      <c r="P4134" s="76"/>
      <c r="Q4134" s="84"/>
      <c r="R4134" s="86"/>
      <c r="S4134" s="76"/>
      <c r="T4134" s="86"/>
      <c r="U4134" s="84"/>
      <c r="V4134" s="84"/>
      <c r="W4134" s="83"/>
      <c r="X4134" s="76"/>
      <c r="Y4134" s="76"/>
      <c r="Z4134" s="90"/>
      <c r="AA4134" s="81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75"/>
      <c r="B4135" s="76"/>
      <c r="C4135" s="76"/>
      <c r="D4135" s="77"/>
      <c r="E4135" s="78"/>
      <c r="F4135" s="79"/>
      <c r="G4135" s="80"/>
      <c r="H4135" s="81"/>
      <c r="I4135" s="81"/>
      <c r="J4135" s="82"/>
      <c r="K4135" s="82"/>
      <c r="L4135" s="76"/>
      <c r="M4135" s="83"/>
      <c r="N4135" s="83"/>
      <c r="O4135" s="76"/>
      <c r="P4135" s="76"/>
      <c r="Q4135" s="84"/>
      <c r="R4135" s="86"/>
      <c r="S4135" s="76"/>
      <c r="T4135" s="86"/>
      <c r="U4135" s="84"/>
      <c r="V4135" s="84"/>
      <c r="W4135" s="83"/>
      <c r="X4135" s="76"/>
      <c r="Y4135" s="76"/>
      <c r="Z4135" s="90"/>
      <c r="AA4135" s="81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75"/>
      <c r="B4136" s="76"/>
      <c r="C4136" s="76"/>
      <c r="D4136" s="77"/>
      <c r="E4136" s="78"/>
      <c r="F4136" s="79"/>
      <c r="G4136" s="80"/>
      <c r="H4136" s="81"/>
      <c r="I4136" s="81"/>
      <c r="J4136" s="82"/>
      <c r="K4136" s="82"/>
      <c r="L4136" s="76"/>
      <c r="M4136" s="83"/>
      <c r="N4136" s="83"/>
      <c r="O4136" s="76"/>
      <c r="P4136" s="76"/>
      <c r="Q4136" s="84"/>
      <c r="R4136" s="86"/>
      <c r="S4136" s="76"/>
      <c r="T4136" s="86"/>
      <c r="U4136" s="84"/>
      <c r="V4136" s="84"/>
      <c r="W4136" s="83"/>
      <c r="X4136" s="76"/>
      <c r="Y4136" s="76"/>
      <c r="Z4136" s="90"/>
      <c r="AA4136" s="81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75"/>
      <c r="B4137" s="76"/>
      <c r="C4137" s="76"/>
      <c r="D4137" s="77"/>
      <c r="E4137" s="78"/>
      <c r="F4137" s="79"/>
      <c r="G4137" s="80"/>
      <c r="H4137" s="81"/>
      <c r="I4137" s="81"/>
      <c r="J4137" s="82"/>
      <c r="K4137" s="82"/>
      <c r="L4137" s="76"/>
      <c r="M4137" s="83"/>
      <c r="N4137" s="83"/>
      <c r="O4137" s="76"/>
      <c r="P4137" s="76"/>
      <c r="Q4137" s="84"/>
      <c r="R4137" s="86"/>
      <c r="S4137" s="76"/>
      <c r="T4137" s="86"/>
      <c r="U4137" s="84"/>
      <c r="V4137" s="84"/>
      <c r="W4137" s="83"/>
      <c r="X4137" s="76"/>
      <c r="Y4137" s="76"/>
      <c r="Z4137" s="90"/>
      <c r="AA4137" s="81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75"/>
      <c r="B4138" s="76"/>
      <c r="C4138" s="76"/>
      <c r="D4138" s="77"/>
      <c r="E4138" s="78"/>
      <c r="F4138" s="79"/>
      <c r="G4138" s="80"/>
      <c r="H4138" s="81"/>
      <c r="I4138" s="81"/>
      <c r="J4138" s="82"/>
      <c r="K4138" s="82"/>
      <c r="L4138" s="76"/>
      <c r="M4138" s="83"/>
      <c r="N4138" s="83"/>
      <c r="O4138" s="76"/>
      <c r="P4138" s="76"/>
      <c r="Q4138" s="84"/>
      <c r="R4138" s="86"/>
      <c r="S4138" s="76"/>
      <c r="T4138" s="86"/>
      <c r="U4138" s="84"/>
      <c r="V4138" s="84"/>
      <c r="W4138" s="83"/>
      <c r="X4138" s="76"/>
      <c r="Y4138" s="76"/>
      <c r="Z4138" s="90"/>
      <c r="AA4138" s="81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75"/>
      <c r="B4139" s="76"/>
      <c r="C4139" s="76"/>
      <c r="D4139" s="77"/>
      <c r="E4139" s="78"/>
      <c r="F4139" s="79"/>
      <c r="G4139" s="80"/>
      <c r="H4139" s="81"/>
      <c r="I4139" s="81"/>
      <c r="J4139" s="82"/>
      <c r="K4139" s="82"/>
      <c r="L4139" s="76"/>
      <c r="M4139" s="83"/>
      <c r="N4139" s="83"/>
      <c r="O4139" s="76"/>
      <c r="P4139" s="76"/>
      <c r="Q4139" s="84"/>
      <c r="R4139" s="86"/>
      <c r="S4139" s="76"/>
      <c r="T4139" s="86"/>
      <c r="U4139" s="84"/>
      <c r="V4139" s="84"/>
      <c r="W4139" s="83"/>
      <c r="X4139" s="76"/>
      <c r="Y4139" s="76"/>
      <c r="Z4139" s="90"/>
      <c r="AA4139" s="81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75"/>
      <c r="B4140" s="76"/>
      <c r="C4140" s="76"/>
      <c r="D4140" s="77"/>
      <c r="E4140" s="78"/>
      <c r="F4140" s="79"/>
      <c r="G4140" s="80"/>
      <c r="H4140" s="81"/>
      <c r="I4140" s="81"/>
      <c r="J4140" s="82"/>
      <c r="K4140" s="82"/>
      <c r="L4140" s="76"/>
      <c r="M4140" s="83"/>
      <c r="N4140" s="83"/>
      <c r="O4140" s="76"/>
      <c r="P4140" s="76"/>
      <c r="Q4140" s="84"/>
      <c r="R4140" s="86"/>
      <c r="S4140" s="76"/>
      <c r="T4140" s="86"/>
      <c r="U4140" s="84"/>
      <c r="V4140" s="84"/>
      <c r="W4140" s="83"/>
      <c r="X4140" s="76"/>
      <c r="Y4140" s="76"/>
      <c r="Z4140" s="90"/>
      <c r="AA4140" s="81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75"/>
      <c r="B4141" s="76"/>
      <c r="C4141" s="76"/>
      <c r="D4141" s="77"/>
      <c r="E4141" s="78"/>
      <c r="F4141" s="79"/>
      <c r="G4141" s="80"/>
      <c r="H4141" s="81"/>
      <c r="I4141" s="81"/>
      <c r="J4141" s="82"/>
      <c r="K4141" s="82"/>
      <c r="L4141" s="76"/>
      <c r="M4141" s="83"/>
      <c r="N4141" s="83"/>
      <c r="O4141" s="76"/>
      <c r="P4141" s="76"/>
      <c r="Q4141" s="84"/>
      <c r="R4141" s="86"/>
      <c r="S4141" s="76"/>
      <c r="T4141" s="86"/>
      <c r="U4141" s="84"/>
      <c r="V4141" s="84"/>
      <c r="W4141" s="83"/>
      <c r="X4141" s="76"/>
      <c r="Y4141" s="76"/>
      <c r="Z4141" s="90"/>
      <c r="AA4141" s="81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75"/>
      <c r="B4142" s="76"/>
      <c r="C4142" s="76"/>
      <c r="D4142" s="77"/>
      <c r="E4142" s="78"/>
      <c r="F4142" s="79"/>
      <c r="G4142" s="80"/>
      <c r="H4142" s="81"/>
      <c r="I4142" s="81"/>
      <c r="J4142" s="82"/>
      <c r="K4142" s="82"/>
      <c r="L4142" s="76"/>
      <c r="M4142" s="83"/>
      <c r="N4142" s="83"/>
      <c r="O4142" s="76"/>
      <c r="P4142" s="76"/>
      <c r="Q4142" s="84"/>
      <c r="R4142" s="86"/>
      <c r="S4142" s="76"/>
      <c r="T4142" s="86"/>
      <c r="U4142" s="84"/>
      <c r="V4142" s="84"/>
      <c r="W4142" s="83"/>
      <c r="X4142" s="76"/>
      <c r="Y4142" s="76"/>
      <c r="Z4142" s="90"/>
      <c r="AA4142" s="81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75"/>
      <c r="B4143" s="76"/>
      <c r="C4143" s="76"/>
      <c r="D4143" s="77"/>
      <c r="E4143" s="78"/>
      <c r="F4143" s="79"/>
      <c r="G4143" s="80"/>
      <c r="H4143" s="81"/>
      <c r="I4143" s="81"/>
      <c r="J4143" s="82"/>
      <c r="K4143" s="82"/>
      <c r="L4143" s="76"/>
      <c r="M4143" s="83"/>
      <c r="N4143" s="83"/>
      <c r="O4143" s="76"/>
      <c r="P4143" s="76"/>
      <c r="Q4143" s="84"/>
      <c r="R4143" s="86"/>
      <c r="S4143" s="76"/>
      <c r="T4143" s="86"/>
      <c r="U4143" s="84"/>
      <c r="V4143" s="84"/>
      <c r="W4143" s="83"/>
      <c r="X4143" s="76"/>
      <c r="Y4143" s="76"/>
      <c r="Z4143" s="90"/>
      <c r="AA4143" s="81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75"/>
      <c r="B4144" s="76"/>
      <c r="C4144" s="76"/>
      <c r="D4144" s="77"/>
      <c r="E4144" s="78"/>
      <c r="F4144" s="79"/>
      <c r="G4144" s="80"/>
      <c r="H4144" s="81"/>
      <c r="I4144" s="81"/>
      <c r="J4144" s="82"/>
      <c r="K4144" s="82"/>
      <c r="L4144" s="76"/>
      <c r="M4144" s="83"/>
      <c r="N4144" s="83"/>
      <c r="O4144" s="76"/>
      <c r="P4144" s="76"/>
      <c r="Q4144" s="84"/>
      <c r="R4144" s="86"/>
      <c r="S4144" s="76"/>
      <c r="T4144" s="86"/>
      <c r="U4144" s="84"/>
      <c r="V4144" s="84"/>
      <c r="W4144" s="83"/>
      <c r="X4144" s="76"/>
      <c r="Y4144" s="76"/>
      <c r="Z4144" s="90"/>
      <c r="AA4144" s="81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75"/>
      <c r="B4145" s="76"/>
      <c r="C4145" s="76"/>
      <c r="D4145" s="77"/>
      <c r="E4145" s="78"/>
      <c r="F4145" s="79"/>
      <c r="G4145" s="80"/>
      <c r="H4145" s="81"/>
      <c r="I4145" s="81"/>
      <c r="J4145" s="82"/>
      <c r="K4145" s="82"/>
      <c r="L4145" s="76"/>
      <c r="M4145" s="83"/>
      <c r="N4145" s="83"/>
      <c r="O4145" s="76"/>
      <c r="P4145" s="76"/>
      <c r="Q4145" s="84"/>
      <c r="R4145" s="86"/>
      <c r="S4145" s="76"/>
      <c r="T4145" s="86"/>
      <c r="U4145" s="84"/>
      <c r="V4145" s="84"/>
      <c r="W4145" s="83"/>
      <c r="X4145" s="76"/>
      <c r="Y4145" s="76"/>
      <c r="Z4145" s="90"/>
      <c r="AA4145" s="81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75"/>
      <c r="B4146" s="76"/>
      <c r="C4146" s="76"/>
      <c r="D4146" s="77"/>
      <c r="E4146" s="78"/>
      <c r="F4146" s="79"/>
      <c r="G4146" s="80"/>
      <c r="H4146" s="81"/>
      <c r="I4146" s="81"/>
      <c r="J4146" s="82"/>
      <c r="K4146" s="82"/>
      <c r="L4146" s="76"/>
      <c r="M4146" s="83"/>
      <c r="N4146" s="83"/>
      <c r="O4146" s="76"/>
      <c r="P4146" s="76"/>
      <c r="Q4146" s="84"/>
      <c r="R4146" s="86"/>
      <c r="S4146" s="76"/>
      <c r="T4146" s="86"/>
      <c r="U4146" s="84"/>
      <c r="V4146" s="84"/>
      <c r="W4146" s="83"/>
      <c r="X4146" s="76"/>
      <c r="Y4146" s="76"/>
      <c r="Z4146" s="90"/>
      <c r="AA4146" s="81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75"/>
      <c r="B4147" s="76"/>
      <c r="C4147" s="76"/>
      <c r="D4147" s="77"/>
      <c r="E4147" s="78"/>
      <c r="F4147" s="79"/>
      <c r="G4147" s="80"/>
      <c r="H4147" s="81"/>
      <c r="I4147" s="81"/>
      <c r="J4147" s="82"/>
      <c r="K4147" s="82"/>
      <c r="L4147" s="76"/>
      <c r="M4147" s="83"/>
      <c r="N4147" s="83"/>
      <c r="O4147" s="76"/>
      <c r="P4147" s="76"/>
      <c r="Q4147" s="84"/>
      <c r="R4147" s="86"/>
      <c r="S4147" s="76"/>
      <c r="T4147" s="86"/>
      <c r="U4147" s="84"/>
      <c r="V4147" s="84"/>
      <c r="W4147" s="83"/>
      <c r="X4147" s="76"/>
      <c r="Y4147" s="76"/>
      <c r="Z4147" s="90"/>
      <c r="AA4147" s="81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75"/>
      <c r="B4148" s="76"/>
      <c r="C4148" s="76"/>
      <c r="D4148" s="77"/>
      <c r="E4148" s="78"/>
      <c r="F4148" s="79"/>
      <c r="G4148" s="80"/>
      <c r="H4148" s="81"/>
      <c r="I4148" s="81"/>
      <c r="J4148" s="82"/>
      <c r="K4148" s="82"/>
      <c r="L4148" s="76"/>
      <c r="M4148" s="83"/>
      <c r="N4148" s="83"/>
      <c r="O4148" s="76"/>
      <c r="P4148" s="76"/>
      <c r="Q4148" s="84"/>
      <c r="R4148" s="86"/>
      <c r="S4148" s="76"/>
      <c r="T4148" s="86"/>
      <c r="U4148" s="84"/>
      <c r="V4148" s="84"/>
      <c r="W4148" s="83"/>
      <c r="X4148" s="76"/>
      <c r="Y4148" s="76"/>
      <c r="Z4148" s="90"/>
      <c r="AA4148" s="81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75"/>
      <c r="B4149" s="76"/>
      <c r="C4149" s="76"/>
      <c r="D4149" s="77"/>
      <c r="E4149" s="78"/>
      <c r="F4149" s="79"/>
      <c r="G4149" s="80"/>
      <c r="H4149" s="81"/>
      <c r="I4149" s="81"/>
      <c r="J4149" s="82"/>
      <c r="K4149" s="82"/>
      <c r="L4149" s="76"/>
      <c r="M4149" s="83"/>
      <c r="N4149" s="83"/>
      <c r="O4149" s="76"/>
      <c r="P4149" s="76"/>
      <c r="Q4149" s="84"/>
      <c r="R4149" s="86"/>
      <c r="S4149" s="76"/>
      <c r="T4149" s="86"/>
      <c r="U4149" s="84"/>
      <c r="V4149" s="84"/>
      <c r="W4149" s="83"/>
      <c r="X4149" s="76"/>
      <c r="Y4149" s="76"/>
      <c r="Z4149" s="90"/>
      <c r="AA4149" s="81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75"/>
      <c r="B4150" s="76"/>
      <c r="C4150" s="76"/>
      <c r="D4150" s="77"/>
      <c r="E4150" s="78"/>
      <c r="F4150" s="79"/>
      <c r="G4150" s="80"/>
      <c r="H4150" s="81"/>
      <c r="I4150" s="81"/>
      <c r="J4150" s="82"/>
      <c r="K4150" s="82"/>
      <c r="L4150" s="76"/>
      <c r="M4150" s="83"/>
      <c r="N4150" s="83"/>
      <c r="O4150" s="76"/>
      <c r="P4150" s="76"/>
      <c r="Q4150" s="84"/>
      <c r="R4150" s="86"/>
      <c r="S4150" s="76"/>
      <c r="T4150" s="86"/>
      <c r="U4150" s="84"/>
      <c r="V4150" s="84"/>
      <c r="W4150" s="83"/>
      <c r="X4150" s="76"/>
      <c r="Y4150" s="76"/>
      <c r="Z4150" s="90"/>
      <c r="AA4150" s="81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75"/>
      <c r="B4151" s="76"/>
      <c r="C4151" s="76"/>
      <c r="D4151" s="77"/>
      <c r="E4151" s="78"/>
      <c r="F4151" s="79"/>
      <c r="G4151" s="80"/>
      <c r="H4151" s="81"/>
      <c r="I4151" s="81"/>
      <c r="J4151" s="82"/>
      <c r="K4151" s="82"/>
      <c r="L4151" s="76"/>
      <c r="M4151" s="83"/>
      <c r="N4151" s="83"/>
      <c r="O4151" s="76"/>
      <c r="P4151" s="76"/>
      <c r="Q4151" s="84"/>
      <c r="R4151" s="86"/>
      <c r="S4151" s="76"/>
      <c r="T4151" s="86"/>
      <c r="U4151" s="84"/>
      <c r="V4151" s="84"/>
      <c r="W4151" s="83"/>
      <c r="X4151" s="76"/>
      <c r="Y4151" s="76"/>
      <c r="Z4151" s="90"/>
      <c r="AA4151" s="81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75"/>
      <c r="B4152" s="76"/>
      <c r="C4152" s="76"/>
      <c r="D4152" s="77"/>
      <c r="E4152" s="78"/>
      <c r="F4152" s="79"/>
      <c r="G4152" s="80"/>
      <c r="H4152" s="81"/>
      <c r="I4152" s="81"/>
      <c r="J4152" s="82"/>
      <c r="K4152" s="82"/>
      <c r="L4152" s="76"/>
      <c r="M4152" s="83"/>
      <c r="N4152" s="83"/>
      <c r="O4152" s="76"/>
      <c r="P4152" s="76"/>
      <c r="Q4152" s="84"/>
      <c r="R4152" s="86"/>
      <c r="S4152" s="76"/>
      <c r="T4152" s="86"/>
      <c r="U4152" s="84"/>
      <c r="V4152" s="84"/>
      <c r="W4152" s="83"/>
      <c r="X4152" s="76"/>
      <c r="Y4152" s="76"/>
      <c r="Z4152" s="90"/>
      <c r="AA4152" s="81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75"/>
      <c r="B4153" s="76"/>
      <c r="C4153" s="76"/>
      <c r="D4153" s="77"/>
      <c r="E4153" s="78"/>
      <c r="F4153" s="79"/>
      <c r="G4153" s="80"/>
      <c r="H4153" s="81"/>
      <c r="I4153" s="81"/>
      <c r="J4153" s="82"/>
      <c r="K4153" s="82"/>
      <c r="L4153" s="76"/>
      <c r="M4153" s="83"/>
      <c r="N4153" s="83"/>
      <c r="O4153" s="76"/>
      <c r="P4153" s="76"/>
      <c r="Q4153" s="84"/>
      <c r="R4153" s="86"/>
      <c r="S4153" s="76"/>
      <c r="T4153" s="86"/>
      <c r="U4153" s="84"/>
      <c r="V4153" s="84"/>
      <c r="W4153" s="83"/>
      <c r="X4153" s="76"/>
      <c r="Y4153" s="76"/>
      <c r="Z4153" s="90"/>
      <c r="AA4153" s="81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75"/>
      <c r="B4154" s="76"/>
      <c r="C4154" s="76"/>
      <c r="D4154" s="77"/>
      <c r="E4154" s="78"/>
      <c r="F4154" s="79"/>
      <c r="G4154" s="80"/>
      <c r="H4154" s="81"/>
      <c r="I4154" s="81"/>
      <c r="J4154" s="82"/>
      <c r="K4154" s="82"/>
      <c r="L4154" s="76"/>
      <c r="M4154" s="83"/>
      <c r="N4154" s="83"/>
      <c r="O4154" s="76"/>
      <c r="P4154" s="76"/>
      <c r="Q4154" s="84"/>
      <c r="R4154" s="86"/>
      <c r="S4154" s="76"/>
      <c r="T4154" s="86"/>
      <c r="U4154" s="84"/>
      <c r="V4154" s="84"/>
      <c r="W4154" s="83"/>
      <c r="X4154" s="76"/>
      <c r="Y4154" s="76"/>
      <c r="Z4154" s="90"/>
      <c r="AA4154" s="81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75"/>
      <c r="B4155" s="76"/>
      <c r="C4155" s="76"/>
      <c r="D4155" s="77"/>
      <c r="E4155" s="78"/>
      <c r="F4155" s="79"/>
      <c r="G4155" s="80"/>
      <c r="H4155" s="81"/>
      <c r="I4155" s="81"/>
      <c r="J4155" s="82"/>
      <c r="K4155" s="82"/>
      <c r="L4155" s="76"/>
      <c r="M4155" s="83"/>
      <c r="N4155" s="83"/>
      <c r="O4155" s="76"/>
      <c r="P4155" s="76"/>
      <c r="Q4155" s="84"/>
      <c r="R4155" s="86"/>
      <c r="S4155" s="76"/>
      <c r="T4155" s="86"/>
      <c r="U4155" s="84"/>
      <c r="V4155" s="84"/>
      <c r="W4155" s="83"/>
      <c r="X4155" s="76"/>
      <c r="Y4155" s="76"/>
      <c r="Z4155" s="90"/>
      <c r="AA4155" s="81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75"/>
      <c r="B4156" s="76"/>
      <c r="C4156" s="76"/>
      <c r="D4156" s="77"/>
      <c r="E4156" s="78"/>
      <c r="F4156" s="79"/>
      <c r="G4156" s="80"/>
      <c r="H4156" s="81"/>
      <c r="I4156" s="81"/>
      <c r="J4156" s="82"/>
      <c r="K4156" s="82"/>
      <c r="L4156" s="76"/>
      <c r="M4156" s="83"/>
      <c r="N4156" s="83"/>
      <c r="O4156" s="76"/>
      <c r="P4156" s="76"/>
      <c r="Q4156" s="84"/>
      <c r="R4156" s="86"/>
      <c r="S4156" s="76"/>
      <c r="T4156" s="86"/>
      <c r="U4156" s="84"/>
      <c r="V4156" s="84"/>
      <c r="W4156" s="83"/>
      <c r="X4156" s="76"/>
      <c r="Y4156" s="76"/>
      <c r="Z4156" s="90"/>
      <c r="AA4156" s="81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75"/>
      <c r="B4157" s="76"/>
      <c r="C4157" s="76"/>
      <c r="D4157" s="77"/>
      <c r="E4157" s="78"/>
      <c r="F4157" s="79"/>
      <c r="G4157" s="80"/>
      <c r="H4157" s="81"/>
      <c r="I4157" s="81"/>
      <c r="J4157" s="82"/>
      <c r="K4157" s="82"/>
      <c r="L4157" s="76"/>
      <c r="M4157" s="83"/>
      <c r="N4157" s="83"/>
      <c r="O4157" s="76"/>
      <c r="P4157" s="76"/>
      <c r="Q4157" s="84"/>
      <c r="R4157" s="86"/>
      <c r="S4157" s="76"/>
      <c r="T4157" s="86"/>
      <c r="U4157" s="84"/>
      <c r="V4157" s="84"/>
      <c r="W4157" s="83"/>
      <c r="X4157" s="76"/>
      <c r="Y4157" s="76"/>
      <c r="Z4157" s="90"/>
      <c r="AA4157" s="81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75"/>
      <c r="B4158" s="76"/>
      <c r="C4158" s="76"/>
      <c r="D4158" s="77"/>
      <c r="E4158" s="78"/>
      <c r="F4158" s="79"/>
      <c r="G4158" s="80"/>
      <c r="H4158" s="81"/>
      <c r="I4158" s="81"/>
      <c r="J4158" s="82"/>
      <c r="K4158" s="82"/>
      <c r="L4158" s="76"/>
      <c r="M4158" s="83"/>
      <c r="N4158" s="83"/>
      <c r="O4158" s="76"/>
      <c r="P4158" s="76"/>
      <c r="Q4158" s="84"/>
      <c r="R4158" s="86"/>
      <c r="S4158" s="76"/>
      <c r="T4158" s="86"/>
      <c r="U4158" s="84"/>
      <c r="V4158" s="84"/>
      <c r="W4158" s="83"/>
      <c r="X4158" s="76"/>
      <c r="Y4158" s="76"/>
      <c r="Z4158" s="90"/>
      <c r="AA4158" s="81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75"/>
      <c r="B4159" s="76"/>
      <c r="C4159" s="76"/>
      <c r="D4159" s="77"/>
      <c r="E4159" s="78"/>
      <c r="F4159" s="79"/>
      <c r="G4159" s="80"/>
      <c r="H4159" s="81"/>
      <c r="I4159" s="81"/>
      <c r="J4159" s="82"/>
      <c r="K4159" s="82"/>
      <c r="L4159" s="76"/>
      <c r="M4159" s="83"/>
      <c r="N4159" s="83"/>
      <c r="O4159" s="76"/>
      <c r="P4159" s="76"/>
      <c r="Q4159" s="84"/>
      <c r="R4159" s="86"/>
      <c r="S4159" s="76"/>
      <c r="T4159" s="86"/>
      <c r="U4159" s="84"/>
      <c r="V4159" s="84"/>
      <c r="W4159" s="83"/>
      <c r="X4159" s="76"/>
      <c r="Y4159" s="76"/>
      <c r="Z4159" s="90"/>
      <c r="AA4159" s="81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75"/>
      <c r="B4160" s="76"/>
      <c r="C4160" s="76"/>
      <c r="D4160" s="77"/>
      <c r="E4160" s="78"/>
      <c r="F4160" s="79"/>
      <c r="G4160" s="80"/>
      <c r="H4160" s="81"/>
      <c r="I4160" s="81"/>
      <c r="J4160" s="82"/>
      <c r="K4160" s="82"/>
      <c r="L4160" s="76"/>
      <c r="M4160" s="83"/>
      <c r="N4160" s="83"/>
      <c r="O4160" s="76"/>
      <c r="P4160" s="76"/>
      <c r="Q4160" s="84"/>
      <c r="R4160" s="86"/>
      <c r="S4160" s="76"/>
      <c r="T4160" s="86"/>
      <c r="U4160" s="84"/>
      <c r="V4160" s="84"/>
      <c r="W4160" s="83"/>
      <c r="X4160" s="76"/>
      <c r="Y4160" s="76"/>
      <c r="Z4160" s="90"/>
      <c r="AA4160" s="81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75"/>
      <c r="B4161" s="76"/>
      <c r="C4161" s="76"/>
      <c r="D4161" s="77"/>
      <c r="E4161" s="78"/>
      <c r="F4161" s="79"/>
      <c r="G4161" s="80"/>
      <c r="H4161" s="81"/>
      <c r="I4161" s="81"/>
      <c r="J4161" s="82"/>
      <c r="K4161" s="82"/>
      <c r="L4161" s="76"/>
      <c r="M4161" s="83"/>
      <c r="N4161" s="83"/>
      <c r="O4161" s="76"/>
      <c r="P4161" s="76"/>
      <c r="Q4161" s="84"/>
      <c r="R4161" s="86"/>
      <c r="S4161" s="76"/>
      <c r="T4161" s="86"/>
      <c r="U4161" s="84"/>
      <c r="V4161" s="84"/>
      <c r="W4161" s="83"/>
      <c r="X4161" s="76"/>
      <c r="Y4161" s="76"/>
      <c r="Z4161" s="90"/>
      <c r="AA4161" s="81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75"/>
      <c r="B4162" s="76"/>
      <c r="C4162" s="76"/>
      <c r="D4162" s="77"/>
      <c r="E4162" s="78"/>
      <c r="F4162" s="79"/>
      <c r="G4162" s="80"/>
      <c r="H4162" s="81"/>
      <c r="I4162" s="81"/>
      <c r="J4162" s="82"/>
      <c r="K4162" s="82"/>
      <c r="L4162" s="76"/>
      <c r="M4162" s="83"/>
      <c r="N4162" s="83"/>
      <c r="O4162" s="76"/>
      <c r="P4162" s="76"/>
      <c r="Q4162" s="84"/>
      <c r="R4162" s="86"/>
      <c r="S4162" s="76"/>
      <c r="T4162" s="86"/>
      <c r="U4162" s="84"/>
      <c r="V4162" s="84"/>
      <c r="W4162" s="83"/>
      <c r="X4162" s="76"/>
      <c r="Y4162" s="76"/>
      <c r="Z4162" s="90"/>
      <c r="AA4162" s="81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75"/>
      <c r="B4163" s="76"/>
      <c r="C4163" s="76"/>
      <c r="D4163" s="77"/>
      <c r="E4163" s="78"/>
      <c r="F4163" s="79"/>
      <c r="G4163" s="80"/>
      <c r="H4163" s="81"/>
      <c r="I4163" s="81"/>
      <c r="J4163" s="82"/>
      <c r="K4163" s="82"/>
      <c r="L4163" s="76"/>
      <c r="M4163" s="83"/>
      <c r="N4163" s="83"/>
      <c r="O4163" s="76"/>
      <c r="P4163" s="76"/>
      <c r="Q4163" s="84"/>
      <c r="R4163" s="86"/>
      <c r="S4163" s="76"/>
      <c r="T4163" s="86"/>
      <c r="U4163" s="84"/>
      <c r="V4163" s="84"/>
      <c r="W4163" s="83"/>
      <c r="X4163" s="76"/>
      <c r="Y4163" s="76"/>
      <c r="Z4163" s="90"/>
      <c r="AA4163" s="81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75"/>
      <c r="B4164" s="76"/>
      <c r="C4164" s="76"/>
      <c r="D4164" s="77"/>
      <c r="E4164" s="78"/>
      <c r="F4164" s="79"/>
      <c r="G4164" s="80"/>
      <c r="H4164" s="81"/>
      <c r="I4164" s="81"/>
      <c r="J4164" s="82"/>
      <c r="K4164" s="82"/>
      <c r="L4164" s="76"/>
      <c r="M4164" s="83"/>
      <c r="N4164" s="83"/>
      <c r="O4164" s="76"/>
      <c r="P4164" s="76"/>
      <c r="Q4164" s="84"/>
      <c r="R4164" s="86"/>
      <c r="S4164" s="76"/>
      <c r="T4164" s="86"/>
      <c r="U4164" s="84"/>
      <c r="V4164" s="84"/>
      <c r="W4164" s="83"/>
      <c r="X4164" s="76"/>
      <c r="Y4164" s="76"/>
      <c r="Z4164" s="90"/>
      <c r="AA4164" s="81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75"/>
      <c r="B4165" s="76"/>
      <c r="C4165" s="76"/>
      <c r="D4165" s="77"/>
      <c r="E4165" s="78"/>
      <c r="F4165" s="79"/>
      <c r="G4165" s="80"/>
      <c r="H4165" s="81"/>
      <c r="I4165" s="81"/>
      <c r="J4165" s="82"/>
      <c r="K4165" s="82"/>
      <c r="L4165" s="76"/>
      <c r="M4165" s="83"/>
      <c r="N4165" s="83"/>
      <c r="O4165" s="76"/>
      <c r="P4165" s="76"/>
      <c r="Q4165" s="84"/>
      <c r="R4165" s="86"/>
      <c r="S4165" s="76"/>
      <c r="T4165" s="86"/>
      <c r="U4165" s="84"/>
      <c r="V4165" s="84"/>
      <c r="W4165" s="83"/>
      <c r="X4165" s="76"/>
      <c r="Y4165" s="76"/>
      <c r="Z4165" s="90"/>
      <c r="AA4165" s="81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75"/>
      <c r="B4166" s="76"/>
      <c r="C4166" s="76"/>
      <c r="D4166" s="77"/>
      <c r="E4166" s="78"/>
      <c r="F4166" s="79"/>
      <c r="G4166" s="80"/>
      <c r="H4166" s="81"/>
      <c r="I4166" s="81"/>
      <c r="J4166" s="82"/>
      <c r="K4166" s="82"/>
      <c r="L4166" s="76"/>
      <c r="M4166" s="83"/>
      <c r="N4166" s="83"/>
      <c r="O4166" s="76"/>
      <c r="P4166" s="76"/>
      <c r="Q4166" s="84"/>
      <c r="R4166" s="86"/>
      <c r="S4166" s="76"/>
      <c r="T4166" s="86"/>
      <c r="U4166" s="84"/>
      <c r="V4166" s="84"/>
      <c r="W4166" s="83"/>
      <c r="X4166" s="76"/>
      <c r="Y4166" s="76"/>
      <c r="Z4166" s="90"/>
      <c r="AA4166" s="81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75"/>
      <c r="B4167" s="76"/>
      <c r="C4167" s="76"/>
      <c r="D4167" s="77"/>
      <c r="E4167" s="78"/>
      <c r="F4167" s="79"/>
      <c r="G4167" s="80"/>
      <c r="H4167" s="81"/>
      <c r="I4167" s="81"/>
      <c r="J4167" s="82"/>
      <c r="K4167" s="82"/>
      <c r="L4167" s="76"/>
      <c r="M4167" s="83"/>
      <c r="N4167" s="83"/>
      <c r="O4167" s="76"/>
      <c r="P4167" s="76"/>
      <c r="Q4167" s="84"/>
      <c r="R4167" s="86"/>
      <c r="S4167" s="76"/>
      <c r="T4167" s="86"/>
      <c r="U4167" s="84"/>
      <c r="V4167" s="84"/>
      <c r="W4167" s="83"/>
      <c r="X4167" s="76"/>
      <c r="Y4167" s="76"/>
      <c r="Z4167" s="90"/>
      <c r="AA4167" s="81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75"/>
      <c r="B4168" s="76"/>
      <c r="C4168" s="76"/>
      <c r="D4168" s="77"/>
      <c r="E4168" s="78"/>
      <c r="F4168" s="79"/>
      <c r="G4168" s="80"/>
      <c r="H4168" s="81"/>
      <c r="I4168" s="81"/>
      <c r="J4168" s="82"/>
      <c r="K4168" s="82"/>
      <c r="L4168" s="76"/>
      <c r="M4168" s="83"/>
      <c r="N4168" s="83"/>
      <c r="O4168" s="76"/>
      <c r="P4168" s="76"/>
      <c r="Q4168" s="84"/>
      <c r="R4168" s="86"/>
      <c r="S4168" s="76"/>
      <c r="T4168" s="86"/>
      <c r="U4168" s="84"/>
      <c r="V4168" s="84"/>
      <c r="W4168" s="83"/>
      <c r="X4168" s="76"/>
      <c r="Y4168" s="76"/>
      <c r="Z4168" s="90"/>
      <c r="AA4168" s="81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75"/>
      <c r="B4169" s="76"/>
      <c r="C4169" s="76"/>
      <c r="D4169" s="77"/>
      <c r="E4169" s="78"/>
      <c r="F4169" s="79"/>
      <c r="G4169" s="80"/>
      <c r="H4169" s="81"/>
      <c r="I4169" s="81"/>
      <c r="J4169" s="82"/>
      <c r="K4169" s="82"/>
      <c r="L4169" s="76"/>
      <c r="M4169" s="83"/>
      <c r="N4169" s="83"/>
      <c r="O4169" s="76"/>
      <c r="P4169" s="76"/>
      <c r="Q4169" s="84"/>
      <c r="R4169" s="86"/>
      <c r="S4169" s="76"/>
      <c r="T4169" s="86"/>
      <c r="U4169" s="84"/>
      <c r="V4169" s="84"/>
      <c r="W4169" s="83"/>
      <c r="X4169" s="76"/>
      <c r="Y4169" s="76"/>
      <c r="Z4169" s="90"/>
      <c r="AA4169" s="81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75"/>
      <c r="B4170" s="76"/>
      <c r="C4170" s="76"/>
      <c r="D4170" s="77"/>
      <c r="E4170" s="78"/>
      <c r="F4170" s="79"/>
      <c r="G4170" s="80"/>
      <c r="H4170" s="81"/>
      <c r="I4170" s="81"/>
      <c r="J4170" s="82"/>
      <c r="K4170" s="82"/>
      <c r="L4170" s="76"/>
      <c r="M4170" s="83"/>
      <c r="N4170" s="83"/>
      <c r="O4170" s="76"/>
      <c r="P4170" s="76"/>
      <c r="Q4170" s="84"/>
      <c r="R4170" s="86"/>
      <c r="S4170" s="76"/>
      <c r="T4170" s="86"/>
      <c r="U4170" s="84"/>
      <c r="V4170" s="84"/>
      <c r="W4170" s="83"/>
      <c r="X4170" s="76"/>
      <c r="Y4170" s="76"/>
      <c r="Z4170" s="90"/>
      <c r="AA4170" s="81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75"/>
      <c r="B4171" s="76"/>
      <c r="C4171" s="76"/>
      <c r="D4171" s="77"/>
      <c r="E4171" s="78"/>
      <c r="F4171" s="79"/>
      <c r="G4171" s="80"/>
      <c r="H4171" s="81"/>
      <c r="I4171" s="81"/>
      <c r="J4171" s="82"/>
      <c r="K4171" s="82"/>
      <c r="L4171" s="76"/>
      <c r="M4171" s="83"/>
      <c r="N4171" s="83"/>
      <c r="O4171" s="76"/>
      <c r="P4171" s="76"/>
      <c r="Q4171" s="84"/>
      <c r="R4171" s="86"/>
      <c r="S4171" s="76"/>
      <c r="T4171" s="86"/>
      <c r="U4171" s="84"/>
      <c r="V4171" s="84"/>
      <c r="W4171" s="83"/>
      <c r="X4171" s="76"/>
      <c r="Y4171" s="76"/>
      <c r="Z4171" s="90"/>
      <c r="AA4171" s="81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75"/>
      <c r="B4172" s="76"/>
      <c r="C4172" s="76"/>
      <c r="D4172" s="77"/>
      <c r="E4172" s="78"/>
      <c r="F4172" s="79"/>
      <c r="G4172" s="80"/>
      <c r="H4172" s="81"/>
      <c r="I4172" s="81"/>
      <c r="J4172" s="82"/>
      <c r="K4172" s="82"/>
      <c r="L4172" s="76"/>
      <c r="M4172" s="83"/>
      <c r="N4172" s="83"/>
      <c r="O4172" s="76"/>
      <c r="P4172" s="76"/>
      <c r="Q4172" s="84"/>
      <c r="R4172" s="86"/>
      <c r="S4172" s="76"/>
      <c r="T4172" s="86"/>
      <c r="U4172" s="84"/>
      <c r="V4172" s="84"/>
      <c r="W4172" s="83"/>
      <c r="X4172" s="76"/>
      <c r="Y4172" s="76"/>
      <c r="Z4172" s="90"/>
      <c r="AA4172" s="81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75"/>
      <c r="B4173" s="76"/>
      <c r="C4173" s="76"/>
      <c r="D4173" s="77"/>
      <c r="E4173" s="78"/>
      <c r="F4173" s="79"/>
      <c r="G4173" s="80"/>
      <c r="H4173" s="81"/>
      <c r="I4173" s="81"/>
      <c r="J4173" s="82"/>
      <c r="K4173" s="82"/>
      <c r="L4173" s="76"/>
      <c r="M4173" s="83"/>
      <c r="N4173" s="83"/>
      <c r="O4173" s="76"/>
      <c r="P4173" s="76"/>
      <c r="Q4173" s="84"/>
      <c r="R4173" s="86"/>
      <c r="S4173" s="76"/>
      <c r="T4173" s="86"/>
      <c r="U4173" s="84"/>
      <c r="V4173" s="84"/>
      <c r="W4173" s="83"/>
      <c r="X4173" s="76"/>
      <c r="Y4173" s="76"/>
      <c r="Z4173" s="90"/>
      <c r="AA4173" s="81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75"/>
      <c r="B4174" s="76"/>
      <c r="C4174" s="76"/>
      <c r="D4174" s="77"/>
      <c r="E4174" s="78"/>
      <c r="F4174" s="79"/>
      <c r="G4174" s="80"/>
      <c r="H4174" s="81"/>
      <c r="I4174" s="81"/>
      <c r="J4174" s="82"/>
      <c r="K4174" s="82"/>
      <c r="L4174" s="76"/>
      <c r="M4174" s="83"/>
      <c r="N4174" s="83"/>
      <c r="O4174" s="76"/>
      <c r="P4174" s="76"/>
      <c r="Q4174" s="84"/>
      <c r="R4174" s="86"/>
      <c r="S4174" s="76"/>
      <c r="T4174" s="86"/>
      <c r="U4174" s="84"/>
      <c r="V4174" s="84"/>
      <c r="W4174" s="83"/>
      <c r="X4174" s="76"/>
      <c r="Y4174" s="76"/>
      <c r="Z4174" s="90"/>
      <c r="AA4174" s="81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75"/>
      <c r="B4175" s="76"/>
      <c r="C4175" s="76"/>
      <c r="D4175" s="77"/>
      <c r="E4175" s="78"/>
      <c r="F4175" s="79"/>
      <c r="G4175" s="80"/>
      <c r="H4175" s="81"/>
      <c r="I4175" s="81"/>
      <c r="J4175" s="82"/>
      <c r="K4175" s="82"/>
      <c r="L4175" s="76"/>
      <c r="M4175" s="83"/>
      <c r="N4175" s="83"/>
      <c r="O4175" s="76"/>
      <c r="P4175" s="76"/>
      <c r="Q4175" s="84"/>
      <c r="R4175" s="86"/>
      <c r="S4175" s="76"/>
      <c r="T4175" s="86"/>
      <c r="U4175" s="84"/>
      <c r="V4175" s="84"/>
      <c r="W4175" s="83"/>
      <c r="X4175" s="76"/>
      <c r="Y4175" s="76"/>
      <c r="Z4175" s="90"/>
      <c r="AA4175" s="81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75"/>
      <c r="B4176" s="76"/>
      <c r="C4176" s="76"/>
      <c r="D4176" s="77"/>
      <c r="E4176" s="78"/>
      <c r="F4176" s="79"/>
      <c r="G4176" s="80"/>
      <c r="H4176" s="81"/>
      <c r="I4176" s="81"/>
      <c r="J4176" s="82"/>
      <c r="K4176" s="82"/>
      <c r="L4176" s="76"/>
      <c r="M4176" s="83"/>
      <c r="N4176" s="83"/>
      <c r="O4176" s="76"/>
      <c r="P4176" s="76"/>
      <c r="Q4176" s="84"/>
      <c r="R4176" s="86"/>
      <c r="S4176" s="76"/>
      <c r="T4176" s="86"/>
      <c r="U4176" s="84"/>
      <c r="V4176" s="84"/>
      <c r="W4176" s="83"/>
      <c r="X4176" s="76"/>
      <c r="Y4176" s="76"/>
      <c r="Z4176" s="90"/>
      <c r="AA4176" s="81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75"/>
      <c r="B4177" s="76"/>
      <c r="C4177" s="76"/>
      <c r="D4177" s="77"/>
      <c r="E4177" s="78"/>
      <c r="F4177" s="79"/>
      <c r="G4177" s="80"/>
      <c r="H4177" s="81"/>
      <c r="I4177" s="81"/>
      <c r="J4177" s="82"/>
      <c r="K4177" s="82"/>
      <c r="L4177" s="76"/>
      <c r="M4177" s="83"/>
      <c r="N4177" s="83"/>
      <c r="O4177" s="76"/>
      <c r="P4177" s="76"/>
      <c r="Q4177" s="84"/>
      <c r="R4177" s="86"/>
      <c r="S4177" s="76"/>
      <c r="T4177" s="86"/>
      <c r="U4177" s="84"/>
      <c r="V4177" s="84"/>
      <c r="W4177" s="83"/>
      <c r="X4177" s="76"/>
      <c r="Y4177" s="76"/>
      <c r="Z4177" s="90"/>
      <c r="AA4177" s="81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75"/>
      <c r="B4178" s="76"/>
      <c r="C4178" s="76"/>
      <c r="D4178" s="77"/>
      <c r="E4178" s="78"/>
      <c r="F4178" s="79"/>
      <c r="G4178" s="80"/>
      <c r="H4178" s="81"/>
      <c r="I4178" s="81"/>
      <c r="J4178" s="82"/>
      <c r="K4178" s="82"/>
      <c r="L4178" s="76"/>
      <c r="M4178" s="83"/>
      <c r="N4178" s="83"/>
      <c r="O4178" s="76"/>
      <c r="P4178" s="76"/>
      <c r="Q4178" s="84"/>
      <c r="R4178" s="86"/>
      <c r="S4178" s="76"/>
      <c r="T4178" s="86"/>
      <c r="U4178" s="84"/>
      <c r="V4178" s="84"/>
      <c r="W4178" s="83"/>
      <c r="X4178" s="76"/>
      <c r="Y4178" s="76"/>
      <c r="Z4178" s="90"/>
      <c r="AA4178" s="81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75"/>
      <c r="B4179" s="76"/>
      <c r="C4179" s="76"/>
      <c r="D4179" s="77"/>
      <c r="E4179" s="78"/>
      <c r="F4179" s="79"/>
      <c r="G4179" s="80"/>
      <c r="H4179" s="81"/>
      <c r="I4179" s="81"/>
      <c r="J4179" s="82"/>
      <c r="K4179" s="82"/>
      <c r="L4179" s="76"/>
      <c r="M4179" s="83"/>
      <c r="N4179" s="83"/>
      <c r="O4179" s="76"/>
      <c r="P4179" s="76"/>
      <c r="Q4179" s="84"/>
      <c r="R4179" s="86"/>
      <c r="S4179" s="76"/>
      <c r="T4179" s="86"/>
      <c r="U4179" s="84"/>
      <c r="V4179" s="84"/>
      <c r="W4179" s="83"/>
      <c r="X4179" s="76"/>
      <c r="Y4179" s="76"/>
      <c r="Z4179" s="90"/>
      <c r="AA4179" s="81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75"/>
      <c r="B4180" s="76"/>
      <c r="C4180" s="76"/>
      <c r="D4180" s="77"/>
      <c r="E4180" s="78"/>
      <c r="F4180" s="79"/>
      <c r="G4180" s="80"/>
      <c r="H4180" s="81"/>
      <c r="I4180" s="81"/>
      <c r="J4180" s="82"/>
      <c r="K4180" s="82"/>
      <c r="L4180" s="76"/>
      <c r="M4180" s="83"/>
      <c r="N4180" s="83"/>
      <c r="O4180" s="76"/>
      <c r="P4180" s="76"/>
      <c r="Q4180" s="84"/>
      <c r="R4180" s="86"/>
      <c r="S4180" s="76"/>
      <c r="T4180" s="86"/>
      <c r="U4180" s="84"/>
      <c r="V4180" s="84"/>
      <c r="W4180" s="83"/>
      <c r="X4180" s="76"/>
      <c r="Y4180" s="76"/>
      <c r="Z4180" s="90"/>
      <c r="AA4180" s="81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75"/>
      <c r="B4181" s="76"/>
      <c r="C4181" s="76"/>
      <c r="D4181" s="77"/>
      <c r="E4181" s="78"/>
      <c r="F4181" s="79"/>
      <c r="G4181" s="80"/>
      <c r="H4181" s="81"/>
      <c r="I4181" s="81"/>
      <c r="J4181" s="82"/>
      <c r="K4181" s="82"/>
      <c r="L4181" s="76"/>
      <c r="M4181" s="83"/>
      <c r="N4181" s="83"/>
      <c r="O4181" s="76"/>
      <c r="P4181" s="76"/>
      <c r="Q4181" s="84"/>
      <c r="R4181" s="86"/>
      <c r="S4181" s="76"/>
      <c r="T4181" s="86"/>
      <c r="U4181" s="84"/>
      <c r="V4181" s="84"/>
      <c r="W4181" s="83"/>
      <c r="X4181" s="76"/>
      <c r="Y4181" s="76"/>
      <c r="Z4181" s="90"/>
      <c r="AA4181" s="81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75"/>
      <c r="B4182" s="76"/>
      <c r="C4182" s="76"/>
      <c r="D4182" s="77"/>
      <c r="E4182" s="78"/>
      <c r="F4182" s="79"/>
      <c r="G4182" s="80"/>
      <c r="H4182" s="81"/>
      <c r="I4182" s="81"/>
      <c r="J4182" s="82"/>
      <c r="K4182" s="82"/>
      <c r="L4182" s="76"/>
      <c r="M4182" s="83"/>
      <c r="N4182" s="83"/>
      <c r="O4182" s="76"/>
      <c r="P4182" s="76"/>
      <c r="Q4182" s="84"/>
      <c r="R4182" s="86"/>
      <c r="S4182" s="76"/>
      <c r="T4182" s="86"/>
      <c r="U4182" s="84"/>
      <c r="V4182" s="84"/>
      <c r="W4182" s="83"/>
      <c r="X4182" s="76"/>
      <c r="Y4182" s="76"/>
      <c r="Z4182" s="90"/>
      <c r="AA4182" s="81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75"/>
      <c r="B4183" s="76"/>
      <c r="C4183" s="76"/>
      <c r="D4183" s="77"/>
      <c r="E4183" s="78"/>
      <c r="F4183" s="79"/>
      <c r="G4183" s="80"/>
      <c r="H4183" s="81"/>
      <c r="I4183" s="81"/>
      <c r="J4183" s="82"/>
      <c r="K4183" s="82"/>
      <c r="L4183" s="76"/>
      <c r="M4183" s="83"/>
      <c r="N4183" s="83"/>
      <c r="O4183" s="76"/>
      <c r="P4183" s="76"/>
      <c r="Q4183" s="84"/>
      <c r="R4183" s="86"/>
      <c r="S4183" s="76"/>
      <c r="T4183" s="86"/>
      <c r="U4183" s="84"/>
      <c r="V4183" s="84"/>
      <c r="W4183" s="83"/>
      <c r="X4183" s="76"/>
      <c r="Y4183" s="76"/>
      <c r="Z4183" s="90"/>
      <c r="AA4183" s="81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75"/>
      <c r="B4184" s="76"/>
      <c r="C4184" s="76"/>
      <c r="D4184" s="77"/>
      <c r="E4184" s="78"/>
      <c r="F4184" s="79"/>
      <c r="G4184" s="80"/>
      <c r="H4184" s="81"/>
      <c r="I4184" s="81"/>
      <c r="J4184" s="82"/>
      <c r="K4184" s="82"/>
      <c r="L4184" s="76"/>
      <c r="M4184" s="83"/>
      <c r="N4184" s="83"/>
      <c r="O4184" s="76"/>
      <c r="P4184" s="76"/>
      <c r="Q4184" s="84"/>
      <c r="R4184" s="86"/>
      <c r="S4184" s="76"/>
      <c r="T4184" s="86"/>
      <c r="U4184" s="84"/>
      <c r="V4184" s="84"/>
      <c r="W4184" s="83"/>
      <c r="X4184" s="76"/>
      <c r="Y4184" s="76"/>
      <c r="Z4184" s="90"/>
      <c r="AA4184" s="81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75"/>
      <c r="B4185" s="76"/>
      <c r="C4185" s="76"/>
      <c r="D4185" s="77"/>
      <c r="E4185" s="78"/>
      <c r="F4185" s="79"/>
      <c r="G4185" s="80"/>
      <c r="H4185" s="81"/>
      <c r="I4185" s="81"/>
      <c r="J4185" s="82"/>
      <c r="K4185" s="82"/>
      <c r="L4185" s="76"/>
      <c r="M4185" s="83"/>
      <c r="N4185" s="83"/>
      <c r="O4185" s="76"/>
      <c r="P4185" s="76"/>
      <c r="Q4185" s="84"/>
      <c r="R4185" s="86"/>
      <c r="S4185" s="76"/>
      <c r="T4185" s="86"/>
      <c r="U4185" s="84"/>
      <c r="V4185" s="84"/>
      <c r="W4185" s="83"/>
      <c r="X4185" s="76"/>
      <c r="Y4185" s="76"/>
      <c r="Z4185" s="90"/>
      <c r="AA4185" s="81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75"/>
      <c r="B4186" s="76"/>
      <c r="C4186" s="76"/>
      <c r="D4186" s="77"/>
      <c r="E4186" s="78"/>
      <c r="F4186" s="79"/>
      <c r="G4186" s="80"/>
      <c r="H4186" s="81"/>
      <c r="I4186" s="81"/>
      <c r="J4186" s="82"/>
      <c r="K4186" s="82"/>
      <c r="L4186" s="76"/>
      <c r="M4186" s="83"/>
      <c r="N4186" s="83"/>
      <c r="O4186" s="76"/>
      <c r="P4186" s="76"/>
      <c r="Q4186" s="84"/>
      <c r="R4186" s="86"/>
      <c r="S4186" s="76"/>
      <c r="T4186" s="86"/>
      <c r="U4186" s="84"/>
      <c r="V4186" s="84"/>
      <c r="W4186" s="83"/>
      <c r="X4186" s="76"/>
      <c r="Y4186" s="76"/>
      <c r="Z4186" s="90"/>
      <c r="AA4186" s="81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75"/>
      <c r="B4187" s="76"/>
      <c r="C4187" s="76"/>
      <c r="D4187" s="77"/>
      <c r="E4187" s="78"/>
      <c r="F4187" s="79"/>
      <c r="G4187" s="80"/>
      <c r="H4187" s="81"/>
      <c r="I4187" s="81"/>
      <c r="J4187" s="82"/>
      <c r="K4187" s="82"/>
      <c r="L4187" s="76"/>
      <c r="M4187" s="83"/>
      <c r="N4187" s="83"/>
      <c r="O4187" s="76"/>
      <c r="P4187" s="76"/>
      <c r="Q4187" s="84"/>
      <c r="R4187" s="86"/>
      <c r="S4187" s="76"/>
      <c r="T4187" s="86"/>
      <c r="U4187" s="84"/>
      <c r="V4187" s="84"/>
      <c r="W4187" s="83"/>
      <c r="X4187" s="76"/>
      <c r="Y4187" s="76"/>
      <c r="Z4187" s="90"/>
      <c r="AA4187" s="81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75"/>
      <c r="B4188" s="76"/>
      <c r="C4188" s="76"/>
      <c r="D4188" s="77"/>
      <c r="E4188" s="78"/>
      <c r="F4188" s="79"/>
      <c r="G4188" s="80"/>
      <c r="H4188" s="81"/>
      <c r="I4188" s="81"/>
      <c r="J4188" s="82"/>
      <c r="K4188" s="82"/>
      <c r="L4188" s="76"/>
      <c r="M4188" s="83"/>
      <c r="N4188" s="83"/>
      <c r="O4188" s="76"/>
      <c r="P4188" s="76"/>
      <c r="Q4188" s="84"/>
      <c r="R4188" s="86"/>
      <c r="S4188" s="76"/>
      <c r="T4188" s="86"/>
      <c r="U4188" s="84"/>
      <c r="V4188" s="84"/>
      <c r="W4188" s="83"/>
      <c r="X4188" s="76"/>
      <c r="Y4188" s="76"/>
      <c r="Z4188" s="90"/>
      <c r="AA4188" s="81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75"/>
      <c r="B4189" s="76"/>
      <c r="C4189" s="76"/>
      <c r="D4189" s="77"/>
      <c r="E4189" s="78"/>
      <c r="F4189" s="79"/>
      <c r="G4189" s="80"/>
      <c r="H4189" s="81"/>
      <c r="I4189" s="81"/>
      <c r="J4189" s="82"/>
      <c r="K4189" s="82"/>
      <c r="L4189" s="76"/>
      <c r="M4189" s="83"/>
      <c r="N4189" s="83"/>
      <c r="O4189" s="76"/>
      <c r="P4189" s="76"/>
      <c r="Q4189" s="84"/>
      <c r="R4189" s="86"/>
      <c r="S4189" s="76"/>
      <c r="T4189" s="86"/>
      <c r="U4189" s="84"/>
      <c r="V4189" s="84"/>
      <c r="W4189" s="83"/>
      <c r="X4189" s="76"/>
      <c r="Y4189" s="76"/>
      <c r="Z4189" s="90"/>
      <c r="AA4189" s="81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75"/>
      <c r="B4190" s="76"/>
      <c r="C4190" s="76"/>
      <c r="D4190" s="77"/>
      <c r="E4190" s="78"/>
      <c r="F4190" s="79"/>
      <c r="G4190" s="80"/>
      <c r="H4190" s="81"/>
      <c r="I4190" s="81"/>
      <c r="J4190" s="82"/>
      <c r="K4190" s="82"/>
      <c r="L4190" s="76"/>
      <c r="M4190" s="83"/>
      <c r="N4190" s="83"/>
      <c r="O4190" s="76"/>
      <c r="P4190" s="76"/>
      <c r="Q4190" s="84"/>
      <c r="R4190" s="86"/>
      <c r="S4190" s="76"/>
      <c r="T4190" s="86"/>
      <c r="U4190" s="84"/>
      <c r="V4190" s="84"/>
      <c r="W4190" s="83"/>
      <c r="X4190" s="76"/>
      <c r="Y4190" s="76"/>
      <c r="Z4190" s="90"/>
      <c r="AA4190" s="81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75"/>
      <c r="B4191" s="76"/>
      <c r="C4191" s="76"/>
      <c r="D4191" s="77"/>
      <c r="E4191" s="78"/>
      <c r="F4191" s="79"/>
      <c r="G4191" s="80"/>
      <c r="H4191" s="81"/>
      <c r="I4191" s="81"/>
      <c r="J4191" s="82"/>
      <c r="K4191" s="82"/>
      <c r="L4191" s="76"/>
      <c r="M4191" s="83"/>
      <c r="N4191" s="83"/>
      <c r="O4191" s="76"/>
      <c r="P4191" s="76"/>
      <c r="Q4191" s="84"/>
      <c r="R4191" s="86"/>
      <c r="S4191" s="76"/>
      <c r="T4191" s="86"/>
      <c r="U4191" s="84"/>
      <c r="V4191" s="84"/>
      <c r="W4191" s="83"/>
      <c r="X4191" s="76"/>
      <c r="Y4191" s="76"/>
      <c r="Z4191" s="90"/>
      <c r="AA4191" s="81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75"/>
      <c r="B4192" s="76"/>
      <c r="C4192" s="76"/>
      <c r="D4192" s="77"/>
      <c r="E4192" s="78"/>
      <c r="F4192" s="79"/>
      <c r="G4192" s="80"/>
      <c r="H4192" s="81"/>
      <c r="I4192" s="81"/>
      <c r="J4192" s="82"/>
      <c r="K4192" s="82"/>
      <c r="L4192" s="76"/>
      <c r="M4192" s="83"/>
      <c r="N4192" s="83"/>
      <c r="O4192" s="76"/>
      <c r="P4192" s="76"/>
      <c r="Q4192" s="84"/>
      <c r="R4192" s="86"/>
      <c r="S4192" s="76"/>
      <c r="T4192" s="86"/>
      <c r="U4192" s="84"/>
      <c r="V4192" s="84"/>
      <c r="W4192" s="83"/>
      <c r="X4192" s="76"/>
      <c r="Y4192" s="76"/>
      <c r="Z4192" s="90"/>
      <c r="AA4192" s="81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75"/>
      <c r="B4193" s="76"/>
      <c r="C4193" s="76"/>
      <c r="D4193" s="77"/>
      <c r="E4193" s="78"/>
      <c r="F4193" s="79"/>
      <c r="G4193" s="80"/>
      <c r="H4193" s="81"/>
      <c r="I4193" s="81"/>
      <c r="J4193" s="82"/>
      <c r="K4193" s="82"/>
      <c r="L4193" s="76"/>
      <c r="M4193" s="83"/>
      <c r="N4193" s="83"/>
      <c r="O4193" s="76"/>
      <c r="P4193" s="76"/>
      <c r="Q4193" s="84"/>
      <c r="R4193" s="86"/>
      <c r="S4193" s="76"/>
      <c r="T4193" s="86"/>
      <c r="U4193" s="84"/>
      <c r="V4193" s="84"/>
      <c r="W4193" s="83"/>
      <c r="X4193" s="76"/>
      <c r="Y4193" s="76"/>
      <c r="Z4193" s="90"/>
      <c r="AA4193" s="81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75"/>
      <c r="B4194" s="76"/>
      <c r="C4194" s="76"/>
      <c r="D4194" s="77"/>
      <c r="E4194" s="78"/>
      <c r="F4194" s="79"/>
      <c r="G4194" s="80"/>
      <c r="H4194" s="81"/>
      <c r="I4194" s="81"/>
      <c r="J4194" s="82"/>
      <c r="K4194" s="82"/>
      <c r="L4194" s="76"/>
      <c r="M4194" s="83"/>
      <c r="N4194" s="83"/>
      <c r="O4194" s="76"/>
      <c r="P4194" s="76"/>
      <c r="Q4194" s="84"/>
      <c r="R4194" s="86"/>
      <c r="S4194" s="76"/>
      <c r="T4194" s="86"/>
      <c r="U4194" s="84"/>
      <c r="V4194" s="84"/>
      <c r="W4194" s="83"/>
      <c r="X4194" s="76"/>
      <c r="Y4194" s="76"/>
      <c r="Z4194" s="90"/>
      <c r="AA4194" s="81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75"/>
      <c r="B4195" s="76"/>
      <c r="C4195" s="76"/>
      <c r="D4195" s="77"/>
      <c r="E4195" s="78"/>
      <c r="F4195" s="79"/>
      <c r="G4195" s="80"/>
      <c r="H4195" s="81"/>
      <c r="I4195" s="81"/>
      <c r="J4195" s="82"/>
      <c r="K4195" s="82"/>
      <c r="L4195" s="76"/>
      <c r="M4195" s="83"/>
      <c r="N4195" s="83"/>
      <c r="O4195" s="76"/>
      <c r="P4195" s="76"/>
      <c r="Q4195" s="84"/>
      <c r="R4195" s="86"/>
      <c r="S4195" s="76"/>
      <c r="T4195" s="86"/>
      <c r="U4195" s="84"/>
      <c r="V4195" s="84"/>
      <c r="W4195" s="83"/>
      <c r="X4195" s="76"/>
      <c r="Y4195" s="76"/>
      <c r="Z4195" s="90"/>
      <c r="AA4195" s="81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75"/>
      <c r="B4196" s="76"/>
      <c r="C4196" s="76"/>
      <c r="D4196" s="77"/>
      <c r="E4196" s="78"/>
      <c r="F4196" s="79"/>
      <c r="G4196" s="80"/>
      <c r="H4196" s="81"/>
      <c r="I4196" s="81"/>
      <c r="J4196" s="82"/>
      <c r="K4196" s="82"/>
      <c r="L4196" s="76"/>
      <c r="M4196" s="83"/>
      <c r="N4196" s="83"/>
      <c r="O4196" s="76"/>
      <c r="P4196" s="76"/>
      <c r="Q4196" s="84"/>
      <c r="R4196" s="86"/>
      <c r="S4196" s="76"/>
      <c r="T4196" s="86"/>
      <c r="U4196" s="84"/>
      <c r="V4196" s="84"/>
      <c r="W4196" s="83"/>
      <c r="X4196" s="76"/>
      <c r="Y4196" s="76"/>
      <c r="Z4196" s="90"/>
      <c r="AA4196" s="81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75"/>
      <c r="B4197" s="76"/>
      <c r="C4197" s="76"/>
      <c r="D4197" s="77"/>
      <c r="E4197" s="78"/>
      <c r="F4197" s="79"/>
      <c r="G4197" s="80"/>
      <c r="H4197" s="81"/>
      <c r="I4197" s="81"/>
      <c r="J4197" s="82"/>
      <c r="K4197" s="82"/>
      <c r="L4197" s="76"/>
      <c r="M4197" s="83"/>
      <c r="N4197" s="83"/>
      <c r="O4197" s="76"/>
      <c r="P4197" s="76"/>
      <c r="Q4197" s="84"/>
      <c r="R4197" s="86"/>
      <c r="S4197" s="76"/>
      <c r="T4197" s="86"/>
      <c r="U4197" s="84"/>
      <c r="V4197" s="84"/>
      <c r="W4197" s="83"/>
      <c r="X4197" s="76"/>
      <c r="Y4197" s="76"/>
      <c r="Z4197" s="90"/>
      <c r="AA4197" s="81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75"/>
      <c r="B4198" s="76"/>
      <c r="C4198" s="76"/>
      <c r="D4198" s="77"/>
      <c r="E4198" s="78"/>
      <c r="F4198" s="79"/>
      <c r="G4198" s="80"/>
      <c r="H4198" s="81"/>
      <c r="I4198" s="81"/>
      <c r="J4198" s="82"/>
      <c r="K4198" s="82"/>
      <c r="L4198" s="76"/>
      <c r="M4198" s="83"/>
      <c r="N4198" s="83"/>
      <c r="O4198" s="76"/>
      <c r="P4198" s="76"/>
      <c r="Q4198" s="84"/>
      <c r="R4198" s="86"/>
      <c r="S4198" s="76"/>
      <c r="T4198" s="86"/>
      <c r="U4198" s="84"/>
      <c r="V4198" s="84"/>
      <c r="W4198" s="83"/>
      <c r="X4198" s="76"/>
      <c r="Y4198" s="76"/>
      <c r="Z4198" s="90"/>
      <c r="AA4198" s="81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75"/>
      <c r="B4199" s="76"/>
      <c r="C4199" s="76"/>
      <c r="D4199" s="77"/>
      <c r="E4199" s="78"/>
      <c r="F4199" s="79"/>
      <c r="G4199" s="80"/>
      <c r="H4199" s="81"/>
      <c r="I4199" s="81"/>
      <c r="J4199" s="82"/>
      <c r="K4199" s="82"/>
      <c r="L4199" s="76"/>
      <c r="M4199" s="83"/>
      <c r="N4199" s="83"/>
      <c r="O4199" s="76"/>
      <c r="P4199" s="76"/>
      <c r="Q4199" s="84"/>
      <c r="R4199" s="86"/>
      <c r="S4199" s="76"/>
      <c r="T4199" s="86"/>
      <c r="U4199" s="84"/>
      <c r="V4199" s="84"/>
      <c r="W4199" s="83"/>
      <c r="X4199" s="76"/>
      <c r="Y4199" s="76"/>
      <c r="Z4199" s="90"/>
      <c r="AA4199" s="81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75"/>
      <c r="B4200" s="76"/>
      <c r="C4200" s="76"/>
      <c r="D4200" s="77"/>
      <c r="E4200" s="78"/>
      <c r="F4200" s="79"/>
      <c r="G4200" s="80"/>
      <c r="H4200" s="81"/>
      <c r="I4200" s="81"/>
      <c r="J4200" s="82"/>
      <c r="K4200" s="82"/>
      <c r="L4200" s="76"/>
      <c r="M4200" s="83"/>
      <c r="N4200" s="83"/>
      <c r="O4200" s="76"/>
      <c r="P4200" s="76"/>
      <c r="Q4200" s="84"/>
      <c r="R4200" s="86"/>
      <c r="S4200" s="76"/>
      <c r="T4200" s="86"/>
      <c r="U4200" s="84"/>
      <c r="V4200" s="84"/>
      <c r="W4200" s="83"/>
      <c r="X4200" s="76"/>
      <c r="Y4200" s="76"/>
      <c r="Z4200" s="90"/>
      <c r="AA4200" s="81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75"/>
      <c r="B4201" s="76"/>
      <c r="C4201" s="76"/>
      <c r="D4201" s="77"/>
      <c r="E4201" s="78"/>
      <c r="F4201" s="79"/>
      <c r="G4201" s="80"/>
      <c r="H4201" s="81"/>
      <c r="I4201" s="81"/>
      <c r="J4201" s="82"/>
      <c r="K4201" s="82"/>
      <c r="L4201" s="76"/>
      <c r="M4201" s="83"/>
      <c r="N4201" s="83"/>
      <c r="O4201" s="76"/>
      <c r="P4201" s="76"/>
      <c r="Q4201" s="84"/>
      <c r="R4201" s="86"/>
      <c r="S4201" s="76"/>
      <c r="T4201" s="86"/>
      <c r="U4201" s="84"/>
      <c r="V4201" s="84"/>
      <c r="W4201" s="83"/>
      <c r="X4201" s="76"/>
      <c r="Y4201" s="76"/>
      <c r="Z4201" s="90"/>
      <c r="AA4201" s="81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75"/>
      <c r="B4202" s="76"/>
      <c r="C4202" s="76"/>
      <c r="D4202" s="77"/>
      <c r="E4202" s="78"/>
      <c r="F4202" s="79"/>
      <c r="G4202" s="80"/>
      <c r="H4202" s="81"/>
      <c r="I4202" s="81"/>
      <c r="J4202" s="82"/>
      <c r="K4202" s="82"/>
      <c r="L4202" s="76"/>
      <c r="M4202" s="83"/>
      <c r="N4202" s="83"/>
      <c r="O4202" s="76"/>
      <c r="P4202" s="76"/>
      <c r="Q4202" s="84"/>
      <c r="R4202" s="86"/>
      <c r="S4202" s="76"/>
      <c r="T4202" s="86"/>
      <c r="U4202" s="84"/>
      <c r="V4202" s="84"/>
      <c r="W4202" s="83"/>
      <c r="X4202" s="76"/>
      <c r="Y4202" s="76"/>
      <c r="Z4202" s="90"/>
      <c r="AA4202" s="81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75"/>
      <c r="B4203" s="76"/>
      <c r="C4203" s="76"/>
      <c r="D4203" s="77"/>
      <c r="E4203" s="78"/>
      <c r="F4203" s="79"/>
      <c r="G4203" s="80"/>
      <c r="H4203" s="81"/>
      <c r="I4203" s="81"/>
      <c r="J4203" s="82"/>
      <c r="K4203" s="82"/>
      <c r="L4203" s="76"/>
      <c r="M4203" s="83"/>
      <c r="N4203" s="83"/>
      <c r="O4203" s="76"/>
      <c r="P4203" s="76"/>
      <c r="Q4203" s="84"/>
      <c r="R4203" s="86"/>
      <c r="S4203" s="76"/>
      <c r="T4203" s="86"/>
      <c r="U4203" s="84"/>
      <c r="V4203" s="84"/>
      <c r="W4203" s="83"/>
      <c r="X4203" s="76"/>
      <c r="Y4203" s="76"/>
      <c r="Z4203" s="90"/>
      <c r="AA4203" s="81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75"/>
      <c r="B4204" s="76"/>
      <c r="C4204" s="76"/>
      <c r="D4204" s="77"/>
      <c r="E4204" s="78"/>
      <c r="F4204" s="79"/>
      <c r="G4204" s="80"/>
      <c r="H4204" s="81"/>
      <c r="I4204" s="81"/>
      <c r="J4204" s="82"/>
      <c r="K4204" s="82"/>
      <c r="L4204" s="76"/>
      <c r="M4204" s="83"/>
      <c r="N4204" s="83"/>
      <c r="O4204" s="76"/>
      <c r="P4204" s="76"/>
      <c r="Q4204" s="84"/>
      <c r="R4204" s="86"/>
      <c r="S4204" s="76"/>
      <c r="T4204" s="86"/>
      <c r="U4204" s="84"/>
      <c r="V4204" s="84"/>
      <c r="W4204" s="83"/>
      <c r="X4204" s="76"/>
      <c r="Y4204" s="76"/>
      <c r="Z4204" s="90"/>
      <c r="AA4204" s="81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75"/>
      <c r="B4205" s="76"/>
      <c r="C4205" s="76"/>
      <c r="D4205" s="77"/>
      <c r="E4205" s="78"/>
      <c r="F4205" s="79"/>
      <c r="G4205" s="80"/>
      <c r="H4205" s="81"/>
      <c r="I4205" s="81"/>
      <c r="J4205" s="82"/>
      <c r="K4205" s="82"/>
      <c r="L4205" s="76"/>
      <c r="M4205" s="83"/>
      <c r="N4205" s="83"/>
      <c r="O4205" s="76"/>
      <c r="P4205" s="76"/>
      <c r="Q4205" s="84"/>
      <c r="R4205" s="86"/>
      <c r="S4205" s="76"/>
      <c r="T4205" s="86"/>
      <c r="U4205" s="84"/>
      <c r="V4205" s="84"/>
      <c r="W4205" s="83"/>
      <c r="X4205" s="76"/>
      <c r="Y4205" s="76"/>
      <c r="Z4205" s="90"/>
      <c r="AA4205" s="81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75"/>
      <c r="B4206" s="76"/>
      <c r="C4206" s="76"/>
      <c r="D4206" s="77"/>
      <c r="E4206" s="78"/>
      <c r="F4206" s="79"/>
      <c r="G4206" s="80"/>
      <c r="H4206" s="81"/>
      <c r="I4206" s="81"/>
      <c r="J4206" s="82"/>
      <c r="K4206" s="82"/>
      <c r="L4206" s="76"/>
      <c r="M4206" s="83"/>
      <c r="N4206" s="83"/>
      <c r="O4206" s="76"/>
      <c r="P4206" s="76"/>
      <c r="Q4206" s="84"/>
      <c r="R4206" s="86"/>
      <c r="S4206" s="76"/>
      <c r="T4206" s="86"/>
      <c r="U4206" s="84"/>
      <c r="V4206" s="84"/>
      <c r="W4206" s="83"/>
      <c r="X4206" s="76"/>
      <c r="Y4206" s="76"/>
      <c r="Z4206" s="90"/>
      <c r="AA4206" s="81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75"/>
      <c r="B4207" s="76"/>
      <c r="C4207" s="76"/>
      <c r="D4207" s="77"/>
      <c r="E4207" s="78"/>
      <c r="F4207" s="79"/>
      <c r="G4207" s="80"/>
      <c r="H4207" s="81"/>
      <c r="I4207" s="81"/>
      <c r="J4207" s="82"/>
      <c r="K4207" s="82"/>
      <c r="L4207" s="76"/>
      <c r="M4207" s="83"/>
      <c r="N4207" s="83"/>
      <c r="O4207" s="76"/>
      <c r="P4207" s="76"/>
      <c r="Q4207" s="84"/>
      <c r="R4207" s="86"/>
      <c r="S4207" s="76"/>
      <c r="T4207" s="86"/>
      <c r="U4207" s="84"/>
      <c r="V4207" s="84"/>
      <c r="W4207" s="83"/>
      <c r="X4207" s="76"/>
      <c r="Y4207" s="76"/>
      <c r="Z4207" s="90"/>
      <c r="AA4207" s="81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75"/>
      <c r="B4208" s="76"/>
      <c r="C4208" s="76"/>
      <c r="D4208" s="77"/>
      <c r="E4208" s="78"/>
      <c r="F4208" s="79"/>
      <c r="G4208" s="80"/>
      <c r="H4208" s="81"/>
      <c r="I4208" s="81"/>
      <c r="J4208" s="82"/>
      <c r="K4208" s="82"/>
      <c r="L4208" s="76"/>
      <c r="M4208" s="83"/>
      <c r="N4208" s="83"/>
      <c r="O4208" s="76"/>
      <c r="P4208" s="76"/>
      <c r="Q4208" s="84"/>
      <c r="R4208" s="86"/>
      <c r="S4208" s="76"/>
      <c r="T4208" s="86"/>
      <c r="U4208" s="84"/>
      <c r="V4208" s="84"/>
      <c r="W4208" s="83"/>
      <c r="X4208" s="76"/>
      <c r="Y4208" s="76"/>
      <c r="Z4208" s="90"/>
      <c r="AA4208" s="81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75"/>
      <c r="B4209" s="76"/>
      <c r="C4209" s="76"/>
      <c r="D4209" s="77"/>
      <c r="E4209" s="78"/>
      <c r="F4209" s="79"/>
      <c r="G4209" s="80"/>
      <c r="H4209" s="81"/>
      <c r="I4209" s="81"/>
      <c r="J4209" s="82"/>
      <c r="K4209" s="82"/>
      <c r="L4209" s="76"/>
      <c r="M4209" s="83"/>
      <c r="N4209" s="83"/>
      <c r="O4209" s="76"/>
      <c r="P4209" s="76"/>
      <c r="Q4209" s="84"/>
      <c r="R4209" s="86"/>
      <c r="S4209" s="76"/>
      <c r="T4209" s="86"/>
      <c r="U4209" s="84"/>
      <c r="V4209" s="84"/>
      <c r="W4209" s="83"/>
      <c r="X4209" s="76"/>
      <c r="Y4209" s="76"/>
      <c r="Z4209" s="90"/>
      <c r="AA4209" s="81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75"/>
      <c r="B4210" s="76"/>
      <c r="C4210" s="76"/>
      <c r="D4210" s="77"/>
      <c r="E4210" s="78"/>
      <c r="F4210" s="79"/>
      <c r="G4210" s="80"/>
      <c r="H4210" s="81"/>
      <c r="I4210" s="81"/>
      <c r="J4210" s="82"/>
      <c r="K4210" s="82"/>
      <c r="L4210" s="76"/>
      <c r="M4210" s="83"/>
      <c r="N4210" s="83"/>
      <c r="O4210" s="76"/>
      <c r="P4210" s="76"/>
      <c r="Q4210" s="84"/>
      <c r="R4210" s="86"/>
      <c r="S4210" s="76"/>
      <c r="T4210" s="86"/>
      <c r="U4210" s="84"/>
      <c r="V4210" s="84"/>
      <c r="W4210" s="83"/>
      <c r="X4210" s="76"/>
      <c r="Y4210" s="76"/>
      <c r="Z4210" s="90"/>
      <c r="AA4210" s="81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75"/>
      <c r="B4211" s="76"/>
      <c r="C4211" s="76"/>
      <c r="D4211" s="77"/>
      <c r="E4211" s="78"/>
      <c r="F4211" s="79"/>
      <c r="G4211" s="80"/>
      <c r="H4211" s="81"/>
      <c r="I4211" s="81"/>
      <c r="J4211" s="82"/>
      <c r="K4211" s="82"/>
      <c r="L4211" s="76"/>
      <c r="M4211" s="83"/>
      <c r="N4211" s="83"/>
      <c r="O4211" s="76"/>
      <c r="P4211" s="76"/>
      <c r="Q4211" s="84"/>
      <c r="R4211" s="86"/>
      <c r="S4211" s="76"/>
      <c r="T4211" s="86"/>
      <c r="U4211" s="84"/>
      <c r="V4211" s="84"/>
      <c r="W4211" s="83"/>
      <c r="X4211" s="76"/>
      <c r="Y4211" s="76"/>
      <c r="Z4211" s="90"/>
      <c r="AA4211" s="81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75"/>
      <c r="B4212" s="76"/>
      <c r="C4212" s="76"/>
      <c r="D4212" s="77"/>
      <c r="E4212" s="78"/>
      <c r="F4212" s="79"/>
      <c r="G4212" s="80"/>
      <c r="H4212" s="81"/>
      <c r="I4212" s="81"/>
      <c r="J4212" s="82"/>
      <c r="K4212" s="82"/>
      <c r="L4212" s="76"/>
      <c r="M4212" s="83"/>
      <c r="N4212" s="83"/>
      <c r="O4212" s="76"/>
      <c r="P4212" s="76"/>
      <c r="Q4212" s="84"/>
      <c r="R4212" s="86"/>
      <c r="S4212" s="76"/>
      <c r="T4212" s="86"/>
      <c r="U4212" s="84"/>
      <c r="V4212" s="84"/>
      <c r="W4212" s="83"/>
      <c r="X4212" s="76"/>
      <c r="Y4212" s="76"/>
      <c r="Z4212" s="90"/>
      <c r="AA4212" s="81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75"/>
      <c r="B4213" s="76"/>
      <c r="C4213" s="76"/>
      <c r="D4213" s="77"/>
      <c r="E4213" s="78"/>
      <c r="F4213" s="79"/>
      <c r="G4213" s="80"/>
      <c r="H4213" s="81"/>
      <c r="I4213" s="81"/>
      <c r="J4213" s="82"/>
      <c r="K4213" s="82"/>
      <c r="L4213" s="76"/>
      <c r="M4213" s="83"/>
      <c r="N4213" s="83"/>
      <c r="O4213" s="76"/>
      <c r="P4213" s="76"/>
      <c r="Q4213" s="84"/>
      <c r="R4213" s="86"/>
      <c r="S4213" s="76"/>
      <c r="T4213" s="86"/>
      <c r="U4213" s="84"/>
      <c r="V4213" s="84"/>
      <c r="W4213" s="83"/>
      <c r="X4213" s="76"/>
      <c r="Y4213" s="76"/>
      <c r="Z4213" s="90"/>
      <c r="AA4213" s="81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75"/>
      <c r="B4214" s="76"/>
      <c r="C4214" s="76"/>
      <c r="D4214" s="77"/>
      <c r="E4214" s="78"/>
      <c r="F4214" s="79"/>
      <c r="G4214" s="80"/>
      <c r="H4214" s="81"/>
      <c r="I4214" s="81"/>
      <c r="J4214" s="82"/>
      <c r="K4214" s="82"/>
      <c r="L4214" s="76"/>
      <c r="M4214" s="83"/>
      <c r="N4214" s="83"/>
      <c r="O4214" s="76"/>
      <c r="P4214" s="76"/>
      <c r="Q4214" s="84"/>
      <c r="R4214" s="86"/>
      <c r="S4214" s="76"/>
      <c r="T4214" s="86"/>
      <c r="U4214" s="84"/>
      <c r="V4214" s="84"/>
      <c r="W4214" s="83"/>
      <c r="X4214" s="76"/>
      <c r="Y4214" s="76"/>
      <c r="Z4214" s="90"/>
      <c r="AA4214" s="81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75"/>
      <c r="B4215" s="76"/>
      <c r="C4215" s="76"/>
      <c r="D4215" s="77"/>
      <c r="E4215" s="78"/>
      <c r="F4215" s="79"/>
      <c r="G4215" s="80"/>
      <c r="H4215" s="81"/>
      <c r="I4215" s="81"/>
      <c r="J4215" s="82"/>
      <c r="K4215" s="82"/>
      <c r="L4215" s="76"/>
      <c r="M4215" s="83"/>
      <c r="N4215" s="83"/>
      <c r="O4215" s="76"/>
      <c r="P4215" s="76"/>
      <c r="Q4215" s="84"/>
      <c r="R4215" s="86"/>
      <c r="S4215" s="76"/>
      <c r="T4215" s="86"/>
      <c r="U4215" s="84"/>
      <c r="V4215" s="84"/>
      <c r="W4215" s="83"/>
      <c r="X4215" s="76"/>
      <c r="Y4215" s="76"/>
      <c r="Z4215" s="90"/>
      <c r="AA4215" s="81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75"/>
      <c r="B4216" s="76"/>
      <c r="C4216" s="76"/>
      <c r="D4216" s="77"/>
      <c r="E4216" s="78"/>
      <c r="F4216" s="79"/>
      <c r="G4216" s="80"/>
      <c r="H4216" s="81"/>
      <c r="I4216" s="81"/>
      <c r="J4216" s="82"/>
      <c r="K4216" s="82"/>
      <c r="L4216" s="76"/>
      <c r="M4216" s="83"/>
      <c r="N4216" s="83"/>
      <c r="O4216" s="76"/>
      <c r="P4216" s="76"/>
      <c r="Q4216" s="84"/>
      <c r="R4216" s="86"/>
      <c r="S4216" s="76"/>
      <c r="T4216" s="86"/>
      <c r="U4216" s="84"/>
      <c r="V4216" s="84"/>
      <c r="W4216" s="83"/>
      <c r="X4216" s="76"/>
      <c r="Y4216" s="76"/>
      <c r="Z4216" s="90"/>
      <c r="AA4216" s="81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75"/>
      <c r="B4217" s="76"/>
      <c r="C4217" s="76"/>
      <c r="D4217" s="77"/>
      <c r="E4217" s="78"/>
      <c r="F4217" s="79"/>
      <c r="G4217" s="80"/>
      <c r="H4217" s="81"/>
      <c r="I4217" s="81"/>
      <c r="J4217" s="82"/>
      <c r="K4217" s="82"/>
      <c r="L4217" s="76"/>
      <c r="M4217" s="83"/>
      <c r="N4217" s="83"/>
      <c r="O4217" s="76"/>
      <c r="P4217" s="76"/>
      <c r="Q4217" s="84"/>
      <c r="R4217" s="86"/>
      <c r="S4217" s="76"/>
      <c r="T4217" s="86"/>
      <c r="U4217" s="84"/>
      <c r="V4217" s="84"/>
      <c r="W4217" s="83"/>
      <c r="X4217" s="76"/>
      <c r="Y4217" s="76"/>
      <c r="Z4217" s="90"/>
      <c r="AA4217" s="81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75"/>
      <c r="B4218" s="76"/>
      <c r="C4218" s="76"/>
      <c r="D4218" s="77"/>
      <c r="E4218" s="78"/>
      <c r="F4218" s="79"/>
      <c r="G4218" s="80"/>
      <c r="H4218" s="81"/>
      <c r="I4218" s="81"/>
      <c r="J4218" s="82"/>
      <c r="K4218" s="82"/>
      <c r="L4218" s="76"/>
      <c r="M4218" s="83"/>
      <c r="N4218" s="83"/>
      <c r="O4218" s="76"/>
      <c r="P4218" s="76"/>
      <c r="Q4218" s="84"/>
      <c r="R4218" s="86"/>
      <c r="S4218" s="76"/>
      <c r="T4218" s="86"/>
      <c r="U4218" s="84"/>
      <c r="V4218" s="84"/>
      <c r="W4218" s="83"/>
      <c r="X4218" s="76"/>
      <c r="Y4218" s="76"/>
      <c r="Z4218" s="90"/>
      <c r="AA4218" s="81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75"/>
      <c r="B4219" s="76"/>
      <c r="C4219" s="76"/>
      <c r="D4219" s="77"/>
      <c r="E4219" s="78"/>
      <c r="F4219" s="79"/>
      <c r="G4219" s="80"/>
      <c r="H4219" s="81"/>
      <c r="I4219" s="81"/>
      <c r="J4219" s="82"/>
      <c r="K4219" s="82"/>
      <c r="L4219" s="76"/>
      <c r="M4219" s="83"/>
      <c r="N4219" s="83"/>
      <c r="O4219" s="76"/>
      <c r="P4219" s="76"/>
      <c r="Q4219" s="84"/>
      <c r="R4219" s="86"/>
      <c r="S4219" s="76"/>
      <c r="T4219" s="86"/>
      <c r="U4219" s="84"/>
      <c r="V4219" s="84"/>
      <c r="W4219" s="83"/>
      <c r="X4219" s="76"/>
      <c r="Y4219" s="76"/>
      <c r="Z4219" s="90"/>
      <c r="AA4219" s="81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75"/>
      <c r="B4220" s="76"/>
      <c r="C4220" s="76"/>
      <c r="D4220" s="77"/>
      <c r="E4220" s="78"/>
      <c r="F4220" s="79"/>
      <c r="G4220" s="80"/>
      <c r="H4220" s="81"/>
      <c r="I4220" s="81"/>
      <c r="J4220" s="82"/>
      <c r="K4220" s="82"/>
      <c r="L4220" s="76"/>
      <c r="M4220" s="83"/>
      <c r="N4220" s="83"/>
      <c r="O4220" s="76"/>
      <c r="P4220" s="76"/>
      <c r="Q4220" s="84"/>
      <c r="R4220" s="86"/>
      <c r="S4220" s="76"/>
      <c r="T4220" s="86"/>
      <c r="U4220" s="84"/>
      <c r="V4220" s="84"/>
      <c r="W4220" s="83"/>
      <c r="X4220" s="76"/>
      <c r="Y4220" s="76"/>
      <c r="Z4220" s="90"/>
      <c r="AA4220" s="81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75"/>
      <c r="B4221" s="76"/>
      <c r="C4221" s="76"/>
      <c r="D4221" s="77"/>
      <c r="E4221" s="78"/>
      <c r="F4221" s="79"/>
      <c r="G4221" s="80"/>
      <c r="H4221" s="81"/>
      <c r="I4221" s="81"/>
      <c r="J4221" s="82"/>
      <c r="K4221" s="82"/>
      <c r="L4221" s="76"/>
      <c r="M4221" s="83"/>
      <c r="N4221" s="83"/>
      <c r="O4221" s="76"/>
      <c r="P4221" s="76"/>
      <c r="Q4221" s="84"/>
      <c r="R4221" s="86"/>
      <c r="S4221" s="76"/>
      <c r="T4221" s="86"/>
      <c r="U4221" s="84"/>
      <c r="V4221" s="84"/>
      <c r="W4221" s="83"/>
      <c r="X4221" s="76"/>
      <c r="Y4221" s="76"/>
      <c r="Z4221" s="90"/>
      <c r="AA4221" s="81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75"/>
      <c r="B4222" s="76"/>
      <c r="C4222" s="76"/>
      <c r="D4222" s="77"/>
      <c r="E4222" s="78"/>
      <c r="F4222" s="79"/>
      <c r="G4222" s="80"/>
      <c r="H4222" s="81"/>
      <c r="I4222" s="81"/>
      <c r="J4222" s="82"/>
      <c r="K4222" s="82"/>
      <c r="L4222" s="76"/>
      <c r="M4222" s="83"/>
      <c r="N4222" s="83"/>
      <c r="O4222" s="76"/>
      <c r="P4222" s="76"/>
      <c r="Q4222" s="84"/>
      <c r="R4222" s="86"/>
      <c r="S4222" s="76"/>
      <c r="T4222" s="86"/>
      <c r="U4222" s="84"/>
      <c r="V4222" s="84"/>
      <c r="W4222" s="83"/>
      <c r="X4222" s="76"/>
      <c r="Y4222" s="76"/>
      <c r="Z4222" s="90"/>
      <c r="AA4222" s="81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75"/>
      <c r="B4223" s="76"/>
      <c r="C4223" s="76"/>
      <c r="D4223" s="77"/>
      <c r="E4223" s="78"/>
      <c r="F4223" s="79"/>
      <c r="G4223" s="80"/>
      <c r="H4223" s="81"/>
      <c r="I4223" s="81"/>
      <c r="J4223" s="82"/>
      <c r="K4223" s="82"/>
      <c r="L4223" s="76"/>
      <c r="M4223" s="83"/>
      <c r="N4223" s="83"/>
      <c r="O4223" s="76"/>
      <c r="P4223" s="76"/>
      <c r="Q4223" s="84"/>
      <c r="R4223" s="86"/>
      <c r="S4223" s="76"/>
      <c r="T4223" s="86"/>
      <c r="U4223" s="84"/>
      <c r="V4223" s="84"/>
      <c r="W4223" s="83"/>
      <c r="X4223" s="76"/>
      <c r="Y4223" s="76"/>
      <c r="Z4223" s="90"/>
      <c r="AA4223" s="81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75"/>
      <c r="B4224" s="76"/>
      <c r="C4224" s="76"/>
      <c r="D4224" s="77"/>
      <c r="E4224" s="78"/>
      <c r="F4224" s="79"/>
      <c r="G4224" s="80"/>
      <c r="H4224" s="81"/>
      <c r="I4224" s="81"/>
      <c r="J4224" s="82"/>
      <c r="K4224" s="82"/>
      <c r="L4224" s="76"/>
      <c r="M4224" s="83"/>
      <c r="N4224" s="83"/>
      <c r="O4224" s="76"/>
      <c r="P4224" s="76"/>
      <c r="Q4224" s="84"/>
      <c r="R4224" s="86"/>
      <c r="S4224" s="76"/>
      <c r="T4224" s="86"/>
      <c r="U4224" s="84"/>
      <c r="V4224" s="84"/>
      <c r="W4224" s="83"/>
      <c r="X4224" s="76"/>
      <c r="Y4224" s="76"/>
      <c r="Z4224" s="90"/>
      <c r="AA4224" s="81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75"/>
      <c r="B4225" s="76"/>
      <c r="C4225" s="76"/>
      <c r="D4225" s="77"/>
      <c r="E4225" s="78"/>
      <c r="F4225" s="79"/>
      <c r="G4225" s="80"/>
      <c r="H4225" s="81"/>
      <c r="I4225" s="81"/>
      <c r="J4225" s="82"/>
      <c r="K4225" s="82"/>
      <c r="L4225" s="76"/>
      <c r="M4225" s="83"/>
      <c r="N4225" s="83"/>
      <c r="O4225" s="76"/>
      <c r="P4225" s="76"/>
      <c r="Q4225" s="84"/>
      <c r="R4225" s="86"/>
      <c r="S4225" s="76"/>
      <c r="T4225" s="86"/>
      <c r="U4225" s="84"/>
      <c r="V4225" s="84"/>
      <c r="W4225" s="83"/>
      <c r="X4225" s="76"/>
      <c r="Y4225" s="76"/>
      <c r="Z4225" s="90"/>
      <c r="AA4225" s="81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75"/>
      <c r="B4226" s="76"/>
      <c r="C4226" s="76"/>
      <c r="D4226" s="77"/>
      <c r="E4226" s="78"/>
      <c r="F4226" s="79"/>
      <c r="G4226" s="80"/>
      <c r="H4226" s="81"/>
      <c r="I4226" s="81"/>
      <c r="J4226" s="82"/>
      <c r="K4226" s="82"/>
      <c r="L4226" s="76"/>
      <c r="M4226" s="83"/>
      <c r="N4226" s="83"/>
      <c r="O4226" s="76"/>
      <c r="P4226" s="76"/>
      <c r="Q4226" s="84"/>
      <c r="R4226" s="86"/>
      <c r="S4226" s="76"/>
      <c r="T4226" s="86"/>
      <c r="U4226" s="84"/>
      <c r="V4226" s="84"/>
      <c r="W4226" s="83"/>
      <c r="X4226" s="76"/>
      <c r="Y4226" s="76"/>
      <c r="Z4226" s="90"/>
      <c r="AA4226" s="81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75"/>
      <c r="B4227" s="76"/>
      <c r="C4227" s="76"/>
      <c r="D4227" s="77"/>
      <c r="E4227" s="78"/>
      <c r="F4227" s="79"/>
      <c r="G4227" s="80"/>
      <c r="H4227" s="81"/>
      <c r="I4227" s="81"/>
      <c r="J4227" s="82"/>
      <c r="K4227" s="82"/>
      <c r="L4227" s="76"/>
      <c r="M4227" s="83"/>
      <c r="N4227" s="83"/>
      <c r="O4227" s="76"/>
      <c r="P4227" s="76"/>
      <c r="Q4227" s="84"/>
      <c r="R4227" s="86"/>
      <c r="S4227" s="76"/>
      <c r="T4227" s="86"/>
      <c r="U4227" s="84"/>
      <c r="V4227" s="84"/>
      <c r="W4227" s="83"/>
      <c r="X4227" s="76"/>
      <c r="Y4227" s="76"/>
      <c r="Z4227" s="90"/>
      <c r="AA4227" s="81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75"/>
      <c r="B4228" s="76"/>
      <c r="C4228" s="76"/>
      <c r="D4228" s="77"/>
      <c r="E4228" s="78"/>
      <c r="F4228" s="79"/>
      <c r="G4228" s="80"/>
      <c r="H4228" s="81"/>
      <c r="I4228" s="81"/>
      <c r="J4228" s="82"/>
      <c r="K4228" s="82"/>
      <c r="L4228" s="76"/>
      <c r="M4228" s="83"/>
      <c r="N4228" s="83"/>
      <c r="O4228" s="76"/>
      <c r="P4228" s="76"/>
      <c r="Q4228" s="84"/>
      <c r="R4228" s="86"/>
      <c r="S4228" s="76"/>
      <c r="T4228" s="86"/>
      <c r="U4228" s="84"/>
      <c r="V4228" s="84"/>
      <c r="W4228" s="83"/>
      <c r="X4228" s="76"/>
      <c r="Y4228" s="76"/>
      <c r="Z4228" s="90"/>
      <c r="AA4228" s="81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75"/>
      <c r="B4229" s="76"/>
      <c r="C4229" s="76"/>
      <c r="D4229" s="77"/>
      <c r="E4229" s="78"/>
      <c r="F4229" s="79"/>
      <c r="G4229" s="80"/>
      <c r="H4229" s="81"/>
      <c r="I4229" s="81"/>
      <c r="J4229" s="82"/>
      <c r="K4229" s="82"/>
      <c r="L4229" s="76"/>
      <c r="M4229" s="83"/>
      <c r="N4229" s="83"/>
      <c r="O4229" s="76"/>
      <c r="P4229" s="76"/>
      <c r="Q4229" s="84"/>
      <c r="R4229" s="86"/>
      <c r="S4229" s="76"/>
      <c r="T4229" s="86"/>
      <c r="U4229" s="84"/>
      <c r="V4229" s="84"/>
      <c r="W4229" s="83"/>
      <c r="X4229" s="76"/>
      <c r="Y4229" s="76"/>
      <c r="Z4229" s="90"/>
      <c r="AA4229" s="81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75"/>
      <c r="B4230" s="76"/>
      <c r="C4230" s="76"/>
      <c r="D4230" s="77"/>
      <c r="E4230" s="78"/>
      <c r="F4230" s="79"/>
      <c r="G4230" s="80"/>
      <c r="H4230" s="81"/>
      <c r="I4230" s="81"/>
      <c r="J4230" s="82"/>
      <c r="K4230" s="82"/>
      <c r="L4230" s="76"/>
      <c r="M4230" s="83"/>
      <c r="N4230" s="83"/>
      <c r="O4230" s="76"/>
      <c r="P4230" s="76"/>
      <c r="Q4230" s="84"/>
      <c r="R4230" s="86"/>
      <c r="S4230" s="76"/>
      <c r="T4230" s="86"/>
      <c r="U4230" s="84"/>
      <c r="V4230" s="84"/>
      <c r="W4230" s="83"/>
      <c r="X4230" s="76"/>
      <c r="Y4230" s="76"/>
      <c r="Z4230" s="90"/>
      <c r="AA4230" s="81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75"/>
      <c r="B4231" s="76"/>
      <c r="C4231" s="76"/>
      <c r="D4231" s="77"/>
      <c r="E4231" s="78"/>
      <c r="F4231" s="79"/>
      <c r="G4231" s="80"/>
      <c r="H4231" s="81"/>
      <c r="I4231" s="81"/>
      <c r="J4231" s="82"/>
      <c r="K4231" s="82"/>
      <c r="L4231" s="76"/>
      <c r="M4231" s="83"/>
      <c r="N4231" s="83"/>
      <c r="O4231" s="76"/>
      <c r="P4231" s="76"/>
      <c r="Q4231" s="84"/>
      <c r="R4231" s="86"/>
      <c r="S4231" s="76"/>
      <c r="T4231" s="86"/>
      <c r="U4231" s="84"/>
      <c r="V4231" s="84"/>
      <c r="W4231" s="83"/>
      <c r="X4231" s="76"/>
      <c r="Y4231" s="76"/>
      <c r="Z4231" s="90"/>
      <c r="AA4231" s="81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75"/>
      <c r="B4232" s="76"/>
      <c r="C4232" s="76"/>
      <c r="D4232" s="77"/>
      <c r="E4232" s="78"/>
      <c r="F4232" s="79"/>
      <c r="G4232" s="80"/>
      <c r="H4232" s="81"/>
      <c r="I4232" s="81"/>
      <c r="J4232" s="82"/>
      <c r="K4232" s="82"/>
      <c r="L4232" s="76"/>
      <c r="M4232" s="83"/>
      <c r="N4232" s="83"/>
      <c r="O4232" s="76"/>
      <c r="P4232" s="76"/>
      <c r="Q4232" s="84"/>
      <c r="R4232" s="86"/>
      <c r="S4232" s="76"/>
      <c r="T4232" s="86"/>
      <c r="U4232" s="84"/>
      <c r="V4232" s="84"/>
      <c r="W4232" s="83"/>
      <c r="X4232" s="76"/>
      <c r="Y4232" s="76"/>
      <c r="Z4232" s="90"/>
      <c r="AA4232" s="81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75"/>
      <c r="B4233" s="76"/>
      <c r="C4233" s="76"/>
      <c r="D4233" s="77"/>
      <c r="E4233" s="78"/>
      <c r="F4233" s="79"/>
      <c r="G4233" s="80"/>
      <c r="H4233" s="81"/>
      <c r="I4233" s="81"/>
      <c r="J4233" s="82"/>
      <c r="K4233" s="82"/>
      <c r="L4233" s="76"/>
      <c r="M4233" s="83"/>
      <c r="N4233" s="83"/>
      <c r="O4233" s="76"/>
      <c r="P4233" s="76"/>
      <c r="Q4233" s="84"/>
      <c r="R4233" s="86"/>
      <c r="S4233" s="76"/>
      <c r="T4233" s="86"/>
      <c r="U4233" s="84"/>
      <c r="V4233" s="84"/>
      <c r="W4233" s="83"/>
      <c r="X4233" s="76"/>
      <c r="Y4233" s="76"/>
      <c r="Z4233" s="90"/>
      <c r="AA4233" s="81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75"/>
      <c r="B4234" s="76"/>
      <c r="C4234" s="76"/>
      <c r="D4234" s="77"/>
      <c r="E4234" s="78"/>
      <c r="F4234" s="79"/>
      <c r="G4234" s="80"/>
      <c r="H4234" s="81"/>
      <c r="I4234" s="81"/>
      <c r="J4234" s="82"/>
      <c r="K4234" s="82"/>
      <c r="L4234" s="76"/>
      <c r="M4234" s="83"/>
      <c r="N4234" s="83"/>
      <c r="O4234" s="76"/>
      <c r="P4234" s="76"/>
      <c r="Q4234" s="84"/>
      <c r="R4234" s="86"/>
      <c r="S4234" s="76"/>
      <c r="T4234" s="86"/>
      <c r="U4234" s="84"/>
      <c r="V4234" s="84"/>
      <c r="W4234" s="83"/>
      <c r="X4234" s="76"/>
      <c r="Y4234" s="76"/>
      <c r="Z4234" s="90"/>
      <c r="AA4234" s="81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75"/>
      <c r="B4235" s="76"/>
      <c r="C4235" s="76"/>
      <c r="D4235" s="77"/>
      <c r="E4235" s="78"/>
      <c r="F4235" s="79"/>
      <c r="G4235" s="80"/>
      <c r="H4235" s="81"/>
      <c r="I4235" s="81"/>
      <c r="J4235" s="82"/>
      <c r="K4235" s="82"/>
      <c r="L4235" s="76"/>
      <c r="M4235" s="83"/>
      <c r="N4235" s="83"/>
      <c r="O4235" s="76"/>
      <c r="P4235" s="76"/>
      <c r="Q4235" s="84"/>
      <c r="R4235" s="86"/>
      <c r="S4235" s="76"/>
      <c r="T4235" s="86"/>
      <c r="U4235" s="84"/>
      <c r="V4235" s="84"/>
      <c r="W4235" s="83"/>
      <c r="X4235" s="76"/>
      <c r="Y4235" s="76"/>
      <c r="Z4235" s="90"/>
      <c r="AA4235" s="81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75"/>
      <c r="B4236" s="76"/>
      <c r="C4236" s="76"/>
      <c r="D4236" s="77"/>
      <c r="E4236" s="78"/>
      <c r="F4236" s="79"/>
      <c r="G4236" s="80"/>
      <c r="H4236" s="81"/>
      <c r="I4236" s="81"/>
      <c r="J4236" s="82"/>
      <c r="K4236" s="82"/>
      <c r="L4236" s="76"/>
      <c r="M4236" s="83"/>
      <c r="N4236" s="83"/>
      <c r="O4236" s="76"/>
      <c r="P4236" s="76"/>
      <c r="Q4236" s="84"/>
      <c r="R4236" s="86"/>
      <c r="S4236" s="76"/>
      <c r="T4236" s="86"/>
      <c r="U4236" s="84"/>
      <c r="V4236" s="84"/>
      <c r="W4236" s="83"/>
      <c r="X4236" s="76"/>
      <c r="Y4236" s="76"/>
      <c r="Z4236" s="90"/>
      <c r="AA4236" s="81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75"/>
      <c r="B4237" s="76"/>
      <c r="C4237" s="76"/>
      <c r="D4237" s="77"/>
      <c r="E4237" s="78"/>
      <c r="F4237" s="79"/>
      <c r="G4237" s="80"/>
      <c r="H4237" s="81"/>
      <c r="I4237" s="81"/>
      <c r="J4237" s="82"/>
      <c r="K4237" s="82"/>
      <c r="L4237" s="76"/>
      <c r="M4237" s="83"/>
      <c r="N4237" s="83"/>
      <c r="O4237" s="76"/>
      <c r="P4237" s="76"/>
      <c r="Q4237" s="84"/>
      <c r="R4237" s="86"/>
      <c r="S4237" s="76"/>
      <c r="T4237" s="86"/>
      <c r="U4237" s="84"/>
      <c r="V4237" s="84"/>
      <c r="W4237" s="83"/>
      <c r="X4237" s="76"/>
      <c r="Y4237" s="76"/>
      <c r="Z4237" s="90"/>
      <c r="AA4237" s="81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75"/>
      <c r="B4238" s="76"/>
      <c r="C4238" s="76"/>
      <c r="D4238" s="77"/>
      <c r="E4238" s="78"/>
      <c r="F4238" s="79"/>
      <c r="G4238" s="80"/>
      <c r="H4238" s="81"/>
      <c r="I4238" s="81"/>
      <c r="J4238" s="82"/>
      <c r="K4238" s="82"/>
      <c r="L4238" s="76"/>
      <c r="M4238" s="83"/>
      <c r="N4238" s="83"/>
      <c r="O4238" s="76"/>
      <c r="P4238" s="76"/>
      <c r="Q4238" s="84"/>
      <c r="R4238" s="86"/>
      <c r="S4238" s="76"/>
      <c r="T4238" s="86"/>
      <c r="U4238" s="84"/>
      <c r="V4238" s="84"/>
      <c r="W4238" s="83"/>
      <c r="X4238" s="76"/>
      <c r="Y4238" s="76"/>
      <c r="Z4238" s="90"/>
      <c r="AA4238" s="81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75"/>
      <c r="B4239" s="76"/>
      <c r="C4239" s="76"/>
      <c r="D4239" s="77"/>
      <c r="E4239" s="78"/>
      <c r="F4239" s="79"/>
      <c r="G4239" s="80"/>
      <c r="H4239" s="81"/>
      <c r="I4239" s="81"/>
      <c r="J4239" s="82"/>
      <c r="K4239" s="82"/>
      <c r="L4239" s="76"/>
      <c r="M4239" s="83"/>
      <c r="N4239" s="83"/>
      <c r="O4239" s="76"/>
      <c r="P4239" s="76"/>
      <c r="Q4239" s="84"/>
      <c r="R4239" s="86"/>
      <c r="S4239" s="76"/>
      <c r="T4239" s="86"/>
      <c r="U4239" s="84"/>
      <c r="V4239" s="84"/>
      <c r="W4239" s="83"/>
      <c r="X4239" s="76"/>
      <c r="Y4239" s="76"/>
      <c r="Z4239" s="90"/>
      <c r="AA4239" s="81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75"/>
      <c r="B4240" s="76"/>
      <c r="C4240" s="76"/>
      <c r="D4240" s="77"/>
      <c r="E4240" s="78"/>
      <c r="F4240" s="79"/>
      <c r="G4240" s="80"/>
      <c r="H4240" s="81"/>
      <c r="I4240" s="81"/>
      <c r="J4240" s="82"/>
      <c r="K4240" s="82"/>
      <c r="L4240" s="76"/>
      <c r="M4240" s="83"/>
      <c r="N4240" s="83"/>
      <c r="O4240" s="76"/>
      <c r="P4240" s="76"/>
      <c r="Q4240" s="84"/>
      <c r="R4240" s="86"/>
      <c r="S4240" s="76"/>
      <c r="T4240" s="86"/>
      <c r="U4240" s="84"/>
      <c r="V4240" s="84"/>
      <c r="W4240" s="83"/>
      <c r="X4240" s="76"/>
      <c r="Y4240" s="76"/>
      <c r="Z4240" s="90"/>
      <c r="AA4240" s="81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75"/>
      <c r="B4241" s="76"/>
      <c r="C4241" s="76"/>
      <c r="D4241" s="77"/>
      <c r="E4241" s="78"/>
      <c r="F4241" s="79"/>
      <c r="G4241" s="80"/>
      <c r="H4241" s="81"/>
      <c r="I4241" s="81"/>
      <c r="J4241" s="82"/>
      <c r="K4241" s="82"/>
      <c r="L4241" s="76"/>
      <c r="M4241" s="83"/>
      <c r="N4241" s="83"/>
      <c r="O4241" s="76"/>
      <c r="P4241" s="76"/>
      <c r="Q4241" s="84"/>
      <c r="R4241" s="86"/>
      <c r="S4241" s="76"/>
      <c r="T4241" s="86"/>
      <c r="U4241" s="84"/>
      <c r="V4241" s="84"/>
      <c r="W4241" s="83"/>
      <c r="X4241" s="76"/>
      <c r="Y4241" s="76"/>
      <c r="Z4241" s="90"/>
      <c r="AA4241" s="81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75"/>
      <c r="B4242" s="76"/>
      <c r="C4242" s="76"/>
      <c r="D4242" s="77"/>
      <c r="E4242" s="78"/>
      <c r="F4242" s="79"/>
      <c r="G4242" s="80"/>
      <c r="H4242" s="81"/>
      <c r="I4242" s="81"/>
      <c r="J4242" s="82"/>
      <c r="K4242" s="82"/>
      <c r="L4242" s="76"/>
      <c r="M4242" s="83"/>
      <c r="N4242" s="83"/>
      <c r="O4242" s="76"/>
      <c r="P4242" s="76"/>
      <c r="Q4242" s="84"/>
      <c r="R4242" s="86"/>
      <c r="S4242" s="76"/>
      <c r="T4242" s="86"/>
      <c r="U4242" s="84"/>
      <c r="V4242" s="84"/>
      <c r="W4242" s="83"/>
      <c r="X4242" s="76"/>
      <c r="Y4242" s="76"/>
      <c r="Z4242" s="90"/>
      <c r="AA4242" s="81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75"/>
      <c r="B4243" s="76"/>
      <c r="C4243" s="76"/>
      <c r="D4243" s="77"/>
      <c r="E4243" s="78"/>
      <c r="F4243" s="79"/>
      <c r="G4243" s="80"/>
      <c r="H4243" s="81"/>
      <c r="I4243" s="81"/>
      <c r="J4243" s="82"/>
      <c r="K4243" s="82"/>
      <c r="L4243" s="76"/>
      <c r="M4243" s="83"/>
      <c r="N4243" s="83"/>
      <c r="O4243" s="76"/>
      <c r="P4243" s="76"/>
      <c r="Q4243" s="84"/>
      <c r="R4243" s="86"/>
      <c r="S4243" s="76"/>
      <c r="T4243" s="86"/>
      <c r="U4243" s="84"/>
      <c r="V4243" s="84"/>
      <c r="W4243" s="83"/>
      <c r="X4243" s="76"/>
      <c r="Y4243" s="76"/>
      <c r="Z4243" s="90"/>
      <c r="AA4243" s="81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75"/>
      <c r="B4244" s="76"/>
      <c r="C4244" s="76"/>
      <c r="D4244" s="77"/>
      <c r="E4244" s="78"/>
      <c r="F4244" s="79"/>
      <c r="G4244" s="80"/>
      <c r="H4244" s="81"/>
      <c r="I4244" s="81"/>
      <c r="J4244" s="82"/>
      <c r="K4244" s="82"/>
      <c r="L4244" s="76"/>
      <c r="M4244" s="83"/>
      <c r="N4244" s="83"/>
      <c r="O4244" s="76"/>
      <c r="P4244" s="76"/>
      <c r="Q4244" s="84"/>
      <c r="R4244" s="86"/>
      <c r="S4244" s="76"/>
      <c r="T4244" s="86"/>
      <c r="U4244" s="84"/>
      <c r="V4244" s="84"/>
      <c r="W4244" s="83"/>
      <c r="X4244" s="76"/>
      <c r="Y4244" s="76"/>
      <c r="Z4244" s="90"/>
      <c r="AA4244" s="81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75"/>
      <c r="B4245" s="76"/>
      <c r="C4245" s="76"/>
      <c r="D4245" s="77"/>
      <c r="E4245" s="78"/>
      <c r="F4245" s="79"/>
      <c r="G4245" s="80"/>
      <c r="H4245" s="81"/>
      <c r="I4245" s="81"/>
      <c r="J4245" s="82"/>
      <c r="K4245" s="82"/>
      <c r="L4245" s="76"/>
      <c r="M4245" s="83"/>
      <c r="N4245" s="83"/>
      <c r="O4245" s="76"/>
      <c r="P4245" s="76"/>
      <c r="Q4245" s="84"/>
      <c r="R4245" s="86"/>
      <c r="S4245" s="76"/>
      <c r="T4245" s="86"/>
      <c r="U4245" s="84"/>
      <c r="V4245" s="84"/>
      <c r="W4245" s="83"/>
      <c r="X4245" s="76"/>
      <c r="Y4245" s="76"/>
      <c r="Z4245" s="90"/>
      <c r="AA4245" s="81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75"/>
      <c r="B4246" s="76"/>
      <c r="C4246" s="76"/>
      <c r="D4246" s="77"/>
      <c r="E4246" s="78"/>
      <c r="F4246" s="79"/>
      <c r="G4246" s="80"/>
      <c r="H4246" s="81"/>
      <c r="I4246" s="81"/>
      <c r="J4246" s="82"/>
      <c r="K4246" s="82"/>
      <c r="L4246" s="76"/>
      <c r="M4246" s="83"/>
      <c r="N4246" s="83"/>
      <c r="O4246" s="76"/>
      <c r="P4246" s="76"/>
      <c r="Q4246" s="84"/>
      <c r="R4246" s="86"/>
      <c r="S4246" s="76"/>
      <c r="T4246" s="86"/>
      <c r="U4246" s="84"/>
      <c r="V4246" s="84"/>
      <c r="W4246" s="83"/>
      <c r="X4246" s="76"/>
      <c r="Y4246" s="76"/>
      <c r="Z4246" s="90"/>
      <c r="AA4246" s="81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75"/>
      <c r="B4247" s="76"/>
      <c r="C4247" s="76"/>
      <c r="D4247" s="77"/>
      <c r="E4247" s="78"/>
      <c r="F4247" s="79"/>
      <c r="G4247" s="80"/>
      <c r="H4247" s="81"/>
      <c r="I4247" s="81"/>
      <c r="J4247" s="82"/>
      <c r="K4247" s="82"/>
      <c r="L4247" s="76"/>
      <c r="M4247" s="83"/>
      <c r="N4247" s="83"/>
      <c r="O4247" s="76"/>
      <c r="P4247" s="76"/>
      <c r="Q4247" s="84"/>
      <c r="R4247" s="86"/>
      <c r="S4247" s="76"/>
      <c r="T4247" s="86"/>
      <c r="U4247" s="84"/>
      <c r="V4247" s="84"/>
      <c r="W4247" s="83"/>
      <c r="X4247" s="76"/>
      <c r="Y4247" s="76"/>
      <c r="Z4247" s="90"/>
      <c r="AA4247" s="81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75"/>
      <c r="B4248" s="76"/>
      <c r="C4248" s="76"/>
      <c r="D4248" s="77"/>
      <c r="E4248" s="78"/>
      <c r="F4248" s="79"/>
      <c r="G4248" s="80"/>
      <c r="H4248" s="81"/>
      <c r="I4248" s="81"/>
      <c r="J4248" s="82"/>
      <c r="K4248" s="82"/>
      <c r="L4248" s="76"/>
      <c r="M4248" s="83"/>
      <c r="N4248" s="83"/>
      <c r="O4248" s="76"/>
      <c r="P4248" s="76"/>
      <c r="Q4248" s="84"/>
      <c r="R4248" s="86"/>
      <c r="S4248" s="76"/>
      <c r="T4248" s="86"/>
      <c r="U4248" s="84"/>
      <c r="V4248" s="84"/>
      <c r="W4248" s="83"/>
      <c r="X4248" s="76"/>
      <c r="Y4248" s="76"/>
      <c r="Z4248" s="90"/>
      <c r="AA4248" s="81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75"/>
      <c r="B4249" s="76"/>
      <c r="C4249" s="76"/>
      <c r="D4249" s="77"/>
      <c r="E4249" s="78"/>
      <c r="F4249" s="79"/>
      <c r="G4249" s="80"/>
      <c r="H4249" s="81"/>
      <c r="I4249" s="81"/>
      <c r="J4249" s="82"/>
      <c r="K4249" s="82"/>
      <c r="L4249" s="76"/>
      <c r="M4249" s="83"/>
      <c r="N4249" s="83"/>
      <c r="O4249" s="76"/>
      <c r="P4249" s="76"/>
      <c r="Q4249" s="84"/>
      <c r="R4249" s="86"/>
      <c r="S4249" s="76"/>
      <c r="T4249" s="86"/>
      <c r="U4249" s="84"/>
      <c r="V4249" s="84"/>
      <c r="W4249" s="83"/>
      <c r="X4249" s="76"/>
      <c r="Y4249" s="76"/>
      <c r="Z4249" s="90"/>
      <c r="AA4249" s="81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75"/>
      <c r="B4250" s="76"/>
      <c r="C4250" s="76"/>
      <c r="D4250" s="77"/>
      <c r="E4250" s="78"/>
      <c r="F4250" s="79"/>
      <c r="G4250" s="80"/>
      <c r="H4250" s="81"/>
      <c r="I4250" s="81"/>
      <c r="J4250" s="82"/>
      <c r="K4250" s="82"/>
      <c r="L4250" s="76"/>
      <c r="M4250" s="83"/>
      <c r="N4250" s="83"/>
      <c r="O4250" s="76"/>
      <c r="P4250" s="76"/>
      <c r="Q4250" s="84"/>
      <c r="R4250" s="86"/>
      <c r="S4250" s="76"/>
      <c r="T4250" s="86"/>
      <c r="U4250" s="84"/>
      <c r="V4250" s="84"/>
      <c r="W4250" s="83"/>
      <c r="X4250" s="76"/>
      <c r="Y4250" s="76"/>
      <c r="Z4250" s="90"/>
      <c r="AA4250" s="81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75"/>
      <c r="B4251" s="76"/>
      <c r="C4251" s="76"/>
      <c r="D4251" s="77"/>
      <c r="E4251" s="78"/>
      <c r="F4251" s="79"/>
      <c r="G4251" s="80"/>
      <c r="H4251" s="81"/>
      <c r="I4251" s="81"/>
      <c r="J4251" s="82"/>
      <c r="K4251" s="82"/>
      <c r="L4251" s="76"/>
      <c r="M4251" s="83"/>
      <c r="N4251" s="83"/>
      <c r="O4251" s="76"/>
      <c r="P4251" s="76"/>
      <c r="Q4251" s="84"/>
      <c r="R4251" s="86"/>
      <c r="S4251" s="76"/>
      <c r="T4251" s="86"/>
      <c r="U4251" s="84"/>
      <c r="V4251" s="84"/>
      <c r="W4251" s="83"/>
      <c r="X4251" s="76"/>
      <c r="Y4251" s="76"/>
      <c r="Z4251" s="90"/>
      <c r="AA4251" s="81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75"/>
      <c r="B4252" s="76"/>
      <c r="C4252" s="76"/>
      <c r="D4252" s="77"/>
      <c r="E4252" s="78"/>
      <c r="F4252" s="79"/>
      <c r="G4252" s="80"/>
      <c r="H4252" s="81"/>
      <c r="I4252" s="81"/>
      <c r="J4252" s="82"/>
      <c r="K4252" s="82"/>
      <c r="L4252" s="76"/>
      <c r="M4252" s="83"/>
      <c r="N4252" s="83"/>
      <c r="O4252" s="76"/>
      <c r="P4252" s="76"/>
      <c r="Q4252" s="84"/>
      <c r="R4252" s="86"/>
      <c r="S4252" s="76"/>
      <c r="T4252" s="86"/>
      <c r="U4252" s="84"/>
      <c r="V4252" s="84"/>
      <c r="W4252" s="83"/>
      <c r="X4252" s="76"/>
      <c r="Y4252" s="76"/>
      <c r="Z4252" s="90"/>
      <c r="AA4252" s="81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75"/>
      <c r="B4253" s="76"/>
      <c r="C4253" s="76"/>
      <c r="D4253" s="77"/>
      <c r="E4253" s="78"/>
      <c r="F4253" s="79"/>
      <c r="G4253" s="80"/>
      <c r="H4253" s="81"/>
      <c r="I4253" s="81"/>
      <c r="J4253" s="82"/>
      <c r="K4253" s="82"/>
      <c r="L4253" s="76"/>
      <c r="M4253" s="83"/>
      <c r="N4253" s="83"/>
      <c r="O4253" s="76"/>
      <c r="P4253" s="76"/>
      <c r="Q4253" s="84"/>
      <c r="R4253" s="86"/>
      <c r="S4253" s="76"/>
      <c r="T4253" s="86"/>
      <c r="U4253" s="84"/>
      <c r="V4253" s="84"/>
      <c r="W4253" s="83"/>
      <c r="X4253" s="76"/>
      <c r="Y4253" s="76"/>
      <c r="Z4253" s="90"/>
      <c r="AA4253" s="81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75"/>
      <c r="B4254" s="76"/>
      <c r="C4254" s="76"/>
      <c r="D4254" s="77"/>
      <c r="E4254" s="78"/>
      <c r="F4254" s="79"/>
      <c r="G4254" s="80"/>
      <c r="H4254" s="81"/>
      <c r="I4254" s="81"/>
      <c r="J4254" s="82"/>
      <c r="K4254" s="82"/>
      <c r="L4254" s="76"/>
      <c r="M4254" s="83"/>
      <c r="N4254" s="83"/>
      <c r="O4254" s="76"/>
      <c r="P4254" s="76"/>
      <c r="Q4254" s="84"/>
      <c r="R4254" s="86"/>
      <c r="S4254" s="76"/>
      <c r="T4254" s="86"/>
      <c r="U4254" s="84"/>
      <c r="V4254" s="84"/>
      <c r="W4254" s="83"/>
      <c r="X4254" s="76"/>
      <c r="Y4254" s="76"/>
      <c r="Z4254" s="90"/>
      <c r="AA4254" s="81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75"/>
      <c r="B4255" s="76"/>
      <c r="C4255" s="76"/>
      <c r="D4255" s="77"/>
      <c r="E4255" s="78"/>
      <c r="F4255" s="79"/>
      <c r="G4255" s="80"/>
      <c r="H4255" s="81"/>
      <c r="I4255" s="81"/>
      <c r="J4255" s="82"/>
      <c r="K4255" s="82"/>
      <c r="L4255" s="76"/>
      <c r="M4255" s="83"/>
      <c r="N4255" s="83"/>
      <c r="O4255" s="76"/>
      <c r="P4255" s="76"/>
      <c r="Q4255" s="84"/>
      <c r="R4255" s="86"/>
      <c r="S4255" s="76"/>
      <c r="T4255" s="86"/>
      <c r="U4255" s="84"/>
      <c r="V4255" s="84"/>
      <c r="W4255" s="83"/>
      <c r="X4255" s="76"/>
      <c r="Y4255" s="76"/>
      <c r="Z4255" s="90"/>
      <c r="AA4255" s="81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75"/>
      <c r="B4256" s="76"/>
      <c r="C4256" s="76"/>
      <c r="D4256" s="77"/>
      <c r="E4256" s="78"/>
      <c r="F4256" s="79"/>
      <c r="G4256" s="80"/>
      <c r="H4256" s="81"/>
      <c r="I4256" s="81"/>
      <c r="J4256" s="82"/>
      <c r="K4256" s="82"/>
      <c r="L4256" s="76"/>
      <c r="M4256" s="83"/>
      <c r="N4256" s="83"/>
      <c r="O4256" s="76"/>
      <c r="P4256" s="76"/>
      <c r="Q4256" s="84"/>
      <c r="R4256" s="86"/>
      <c r="S4256" s="76"/>
      <c r="T4256" s="86"/>
      <c r="U4256" s="84"/>
      <c r="V4256" s="84"/>
      <c r="W4256" s="83"/>
      <c r="X4256" s="76"/>
      <c r="Y4256" s="76"/>
      <c r="Z4256" s="90"/>
      <c r="AA4256" s="81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75"/>
      <c r="B4257" s="76"/>
      <c r="C4257" s="76"/>
      <c r="D4257" s="77"/>
      <c r="E4257" s="78"/>
      <c r="F4257" s="79"/>
      <c r="G4257" s="80"/>
      <c r="H4257" s="81"/>
      <c r="I4257" s="81"/>
      <c r="J4257" s="82"/>
      <c r="K4257" s="82"/>
      <c r="L4257" s="76"/>
      <c r="M4257" s="83"/>
      <c r="N4257" s="83"/>
      <c r="O4257" s="76"/>
      <c r="P4257" s="76"/>
      <c r="Q4257" s="84"/>
      <c r="R4257" s="86"/>
      <c r="S4257" s="76"/>
      <c r="T4257" s="86"/>
      <c r="U4257" s="84"/>
      <c r="V4257" s="84"/>
      <c r="W4257" s="83"/>
      <c r="X4257" s="76"/>
      <c r="Y4257" s="76"/>
      <c r="Z4257" s="90"/>
      <c r="AA4257" s="81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75"/>
      <c r="B4258" s="76"/>
      <c r="C4258" s="76"/>
      <c r="D4258" s="77"/>
      <c r="E4258" s="78"/>
      <c r="F4258" s="79"/>
      <c r="G4258" s="80"/>
      <c r="H4258" s="81"/>
      <c r="I4258" s="81"/>
      <c r="J4258" s="82"/>
      <c r="K4258" s="82"/>
      <c r="L4258" s="76"/>
      <c r="M4258" s="83"/>
      <c r="N4258" s="83"/>
      <c r="O4258" s="76"/>
      <c r="P4258" s="76"/>
      <c r="Q4258" s="84"/>
      <c r="R4258" s="86"/>
      <c r="S4258" s="76"/>
      <c r="T4258" s="86"/>
      <c r="U4258" s="84"/>
      <c r="V4258" s="84"/>
      <c r="W4258" s="83"/>
      <c r="X4258" s="76"/>
      <c r="Y4258" s="76"/>
      <c r="Z4258" s="90"/>
      <c r="AA4258" s="81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75"/>
      <c r="B4259" s="76"/>
      <c r="C4259" s="76"/>
      <c r="D4259" s="77"/>
      <c r="E4259" s="78"/>
      <c r="F4259" s="79"/>
      <c r="G4259" s="80"/>
      <c r="H4259" s="81"/>
      <c r="I4259" s="81"/>
      <c r="J4259" s="82"/>
      <c r="K4259" s="82"/>
      <c r="L4259" s="76"/>
      <c r="M4259" s="83"/>
      <c r="N4259" s="83"/>
      <c r="O4259" s="76"/>
      <c r="P4259" s="76"/>
      <c r="Q4259" s="84"/>
      <c r="R4259" s="86"/>
      <c r="S4259" s="76"/>
      <c r="T4259" s="86"/>
      <c r="U4259" s="84"/>
      <c r="V4259" s="84"/>
      <c r="W4259" s="83"/>
      <c r="X4259" s="76"/>
      <c r="Y4259" s="76"/>
      <c r="Z4259" s="90"/>
      <c r="AA4259" s="81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75"/>
      <c r="B4260" s="76"/>
      <c r="C4260" s="76"/>
      <c r="D4260" s="77"/>
      <c r="E4260" s="78"/>
      <c r="F4260" s="79"/>
      <c r="G4260" s="80"/>
      <c r="H4260" s="81"/>
      <c r="I4260" s="81"/>
      <c r="J4260" s="82"/>
      <c r="K4260" s="82"/>
      <c r="L4260" s="76"/>
      <c r="M4260" s="83"/>
      <c r="N4260" s="83"/>
      <c r="O4260" s="76"/>
      <c r="P4260" s="76"/>
      <c r="Q4260" s="84"/>
      <c r="R4260" s="86"/>
      <c r="S4260" s="76"/>
      <c r="T4260" s="86"/>
      <c r="U4260" s="84"/>
      <c r="V4260" s="84"/>
      <c r="W4260" s="83"/>
      <c r="X4260" s="76"/>
      <c r="Y4260" s="76"/>
      <c r="Z4260" s="90"/>
      <c r="AA4260" s="81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75"/>
      <c r="B4261" s="76"/>
      <c r="C4261" s="76"/>
      <c r="D4261" s="77"/>
      <c r="E4261" s="78"/>
      <c r="F4261" s="79"/>
      <c r="G4261" s="80"/>
      <c r="H4261" s="81"/>
      <c r="I4261" s="81"/>
      <c r="J4261" s="82"/>
      <c r="K4261" s="82"/>
      <c r="L4261" s="76"/>
      <c r="M4261" s="83"/>
      <c r="N4261" s="83"/>
      <c r="O4261" s="76"/>
      <c r="P4261" s="76"/>
      <c r="Q4261" s="84"/>
      <c r="R4261" s="86"/>
      <c r="S4261" s="76"/>
      <c r="T4261" s="86"/>
      <c r="U4261" s="84"/>
      <c r="V4261" s="84"/>
      <c r="W4261" s="83"/>
      <c r="X4261" s="76"/>
      <c r="Y4261" s="76"/>
      <c r="Z4261" s="90"/>
      <c r="AA4261" s="81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75"/>
      <c r="B4262" s="76"/>
      <c r="C4262" s="76"/>
      <c r="D4262" s="77"/>
      <c r="E4262" s="78"/>
      <c r="F4262" s="79"/>
      <c r="G4262" s="80"/>
      <c r="H4262" s="81"/>
      <c r="I4262" s="81"/>
      <c r="J4262" s="82"/>
      <c r="K4262" s="82"/>
      <c r="L4262" s="76"/>
      <c r="M4262" s="83"/>
      <c r="N4262" s="83"/>
      <c r="O4262" s="76"/>
      <c r="P4262" s="76"/>
      <c r="Q4262" s="84"/>
      <c r="R4262" s="86"/>
      <c r="S4262" s="76"/>
      <c r="T4262" s="86"/>
      <c r="U4262" s="84"/>
      <c r="V4262" s="84"/>
      <c r="W4262" s="83"/>
      <c r="X4262" s="76"/>
      <c r="Y4262" s="76"/>
      <c r="Z4262" s="90"/>
      <c r="AA4262" s="81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75"/>
      <c r="B4263" s="76"/>
      <c r="C4263" s="76"/>
      <c r="D4263" s="77"/>
      <c r="E4263" s="78"/>
      <c r="F4263" s="79"/>
      <c r="G4263" s="80"/>
      <c r="H4263" s="81"/>
      <c r="I4263" s="81"/>
      <c r="J4263" s="82"/>
      <c r="K4263" s="82"/>
      <c r="L4263" s="76"/>
      <c r="M4263" s="83"/>
      <c r="N4263" s="83"/>
      <c r="O4263" s="76"/>
      <c r="P4263" s="76"/>
      <c r="Q4263" s="84"/>
      <c r="R4263" s="86"/>
      <c r="S4263" s="76"/>
      <c r="T4263" s="86"/>
      <c r="U4263" s="84"/>
      <c r="V4263" s="84"/>
      <c r="W4263" s="83"/>
      <c r="X4263" s="76"/>
      <c r="Y4263" s="76"/>
      <c r="Z4263" s="90"/>
      <c r="AA4263" s="81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75"/>
      <c r="B4264" s="76"/>
      <c r="C4264" s="76"/>
      <c r="D4264" s="77"/>
      <c r="E4264" s="78"/>
      <c r="F4264" s="79"/>
      <c r="G4264" s="80"/>
      <c r="H4264" s="81"/>
      <c r="I4264" s="81"/>
      <c r="J4264" s="82"/>
      <c r="K4264" s="82"/>
      <c r="L4264" s="76"/>
      <c r="M4264" s="83"/>
      <c r="N4264" s="83"/>
      <c r="O4264" s="76"/>
      <c r="P4264" s="76"/>
      <c r="Q4264" s="84"/>
      <c r="R4264" s="86"/>
      <c r="S4264" s="76"/>
      <c r="T4264" s="86"/>
      <c r="U4264" s="84"/>
      <c r="V4264" s="84"/>
      <c r="W4264" s="83"/>
      <c r="X4264" s="76"/>
      <c r="Y4264" s="76"/>
      <c r="Z4264" s="90"/>
      <c r="AA4264" s="81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75"/>
      <c r="B4265" s="76"/>
      <c r="C4265" s="76"/>
      <c r="D4265" s="77"/>
      <c r="E4265" s="78"/>
      <c r="F4265" s="79"/>
      <c r="G4265" s="80"/>
      <c r="H4265" s="81"/>
      <c r="I4265" s="81"/>
      <c r="J4265" s="82"/>
      <c r="K4265" s="82"/>
      <c r="L4265" s="76"/>
      <c r="M4265" s="83"/>
      <c r="N4265" s="83"/>
      <c r="O4265" s="76"/>
      <c r="P4265" s="76"/>
      <c r="Q4265" s="84"/>
      <c r="R4265" s="86"/>
      <c r="S4265" s="76"/>
      <c r="T4265" s="86"/>
      <c r="U4265" s="84"/>
      <c r="V4265" s="84"/>
      <c r="W4265" s="83"/>
      <c r="X4265" s="76"/>
      <c r="Y4265" s="76"/>
      <c r="Z4265" s="90"/>
      <c r="AA4265" s="81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75"/>
      <c r="B4266" s="76"/>
      <c r="C4266" s="76"/>
      <c r="D4266" s="77"/>
      <c r="E4266" s="78"/>
      <c r="F4266" s="79"/>
      <c r="G4266" s="80"/>
      <c r="H4266" s="81"/>
      <c r="I4266" s="81"/>
      <c r="J4266" s="82"/>
      <c r="K4266" s="82"/>
      <c r="L4266" s="76"/>
      <c r="M4266" s="83"/>
      <c r="N4266" s="83"/>
      <c r="O4266" s="76"/>
      <c r="P4266" s="76"/>
      <c r="Q4266" s="84"/>
      <c r="R4266" s="86"/>
      <c r="S4266" s="76"/>
      <c r="T4266" s="86"/>
      <c r="U4266" s="84"/>
      <c r="V4266" s="84"/>
      <c r="W4266" s="83"/>
      <c r="X4266" s="76"/>
      <c r="Y4266" s="76"/>
      <c r="Z4266" s="90"/>
      <c r="AA4266" s="81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75"/>
      <c r="B4267" s="76"/>
      <c r="C4267" s="76"/>
      <c r="D4267" s="77"/>
      <c r="E4267" s="78"/>
      <c r="F4267" s="79"/>
      <c r="G4267" s="80"/>
      <c r="H4267" s="81"/>
      <c r="I4267" s="81"/>
      <c r="J4267" s="82"/>
      <c r="K4267" s="82"/>
      <c r="L4267" s="76"/>
      <c r="M4267" s="83"/>
      <c r="N4267" s="83"/>
      <c r="O4267" s="76"/>
      <c r="P4267" s="76"/>
      <c r="Q4267" s="84"/>
      <c r="R4267" s="86"/>
      <c r="S4267" s="76"/>
      <c r="T4267" s="86"/>
      <c r="U4267" s="84"/>
      <c r="V4267" s="84"/>
      <c r="W4267" s="83"/>
      <c r="X4267" s="76"/>
      <c r="Y4267" s="76"/>
      <c r="Z4267" s="90"/>
      <c r="AA4267" s="81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75"/>
      <c r="B4268" s="76"/>
      <c r="C4268" s="76"/>
      <c r="D4268" s="77"/>
      <c r="E4268" s="78"/>
      <c r="F4268" s="79"/>
      <c r="G4268" s="80"/>
      <c r="H4268" s="81"/>
      <c r="I4268" s="81"/>
      <c r="J4268" s="82"/>
      <c r="K4268" s="82"/>
      <c r="L4268" s="76"/>
      <c r="M4268" s="83"/>
      <c r="N4268" s="83"/>
      <c r="O4268" s="76"/>
      <c r="P4268" s="76"/>
      <c r="Q4268" s="84"/>
      <c r="R4268" s="86"/>
      <c r="S4268" s="76"/>
      <c r="T4268" s="86"/>
      <c r="U4268" s="84"/>
      <c r="V4268" s="84"/>
      <c r="W4268" s="83"/>
      <c r="X4268" s="76"/>
      <c r="Y4268" s="76"/>
      <c r="Z4268" s="90"/>
      <c r="AA4268" s="81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75"/>
      <c r="B4269" s="76"/>
      <c r="C4269" s="76"/>
      <c r="D4269" s="77"/>
      <c r="E4269" s="78"/>
      <c r="F4269" s="79"/>
      <c r="G4269" s="80"/>
      <c r="H4269" s="81"/>
      <c r="I4269" s="81"/>
      <c r="J4269" s="82"/>
      <c r="K4269" s="82"/>
      <c r="L4269" s="76"/>
      <c r="M4269" s="83"/>
      <c r="N4269" s="83"/>
      <c r="O4269" s="76"/>
      <c r="P4269" s="76"/>
      <c r="Q4269" s="84"/>
      <c r="R4269" s="86"/>
      <c r="S4269" s="76"/>
      <c r="T4269" s="86"/>
      <c r="U4269" s="84"/>
      <c r="V4269" s="84"/>
      <c r="W4269" s="83"/>
      <c r="X4269" s="76"/>
      <c r="Y4269" s="76"/>
      <c r="Z4269" s="90"/>
      <c r="AA4269" s="81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75"/>
      <c r="B4270" s="76"/>
      <c r="C4270" s="76"/>
      <c r="D4270" s="77"/>
      <c r="E4270" s="78"/>
      <c r="F4270" s="79"/>
      <c r="G4270" s="80"/>
      <c r="H4270" s="81"/>
      <c r="I4270" s="81"/>
      <c r="J4270" s="82"/>
      <c r="K4270" s="82"/>
      <c r="L4270" s="76"/>
      <c r="M4270" s="83"/>
      <c r="N4270" s="83"/>
      <c r="O4270" s="76"/>
      <c r="P4270" s="76"/>
      <c r="Q4270" s="84"/>
      <c r="R4270" s="86"/>
      <c r="S4270" s="76"/>
      <c r="T4270" s="86"/>
      <c r="U4270" s="84"/>
      <c r="V4270" s="84"/>
      <c r="W4270" s="83"/>
      <c r="X4270" s="76"/>
      <c r="Y4270" s="76"/>
      <c r="Z4270" s="90"/>
      <c r="AA4270" s="81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75"/>
      <c r="B4271" s="76"/>
      <c r="C4271" s="76"/>
      <c r="D4271" s="77"/>
      <c r="E4271" s="78"/>
      <c r="F4271" s="79"/>
      <c r="G4271" s="80"/>
      <c r="H4271" s="81"/>
      <c r="I4271" s="81"/>
      <c r="J4271" s="82"/>
      <c r="K4271" s="82"/>
      <c r="L4271" s="76"/>
      <c r="M4271" s="83"/>
      <c r="N4271" s="83"/>
      <c r="O4271" s="76"/>
      <c r="P4271" s="76"/>
      <c r="Q4271" s="84"/>
      <c r="R4271" s="86"/>
      <c r="S4271" s="76"/>
      <c r="T4271" s="86"/>
      <c r="U4271" s="84"/>
      <c r="V4271" s="84"/>
      <c r="W4271" s="83"/>
      <c r="X4271" s="76"/>
      <c r="Y4271" s="76"/>
      <c r="Z4271" s="90"/>
      <c r="AA4271" s="81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75"/>
      <c r="B4272" s="76"/>
      <c r="C4272" s="76"/>
      <c r="D4272" s="77"/>
      <c r="E4272" s="78"/>
      <c r="F4272" s="79"/>
      <c r="G4272" s="80"/>
      <c r="H4272" s="81"/>
      <c r="I4272" s="81"/>
      <c r="J4272" s="82"/>
      <c r="K4272" s="82"/>
      <c r="L4272" s="76"/>
      <c r="M4272" s="83"/>
      <c r="N4272" s="83"/>
      <c r="O4272" s="76"/>
      <c r="P4272" s="76"/>
      <c r="Q4272" s="84"/>
      <c r="R4272" s="86"/>
      <c r="S4272" s="76"/>
      <c r="T4272" s="86"/>
      <c r="U4272" s="84"/>
      <c r="V4272" s="84"/>
      <c r="W4272" s="83"/>
      <c r="X4272" s="76"/>
      <c r="Y4272" s="76"/>
      <c r="Z4272" s="90"/>
      <c r="AA4272" s="81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75"/>
      <c r="B4273" s="76"/>
      <c r="C4273" s="76"/>
      <c r="D4273" s="77"/>
      <c r="E4273" s="78"/>
      <c r="F4273" s="79"/>
      <c r="G4273" s="80"/>
      <c r="H4273" s="81"/>
      <c r="I4273" s="81"/>
      <c r="J4273" s="82"/>
      <c r="K4273" s="82"/>
      <c r="L4273" s="76"/>
      <c r="M4273" s="83"/>
      <c r="N4273" s="83"/>
      <c r="O4273" s="76"/>
      <c r="P4273" s="76"/>
      <c r="Q4273" s="84"/>
      <c r="R4273" s="86"/>
      <c r="S4273" s="76"/>
      <c r="T4273" s="86"/>
      <c r="U4273" s="84"/>
      <c r="V4273" s="84"/>
      <c r="W4273" s="83"/>
      <c r="X4273" s="76"/>
      <c r="Y4273" s="76"/>
      <c r="Z4273" s="90"/>
      <c r="AA4273" s="81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75"/>
      <c r="B4274" s="76"/>
      <c r="C4274" s="76"/>
      <c r="D4274" s="77"/>
      <c r="E4274" s="78"/>
      <c r="F4274" s="79"/>
      <c r="G4274" s="80"/>
      <c r="H4274" s="81"/>
      <c r="I4274" s="81"/>
      <c r="J4274" s="82"/>
      <c r="K4274" s="82"/>
      <c r="L4274" s="76"/>
      <c r="M4274" s="83"/>
      <c r="N4274" s="83"/>
      <c r="O4274" s="76"/>
      <c r="P4274" s="76"/>
      <c r="Q4274" s="84"/>
      <c r="R4274" s="86"/>
      <c r="S4274" s="76"/>
      <c r="T4274" s="86"/>
      <c r="U4274" s="84"/>
      <c r="V4274" s="84"/>
      <c r="W4274" s="83"/>
      <c r="X4274" s="76"/>
      <c r="Y4274" s="76"/>
      <c r="Z4274" s="90"/>
      <c r="AA4274" s="81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75"/>
      <c r="B4275" s="76"/>
      <c r="C4275" s="76"/>
      <c r="D4275" s="77"/>
      <c r="E4275" s="78"/>
      <c r="F4275" s="79"/>
      <c r="G4275" s="80"/>
      <c r="H4275" s="81"/>
      <c r="I4275" s="81"/>
      <c r="J4275" s="82"/>
      <c r="K4275" s="82"/>
      <c r="L4275" s="76"/>
      <c r="M4275" s="83"/>
      <c r="N4275" s="83"/>
      <c r="O4275" s="76"/>
      <c r="P4275" s="76"/>
      <c r="Q4275" s="84"/>
      <c r="R4275" s="86"/>
      <c r="S4275" s="76"/>
      <c r="T4275" s="86"/>
      <c r="U4275" s="84"/>
      <c r="V4275" s="84"/>
      <c r="W4275" s="83"/>
      <c r="X4275" s="76"/>
      <c r="Y4275" s="76"/>
      <c r="Z4275" s="90"/>
      <c r="AA4275" s="81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75"/>
      <c r="B4276" s="76"/>
      <c r="C4276" s="76"/>
      <c r="D4276" s="77"/>
      <c r="E4276" s="78"/>
      <c r="F4276" s="79"/>
      <c r="G4276" s="80"/>
      <c r="H4276" s="81"/>
      <c r="I4276" s="81"/>
      <c r="J4276" s="82"/>
      <c r="K4276" s="82"/>
      <c r="L4276" s="76"/>
      <c r="M4276" s="83"/>
      <c r="N4276" s="83"/>
      <c r="O4276" s="76"/>
      <c r="P4276" s="76"/>
      <c r="Q4276" s="84"/>
      <c r="R4276" s="86"/>
      <c r="S4276" s="76"/>
      <c r="T4276" s="86"/>
      <c r="U4276" s="84"/>
      <c r="V4276" s="84"/>
      <c r="W4276" s="83"/>
      <c r="X4276" s="76"/>
      <c r="Y4276" s="76"/>
      <c r="Z4276" s="90"/>
      <c r="AA4276" s="81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75"/>
      <c r="B4277" s="76"/>
      <c r="C4277" s="76"/>
      <c r="D4277" s="77"/>
      <c r="E4277" s="78"/>
      <c r="F4277" s="79"/>
      <c r="G4277" s="80"/>
      <c r="H4277" s="81"/>
      <c r="I4277" s="81"/>
      <c r="J4277" s="82"/>
      <c r="K4277" s="82"/>
      <c r="L4277" s="76"/>
      <c r="M4277" s="83"/>
      <c r="N4277" s="83"/>
      <c r="O4277" s="76"/>
      <c r="P4277" s="76"/>
      <c r="Q4277" s="84"/>
      <c r="R4277" s="86"/>
      <c r="S4277" s="76"/>
      <c r="T4277" s="86"/>
      <c r="U4277" s="84"/>
      <c r="V4277" s="84"/>
      <c r="W4277" s="83"/>
      <c r="X4277" s="76"/>
      <c r="Y4277" s="76"/>
      <c r="Z4277" s="90"/>
      <c r="AA4277" s="81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75"/>
      <c r="B4278" s="76"/>
      <c r="C4278" s="76"/>
      <c r="D4278" s="77"/>
      <c r="E4278" s="78"/>
      <c r="F4278" s="79"/>
      <c r="G4278" s="80"/>
      <c r="H4278" s="81"/>
      <c r="I4278" s="81"/>
      <c r="J4278" s="82"/>
      <c r="K4278" s="82"/>
      <c r="L4278" s="76"/>
      <c r="M4278" s="83"/>
      <c r="N4278" s="83"/>
      <c r="O4278" s="76"/>
      <c r="P4278" s="76"/>
      <c r="Q4278" s="84"/>
      <c r="R4278" s="86"/>
      <c r="S4278" s="76"/>
      <c r="T4278" s="86"/>
      <c r="U4278" s="84"/>
      <c r="V4278" s="84"/>
      <c r="W4278" s="83"/>
      <c r="X4278" s="76"/>
      <c r="Y4278" s="76"/>
      <c r="Z4278" s="90"/>
      <c r="AA4278" s="81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75"/>
      <c r="B4279" s="76"/>
      <c r="C4279" s="76"/>
      <c r="D4279" s="77"/>
      <c r="E4279" s="78"/>
      <c r="F4279" s="79"/>
      <c r="G4279" s="80"/>
      <c r="H4279" s="81"/>
      <c r="I4279" s="81"/>
      <c r="J4279" s="82"/>
      <c r="K4279" s="82"/>
      <c r="L4279" s="76"/>
      <c r="M4279" s="83"/>
      <c r="N4279" s="83"/>
      <c r="O4279" s="76"/>
      <c r="P4279" s="76"/>
      <c r="Q4279" s="84"/>
      <c r="R4279" s="86"/>
      <c r="S4279" s="76"/>
      <c r="T4279" s="86"/>
      <c r="U4279" s="84"/>
      <c r="V4279" s="84"/>
      <c r="W4279" s="83"/>
      <c r="X4279" s="76"/>
      <c r="Y4279" s="76"/>
      <c r="Z4279" s="90"/>
      <c r="AA4279" s="81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75"/>
      <c r="B4280" s="76"/>
      <c r="C4280" s="76"/>
      <c r="D4280" s="77"/>
      <c r="E4280" s="78"/>
      <c r="F4280" s="79"/>
      <c r="G4280" s="80"/>
      <c r="H4280" s="81"/>
      <c r="I4280" s="81"/>
      <c r="J4280" s="82"/>
      <c r="K4280" s="82"/>
      <c r="L4280" s="76"/>
      <c r="M4280" s="83"/>
      <c r="N4280" s="83"/>
      <c r="O4280" s="76"/>
      <c r="P4280" s="76"/>
      <c r="Q4280" s="84"/>
      <c r="R4280" s="86"/>
      <c r="S4280" s="76"/>
      <c r="T4280" s="86"/>
      <c r="U4280" s="84"/>
      <c r="V4280" s="84"/>
      <c r="W4280" s="83"/>
      <c r="X4280" s="76"/>
      <c r="Y4280" s="76"/>
      <c r="Z4280" s="90"/>
      <c r="AA4280" s="81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75"/>
      <c r="B4281" s="76"/>
      <c r="C4281" s="76"/>
      <c r="D4281" s="77"/>
      <c r="E4281" s="78"/>
      <c r="F4281" s="79"/>
      <c r="G4281" s="80"/>
      <c r="H4281" s="81"/>
      <c r="I4281" s="81"/>
      <c r="J4281" s="82"/>
      <c r="K4281" s="82"/>
      <c r="L4281" s="76"/>
      <c r="M4281" s="83"/>
      <c r="N4281" s="83"/>
      <c r="O4281" s="76"/>
      <c r="P4281" s="76"/>
      <c r="Q4281" s="84"/>
      <c r="R4281" s="86"/>
      <c r="S4281" s="76"/>
      <c r="T4281" s="86"/>
      <c r="U4281" s="84"/>
      <c r="V4281" s="84"/>
      <c r="W4281" s="83"/>
      <c r="X4281" s="76"/>
      <c r="Y4281" s="76"/>
      <c r="Z4281" s="90"/>
      <c r="AA4281" s="81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75"/>
      <c r="B4282" s="76"/>
      <c r="C4282" s="76"/>
      <c r="D4282" s="77"/>
      <c r="E4282" s="78"/>
      <c r="F4282" s="79"/>
      <c r="G4282" s="80"/>
      <c r="H4282" s="81"/>
      <c r="I4282" s="81"/>
      <c r="J4282" s="82"/>
      <c r="K4282" s="82"/>
      <c r="L4282" s="76"/>
      <c r="M4282" s="83"/>
      <c r="N4282" s="83"/>
      <c r="O4282" s="76"/>
      <c r="P4282" s="76"/>
      <c r="Q4282" s="84"/>
      <c r="R4282" s="86"/>
      <c r="S4282" s="76"/>
      <c r="T4282" s="86"/>
      <c r="U4282" s="84"/>
      <c r="V4282" s="84"/>
      <c r="W4282" s="83"/>
      <c r="X4282" s="76"/>
      <c r="Y4282" s="76"/>
      <c r="Z4282" s="90"/>
      <c r="AA4282" s="81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75"/>
      <c r="B4283" s="76"/>
      <c r="C4283" s="76"/>
      <c r="D4283" s="77"/>
      <c r="E4283" s="78"/>
      <c r="F4283" s="79"/>
      <c r="G4283" s="80"/>
      <c r="H4283" s="81"/>
      <c r="I4283" s="81"/>
      <c r="J4283" s="82"/>
      <c r="K4283" s="82"/>
      <c r="L4283" s="76"/>
      <c r="M4283" s="83"/>
      <c r="N4283" s="83"/>
      <c r="O4283" s="76"/>
      <c r="P4283" s="76"/>
      <c r="Q4283" s="84"/>
      <c r="R4283" s="86"/>
      <c r="S4283" s="76"/>
      <c r="T4283" s="86"/>
      <c r="U4283" s="84"/>
      <c r="V4283" s="84"/>
      <c r="W4283" s="83"/>
      <c r="X4283" s="76"/>
      <c r="Y4283" s="76"/>
      <c r="Z4283" s="90"/>
      <c r="AA4283" s="81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75"/>
      <c r="B4284" s="76"/>
      <c r="C4284" s="76"/>
      <c r="D4284" s="77"/>
      <c r="E4284" s="78"/>
      <c r="F4284" s="79"/>
      <c r="G4284" s="80"/>
      <c r="H4284" s="81"/>
      <c r="I4284" s="81"/>
      <c r="J4284" s="82"/>
      <c r="K4284" s="82"/>
      <c r="L4284" s="76"/>
      <c r="M4284" s="83"/>
      <c r="N4284" s="83"/>
      <c r="O4284" s="76"/>
      <c r="P4284" s="76"/>
      <c r="Q4284" s="84"/>
      <c r="R4284" s="86"/>
      <c r="S4284" s="76"/>
      <c r="T4284" s="86"/>
      <c r="U4284" s="84"/>
      <c r="V4284" s="84"/>
      <c r="W4284" s="83"/>
      <c r="X4284" s="76"/>
      <c r="Y4284" s="76"/>
      <c r="Z4284" s="90"/>
      <c r="AA4284" s="81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75"/>
      <c r="B4285" s="76"/>
      <c r="C4285" s="76"/>
      <c r="D4285" s="77"/>
      <c r="E4285" s="78"/>
      <c r="F4285" s="79"/>
      <c r="G4285" s="80"/>
      <c r="H4285" s="81"/>
      <c r="I4285" s="81"/>
      <c r="J4285" s="82"/>
      <c r="K4285" s="82"/>
      <c r="L4285" s="76"/>
      <c r="M4285" s="83"/>
      <c r="N4285" s="83"/>
      <c r="O4285" s="76"/>
      <c r="P4285" s="76"/>
      <c r="Q4285" s="84"/>
      <c r="R4285" s="86"/>
      <c r="S4285" s="76"/>
      <c r="T4285" s="86"/>
      <c r="U4285" s="84"/>
      <c r="V4285" s="84"/>
      <c r="W4285" s="83"/>
      <c r="X4285" s="76"/>
      <c r="Y4285" s="76"/>
      <c r="Z4285" s="90"/>
      <c r="AA4285" s="81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75"/>
      <c r="B4286" s="76"/>
      <c r="C4286" s="76"/>
      <c r="D4286" s="77"/>
      <c r="E4286" s="78"/>
      <c r="F4286" s="79"/>
      <c r="G4286" s="80"/>
      <c r="H4286" s="81"/>
      <c r="I4286" s="81"/>
      <c r="J4286" s="82"/>
      <c r="K4286" s="82"/>
      <c r="L4286" s="76"/>
      <c r="M4286" s="83"/>
      <c r="N4286" s="83"/>
      <c r="O4286" s="76"/>
      <c r="P4286" s="76"/>
      <c r="Q4286" s="84"/>
      <c r="R4286" s="86"/>
      <c r="S4286" s="76"/>
      <c r="T4286" s="86"/>
      <c r="U4286" s="84"/>
      <c r="V4286" s="84"/>
      <c r="W4286" s="83"/>
      <c r="X4286" s="76"/>
      <c r="Y4286" s="76"/>
      <c r="Z4286" s="90"/>
      <c r="AA4286" s="81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75"/>
      <c r="B4287" s="76"/>
      <c r="C4287" s="76"/>
      <c r="D4287" s="77"/>
      <c r="E4287" s="78"/>
      <c r="F4287" s="79"/>
      <c r="G4287" s="80"/>
      <c r="H4287" s="81"/>
      <c r="I4287" s="81"/>
      <c r="J4287" s="82"/>
      <c r="K4287" s="82"/>
      <c r="L4287" s="76"/>
      <c r="M4287" s="83"/>
      <c r="N4287" s="83"/>
      <c r="O4287" s="76"/>
      <c r="P4287" s="76"/>
      <c r="Q4287" s="84"/>
      <c r="R4287" s="86"/>
      <c r="S4287" s="76"/>
      <c r="T4287" s="86"/>
      <c r="U4287" s="84"/>
      <c r="V4287" s="84"/>
      <c r="W4287" s="83"/>
      <c r="X4287" s="76"/>
      <c r="Y4287" s="76"/>
      <c r="Z4287" s="90"/>
      <c r="AA4287" s="81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75"/>
      <c r="B4288" s="76"/>
      <c r="C4288" s="76"/>
      <c r="D4288" s="77"/>
      <c r="E4288" s="78"/>
      <c r="F4288" s="79"/>
      <c r="G4288" s="80"/>
      <c r="H4288" s="81"/>
      <c r="I4288" s="81"/>
      <c r="J4288" s="82"/>
      <c r="K4288" s="82"/>
      <c r="L4288" s="76"/>
      <c r="M4288" s="83"/>
      <c r="N4288" s="83"/>
      <c r="O4288" s="76"/>
      <c r="P4288" s="76"/>
      <c r="Q4288" s="84"/>
      <c r="R4288" s="86"/>
      <c r="S4288" s="76"/>
      <c r="T4288" s="86"/>
      <c r="U4288" s="84"/>
      <c r="V4288" s="84"/>
      <c r="W4288" s="83"/>
      <c r="X4288" s="76"/>
      <c r="Y4288" s="76"/>
      <c r="Z4288" s="90"/>
      <c r="AA4288" s="81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75"/>
      <c r="B4289" s="76"/>
      <c r="C4289" s="76"/>
      <c r="D4289" s="77"/>
      <c r="E4289" s="78"/>
      <c r="F4289" s="79"/>
      <c r="G4289" s="80"/>
      <c r="H4289" s="81"/>
      <c r="I4289" s="81"/>
      <c r="J4289" s="82"/>
      <c r="K4289" s="82"/>
      <c r="L4289" s="76"/>
      <c r="M4289" s="83"/>
      <c r="N4289" s="83"/>
      <c r="O4289" s="76"/>
      <c r="P4289" s="76"/>
      <c r="Q4289" s="84"/>
      <c r="R4289" s="86"/>
      <c r="S4289" s="76"/>
      <c r="T4289" s="86"/>
      <c r="U4289" s="84"/>
      <c r="V4289" s="84"/>
      <c r="W4289" s="83"/>
      <c r="X4289" s="76"/>
      <c r="Y4289" s="76"/>
      <c r="Z4289" s="90"/>
      <c r="AA4289" s="81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75"/>
      <c r="B4290" s="76"/>
      <c r="C4290" s="76"/>
      <c r="D4290" s="77"/>
      <c r="E4290" s="78"/>
      <c r="F4290" s="79"/>
      <c r="G4290" s="80"/>
      <c r="H4290" s="81"/>
      <c r="I4290" s="81"/>
      <c r="J4290" s="82"/>
      <c r="K4290" s="82"/>
      <c r="L4290" s="76"/>
      <c r="M4290" s="83"/>
      <c r="N4290" s="83"/>
      <c r="O4290" s="76"/>
      <c r="P4290" s="76"/>
      <c r="Q4290" s="84"/>
      <c r="R4290" s="86"/>
      <c r="S4290" s="76"/>
      <c r="T4290" s="86"/>
      <c r="U4290" s="84"/>
      <c r="V4290" s="84"/>
      <c r="W4290" s="83"/>
      <c r="X4290" s="76"/>
      <c r="Y4290" s="76"/>
      <c r="Z4290" s="90"/>
      <c r="AA4290" s="81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75"/>
      <c r="B4291" s="76"/>
      <c r="C4291" s="76"/>
      <c r="D4291" s="77"/>
      <c r="E4291" s="78"/>
      <c r="F4291" s="79"/>
      <c r="G4291" s="80"/>
      <c r="H4291" s="81"/>
      <c r="I4291" s="81"/>
      <c r="J4291" s="82"/>
      <c r="K4291" s="82"/>
      <c r="L4291" s="76"/>
      <c r="M4291" s="83"/>
      <c r="N4291" s="83"/>
      <c r="O4291" s="76"/>
      <c r="P4291" s="76"/>
      <c r="Q4291" s="84"/>
      <c r="R4291" s="86"/>
      <c r="S4291" s="76"/>
      <c r="T4291" s="86"/>
      <c r="U4291" s="84"/>
      <c r="V4291" s="84"/>
      <c r="W4291" s="83"/>
      <c r="X4291" s="76"/>
      <c r="Y4291" s="76"/>
      <c r="Z4291" s="90"/>
      <c r="AA4291" s="81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75"/>
      <c r="B4292" s="76"/>
      <c r="C4292" s="76"/>
      <c r="D4292" s="77"/>
      <c r="E4292" s="78"/>
      <c r="F4292" s="79"/>
      <c r="G4292" s="80"/>
      <c r="H4292" s="81"/>
      <c r="I4292" s="81"/>
      <c r="J4292" s="82"/>
      <c r="K4292" s="82"/>
      <c r="L4292" s="76"/>
      <c r="M4292" s="83"/>
      <c r="N4292" s="83"/>
      <c r="O4292" s="76"/>
      <c r="P4292" s="76"/>
      <c r="Q4292" s="84"/>
      <c r="R4292" s="86"/>
      <c r="S4292" s="76"/>
      <c r="T4292" s="86"/>
      <c r="U4292" s="84"/>
      <c r="V4292" s="84"/>
      <c r="W4292" s="83"/>
      <c r="X4292" s="76"/>
      <c r="Y4292" s="76"/>
      <c r="Z4292" s="90"/>
      <c r="AA4292" s="81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75"/>
      <c r="B4293" s="76"/>
      <c r="C4293" s="76"/>
      <c r="D4293" s="77"/>
      <c r="E4293" s="78"/>
      <c r="F4293" s="79"/>
      <c r="G4293" s="80"/>
      <c r="H4293" s="81"/>
      <c r="I4293" s="81"/>
      <c r="J4293" s="82"/>
      <c r="K4293" s="82"/>
      <c r="L4293" s="76"/>
      <c r="M4293" s="83"/>
      <c r="N4293" s="83"/>
      <c r="O4293" s="76"/>
      <c r="P4293" s="76"/>
      <c r="Q4293" s="84"/>
      <c r="R4293" s="86"/>
      <c r="S4293" s="76"/>
      <c r="T4293" s="86"/>
      <c r="U4293" s="84"/>
      <c r="V4293" s="84"/>
      <c r="W4293" s="83"/>
      <c r="X4293" s="76"/>
      <c r="Y4293" s="76"/>
      <c r="Z4293" s="90"/>
      <c r="AA4293" s="81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75"/>
      <c r="B4294" s="76"/>
      <c r="C4294" s="76"/>
      <c r="D4294" s="77"/>
      <c r="E4294" s="78"/>
      <c r="F4294" s="79"/>
      <c r="G4294" s="80"/>
      <c r="H4294" s="81"/>
      <c r="I4294" s="81"/>
      <c r="J4294" s="82"/>
      <c r="K4294" s="82"/>
      <c r="L4294" s="76"/>
      <c r="M4294" s="83"/>
      <c r="N4294" s="83"/>
      <c r="O4294" s="76"/>
      <c r="P4294" s="76"/>
      <c r="Q4294" s="84"/>
      <c r="R4294" s="86"/>
      <c r="S4294" s="76"/>
      <c r="T4294" s="86"/>
      <c r="U4294" s="84"/>
      <c r="V4294" s="84"/>
      <c r="W4294" s="83"/>
      <c r="X4294" s="76"/>
      <c r="Y4294" s="76"/>
      <c r="Z4294" s="90"/>
      <c r="AA4294" s="81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75"/>
      <c r="B4295" s="76"/>
      <c r="C4295" s="76"/>
      <c r="D4295" s="77"/>
      <c r="E4295" s="78"/>
      <c r="F4295" s="79"/>
      <c r="G4295" s="80"/>
      <c r="H4295" s="81"/>
      <c r="I4295" s="81"/>
      <c r="J4295" s="82"/>
      <c r="K4295" s="82"/>
      <c r="L4295" s="76"/>
      <c r="M4295" s="83"/>
      <c r="N4295" s="83"/>
      <c r="O4295" s="76"/>
      <c r="P4295" s="76"/>
      <c r="Q4295" s="84"/>
      <c r="R4295" s="86"/>
      <c r="S4295" s="76"/>
      <c r="T4295" s="86"/>
      <c r="U4295" s="84"/>
      <c r="V4295" s="84"/>
      <c r="W4295" s="83"/>
      <c r="X4295" s="76"/>
      <c r="Y4295" s="76"/>
      <c r="Z4295" s="90"/>
      <c r="AA4295" s="81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75"/>
      <c r="B4296" s="76"/>
      <c r="C4296" s="76"/>
      <c r="D4296" s="77"/>
      <c r="E4296" s="78"/>
      <c r="F4296" s="79"/>
      <c r="G4296" s="80"/>
      <c r="H4296" s="81"/>
      <c r="I4296" s="81"/>
      <c r="J4296" s="82"/>
      <c r="K4296" s="82"/>
      <c r="L4296" s="76"/>
      <c r="M4296" s="83"/>
      <c r="N4296" s="83"/>
      <c r="O4296" s="76"/>
      <c r="P4296" s="76"/>
      <c r="Q4296" s="84"/>
      <c r="R4296" s="86"/>
      <c r="S4296" s="76"/>
      <c r="T4296" s="86"/>
      <c r="U4296" s="84"/>
      <c r="V4296" s="84"/>
      <c r="W4296" s="83"/>
      <c r="X4296" s="76"/>
      <c r="Y4296" s="76"/>
      <c r="Z4296" s="90"/>
      <c r="AA4296" s="81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75"/>
      <c r="B4297" s="76"/>
      <c r="C4297" s="76"/>
      <c r="D4297" s="77"/>
      <c r="E4297" s="78"/>
      <c r="F4297" s="79"/>
      <c r="G4297" s="80"/>
      <c r="H4297" s="81"/>
      <c r="I4297" s="81"/>
      <c r="J4297" s="82"/>
      <c r="K4297" s="82"/>
      <c r="L4297" s="76"/>
      <c r="M4297" s="83"/>
      <c r="N4297" s="83"/>
      <c r="O4297" s="76"/>
      <c r="P4297" s="76"/>
      <c r="Q4297" s="84"/>
      <c r="R4297" s="86"/>
      <c r="S4297" s="76"/>
      <c r="T4297" s="86"/>
      <c r="U4297" s="84"/>
      <c r="V4297" s="84"/>
      <c r="W4297" s="83"/>
      <c r="X4297" s="76"/>
      <c r="Y4297" s="76"/>
      <c r="Z4297" s="90"/>
      <c r="AA4297" s="81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75"/>
      <c r="B4298" s="76"/>
      <c r="C4298" s="76"/>
      <c r="D4298" s="77"/>
      <c r="E4298" s="78"/>
      <c r="F4298" s="79"/>
      <c r="G4298" s="80"/>
      <c r="H4298" s="81"/>
      <c r="I4298" s="81"/>
      <c r="J4298" s="82"/>
      <c r="K4298" s="82"/>
      <c r="L4298" s="76"/>
      <c r="M4298" s="83"/>
      <c r="N4298" s="83"/>
      <c r="O4298" s="76"/>
      <c r="P4298" s="76"/>
      <c r="Q4298" s="84"/>
      <c r="R4298" s="86"/>
      <c r="S4298" s="76"/>
      <c r="T4298" s="86"/>
      <c r="U4298" s="84"/>
      <c r="V4298" s="84"/>
      <c r="W4298" s="83"/>
      <c r="X4298" s="76"/>
      <c r="Y4298" s="76"/>
      <c r="Z4298" s="90"/>
      <c r="AA4298" s="81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75"/>
      <c r="B4299" s="76"/>
      <c r="C4299" s="76"/>
      <c r="D4299" s="77"/>
      <c r="E4299" s="78"/>
      <c r="F4299" s="79"/>
      <c r="G4299" s="80"/>
      <c r="H4299" s="81"/>
      <c r="I4299" s="81"/>
      <c r="J4299" s="82"/>
      <c r="K4299" s="82"/>
      <c r="L4299" s="76"/>
      <c r="M4299" s="83"/>
      <c r="N4299" s="83"/>
      <c r="O4299" s="76"/>
      <c r="P4299" s="76"/>
      <c r="Q4299" s="84"/>
      <c r="R4299" s="86"/>
      <c r="S4299" s="76"/>
      <c r="T4299" s="86"/>
      <c r="U4299" s="84"/>
      <c r="V4299" s="84"/>
      <c r="W4299" s="83"/>
      <c r="X4299" s="76"/>
      <c r="Y4299" s="76"/>
      <c r="Z4299" s="90"/>
      <c r="AA4299" s="81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75"/>
      <c r="B4300" s="76"/>
      <c r="C4300" s="76"/>
      <c r="D4300" s="77"/>
      <c r="E4300" s="78"/>
      <c r="F4300" s="79"/>
      <c r="G4300" s="80"/>
      <c r="H4300" s="81"/>
      <c r="I4300" s="81"/>
      <c r="J4300" s="82"/>
      <c r="K4300" s="82"/>
      <c r="L4300" s="76"/>
      <c r="M4300" s="83"/>
      <c r="N4300" s="83"/>
      <c r="O4300" s="76"/>
      <c r="P4300" s="76"/>
      <c r="Q4300" s="84"/>
      <c r="R4300" s="86"/>
      <c r="S4300" s="76"/>
      <c r="T4300" s="86"/>
      <c r="U4300" s="84"/>
      <c r="V4300" s="84"/>
      <c r="W4300" s="83"/>
      <c r="X4300" s="76"/>
      <c r="Y4300" s="76"/>
      <c r="Z4300" s="90"/>
      <c r="AA4300" s="81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75"/>
      <c r="B4301" s="76"/>
      <c r="C4301" s="76"/>
      <c r="D4301" s="77"/>
      <c r="E4301" s="78"/>
      <c r="F4301" s="79"/>
      <c r="G4301" s="80"/>
      <c r="H4301" s="81"/>
      <c r="I4301" s="81"/>
      <c r="J4301" s="82"/>
      <c r="K4301" s="82"/>
      <c r="L4301" s="76"/>
      <c r="M4301" s="83"/>
      <c r="N4301" s="83"/>
      <c r="O4301" s="76"/>
      <c r="P4301" s="76"/>
      <c r="Q4301" s="84"/>
      <c r="R4301" s="86"/>
      <c r="S4301" s="76"/>
      <c r="T4301" s="86"/>
      <c r="U4301" s="84"/>
      <c r="V4301" s="84"/>
      <c r="W4301" s="83"/>
      <c r="X4301" s="76"/>
      <c r="Y4301" s="76"/>
      <c r="Z4301" s="90"/>
      <c r="AA4301" s="81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75"/>
      <c r="B4302" s="76"/>
      <c r="C4302" s="76"/>
      <c r="D4302" s="77"/>
      <c r="E4302" s="78"/>
      <c r="F4302" s="79"/>
      <c r="G4302" s="80"/>
      <c r="H4302" s="81"/>
      <c r="I4302" s="81"/>
      <c r="J4302" s="82"/>
      <c r="K4302" s="82"/>
      <c r="L4302" s="76"/>
      <c r="M4302" s="83"/>
      <c r="N4302" s="83"/>
      <c r="O4302" s="76"/>
      <c r="P4302" s="76"/>
      <c r="Q4302" s="84"/>
      <c r="R4302" s="86"/>
      <c r="S4302" s="76"/>
      <c r="T4302" s="86"/>
      <c r="U4302" s="84"/>
      <c r="V4302" s="84"/>
      <c r="W4302" s="83"/>
      <c r="X4302" s="76"/>
      <c r="Y4302" s="76"/>
      <c r="Z4302" s="90"/>
      <c r="AA4302" s="81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75"/>
      <c r="B4303" s="76"/>
      <c r="C4303" s="76"/>
      <c r="D4303" s="77"/>
      <c r="E4303" s="78"/>
      <c r="F4303" s="79"/>
      <c r="G4303" s="80"/>
      <c r="H4303" s="81"/>
      <c r="I4303" s="81"/>
      <c r="J4303" s="82"/>
      <c r="K4303" s="82"/>
      <c r="L4303" s="76"/>
      <c r="M4303" s="83"/>
      <c r="N4303" s="83"/>
      <c r="O4303" s="76"/>
      <c r="P4303" s="76"/>
      <c r="Q4303" s="84"/>
      <c r="R4303" s="86"/>
      <c r="S4303" s="76"/>
      <c r="T4303" s="86"/>
      <c r="U4303" s="84"/>
      <c r="V4303" s="84"/>
      <c r="W4303" s="83"/>
      <c r="X4303" s="76"/>
      <c r="Y4303" s="76"/>
      <c r="Z4303" s="90"/>
      <c r="AA4303" s="81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75"/>
      <c r="B4304" s="76"/>
      <c r="C4304" s="76"/>
      <c r="D4304" s="77"/>
      <c r="E4304" s="78"/>
      <c r="F4304" s="79"/>
      <c r="G4304" s="80"/>
      <c r="H4304" s="81"/>
      <c r="I4304" s="81"/>
      <c r="J4304" s="82"/>
      <c r="K4304" s="82"/>
      <c r="L4304" s="76"/>
      <c r="M4304" s="83"/>
      <c r="N4304" s="83"/>
      <c r="O4304" s="76"/>
      <c r="P4304" s="76"/>
      <c r="Q4304" s="84"/>
      <c r="R4304" s="86"/>
      <c r="S4304" s="76"/>
      <c r="T4304" s="86"/>
      <c r="U4304" s="84"/>
      <c r="V4304" s="84"/>
      <c r="W4304" s="83"/>
      <c r="X4304" s="76"/>
      <c r="Y4304" s="76"/>
      <c r="Z4304" s="90"/>
      <c r="AA4304" s="81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75"/>
      <c r="B4305" s="76"/>
      <c r="C4305" s="76"/>
      <c r="D4305" s="77"/>
      <c r="E4305" s="78"/>
      <c r="F4305" s="79"/>
      <c r="G4305" s="80"/>
      <c r="H4305" s="81"/>
      <c r="I4305" s="81"/>
      <c r="J4305" s="82"/>
      <c r="K4305" s="82"/>
      <c r="L4305" s="76"/>
      <c r="M4305" s="83"/>
      <c r="N4305" s="83"/>
      <c r="O4305" s="76"/>
      <c r="P4305" s="76"/>
      <c r="Q4305" s="84"/>
      <c r="R4305" s="86"/>
      <c r="S4305" s="76"/>
      <c r="T4305" s="86"/>
      <c r="U4305" s="84"/>
      <c r="V4305" s="84"/>
      <c r="W4305" s="83"/>
      <c r="X4305" s="76"/>
      <c r="Y4305" s="76"/>
      <c r="Z4305" s="90"/>
      <c r="AA4305" s="81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75"/>
      <c r="B4306" s="76"/>
      <c r="C4306" s="76"/>
      <c r="D4306" s="77"/>
      <c r="E4306" s="78"/>
      <c r="F4306" s="79"/>
      <c r="G4306" s="80"/>
      <c r="H4306" s="81"/>
      <c r="I4306" s="81"/>
      <c r="J4306" s="82"/>
      <c r="K4306" s="82"/>
      <c r="L4306" s="76"/>
      <c r="M4306" s="83"/>
      <c r="N4306" s="83"/>
      <c r="O4306" s="76"/>
      <c r="P4306" s="76"/>
      <c r="Q4306" s="84"/>
      <c r="R4306" s="86"/>
      <c r="S4306" s="76"/>
      <c r="T4306" s="86"/>
      <c r="U4306" s="84"/>
      <c r="V4306" s="84"/>
      <c r="W4306" s="83"/>
      <c r="X4306" s="76"/>
      <c r="Y4306" s="76"/>
      <c r="Z4306" s="90"/>
      <c r="AA4306" s="81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75"/>
      <c r="B4307" s="76"/>
      <c r="C4307" s="76"/>
      <c r="D4307" s="77"/>
      <c r="E4307" s="78"/>
      <c r="F4307" s="79"/>
      <c r="G4307" s="80"/>
      <c r="H4307" s="81"/>
      <c r="I4307" s="81"/>
      <c r="J4307" s="82"/>
      <c r="K4307" s="82"/>
      <c r="L4307" s="76"/>
      <c r="M4307" s="83"/>
      <c r="N4307" s="83"/>
      <c r="O4307" s="76"/>
      <c r="P4307" s="76"/>
      <c r="Q4307" s="84"/>
      <c r="R4307" s="86"/>
      <c r="S4307" s="76"/>
      <c r="T4307" s="86"/>
      <c r="U4307" s="84"/>
      <c r="V4307" s="84"/>
      <c r="W4307" s="83"/>
      <c r="X4307" s="76"/>
      <c r="Y4307" s="76"/>
      <c r="Z4307" s="90"/>
      <c r="AA4307" s="81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75"/>
      <c r="B4308" s="76"/>
      <c r="C4308" s="76"/>
      <c r="D4308" s="77"/>
      <c r="E4308" s="78"/>
      <c r="F4308" s="79"/>
      <c r="G4308" s="80"/>
      <c r="H4308" s="81"/>
      <c r="I4308" s="81"/>
      <c r="J4308" s="82"/>
      <c r="K4308" s="82"/>
      <c r="L4308" s="76"/>
      <c r="M4308" s="83"/>
      <c r="N4308" s="83"/>
      <c r="O4308" s="76"/>
      <c r="P4308" s="76"/>
      <c r="Q4308" s="84"/>
      <c r="R4308" s="86"/>
      <c r="S4308" s="76"/>
      <c r="T4308" s="86"/>
      <c r="U4308" s="84"/>
      <c r="V4308" s="84"/>
      <c r="W4308" s="83"/>
      <c r="X4308" s="76"/>
      <c r="Y4308" s="76"/>
      <c r="Z4308" s="90"/>
      <c r="AA4308" s="81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75"/>
      <c r="B4309" s="76"/>
      <c r="C4309" s="76"/>
      <c r="D4309" s="77"/>
      <c r="E4309" s="78"/>
      <c r="F4309" s="79"/>
      <c r="G4309" s="80"/>
      <c r="H4309" s="81"/>
      <c r="I4309" s="81"/>
      <c r="J4309" s="82"/>
      <c r="K4309" s="82"/>
      <c r="L4309" s="76"/>
      <c r="M4309" s="83"/>
      <c r="N4309" s="83"/>
      <c r="O4309" s="76"/>
      <c r="P4309" s="76"/>
      <c r="Q4309" s="84"/>
      <c r="R4309" s="86"/>
      <c r="S4309" s="76"/>
      <c r="T4309" s="86"/>
      <c r="U4309" s="84"/>
      <c r="V4309" s="84"/>
      <c r="W4309" s="83"/>
      <c r="X4309" s="76"/>
      <c r="Y4309" s="76"/>
      <c r="Z4309" s="90"/>
      <c r="AA4309" s="81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75"/>
      <c r="B4310" s="76"/>
      <c r="C4310" s="76"/>
      <c r="D4310" s="77"/>
      <c r="E4310" s="78"/>
      <c r="F4310" s="79"/>
      <c r="G4310" s="80"/>
      <c r="H4310" s="81"/>
      <c r="I4310" s="81"/>
      <c r="J4310" s="82"/>
      <c r="K4310" s="82"/>
      <c r="L4310" s="76"/>
      <c r="M4310" s="83"/>
      <c r="N4310" s="83"/>
      <c r="O4310" s="76"/>
      <c r="P4310" s="76"/>
      <c r="Q4310" s="84"/>
      <c r="R4310" s="86"/>
      <c r="S4310" s="76"/>
      <c r="T4310" s="86"/>
      <c r="U4310" s="84"/>
      <c r="V4310" s="84"/>
      <c r="W4310" s="83"/>
      <c r="X4310" s="76"/>
      <c r="Y4310" s="76"/>
      <c r="Z4310" s="90"/>
      <c r="AA4310" s="81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75"/>
      <c r="B4311" s="76"/>
      <c r="C4311" s="76"/>
      <c r="D4311" s="77"/>
      <c r="E4311" s="78"/>
      <c r="F4311" s="79"/>
      <c r="G4311" s="80"/>
      <c r="H4311" s="81"/>
      <c r="I4311" s="81"/>
      <c r="J4311" s="82"/>
      <c r="K4311" s="82"/>
      <c r="L4311" s="76"/>
      <c r="M4311" s="83"/>
      <c r="N4311" s="83"/>
      <c r="O4311" s="76"/>
      <c r="P4311" s="76"/>
      <c r="Q4311" s="84"/>
      <c r="R4311" s="86"/>
      <c r="S4311" s="76"/>
      <c r="T4311" s="86"/>
      <c r="U4311" s="84"/>
      <c r="V4311" s="84"/>
      <c r="W4311" s="83"/>
      <c r="X4311" s="76"/>
      <c r="Y4311" s="76"/>
      <c r="Z4311" s="90"/>
      <c r="AA4311" s="81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75"/>
      <c r="B4312" s="76"/>
      <c r="C4312" s="76"/>
      <c r="D4312" s="77"/>
      <c r="E4312" s="78"/>
      <c r="F4312" s="79"/>
      <c r="G4312" s="80"/>
      <c r="H4312" s="81"/>
      <c r="I4312" s="81"/>
      <c r="J4312" s="82"/>
      <c r="K4312" s="82"/>
      <c r="L4312" s="76"/>
      <c r="M4312" s="83"/>
      <c r="N4312" s="83"/>
      <c r="O4312" s="76"/>
      <c r="P4312" s="76"/>
      <c r="Q4312" s="84"/>
      <c r="R4312" s="86"/>
      <c r="S4312" s="76"/>
      <c r="T4312" s="86"/>
      <c r="U4312" s="84"/>
      <c r="V4312" s="84"/>
      <c r="W4312" s="83"/>
      <c r="X4312" s="76"/>
      <c r="Y4312" s="76"/>
      <c r="Z4312" s="90"/>
      <c r="AA4312" s="81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75"/>
      <c r="B4313" s="76"/>
      <c r="C4313" s="76"/>
      <c r="D4313" s="77"/>
      <c r="E4313" s="78"/>
      <c r="F4313" s="79"/>
      <c r="G4313" s="80"/>
      <c r="H4313" s="81"/>
      <c r="I4313" s="81"/>
      <c r="J4313" s="82"/>
      <c r="K4313" s="82"/>
      <c r="L4313" s="76"/>
      <c r="M4313" s="83"/>
      <c r="N4313" s="83"/>
      <c r="O4313" s="76"/>
      <c r="P4313" s="76"/>
      <c r="Q4313" s="84"/>
      <c r="R4313" s="86"/>
      <c r="S4313" s="76"/>
      <c r="T4313" s="86"/>
      <c r="U4313" s="84"/>
      <c r="V4313" s="84"/>
      <c r="W4313" s="83"/>
      <c r="X4313" s="76"/>
      <c r="Y4313" s="76"/>
      <c r="Z4313" s="90"/>
      <c r="AA4313" s="81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75"/>
      <c r="B4314" s="76"/>
      <c r="C4314" s="76"/>
      <c r="D4314" s="77"/>
      <c r="E4314" s="78"/>
      <c r="F4314" s="79"/>
      <c r="G4314" s="80"/>
      <c r="H4314" s="81"/>
      <c r="I4314" s="81"/>
      <c r="J4314" s="82"/>
      <c r="K4314" s="82"/>
      <c r="L4314" s="76"/>
      <c r="M4314" s="83"/>
      <c r="N4314" s="83"/>
      <c r="O4314" s="76"/>
      <c r="P4314" s="76"/>
      <c r="Q4314" s="84"/>
      <c r="R4314" s="86"/>
      <c r="S4314" s="76"/>
      <c r="T4314" s="86"/>
      <c r="U4314" s="84"/>
      <c r="V4314" s="84"/>
      <c r="W4314" s="83"/>
      <c r="X4314" s="76"/>
      <c r="Y4314" s="76"/>
      <c r="Z4314" s="90"/>
      <c r="AA4314" s="81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75"/>
      <c r="B4315" s="76"/>
      <c r="C4315" s="76"/>
      <c r="D4315" s="77"/>
      <c r="E4315" s="78"/>
      <c r="F4315" s="79"/>
      <c r="G4315" s="80"/>
      <c r="H4315" s="81"/>
      <c r="I4315" s="81"/>
      <c r="J4315" s="82"/>
      <c r="K4315" s="82"/>
      <c r="L4315" s="76"/>
      <c r="M4315" s="83"/>
      <c r="N4315" s="83"/>
      <c r="O4315" s="76"/>
      <c r="P4315" s="76"/>
      <c r="Q4315" s="84"/>
      <c r="R4315" s="86"/>
      <c r="S4315" s="76"/>
      <c r="T4315" s="86"/>
      <c r="U4315" s="84"/>
      <c r="V4315" s="84"/>
      <c r="W4315" s="83"/>
      <c r="X4315" s="76"/>
      <c r="Y4315" s="76"/>
      <c r="Z4315" s="90"/>
      <c r="AA4315" s="81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75"/>
      <c r="B4316" s="76"/>
      <c r="C4316" s="76"/>
      <c r="D4316" s="77"/>
      <c r="E4316" s="78"/>
      <c r="F4316" s="79"/>
      <c r="G4316" s="80"/>
      <c r="H4316" s="81"/>
      <c r="I4316" s="81"/>
      <c r="J4316" s="82"/>
      <c r="K4316" s="82"/>
      <c r="L4316" s="76"/>
      <c r="M4316" s="83"/>
      <c r="N4316" s="83"/>
      <c r="O4316" s="76"/>
      <c r="P4316" s="76"/>
      <c r="Q4316" s="84"/>
      <c r="R4316" s="86"/>
      <c r="S4316" s="76"/>
      <c r="T4316" s="86"/>
      <c r="U4316" s="84"/>
      <c r="V4316" s="84"/>
      <c r="W4316" s="83"/>
      <c r="X4316" s="76"/>
      <c r="Y4316" s="76"/>
      <c r="Z4316" s="90"/>
      <c r="AA4316" s="81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75"/>
      <c r="B4317" s="76"/>
      <c r="C4317" s="76"/>
      <c r="D4317" s="77"/>
      <c r="E4317" s="78"/>
      <c r="F4317" s="79"/>
      <c r="G4317" s="80"/>
      <c r="H4317" s="81"/>
      <c r="I4317" s="81"/>
      <c r="J4317" s="82"/>
      <c r="K4317" s="82"/>
      <c r="L4317" s="76"/>
      <c r="M4317" s="83"/>
      <c r="N4317" s="83"/>
      <c r="O4317" s="76"/>
      <c r="P4317" s="76"/>
      <c r="Q4317" s="84"/>
      <c r="R4317" s="86"/>
      <c r="S4317" s="76"/>
      <c r="T4317" s="86"/>
      <c r="U4317" s="84"/>
      <c r="V4317" s="84"/>
      <c r="W4317" s="83"/>
      <c r="X4317" s="76"/>
      <c r="Y4317" s="76"/>
      <c r="Z4317" s="90"/>
      <c r="AA4317" s="81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75"/>
      <c r="B4318" s="76"/>
      <c r="C4318" s="76"/>
      <c r="D4318" s="77"/>
      <c r="E4318" s="78"/>
      <c r="F4318" s="79"/>
      <c r="G4318" s="80"/>
      <c r="H4318" s="81"/>
      <c r="I4318" s="81"/>
      <c r="J4318" s="82"/>
      <c r="K4318" s="82"/>
      <c r="L4318" s="76"/>
      <c r="M4318" s="83"/>
      <c r="N4318" s="83"/>
      <c r="O4318" s="76"/>
      <c r="P4318" s="76"/>
      <c r="Q4318" s="84"/>
      <c r="R4318" s="86"/>
      <c r="S4318" s="76"/>
      <c r="T4318" s="86"/>
      <c r="U4318" s="84"/>
      <c r="V4318" s="84"/>
      <c r="W4318" s="83"/>
      <c r="X4318" s="76"/>
      <c r="Y4318" s="76"/>
      <c r="Z4318" s="90"/>
      <c r="AA4318" s="81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75"/>
      <c r="B4319" s="76"/>
      <c r="C4319" s="76"/>
      <c r="D4319" s="77"/>
      <c r="E4319" s="78"/>
      <c r="F4319" s="79"/>
      <c r="G4319" s="80"/>
      <c r="H4319" s="81"/>
      <c r="I4319" s="81"/>
      <c r="J4319" s="82"/>
      <c r="K4319" s="82"/>
      <c r="L4319" s="76"/>
      <c r="M4319" s="83"/>
      <c r="N4319" s="83"/>
      <c r="O4319" s="76"/>
      <c r="P4319" s="76"/>
      <c r="Q4319" s="84"/>
      <c r="R4319" s="86"/>
      <c r="S4319" s="76"/>
      <c r="T4319" s="86"/>
      <c r="U4319" s="84"/>
      <c r="V4319" s="84"/>
      <c r="W4319" s="83"/>
      <c r="X4319" s="76"/>
      <c r="Y4319" s="76"/>
      <c r="Z4319" s="90"/>
      <c r="AA4319" s="81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75"/>
      <c r="B4320" s="76"/>
      <c r="C4320" s="76"/>
      <c r="D4320" s="77"/>
      <c r="E4320" s="78"/>
      <c r="F4320" s="79"/>
      <c r="G4320" s="80"/>
      <c r="H4320" s="81"/>
      <c r="I4320" s="81"/>
      <c r="J4320" s="82"/>
      <c r="K4320" s="82"/>
      <c r="L4320" s="76"/>
      <c r="M4320" s="83"/>
      <c r="N4320" s="83"/>
      <c r="O4320" s="76"/>
      <c r="P4320" s="76"/>
      <c r="Q4320" s="84"/>
      <c r="R4320" s="86"/>
      <c r="S4320" s="76"/>
      <c r="T4320" s="86"/>
      <c r="U4320" s="84"/>
      <c r="V4320" s="84"/>
      <c r="W4320" s="83"/>
      <c r="X4320" s="76"/>
      <c r="Y4320" s="76"/>
      <c r="Z4320" s="90"/>
      <c r="AA4320" s="81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75"/>
      <c r="B4321" s="76"/>
      <c r="C4321" s="76"/>
      <c r="D4321" s="77"/>
      <c r="E4321" s="78"/>
      <c r="F4321" s="79"/>
      <c r="G4321" s="80"/>
      <c r="H4321" s="81"/>
      <c r="I4321" s="81"/>
      <c r="J4321" s="82"/>
      <c r="K4321" s="82"/>
      <c r="L4321" s="76"/>
      <c r="M4321" s="83"/>
      <c r="N4321" s="83"/>
      <c r="O4321" s="76"/>
      <c r="P4321" s="76"/>
      <c r="Q4321" s="84"/>
      <c r="R4321" s="86"/>
      <c r="S4321" s="76"/>
      <c r="T4321" s="86"/>
      <c r="U4321" s="84"/>
      <c r="V4321" s="84"/>
      <c r="W4321" s="83"/>
      <c r="X4321" s="76"/>
      <c r="Y4321" s="76"/>
      <c r="Z4321" s="90"/>
      <c r="AA4321" s="81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75"/>
      <c r="B4322" s="76"/>
      <c r="C4322" s="76"/>
      <c r="D4322" s="77"/>
      <c r="E4322" s="78"/>
      <c r="F4322" s="79"/>
      <c r="G4322" s="80"/>
      <c r="H4322" s="81"/>
      <c r="I4322" s="81"/>
      <c r="J4322" s="82"/>
      <c r="K4322" s="82"/>
      <c r="L4322" s="76"/>
      <c r="M4322" s="83"/>
      <c r="N4322" s="83"/>
      <c r="O4322" s="76"/>
      <c r="P4322" s="76"/>
      <c r="Q4322" s="84"/>
      <c r="R4322" s="86"/>
      <c r="S4322" s="76"/>
      <c r="T4322" s="86"/>
      <c r="U4322" s="84"/>
      <c r="V4322" s="84"/>
      <c r="W4322" s="83"/>
      <c r="X4322" s="76"/>
      <c r="Y4322" s="76"/>
      <c r="Z4322" s="90"/>
      <c r="AA4322" s="81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75"/>
      <c r="B4323" s="76"/>
      <c r="C4323" s="76"/>
      <c r="D4323" s="77"/>
      <c r="E4323" s="78"/>
      <c r="F4323" s="79"/>
      <c r="G4323" s="80"/>
      <c r="H4323" s="81"/>
      <c r="I4323" s="81"/>
      <c r="J4323" s="82"/>
      <c r="K4323" s="82"/>
      <c r="L4323" s="76"/>
      <c r="M4323" s="83"/>
      <c r="N4323" s="83"/>
      <c r="O4323" s="76"/>
      <c r="P4323" s="76"/>
      <c r="Q4323" s="84"/>
      <c r="R4323" s="86"/>
      <c r="S4323" s="76"/>
      <c r="T4323" s="86"/>
      <c r="U4323" s="84"/>
      <c r="V4323" s="84"/>
      <c r="W4323" s="83"/>
      <c r="X4323" s="76"/>
      <c r="Y4323" s="76"/>
      <c r="Z4323" s="90"/>
      <c r="AA4323" s="81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75"/>
      <c r="B4324" s="76"/>
      <c r="C4324" s="76"/>
      <c r="D4324" s="77"/>
      <c r="E4324" s="78"/>
      <c r="F4324" s="79"/>
      <c r="G4324" s="80"/>
      <c r="H4324" s="81"/>
      <c r="I4324" s="81"/>
      <c r="J4324" s="82"/>
      <c r="K4324" s="82"/>
      <c r="L4324" s="76"/>
      <c r="M4324" s="83"/>
      <c r="N4324" s="83"/>
      <c r="O4324" s="76"/>
      <c r="P4324" s="76"/>
      <c r="Q4324" s="84"/>
      <c r="R4324" s="86"/>
      <c r="S4324" s="76"/>
      <c r="T4324" s="86"/>
      <c r="U4324" s="84"/>
      <c r="V4324" s="84"/>
      <c r="W4324" s="83"/>
      <c r="X4324" s="76"/>
      <c r="Y4324" s="76"/>
      <c r="Z4324" s="90"/>
      <c r="AA4324" s="81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75"/>
      <c r="B4325" s="76"/>
      <c r="C4325" s="76"/>
      <c r="D4325" s="77"/>
      <c r="E4325" s="78"/>
      <c r="F4325" s="79"/>
      <c r="G4325" s="80"/>
      <c r="H4325" s="81"/>
      <c r="I4325" s="81"/>
      <c r="J4325" s="82"/>
      <c r="K4325" s="82"/>
      <c r="L4325" s="76"/>
      <c r="M4325" s="83"/>
      <c r="N4325" s="83"/>
      <c r="O4325" s="76"/>
      <c r="P4325" s="76"/>
      <c r="Q4325" s="84"/>
      <c r="R4325" s="86"/>
      <c r="S4325" s="76"/>
      <c r="T4325" s="86"/>
      <c r="U4325" s="84"/>
      <c r="V4325" s="84"/>
      <c r="W4325" s="83"/>
      <c r="X4325" s="76"/>
      <c r="Y4325" s="76"/>
      <c r="Z4325" s="90"/>
      <c r="AA4325" s="81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75"/>
      <c r="B4326" s="76"/>
      <c r="C4326" s="76"/>
      <c r="D4326" s="77"/>
      <c r="E4326" s="78"/>
      <c r="F4326" s="79"/>
      <c r="G4326" s="80"/>
      <c r="H4326" s="81"/>
      <c r="I4326" s="81"/>
      <c r="J4326" s="82"/>
      <c r="K4326" s="82"/>
      <c r="L4326" s="76"/>
      <c r="M4326" s="83"/>
      <c r="N4326" s="83"/>
      <c r="O4326" s="76"/>
      <c r="P4326" s="76"/>
      <c r="Q4326" s="84"/>
      <c r="R4326" s="86"/>
      <c r="S4326" s="76"/>
      <c r="T4326" s="86"/>
      <c r="U4326" s="84"/>
      <c r="V4326" s="84"/>
      <c r="W4326" s="83"/>
      <c r="X4326" s="76"/>
      <c r="Y4326" s="76"/>
      <c r="Z4326" s="90"/>
      <c r="AA4326" s="81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75"/>
      <c r="B4327" s="76"/>
      <c r="C4327" s="76"/>
      <c r="D4327" s="77"/>
      <c r="E4327" s="78"/>
      <c r="F4327" s="79"/>
      <c r="G4327" s="80"/>
      <c r="H4327" s="81"/>
      <c r="I4327" s="81"/>
      <c r="J4327" s="82"/>
      <c r="K4327" s="82"/>
      <c r="L4327" s="76"/>
      <c r="M4327" s="83"/>
      <c r="N4327" s="83"/>
      <c r="O4327" s="76"/>
      <c r="P4327" s="76"/>
      <c r="Q4327" s="84"/>
      <c r="R4327" s="86"/>
      <c r="S4327" s="76"/>
      <c r="T4327" s="86"/>
      <c r="U4327" s="84"/>
      <c r="V4327" s="84"/>
      <c r="W4327" s="83"/>
      <c r="X4327" s="76"/>
      <c r="Y4327" s="76"/>
      <c r="Z4327" s="90"/>
      <c r="AA4327" s="81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75"/>
      <c r="B4328" s="76"/>
      <c r="C4328" s="76"/>
      <c r="D4328" s="77"/>
      <c r="E4328" s="78"/>
      <c r="F4328" s="79"/>
      <c r="G4328" s="80"/>
      <c r="H4328" s="81"/>
      <c r="I4328" s="81"/>
      <c r="J4328" s="82"/>
      <c r="K4328" s="82"/>
      <c r="L4328" s="76"/>
      <c r="M4328" s="83"/>
      <c r="N4328" s="83"/>
      <c r="O4328" s="76"/>
      <c r="P4328" s="76"/>
      <c r="Q4328" s="84"/>
      <c r="R4328" s="86"/>
      <c r="S4328" s="76"/>
      <c r="T4328" s="86"/>
      <c r="U4328" s="84"/>
      <c r="V4328" s="84"/>
      <c r="W4328" s="83"/>
      <c r="X4328" s="76"/>
      <c r="Y4328" s="76"/>
      <c r="Z4328" s="90"/>
      <c r="AA4328" s="81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75"/>
      <c r="B4329" s="76"/>
      <c r="C4329" s="76"/>
      <c r="D4329" s="77"/>
      <c r="E4329" s="78"/>
      <c r="F4329" s="79"/>
      <c r="G4329" s="80"/>
      <c r="H4329" s="81"/>
      <c r="I4329" s="81"/>
      <c r="J4329" s="82"/>
      <c r="K4329" s="82"/>
      <c r="L4329" s="76"/>
      <c r="M4329" s="83"/>
      <c r="N4329" s="83"/>
      <c r="O4329" s="76"/>
      <c r="P4329" s="76"/>
      <c r="Q4329" s="84"/>
      <c r="R4329" s="86"/>
      <c r="S4329" s="76"/>
      <c r="T4329" s="86"/>
      <c r="U4329" s="84"/>
      <c r="V4329" s="84"/>
      <c r="W4329" s="83"/>
      <c r="X4329" s="76"/>
      <c r="Y4329" s="76"/>
      <c r="Z4329" s="90"/>
      <c r="AA4329" s="81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75"/>
      <c r="B4330" s="76"/>
      <c r="C4330" s="76"/>
      <c r="D4330" s="77"/>
      <c r="E4330" s="78"/>
      <c r="F4330" s="79"/>
      <c r="G4330" s="80"/>
      <c r="H4330" s="81"/>
      <c r="I4330" s="81"/>
      <c r="J4330" s="82"/>
      <c r="K4330" s="82"/>
      <c r="L4330" s="76"/>
      <c r="M4330" s="83"/>
      <c r="N4330" s="83"/>
      <c r="O4330" s="76"/>
      <c r="P4330" s="76"/>
      <c r="Q4330" s="84"/>
      <c r="R4330" s="86"/>
      <c r="S4330" s="76"/>
      <c r="T4330" s="86"/>
      <c r="U4330" s="84"/>
      <c r="V4330" s="84"/>
      <c r="W4330" s="83"/>
      <c r="X4330" s="76"/>
      <c r="Y4330" s="76"/>
      <c r="Z4330" s="90"/>
      <c r="AA4330" s="81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75"/>
      <c r="B4331" s="76"/>
      <c r="C4331" s="76"/>
      <c r="D4331" s="77"/>
      <c r="E4331" s="78"/>
      <c r="F4331" s="79"/>
      <c r="G4331" s="80"/>
      <c r="H4331" s="81"/>
      <c r="I4331" s="81"/>
      <c r="J4331" s="82"/>
      <c r="K4331" s="82"/>
      <c r="L4331" s="76"/>
      <c r="M4331" s="83"/>
      <c r="N4331" s="83"/>
      <c r="O4331" s="76"/>
      <c r="P4331" s="76"/>
      <c r="Q4331" s="84"/>
      <c r="R4331" s="86"/>
      <c r="S4331" s="76"/>
      <c r="T4331" s="86"/>
      <c r="U4331" s="84"/>
      <c r="V4331" s="84"/>
      <c r="W4331" s="83"/>
      <c r="X4331" s="76"/>
      <c r="Y4331" s="76"/>
      <c r="Z4331" s="90"/>
      <c r="AA4331" s="81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75"/>
      <c r="B4332" s="76"/>
      <c r="C4332" s="76"/>
      <c r="D4332" s="77"/>
      <c r="E4332" s="78"/>
      <c r="F4332" s="79"/>
      <c r="G4332" s="80"/>
      <c r="H4332" s="81"/>
      <c r="I4332" s="81"/>
      <c r="J4332" s="82"/>
      <c r="K4332" s="82"/>
      <c r="L4332" s="76"/>
      <c r="M4332" s="83"/>
      <c r="N4332" s="83"/>
      <c r="O4332" s="76"/>
      <c r="P4332" s="76"/>
      <c r="Q4332" s="84"/>
      <c r="R4332" s="86"/>
      <c r="S4332" s="76"/>
      <c r="T4332" s="86"/>
      <c r="U4332" s="84"/>
      <c r="V4332" s="84"/>
      <c r="W4332" s="83"/>
      <c r="X4332" s="76"/>
      <c r="Y4332" s="76"/>
      <c r="Z4332" s="90"/>
      <c r="AA4332" s="81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75"/>
      <c r="B4333" s="76"/>
      <c r="C4333" s="76"/>
      <c r="D4333" s="77"/>
      <c r="E4333" s="78"/>
      <c r="F4333" s="79"/>
      <c r="G4333" s="80"/>
      <c r="H4333" s="81"/>
      <c r="I4333" s="81"/>
      <c r="J4333" s="82"/>
      <c r="K4333" s="82"/>
      <c r="L4333" s="76"/>
      <c r="M4333" s="83"/>
      <c r="N4333" s="83"/>
      <c r="O4333" s="76"/>
      <c r="P4333" s="76"/>
      <c r="Q4333" s="84"/>
      <c r="R4333" s="86"/>
      <c r="S4333" s="76"/>
      <c r="T4333" s="86"/>
      <c r="U4333" s="84"/>
      <c r="V4333" s="84"/>
      <c r="W4333" s="83"/>
      <c r="X4333" s="76"/>
      <c r="Y4333" s="76"/>
      <c r="Z4333" s="90"/>
      <c r="AA4333" s="81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75"/>
      <c r="B4334" s="114"/>
      <c r="C4334" s="76"/>
      <c r="D4334" s="77"/>
      <c r="E4334" s="120"/>
      <c r="F4334" s="79"/>
      <c r="G4334" s="80"/>
      <c r="H4334" s="81"/>
      <c r="I4334" s="81"/>
      <c r="J4334" s="82"/>
      <c r="K4334" s="82"/>
      <c r="L4334" s="76"/>
      <c r="M4334" s="83"/>
      <c r="N4334" s="83"/>
      <c r="O4334" s="76"/>
      <c r="P4334" s="76"/>
      <c r="Q4334" s="84"/>
      <c r="R4334" s="85"/>
      <c r="S4334" s="76"/>
      <c r="T4334" s="86"/>
      <c r="U4334" s="84"/>
      <c r="V4334" s="84"/>
      <c r="W4334" s="83"/>
      <c r="X4334" s="76"/>
      <c r="Y4334" s="76"/>
      <c r="Z4334" s="90"/>
      <c r="AA4334" s="81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75"/>
      <c r="B4335" s="114"/>
      <c r="C4335" s="76"/>
      <c r="D4335" s="77"/>
      <c r="E4335" s="120"/>
      <c r="F4335" s="79"/>
      <c r="G4335" s="80"/>
      <c r="H4335" s="81"/>
      <c r="I4335" s="81"/>
      <c r="J4335" s="82"/>
      <c r="K4335" s="82"/>
      <c r="L4335" s="76"/>
      <c r="M4335" s="83"/>
      <c r="N4335" s="83"/>
      <c r="O4335" s="76"/>
      <c r="P4335" s="76"/>
      <c r="Q4335" s="84"/>
      <c r="R4335" s="85"/>
      <c r="S4335" s="76"/>
      <c r="T4335" s="86"/>
      <c r="U4335" s="84"/>
      <c r="V4335" s="84"/>
      <c r="W4335" s="83"/>
      <c r="X4335" s="76"/>
      <c r="Y4335" s="76"/>
      <c r="Z4335" s="90"/>
      <c r="AA4335" s="81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75"/>
      <c r="B4336" s="114"/>
      <c r="C4336" s="76"/>
      <c r="D4336" s="77"/>
      <c r="E4336" s="120"/>
      <c r="F4336" s="79"/>
      <c r="G4336" s="80"/>
      <c r="H4336" s="81"/>
      <c r="I4336" s="81"/>
      <c r="J4336" s="82"/>
      <c r="K4336" s="82"/>
      <c r="L4336" s="76"/>
      <c r="M4336" s="83"/>
      <c r="N4336" s="83"/>
      <c r="O4336" s="76"/>
      <c r="P4336" s="76"/>
      <c r="Q4336" s="84"/>
      <c r="R4336" s="85"/>
      <c r="S4336" s="76"/>
      <c r="T4336" s="86"/>
      <c r="U4336" s="84"/>
      <c r="V4336" s="84"/>
      <c r="W4336" s="83"/>
      <c r="X4336" s="76"/>
      <c r="Y4336" s="76"/>
      <c r="Z4336" s="90"/>
      <c r="AA4336" s="81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75"/>
      <c r="B4337" s="114"/>
      <c r="C4337" s="76"/>
      <c r="D4337" s="77"/>
      <c r="E4337" s="120"/>
      <c r="F4337" s="79"/>
      <c r="G4337" s="80"/>
      <c r="H4337" s="81"/>
      <c r="I4337" s="81"/>
      <c r="J4337" s="82"/>
      <c r="K4337" s="82"/>
      <c r="L4337" s="76"/>
      <c r="M4337" s="83"/>
      <c r="N4337" s="83"/>
      <c r="O4337" s="76"/>
      <c r="P4337" s="76"/>
      <c r="Q4337" s="84"/>
      <c r="R4337" s="85"/>
      <c r="S4337" s="76"/>
      <c r="T4337" s="86"/>
      <c r="U4337" s="84"/>
      <c r="V4337" s="84"/>
      <c r="W4337" s="83"/>
      <c r="X4337" s="76"/>
      <c r="Y4337" s="76"/>
      <c r="Z4337" s="90"/>
      <c r="AA4337" s="81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75"/>
      <c r="B4338" s="114"/>
      <c r="C4338" s="76"/>
      <c r="D4338" s="77"/>
      <c r="E4338" s="120"/>
      <c r="F4338" s="79"/>
      <c r="G4338" s="80"/>
      <c r="H4338" s="81"/>
      <c r="I4338" s="81"/>
      <c r="J4338" s="82"/>
      <c r="K4338" s="82"/>
      <c r="L4338" s="76"/>
      <c r="M4338" s="83"/>
      <c r="N4338" s="83"/>
      <c r="O4338" s="76"/>
      <c r="P4338" s="76"/>
      <c r="Q4338" s="84"/>
      <c r="R4338" s="85"/>
      <c r="S4338" s="76"/>
      <c r="T4338" s="86"/>
      <c r="U4338" s="84"/>
      <c r="V4338" s="84"/>
      <c r="W4338" s="83"/>
      <c r="X4338" s="76"/>
      <c r="Y4338" s="76"/>
      <c r="Z4338" s="90"/>
      <c r="AA4338" s="81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75"/>
      <c r="B4339" s="114"/>
      <c r="C4339" s="76"/>
      <c r="D4339" s="77"/>
      <c r="E4339" s="120"/>
      <c r="F4339" s="79"/>
      <c r="G4339" s="80"/>
      <c r="H4339" s="81"/>
      <c r="I4339" s="81"/>
      <c r="J4339" s="82"/>
      <c r="K4339" s="82"/>
      <c r="L4339" s="76"/>
      <c r="M4339" s="83"/>
      <c r="N4339" s="83"/>
      <c r="O4339" s="76"/>
      <c r="P4339" s="76"/>
      <c r="Q4339" s="84"/>
      <c r="R4339" s="85"/>
      <c r="S4339" s="76"/>
      <c r="T4339" s="86"/>
      <c r="U4339" s="84"/>
      <c r="V4339" s="84"/>
      <c r="W4339" s="83"/>
      <c r="X4339" s="76"/>
      <c r="Y4339" s="76"/>
      <c r="Z4339" s="90"/>
      <c r="AA4339" s="81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75"/>
      <c r="B4340" s="114"/>
      <c r="C4340" s="76"/>
      <c r="D4340" s="77"/>
      <c r="E4340" s="120"/>
      <c r="F4340" s="79"/>
      <c r="G4340" s="80"/>
      <c r="H4340" s="81"/>
      <c r="I4340" s="81"/>
      <c r="J4340" s="82"/>
      <c r="K4340" s="82"/>
      <c r="L4340" s="76"/>
      <c r="M4340" s="83"/>
      <c r="N4340" s="83"/>
      <c r="O4340" s="76"/>
      <c r="P4340" s="76"/>
      <c r="Q4340" s="84"/>
      <c r="R4340" s="85"/>
      <c r="S4340" s="76"/>
      <c r="T4340" s="86"/>
      <c r="U4340" s="84"/>
      <c r="V4340" s="84"/>
      <c r="W4340" s="83"/>
      <c r="X4340" s="76"/>
      <c r="Y4340" s="76"/>
      <c r="Z4340" s="90"/>
      <c r="AA4340" s="81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75"/>
      <c r="B4341" s="114"/>
      <c r="C4341" s="76"/>
      <c r="D4341" s="77"/>
      <c r="E4341" s="120"/>
      <c r="F4341" s="79"/>
      <c r="G4341" s="80"/>
      <c r="H4341" s="81"/>
      <c r="I4341" s="81"/>
      <c r="J4341" s="82"/>
      <c r="K4341" s="82"/>
      <c r="L4341" s="76"/>
      <c r="M4341" s="83"/>
      <c r="N4341" s="83"/>
      <c r="O4341" s="76"/>
      <c r="P4341" s="76"/>
      <c r="Q4341" s="84"/>
      <c r="R4341" s="85"/>
      <c r="S4341" s="76"/>
      <c r="T4341" s="86"/>
      <c r="U4341" s="84"/>
      <c r="V4341" s="84"/>
      <c r="W4341" s="83"/>
      <c r="X4341" s="76"/>
      <c r="Y4341" s="76"/>
      <c r="Z4341" s="90"/>
      <c r="AA4341" s="81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75"/>
      <c r="B4342" s="114"/>
      <c r="C4342" s="76"/>
      <c r="D4342" s="77"/>
      <c r="E4342" s="120"/>
      <c r="F4342" s="79"/>
      <c r="G4342" s="80"/>
      <c r="H4342" s="81"/>
      <c r="I4342" s="81"/>
      <c r="J4342" s="82"/>
      <c r="K4342" s="82"/>
      <c r="L4342" s="76"/>
      <c r="M4342" s="83"/>
      <c r="N4342" s="83"/>
      <c r="O4342" s="76"/>
      <c r="P4342" s="76"/>
      <c r="Q4342" s="84"/>
      <c r="R4342" s="85"/>
      <c r="S4342" s="76"/>
      <c r="T4342" s="86"/>
      <c r="U4342" s="84"/>
      <c r="V4342" s="84"/>
      <c r="W4342" s="83"/>
      <c r="X4342" s="76"/>
      <c r="Y4342" s="76"/>
      <c r="Z4342" s="90"/>
      <c r="AA4342" s="81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75"/>
      <c r="B4343" s="114"/>
      <c r="C4343" s="76"/>
      <c r="D4343" s="77"/>
      <c r="E4343" s="120"/>
      <c r="F4343" s="79"/>
      <c r="G4343" s="80"/>
      <c r="H4343" s="81"/>
      <c r="I4343" s="81"/>
      <c r="J4343" s="82"/>
      <c r="K4343" s="82"/>
      <c r="L4343" s="76"/>
      <c r="M4343" s="83"/>
      <c r="N4343" s="83"/>
      <c r="O4343" s="76"/>
      <c r="P4343" s="76"/>
      <c r="Q4343" s="84"/>
      <c r="R4343" s="85"/>
      <c r="S4343" s="76"/>
      <c r="T4343" s="86"/>
      <c r="U4343" s="84"/>
      <c r="V4343" s="84"/>
      <c r="W4343" s="83"/>
      <c r="X4343" s="76"/>
      <c r="Y4343" s="76"/>
      <c r="Z4343" s="90"/>
      <c r="AA4343" s="81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75"/>
      <c r="B4344" s="114"/>
      <c r="C4344" s="76"/>
      <c r="D4344" s="77"/>
      <c r="E4344" s="120"/>
      <c r="F4344" s="79"/>
      <c r="G4344" s="80"/>
      <c r="H4344" s="81"/>
      <c r="I4344" s="81"/>
      <c r="J4344" s="82"/>
      <c r="K4344" s="82"/>
      <c r="L4344" s="76"/>
      <c r="M4344" s="83"/>
      <c r="N4344" s="83"/>
      <c r="O4344" s="76"/>
      <c r="P4344" s="76"/>
      <c r="Q4344" s="84"/>
      <c r="R4344" s="85"/>
      <c r="S4344" s="76"/>
      <c r="T4344" s="86"/>
      <c r="U4344" s="84"/>
      <c r="V4344" s="84"/>
      <c r="W4344" s="83"/>
      <c r="X4344" s="76"/>
      <c r="Y4344" s="76"/>
      <c r="Z4344" s="90"/>
      <c r="AA4344" s="81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75"/>
      <c r="B4345" s="114"/>
      <c r="C4345" s="76"/>
      <c r="D4345" s="77"/>
      <c r="E4345" s="120"/>
      <c r="F4345" s="79"/>
      <c r="G4345" s="80"/>
      <c r="H4345" s="81"/>
      <c r="I4345" s="81"/>
      <c r="J4345" s="82"/>
      <c r="K4345" s="82"/>
      <c r="L4345" s="76"/>
      <c r="M4345" s="83"/>
      <c r="N4345" s="83"/>
      <c r="O4345" s="76"/>
      <c r="P4345" s="76"/>
      <c r="Q4345" s="84"/>
      <c r="R4345" s="85"/>
      <c r="S4345" s="76"/>
      <c r="T4345" s="86"/>
      <c r="U4345" s="84"/>
      <c r="V4345" s="84"/>
      <c r="W4345" s="83"/>
      <c r="X4345" s="76"/>
      <c r="Y4345" s="76"/>
      <c r="Z4345" s="90"/>
      <c r="AA4345" s="81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75"/>
      <c r="B4346" s="114"/>
      <c r="C4346" s="76"/>
      <c r="D4346" s="77"/>
      <c r="E4346" s="120"/>
      <c r="F4346" s="79"/>
      <c r="G4346" s="80"/>
      <c r="H4346" s="81"/>
      <c r="I4346" s="81"/>
      <c r="J4346" s="82"/>
      <c r="K4346" s="82"/>
      <c r="L4346" s="76"/>
      <c r="M4346" s="83"/>
      <c r="N4346" s="83"/>
      <c r="O4346" s="76"/>
      <c r="P4346" s="76"/>
      <c r="Q4346" s="84"/>
      <c r="R4346" s="85"/>
      <c r="S4346" s="76"/>
      <c r="T4346" s="86"/>
      <c r="U4346" s="84"/>
      <c r="V4346" s="84"/>
      <c r="W4346" s="83"/>
      <c r="X4346" s="76"/>
      <c r="Y4346" s="76"/>
      <c r="Z4346" s="90"/>
      <c r="AA4346" s="81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75"/>
      <c r="B4347" s="114"/>
      <c r="C4347" s="76"/>
      <c r="D4347" s="77"/>
      <c r="E4347" s="120"/>
      <c r="F4347" s="79"/>
      <c r="G4347" s="80"/>
      <c r="H4347" s="81"/>
      <c r="I4347" s="81"/>
      <c r="J4347" s="82"/>
      <c r="K4347" s="82"/>
      <c r="L4347" s="76"/>
      <c r="M4347" s="83"/>
      <c r="N4347" s="83"/>
      <c r="O4347" s="76"/>
      <c r="P4347" s="76"/>
      <c r="Q4347" s="84"/>
      <c r="R4347" s="85"/>
      <c r="S4347" s="76"/>
      <c r="T4347" s="86"/>
      <c r="U4347" s="84"/>
      <c r="V4347" s="84"/>
      <c r="W4347" s="83"/>
      <c r="X4347" s="76"/>
      <c r="Y4347" s="76"/>
      <c r="Z4347" s="90"/>
      <c r="AA4347" s="81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75"/>
      <c r="B4348" s="114"/>
      <c r="C4348" s="76"/>
      <c r="D4348" s="77"/>
      <c r="E4348" s="120"/>
      <c r="F4348" s="79"/>
      <c r="G4348" s="80"/>
      <c r="H4348" s="81"/>
      <c r="I4348" s="81"/>
      <c r="J4348" s="82"/>
      <c r="K4348" s="82"/>
      <c r="L4348" s="76"/>
      <c r="M4348" s="83"/>
      <c r="N4348" s="83"/>
      <c r="O4348" s="76"/>
      <c r="P4348" s="76"/>
      <c r="Q4348" s="84"/>
      <c r="R4348" s="85"/>
      <c r="S4348" s="76"/>
      <c r="T4348" s="86"/>
      <c r="U4348" s="84"/>
      <c r="V4348" s="84"/>
      <c r="W4348" s="83"/>
      <c r="X4348" s="76"/>
      <c r="Y4348" s="76"/>
      <c r="Z4348" s="90"/>
      <c r="AA4348" s="81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75"/>
      <c r="B4349" s="114"/>
      <c r="C4349" s="76"/>
      <c r="D4349" s="77"/>
      <c r="E4349" s="120"/>
      <c r="F4349" s="79"/>
      <c r="G4349" s="80"/>
      <c r="H4349" s="81"/>
      <c r="I4349" s="81"/>
      <c r="J4349" s="82"/>
      <c r="K4349" s="82"/>
      <c r="L4349" s="76"/>
      <c r="M4349" s="83"/>
      <c r="N4349" s="83"/>
      <c r="O4349" s="76"/>
      <c r="P4349" s="76"/>
      <c r="Q4349" s="84"/>
      <c r="R4349" s="85"/>
      <c r="S4349" s="76"/>
      <c r="T4349" s="86"/>
      <c r="U4349" s="84"/>
      <c r="V4349" s="84"/>
      <c r="W4349" s="83"/>
      <c r="X4349" s="76"/>
      <c r="Y4349" s="76"/>
      <c r="Z4349" s="90"/>
      <c r="AA4349" s="81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75"/>
      <c r="B4350" s="114"/>
      <c r="C4350" s="76"/>
      <c r="D4350" s="77"/>
      <c r="E4350" s="120"/>
      <c r="F4350" s="79"/>
      <c r="G4350" s="80"/>
      <c r="H4350" s="81"/>
      <c r="I4350" s="81"/>
      <c r="J4350" s="82"/>
      <c r="K4350" s="82"/>
      <c r="L4350" s="76"/>
      <c r="M4350" s="83"/>
      <c r="N4350" s="83"/>
      <c r="O4350" s="76"/>
      <c r="P4350" s="76"/>
      <c r="Q4350" s="84"/>
      <c r="R4350" s="85"/>
      <c r="S4350" s="76"/>
      <c r="T4350" s="86"/>
      <c r="U4350" s="84"/>
      <c r="V4350" s="84"/>
      <c r="W4350" s="83"/>
      <c r="X4350" s="76"/>
      <c r="Y4350" s="76"/>
      <c r="Z4350" s="90"/>
      <c r="AA4350" s="81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75"/>
      <c r="B4351" s="114"/>
      <c r="C4351" s="76"/>
      <c r="D4351" s="77"/>
      <c r="E4351" s="120"/>
      <c r="F4351" s="79"/>
      <c r="G4351" s="80"/>
      <c r="H4351" s="81"/>
      <c r="I4351" s="81"/>
      <c r="J4351" s="82"/>
      <c r="K4351" s="82"/>
      <c r="L4351" s="76"/>
      <c r="M4351" s="83"/>
      <c r="N4351" s="83"/>
      <c r="O4351" s="76"/>
      <c r="P4351" s="76"/>
      <c r="Q4351" s="84"/>
      <c r="R4351" s="85"/>
      <c r="S4351" s="76"/>
      <c r="T4351" s="86"/>
      <c r="U4351" s="84"/>
      <c r="V4351" s="84"/>
      <c r="W4351" s="83"/>
      <c r="X4351" s="76"/>
      <c r="Y4351" s="76"/>
      <c r="Z4351" s="90"/>
      <c r="AA4351" s="81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75"/>
      <c r="B4352" s="114"/>
      <c r="C4352" s="76"/>
      <c r="D4352" s="77"/>
      <c r="E4352" s="120"/>
      <c r="F4352" s="79"/>
      <c r="G4352" s="80"/>
      <c r="H4352" s="81"/>
      <c r="I4352" s="81"/>
      <c r="J4352" s="82"/>
      <c r="K4352" s="82"/>
      <c r="L4352" s="76"/>
      <c r="M4352" s="83"/>
      <c r="N4352" s="83"/>
      <c r="O4352" s="76"/>
      <c r="P4352" s="76"/>
      <c r="Q4352" s="84"/>
      <c r="R4352" s="85"/>
      <c r="S4352" s="76"/>
      <c r="T4352" s="86"/>
      <c r="U4352" s="84"/>
      <c r="V4352" s="84"/>
      <c r="W4352" s="83"/>
      <c r="X4352" s="76"/>
      <c r="Y4352" s="76"/>
      <c r="Z4352" s="90"/>
      <c r="AA4352" s="81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75"/>
      <c r="B4353" s="114"/>
      <c r="C4353" s="76"/>
      <c r="D4353" s="77"/>
      <c r="E4353" s="120"/>
      <c r="F4353" s="79"/>
      <c r="G4353" s="80"/>
      <c r="H4353" s="81"/>
      <c r="I4353" s="81"/>
      <c r="J4353" s="82"/>
      <c r="K4353" s="82"/>
      <c r="L4353" s="76"/>
      <c r="M4353" s="83"/>
      <c r="N4353" s="83"/>
      <c r="O4353" s="76"/>
      <c r="P4353" s="76"/>
      <c r="Q4353" s="84"/>
      <c r="R4353" s="85"/>
      <c r="S4353" s="76"/>
      <c r="T4353" s="86"/>
      <c r="U4353" s="84"/>
      <c r="V4353" s="84"/>
      <c r="W4353" s="83"/>
      <c r="X4353" s="76"/>
      <c r="Y4353" s="76"/>
      <c r="Z4353" s="90"/>
      <c r="AA4353" s="81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75"/>
      <c r="B4354" s="114"/>
      <c r="C4354" s="76"/>
      <c r="D4354" s="77"/>
      <c r="E4354" s="120"/>
      <c r="F4354" s="79"/>
      <c r="G4354" s="80"/>
      <c r="H4354" s="81"/>
      <c r="I4354" s="81"/>
      <c r="J4354" s="82"/>
      <c r="K4354" s="82"/>
      <c r="L4354" s="76"/>
      <c r="M4354" s="83"/>
      <c r="N4354" s="83"/>
      <c r="O4354" s="76"/>
      <c r="P4354" s="76"/>
      <c r="Q4354" s="84"/>
      <c r="R4354" s="85"/>
      <c r="S4354" s="76"/>
      <c r="T4354" s="86"/>
      <c r="U4354" s="84"/>
      <c r="V4354" s="84"/>
      <c r="W4354" s="83"/>
      <c r="X4354" s="76"/>
      <c r="Y4354" s="76"/>
      <c r="Z4354" s="90"/>
      <c r="AA4354" s="81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75"/>
      <c r="B4355" s="114"/>
      <c r="C4355" s="76"/>
      <c r="D4355" s="77"/>
      <c r="E4355" s="120"/>
      <c r="F4355" s="79"/>
      <c r="G4355" s="80"/>
      <c r="H4355" s="81"/>
      <c r="I4355" s="81"/>
      <c r="J4355" s="82"/>
      <c r="K4355" s="82"/>
      <c r="L4355" s="76"/>
      <c r="M4355" s="83"/>
      <c r="N4355" s="83"/>
      <c r="O4355" s="76"/>
      <c r="P4355" s="76"/>
      <c r="Q4355" s="84"/>
      <c r="R4355" s="85"/>
      <c r="S4355" s="76"/>
      <c r="T4355" s="86"/>
      <c r="U4355" s="84"/>
      <c r="V4355" s="84"/>
      <c r="W4355" s="83"/>
      <c r="X4355" s="76"/>
      <c r="Y4355" s="76"/>
      <c r="Z4355" s="90"/>
      <c r="AA4355" s="81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75"/>
      <c r="B4356" s="114"/>
      <c r="C4356" s="76"/>
      <c r="D4356" s="77"/>
      <c r="E4356" s="120"/>
      <c r="F4356" s="79"/>
      <c r="G4356" s="80"/>
      <c r="H4356" s="81"/>
      <c r="I4356" s="81"/>
      <c r="J4356" s="82"/>
      <c r="K4356" s="82"/>
      <c r="L4356" s="76"/>
      <c r="M4356" s="83"/>
      <c r="N4356" s="83"/>
      <c r="O4356" s="76"/>
      <c r="P4356" s="76"/>
      <c r="Q4356" s="84"/>
      <c r="R4356" s="85"/>
      <c r="S4356" s="76"/>
      <c r="T4356" s="86"/>
      <c r="U4356" s="84"/>
      <c r="V4356" s="84"/>
      <c r="W4356" s="83"/>
      <c r="X4356" s="76"/>
      <c r="Y4356" s="76"/>
      <c r="Z4356" s="90"/>
      <c r="AA4356" s="81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75"/>
      <c r="B4357" s="114"/>
      <c r="C4357" s="76"/>
      <c r="D4357" s="77"/>
      <c r="E4357" s="120"/>
      <c r="F4357" s="79"/>
      <c r="G4357" s="80"/>
      <c r="H4357" s="81"/>
      <c r="I4357" s="81"/>
      <c r="J4357" s="82"/>
      <c r="K4357" s="82"/>
      <c r="L4357" s="76"/>
      <c r="M4357" s="83"/>
      <c r="N4357" s="83"/>
      <c r="O4357" s="76"/>
      <c r="P4357" s="76"/>
      <c r="Q4357" s="84"/>
      <c r="R4357" s="85"/>
      <c r="S4357" s="76"/>
      <c r="T4357" s="86"/>
      <c r="U4357" s="84"/>
      <c r="V4357" s="84"/>
      <c r="W4357" s="83"/>
      <c r="X4357" s="76"/>
      <c r="Y4357" s="76"/>
      <c r="Z4357" s="90"/>
      <c r="AA4357" s="81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75"/>
      <c r="B4358" s="114"/>
      <c r="C4358" s="76"/>
      <c r="D4358" s="77"/>
      <c r="E4358" s="120"/>
      <c r="F4358" s="79"/>
      <c r="G4358" s="80"/>
      <c r="H4358" s="81"/>
      <c r="I4358" s="81"/>
      <c r="J4358" s="82"/>
      <c r="K4358" s="82"/>
      <c r="L4358" s="76"/>
      <c r="M4358" s="83"/>
      <c r="N4358" s="83"/>
      <c r="O4358" s="76"/>
      <c r="P4358" s="76"/>
      <c r="Q4358" s="84"/>
      <c r="R4358" s="85"/>
      <c r="S4358" s="76"/>
      <c r="T4358" s="86"/>
      <c r="U4358" s="84"/>
      <c r="V4358" s="84"/>
      <c r="W4358" s="83"/>
      <c r="X4358" s="76"/>
      <c r="Y4358" s="76"/>
      <c r="Z4358" s="90"/>
      <c r="AA4358" s="81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75"/>
      <c r="B4359" s="114"/>
      <c r="C4359" s="76"/>
      <c r="D4359" s="77"/>
      <c r="E4359" s="120"/>
      <c r="F4359" s="79"/>
      <c r="G4359" s="80"/>
      <c r="H4359" s="81"/>
      <c r="I4359" s="81"/>
      <c r="J4359" s="82"/>
      <c r="K4359" s="82"/>
      <c r="L4359" s="76"/>
      <c r="M4359" s="83"/>
      <c r="N4359" s="83"/>
      <c r="O4359" s="76"/>
      <c r="P4359" s="76"/>
      <c r="Q4359" s="84"/>
      <c r="R4359" s="85"/>
      <c r="S4359" s="76"/>
      <c r="T4359" s="86"/>
      <c r="U4359" s="84"/>
      <c r="V4359" s="84"/>
      <c r="W4359" s="83"/>
      <c r="X4359" s="76"/>
      <c r="Y4359" s="76"/>
      <c r="Z4359" s="90"/>
      <c r="AA4359" s="81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75"/>
      <c r="B4360" s="114"/>
      <c r="C4360" s="76"/>
      <c r="D4360" s="77"/>
      <c r="E4360" s="120"/>
      <c r="F4360" s="79"/>
      <c r="G4360" s="80"/>
      <c r="H4360" s="81"/>
      <c r="I4360" s="81"/>
      <c r="J4360" s="82"/>
      <c r="K4360" s="82"/>
      <c r="L4360" s="76"/>
      <c r="M4360" s="83"/>
      <c r="N4360" s="83"/>
      <c r="O4360" s="76"/>
      <c r="P4360" s="76"/>
      <c r="Q4360" s="84"/>
      <c r="R4360" s="85"/>
      <c r="S4360" s="76"/>
      <c r="T4360" s="86"/>
      <c r="U4360" s="84"/>
      <c r="V4360" s="84"/>
      <c r="W4360" s="83"/>
      <c r="X4360" s="76"/>
      <c r="Y4360" s="76"/>
      <c r="Z4360" s="90"/>
      <c r="AA4360" s="81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75"/>
      <c r="B4361" s="114"/>
      <c r="C4361" s="76"/>
      <c r="D4361" s="77"/>
      <c r="E4361" s="120"/>
      <c r="F4361" s="79"/>
      <c r="G4361" s="80"/>
      <c r="H4361" s="81"/>
      <c r="I4361" s="81"/>
      <c r="J4361" s="82"/>
      <c r="K4361" s="82"/>
      <c r="L4361" s="76"/>
      <c r="M4361" s="83"/>
      <c r="N4361" s="83"/>
      <c r="O4361" s="76"/>
      <c r="P4361" s="76"/>
      <c r="Q4361" s="84"/>
      <c r="R4361" s="85"/>
      <c r="S4361" s="76"/>
      <c r="T4361" s="86"/>
      <c r="U4361" s="84"/>
      <c r="V4361" s="84"/>
      <c r="W4361" s="83"/>
      <c r="X4361" s="76"/>
      <c r="Y4361" s="76"/>
      <c r="Z4361" s="90"/>
      <c r="AA4361" s="81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75"/>
      <c r="B4362" s="114"/>
      <c r="C4362" s="76"/>
      <c r="D4362" s="77"/>
      <c r="E4362" s="120"/>
      <c r="F4362" s="79"/>
      <c r="G4362" s="80"/>
      <c r="H4362" s="81"/>
      <c r="I4362" s="81"/>
      <c r="J4362" s="82"/>
      <c r="K4362" s="82"/>
      <c r="L4362" s="76"/>
      <c r="M4362" s="83"/>
      <c r="N4362" s="83"/>
      <c r="O4362" s="76"/>
      <c r="P4362" s="76"/>
      <c r="Q4362" s="84"/>
      <c r="R4362" s="85"/>
      <c r="S4362" s="76"/>
      <c r="T4362" s="86"/>
      <c r="U4362" s="84"/>
      <c r="V4362" s="84"/>
      <c r="W4362" s="83"/>
      <c r="X4362" s="76"/>
      <c r="Y4362" s="76"/>
      <c r="Z4362" s="90"/>
      <c r="AA4362" s="81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75"/>
      <c r="B4363" s="114"/>
      <c r="C4363" s="76"/>
      <c r="D4363" s="77"/>
      <c r="E4363" s="120"/>
      <c r="F4363" s="79"/>
      <c r="G4363" s="80"/>
      <c r="H4363" s="81"/>
      <c r="I4363" s="81"/>
      <c r="J4363" s="82"/>
      <c r="K4363" s="82"/>
      <c r="L4363" s="76"/>
      <c r="M4363" s="83"/>
      <c r="N4363" s="83"/>
      <c r="O4363" s="76"/>
      <c r="P4363" s="76"/>
      <c r="Q4363" s="84"/>
      <c r="R4363" s="85"/>
      <c r="S4363" s="76"/>
      <c r="T4363" s="86"/>
      <c r="U4363" s="84"/>
      <c r="V4363" s="84"/>
      <c r="W4363" s="83"/>
      <c r="X4363" s="76"/>
      <c r="Y4363" s="76"/>
      <c r="Z4363" s="90"/>
      <c r="AA4363" s="81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75"/>
      <c r="B4364" s="114"/>
      <c r="C4364" s="76"/>
      <c r="D4364" s="77"/>
      <c r="E4364" s="120"/>
      <c r="F4364" s="79"/>
      <c r="G4364" s="80"/>
      <c r="H4364" s="81"/>
      <c r="I4364" s="81"/>
      <c r="J4364" s="82"/>
      <c r="K4364" s="82"/>
      <c r="L4364" s="76"/>
      <c r="M4364" s="83"/>
      <c r="N4364" s="83"/>
      <c r="O4364" s="76"/>
      <c r="P4364" s="76"/>
      <c r="Q4364" s="84"/>
      <c r="R4364" s="85"/>
      <c r="S4364" s="76"/>
      <c r="T4364" s="86"/>
      <c r="U4364" s="84"/>
      <c r="V4364" s="84"/>
      <c r="W4364" s="83"/>
      <c r="X4364" s="76"/>
      <c r="Y4364" s="76"/>
      <c r="Z4364" s="90"/>
      <c r="AA4364" s="81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75"/>
      <c r="B4365" s="114"/>
      <c r="C4365" s="76"/>
      <c r="D4365" s="77"/>
      <c r="E4365" s="120"/>
      <c r="F4365" s="79"/>
      <c r="G4365" s="80"/>
      <c r="H4365" s="81"/>
      <c r="I4365" s="81"/>
      <c r="J4365" s="82"/>
      <c r="K4365" s="82"/>
      <c r="L4365" s="76"/>
      <c r="M4365" s="83"/>
      <c r="N4365" s="83"/>
      <c r="O4365" s="76"/>
      <c r="P4365" s="76"/>
      <c r="Q4365" s="84"/>
      <c r="R4365" s="85"/>
      <c r="S4365" s="76"/>
      <c r="T4365" s="86"/>
      <c r="U4365" s="84"/>
      <c r="V4365" s="84"/>
      <c r="W4365" s="83"/>
      <c r="X4365" s="76"/>
      <c r="Y4365" s="76"/>
      <c r="Z4365" s="90"/>
      <c r="AA4365" s="81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75"/>
      <c r="B4366" s="114"/>
      <c r="C4366" s="76"/>
      <c r="D4366" s="77"/>
      <c r="E4366" s="120"/>
      <c r="F4366" s="79"/>
      <c r="G4366" s="80"/>
      <c r="H4366" s="81"/>
      <c r="I4366" s="81"/>
      <c r="J4366" s="82"/>
      <c r="K4366" s="82"/>
      <c r="L4366" s="76"/>
      <c r="M4366" s="83"/>
      <c r="N4366" s="83"/>
      <c r="O4366" s="76"/>
      <c r="P4366" s="76"/>
      <c r="Q4366" s="84"/>
      <c r="R4366" s="85"/>
      <c r="S4366" s="76"/>
      <c r="T4366" s="86"/>
      <c r="U4366" s="84"/>
      <c r="V4366" s="84"/>
      <c r="W4366" s="83"/>
      <c r="X4366" s="76"/>
      <c r="Y4366" s="76"/>
      <c r="Z4366" s="90"/>
      <c r="AA4366" s="81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75"/>
      <c r="B4367" s="114"/>
      <c r="C4367" s="76"/>
      <c r="D4367" s="77"/>
      <c r="E4367" s="120"/>
      <c r="F4367" s="79"/>
      <c r="G4367" s="80"/>
      <c r="H4367" s="81"/>
      <c r="I4367" s="81"/>
      <c r="J4367" s="82"/>
      <c r="K4367" s="82"/>
      <c r="L4367" s="76"/>
      <c r="M4367" s="83"/>
      <c r="N4367" s="83"/>
      <c r="O4367" s="76"/>
      <c r="P4367" s="76"/>
      <c r="Q4367" s="84"/>
      <c r="R4367" s="85"/>
      <c r="S4367" s="76"/>
      <c r="T4367" s="86"/>
      <c r="U4367" s="84"/>
      <c r="V4367" s="84"/>
      <c r="W4367" s="83"/>
      <c r="X4367" s="76"/>
      <c r="Y4367" s="76"/>
      <c r="Z4367" s="90"/>
      <c r="AA4367" s="81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75"/>
      <c r="B4368" s="114"/>
      <c r="C4368" s="76"/>
      <c r="D4368" s="77"/>
      <c r="E4368" s="120"/>
      <c r="F4368" s="79"/>
      <c r="G4368" s="80"/>
      <c r="H4368" s="81"/>
      <c r="I4368" s="81"/>
      <c r="J4368" s="82"/>
      <c r="K4368" s="82"/>
      <c r="L4368" s="76"/>
      <c r="M4368" s="83"/>
      <c r="N4368" s="83"/>
      <c r="O4368" s="76"/>
      <c r="P4368" s="76"/>
      <c r="Q4368" s="84"/>
      <c r="R4368" s="85"/>
      <c r="S4368" s="76"/>
      <c r="T4368" s="86"/>
      <c r="U4368" s="84"/>
      <c r="V4368" s="84"/>
      <c r="W4368" s="83"/>
      <c r="X4368" s="76"/>
      <c r="Y4368" s="76"/>
      <c r="Z4368" s="90"/>
      <c r="AA4368" s="81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75"/>
      <c r="B4369" s="114"/>
      <c r="C4369" s="76"/>
      <c r="D4369" s="77"/>
      <c r="E4369" s="120"/>
      <c r="F4369" s="79"/>
      <c r="G4369" s="80"/>
      <c r="H4369" s="81"/>
      <c r="I4369" s="81"/>
      <c r="J4369" s="82"/>
      <c r="K4369" s="82"/>
      <c r="L4369" s="76"/>
      <c r="M4369" s="83"/>
      <c r="N4369" s="83"/>
      <c r="O4369" s="76"/>
      <c r="P4369" s="76"/>
      <c r="Q4369" s="84"/>
      <c r="R4369" s="85"/>
      <c r="S4369" s="76"/>
      <c r="T4369" s="86"/>
      <c r="U4369" s="84"/>
      <c r="V4369" s="84"/>
      <c r="W4369" s="83"/>
      <c r="X4369" s="76"/>
      <c r="Y4369" s="76"/>
      <c r="Z4369" s="90"/>
      <c r="AA4369" s="81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75"/>
      <c r="B4370" s="114"/>
      <c r="C4370" s="76"/>
      <c r="D4370" s="77"/>
      <c r="E4370" s="120"/>
      <c r="F4370" s="79"/>
      <c r="G4370" s="80"/>
      <c r="H4370" s="81"/>
      <c r="I4370" s="81"/>
      <c r="J4370" s="82"/>
      <c r="K4370" s="82"/>
      <c r="L4370" s="76"/>
      <c r="M4370" s="83"/>
      <c r="N4370" s="83"/>
      <c r="O4370" s="76"/>
      <c r="P4370" s="76"/>
      <c r="Q4370" s="84"/>
      <c r="R4370" s="85"/>
      <c r="S4370" s="76"/>
      <c r="T4370" s="86"/>
      <c r="U4370" s="84"/>
      <c r="V4370" s="84"/>
      <c r="W4370" s="83"/>
      <c r="X4370" s="76"/>
      <c r="Y4370" s="76"/>
      <c r="Z4370" s="90"/>
      <c r="AA4370" s="81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75"/>
      <c r="B4371" s="114"/>
      <c r="C4371" s="76"/>
      <c r="D4371" s="77"/>
      <c r="E4371" s="120"/>
      <c r="F4371" s="79"/>
      <c r="G4371" s="80"/>
      <c r="H4371" s="81"/>
      <c r="I4371" s="81"/>
      <c r="J4371" s="82"/>
      <c r="K4371" s="82"/>
      <c r="L4371" s="76"/>
      <c r="M4371" s="83"/>
      <c r="N4371" s="83"/>
      <c r="O4371" s="76"/>
      <c r="P4371" s="76"/>
      <c r="Q4371" s="84"/>
      <c r="R4371" s="85"/>
      <c r="S4371" s="76"/>
      <c r="T4371" s="86"/>
      <c r="U4371" s="84"/>
      <c r="V4371" s="84"/>
      <c r="W4371" s="83"/>
      <c r="X4371" s="76"/>
      <c r="Y4371" s="76"/>
      <c r="Z4371" s="90"/>
      <c r="AA4371" s="81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75"/>
      <c r="B4372" s="114"/>
      <c r="C4372" s="76"/>
      <c r="D4372" s="77"/>
      <c r="E4372" s="120"/>
      <c r="F4372" s="79"/>
      <c r="G4372" s="80"/>
      <c r="H4372" s="81"/>
      <c r="I4372" s="81"/>
      <c r="J4372" s="82"/>
      <c r="K4372" s="82"/>
      <c r="L4372" s="76"/>
      <c r="M4372" s="83"/>
      <c r="N4372" s="83"/>
      <c r="O4372" s="76"/>
      <c r="P4372" s="76"/>
      <c r="Q4372" s="84"/>
      <c r="R4372" s="85"/>
      <c r="S4372" s="76"/>
      <c r="T4372" s="86"/>
      <c r="U4372" s="84"/>
      <c r="V4372" s="84"/>
      <c r="W4372" s="83"/>
      <c r="X4372" s="76"/>
      <c r="Y4372" s="76"/>
      <c r="Z4372" s="90"/>
      <c r="AA4372" s="81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75"/>
      <c r="B4373" s="114"/>
      <c r="C4373" s="76"/>
      <c r="D4373" s="77"/>
      <c r="E4373" s="120"/>
      <c r="F4373" s="79"/>
      <c r="G4373" s="80"/>
      <c r="H4373" s="81"/>
      <c r="I4373" s="81"/>
      <c r="J4373" s="82"/>
      <c r="K4373" s="82"/>
      <c r="L4373" s="76"/>
      <c r="M4373" s="83"/>
      <c r="N4373" s="83"/>
      <c r="O4373" s="76"/>
      <c r="P4373" s="76"/>
      <c r="Q4373" s="84"/>
      <c r="R4373" s="85"/>
      <c r="S4373" s="76"/>
      <c r="T4373" s="86"/>
      <c r="U4373" s="84"/>
      <c r="V4373" s="84"/>
      <c r="W4373" s="83"/>
      <c r="X4373" s="76"/>
      <c r="Y4373" s="76"/>
      <c r="Z4373" s="90"/>
      <c r="AA4373" s="81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75"/>
      <c r="B4374" s="114"/>
      <c r="C4374" s="76"/>
      <c r="D4374" s="77"/>
      <c r="E4374" s="120"/>
      <c r="F4374" s="79"/>
      <c r="G4374" s="80"/>
      <c r="H4374" s="81"/>
      <c r="I4374" s="81"/>
      <c r="J4374" s="82"/>
      <c r="K4374" s="82"/>
      <c r="L4374" s="76"/>
      <c r="M4374" s="83"/>
      <c r="N4374" s="83"/>
      <c r="O4374" s="76"/>
      <c r="P4374" s="76"/>
      <c r="Q4374" s="84"/>
      <c r="R4374" s="85"/>
      <c r="S4374" s="76"/>
      <c r="T4374" s="86"/>
      <c r="U4374" s="84"/>
      <c r="V4374" s="84"/>
      <c r="W4374" s="83"/>
      <c r="X4374" s="76"/>
      <c r="Y4374" s="76"/>
      <c r="Z4374" s="90"/>
      <c r="AA4374" s="81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75"/>
      <c r="B4375" s="114"/>
      <c r="C4375" s="76"/>
      <c r="D4375" s="77"/>
      <c r="E4375" s="120"/>
      <c r="F4375" s="79"/>
      <c r="G4375" s="80"/>
      <c r="H4375" s="81"/>
      <c r="I4375" s="81"/>
      <c r="J4375" s="82"/>
      <c r="K4375" s="82"/>
      <c r="L4375" s="76"/>
      <c r="M4375" s="83"/>
      <c r="N4375" s="83"/>
      <c r="O4375" s="76"/>
      <c r="P4375" s="76"/>
      <c r="Q4375" s="84"/>
      <c r="R4375" s="85"/>
      <c r="S4375" s="76"/>
      <c r="T4375" s="86"/>
      <c r="U4375" s="84"/>
      <c r="V4375" s="84"/>
      <c r="W4375" s="83"/>
      <c r="X4375" s="76"/>
      <c r="Y4375" s="76"/>
      <c r="Z4375" s="90"/>
      <c r="AA4375" s="81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75"/>
      <c r="B4376" s="114"/>
      <c r="C4376" s="76"/>
      <c r="D4376" s="77"/>
      <c r="E4376" s="120"/>
      <c r="F4376" s="79"/>
      <c r="G4376" s="80"/>
      <c r="H4376" s="81"/>
      <c r="I4376" s="81"/>
      <c r="J4376" s="82"/>
      <c r="K4376" s="82"/>
      <c r="L4376" s="76"/>
      <c r="M4376" s="83"/>
      <c r="N4376" s="83"/>
      <c r="O4376" s="76"/>
      <c r="P4376" s="76"/>
      <c r="Q4376" s="84"/>
      <c r="R4376" s="85"/>
      <c r="S4376" s="76"/>
      <c r="T4376" s="86"/>
      <c r="U4376" s="84"/>
      <c r="V4376" s="84"/>
      <c r="W4376" s="83"/>
      <c r="X4376" s="76"/>
      <c r="Y4376" s="76"/>
      <c r="Z4376" s="90"/>
      <c r="AA4376" s="81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75"/>
      <c r="B4377" s="114"/>
      <c r="C4377" s="76"/>
      <c r="D4377" s="77"/>
      <c r="E4377" s="120"/>
      <c r="F4377" s="79"/>
      <c r="G4377" s="80"/>
      <c r="H4377" s="81"/>
      <c r="I4377" s="81"/>
      <c r="J4377" s="82"/>
      <c r="K4377" s="82"/>
      <c r="L4377" s="76"/>
      <c r="M4377" s="83"/>
      <c r="N4377" s="83"/>
      <c r="O4377" s="76"/>
      <c r="P4377" s="76"/>
      <c r="Q4377" s="84"/>
      <c r="R4377" s="85"/>
      <c r="S4377" s="76"/>
      <c r="T4377" s="86"/>
      <c r="U4377" s="84"/>
      <c r="V4377" s="84"/>
      <c r="W4377" s="83"/>
      <c r="X4377" s="76"/>
      <c r="Y4377" s="76"/>
      <c r="Z4377" s="90"/>
      <c r="AA4377" s="81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75"/>
      <c r="B4378" s="114"/>
      <c r="C4378" s="76"/>
      <c r="D4378" s="77"/>
      <c r="E4378" s="120"/>
      <c r="F4378" s="79"/>
      <c r="G4378" s="80"/>
      <c r="H4378" s="81"/>
      <c r="I4378" s="81"/>
      <c r="J4378" s="82"/>
      <c r="K4378" s="82"/>
      <c r="L4378" s="76"/>
      <c r="M4378" s="83"/>
      <c r="N4378" s="83"/>
      <c r="O4378" s="76"/>
      <c r="P4378" s="76"/>
      <c r="Q4378" s="84"/>
      <c r="R4378" s="85"/>
      <c r="S4378" s="76"/>
      <c r="T4378" s="86"/>
      <c r="U4378" s="84"/>
      <c r="V4378" s="84"/>
      <c r="W4378" s="83"/>
      <c r="X4378" s="76"/>
      <c r="Y4378" s="76"/>
      <c r="Z4378" s="90"/>
      <c r="AA4378" s="81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75"/>
      <c r="B4379" s="114"/>
      <c r="C4379" s="76"/>
      <c r="D4379" s="77"/>
      <c r="E4379" s="120"/>
      <c r="F4379" s="79"/>
      <c r="G4379" s="80"/>
      <c r="H4379" s="81"/>
      <c r="I4379" s="81"/>
      <c r="J4379" s="82"/>
      <c r="K4379" s="82"/>
      <c r="L4379" s="76"/>
      <c r="M4379" s="83"/>
      <c r="N4379" s="83"/>
      <c r="O4379" s="76"/>
      <c r="P4379" s="76"/>
      <c r="Q4379" s="84"/>
      <c r="R4379" s="85"/>
      <c r="S4379" s="76"/>
      <c r="T4379" s="86"/>
      <c r="U4379" s="84"/>
      <c r="V4379" s="84"/>
      <c r="W4379" s="83"/>
      <c r="X4379" s="76"/>
      <c r="Y4379" s="76"/>
      <c r="Z4379" s="90"/>
      <c r="AA4379" s="81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75"/>
      <c r="B4380" s="114"/>
      <c r="C4380" s="76"/>
      <c r="D4380" s="77"/>
      <c r="E4380" s="120"/>
      <c r="F4380" s="79"/>
      <c r="G4380" s="80"/>
      <c r="H4380" s="81"/>
      <c r="I4380" s="81"/>
      <c r="J4380" s="82"/>
      <c r="K4380" s="82"/>
      <c r="L4380" s="76"/>
      <c r="M4380" s="83"/>
      <c r="N4380" s="83"/>
      <c r="O4380" s="76"/>
      <c r="P4380" s="76"/>
      <c r="Q4380" s="84"/>
      <c r="R4380" s="85"/>
      <c r="S4380" s="76"/>
      <c r="T4380" s="86"/>
      <c r="U4380" s="84"/>
      <c r="V4380" s="84"/>
      <c r="W4380" s="83"/>
      <c r="X4380" s="76"/>
      <c r="Y4380" s="76"/>
      <c r="Z4380" s="90"/>
      <c r="AA4380" s="81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75"/>
      <c r="B4381" s="114"/>
      <c r="C4381" s="76"/>
      <c r="D4381" s="77"/>
      <c r="E4381" s="120"/>
      <c r="F4381" s="79"/>
      <c r="G4381" s="80"/>
      <c r="H4381" s="81"/>
      <c r="I4381" s="81"/>
      <c r="J4381" s="82"/>
      <c r="K4381" s="82"/>
      <c r="L4381" s="76"/>
      <c r="M4381" s="83"/>
      <c r="N4381" s="83"/>
      <c r="O4381" s="76"/>
      <c r="P4381" s="76"/>
      <c r="Q4381" s="84"/>
      <c r="R4381" s="85"/>
      <c r="S4381" s="76"/>
      <c r="T4381" s="86"/>
      <c r="U4381" s="84"/>
      <c r="V4381" s="84"/>
      <c r="W4381" s="83"/>
      <c r="X4381" s="76"/>
      <c r="Y4381" s="76"/>
      <c r="Z4381" s="90"/>
      <c r="AA4381" s="81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75"/>
      <c r="B4382" s="114"/>
      <c r="C4382" s="76"/>
      <c r="D4382" s="77"/>
      <c r="E4382" s="120"/>
      <c r="F4382" s="79"/>
      <c r="G4382" s="80"/>
      <c r="H4382" s="81"/>
      <c r="I4382" s="81"/>
      <c r="J4382" s="82"/>
      <c r="K4382" s="82"/>
      <c r="L4382" s="76"/>
      <c r="M4382" s="83"/>
      <c r="N4382" s="83"/>
      <c r="O4382" s="76"/>
      <c r="P4382" s="76"/>
      <c r="Q4382" s="84"/>
      <c r="R4382" s="85"/>
      <c r="S4382" s="76"/>
      <c r="T4382" s="86"/>
      <c r="U4382" s="84"/>
      <c r="V4382" s="84"/>
      <c r="W4382" s="83"/>
      <c r="X4382" s="76"/>
      <c r="Y4382" s="76"/>
      <c r="Z4382" s="90"/>
      <c r="AA4382" s="81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75"/>
      <c r="B4383" s="114"/>
      <c r="C4383" s="76"/>
      <c r="D4383" s="77"/>
      <c r="E4383" s="120"/>
      <c r="F4383" s="79"/>
      <c r="G4383" s="80"/>
      <c r="H4383" s="81"/>
      <c r="I4383" s="81"/>
      <c r="J4383" s="82"/>
      <c r="K4383" s="82"/>
      <c r="L4383" s="76"/>
      <c r="M4383" s="83"/>
      <c r="N4383" s="83"/>
      <c r="O4383" s="76"/>
      <c r="P4383" s="76"/>
      <c r="Q4383" s="84"/>
      <c r="R4383" s="85"/>
      <c r="S4383" s="76"/>
      <c r="T4383" s="86"/>
      <c r="U4383" s="84"/>
      <c r="V4383" s="84"/>
      <c r="W4383" s="83"/>
      <c r="X4383" s="76"/>
      <c r="Y4383" s="76"/>
      <c r="Z4383" s="90"/>
      <c r="AA4383" s="81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75"/>
      <c r="B4384" s="114"/>
      <c r="C4384" s="76"/>
      <c r="D4384" s="77"/>
      <c r="E4384" s="120"/>
      <c r="F4384" s="79"/>
      <c r="G4384" s="80"/>
      <c r="H4384" s="81"/>
      <c r="I4384" s="81"/>
      <c r="J4384" s="82"/>
      <c r="K4384" s="82"/>
      <c r="L4384" s="76"/>
      <c r="M4384" s="83"/>
      <c r="N4384" s="83"/>
      <c r="O4384" s="76"/>
      <c r="P4384" s="76"/>
      <c r="Q4384" s="84"/>
      <c r="R4384" s="85"/>
      <c r="S4384" s="76"/>
      <c r="T4384" s="86"/>
      <c r="U4384" s="84"/>
      <c r="V4384" s="84"/>
      <c r="W4384" s="83"/>
      <c r="X4384" s="76"/>
      <c r="Y4384" s="76"/>
      <c r="Z4384" s="90"/>
      <c r="AA4384" s="81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75"/>
      <c r="B4385" s="114"/>
      <c r="C4385" s="76"/>
      <c r="D4385" s="77"/>
      <c r="E4385" s="120"/>
      <c r="F4385" s="79"/>
      <c r="G4385" s="80"/>
      <c r="H4385" s="81"/>
      <c r="I4385" s="81"/>
      <c r="J4385" s="82"/>
      <c r="K4385" s="82"/>
      <c r="L4385" s="76"/>
      <c r="M4385" s="83"/>
      <c r="N4385" s="83"/>
      <c r="O4385" s="76"/>
      <c r="P4385" s="76"/>
      <c r="Q4385" s="84"/>
      <c r="R4385" s="85"/>
      <c r="S4385" s="76"/>
      <c r="T4385" s="86"/>
      <c r="U4385" s="84"/>
      <c r="V4385" s="84"/>
      <c r="W4385" s="83"/>
      <c r="X4385" s="76"/>
      <c r="Y4385" s="76"/>
      <c r="Z4385" s="90"/>
      <c r="AA4385" s="81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75"/>
      <c r="B4386" s="114"/>
      <c r="C4386" s="76"/>
      <c r="D4386" s="77"/>
      <c r="E4386" s="120"/>
      <c r="F4386" s="79"/>
      <c r="G4386" s="80"/>
      <c r="H4386" s="81"/>
      <c r="I4386" s="81"/>
      <c r="J4386" s="82"/>
      <c r="K4386" s="82"/>
      <c r="L4386" s="76"/>
      <c r="M4386" s="83"/>
      <c r="N4386" s="83"/>
      <c r="O4386" s="76"/>
      <c r="P4386" s="76"/>
      <c r="Q4386" s="84"/>
      <c r="R4386" s="85"/>
      <c r="S4386" s="76"/>
      <c r="T4386" s="86"/>
      <c r="U4386" s="84"/>
      <c r="V4386" s="84"/>
      <c r="W4386" s="83"/>
      <c r="X4386" s="76"/>
      <c r="Y4386" s="76"/>
      <c r="Z4386" s="90"/>
      <c r="AA4386" s="81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75"/>
      <c r="B4387" s="114"/>
      <c r="C4387" s="76"/>
      <c r="D4387" s="77"/>
      <c r="E4387" s="120"/>
      <c r="F4387" s="79"/>
      <c r="G4387" s="80"/>
      <c r="H4387" s="81"/>
      <c r="I4387" s="81"/>
      <c r="J4387" s="82"/>
      <c r="K4387" s="82"/>
      <c r="L4387" s="76"/>
      <c r="M4387" s="83"/>
      <c r="N4387" s="83"/>
      <c r="O4387" s="76"/>
      <c r="P4387" s="76"/>
      <c r="Q4387" s="84"/>
      <c r="R4387" s="85"/>
      <c r="S4387" s="76"/>
      <c r="T4387" s="86"/>
      <c r="U4387" s="84"/>
      <c r="V4387" s="84"/>
      <c r="W4387" s="83"/>
      <c r="X4387" s="76"/>
      <c r="Y4387" s="76"/>
      <c r="Z4387" s="90"/>
      <c r="AA4387" s="81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75"/>
      <c r="B4388" s="114"/>
      <c r="C4388" s="76"/>
      <c r="D4388" s="77"/>
      <c r="E4388" s="120"/>
      <c r="F4388" s="79"/>
      <c r="G4388" s="80"/>
      <c r="H4388" s="81"/>
      <c r="I4388" s="81"/>
      <c r="J4388" s="82"/>
      <c r="K4388" s="82"/>
      <c r="L4388" s="76"/>
      <c r="M4388" s="83"/>
      <c r="N4388" s="83"/>
      <c r="O4388" s="76"/>
      <c r="P4388" s="76"/>
      <c r="Q4388" s="84"/>
      <c r="R4388" s="85"/>
      <c r="S4388" s="76"/>
      <c r="T4388" s="86"/>
      <c r="U4388" s="84"/>
      <c r="V4388" s="84"/>
      <c r="W4388" s="83"/>
      <c r="X4388" s="76"/>
      <c r="Y4388" s="76"/>
      <c r="Z4388" s="90"/>
      <c r="AA4388" s="81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75"/>
      <c r="B4389" s="114"/>
      <c r="C4389" s="76"/>
      <c r="D4389" s="77"/>
      <c r="E4389" s="120"/>
      <c r="F4389" s="79"/>
      <c r="G4389" s="80"/>
      <c r="H4389" s="81"/>
      <c r="I4389" s="81"/>
      <c r="J4389" s="82"/>
      <c r="K4389" s="82"/>
      <c r="L4389" s="76"/>
      <c r="M4389" s="83"/>
      <c r="N4389" s="83"/>
      <c r="O4389" s="76"/>
      <c r="P4389" s="76"/>
      <c r="Q4389" s="84"/>
      <c r="R4389" s="85"/>
      <c r="S4389" s="76"/>
      <c r="T4389" s="86"/>
      <c r="U4389" s="84"/>
      <c r="V4389" s="84"/>
      <c r="W4389" s="83"/>
      <c r="X4389" s="76"/>
      <c r="Y4389" s="76"/>
      <c r="Z4389" s="90"/>
      <c r="AA4389" s="81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75"/>
      <c r="B4390" s="114"/>
      <c r="C4390" s="76"/>
      <c r="D4390" s="77"/>
      <c r="E4390" s="120"/>
      <c r="F4390" s="79"/>
      <c r="G4390" s="80"/>
      <c r="H4390" s="81"/>
      <c r="I4390" s="81"/>
      <c r="J4390" s="82"/>
      <c r="K4390" s="82"/>
      <c r="L4390" s="76"/>
      <c r="M4390" s="83"/>
      <c r="N4390" s="83"/>
      <c r="O4390" s="76"/>
      <c r="P4390" s="76"/>
      <c r="Q4390" s="84"/>
      <c r="R4390" s="85"/>
      <c r="S4390" s="76"/>
      <c r="T4390" s="86"/>
      <c r="U4390" s="84"/>
      <c r="V4390" s="84"/>
      <c r="W4390" s="83"/>
      <c r="X4390" s="76"/>
      <c r="Y4390" s="76"/>
      <c r="Z4390" s="90"/>
      <c r="AA4390" s="81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75"/>
      <c r="B4391" s="114"/>
      <c r="C4391" s="76"/>
      <c r="D4391" s="77"/>
      <c r="E4391" s="120"/>
      <c r="F4391" s="79"/>
      <c r="G4391" s="80"/>
      <c r="H4391" s="81"/>
      <c r="I4391" s="81"/>
      <c r="J4391" s="82"/>
      <c r="K4391" s="82"/>
      <c r="L4391" s="76"/>
      <c r="M4391" s="83"/>
      <c r="N4391" s="83"/>
      <c r="O4391" s="76"/>
      <c r="P4391" s="76"/>
      <c r="Q4391" s="84"/>
      <c r="R4391" s="85"/>
      <c r="S4391" s="76"/>
      <c r="T4391" s="86"/>
      <c r="U4391" s="84"/>
      <c r="V4391" s="84"/>
      <c r="W4391" s="83"/>
      <c r="X4391" s="76"/>
      <c r="Y4391" s="76"/>
      <c r="Z4391" s="90"/>
      <c r="AA4391" s="81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75"/>
      <c r="B4392" s="114"/>
      <c r="C4392" s="76"/>
      <c r="D4392" s="77"/>
      <c r="E4392" s="120"/>
      <c r="F4392" s="79"/>
      <c r="G4392" s="80"/>
      <c r="H4392" s="81"/>
      <c r="I4392" s="81"/>
      <c r="J4392" s="82"/>
      <c r="K4392" s="82"/>
      <c r="L4392" s="76"/>
      <c r="M4392" s="83"/>
      <c r="N4392" s="83"/>
      <c r="O4392" s="76"/>
      <c r="P4392" s="76"/>
      <c r="Q4392" s="84"/>
      <c r="R4392" s="85"/>
      <c r="S4392" s="76"/>
      <c r="T4392" s="86"/>
      <c r="U4392" s="84"/>
      <c r="V4392" s="84"/>
      <c r="W4392" s="83"/>
      <c r="X4392" s="76"/>
      <c r="Y4392" s="76"/>
      <c r="Z4392" s="90"/>
      <c r="AA4392" s="81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75"/>
      <c r="B4393" s="114"/>
      <c r="C4393" s="76"/>
      <c r="D4393" s="77"/>
      <c r="E4393" s="120"/>
      <c r="F4393" s="79"/>
      <c r="G4393" s="80"/>
      <c r="H4393" s="81"/>
      <c r="I4393" s="81"/>
      <c r="J4393" s="82"/>
      <c r="K4393" s="82"/>
      <c r="L4393" s="76"/>
      <c r="M4393" s="83"/>
      <c r="N4393" s="83"/>
      <c r="O4393" s="76"/>
      <c r="P4393" s="76"/>
      <c r="Q4393" s="84"/>
      <c r="R4393" s="85"/>
      <c r="S4393" s="76"/>
      <c r="T4393" s="86"/>
      <c r="U4393" s="84"/>
      <c r="V4393" s="84"/>
      <c r="W4393" s="83"/>
      <c r="X4393" s="76"/>
      <c r="Y4393" s="76"/>
      <c r="Z4393" s="90"/>
      <c r="AA4393" s="81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75"/>
      <c r="B4394" s="76"/>
      <c r="C4394" s="76"/>
      <c r="D4394" s="77"/>
      <c r="E4394" s="78"/>
      <c r="F4394" s="79"/>
      <c r="G4394" s="80"/>
      <c r="H4394" s="81"/>
      <c r="I4394" s="81"/>
      <c r="J4394" s="82"/>
      <c r="K4394" s="82"/>
      <c r="L4394" s="76"/>
      <c r="M4394" s="83"/>
      <c r="N4394" s="83"/>
      <c r="O4394" s="76"/>
      <c r="P4394" s="76"/>
      <c r="Q4394" s="84"/>
      <c r="R4394" s="85"/>
      <c r="S4394" s="76"/>
      <c r="T4394" s="86"/>
      <c r="U4394" s="84"/>
      <c r="V4394" s="84"/>
      <c r="W4394" s="83"/>
      <c r="X4394" s="76"/>
      <c r="Y4394" s="76"/>
      <c r="Z4394" s="90"/>
      <c r="AA4394" s="81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75"/>
      <c r="B4395" s="76"/>
      <c r="C4395" s="76"/>
      <c r="D4395" s="77"/>
      <c r="E4395" s="78"/>
      <c r="F4395" s="79"/>
      <c r="G4395" s="80"/>
      <c r="H4395" s="81"/>
      <c r="I4395" s="81"/>
      <c r="J4395" s="82"/>
      <c r="K4395" s="82"/>
      <c r="L4395" s="76"/>
      <c r="M4395" s="83"/>
      <c r="N4395" s="83"/>
      <c r="O4395" s="76"/>
      <c r="P4395" s="76"/>
      <c r="Q4395" s="84"/>
      <c r="R4395" s="85"/>
      <c r="S4395" s="76"/>
      <c r="T4395" s="86"/>
      <c r="U4395" s="84"/>
      <c r="V4395" s="84"/>
      <c r="W4395" s="83"/>
      <c r="X4395" s="76"/>
      <c r="Y4395" s="76"/>
      <c r="Z4395" s="90"/>
      <c r="AA4395" s="81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75"/>
      <c r="B4396" s="76"/>
      <c r="C4396" s="76"/>
      <c r="D4396" s="77"/>
      <c r="E4396" s="78"/>
      <c r="F4396" s="79"/>
      <c r="G4396" s="80"/>
      <c r="H4396" s="81"/>
      <c r="I4396" s="81"/>
      <c r="J4396" s="82"/>
      <c r="K4396" s="82"/>
      <c r="L4396" s="76"/>
      <c r="M4396" s="83"/>
      <c r="N4396" s="83"/>
      <c r="O4396" s="76"/>
      <c r="P4396" s="76"/>
      <c r="Q4396" s="84"/>
      <c r="R4396" s="85"/>
      <c r="S4396" s="76"/>
      <c r="T4396" s="86"/>
      <c r="U4396" s="84"/>
      <c r="V4396" s="84"/>
      <c r="W4396" s="83"/>
      <c r="X4396" s="76"/>
      <c r="Y4396" s="76"/>
      <c r="Z4396" s="90"/>
      <c r="AA4396" s="81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75"/>
      <c r="B4397" s="76"/>
      <c r="C4397" s="76"/>
      <c r="D4397" s="77"/>
      <c r="E4397" s="78"/>
      <c r="F4397" s="79"/>
      <c r="G4397" s="80"/>
      <c r="H4397" s="81"/>
      <c r="I4397" s="81"/>
      <c r="J4397" s="82"/>
      <c r="K4397" s="82"/>
      <c r="L4397" s="76"/>
      <c r="M4397" s="83"/>
      <c r="N4397" s="83"/>
      <c r="O4397" s="76"/>
      <c r="P4397" s="76"/>
      <c r="Q4397" s="84"/>
      <c r="R4397" s="85"/>
      <c r="S4397" s="76"/>
      <c r="T4397" s="86"/>
      <c r="U4397" s="84"/>
      <c r="V4397" s="84"/>
      <c r="W4397" s="83"/>
      <c r="X4397" s="76"/>
      <c r="Y4397" s="76"/>
      <c r="Z4397" s="90"/>
      <c r="AA4397" s="81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75"/>
      <c r="B4398" s="76"/>
      <c r="C4398" s="76"/>
      <c r="D4398" s="77"/>
      <c r="E4398" s="78"/>
      <c r="F4398" s="79"/>
      <c r="G4398" s="80"/>
      <c r="H4398" s="81"/>
      <c r="I4398" s="81"/>
      <c r="J4398" s="82"/>
      <c r="K4398" s="82"/>
      <c r="L4398" s="76"/>
      <c r="M4398" s="83"/>
      <c r="N4398" s="83"/>
      <c r="O4398" s="76"/>
      <c r="P4398" s="76"/>
      <c r="Q4398" s="84"/>
      <c r="R4398" s="85"/>
      <c r="S4398" s="76"/>
      <c r="T4398" s="86"/>
      <c r="U4398" s="84"/>
      <c r="V4398" s="84"/>
      <c r="W4398" s="83"/>
      <c r="X4398" s="76"/>
      <c r="Y4398" s="76"/>
      <c r="Z4398" s="90"/>
      <c r="AA4398" s="81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75"/>
      <c r="B4399" s="76"/>
      <c r="C4399" s="76"/>
      <c r="D4399" s="77"/>
      <c r="E4399" s="78"/>
      <c r="F4399" s="79"/>
      <c r="G4399" s="80"/>
      <c r="H4399" s="81"/>
      <c r="I4399" s="81"/>
      <c r="J4399" s="82"/>
      <c r="K4399" s="82"/>
      <c r="L4399" s="76"/>
      <c r="M4399" s="83"/>
      <c r="N4399" s="83"/>
      <c r="O4399" s="76"/>
      <c r="P4399" s="76"/>
      <c r="Q4399" s="84"/>
      <c r="R4399" s="85"/>
      <c r="S4399" s="76"/>
      <c r="T4399" s="86"/>
      <c r="U4399" s="84"/>
      <c r="V4399" s="84"/>
      <c r="W4399" s="83"/>
      <c r="X4399" s="76"/>
      <c r="Y4399" s="76"/>
      <c r="Z4399" s="90"/>
      <c r="AA4399" s="81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75"/>
      <c r="B4400" s="76"/>
      <c r="C4400" s="76"/>
      <c r="D4400" s="77"/>
      <c r="E4400" s="78"/>
      <c r="F4400" s="79"/>
      <c r="G4400" s="80"/>
      <c r="H4400" s="81"/>
      <c r="I4400" s="81"/>
      <c r="J4400" s="82"/>
      <c r="K4400" s="82"/>
      <c r="L4400" s="76"/>
      <c r="M4400" s="83"/>
      <c r="N4400" s="83"/>
      <c r="O4400" s="76"/>
      <c r="P4400" s="76"/>
      <c r="Q4400" s="84"/>
      <c r="R4400" s="85"/>
      <c r="S4400" s="76"/>
      <c r="T4400" s="86"/>
      <c r="U4400" s="84"/>
      <c r="V4400" s="84"/>
      <c r="W4400" s="83"/>
      <c r="X4400" s="76"/>
      <c r="Y4400" s="76"/>
      <c r="Z4400" s="90"/>
      <c r="AA4400" s="81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75"/>
      <c r="B4401" s="76"/>
      <c r="C4401" s="76"/>
      <c r="D4401" s="77"/>
      <c r="E4401" s="78"/>
      <c r="F4401" s="79"/>
      <c r="G4401" s="80"/>
      <c r="H4401" s="81"/>
      <c r="I4401" s="81"/>
      <c r="J4401" s="82"/>
      <c r="K4401" s="82"/>
      <c r="L4401" s="76"/>
      <c r="M4401" s="83"/>
      <c r="N4401" s="83"/>
      <c r="O4401" s="76"/>
      <c r="P4401" s="76"/>
      <c r="Q4401" s="84"/>
      <c r="R4401" s="85"/>
      <c r="S4401" s="76"/>
      <c r="T4401" s="86"/>
      <c r="U4401" s="84"/>
      <c r="V4401" s="84"/>
      <c r="W4401" s="83"/>
      <c r="X4401" s="76"/>
      <c r="Y4401" s="76"/>
      <c r="Z4401" s="90"/>
      <c r="AA4401" s="81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75"/>
      <c r="B4402" s="76"/>
      <c r="C4402" s="76"/>
      <c r="D4402" s="77"/>
      <c r="E4402" s="78"/>
      <c r="F4402" s="79"/>
      <c r="G4402" s="80"/>
      <c r="H4402" s="81"/>
      <c r="I4402" s="81"/>
      <c r="J4402" s="82"/>
      <c r="K4402" s="82"/>
      <c r="L4402" s="76"/>
      <c r="M4402" s="83"/>
      <c r="N4402" s="83"/>
      <c r="O4402" s="76"/>
      <c r="P4402" s="76"/>
      <c r="Q4402" s="84"/>
      <c r="R4402" s="85"/>
      <c r="S4402" s="76"/>
      <c r="T4402" s="86"/>
      <c r="U4402" s="84"/>
      <c r="V4402" s="84"/>
      <c r="W4402" s="83"/>
      <c r="X4402" s="76"/>
      <c r="Y4402" s="76"/>
      <c r="Z4402" s="90"/>
      <c r="AA4402" s="81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75"/>
      <c r="B4403" s="76"/>
      <c r="C4403" s="76"/>
      <c r="D4403" s="77"/>
      <c r="E4403" s="78"/>
      <c r="F4403" s="79"/>
      <c r="G4403" s="80"/>
      <c r="H4403" s="81"/>
      <c r="I4403" s="81"/>
      <c r="J4403" s="82"/>
      <c r="K4403" s="82"/>
      <c r="L4403" s="76"/>
      <c r="M4403" s="83"/>
      <c r="N4403" s="83"/>
      <c r="O4403" s="76"/>
      <c r="P4403" s="76"/>
      <c r="Q4403" s="84"/>
      <c r="R4403" s="85"/>
      <c r="S4403" s="76"/>
      <c r="T4403" s="86"/>
      <c r="U4403" s="84"/>
      <c r="V4403" s="84"/>
      <c r="W4403" s="83"/>
      <c r="X4403" s="76"/>
      <c r="Y4403" s="76"/>
      <c r="Z4403" s="90"/>
      <c r="AA4403" s="81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75"/>
      <c r="B4404" s="76"/>
      <c r="C4404" s="76"/>
      <c r="D4404" s="77"/>
      <c r="E4404" s="78"/>
      <c r="F4404" s="79"/>
      <c r="G4404" s="80"/>
      <c r="H4404" s="81"/>
      <c r="I4404" s="81"/>
      <c r="J4404" s="82"/>
      <c r="K4404" s="82"/>
      <c r="L4404" s="76"/>
      <c r="M4404" s="83"/>
      <c r="N4404" s="83"/>
      <c r="O4404" s="76"/>
      <c r="P4404" s="76"/>
      <c r="Q4404" s="84"/>
      <c r="R4404" s="85"/>
      <c r="S4404" s="76"/>
      <c r="T4404" s="86"/>
      <c r="U4404" s="84"/>
      <c r="V4404" s="84"/>
      <c r="W4404" s="83"/>
      <c r="X4404" s="76"/>
      <c r="Y4404" s="76"/>
      <c r="Z4404" s="90"/>
      <c r="AA4404" s="81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75"/>
      <c r="B4405" s="76"/>
      <c r="C4405" s="76"/>
      <c r="D4405" s="77"/>
      <c r="E4405" s="78"/>
      <c r="F4405" s="79"/>
      <c r="G4405" s="80"/>
      <c r="H4405" s="81"/>
      <c r="I4405" s="81"/>
      <c r="J4405" s="82"/>
      <c r="K4405" s="82"/>
      <c r="L4405" s="76"/>
      <c r="M4405" s="83"/>
      <c r="N4405" s="83"/>
      <c r="O4405" s="76"/>
      <c r="P4405" s="76"/>
      <c r="Q4405" s="84"/>
      <c r="R4405" s="85"/>
      <c r="S4405" s="76"/>
      <c r="T4405" s="86"/>
      <c r="U4405" s="84"/>
      <c r="V4405" s="84"/>
      <c r="W4405" s="83"/>
      <c r="X4405" s="76"/>
      <c r="Y4405" s="76"/>
      <c r="Z4405" s="90"/>
      <c r="AA4405" s="81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75"/>
      <c r="B4406" s="76"/>
      <c r="C4406" s="76"/>
      <c r="D4406" s="77"/>
      <c r="E4406" s="78"/>
      <c r="F4406" s="79"/>
      <c r="G4406" s="80"/>
      <c r="H4406" s="81"/>
      <c r="I4406" s="81"/>
      <c r="J4406" s="82"/>
      <c r="K4406" s="82"/>
      <c r="L4406" s="76"/>
      <c r="M4406" s="83"/>
      <c r="N4406" s="83"/>
      <c r="O4406" s="76"/>
      <c r="P4406" s="76"/>
      <c r="Q4406" s="84"/>
      <c r="R4406" s="85"/>
      <c r="S4406" s="76"/>
      <c r="T4406" s="86"/>
      <c r="U4406" s="84"/>
      <c r="V4406" s="84"/>
      <c r="W4406" s="83"/>
      <c r="X4406" s="76"/>
      <c r="Y4406" s="76"/>
      <c r="Z4406" s="90"/>
      <c r="AA4406" s="81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75"/>
      <c r="B4407" s="76"/>
      <c r="C4407" s="76"/>
      <c r="D4407" s="77"/>
      <c r="E4407" s="78"/>
      <c r="F4407" s="79"/>
      <c r="G4407" s="80"/>
      <c r="H4407" s="81"/>
      <c r="I4407" s="81"/>
      <c r="J4407" s="82"/>
      <c r="K4407" s="82"/>
      <c r="L4407" s="76"/>
      <c r="M4407" s="83"/>
      <c r="N4407" s="83"/>
      <c r="O4407" s="76"/>
      <c r="P4407" s="76"/>
      <c r="Q4407" s="84"/>
      <c r="R4407" s="85"/>
      <c r="S4407" s="76"/>
      <c r="T4407" s="86"/>
      <c r="U4407" s="84"/>
      <c r="V4407" s="84"/>
      <c r="W4407" s="83"/>
      <c r="X4407" s="76"/>
      <c r="Y4407" s="76"/>
      <c r="Z4407" s="90"/>
      <c r="AA4407" s="81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75"/>
      <c r="B4408" s="76"/>
      <c r="C4408" s="76"/>
      <c r="D4408" s="77"/>
      <c r="E4408" s="78"/>
      <c r="F4408" s="79"/>
      <c r="G4408" s="80"/>
      <c r="H4408" s="81"/>
      <c r="I4408" s="81"/>
      <c r="J4408" s="82"/>
      <c r="K4408" s="82"/>
      <c r="L4408" s="76"/>
      <c r="M4408" s="83"/>
      <c r="N4408" s="83"/>
      <c r="O4408" s="76"/>
      <c r="P4408" s="76"/>
      <c r="Q4408" s="84"/>
      <c r="R4408" s="85"/>
      <c r="S4408" s="76"/>
      <c r="T4408" s="86"/>
      <c r="U4408" s="84"/>
      <c r="V4408" s="84"/>
      <c r="W4408" s="83"/>
      <c r="X4408" s="76"/>
      <c r="Y4408" s="76"/>
      <c r="Z4408" s="90"/>
      <c r="AA4408" s="81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75"/>
      <c r="B4409" s="76"/>
      <c r="C4409" s="76"/>
      <c r="D4409" s="77"/>
      <c r="E4409" s="78"/>
      <c r="F4409" s="79"/>
      <c r="G4409" s="80"/>
      <c r="H4409" s="81"/>
      <c r="I4409" s="81"/>
      <c r="J4409" s="82"/>
      <c r="K4409" s="82"/>
      <c r="L4409" s="76"/>
      <c r="M4409" s="83"/>
      <c r="N4409" s="83"/>
      <c r="O4409" s="76"/>
      <c r="P4409" s="76"/>
      <c r="Q4409" s="84"/>
      <c r="R4409" s="85"/>
      <c r="S4409" s="76"/>
      <c r="T4409" s="86"/>
      <c r="U4409" s="84"/>
      <c r="V4409" s="84"/>
      <c r="W4409" s="83"/>
      <c r="X4409" s="76"/>
      <c r="Y4409" s="76"/>
      <c r="Z4409" s="90"/>
      <c r="AA4409" s="81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75"/>
      <c r="B4410" s="76"/>
      <c r="C4410" s="76"/>
      <c r="D4410" s="77"/>
      <c r="E4410" s="78"/>
      <c r="F4410" s="79"/>
      <c r="G4410" s="80"/>
      <c r="H4410" s="81"/>
      <c r="I4410" s="81"/>
      <c r="J4410" s="82"/>
      <c r="K4410" s="82"/>
      <c r="L4410" s="76"/>
      <c r="M4410" s="83"/>
      <c r="N4410" s="83"/>
      <c r="O4410" s="76"/>
      <c r="P4410" s="76"/>
      <c r="Q4410" s="84"/>
      <c r="R4410" s="85"/>
      <c r="S4410" s="76"/>
      <c r="T4410" s="86"/>
      <c r="U4410" s="84"/>
      <c r="V4410" s="84"/>
      <c r="W4410" s="83"/>
      <c r="X4410" s="76"/>
      <c r="Y4410" s="76"/>
      <c r="Z4410" s="90"/>
      <c r="AA4410" s="81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75"/>
      <c r="B4411" s="76"/>
      <c r="C4411" s="76"/>
      <c r="D4411" s="77"/>
      <c r="E4411" s="78"/>
      <c r="F4411" s="79"/>
      <c r="G4411" s="80"/>
      <c r="H4411" s="81"/>
      <c r="I4411" s="81"/>
      <c r="J4411" s="82"/>
      <c r="K4411" s="82"/>
      <c r="L4411" s="76"/>
      <c r="M4411" s="83"/>
      <c r="N4411" s="83"/>
      <c r="O4411" s="76"/>
      <c r="P4411" s="76"/>
      <c r="Q4411" s="84"/>
      <c r="R4411" s="85"/>
      <c r="S4411" s="76"/>
      <c r="T4411" s="86"/>
      <c r="U4411" s="84"/>
      <c r="V4411" s="84"/>
      <c r="W4411" s="83"/>
      <c r="X4411" s="76"/>
      <c r="Y4411" s="76"/>
      <c r="Z4411" s="90"/>
      <c r="AA4411" s="81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75"/>
      <c r="B4412" s="76"/>
      <c r="C4412" s="76"/>
      <c r="D4412" s="77"/>
      <c r="E4412" s="78"/>
      <c r="F4412" s="79"/>
      <c r="G4412" s="80"/>
      <c r="H4412" s="81"/>
      <c r="I4412" s="81"/>
      <c r="J4412" s="82"/>
      <c r="K4412" s="82"/>
      <c r="L4412" s="76"/>
      <c r="M4412" s="83"/>
      <c r="N4412" s="83"/>
      <c r="O4412" s="76"/>
      <c r="P4412" s="76"/>
      <c r="Q4412" s="84"/>
      <c r="R4412" s="85"/>
      <c r="S4412" s="76"/>
      <c r="T4412" s="86"/>
      <c r="U4412" s="84"/>
      <c r="V4412" s="84"/>
      <c r="W4412" s="83"/>
      <c r="X4412" s="76"/>
      <c r="Y4412" s="76"/>
      <c r="Z4412" s="90"/>
      <c r="AA4412" s="81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75"/>
      <c r="B4413" s="76"/>
      <c r="C4413" s="76"/>
      <c r="D4413" s="77"/>
      <c r="E4413" s="78"/>
      <c r="F4413" s="79"/>
      <c r="G4413" s="80"/>
      <c r="H4413" s="81"/>
      <c r="I4413" s="81"/>
      <c r="J4413" s="82"/>
      <c r="K4413" s="82"/>
      <c r="L4413" s="76"/>
      <c r="M4413" s="83"/>
      <c r="N4413" s="83"/>
      <c r="O4413" s="76"/>
      <c r="P4413" s="76"/>
      <c r="Q4413" s="84"/>
      <c r="R4413" s="85"/>
      <c r="S4413" s="76"/>
      <c r="T4413" s="86"/>
      <c r="U4413" s="84"/>
      <c r="V4413" s="84"/>
      <c r="W4413" s="83"/>
      <c r="X4413" s="76"/>
      <c r="Y4413" s="76"/>
      <c r="Z4413" s="90"/>
      <c r="AA4413" s="81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75"/>
      <c r="B4414" s="76"/>
      <c r="C4414" s="76"/>
      <c r="D4414" s="77"/>
      <c r="E4414" s="78"/>
      <c r="F4414" s="79"/>
      <c r="G4414" s="80"/>
      <c r="H4414" s="81"/>
      <c r="I4414" s="81"/>
      <c r="J4414" s="82"/>
      <c r="K4414" s="82"/>
      <c r="L4414" s="76"/>
      <c r="M4414" s="83"/>
      <c r="N4414" s="83"/>
      <c r="O4414" s="76"/>
      <c r="P4414" s="76"/>
      <c r="Q4414" s="84"/>
      <c r="R4414" s="85"/>
      <c r="S4414" s="76"/>
      <c r="T4414" s="86"/>
      <c r="U4414" s="84"/>
      <c r="V4414" s="84"/>
      <c r="W4414" s="83"/>
      <c r="X4414" s="76"/>
      <c r="Y4414" s="76"/>
      <c r="Z4414" s="90"/>
      <c r="AA4414" s="81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75"/>
      <c r="B4415" s="76"/>
      <c r="C4415" s="76"/>
      <c r="D4415" s="77"/>
      <c r="E4415" s="78"/>
      <c r="F4415" s="79"/>
      <c r="G4415" s="80"/>
      <c r="H4415" s="81"/>
      <c r="I4415" s="81"/>
      <c r="J4415" s="82"/>
      <c r="K4415" s="82"/>
      <c r="L4415" s="76"/>
      <c r="M4415" s="83"/>
      <c r="N4415" s="83"/>
      <c r="O4415" s="76"/>
      <c r="P4415" s="76"/>
      <c r="Q4415" s="84"/>
      <c r="R4415" s="85"/>
      <c r="S4415" s="76"/>
      <c r="T4415" s="86"/>
      <c r="U4415" s="84"/>
      <c r="V4415" s="84"/>
      <c r="W4415" s="83"/>
      <c r="X4415" s="76"/>
      <c r="Y4415" s="76"/>
      <c r="Z4415" s="90"/>
      <c r="AA4415" s="81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75"/>
      <c r="B4416" s="76"/>
      <c r="C4416" s="76"/>
      <c r="D4416" s="77"/>
      <c r="E4416" s="78"/>
      <c r="F4416" s="79"/>
      <c r="G4416" s="80"/>
      <c r="H4416" s="81"/>
      <c r="I4416" s="81"/>
      <c r="J4416" s="82"/>
      <c r="K4416" s="82"/>
      <c r="L4416" s="76"/>
      <c r="M4416" s="83"/>
      <c r="N4416" s="83"/>
      <c r="O4416" s="76"/>
      <c r="P4416" s="76"/>
      <c r="Q4416" s="84"/>
      <c r="R4416" s="85"/>
      <c r="S4416" s="76"/>
      <c r="T4416" s="86"/>
      <c r="U4416" s="84"/>
      <c r="V4416" s="84"/>
      <c r="W4416" s="83"/>
      <c r="X4416" s="76"/>
      <c r="Y4416" s="76"/>
      <c r="Z4416" s="90"/>
      <c r="AA4416" s="81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75"/>
      <c r="B4417" s="76"/>
      <c r="C4417" s="76"/>
      <c r="D4417" s="77"/>
      <c r="E4417" s="78"/>
      <c r="F4417" s="79"/>
      <c r="G4417" s="80"/>
      <c r="H4417" s="81"/>
      <c r="I4417" s="81"/>
      <c r="J4417" s="82"/>
      <c r="K4417" s="82"/>
      <c r="L4417" s="76"/>
      <c r="M4417" s="83"/>
      <c r="N4417" s="83"/>
      <c r="O4417" s="76"/>
      <c r="P4417" s="76"/>
      <c r="Q4417" s="84"/>
      <c r="R4417" s="85"/>
      <c r="S4417" s="76"/>
      <c r="T4417" s="86"/>
      <c r="U4417" s="84"/>
      <c r="V4417" s="84"/>
      <c r="W4417" s="83"/>
      <c r="X4417" s="76"/>
      <c r="Y4417" s="76"/>
      <c r="Z4417" s="90"/>
      <c r="AA4417" s="81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75"/>
      <c r="B4418" s="76"/>
      <c r="C4418" s="76"/>
      <c r="D4418" s="77"/>
      <c r="E4418" s="78"/>
      <c r="F4418" s="79"/>
      <c r="G4418" s="80"/>
      <c r="H4418" s="81"/>
      <c r="I4418" s="81"/>
      <c r="J4418" s="82"/>
      <c r="K4418" s="82"/>
      <c r="L4418" s="76"/>
      <c r="M4418" s="83"/>
      <c r="N4418" s="83"/>
      <c r="O4418" s="76"/>
      <c r="P4418" s="76"/>
      <c r="Q4418" s="84"/>
      <c r="R4418" s="85"/>
      <c r="S4418" s="76"/>
      <c r="T4418" s="86"/>
      <c r="U4418" s="84"/>
      <c r="V4418" s="84"/>
      <c r="W4418" s="83"/>
      <c r="X4418" s="76"/>
      <c r="Y4418" s="76"/>
      <c r="Z4418" s="90"/>
      <c r="AA4418" s="81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75"/>
      <c r="B4419" s="76"/>
      <c r="C4419" s="76"/>
      <c r="D4419" s="77"/>
      <c r="E4419" s="78"/>
      <c r="F4419" s="79"/>
      <c r="G4419" s="80"/>
      <c r="H4419" s="81"/>
      <c r="I4419" s="81"/>
      <c r="J4419" s="82"/>
      <c r="K4419" s="82"/>
      <c r="L4419" s="76"/>
      <c r="M4419" s="83"/>
      <c r="N4419" s="83"/>
      <c r="O4419" s="76"/>
      <c r="P4419" s="76"/>
      <c r="Q4419" s="84"/>
      <c r="R4419" s="85"/>
      <c r="S4419" s="76"/>
      <c r="T4419" s="86"/>
      <c r="U4419" s="84"/>
      <c r="V4419" s="84"/>
      <c r="W4419" s="83"/>
      <c r="X4419" s="76"/>
      <c r="Y4419" s="76"/>
      <c r="Z4419" s="90"/>
      <c r="AA4419" s="81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75"/>
      <c r="B4420" s="76"/>
      <c r="C4420" s="76"/>
      <c r="D4420" s="77"/>
      <c r="E4420" s="78"/>
      <c r="F4420" s="79"/>
      <c r="G4420" s="80"/>
      <c r="H4420" s="81"/>
      <c r="I4420" s="81"/>
      <c r="J4420" s="82"/>
      <c r="K4420" s="82"/>
      <c r="L4420" s="76"/>
      <c r="M4420" s="83"/>
      <c r="N4420" s="83"/>
      <c r="O4420" s="76"/>
      <c r="P4420" s="76"/>
      <c r="Q4420" s="84"/>
      <c r="R4420" s="85"/>
      <c r="S4420" s="76"/>
      <c r="T4420" s="86"/>
      <c r="U4420" s="84"/>
      <c r="V4420" s="84"/>
      <c r="W4420" s="83"/>
      <c r="X4420" s="76"/>
      <c r="Y4420" s="76"/>
      <c r="Z4420" s="90"/>
      <c r="AA4420" s="81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75"/>
      <c r="B4421" s="76"/>
      <c r="C4421" s="76"/>
      <c r="D4421" s="77"/>
      <c r="E4421" s="78"/>
      <c r="F4421" s="79"/>
      <c r="G4421" s="80"/>
      <c r="H4421" s="81"/>
      <c r="I4421" s="81"/>
      <c r="J4421" s="82"/>
      <c r="K4421" s="82"/>
      <c r="L4421" s="76"/>
      <c r="M4421" s="83"/>
      <c r="N4421" s="83"/>
      <c r="O4421" s="76"/>
      <c r="P4421" s="76"/>
      <c r="Q4421" s="84"/>
      <c r="R4421" s="85"/>
      <c r="S4421" s="76"/>
      <c r="T4421" s="86"/>
      <c r="U4421" s="84"/>
      <c r="V4421" s="84"/>
      <c r="W4421" s="83"/>
      <c r="X4421" s="76"/>
      <c r="Y4421" s="76"/>
      <c r="Z4421" s="90"/>
      <c r="AA4421" s="81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75"/>
      <c r="B4422" s="76"/>
      <c r="C4422" s="76"/>
      <c r="D4422" s="77"/>
      <c r="E4422" s="78"/>
      <c r="F4422" s="79"/>
      <c r="G4422" s="80"/>
      <c r="H4422" s="81"/>
      <c r="I4422" s="81"/>
      <c r="J4422" s="82"/>
      <c r="K4422" s="82"/>
      <c r="L4422" s="76"/>
      <c r="M4422" s="83"/>
      <c r="N4422" s="83"/>
      <c r="O4422" s="76"/>
      <c r="P4422" s="76"/>
      <c r="Q4422" s="84"/>
      <c r="R4422" s="85"/>
      <c r="S4422" s="76"/>
      <c r="T4422" s="86"/>
      <c r="U4422" s="84"/>
      <c r="V4422" s="84"/>
      <c r="W4422" s="83"/>
      <c r="X4422" s="76"/>
      <c r="Y4422" s="76"/>
      <c r="Z4422" s="90"/>
      <c r="AA4422" s="81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75"/>
      <c r="B4423" s="76"/>
      <c r="C4423" s="76"/>
      <c r="D4423" s="77"/>
      <c r="E4423" s="78"/>
      <c r="F4423" s="79"/>
      <c r="G4423" s="80"/>
      <c r="H4423" s="81"/>
      <c r="I4423" s="81"/>
      <c r="J4423" s="82"/>
      <c r="K4423" s="82"/>
      <c r="L4423" s="76"/>
      <c r="M4423" s="83"/>
      <c r="N4423" s="83"/>
      <c r="O4423" s="76"/>
      <c r="P4423" s="76"/>
      <c r="Q4423" s="84"/>
      <c r="R4423" s="85"/>
      <c r="S4423" s="76"/>
      <c r="T4423" s="86"/>
      <c r="U4423" s="84"/>
      <c r="V4423" s="84"/>
      <c r="W4423" s="83"/>
      <c r="X4423" s="76"/>
      <c r="Y4423" s="76"/>
      <c r="Z4423" s="90"/>
      <c r="AA4423" s="81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75"/>
      <c r="B4424" s="76"/>
      <c r="C4424" s="76"/>
      <c r="D4424" s="77"/>
      <c r="E4424" s="78"/>
      <c r="F4424" s="79"/>
      <c r="G4424" s="80"/>
      <c r="H4424" s="81"/>
      <c r="I4424" s="81"/>
      <c r="J4424" s="82"/>
      <c r="K4424" s="82"/>
      <c r="L4424" s="76"/>
      <c r="M4424" s="83"/>
      <c r="N4424" s="83"/>
      <c r="O4424" s="76"/>
      <c r="P4424" s="76"/>
      <c r="Q4424" s="84"/>
      <c r="R4424" s="85"/>
      <c r="S4424" s="76"/>
      <c r="T4424" s="86"/>
      <c r="U4424" s="84"/>
      <c r="V4424" s="84"/>
      <c r="W4424" s="83"/>
      <c r="X4424" s="76"/>
      <c r="Y4424" s="76"/>
      <c r="Z4424" s="90"/>
      <c r="AA4424" s="81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75"/>
      <c r="B4425" s="76"/>
      <c r="C4425" s="76"/>
      <c r="D4425" s="77"/>
      <c r="E4425" s="78"/>
      <c r="F4425" s="79"/>
      <c r="G4425" s="80"/>
      <c r="H4425" s="81"/>
      <c r="I4425" s="81"/>
      <c r="J4425" s="82"/>
      <c r="K4425" s="82"/>
      <c r="L4425" s="76"/>
      <c r="M4425" s="83"/>
      <c r="N4425" s="83"/>
      <c r="O4425" s="76"/>
      <c r="P4425" s="76"/>
      <c r="Q4425" s="84"/>
      <c r="R4425" s="85"/>
      <c r="S4425" s="76"/>
      <c r="T4425" s="86"/>
      <c r="U4425" s="84"/>
      <c r="V4425" s="84"/>
      <c r="W4425" s="83"/>
      <c r="X4425" s="76"/>
      <c r="Y4425" s="76"/>
      <c r="Z4425" s="90"/>
      <c r="AA4425" s="81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75"/>
      <c r="B4426" s="76"/>
      <c r="C4426" s="76"/>
      <c r="D4426" s="77"/>
      <c r="E4426" s="78"/>
      <c r="F4426" s="79"/>
      <c r="G4426" s="80"/>
      <c r="H4426" s="81"/>
      <c r="I4426" s="81"/>
      <c r="J4426" s="82"/>
      <c r="K4426" s="82"/>
      <c r="L4426" s="76"/>
      <c r="M4426" s="83"/>
      <c r="N4426" s="83"/>
      <c r="O4426" s="76"/>
      <c r="P4426" s="76"/>
      <c r="Q4426" s="84"/>
      <c r="R4426" s="85"/>
      <c r="S4426" s="76"/>
      <c r="T4426" s="86"/>
      <c r="U4426" s="84"/>
      <c r="V4426" s="84"/>
      <c r="W4426" s="83"/>
      <c r="X4426" s="76"/>
      <c r="Y4426" s="76"/>
      <c r="Z4426" s="90"/>
      <c r="AA4426" s="81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75"/>
      <c r="B4427" s="76"/>
      <c r="C4427" s="76"/>
      <c r="D4427" s="77"/>
      <c r="E4427" s="78"/>
      <c r="F4427" s="79"/>
      <c r="G4427" s="80"/>
      <c r="H4427" s="81"/>
      <c r="I4427" s="81"/>
      <c r="J4427" s="82"/>
      <c r="K4427" s="82"/>
      <c r="L4427" s="76"/>
      <c r="M4427" s="83"/>
      <c r="N4427" s="83"/>
      <c r="O4427" s="76"/>
      <c r="P4427" s="76"/>
      <c r="Q4427" s="84"/>
      <c r="R4427" s="85"/>
      <c r="S4427" s="76"/>
      <c r="T4427" s="86"/>
      <c r="U4427" s="84"/>
      <c r="V4427" s="84"/>
      <c r="W4427" s="83"/>
      <c r="X4427" s="76"/>
      <c r="Y4427" s="76"/>
      <c r="Z4427" s="90"/>
      <c r="AA4427" s="81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75"/>
      <c r="B4428" s="76"/>
      <c r="C4428" s="76"/>
      <c r="D4428" s="77"/>
      <c r="E4428" s="78"/>
      <c r="F4428" s="79"/>
      <c r="G4428" s="80"/>
      <c r="H4428" s="81"/>
      <c r="I4428" s="81"/>
      <c r="J4428" s="82"/>
      <c r="K4428" s="82"/>
      <c r="L4428" s="76"/>
      <c r="M4428" s="83"/>
      <c r="N4428" s="83"/>
      <c r="O4428" s="76"/>
      <c r="P4428" s="76"/>
      <c r="Q4428" s="84"/>
      <c r="R4428" s="85"/>
      <c r="S4428" s="76"/>
      <c r="T4428" s="86"/>
      <c r="U4428" s="84"/>
      <c r="V4428" s="84"/>
      <c r="W4428" s="83"/>
      <c r="X4428" s="76"/>
      <c r="Y4428" s="76"/>
      <c r="Z4428" s="90"/>
      <c r="AA4428" s="81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75"/>
      <c r="B4429" s="76"/>
      <c r="C4429" s="76"/>
      <c r="D4429" s="77"/>
      <c r="E4429" s="78"/>
      <c r="F4429" s="79"/>
      <c r="G4429" s="80"/>
      <c r="H4429" s="81"/>
      <c r="I4429" s="81"/>
      <c r="J4429" s="82"/>
      <c r="K4429" s="82"/>
      <c r="L4429" s="76"/>
      <c r="M4429" s="83"/>
      <c r="N4429" s="83"/>
      <c r="O4429" s="76"/>
      <c r="P4429" s="76"/>
      <c r="Q4429" s="84"/>
      <c r="R4429" s="85"/>
      <c r="S4429" s="76"/>
      <c r="T4429" s="86"/>
      <c r="U4429" s="84"/>
      <c r="V4429" s="84"/>
      <c r="W4429" s="83"/>
      <c r="X4429" s="76"/>
      <c r="Y4429" s="76"/>
      <c r="Z4429" s="90"/>
      <c r="AA4429" s="81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75"/>
      <c r="B4430" s="76"/>
      <c r="C4430" s="76"/>
      <c r="D4430" s="77"/>
      <c r="E4430" s="78"/>
      <c r="F4430" s="79"/>
      <c r="G4430" s="80"/>
      <c r="H4430" s="81"/>
      <c r="I4430" s="81"/>
      <c r="J4430" s="82"/>
      <c r="K4430" s="82"/>
      <c r="L4430" s="76"/>
      <c r="M4430" s="83"/>
      <c r="N4430" s="83"/>
      <c r="O4430" s="76"/>
      <c r="P4430" s="76"/>
      <c r="Q4430" s="84"/>
      <c r="R4430" s="85"/>
      <c r="S4430" s="76"/>
      <c r="T4430" s="86"/>
      <c r="U4430" s="84"/>
      <c r="V4430" s="84"/>
      <c r="W4430" s="83"/>
      <c r="X4430" s="76"/>
      <c r="Y4430" s="76"/>
      <c r="Z4430" s="90"/>
      <c r="AA4430" s="81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75"/>
      <c r="B4431" s="76"/>
      <c r="C4431" s="76"/>
      <c r="D4431" s="77"/>
      <c r="E4431" s="78"/>
      <c r="F4431" s="79"/>
      <c r="G4431" s="80"/>
      <c r="H4431" s="81"/>
      <c r="I4431" s="81"/>
      <c r="J4431" s="82"/>
      <c r="K4431" s="82"/>
      <c r="L4431" s="76"/>
      <c r="M4431" s="83"/>
      <c r="N4431" s="83"/>
      <c r="O4431" s="76"/>
      <c r="P4431" s="76"/>
      <c r="Q4431" s="84"/>
      <c r="R4431" s="85"/>
      <c r="S4431" s="76"/>
      <c r="T4431" s="86"/>
      <c r="U4431" s="84"/>
      <c r="V4431" s="84"/>
      <c r="W4431" s="83"/>
      <c r="X4431" s="76"/>
      <c r="Y4431" s="76"/>
      <c r="Z4431" s="90"/>
      <c r="AA4431" s="81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75"/>
      <c r="B4432" s="76"/>
      <c r="C4432" s="76"/>
      <c r="D4432" s="77"/>
      <c r="E4432" s="78"/>
      <c r="F4432" s="79"/>
      <c r="G4432" s="80"/>
      <c r="H4432" s="81"/>
      <c r="I4432" s="81"/>
      <c r="J4432" s="82"/>
      <c r="K4432" s="82"/>
      <c r="L4432" s="76"/>
      <c r="M4432" s="83"/>
      <c r="N4432" s="83"/>
      <c r="O4432" s="76"/>
      <c r="P4432" s="76"/>
      <c r="Q4432" s="84"/>
      <c r="R4432" s="85"/>
      <c r="S4432" s="76"/>
      <c r="T4432" s="86"/>
      <c r="U4432" s="84"/>
      <c r="V4432" s="84"/>
      <c r="W4432" s="83"/>
      <c r="X4432" s="76"/>
      <c r="Y4432" s="76"/>
      <c r="Z4432" s="90"/>
      <c r="AA4432" s="81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75"/>
      <c r="B4433" s="76"/>
      <c r="C4433" s="76"/>
      <c r="D4433" s="77"/>
      <c r="E4433" s="78"/>
      <c r="F4433" s="79"/>
      <c r="G4433" s="80"/>
      <c r="H4433" s="81"/>
      <c r="I4433" s="81"/>
      <c r="J4433" s="82"/>
      <c r="K4433" s="82"/>
      <c r="L4433" s="76"/>
      <c r="M4433" s="83"/>
      <c r="N4433" s="83"/>
      <c r="O4433" s="76"/>
      <c r="P4433" s="76"/>
      <c r="Q4433" s="84"/>
      <c r="R4433" s="85"/>
      <c r="S4433" s="76"/>
      <c r="T4433" s="86"/>
      <c r="U4433" s="84"/>
      <c r="V4433" s="84"/>
      <c r="W4433" s="83"/>
      <c r="X4433" s="76"/>
      <c r="Y4433" s="76"/>
      <c r="Z4433" s="90"/>
      <c r="AA4433" s="81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75"/>
      <c r="B4434" s="76"/>
      <c r="C4434" s="76"/>
      <c r="D4434" s="77"/>
      <c r="E4434" s="78"/>
      <c r="F4434" s="79"/>
      <c r="G4434" s="80"/>
      <c r="H4434" s="81"/>
      <c r="I4434" s="81"/>
      <c r="J4434" s="82"/>
      <c r="K4434" s="82"/>
      <c r="L4434" s="76"/>
      <c r="M4434" s="83"/>
      <c r="N4434" s="83"/>
      <c r="O4434" s="76"/>
      <c r="P4434" s="76"/>
      <c r="Q4434" s="84"/>
      <c r="R4434" s="85"/>
      <c r="S4434" s="76"/>
      <c r="T4434" s="86"/>
      <c r="U4434" s="84"/>
      <c r="V4434" s="84"/>
      <c r="W4434" s="83"/>
      <c r="X4434" s="76"/>
      <c r="Y4434" s="76"/>
      <c r="Z4434" s="90"/>
      <c r="AA4434" s="81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75"/>
      <c r="B4435" s="76"/>
      <c r="C4435" s="76"/>
      <c r="D4435" s="77"/>
      <c r="E4435" s="78"/>
      <c r="F4435" s="79"/>
      <c r="G4435" s="80"/>
      <c r="H4435" s="81"/>
      <c r="I4435" s="81"/>
      <c r="J4435" s="82"/>
      <c r="K4435" s="82"/>
      <c r="L4435" s="76"/>
      <c r="M4435" s="83"/>
      <c r="N4435" s="83"/>
      <c r="O4435" s="76"/>
      <c r="P4435" s="76"/>
      <c r="Q4435" s="84"/>
      <c r="R4435" s="85"/>
      <c r="S4435" s="76"/>
      <c r="T4435" s="86"/>
      <c r="U4435" s="84"/>
      <c r="V4435" s="84"/>
      <c r="W4435" s="83"/>
      <c r="X4435" s="76"/>
      <c r="Y4435" s="76"/>
      <c r="Z4435" s="90"/>
      <c r="AA4435" s="81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75"/>
      <c r="B4436" s="76"/>
      <c r="C4436" s="76"/>
      <c r="D4436" s="77"/>
      <c r="E4436" s="78"/>
      <c r="F4436" s="79"/>
      <c r="G4436" s="80"/>
      <c r="H4436" s="81"/>
      <c r="I4436" s="81"/>
      <c r="J4436" s="82"/>
      <c r="K4436" s="82"/>
      <c r="L4436" s="76"/>
      <c r="M4436" s="83"/>
      <c r="N4436" s="83"/>
      <c r="O4436" s="76"/>
      <c r="P4436" s="76"/>
      <c r="Q4436" s="84"/>
      <c r="R4436" s="85"/>
      <c r="S4436" s="76"/>
      <c r="T4436" s="86"/>
      <c r="U4436" s="84"/>
      <c r="V4436" s="84"/>
      <c r="W4436" s="83"/>
      <c r="X4436" s="76"/>
      <c r="Y4436" s="76"/>
      <c r="Z4436" s="90"/>
      <c r="AA4436" s="81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75"/>
      <c r="B4437" s="76"/>
      <c r="C4437" s="76"/>
      <c r="D4437" s="77"/>
      <c r="E4437" s="78"/>
      <c r="F4437" s="79"/>
      <c r="G4437" s="80"/>
      <c r="H4437" s="81"/>
      <c r="I4437" s="81"/>
      <c r="J4437" s="82"/>
      <c r="K4437" s="82"/>
      <c r="L4437" s="76"/>
      <c r="M4437" s="83"/>
      <c r="N4437" s="83"/>
      <c r="O4437" s="76"/>
      <c r="P4437" s="76"/>
      <c r="Q4437" s="84"/>
      <c r="R4437" s="85"/>
      <c r="S4437" s="76"/>
      <c r="T4437" s="86"/>
      <c r="U4437" s="84"/>
      <c r="V4437" s="84"/>
      <c r="W4437" s="83"/>
      <c r="X4437" s="76"/>
      <c r="Y4437" s="76"/>
      <c r="Z4437" s="90"/>
      <c r="AA4437" s="81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75"/>
      <c r="B4438" s="76"/>
      <c r="C4438" s="76"/>
      <c r="D4438" s="77"/>
      <c r="E4438" s="78"/>
      <c r="F4438" s="79"/>
      <c r="G4438" s="80"/>
      <c r="H4438" s="81"/>
      <c r="I4438" s="81"/>
      <c r="J4438" s="82"/>
      <c r="K4438" s="82"/>
      <c r="L4438" s="76"/>
      <c r="M4438" s="83"/>
      <c r="N4438" s="83"/>
      <c r="O4438" s="76"/>
      <c r="P4438" s="76"/>
      <c r="Q4438" s="84"/>
      <c r="R4438" s="85"/>
      <c r="S4438" s="76"/>
      <c r="T4438" s="86"/>
      <c r="U4438" s="84"/>
      <c r="V4438" s="84"/>
      <c r="W4438" s="83"/>
      <c r="X4438" s="76"/>
      <c r="Y4438" s="76"/>
      <c r="Z4438" s="90"/>
      <c r="AA4438" s="81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75"/>
      <c r="B4439" s="76"/>
      <c r="C4439" s="76"/>
      <c r="D4439" s="77"/>
      <c r="E4439" s="78"/>
      <c r="F4439" s="79"/>
      <c r="G4439" s="80"/>
      <c r="H4439" s="81"/>
      <c r="I4439" s="81"/>
      <c r="J4439" s="82"/>
      <c r="K4439" s="82"/>
      <c r="L4439" s="76"/>
      <c r="M4439" s="83"/>
      <c r="N4439" s="83"/>
      <c r="O4439" s="76"/>
      <c r="P4439" s="76"/>
      <c r="Q4439" s="84"/>
      <c r="R4439" s="85"/>
      <c r="S4439" s="76"/>
      <c r="T4439" s="86"/>
      <c r="U4439" s="84"/>
      <c r="V4439" s="84"/>
      <c r="W4439" s="83"/>
      <c r="X4439" s="76"/>
      <c r="Y4439" s="76"/>
      <c r="Z4439" s="90"/>
      <c r="AA4439" s="81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75"/>
      <c r="B4440" s="76"/>
      <c r="C4440" s="76"/>
      <c r="D4440" s="77"/>
      <c r="E4440" s="78"/>
      <c r="F4440" s="79"/>
      <c r="G4440" s="80"/>
      <c r="H4440" s="81"/>
      <c r="I4440" s="81"/>
      <c r="J4440" s="82"/>
      <c r="K4440" s="82"/>
      <c r="L4440" s="76"/>
      <c r="M4440" s="83"/>
      <c r="N4440" s="83"/>
      <c r="O4440" s="76"/>
      <c r="P4440" s="76"/>
      <c r="Q4440" s="84"/>
      <c r="R4440" s="85"/>
      <c r="S4440" s="76"/>
      <c r="T4440" s="86"/>
      <c r="U4440" s="84"/>
      <c r="V4440" s="84"/>
      <c r="W4440" s="83"/>
      <c r="X4440" s="76"/>
      <c r="Y4440" s="76"/>
      <c r="Z4440" s="90"/>
      <c r="AA4440" s="81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75"/>
      <c r="B4441" s="76"/>
      <c r="C4441" s="76"/>
      <c r="D4441" s="77"/>
      <c r="E4441" s="78"/>
      <c r="F4441" s="79"/>
      <c r="G4441" s="80"/>
      <c r="H4441" s="81"/>
      <c r="I4441" s="81"/>
      <c r="J4441" s="82"/>
      <c r="K4441" s="82"/>
      <c r="L4441" s="76"/>
      <c r="M4441" s="83"/>
      <c r="N4441" s="83"/>
      <c r="O4441" s="76"/>
      <c r="P4441" s="76"/>
      <c r="Q4441" s="84"/>
      <c r="R4441" s="85"/>
      <c r="S4441" s="76"/>
      <c r="T4441" s="86"/>
      <c r="U4441" s="84"/>
      <c r="V4441" s="84"/>
      <c r="W4441" s="83"/>
      <c r="X4441" s="76"/>
      <c r="Y4441" s="76"/>
      <c r="Z4441" s="90"/>
      <c r="AA4441" s="81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75"/>
      <c r="B4442" s="76"/>
      <c r="C4442" s="76"/>
      <c r="D4442" s="77"/>
      <c r="E4442" s="78"/>
      <c r="F4442" s="79"/>
      <c r="G4442" s="80"/>
      <c r="H4442" s="81"/>
      <c r="I4442" s="81"/>
      <c r="J4442" s="82"/>
      <c r="K4442" s="82"/>
      <c r="L4442" s="76"/>
      <c r="M4442" s="83"/>
      <c r="N4442" s="83"/>
      <c r="O4442" s="76"/>
      <c r="P4442" s="76"/>
      <c r="Q4442" s="84"/>
      <c r="R4442" s="85"/>
      <c r="S4442" s="76"/>
      <c r="T4442" s="86"/>
      <c r="U4442" s="84"/>
      <c r="V4442" s="84"/>
      <c r="W4442" s="83"/>
      <c r="X4442" s="76"/>
      <c r="Y4442" s="76"/>
      <c r="Z4442" s="90"/>
      <c r="AA4442" s="81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75"/>
      <c r="B4443" s="76"/>
      <c r="C4443" s="76"/>
      <c r="D4443" s="77"/>
      <c r="E4443" s="78"/>
      <c r="F4443" s="79"/>
      <c r="G4443" s="80"/>
      <c r="H4443" s="81"/>
      <c r="I4443" s="81"/>
      <c r="J4443" s="82"/>
      <c r="K4443" s="82"/>
      <c r="L4443" s="76"/>
      <c r="M4443" s="83"/>
      <c r="N4443" s="83"/>
      <c r="O4443" s="76"/>
      <c r="P4443" s="76"/>
      <c r="Q4443" s="84"/>
      <c r="R4443" s="85"/>
      <c r="S4443" s="76"/>
      <c r="T4443" s="86"/>
      <c r="U4443" s="84"/>
      <c r="V4443" s="84"/>
      <c r="W4443" s="83"/>
      <c r="X4443" s="76"/>
      <c r="Y4443" s="76"/>
      <c r="Z4443" s="90"/>
      <c r="AA4443" s="81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75"/>
      <c r="B4444" s="76"/>
      <c r="C4444" s="76"/>
      <c r="D4444" s="77"/>
      <c r="E4444" s="78"/>
      <c r="F4444" s="79"/>
      <c r="G4444" s="80"/>
      <c r="H4444" s="81"/>
      <c r="I4444" s="81"/>
      <c r="J4444" s="82"/>
      <c r="K4444" s="82"/>
      <c r="L4444" s="76"/>
      <c r="M4444" s="83"/>
      <c r="N4444" s="83"/>
      <c r="O4444" s="76"/>
      <c r="P4444" s="76"/>
      <c r="Q4444" s="84"/>
      <c r="R4444" s="85"/>
      <c r="S4444" s="76"/>
      <c r="T4444" s="86"/>
      <c r="U4444" s="84"/>
      <c r="V4444" s="84"/>
      <c r="W4444" s="83"/>
      <c r="X4444" s="76"/>
      <c r="Y4444" s="76"/>
      <c r="Z4444" s="90"/>
      <c r="AA4444" s="81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75"/>
      <c r="B4445" s="76"/>
      <c r="C4445" s="76"/>
      <c r="D4445" s="77"/>
      <c r="E4445" s="78"/>
      <c r="F4445" s="79"/>
      <c r="G4445" s="80"/>
      <c r="H4445" s="81"/>
      <c r="I4445" s="81"/>
      <c r="J4445" s="82"/>
      <c r="K4445" s="82"/>
      <c r="L4445" s="76"/>
      <c r="M4445" s="83"/>
      <c r="N4445" s="83"/>
      <c r="O4445" s="76"/>
      <c r="P4445" s="76"/>
      <c r="Q4445" s="84"/>
      <c r="R4445" s="85"/>
      <c r="S4445" s="76"/>
      <c r="T4445" s="86"/>
      <c r="U4445" s="84"/>
      <c r="V4445" s="84"/>
      <c r="W4445" s="83"/>
      <c r="X4445" s="76"/>
      <c r="Y4445" s="76"/>
      <c r="Z4445" s="90"/>
      <c r="AA4445" s="81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75"/>
      <c r="B4446" s="76"/>
      <c r="C4446" s="76"/>
      <c r="D4446" s="77"/>
      <c r="E4446" s="78"/>
      <c r="F4446" s="79"/>
      <c r="G4446" s="80"/>
      <c r="H4446" s="81"/>
      <c r="I4446" s="81"/>
      <c r="J4446" s="82"/>
      <c r="K4446" s="82"/>
      <c r="L4446" s="76"/>
      <c r="M4446" s="83"/>
      <c r="N4446" s="83"/>
      <c r="O4446" s="76"/>
      <c r="P4446" s="76"/>
      <c r="Q4446" s="84"/>
      <c r="R4446" s="85"/>
      <c r="S4446" s="76"/>
      <c r="T4446" s="86"/>
      <c r="U4446" s="84"/>
      <c r="V4446" s="84"/>
      <c r="W4446" s="83"/>
      <c r="X4446" s="76"/>
      <c r="Y4446" s="76"/>
      <c r="Z4446" s="90"/>
      <c r="AA4446" s="81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75"/>
      <c r="B4447" s="76"/>
      <c r="C4447" s="76"/>
      <c r="D4447" s="77"/>
      <c r="E4447" s="78"/>
      <c r="F4447" s="79"/>
      <c r="G4447" s="80"/>
      <c r="H4447" s="81"/>
      <c r="I4447" s="81"/>
      <c r="J4447" s="82"/>
      <c r="K4447" s="82"/>
      <c r="L4447" s="76"/>
      <c r="M4447" s="83"/>
      <c r="N4447" s="83"/>
      <c r="O4447" s="76"/>
      <c r="P4447" s="76"/>
      <c r="Q4447" s="84"/>
      <c r="R4447" s="85"/>
      <c r="S4447" s="76"/>
      <c r="T4447" s="86"/>
      <c r="U4447" s="84"/>
      <c r="V4447" s="84"/>
      <c r="W4447" s="83"/>
      <c r="X4447" s="76"/>
      <c r="Y4447" s="76"/>
      <c r="Z4447" s="90"/>
      <c r="AA4447" s="81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75"/>
      <c r="B4448" s="76"/>
      <c r="C4448" s="76"/>
      <c r="D4448" s="77"/>
      <c r="E4448" s="78"/>
      <c r="F4448" s="79"/>
      <c r="G4448" s="80"/>
      <c r="H4448" s="81"/>
      <c r="I4448" s="81"/>
      <c r="J4448" s="82"/>
      <c r="K4448" s="82"/>
      <c r="L4448" s="76"/>
      <c r="M4448" s="83"/>
      <c r="N4448" s="83"/>
      <c r="O4448" s="76"/>
      <c r="P4448" s="76"/>
      <c r="Q4448" s="84"/>
      <c r="R4448" s="85"/>
      <c r="S4448" s="76"/>
      <c r="T4448" s="86"/>
      <c r="U4448" s="84"/>
      <c r="V4448" s="84"/>
      <c r="W4448" s="83"/>
      <c r="X4448" s="76"/>
      <c r="Y4448" s="76"/>
      <c r="Z4448" s="90"/>
      <c r="AA4448" s="81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75"/>
      <c r="B4449" s="76"/>
      <c r="C4449" s="76"/>
      <c r="D4449" s="77"/>
      <c r="E4449" s="78"/>
      <c r="F4449" s="79"/>
      <c r="G4449" s="80"/>
      <c r="H4449" s="81"/>
      <c r="I4449" s="81"/>
      <c r="J4449" s="82"/>
      <c r="K4449" s="82"/>
      <c r="L4449" s="76"/>
      <c r="M4449" s="83"/>
      <c r="N4449" s="83"/>
      <c r="O4449" s="76"/>
      <c r="P4449" s="76"/>
      <c r="Q4449" s="84"/>
      <c r="R4449" s="85"/>
      <c r="S4449" s="76"/>
      <c r="T4449" s="86"/>
      <c r="U4449" s="84"/>
      <c r="V4449" s="84"/>
      <c r="W4449" s="83"/>
      <c r="X4449" s="76"/>
      <c r="Y4449" s="76"/>
      <c r="Z4449" s="90"/>
      <c r="AA4449" s="81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75"/>
      <c r="B4450" s="76"/>
      <c r="C4450" s="76"/>
      <c r="D4450" s="77"/>
      <c r="E4450" s="78"/>
      <c r="F4450" s="79"/>
      <c r="G4450" s="80"/>
      <c r="H4450" s="81"/>
      <c r="I4450" s="81"/>
      <c r="J4450" s="82"/>
      <c r="K4450" s="82"/>
      <c r="L4450" s="76"/>
      <c r="M4450" s="83"/>
      <c r="N4450" s="83"/>
      <c r="O4450" s="76"/>
      <c r="P4450" s="76"/>
      <c r="Q4450" s="84"/>
      <c r="R4450" s="85"/>
      <c r="S4450" s="76"/>
      <c r="T4450" s="86"/>
      <c r="U4450" s="84"/>
      <c r="V4450" s="84"/>
      <c r="W4450" s="83"/>
      <c r="X4450" s="76"/>
      <c r="Y4450" s="76"/>
      <c r="Z4450" s="90"/>
      <c r="AA4450" s="81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75"/>
      <c r="B4451" s="76"/>
      <c r="C4451" s="76"/>
      <c r="D4451" s="77"/>
      <c r="E4451" s="78"/>
      <c r="F4451" s="79"/>
      <c r="G4451" s="80"/>
      <c r="H4451" s="81"/>
      <c r="I4451" s="81"/>
      <c r="J4451" s="82"/>
      <c r="K4451" s="82"/>
      <c r="L4451" s="76"/>
      <c r="M4451" s="83"/>
      <c r="N4451" s="83"/>
      <c r="O4451" s="76"/>
      <c r="P4451" s="76"/>
      <c r="Q4451" s="84"/>
      <c r="R4451" s="85"/>
      <c r="S4451" s="76"/>
      <c r="T4451" s="86"/>
      <c r="U4451" s="84"/>
      <c r="V4451" s="84"/>
      <c r="W4451" s="83"/>
      <c r="X4451" s="76"/>
      <c r="Y4451" s="76"/>
      <c r="Z4451" s="90"/>
      <c r="AA4451" s="81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75"/>
      <c r="B4452" s="76"/>
      <c r="C4452" s="76"/>
      <c r="D4452" s="77"/>
      <c r="E4452" s="78"/>
      <c r="F4452" s="79"/>
      <c r="G4452" s="80"/>
      <c r="H4452" s="81"/>
      <c r="I4452" s="81"/>
      <c r="J4452" s="82"/>
      <c r="K4452" s="82"/>
      <c r="L4452" s="76"/>
      <c r="M4452" s="83"/>
      <c r="N4452" s="83"/>
      <c r="O4452" s="76"/>
      <c r="P4452" s="76"/>
      <c r="Q4452" s="84"/>
      <c r="R4452" s="85"/>
      <c r="S4452" s="76"/>
      <c r="T4452" s="86"/>
      <c r="U4452" s="84"/>
      <c r="V4452" s="84"/>
      <c r="W4452" s="83"/>
      <c r="X4452" s="76"/>
      <c r="Y4452" s="76"/>
      <c r="Z4452" s="90"/>
      <c r="AA4452" s="81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75"/>
      <c r="B4453" s="76"/>
      <c r="C4453" s="76"/>
      <c r="D4453" s="77"/>
      <c r="E4453" s="78"/>
      <c r="F4453" s="79"/>
      <c r="G4453" s="80"/>
      <c r="H4453" s="81"/>
      <c r="I4453" s="81"/>
      <c r="J4453" s="82"/>
      <c r="K4453" s="82"/>
      <c r="L4453" s="76"/>
      <c r="M4453" s="83"/>
      <c r="N4453" s="83"/>
      <c r="O4453" s="76"/>
      <c r="P4453" s="76"/>
      <c r="Q4453" s="84"/>
      <c r="R4453" s="85"/>
      <c r="S4453" s="76"/>
      <c r="T4453" s="86"/>
      <c r="U4453" s="84"/>
      <c r="V4453" s="84"/>
      <c r="W4453" s="83"/>
      <c r="X4453" s="76"/>
      <c r="Y4453" s="76"/>
      <c r="Z4453" s="90"/>
      <c r="AA4453" s="81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75"/>
      <c r="B4454" s="76"/>
      <c r="C4454" s="76"/>
      <c r="D4454" s="77"/>
      <c r="E4454" s="78"/>
      <c r="F4454" s="79"/>
      <c r="G4454" s="80"/>
      <c r="H4454" s="81"/>
      <c r="I4454" s="81"/>
      <c r="J4454" s="82"/>
      <c r="K4454" s="82"/>
      <c r="L4454" s="76"/>
      <c r="M4454" s="83"/>
      <c r="N4454" s="83"/>
      <c r="O4454" s="76"/>
      <c r="P4454" s="76"/>
      <c r="Q4454" s="84"/>
      <c r="R4454" s="85"/>
      <c r="S4454" s="76"/>
      <c r="T4454" s="86"/>
      <c r="U4454" s="84"/>
      <c r="V4454" s="84"/>
      <c r="W4454" s="83"/>
      <c r="X4454" s="76"/>
      <c r="Y4454" s="76"/>
      <c r="Z4454" s="90"/>
      <c r="AA4454" s="81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75"/>
      <c r="B4455" s="76"/>
      <c r="C4455" s="76"/>
      <c r="D4455" s="77"/>
      <c r="E4455" s="78"/>
      <c r="F4455" s="79"/>
      <c r="G4455" s="80"/>
      <c r="H4455" s="81"/>
      <c r="I4455" s="81"/>
      <c r="J4455" s="82"/>
      <c r="K4455" s="82"/>
      <c r="L4455" s="76"/>
      <c r="M4455" s="83"/>
      <c r="N4455" s="83"/>
      <c r="O4455" s="76"/>
      <c r="P4455" s="76"/>
      <c r="Q4455" s="84"/>
      <c r="R4455" s="85"/>
      <c r="S4455" s="76"/>
      <c r="T4455" s="86"/>
      <c r="U4455" s="84"/>
      <c r="V4455" s="84"/>
      <c r="W4455" s="83"/>
      <c r="X4455" s="76"/>
      <c r="Y4455" s="76"/>
      <c r="Z4455" s="90"/>
      <c r="AA4455" s="81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75"/>
      <c r="B4456" s="76"/>
      <c r="C4456" s="76"/>
      <c r="D4456" s="77"/>
      <c r="E4456" s="78"/>
      <c r="F4456" s="79"/>
      <c r="G4456" s="80"/>
      <c r="H4456" s="81"/>
      <c r="I4456" s="81"/>
      <c r="J4456" s="82"/>
      <c r="K4456" s="82"/>
      <c r="L4456" s="76"/>
      <c r="M4456" s="83"/>
      <c r="N4456" s="83"/>
      <c r="O4456" s="76"/>
      <c r="P4456" s="76"/>
      <c r="Q4456" s="84"/>
      <c r="R4456" s="85"/>
      <c r="S4456" s="76"/>
      <c r="T4456" s="86"/>
      <c r="U4456" s="84"/>
      <c r="V4456" s="84"/>
      <c r="W4456" s="83"/>
      <c r="X4456" s="76"/>
      <c r="Y4456" s="76"/>
      <c r="Z4456" s="90"/>
      <c r="AA4456" s="81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75"/>
      <c r="B4457" s="76"/>
      <c r="C4457" s="76"/>
      <c r="D4457" s="77"/>
      <c r="E4457" s="78"/>
      <c r="F4457" s="79"/>
      <c r="G4457" s="80"/>
      <c r="H4457" s="81"/>
      <c r="I4457" s="81"/>
      <c r="J4457" s="82"/>
      <c r="K4457" s="82"/>
      <c r="L4457" s="76"/>
      <c r="M4457" s="83"/>
      <c r="N4457" s="83"/>
      <c r="O4457" s="76"/>
      <c r="P4457" s="76"/>
      <c r="Q4457" s="84"/>
      <c r="R4457" s="85"/>
      <c r="S4457" s="76"/>
      <c r="T4457" s="86"/>
      <c r="U4457" s="84"/>
      <c r="V4457" s="84"/>
      <c r="W4457" s="83"/>
      <c r="X4457" s="76"/>
      <c r="Y4457" s="76"/>
      <c r="Z4457" s="90"/>
      <c r="AA4457" s="81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75"/>
      <c r="B4458" s="76"/>
      <c r="C4458" s="76"/>
      <c r="D4458" s="77"/>
      <c r="E4458" s="78"/>
      <c r="F4458" s="79"/>
      <c r="G4458" s="80"/>
      <c r="H4458" s="81"/>
      <c r="I4458" s="81"/>
      <c r="J4458" s="82"/>
      <c r="K4458" s="82"/>
      <c r="L4458" s="76"/>
      <c r="M4458" s="83"/>
      <c r="N4458" s="83"/>
      <c r="O4458" s="76"/>
      <c r="P4458" s="76"/>
      <c r="Q4458" s="84"/>
      <c r="R4458" s="85"/>
      <c r="S4458" s="76"/>
      <c r="T4458" s="86"/>
      <c r="U4458" s="84"/>
      <c r="V4458" s="84"/>
      <c r="W4458" s="83"/>
      <c r="X4458" s="76"/>
      <c r="Y4458" s="76"/>
      <c r="Z4458" s="90"/>
      <c r="AA4458" s="81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75"/>
      <c r="B4459" s="76"/>
      <c r="C4459" s="76"/>
      <c r="D4459" s="77"/>
      <c r="E4459" s="78"/>
      <c r="F4459" s="79"/>
      <c r="G4459" s="80"/>
      <c r="H4459" s="81"/>
      <c r="I4459" s="81"/>
      <c r="J4459" s="82"/>
      <c r="K4459" s="82"/>
      <c r="L4459" s="76"/>
      <c r="M4459" s="83"/>
      <c r="N4459" s="83"/>
      <c r="O4459" s="76"/>
      <c r="P4459" s="76"/>
      <c r="Q4459" s="84"/>
      <c r="R4459" s="85"/>
      <c r="S4459" s="76"/>
      <c r="T4459" s="86"/>
      <c r="U4459" s="84"/>
      <c r="V4459" s="84"/>
      <c r="W4459" s="83"/>
      <c r="X4459" s="76"/>
      <c r="Y4459" s="76"/>
      <c r="Z4459" s="90"/>
      <c r="AA4459" s="81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75"/>
      <c r="B4460" s="76"/>
      <c r="C4460" s="76"/>
      <c r="D4460" s="77"/>
      <c r="E4460" s="78"/>
      <c r="F4460" s="79"/>
      <c r="G4460" s="80"/>
      <c r="H4460" s="81"/>
      <c r="I4460" s="81"/>
      <c r="J4460" s="82"/>
      <c r="K4460" s="82"/>
      <c r="L4460" s="76"/>
      <c r="M4460" s="83"/>
      <c r="N4460" s="83"/>
      <c r="O4460" s="76"/>
      <c r="P4460" s="76"/>
      <c r="Q4460" s="84"/>
      <c r="R4460" s="85"/>
      <c r="S4460" s="76"/>
      <c r="T4460" s="86"/>
      <c r="U4460" s="84"/>
      <c r="V4460" s="84"/>
      <c r="W4460" s="83"/>
      <c r="X4460" s="76"/>
      <c r="Y4460" s="76"/>
      <c r="Z4460" s="90"/>
      <c r="AA4460" s="81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75"/>
      <c r="B4461" s="76"/>
      <c r="C4461" s="76"/>
      <c r="D4461" s="77"/>
      <c r="E4461" s="78"/>
      <c r="F4461" s="79"/>
      <c r="G4461" s="80"/>
      <c r="H4461" s="81"/>
      <c r="I4461" s="81"/>
      <c r="J4461" s="82"/>
      <c r="K4461" s="82"/>
      <c r="L4461" s="76"/>
      <c r="M4461" s="83"/>
      <c r="N4461" s="83"/>
      <c r="O4461" s="76"/>
      <c r="P4461" s="76"/>
      <c r="Q4461" s="84"/>
      <c r="R4461" s="85"/>
      <c r="S4461" s="76"/>
      <c r="T4461" s="86"/>
      <c r="U4461" s="84"/>
      <c r="V4461" s="84"/>
      <c r="W4461" s="83"/>
      <c r="X4461" s="76"/>
      <c r="Y4461" s="76"/>
      <c r="Z4461" s="90"/>
      <c r="AA4461" s="81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75"/>
      <c r="B4462" s="76"/>
      <c r="C4462" s="76"/>
      <c r="D4462" s="77"/>
      <c r="E4462" s="78"/>
      <c r="F4462" s="79"/>
      <c r="G4462" s="80"/>
      <c r="H4462" s="81"/>
      <c r="I4462" s="81"/>
      <c r="J4462" s="82"/>
      <c r="K4462" s="82"/>
      <c r="L4462" s="76"/>
      <c r="M4462" s="83"/>
      <c r="N4462" s="83"/>
      <c r="O4462" s="76"/>
      <c r="P4462" s="76"/>
      <c r="Q4462" s="84"/>
      <c r="R4462" s="85"/>
      <c r="S4462" s="76"/>
      <c r="T4462" s="86"/>
      <c r="U4462" s="84"/>
      <c r="V4462" s="84"/>
      <c r="W4462" s="83"/>
      <c r="X4462" s="76"/>
      <c r="Y4462" s="76"/>
      <c r="Z4462" s="90"/>
      <c r="AA4462" s="81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75"/>
      <c r="B4463" s="76"/>
      <c r="C4463" s="76"/>
      <c r="D4463" s="77"/>
      <c r="E4463" s="78"/>
      <c r="F4463" s="79"/>
      <c r="G4463" s="80"/>
      <c r="H4463" s="81"/>
      <c r="I4463" s="81"/>
      <c r="J4463" s="82"/>
      <c r="K4463" s="82"/>
      <c r="L4463" s="76"/>
      <c r="M4463" s="83"/>
      <c r="N4463" s="83"/>
      <c r="O4463" s="76"/>
      <c r="P4463" s="76"/>
      <c r="Q4463" s="84"/>
      <c r="R4463" s="85"/>
      <c r="S4463" s="76"/>
      <c r="T4463" s="86"/>
      <c r="U4463" s="84"/>
      <c r="V4463" s="84"/>
      <c r="W4463" s="83"/>
      <c r="X4463" s="76"/>
      <c r="Y4463" s="76"/>
      <c r="Z4463" s="90"/>
      <c r="AA4463" s="81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75"/>
      <c r="B4464" s="76"/>
      <c r="C4464" s="76"/>
      <c r="D4464" s="77"/>
      <c r="E4464" s="78"/>
      <c r="F4464" s="79"/>
      <c r="G4464" s="80"/>
      <c r="H4464" s="81"/>
      <c r="I4464" s="81"/>
      <c r="J4464" s="82"/>
      <c r="K4464" s="82"/>
      <c r="L4464" s="76"/>
      <c r="M4464" s="83"/>
      <c r="N4464" s="83"/>
      <c r="O4464" s="76"/>
      <c r="P4464" s="76"/>
      <c r="Q4464" s="84"/>
      <c r="R4464" s="85"/>
      <c r="S4464" s="76"/>
      <c r="T4464" s="86"/>
      <c r="U4464" s="84"/>
      <c r="V4464" s="84"/>
      <c r="W4464" s="83"/>
      <c r="X4464" s="76"/>
      <c r="Y4464" s="76"/>
      <c r="Z4464" s="90"/>
      <c r="AA4464" s="81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75"/>
      <c r="B4465" s="76"/>
      <c r="C4465" s="76"/>
      <c r="D4465" s="77"/>
      <c r="E4465" s="78"/>
      <c r="F4465" s="79"/>
      <c r="G4465" s="80"/>
      <c r="H4465" s="81"/>
      <c r="I4465" s="81"/>
      <c r="J4465" s="82"/>
      <c r="K4465" s="82"/>
      <c r="L4465" s="76"/>
      <c r="M4465" s="83"/>
      <c r="N4465" s="83"/>
      <c r="O4465" s="76"/>
      <c r="P4465" s="76"/>
      <c r="Q4465" s="84"/>
      <c r="R4465" s="85"/>
      <c r="S4465" s="76"/>
      <c r="T4465" s="86"/>
      <c r="U4465" s="84"/>
      <c r="V4465" s="84"/>
      <c r="W4465" s="83"/>
      <c r="X4465" s="76"/>
      <c r="Y4465" s="76"/>
      <c r="Z4465" s="90"/>
      <c r="AA4465" s="81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75"/>
      <c r="B4466" s="76"/>
      <c r="C4466" s="76"/>
      <c r="D4466" s="77"/>
      <c r="E4466" s="78"/>
      <c r="F4466" s="79"/>
      <c r="G4466" s="80"/>
      <c r="H4466" s="81"/>
      <c r="I4466" s="81"/>
      <c r="J4466" s="82"/>
      <c r="K4466" s="82"/>
      <c r="L4466" s="76"/>
      <c r="M4466" s="83"/>
      <c r="N4466" s="83"/>
      <c r="O4466" s="76"/>
      <c r="P4466" s="76"/>
      <c r="Q4466" s="84"/>
      <c r="R4466" s="85"/>
      <c r="S4466" s="76"/>
      <c r="T4466" s="86"/>
      <c r="U4466" s="84"/>
      <c r="V4466" s="84"/>
      <c r="W4466" s="83"/>
      <c r="X4466" s="76"/>
      <c r="Y4466" s="76"/>
      <c r="Z4466" s="90"/>
      <c r="AA4466" s="81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75"/>
      <c r="B4467" s="76"/>
      <c r="C4467" s="76"/>
      <c r="D4467" s="77"/>
      <c r="E4467" s="78"/>
      <c r="F4467" s="79"/>
      <c r="G4467" s="80"/>
      <c r="H4467" s="81"/>
      <c r="I4467" s="81"/>
      <c r="J4467" s="82"/>
      <c r="K4467" s="82"/>
      <c r="L4467" s="76"/>
      <c r="M4467" s="83"/>
      <c r="N4467" s="83"/>
      <c r="O4467" s="76"/>
      <c r="P4467" s="76"/>
      <c r="Q4467" s="84"/>
      <c r="R4467" s="85"/>
      <c r="S4467" s="76"/>
      <c r="T4467" s="86"/>
      <c r="U4467" s="84"/>
      <c r="V4467" s="84"/>
      <c r="W4467" s="83"/>
      <c r="X4467" s="76"/>
      <c r="Y4467" s="76"/>
      <c r="Z4467" s="90"/>
      <c r="AA4467" s="81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75"/>
      <c r="B4468" s="76"/>
      <c r="C4468" s="76"/>
      <c r="D4468" s="77"/>
      <c r="E4468" s="78"/>
      <c r="F4468" s="79"/>
      <c r="G4468" s="80"/>
      <c r="H4468" s="81"/>
      <c r="I4468" s="81"/>
      <c r="J4468" s="82"/>
      <c r="K4468" s="82"/>
      <c r="L4468" s="76"/>
      <c r="M4468" s="83"/>
      <c r="N4468" s="83"/>
      <c r="O4468" s="76"/>
      <c r="P4468" s="76"/>
      <c r="Q4468" s="84"/>
      <c r="R4468" s="85"/>
      <c r="S4468" s="76"/>
      <c r="T4468" s="86"/>
      <c r="U4468" s="84"/>
      <c r="V4468" s="84"/>
      <c r="W4468" s="83"/>
      <c r="X4468" s="76"/>
      <c r="Y4468" s="76"/>
      <c r="Z4468" s="90"/>
      <c r="AA4468" s="81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75"/>
      <c r="B4469" s="76"/>
      <c r="C4469" s="76"/>
      <c r="D4469" s="77"/>
      <c r="E4469" s="78"/>
      <c r="F4469" s="79"/>
      <c r="G4469" s="80"/>
      <c r="H4469" s="81"/>
      <c r="I4469" s="81"/>
      <c r="J4469" s="82"/>
      <c r="K4469" s="82"/>
      <c r="L4469" s="76"/>
      <c r="M4469" s="83"/>
      <c r="N4469" s="83"/>
      <c r="O4469" s="76"/>
      <c r="P4469" s="76"/>
      <c r="Q4469" s="84"/>
      <c r="R4469" s="85"/>
      <c r="S4469" s="76"/>
      <c r="T4469" s="86"/>
      <c r="U4469" s="84"/>
      <c r="V4469" s="84"/>
      <c r="W4469" s="83"/>
      <c r="X4469" s="76"/>
      <c r="Y4469" s="76"/>
      <c r="Z4469" s="90"/>
      <c r="AA4469" s="81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75"/>
      <c r="B4470" s="76"/>
      <c r="C4470" s="76"/>
      <c r="D4470" s="77"/>
      <c r="E4470" s="78"/>
      <c r="F4470" s="79"/>
      <c r="G4470" s="80"/>
      <c r="H4470" s="81"/>
      <c r="I4470" s="81"/>
      <c r="J4470" s="82"/>
      <c r="K4470" s="82"/>
      <c r="L4470" s="76"/>
      <c r="M4470" s="83"/>
      <c r="N4470" s="83"/>
      <c r="O4470" s="76"/>
      <c r="P4470" s="76"/>
      <c r="Q4470" s="84"/>
      <c r="R4470" s="85"/>
      <c r="S4470" s="76"/>
      <c r="T4470" s="86"/>
      <c r="U4470" s="84"/>
      <c r="V4470" s="84"/>
      <c r="W4470" s="83"/>
      <c r="X4470" s="76"/>
      <c r="Y4470" s="76"/>
      <c r="Z4470" s="90"/>
      <c r="AA4470" s="81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75"/>
      <c r="B4471" s="76"/>
      <c r="C4471" s="76"/>
      <c r="D4471" s="77"/>
      <c r="E4471" s="78"/>
      <c r="F4471" s="79"/>
      <c r="G4471" s="80"/>
      <c r="H4471" s="81"/>
      <c r="I4471" s="81"/>
      <c r="J4471" s="82"/>
      <c r="K4471" s="82"/>
      <c r="L4471" s="76"/>
      <c r="M4471" s="83"/>
      <c r="N4471" s="83"/>
      <c r="O4471" s="76"/>
      <c r="P4471" s="76"/>
      <c r="Q4471" s="84"/>
      <c r="R4471" s="85"/>
      <c r="S4471" s="76"/>
      <c r="T4471" s="86"/>
      <c r="U4471" s="84"/>
      <c r="V4471" s="84"/>
      <c r="W4471" s="83"/>
      <c r="X4471" s="76"/>
      <c r="Y4471" s="76"/>
      <c r="Z4471" s="90"/>
      <c r="AA4471" s="81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75"/>
      <c r="B4472" s="76"/>
      <c r="C4472" s="76"/>
      <c r="D4472" s="77"/>
      <c r="E4472" s="78"/>
      <c r="F4472" s="79"/>
      <c r="G4472" s="80"/>
      <c r="H4472" s="81"/>
      <c r="I4472" s="81"/>
      <c r="J4472" s="82"/>
      <c r="K4472" s="82"/>
      <c r="L4472" s="76"/>
      <c r="M4472" s="83"/>
      <c r="N4472" s="83"/>
      <c r="O4472" s="76"/>
      <c r="P4472" s="76"/>
      <c r="Q4472" s="84"/>
      <c r="R4472" s="85"/>
      <c r="S4472" s="76"/>
      <c r="T4472" s="86"/>
      <c r="U4472" s="84"/>
      <c r="V4472" s="84"/>
      <c r="W4472" s="83"/>
      <c r="X4472" s="76"/>
      <c r="Y4472" s="76"/>
      <c r="Z4472" s="90"/>
      <c r="AA4472" s="81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75"/>
      <c r="B4473" s="76"/>
      <c r="C4473" s="76"/>
      <c r="D4473" s="77"/>
      <c r="E4473" s="78"/>
      <c r="F4473" s="79"/>
      <c r="G4473" s="80"/>
      <c r="H4473" s="81"/>
      <c r="I4473" s="81"/>
      <c r="J4473" s="82"/>
      <c r="K4473" s="82"/>
      <c r="L4473" s="76"/>
      <c r="M4473" s="83"/>
      <c r="N4473" s="83"/>
      <c r="O4473" s="76"/>
      <c r="P4473" s="76"/>
      <c r="Q4473" s="84"/>
      <c r="R4473" s="85"/>
      <c r="S4473" s="76"/>
      <c r="T4473" s="86"/>
      <c r="U4473" s="84"/>
      <c r="V4473" s="84"/>
      <c r="W4473" s="83"/>
      <c r="X4473" s="76"/>
      <c r="Y4473" s="76"/>
      <c r="Z4473" s="90"/>
      <c r="AA4473" s="81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75"/>
      <c r="B4474" s="76"/>
      <c r="C4474" s="76"/>
      <c r="D4474" s="77"/>
      <c r="E4474" s="78"/>
      <c r="F4474" s="79"/>
      <c r="G4474" s="80"/>
      <c r="H4474" s="81"/>
      <c r="I4474" s="81"/>
      <c r="J4474" s="82"/>
      <c r="K4474" s="82"/>
      <c r="L4474" s="76"/>
      <c r="M4474" s="83"/>
      <c r="N4474" s="83"/>
      <c r="O4474" s="76"/>
      <c r="P4474" s="76"/>
      <c r="Q4474" s="84"/>
      <c r="R4474" s="85"/>
      <c r="S4474" s="76"/>
      <c r="T4474" s="86"/>
      <c r="U4474" s="84"/>
      <c r="V4474" s="84"/>
      <c r="W4474" s="83"/>
      <c r="X4474" s="76"/>
      <c r="Y4474" s="76"/>
      <c r="Z4474" s="90"/>
      <c r="AA4474" s="81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75"/>
      <c r="B4475" s="76"/>
      <c r="C4475" s="76"/>
      <c r="D4475" s="77"/>
      <c r="E4475" s="78"/>
      <c r="F4475" s="79"/>
      <c r="G4475" s="80"/>
      <c r="H4475" s="81"/>
      <c r="I4475" s="81"/>
      <c r="J4475" s="82"/>
      <c r="K4475" s="82"/>
      <c r="L4475" s="76"/>
      <c r="M4475" s="83"/>
      <c r="N4475" s="83"/>
      <c r="O4475" s="76"/>
      <c r="P4475" s="76"/>
      <c r="Q4475" s="84"/>
      <c r="R4475" s="85"/>
      <c r="S4475" s="76"/>
      <c r="T4475" s="86"/>
      <c r="U4475" s="84"/>
      <c r="V4475" s="84"/>
      <c r="W4475" s="83"/>
      <c r="X4475" s="76"/>
      <c r="Y4475" s="76"/>
      <c r="Z4475" s="90"/>
      <c r="AA4475" s="81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75"/>
      <c r="B4476" s="76"/>
      <c r="C4476" s="76"/>
      <c r="D4476" s="77"/>
      <c r="E4476" s="78"/>
      <c r="F4476" s="79"/>
      <c r="G4476" s="80"/>
      <c r="H4476" s="81"/>
      <c r="I4476" s="81"/>
      <c r="J4476" s="82"/>
      <c r="K4476" s="82"/>
      <c r="L4476" s="76"/>
      <c r="M4476" s="83"/>
      <c r="N4476" s="83"/>
      <c r="O4476" s="76"/>
      <c r="P4476" s="76"/>
      <c r="Q4476" s="84"/>
      <c r="R4476" s="85"/>
      <c r="S4476" s="76"/>
      <c r="T4476" s="86"/>
      <c r="U4476" s="84"/>
      <c r="V4476" s="84"/>
      <c r="W4476" s="83"/>
      <c r="X4476" s="76"/>
      <c r="Y4476" s="76"/>
      <c r="Z4476" s="90"/>
      <c r="AA4476" s="81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75"/>
      <c r="B4477" s="76"/>
      <c r="C4477" s="76"/>
      <c r="D4477" s="77"/>
      <c r="E4477" s="78"/>
      <c r="F4477" s="79"/>
      <c r="G4477" s="80"/>
      <c r="H4477" s="81"/>
      <c r="I4477" s="81"/>
      <c r="J4477" s="82"/>
      <c r="K4477" s="82"/>
      <c r="L4477" s="76"/>
      <c r="M4477" s="83"/>
      <c r="N4477" s="83"/>
      <c r="O4477" s="76"/>
      <c r="P4477" s="76"/>
      <c r="Q4477" s="84"/>
      <c r="R4477" s="85"/>
      <c r="S4477" s="76"/>
      <c r="T4477" s="86"/>
      <c r="U4477" s="84"/>
      <c r="V4477" s="84"/>
      <c r="W4477" s="83"/>
      <c r="X4477" s="76"/>
      <c r="Y4477" s="76"/>
      <c r="Z4477" s="90"/>
      <c r="AA4477" s="81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75"/>
      <c r="B4478" s="76"/>
      <c r="C4478" s="76"/>
      <c r="D4478" s="77"/>
      <c r="E4478" s="78"/>
      <c r="F4478" s="79"/>
      <c r="G4478" s="80"/>
      <c r="H4478" s="81"/>
      <c r="I4478" s="81"/>
      <c r="J4478" s="82"/>
      <c r="K4478" s="82"/>
      <c r="L4478" s="76"/>
      <c r="M4478" s="83"/>
      <c r="N4478" s="83"/>
      <c r="O4478" s="76"/>
      <c r="P4478" s="76"/>
      <c r="Q4478" s="84"/>
      <c r="R4478" s="85"/>
      <c r="S4478" s="76"/>
      <c r="T4478" s="86"/>
      <c r="U4478" s="84"/>
      <c r="V4478" s="84"/>
      <c r="W4478" s="83"/>
      <c r="X4478" s="76"/>
      <c r="Y4478" s="76"/>
      <c r="Z4478" s="90"/>
      <c r="AA4478" s="81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75"/>
      <c r="B4479" s="76"/>
      <c r="C4479" s="76"/>
      <c r="D4479" s="77"/>
      <c r="E4479" s="78"/>
      <c r="F4479" s="79"/>
      <c r="G4479" s="80"/>
      <c r="H4479" s="81"/>
      <c r="I4479" s="81"/>
      <c r="J4479" s="82"/>
      <c r="K4479" s="82"/>
      <c r="L4479" s="76"/>
      <c r="M4479" s="83"/>
      <c r="N4479" s="83"/>
      <c r="O4479" s="76"/>
      <c r="P4479" s="76"/>
      <c r="Q4479" s="84"/>
      <c r="R4479" s="85"/>
      <c r="S4479" s="76"/>
      <c r="T4479" s="86"/>
      <c r="U4479" s="84"/>
      <c r="V4479" s="84"/>
      <c r="W4479" s="83"/>
      <c r="X4479" s="76"/>
      <c r="Y4479" s="76"/>
      <c r="Z4479" s="90"/>
      <c r="AA4479" s="81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75"/>
      <c r="B4480" s="76"/>
      <c r="C4480" s="76"/>
      <c r="D4480" s="77"/>
      <c r="E4480" s="78"/>
      <c r="F4480" s="79"/>
      <c r="G4480" s="80"/>
      <c r="H4480" s="81"/>
      <c r="I4480" s="81"/>
      <c r="J4480" s="82"/>
      <c r="K4480" s="82"/>
      <c r="L4480" s="76"/>
      <c r="M4480" s="83"/>
      <c r="N4480" s="83"/>
      <c r="O4480" s="76"/>
      <c r="P4480" s="76"/>
      <c r="Q4480" s="84"/>
      <c r="R4480" s="85"/>
      <c r="S4480" s="76"/>
      <c r="T4480" s="86"/>
      <c r="U4480" s="84"/>
      <c r="V4480" s="84"/>
      <c r="W4480" s="83"/>
      <c r="X4480" s="76"/>
      <c r="Y4480" s="76"/>
      <c r="Z4480" s="90"/>
      <c r="AA4480" s="81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75"/>
      <c r="B4481" s="76"/>
      <c r="C4481" s="76"/>
      <c r="D4481" s="77"/>
      <c r="E4481" s="78"/>
      <c r="F4481" s="79"/>
      <c r="G4481" s="80"/>
      <c r="H4481" s="81"/>
      <c r="I4481" s="81"/>
      <c r="J4481" s="82"/>
      <c r="K4481" s="82"/>
      <c r="L4481" s="76"/>
      <c r="M4481" s="83"/>
      <c r="N4481" s="83"/>
      <c r="O4481" s="76"/>
      <c r="P4481" s="76"/>
      <c r="Q4481" s="84"/>
      <c r="R4481" s="85"/>
      <c r="S4481" s="76"/>
      <c r="T4481" s="86"/>
      <c r="U4481" s="84"/>
      <c r="V4481" s="84"/>
      <c r="W4481" s="83"/>
      <c r="X4481" s="76"/>
      <c r="Y4481" s="76"/>
      <c r="Z4481" s="90"/>
      <c r="AA4481" s="81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75"/>
      <c r="B4482" s="76"/>
      <c r="C4482" s="76"/>
      <c r="D4482" s="77"/>
      <c r="E4482" s="78"/>
      <c r="F4482" s="79"/>
      <c r="G4482" s="80"/>
      <c r="H4482" s="81"/>
      <c r="I4482" s="81"/>
      <c r="J4482" s="82"/>
      <c r="K4482" s="82"/>
      <c r="L4482" s="76"/>
      <c r="M4482" s="83"/>
      <c r="N4482" s="83"/>
      <c r="O4482" s="76"/>
      <c r="P4482" s="76"/>
      <c r="Q4482" s="84"/>
      <c r="R4482" s="85"/>
      <c r="S4482" s="76"/>
      <c r="T4482" s="86"/>
      <c r="U4482" s="84"/>
      <c r="V4482" s="84"/>
      <c r="W4482" s="83"/>
      <c r="X4482" s="76"/>
      <c r="Y4482" s="76"/>
      <c r="Z4482" s="90"/>
      <c r="AA4482" s="81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75"/>
      <c r="B4483" s="76"/>
      <c r="C4483" s="76"/>
      <c r="D4483" s="77"/>
      <c r="E4483" s="78"/>
      <c r="F4483" s="79"/>
      <c r="G4483" s="80"/>
      <c r="H4483" s="81"/>
      <c r="I4483" s="81"/>
      <c r="J4483" s="82"/>
      <c r="K4483" s="82"/>
      <c r="L4483" s="76"/>
      <c r="M4483" s="83"/>
      <c r="N4483" s="83"/>
      <c r="O4483" s="76"/>
      <c r="P4483" s="76"/>
      <c r="Q4483" s="84"/>
      <c r="R4483" s="85"/>
      <c r="S4483" s="76"/>
      <c r="T4483" s="86"/>
      <c r="U4483" s="84"/>
      <c r="V4483" s="84"/>
      <c r="W4483" s="83"/>
      <c r="X4483" s="76"/>
      <c r="Y4483" s="76"/>
      <c r="Z4483" s="90"/>
      <c r="AA4483" s="81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75"/>
      <c r="B4484" s="76"/>
      <c r="C4484" s="76"/>
      <c r="D4484" s="77"/>
      <c r="E4484" s="78"/>
      <c r="F4484" s="79"/>
      <c r="G4484" s="80"/>
      <c r="H4484" s="81"/>
      <c r="I4484" s="81"/>
      <c r="J4484" s="82"/>
      <c r="K4484" s="82"/>
      <c r="L4484" s="76"/>
      <c r="M4484" s="83"/>
      <c r="N4484" s="83"/>
      <c r="O4484" s="76"/>
      <c r="P4484" s="76"/>
      <c r="Q4484" s="84"/>
      <c r="R4484" s="85"/>
      <c r="S4484" s="76"/>
      <c r="T4484" s="86"/>
      <c r="U4484" s="84"/>
      <c r="V4484" s="84"/>
      <c r="W4484" s="83"/>
      <c r="X4484" s="76"/>
      <c r="Y4484" s="76"/>
      <c r="Z4484" s="90"/>
      <c r="AA4484" s="81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75"/>
      <c r="B4485" s="76"/>
      <c r="C4485" s="76"/>
      <c r="D4485" s="77"/>
      <c r="E4485" s="78"/>
      <c r="F4485" s="79"/>
      <c r="G4485" s="80"/>
      <c r="H4485" s="81"/>
      <c r="I4485" s="81"/>
      <c r="J4485" s="82"/>
      <c r="K4485" s="82"/>
      <c r="L4485" s="76"/>
      <c r="M4485" s="83"/>
      <c r="N4485" s="83"/>
      <c r="O4485" s="76"/>
      <c r="P4485" s="76"/>
      <c r="Q4485" s="84"/>
      <c r="R4485" s="85"/>
      <c r="S4485" s="76"/>
      <c r="T4485" s="86"/>
      <c r="U4485" s="84"/>
      <c r="V4485" s="84"/>
      <c r="W4485" s="83"/>
      <c r="X4485" s="76"/>
      <c r="Y4485" s="76"/>
      <c r="Z4485" s="90"/>
      <c r="AA4485" s="81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75"/>
      <c r="B4486" s="76"/>
      <c r="C4486" s="76"/>
      <c r="D4486" s="77"/>
      <c r="E4486" s="78"/>
      <c r="F4486" s="79"/>
      <c r="G4486" s="80"/>
      <c r="H4486" s="81"/>
      <c r="I4486" s="81"/>
      <c r="J4486" s="82"/>
      <c r="K4486" s="82"/>
      <c r="L4486" s="76"/>
      <c r="M4486" s="83"/>
      <c r="N4486" s="83"/>
      <c r="O4486" s="76"/>
      <c r="P4486" s="76"/>
      <c r="Q4486" s="84"/>
      <c r="R4486" s="85"/>
      <c r="S4486" s="76"/>
      <c r="T4486" s="86"/>
      <c r="U4486" s="84"/>
      <c r="V4486" s="84"/>
      <c r="W4486" s="83"/>
      <c r="X4486" s="76"/>
      <c r="Y4486" s="76"/>
      <c r="Z4486" s="90"/>
      <c r="AA4486" s="81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75"/>
      <c r="B4487" s="76"/>
      <c r="C4487" s="76"/>
      <c r="D4487" s="77"/>
      <c r="E4487" s="78"/>
      <c r="F4487" s="79"/>
      <c r="G4487" s="80"/>
      <c r="H4487" s="81"/>
      <c r="I4487" s="81"/>
      <c r="J4487" s="82"/>
      <c r="K4487" s="82"/>
      <c r="L4487" s="76"/>
      <c r="M4487" s="83"/>
      <c r="N4487" s="83"/>
      <c r="O4487" s="76"/>
      <c r="P4487" s="76"/>
      <c r="Q4487" s="84"/>
      <c r="R4487" s="85"/>
      <c r="S4487" s="76"/>
      <c r="T4487" s="86"/>
      <c r="U4487" s="84"/>
      <c r="V4487" s="84"/>
      <c r="W4487" s="83"/>
      <c r="X4487" s="76"/>
      <c r="Y4487" s="76"/>
      <c r="Z4487" s="90"/>
      <c r="AA4487" s="81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75"/>
      <c r="B4488" s="76"/>
      <c r="C4488" s="76"/>
      <c r="D4488" s="77"/>
      <c r="E4488" s="78"/>
      <c r="F4488" s="79"/>
      <c r="G4488" s="80"/>
      <c r="H4488" s="81"/>
      <c r="I4488" s="81"/>
      <c r="J4488" s="82"/>
      <c r="K4488" s="82"/>
      <c r="L4488" s="76"/>
      <c r="M4488" s="83"/>
      <c r="N4488" s="83"/>
      <c r="O4488" s="76"/>
      <c r="P4488" s="76"/>
      <c r="Q4488" s="84"/>
      <c r="R4488" s="85"/>
      <c r="S4488" s="76"/>
      <c r="T4488" s="86"/>
      <c r="U4488" s="84"/>
      <c r="V4488" s="84"/>
      <c r="W4488" s="83"/>
      <c r="X4488" s="76"/>
      <c r="Y4488" s="76"/>
      <c r="Z4488" s="90"/>
      <c r="AA4488" s="81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75"/>
      <c r="B4489" s="76"/>
      <c r="C4489" s="76"/>
      <c r="D4489" s="77"/>
      <c r="E4489" s="78"/>
      <c r="F4489" s="79"/>
      <c r="G4489" s="80"/>
      <c r="H4489" s="81"/>
      <c r="I4489" s="81"/>
      <c r="J4489" s="82"/>
      <c r="K4489" s="82"/>
      <c r="L4489" s="76"/>
      <c r="M4489" s="83"/>
      <c r="N4489" s="83"/>
      <c r="O4489" s="76"/>
      <c r="P4489" s="76"/>
      <c r="Q4489" s="84"/>
      <c r="R4489" s="85"/>
      <c r="S4489" s="76"/>
      <c r="T4489" s="86"/>
      <c r="U4489" s="84"/>
      <c r="V4489" s="84"/>
      <c r="W4489" s="83"/>
      <c r="X4489" s="76"/>
      <c r="Y4489" s="76"/>
      <c r="Z4489" s="90"/>
      <c r="AA4489" s="81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75"/>
      <c r="B4490" s="76"/>
      <c r="C4490" s="76"/>
      <c r="D4490" s="77"/>
      <c r="E4490" s="78"/>
      <c r="F4490" s="79"/>
      <c r="G4490" s="80"/>
      <c r="H4490" s="81"/>
      <c r="I4490" s="81"/>
      <c r="J4490" s="82"/>
      <c r="K4490" s="82"/>
      <c r="L4490" s="76"/>
      <c r="M4490" s="83"/>
      <c r="N4490" s="83"/>
      <c r="O4490" s="76"/>
      <c r="P4490" s="76"/>
      <c r="Q4490" s="84"/>
      <c r="R4490" s="85"/>
      <c r="S4490" s="76"/>
      <c r="T4490" s="86"/>
      <c r="U4490" s="84"/>
      <c r="V4490" s="84"/>
      <c r="W4490" s="83"/>
      <c r="X4490" s="76"/>
      <c r="Y4490" s="76"/>
      <c r="Z4490" s="90"/>
      <c r="AA4490" s="81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75"/>
      <c r="B4491" s="76"/>
      <c r="C4491" s="76"/>
      <c r="D4491" s="77"/>
      <c r="E4491" s="78"/>
      <c r="F4491" s="79"/>
      <c r="G4491" s="80"/>
      <c r="H4491" s="81"/>
      <c r="I4491" s="81"/>
      <c r="J4491" s="82"/>
      <c r="K4491" s="82"/>
      <c r="L4491" s="76"/>
      <c r="M4491" s="83"/>
      <c r="N4491" s="83"/>
      <c r="O4491" s="76"/>
      <c r="P4491" s="76"/>
      <c r="Q4491" s="84"/>
      <c r="R4491" s="85"/>
      <c r="S4491" s="76"/>
      <c r="T4491" s="86"/>
      <c r="U4491" s="84"/>
      <c r="V4491" s="84"/>
      <c r="W4491" s="83"/>
      <c r="X4491" s="76"/>
      <c r="Y4491" s="76"/>
      <c r="Z4491" s="90"/>
      <c r="AA4491" s="81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75"/>
      <c r="B4492" s="76"/>
      <c r="C4492" s="76"/>
      <c r="D4492" s="77"/>
      <c r="E4492" s="78"/>
      <c r="F4492" s="79"/>
      <c r="G4492" s="80"/>
      <c r="H4492" s="81"/>
      <c r="I4492" s="81"/>
      <c r="J4492" s="82"/>
      <c r="K4492" s="82"/>
      <c r="L4492" s="76"/>
      <c r="M4492" s="83"/>
      <c r="N4492" s="83"/>
      <c r="O4492" s="76"/>
      <c r="P4492" s="76"/>
      <c r="Q4492" s="84"/>
      <c r="R4492" s="85"/>
      <c r="S4492" s="76"/>
      <c r="T4492" s="86"/>
      <c r="U4492" s="84"/>
      <c r="V4492" s="84"/>
      <c r="W4492" s="83"/>
      <c r="X4492" s="76"/>
      <c r="Y4492" s="76"/>
      <c r="Z4492" s="90"/>
      <c r="AA4492" s="81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75"/>
      <c r="B4493" s="76"/>
      <c r="C4493" s="76"/>
      <c r="D4493" s="77"/>
      <c r="E4493" s="78"/>
      <c r="F4493" s="79"/>
      <c r="G4493" s="80"/>
      <c r="H4493" s="81"/>
      <c r="I4493" s="81"/>
      <c r="J4493" s="82"/>
      <c r="K4493" s="82"/>
      <c r="L4493" s="76"/>
      <c r="M4493" s="83"/>
      <c r="N4493" s="83"/>
      <c r="O4493" s="76"/>
      <c r="P4493" s="76"/>
      <c r="Q4493" s="84"/>
      <c r="R4493" s="85"/>
      <c r="S4493" s="76"/>
      <c r="T4493" s="86"/>
      <c r="U4493" s="84"/>
      <c r="V4493" s="84"/>
      <c r="W4493" s="83"/>
      <c r="X4493" s="76"/>
      <c r="Y4493" s="76"/>
      <c r="Z4493" s="90"/>
      <c r="AA4493" s="81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75"/>
      <c r="B4494" s="76"/>
      <c r="C4494" s="76"/>
      <c r="D4494" s="77"/>
      <c r="E4494" s="78"/>
      <c r="F4494" s="79"/>
      <c r="G4494" s="80"/>
      <c r="H4494" s="81"/>
      <c r="I4494" s="81"/>
      <c r="J4494" s="82"/>
      <c r="K4494" s="82"/>
      <c r="L4494" s="76"/>
      <c r="M4494" s="83"/>
      <c r="N4494" s="83"/>
      <c r="O4494" s="76"/>
      <c r="P4494" s="76"/>
      <c r="Q4494" s="84"/>
      <c r="R4494" s="85"/>
      <c r="S4494" s="76"/>
      <c r="T4494" s="86"/>
      <c r="U4494" s="84"/>
      <c r="V4494" s="84"/>
      <c r="W4494" s="83"/>
      <c r="X4494" s="76"/>
      <c r="Y4494" s="76"/>
      <c r="Z4494" s="90"/>
      <c r="AA4494" s="81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75"/>
      <c r="B4495" s="76"/>
      <c r="C4495" s="76"/>
      <c r="D4495" s="77"/>
      <c r="E4495" s="78"/>
      <c r="F4495" s="79"/>
      <c r="G4495" s="80"/>
      <c r="H4495" s="81"/>
      <c r="I4495" s="81"/>
      <c r="J4495" s="82"/>
      <c r="K4495" s="82"/>
      <c r="L4495" s="76"/>
      <c r="M4495" s="83"/>
      <c r="N4495" s="83"/>
      <c r="O4495" s="76"/>
      <c r="P4495" s="76"/>
      <c r="Q4495" s="84"/>
      <c r="R4495" s="85"/>
      <c r="S4495" s="76"/>
      <c r="T4495" s="86"/>
      <c r="U4495" s="84"/>
      <c r="V4495" s="84"/>
      <c r="W4495" s="83"/>
      <c r="X4495" s="76"/>
      <c r="Y4495" s="76"/>
      <c r="Z4495" s="90"/>
      <c r="AA4495" s="81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75"/>
      <c r="B4496" s="76"/>
      <c r="C4496" s="76"/>
      <c r="D4496" s="77"/>
      <c r="E4496" s="78"/>
      <c r="F4496" s="79"/>
      <c r="G4496" s="80"/>
      <c r="H4496" s="81"/>
      <c r="I4496" s="81"/>
      <c r="J4496" s="82"/>
      <c r="K4496" s="82"/>
      <c r="L4496" s="76"/>
      <c r="M4496" s="83"/>
      <c r="N4496" s="83"/>
      <c r="O4496" s="76"/>
      <c r="P4496" s="76"/>
      <c r="Q4496" s="84"/>
      <c r="R4496" s="85"/>
      <c r="S4496" s="76"/>
      <c r="T4496" s="86"/>
      <c r="U4496" s="84"/>
      <c r="V4496" s="84"/>
      <c r="W4496" s="83"/>
      <c r="X4496" s="76"/>
      <c r="Y4496" s="76"/>
      <c r="Z4496" s="90"/>
      <c r="AA4496" s="81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75"/>
      <c r="B4497" s="76"/>
      <c r="C4497" s="76"/>
      <c r="D4497" s="77"/>
      <c r="E4497" s="78"/>
      <c r="F4497" s="79"/>
      <c r="G4497" s="80"/>
      <c r="H4497" s="81"/>
      <c r="I4497" s="81"/>
      <c r="J4497" s="82"/>
      <c r="K4497" s="82"/>
      <c r="L4497" s="76"/>
      <c r="M4497" s="83"/>
      <c r="N4497" s="83"/>
      <c r="O4497" s="76"/>
      <c r="P4497" s="76"/>
      <c r="Q4497" s="84"/>
      <c r="R4497" s="85"/>
      <c r="S4497" s="76"/>
      <c r="T4497" s="86"/>
      <c r="U4497" s="84"/>
      <c r="V4497" s="84"/>
      <c r="W4497" s="83"/>
      <c r="X4497" s="76"/>
      <c r="Y4497" s="76"/>
      <c r="Z4497" s="90"/>
      <c r="AA4497" s="81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75"/>
      <c r="B4498" s="76"/>
      <c r="C4498" s="76"/>
      <c r="D4498" s="77"/>
      <c r="E4498" s="78"/>
      <c r="F4498" s="79"/>
      <c r="G4498" s="80"/>
      <c r="H4498" s="81"/>
      <c r="I4498" s="81"/>
      <c r="J4498" s="82"/>
      <c r="K4498" s="82"/>
      <c r="L4498" s="76"/>
      <c r="M4498" s="83"/>
      <c r="N4498" s="83"/>
      <c r="O4498" s="76"/>
      <c r="P4498" s="76"/>
      <c r="Q4498" s="84"/>
      <c r="R4498" s="85"/>
      <c r="S4498" s="76"/>
      <c r="T4498" s="86"/>
      <c r="U4498" s="84"/>
      <c r="V4498" s="84"/>
      <c r="W4498" s="83"/>
      <c r="X4498" s="76"/>
      <c r="Y4498" s="76"/>
      <c r="Z4498" s="90"/>
      <c r="AA4498" s="81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75"/>
      <c r="B4499" s="76"/>
      <c r="C4499" s="76"/>
      <c r="D4499" s="77"/>
      <c r="E4499" s="78"/>
      <c r="F4499" s="79"/>
      <c r="G4499" s="80"/>
      <c r="H4499" s="81"/>
      <c r="I4499" s="81"/>
      <c r="J4499" s="82"/>
      <c r="K4499" s="82"/>
      <c r="L4499" s="76"/>
      <c r="M4499" s="83"/>
      <c r="N4499" s="83"/>
      <c r="O4499" s="76"/>
      <c r="P4499" s="76"/>
      <c r="Q4499" s="84"/>
      <c r="R4499" s="85"/>
      <c r="S4499" s="76"/>
      <c r="T4499" s="86"/>
      <c r="U4499" s="84"/>
      <c r="V4499" s="84"/>
      <c r="W4499" s="83"/>
      <c r="X4499" s="76"/>
      <c r="Y4499" s="76"/>
      <c r="Z4499" s="90"/>
      <c r="AA4499" s="81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75"/>
      <c r="B4500" s="76"/>
      <c r="C4500" s="76"/>
      <c r="D4500" s="77"/>
      <c r="E4500" s="78"/>
      <c r="F4500" s="79"/>
      <c r="G4500" s="80"/>
      <c r="H4500" s="81"/>
      <c r="I4500" s="81"/>
      <c r="J4500" s="82"/>
      <c r="K4500" s="82"/>
      <c r="L4500" s="76"/>
      <c r="M4500" s="83"/>
      <c r="N4500" s="83"/>
      <c r="O4500" s="76"/>
      <c r="P4500" s="76"/>
      <c r="Q4500" s="84"/>
      <c r="R4500" s="85"/>
      <c r="S4500" s="76"/>
      <c r="T4500" s="86"/>
      <c r="U4500" s="84"/>
      <c r="V4500" s="84"/>
      <c r="W4500" s="83"/>
      <c r="X4500" s="76"/>
      <c r="Y4500" s="76"/>
      <c r="Z4500" s="90"/>
      <c r="AA4500" s="81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75"/>
      <c r="B4501" s="76"/>
      <c r="C4501" s="76"/>
      <c r="D4501" s="77"/>
      <c r="E4501" s="78"/>
      <c r="F4501" s="79"/>
      <c r="G4501" s="80"/>
      <c r="H4501" s="81"/>
      <c r="I4501" s="81"/>
      <c r="J4501" s="82"/>
      <c r="K4501" s="82"/>
      <c r="L4501" s="76"/>
      <c r="M4501" s="83"/>
      <c r="N4501" s="83"/>
      <c r="O4501" s="76"/>
      <c r="P4501" s="76"/>
      <c r="Q4501" s="84"/>
      <c r="R4501" s="85"/>
      <c r="S4501" s="76"/>
      <c r="T4501" s="86"/>
      <c r="U4501" s="84"/>
      <c r="V4501" s="84"/>
      <c r="W4501" s="83"/>
      <c r="X4501" s="76"/>
      <c r="Y4501" s="76"/>
      <c r="Z4501" s="90"/>
      <c r="AA4501" s="81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75"/>
      <c r="B4502" s="76"/>
      <c r="C4502" s="76"/>
      <c r="D4502" s="77"/>
      <c r="E4502" s="78"/>
      <c r="F4502" s="79"/>
      <c r="G4502" s="80"/>
      <c r="H4502" s="81"/>
      <c r="I4502" s="81"/>
      <c r="J4502" s="82"/>
      <c r="K4502" s="82"/>
      <c r="L4502" s="76"/>
      <c r="M4502" s="83"/>
      <c r="N4502" s="83"/>
      <c r="O4502" s="76"/>
      <c r="P4502" s="76"/>
      <c r="Q4502" s="84"/>
      <c r="R4502" s="85"/>
      <c r="S4502" s="76"/>
      <c r="T4502" s="86"/>
      <c r="U4502" s="84"/>
      <c r="V4502" s="84"/>
      <c r="W4502" s="83"/>
      <c r="X4502" s="76"/>
      <c r="Y4502" s="76"/>
      <c r="Z4502" s="90"/>
      <c r="AA4502" s="81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75"/>
      <c r="B4503" s="76"/>
      <c r="C4503" s="76"/>
      <c r="D4503" s="77"/>
      <c r="E4503" s="78"/>
      <c r="F4503" s="79"/>
      <c r="G4503" s="80"/>
      <c r="H4503" s="81"/>
      <c r="I4503" s="81"/>
      <c r="J4503" s="82"/>
      <c r="K4503" s="82"/>
      <c r="L4503" s="76"/>
      <c r="M4503" s="83"/>
      <c r="N4503" s="83"/>
      <c r="O4503" s="76"/>
      <c r="P4503" s="76"/>
      <c r="Q4503" s="84"/>
      <c r="R4503" s="85"/>
      <c r="S4503" s="76"/>
      <c r="T4503" s="86"/>
      <c r="U4503" s="84"/>
      <c r="V4503" s="84"/>
      <c r="W4503" s="83"/>
      <c r="X4503" s="76"/>
      <c r="Y4503" s="76"/>
      <c r="Z4503" s="90"/>
      <c r="AA4503" s="81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75"/>
      <c r="B4504" s="76"/>
      <c r="C4504" s="76"/>
      <c r="D4504" s="77"/>
      <c r="E4504" s="78"/>
      <c r="F4504" s="79"/>
      <c r="G4504" s="80"/>
      <c r="H4504" s="81"/>
      <c r="I4504" s="81"/>
      <c r="J4504" s="82"/>
      <c r="K4504" s="82"/>
      <c r="L4504" s="76"/>
      <c r="M4504" s="83"/>
      <c r="N4504" s="83"/>
      <c r="O4504" s="76"/>
      <c r="P4504" s="76"/>
      <c r="Q4504" s="84"/>
      <c r="R4504" s="85"/>
      <c r="S4504" s="76"/>
      <c r="T4504" s="86"/>
      <c r="U4504" s="84"/>
      <c r="V4504" s="84"/>
      <c r="W4504" s="83"/>
      <c r="X4504" s="76"/>
      <c r="Y4504" s="76"/>
      <c r="Z4504" s="90"/>
      <c r="AA4504" s="81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75"/>
      <c r="B4505" s="76"/>
      <c r="C4505" s="76"/>
      <c r="D4505" s="77"/>
      <c r="E4505" s="78"/>
      <c r="F4505" s="79"/>
      <c r="G4505" s="80"/>
      <c r="H4505" s="81"/>
      <c r="I4505" s="81"/>
      <c r="J4505" s="82"/>
      <c r="K4505" s="82"/>
      <c r="L4505" s="76"/>
      <c r="M4505" s="83"/>
      <c r="N4505" s="83"/>
      <c r="O4505" s="76"/>
      <c r="P4505" s="76"/>
      <c r="Q4505" s="84"/>
      <c r="R4505" s="85"/>
      <c r="S4505" s="76"/>
      <c r="T4505" s="86"/>
      <c r="U4505" s="84"/>
      <c r="V4505" s="84"/>
      <c r="W4505" s="83"/>
      <c r="X4505" s="76"/>
      <c r="Y4505" s="76"/>
      <c r="Z4505" s="90"/>
      <c r="AA4505" s="81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75"/>
      <c r="B4506" s="76"/>
      <c r="C4506" s="76"/>
      <c r="D4506" s="77"/>
      <c r="E4506" s="78"/>
      <c r="F4506" s="79"/>
      <c r="G4506" s="80"/>
      <c r="H4506" s="81"/>
      <c r="I4506" s="81"/>
      <c r="J4506" s="82"/>
      <c r="K4506" s="82"/>
      <c r="L4506" s="76"/>
      <c r="M4506" s="83"/>
      <c r="N4506" s="83"/>
      <c r="O4506" s="76"/>
      <c r="P4506" s="76"/>
      <c r="Q4506" s="84"/>
      <c r="R4506" s="85"/>
      <c r="S4506" s="76"/>
      <c r="T4506" s="86"/>
      <c r="U4506" s="84"/>
      <c r="V4506" s="84"/>
      <c r="W4506" s="83"/>
      <c r="X4506" s="76"/>
      <c r="Y4506" s="76"/>
      <c r="Z4506" s="90"/>
      <c r="AA4506" s="81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75"/>
      <c r="B4507" s="76"/>
      <c r="C4507" s="76"/>
      <c r="D4507" s="77"/>
      <c r="E4507" s="78"/>
      <c r="F4507" s="79"/>
      <c r="G4507" s="80"/>
      <c r="H4507" s="81"/>
      <c r="I4507" s="81"/>
      <c r="J4507" s="82"/>
      <c r="K4507" s="82"/>
      <c r="L4507" s="76"/>
      <c r="M4507" s="83"/>
      <c r="N4507" s="83"/>
      <c r="O4507" s="76"/>
      <c r="P4507" s="76"/>
      <c r="Q4507" s="84"/>
      <c r="R4507" s="85"/>
      <c r="S4507" s="76"/>
      <c r="T4507" s="86"/>
      <c r="U4507" s="84"/>
      <c r="V4507" s="84"/>
      <c r="W4507" s="83"/>
      <c r="X4507" s="76"/>
      <c r="Y4507" s="76"/>
      <c r="Z4507" s="90"/>
      <c r="AA4507" s="81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75"/>
      <c r="B4508" s="76"/>
      <c r="C4508" s="76"/>
      <c r="D4508" s="77"/>
      <c r="E4508" s="78"/>
      <c r="F4508" s="79"/>
      <c r="G4508" s="80"/>
      <c r="H4508" s="81"/>
      <c r="I4508" s="81"/>
      <c r="J4508" s="82"/>
      <c r="K4508" s="82"/>
      <c r="L4508" s="76"/>
      <c r="M4508" s="83"/>
      <c r="N4508" s="83"/>
      <c r="O4508" s="76"/>
      <c r="P4508" s="76"/>
      <c r="Q4508" s="84"/>
      <c r="R4508" s="85"/>
      <c r="S4508" s="76"/>
      <c r="T4508" s="86"/>
      <c r="U4508" s="84"/>
      <c r="V4508" s="84"/>
      <c r="W4508" s="83"/>
      <c r="X4508" s="76"/>
      <c r="Y4508" s="76"/>
      <c r="Z4508" s="90"/>
      <c r="AA4508" s="81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75"/>
      <c r="B4509" s="76"/>
      <c r="C4509" s="76"/>
      <c r="D4509" s="77"/>
      <c r="E4509" s="78"/>
      <c r="F4509" s="79"/>
      <c r="G4509" s="80"/>
      <c r="H4509" s="81"/>
      <c r="I4509" s="81"/>
      <c r="J4509" s="82"/>
      <c r="K4509" s="82"/>
      <c r="L4509" s="76"/>
      <c r="M4509" s="83"/>
      <c r="N4509" s="83"/>
      <c r="O4509" s="76"/>
      <c r="P4509" s="76"/>
      <c r="Q4509" s="84"/>
      <c r="R4509" s="85"/>
      <c r="S4509" s="76"/>
      <c r="T4509" s="86"/>
      <c r="U4509" s="84"/>
      <c r="V4509" s="84"/>
      <c r="W4509" s="83"/>
      <c r="X4509" s="76"/>
      <c r="Y4509" s="76"/>
      <c r="Z4509" s="90"/>
      <c r="AA4509" s="81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75"/>
      <c r="B4510" s="76"/>
      <c r="C4510" s="76"/>
      <c r="D4510" s="77"/>
      <c r="E4510" s="78"/>
      <c r="F4510" s="79"/>
      <c r="G4510" s="80"/>
      <c r="H4510" s="81"/>
      <c r="I4510" s="81"/>
      <c r="J4510" s="82"/>
      <c r="K4510" s="82"/>
      <c r="L4510" s="76"/>
      <c r="M4510" s="83"/>
      <c r="N4510" s="83"/>
      <c r="O4510" s="76"/>
      <c r="P4510" s="76"/>
      <c r="Q4510" s="84"/>
      <c r="R4510" s="85"/>
      <c r="S4510" s="76"/>
      <c r="T4510" s="86"/>
      <c r="U4510" s="84"/>
      <c r="V4510" s="84"/>
      <c r="W4510" s="83"/>
      <c r="X4510" s="76"/>
      <c r="Y4510" s="76"/>
      <c r="Z4510" s="90"/>
      <c r="AA4510" s="81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75"/>
      <c r="B4511" s="76"/>
      <c r="C4511" s="76"/>
      <c r="D4511" s="77"/>
      <c r="E4511" s="78"/>
      <c r="F4511" s="79"/>
      <c r="G4511" s="80"/>
      <c r="H4511" s="81"/>
      <c r="I4511" s="81"/>
      <c r="J4511" s="82"/>
      <c r="K4511" s="82"/>
      <c r="L4511" s="76"/>
      <c r="M4511" s="83"/>
      <c r="N4511" s="83"/>
      <c r="O4511" s="76"/>
      <c r="P4511" s="76"/>
      <c r="Q4511" s="84"/>
      <c r="R4511" s="85"/>
      <c r="S4511" s="76"/>
      <c r="T4511" s="86"/>
      <c r="U4511" s="84"/>
      <c r="V4511" s="84"/>
      <c r="W4511" s="83"/>
      <c r="X4511" s="76"/>
      <c r="Y4511" s="76"/>
      <c r="Z4511" s="90"/>
      <c r="AA4511" s="81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75"/>
      <c r="B4512" s="76"/>
      <c r="C4512" s="76"/>
      <c r="D4512" s="77"/>
      <c r="E4512" s="78"/>
      <c r="F4512" s="79"/>
      <c r="G4512" s="80"/>
      <c r="H4512" s="81"/>
      <c r="I4512" s="81"/>
      <c r="J4512" s="82"/>
      <c r="K4512" s="82"/>
      <c r="L4512" s="76"/>
      <c r="M4512" s="83"/>
      <c r="N4512" s="83"/>
      <c r="O4512" s="76"/>
      <c r="P4512" s="76"/>
      <c r="Q4512" s="84"/>
      <c r="R4512" s="85"/>
      <c r="S4512" s="76"/>
      <c r="T4512" s="86"/>
      <c r="U4512" s="84"/>
      <c r="V4512" s="84"/>
      <c r="W4512" s="83"/>
      <c r="X4512" s="76"/>
      <c r="Y4512" s="76"/>
      <c r="Z4512" s="90"/>
      <c r="AA4512" s="81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75"/>
      <c r="B4513" s="76"/>
      <c r="C4513" s="76"/>
      <c r="D4513" s="77"/>
      <c r="E4513" s="78"/>
      <c r="F4513" s="79"/>
      <c r="G4513" s="80"/>
      <c r="H4513" s="81"/>
      <c r="I4513" s="81"/>
      <c r="J4513" s="82"/>
      <c r="K4513" s="82"/>
      <c r="L4513" s="76"/>
      <c r="M4513" s="83"/>
      <c r="N4513" s="83"/>
      <c r="O4513" s="76"/>
      <c r="P4513" s="76"/>
      <c r="Q4513" s="84"/>
      <c r="R4513" s="85"/>
      <c r="S4513" s="76"/>
      <c r="T4513" s="86"/>
      <c r="U4513" s="84"/>
      <c r="V4513" s="84"/>
      <c r="W4513" s="83"/>
      <c r="X4513" s="76"/>
      <c r="Y4513" s="76"/>
      <c r="Z4513" s="90"/>
      <c r="AA4513" s="81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75"/>
      <c r="B4514" s="76"/>
      <c r="C4514" s="76"/>
      <c r="D4514" s="77"/>
      <c r="E4514" s="78"/>
      <c r="F4514" s="79"/>
      <c r="G4514" s="80"/>
      <c r="H4514" s="81"/>
      <c r="I4514" s="81"/>
      <c r="J4514" s="82"/>
      <c r="K4514" s="82"/>
      <c r="L4514" s="76"/>
      <c r="M4514" s="83"/>
      <c r="N4514" s="83"/>
      <c r="O4514" s="76"/>
      <c r="P4514" s="76"/>
      <c r="Q4514" s="84"/>
      <c r="R4514" s="85"/>
      <c r="S4514" s="76"/>
      <c r="T4514" s="86"/>
      <c r="U4514" s="84"/>
      <c r="V4514" s="84"/>
      <c r="W4514" s="83"/>
      <c r="X4514" s="76"/>
      <c r="Y4514" s="76"/>
      <c r="Z4514" s="90"/>
      <c r="AA4514" s="81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75"/>
      <c r="B4515" s="76"/>
      <c r="C4515" s="76"/>
      <c r="D4515" s="77"/>
      <c r="E4515" s="78"/>
      <c r="F4515" s="79"/>
      <c r="G4515" s="80"/>
      <c r="H4515" s="81"/>
      <c r="I4515" s="81"/>
      <c r="J4515" s="82"/>
      <c r="K4515" s="82"/>
      <c r="L4515" s="76"/>
      <c r="M4515" s="83"/>
      <c r="N4515" s="83"/>
      <c r="O4515" s="76"/>
      <c r="P4515" s="76"/>
      <c r="Q4515" s="84"/>
      <c r="R4515" s="85"/>
      <c r="S4515" s="76"/>
      <c r="T4515" s="86"/>
      <c r="U4515" s="84"/>
      <c r="V4515" s="84"/>
      <c r="W4515" s="83"/>
      <c r="X4515" s="76"/>
      <c r="Y4515" s="76"/>
      <c r="Z4515" s="90"/>
      <c r="AA4515" s="81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75"/>
      <c r="B4516" s="76"/>
      <c r="C4516" s="76"/>
      <c r="D4516" s="77"/>
      <c r="E4516" s="78"/>
      <c r="F4516" s="79"/>
      <c r="G4516" s="80"/>
      <c r="H4516" s="81"/>
      <c r="I4516" s="81"/>
      <c r="J4516" s="82"/>
      <c r="K4516" s="82"/>
      <c r="L4516" s="76"/>
      <c r="M4516" s="83"/>
      <c r="N4516" s="83"/>
      <c r="O4516" s="76"/>
      <c r="P4516" s="76"/>
      <c r="Q4516" s="84"/>
      <c r="R4516" s="85"/>
      <c r="S4516" s="76"/>
      <c r="T4516" s="86"/>
      <c r="U4516" s="84"/>
      <c r="V4516" s="84"/>
      <c r="W4516" s="83"/>
      <c r="X4516" s="76"/>
      <c r="Y4516" s="76"/>
      <c r="Z4516" s="90"/>
      <c r="AA4516" s="81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75"/>
      <c r="B4517" s="76"/>
      <c r="C4517" s="76"/>
      <c r="D4517" s="77"/>
      <c r="E4517" s="78"/>
      <c r="F4517" s="79"/>
      <c r="G4517" s="80"/>
      <c r="H4517" s="81"/>
      <c r="I4517" s="81"/>
      <c r="J4517" s="82"/>
      <c r="K4517" s="82"/>
      <c r="L4517" s="76"/>
      <c r="M4517" s="83"/>
      <c r="N4517" s="83"/>
      <c r="O4517" s="76"/>
      <c r="P4517" s="76"/>
      <c r="Q4517" s="84"/>
      <c r="R4517" s="85"/>
      <c r="S4517" s="76"/>
      <c r="T4517" s="86"/>
      <c r="U4517" s="84"/>
      <c r="V4517" s="84"/>
      <c r="W4517" s="83"/>
      <c r="X4517" s="76"/>
      <c r="Y4517" s="76"/>
      <c r="Z4517" s="90"/>
      <c r="AA4517" s="81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75"/>
      <c r="B4518" s="76"/>
      <c r="C4518" s="76"/>
      <c r="D4518" s="77"/>
      <c r="E4518" s="78"/>
      <c r="F4518" s="79"/>
      <c r="G4518" s="80"/>
      <c r="H4518" s="81"/>
      <c r="I4518" s="81"/>
      <c r="J4518" s="82"/>
      <c r="K4518" s="82"/>
      <c r="L4518" s="76"/>
      <c r="M4518" s="83"/>
      <c r="N4518" s="83"/>
      <c r="O4518" s="76"/>
      <c r="P4518" s="76"/>
      <c r="Q4518" s="84"/>
      <c r="R4518" s="85"/>
      <c r="S4518" s="76"/>
      <c r="T4518" s="86"/>
      <c r="U4518" s="84"/>
      <c r="V4518" s="84"/>
      <c r="W4518" s="83"/>
      <c r="X4518" s="76"/>
      <c r="Y4518" s="76"/>
      <c r="Z4518" s="90"/>
      <c r="AA4518" s="81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75"/>
      <c r="B4519" s="76"/>
      <c r="C4519" s="76"/>
      <c r="D4519" s="77"/>
      <c r="E4519" s="78"/>
      <c r="F4519" s="79"/>
      <c r="G4519" s="80"/>
      <c r="H4519" s="81"/>
      <c r="I4519" s="81"/>
      <c r="J4519" s="82"/>
      <c r="K4519" s="82"/>
      <c r="L4519" s="76"/>
      <c r="M4519" s="83"/>
      <c r="N4519" s="83"/>
      <c r="O4519" s="76"/>
      <c r="P4519" s="76"/>
      <c r="Q4519" s="84"/>
      <c r="R4519" s="85"/>
      <c r="S4519" s="76"/>
      <c r="T4519" s="86"/>
      <c r="U4519" s="84"/>
      <c r="V4519" s="84"/>
      <c r="W4519" s="83"/>
      <c r="X4519" s="76"/>
      <c r="Y4519" s="76"/>
      <c r="Z4519" s="90"/>
      <c r="AA4519" s="81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75"/>
      <c r="B4520" s="76"/>
      <c r="C4520" s="76"/>
      <c r="D4520" s="77"/>
      <c r="E4520" s="78"/>
      <c r="F4520" s="79"/>
      <c r="G4520" s="80"/>
      <c r="H4520" s="81"/>
      <c r="I4520" s="81"/>
      <c r="J4520" s="82"/>
      <c r="K4520" s="82"/>
      <c r="L4520" s="76"/>
      <c r="M4520" s="83"/>
      <c r="N4520" s="83"/>
      <c r="O4520" s="76"/>
      <c r="P4520" s="76"/>
      <c r="Q4520" s="84"/>
      <c r="R4520" s="85"/>
      <c r="S4520" s="76"/>
      <c r="T4520" s="86"/>
      <c r="U4520" s="84"/>
      <c r="V4520" s="84"/>
      <c r="W4520" s="83"/>
      <c r="X4520" s="76"/>
      <c r="Y4520" s="76"/>
      <c r="Z4520" s="90"/>
      <c r="AA4520" s="81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75"/>
      <c r="B4521" s="76"/>
      <c r="C4521" s="76"/>
      <c r="D4521" s="77"/>
      <c r="E4521" s="78"/>
      <c r="F4521" s="79"/>
      <c r="G4521" s="80"/>
      <c r="H4521" s="81"/>
      <c r="I4521" s="81"/>
      <c r="J4521" s="82"/>
      <c r="K4521" s="82"/>
      <c r="L4521" s="76"/>
      <c r="M4521" s="83"/>
      <c r="N4521" s="83"/>
      <c r="O4521" s="76"/>
      <c r="P4521" s="76"/>
      <c r="Q4521" s="84"/>
      <c r="R4521" s="85"/>
      <c r="S4521" s="76"/>
      <c r="T4521" s="86"/>
      <c r="U4521" s="84"/>
      <c r="V4521" s="84"/>
      <c r="W4521" s="83"/>
      <c r="X4521" s="76"/>
      <c r="Y4521" s="76"/>
      <c r="Z4521" s="90"/>
      <c r="AA4521" s="81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75"/>
      <c r="B4522" s="76"/>
      <c r="C4522" s="76"/>
      <c r="D4522" s="77"/>
      <c r="E4522" s="78"/>
      <c r="F4522" s="79"/>
      <c r="G4522" s="80"/>
      <c r="H4522" s="81"/>
      <c r="I4522" s="81"/>
      <c r="J4522" s="82"/>
      <c r="K4522" s="82"/>
      <c r="L4522" s="76"/>
      <c r="M4522" s="83"/>
      <c r="N4522" s="83"/>
      <c r="O4522" s="76"/>
      <c r="P4522" s="76"/>
      <c r="Q4522" s="84"/>
      <c r="R4522" s="85"/>
      <c r="S4522" s="76"/>
      <c r="T4522" s="86"/>
      <c r="U4522" s="84"/>
      <c r="V4522" s="84"/>
      <c r="W4522" s="83"/>
      <c r="X4522" s="76"/>
      <c r="Y4522" s="76"/>
      <c r="Z4522" s="90"/>
      <c r="AA4522" s="81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75"/>
      <c r="B4523" s="76"/>
      <c r="C4523" s="76"/>
      <c r="D4523" s="77"/>
      <c r="E4523" s="78"/>
      <c r="F4523" s="79"/>
      <c r="G4523" s="80"/>
      <c r="H4523" s="81"/>
      <c r="I4523" s="81"/>
      <c r="J4523" s="82"/>
      <c r="K4523" s="82"/>
      <c r="L4523" s="76"/>
      <c r="M4523" s="83"/>
      <c r="N4523" s="83"/>
      <c r="O4523" s="76"/>
      <c r="P4523" s="76"/>
      <c r="Q4523" s="84"/>
      <c r="R4523" s="85"/>
      <c r="S4523" s="76"/>
      <c r="T4523" s="86"/>
      <c r="U4523" s="84"/>
      <c r="V4523" s="84"/>
      <c r="W4523" s="83"/>
      <c r="X4523" s="76"/>
      <c r="Y4523" s="76"/>
      <c r="Z4523" s="90"/>
      <c r="AA4523" s="81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75"/>
      <c r="B4524" s="76"/>
      <c r="C4524" s="76"/>
      <c r="D4524" s="77"/>
      <c r="E4524" s="78"/>
      <c r="F4524" s="79"/>
      <c r="G4524" s="80"/>
      <c r="H4524" s="81"/>
      <c r="I4524" s="81"/>
      <c r="J4524" s="82"/>
      <c r="K4524" s="82"/>
      <c r="L4524" s="76"/>
      <c r="M4524" s="83"/>
      <c r="N4524" s="83"/>
      <c r="O4524" s="76"/>
      <c r="P4524" s="76"/>
      <c r="Q4524" s="84"/>
      <c r="R4524" s="85"/>
      <c r="S4524" s="76"/>
      <c r="T4524" s="86"/>
      <c r="U4524" s="84"/>
      <c r="V4524" s="84"/>
      <c r="W4524" s="83"/>
      <c r="X4524" s="76"/>
      <c r="Y4524" s="76"/>
      <c r="Z4524" s="90"/>
      <c r="AA4524" s="81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75"/>
      <c r="B4525" s="76"/>
      <c r="C4525" s="76"/>
      <c r="D4525" s="77"/>
      <c r="E4525" s="78"/>
      <c r="F4525" s="79"/>
      <c r="G4525" s="80"/>
      <c r="H4525" s="81"/>
      <c r="I4525" s="81"/>
      <c r="J4525" s="82"/>
      <c r="K4525" s="82"/>
      <c r="L4525" s="76"/>
      <c r="M4525" s="83"/>
      <c r="N4525" s="83"/>
      <c r="O4525" s="76"/>
      <c r="P4525" s="76"/>
      <c r="Q4525" s="84"/>
      <c r="R4525" s="85"/>
      <c r="S4525" s="76"/>
      <c r="T4525" s="86"/>
      <c r="U4525" s="84"/>
      <c r="V4525" s="84"/>
      <c r="W4525" s="83"/>
      <c r="X4525" s="76"/>
      <c r="Y4525" s="76"/>
      <c r="Z4525" s="90"/>
      <c r="AA4525" s="81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75"/>
      <c r="B4526" s="76"/>
      <c r="C4526" s="76"/>
      <c r="D4526" s="77"/>
      <c r="E4526" s="78"/>
      <c r="F4526" s="79"/>
      <c r="G4526" s="80"/>
      <c r="H4526" s="81"/>
      <c r="I4526" s="81"/>
      <c r="J4526" s="82"/>
      <c r="K4526" s="82"/>
      <c r="L4526" s="76"/>
      <c r="M4526" s="83"/>
      <c r="N4526" s="83"/>
      <c r="O4526" s="76"/>
      <c r="P4526" s="76"/>
      <c r="Q4526" s="84"/>
      <c r="R4526" s="85"/>
      <c r="S4526" s="76"/>
      <c r="T4526" s="86"/>
      <c r="U4526" s="84"/>
      <c r="V4526" s="84"/>
      <c r="W4526" s="83"/>
      <c r="X4526" s="76"/>
      <c r="Y4526" s="76"/>
      <c r="Z4526" s="90"/>
      <c r="AA4526" s="81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75"/>
      <c r="B4527" s="76"/>
      <c r="C4527" s="76"/>
      <c r="D4527" s="77"/>
      <c r="E4527" s="78"/>
      <c r="F4527" s="79"/>
      <c r="G4527" s="80"/>
      <c r="H4527" s="81"/>
      <c r="I4527" s="81"/>
      <c r="J4527" s="82"/>
      <c r="K4527" s="82"/>
      <c r="L4527" s="76"/>
      <c r="M4527" s="83"/>
      <c r="N4527" s="83"/>
      <c r="O4527" s="76"/>
      <c r="P4527" s="76"/>
      <c r="Q4527" s="84"/>
      <c r="R4527" s="85"/>
      <c r="S4527" s="76"/>
      <c r="T4527" s="86"/>
      <c r="U4527" s="84"/>
      <c r="V4527" s="84"/>
      <c r="W4527" s="83"/>
      <c r="X4527" s="76"/>
      <c r="Y4527" s="76"/>
      <c r="Z4527" s="90"/>
      <c r="AA4527" s="81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75"/>
      <c r="B4528" s="76"/>
      <c r="C4528" s="76"/>
      <c r="D4528" s="77"/>
      <c r="E4528" s="78"/>
      <c r="F4528" s="79"/>
      <c r="G4528" s="80"/>
      <c r="H4528" s="81"/>
      <c r="I4528" s="81"/>
      <c r="J4528" s="82"/>
      <c r="K4528" s="82"/>
      <c r="L4528" s="76"/>
      <c r="M4528" s="83"/>
      <c r="N4528" s="83"/>
      <c r="O4528" s="76"/>
      <c r="P4528" s="76"/>
      <c r="Q4528" s="84"/>
      <c r="R4528" s="85"/>
      <c r="S4528" s="76"/>
      <c r="T4528" s="86"/>
      <c r="U4528" s="84"/>
      <c r="V4528" s="84"/>
      <c r="W4528" s="83"/>
      <c r="X4528" s="76"/>
      <c r="Y4528" s="76"/>
      <c r="Z4528" s="90"/>
      <c r="AA4528" s="81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75"/>
      <c r="B4529" s="76"/>
      <c r="C4529" s="76"/>
      <c r="D4529" s="77"/>
      <c r="E4529" s="78"/>
      <c r="F4529" s="79"/>
      <c r="G4529" s="80"/>
      <c r="H4529" s="81"/>
      <c r="I4529" s="81"/>
      <c r="J4529" s="82"/>
      <c r="K4529" s="82"/>
      <c r="L4529" s="76"/>
      <c r="M4529" s="83"/>
      <c r="N4529" s="83"/>
      <c r="O4529" s="76"/>
      <c r="P4529" s="76"/>
      <c r="Q4529" s="84"/>
      <c r="R4529" s="85"/>
      <c r="S4529" s="76"/>
      <c r="T4529" s="86"/>
      <c r="U4529" s="84"/>
      <c r="V4529" s="84"/>
      <c r="W4529" s="83"/>
      <c r="X4529" s="76"/>
      <c r="Y4529" s="76"/>
      <c r="Z4529" s="90"/>
      <c r="AA4529" s="81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75"/>
      <c r="B4530" s="76"/>
      <c r="C4530" s="76"/>
      <c r="D4530" s="77"/>
      <c r="E4530" s="78"/>
      <c r="F4530" s="79"/>
      <c r="G4530" s="80"/>
      <c r="H4530" s="81"/>
      <c r="I4530" s="81"/>
      <c r="J4530" s="82"/>
      <c r="K4530" s="82"/>
      <c r="L4530" s="76"/>
      <c r="M4530" s="83"/>
      <c r="N4530" s="83"/>
      <c r="O4530" s="76"/>
      <c r="P4530" s="76"/>
      <c r="Q4530" s="84"/>
      <c r="R4530" s="85"/>
      <c r="S4530" s="76"/>
      <c r="T4530" s="86"/>
      <c r="U4530" s="84"/>
      <c r="V4530" s="84"/>
      <c r="W4530" s="83"/>
      <c r="X4530" s="76"/>
      <c r="Y4530" s="76"/>
      <c r="Z4530" s="90"/>
      <c r="AA4530" s="81"/>
      <c r="AB4530" s="4"/>
      <c r="AC4530" s="1"/>
      <c r="AD4530" s="8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75"/>
      <c r="B4531" s="76"/>
      <c r="C4531" s="76"/>
      <c r="D4531" s="77"/>
      <c r="E4531" s="78"/>
      <c r="F4531" s="79"/>
      <c r="G4531" s="80"/>
      <c r="H4531" s="81"/>
      <c r="I4531" s="81"/>
      <c r="J4531" s="82"/>
      <c r="K4531" s="82"/>
      <c r="L4531" s="76"/>
      <c r="M4531" s="83"/>
      <c r="N4531" s="83"/>
      <c r="O4531" s="76"/>
      <c r="P4531" s="76"/>
      <c r="Q4531" s="84"/>
      <c r="R4531" s="85"/>
      <c r="S4531" s="76"/>
      <c r="T4531" s="86"/>
      <c r="U4531" s="84"/>
      <c r="V4531" s="84"/>
      <c r="W4531" s="83"/>
      <c r="X4531" s="76"/>
      <c r="Y4531" s="76"/>
      <c r="Z4531" s="90"/>
      <c r="AA4531" s="81"/>
    </row>
    <row r="4532" spans="1:120" ht="12.75" x14ac:dyDescent="0.2">
      <c r="A4532" s="75"/>
      <c r="B4532" s="76"/>
      <c r="C4532" s="76"/>
      <c r="D4532" s="77"/>
      <c r="E4532" s="78"/>
      <c r="F4532" s="79"/>
      <c r="G4532" s="80"/>
      <c r="H4532" s="81"/>
      <c r="I4532" s="81"/>
      <c r="J4532" s="82"/>
      <c r="K4532" s="82"/>
      <c r="L4532" s="76"/>
      <c r="M4532" s="83"/>
      <c r="N4532" s="83"/>
      <c r="O4532" s="76"/>
      <c r="P4532" s="76"/>
      <c r="Q4532" s="84"/>
      <c r="R4532" s="85"/>
      <c r="S4532" s="76"/>
      <c r="T4532" s="86"/>
      <c r="U4532" s="84"/>
      <c r="V4532" s="84"/>
      <c r="W4532" s="83"/>
      <c r="X4532" s="76"/>
      <c r="Y4532" s="76"/>
      <c r="Z4532" s="90"/>
      <c r="AA4532" s="81"/>
    </row>
    <row r="4533" spans="1:120" ht="12.75" x14ac:dyDescent="0.2">
      <c r="A4533" s="75"/>
      <c r="B4533" s="76"/>
      <c r="C4533" s="76"/>
      <c r="D4533" s="77"/>
      <c r="E4533" s="78"/>
      <c r="F4533" s="79"/>
      <c r="G4533" s="80"/>
      <c r="H4533" s="81"/>
      <c r="I4533" s="81"/>
      <c r="J4533" s="82"/>
      <c r="K4533" s="82"/>
      <c r="L4533" s="76"/>
      <c r="M4533" s="83"/>
      <c r="N4533" s="83"/>
      <c r="O4533" s="76"/>
      <c r="P4533" s="76"/>
      <c r="Q4533" s="84"/>
      <c r="R4533" s="85"/>
      <c r="S4533" s="76"/>
      <c r="T4533" s="86"/>
      <c r="U4533" s="84"/>
      <c r="V4533" s="84"/>
      <c r="W4533" s="83"/>
      <c r="X4533" s="76"/>
      <c r="Y4533" s="76"/>
      <c r="Z4533" s="90"/>
      <c r="AA4533" s="81"/>
    </row>
    <row r="4534" spans="1:120" ht="12.75" x14ac:dyDescent="0.2">
      <c r="A4534" s="75"/>
      <c r="B4534" s="76"/>
      <c r="C4534" s="76"/>
      <c r="D4534" s="77"/>
      <c r="E4534" s="78"/>
      <c r="F4534" s="79"/>
      <c r="G4534" s="80"/>
      <c r="H4534" s="81"/>
      <c r="I4534" s="81"/>
      <c r="J4534" s="82"/>
      <c r="K4534" s="82"/>
      <c r="L4534" s="76"/>
      <c r="M4534" s="83"/>
      <c r="N4534" s="83"/>
      <c r="O4534" s="76"/>
      <c r="P4534" s="76"/>
      <c r="Q4534" s="84"/>
      <c r="R4534" s="85"/>
      <c r="S4534" s="76"/>
      <c r="T4534" s="86"/>
      <c r="U4534" s="84"/>
      <c r="V4534" s="84"/>
      <c r="W4534" s="83"/>
      <c r="X4534" s="76"/>
      <c r="Y4534" s="76"/>
      <c r="Z4534" s="90"/>
      <c r="AA4534" s="81"/>
    </row>
    <row r="4535" spans="1:120" ht="12.75" x14ac:dyDescent="0.2">
      <c r="A4535" s="75"/>
      <c r="B4535" s="76"/>
      <c r="C4535" s="76"/>
      <c r="D4535" s="77"/>
      <c r="E4535" s="78"/>
      <c r="F4535" s="79"/>
      <c r="G4535" s="80"/>
      <c r="H4535" s="81"/>
      <c r="I4535" s="81"/>
      <c r="J4535" s="82"/>
      <c r="K4535" s="82"/>
      <c r="L4535" s="76"/>
      <c r="M4535" s="83"/>
      <c r="N4535" s="83"/>
      <c r="O4535" s="76"/>
      <c r="P4535" s="76"/>
      <c r="Q4535" s="84"/>
      <c r="R4535" s="85"/>
      <c r="S4535" s="76"/>
      <c r="T4535" s="86"/>
      <c r="U4535" s="84"/>
      <c r="V4535" s="84"/>
      <c r="W4535" s="83"/>
      <c r="X4535" s="76"/>
      <c r="Y4535" s="76"/>
      <c r="Z4535" s="90"/>
      <c r="AA4535" s="81"/>
    </row>
    <row r="4536" spans="1:120" ht="12.75" x14ac:dyDescent="0.2">
      <c r="A4536" s="75"/>
      <c r="B4536" s="76"/>
      <c r="C4536" s="76"/>
      <c r="D4536" s="77"/>
      <c r="E4536" s="78"/>
      <c r="F4536" s="79"/>
      <c r="G4536" s="80"/>
      <c r="H4536" s="81"/>
      <c r="I4536" s="81"/>
      <c r="J4536" s="82"/>
      <c r="K4536" s="82"/>
      <c r="L4536" s="76"/>
      <c r="M4536" s="83"/>
      <c r="N4536" s="83"/>
      <c r="O4536" s="76"/>
      <c r="P4536" s="76"/>
      <c r="Q4536" s="84"/>
      <c r="R4536" s="85"/>
      <c r="S4536" s="76"/>
      <c r="T4536" s="86"/>
      <c r="U4536" s="84"/>
      <c r="V4536" s="84"/>
      <c r="W4536" s="83"/>
      <c r="X4536" s="76"/>
      <c r="Y4536" s="76"/>
      <c r="Z4536" s="90"/>
      <c r="AA4536" s="81"/>
    </row>
    <row r="4537" spans="1:120" ht="12.75" x14ac:dyDescent="0.2">
      <c r="A4537" s="75"/>
      <c r="B4537" s="76"/>
      <c r="C4537" s="76"/>
      <c r="D4537" s="77"/>
      <c r="E4537" s="78"/>
      <c r="F4537" s="79"/>
      <c r="G4537" s="80"/>
      <c r="H4537" s="81"/>
      <c r="I4537" s="81"/>
      <c r="J4537" s="82"/>
      <c r="K4537" s="82"/>
      <c r="L4537" s="76"/>
      <c r="M4537" s="83"/>
      <c r="N4537" s="83"/>
      <c r="O4537" s="76"/>
      <c r="P4537" s="76"/>
      <c r="Q4537" s="84"/>
      <c r="R4537" s="85"/>
      <c r="S4537" s="76"/>
      <c r="T4537" s="86"/>
      <c r="U4537" s="84"/>
      <c r="V4537" s="84"/>
      <c r="W4537" s="83"/>
      <c r="X4537" s="76"/>
      <c r="Y4537" s="76"/>
      <c r="Z4537" s="90"/>
      <c r="AA4537" s="81"/>
    </row>
    <row r="4538" spans="1:120" ht="12.75" x14ac:dyDescent="0.2">
      <c r="A4538" s="75"/>
      <c r="B4538" s="76"/>
      <c r="C4538" s="76"/>
      <c r="D4538" s="77"/>
      <c r="E4538" s="78"/>
      <c r="F4538" s="79"/>
      <c r="G4538" s="80"/>
      <c r="H4538" s="81"/>
      <c r="I4538" s="81"/>
      <c r="J4538" s="82"/>
      <c r="K4538" s="82"/>
      <c r="L4538" s="76"/>
      <c r="M4538" s="83"/>
      <c r="N4538" s="83"/>
      <c r="O4538" s="76"/>
      <c r="P4538" s="76"/>
      <c r="Q4538" s="84"/>
      <c r="R4538" s="85"/>
      <c r="S4538" s="76"/>
      <c r="T4538" s="86"/>
      <c r="U4538" s="84"/>
      <c r="V4538" s="84"/>
      <c r="W4538" s="83"/>
      <c r="X4538" s="76"/>
      <c r="Y4538" s="76"/>
      <c r="Z4538" s="90"/>
      <c r="AA4538" s="81"/>
    </row>
    <row r="4539" spans="1:120" ht="12.75" x14ac:dyDescent="0.2">
      <c r="A4539" s="75"/>
      <c r="B4539" s="76"/>
      <c r="C4539" s="76"/>
      <c r="D4539" s="77"/>
      <c r="E4539" s="78"/>
      <c r="F4539" s="79"/>
      <c r="G4539" s="80"/>
      <c r="H4539" s="81"/>
      <c r="I4539" s="81"/>
      <c r="J4539" s="82"/>
      <c r="K4539" s="82"/>
      <c r="L4539" s="76"/>
      <c r="M4539" s="83"/>
      <c r="N4539" s="83"/>
      <c r="O4539" s="76"/>
      <c r="P4539" s="76"/>
      <c r="Q4539" s="84"/>
      <c r="R4539" s="85"/>
      <c r="S4539" s="76"/>
      <c r="T4539" s="86"/>
      <c r="U4539" s="84"/>
      <c r="V4539" s="84"/>
      <c r="W4539" s="83"/>
      <c r="X4539" s="76"/>
      <c r="Y4539" s="76"/>
      <c r="Z4539" s="90"/>
      <c r="AA4539" s="81"/>
    </row>
    <row r="4540" spans="1:120" ht="12.75" x14ac:dyDescent="0.2">
      <c r="A4540" s="75"/>
      <c r="B4540" s="76"/>
      <c r="C4540" s="76"/>
      <c r="D4540" s="77"/>
      <c r="E4540" s="78"/>
      <c r="F4540" s="79"/>
      <c r="G4540" s="80"/>
      <c r="H4540" s="81"/>
      <c r="I4540" s="81"/>
      <c r="J4540" s="82"/>
      <c r="K4540" s="82"/>
      <c r="L4540" s="76"/>
      <c r="M4540" s="83"/>
      <c r="N4540" s="83"/>
      <c r="O4540" s="76"/>
      <c r="P4540" s="76"/>
      <c r="Q4540" s="84"/>
      <c r="R4540" s="85"/>
      <c r="S4540" s="76"/>
      <c r="T4540" s="86"/>
      <c r="U4540" s="84"/>
      <c r="V4540" s="84"/>
      <c r="W4540" s="83"/>
      <c r="X4540" s="76"/>
      <c r="Y4540" s="76"/>
      <c r="Z4540" s="90"/>
      <c r="AA4540" s="81"/>
    </row>
    <row r="4541" spans="1:120" ht="12.75" x14ac:dyDescent="0.2">
      <c r="A4541" s="75"/>
      <c r="B4541" s="76"/>
      <c r="C4541" s="76"/>
      <c r="D4541" s="77"/>
      <c r="E4541" s="78"/>
      <c r="F4541" s="79"/>
      <c r="G4541" s="80"/>
      <c r="H4541" s="81"/>
      <c r="I4541" s="81"/>
      <c r="J4541" s="82"/>
      <c r="K4541" s="82"/>
      <c r="L4541" s="76"/>
      <c r="M4541" s="83"/>
      <c r="N4541" s="83"/>
      <c r="O4541" s="76"/>
      <c r="P4541" s="76"/>
      <c r="Q4541" s="84"/>
      <c r="R4541" s="85"/>
      <c r="S4541" s="76"/>
      <c r="T4541" s="86"/>
      <c r="U4541" s="84"/>
      <c r="V4541" s="84"/>
      <c r="W4541" s="83"/>
      <c r="X4541" s="76"/>
      <c r="Y4541" s="76"/>
      <c r="Z4541" s="90"/>
      <c r="AA4541" s="81"/>
    </row>
    <row r="4542" spans="1:120" ht="12.75" x14ac:dyDescent="0.2">
      <c r="A4542" s="75"/>
      <c r="B4542" s="76"/>
      <c r="C4542" s="76"/>
      <c r="D4542" s="77"/>
      <c r="E4542" s="78"/>
      <c r="F4542" s="79"/>
      <c r="G4542" s="80"/>
      <c r="H4542" s="81"/>
      <c r="I4542" s="81"/>
      <c r="J4542" s="82"/>
      <c r="K4542" s="82"/>
      <c r="L4542" s="76"/>
      <c r="M4542" s="83"/>
      <c r="N4542" s="83"/>
      <c r="O4542" s="76"/>
      <c r="P4542" s="76"/>
      <c r="Q4542" s="84"/>
      <c r="R4542" s="85"/>
      <c r="S4542" s="76"/>
      <c r="T4542" s="86"/>
      <c r="U4542" s="84"/>
      <c r="V4542" s="84"/>
      <c r="W4542" s="83"/>
      <c r="X4542" s="76"/>
      <c r="Y4542" s="76"/>
      <c r="Z4542" s="90"/>
      <c r="AA4542" s="81"/>
    </row>
    <row r="4543" spans="1:120" ht="12.75" x14ac:dyDescent="0.2">
      <c r="A4543" s="75"/>
      <c r="B4543" s="76"/>
      <c r="C4543" s="76"/>
      <c r="D4543" s="77"/>
      <c r="E4543" s="78"/>
      <c r="F4543" s="79"/>
      <c r="G4543" s="80"/>
      <c r="H4543" s="81"/>
      <c r="I4543" s="81"/>
      <c r="J4543" s="82"/>
      <c r="K4543" s="82"/>
      <c r="L4543" s="76"/>
      <c r="M4543" s="83"/>
      <c r="N4543" s="83"/>
      <c r="O4543" s="76"/>
      <c r="P4543" s="76"/>
      <c r="Q4543" s="84"/>
      <c r="R4543" s="85"/>
      <c r="S4543" s="76"/>
      <c r="T4543" s="86"/>
      <c r="U4543" s="84"/>
      <c r="V4543" s="84"/>
      <c r="W4543" s="83"/>
      <c r="X4543" s="76"/>
      <c r="Y4543" s="76"/>
      <c r="Z4543" s="90"/>
      <c r="AA4543" s="81"/>
    </row>
    <row r="4544" spans="1:120" ht="12.75" x14ac:dyDescent="0.2">
      <c r="A4544" s="75"/>
      <c r="B4544" s="76"/>
      <c r="C4544" s="76"/>
      <c r="D4544" s="77"/>
      <c r="E4544" s="78"/>
      <c r="F4544" s="79"/>
      <c r="G4544" s="80"/>
      <c r="H4544" s="81"/>
      <c r="I4544" s="81"/>
      <c r="J4544" s="82"/>
      <c r="K4544" s="82"/>
      <c r="L4544" s="76"/>
      <c r="M4544" s="83"/>
      <c r="N4544" s="83"/>
      <c r="O4544" s="76"/>
      <c r="P4544" s="76"/>
      <c r="Q4544" s="84"/>
      <c r="R4544" s="85"/>
      <c r="S4544" s="76"/>
      <c r="T4544" s="86"/>
      <c r="U4544" s="84"/>
      <c r="V4544" s="84"/>
      <c r="W4544" s="83"/>
      <c r="X4544" s="76"/>
      <c r="Y4544" s="76"/>
      <c r="Z4544" s="90"/>
      <c r="AA4544" s="81"/>
    </row>
    <row r="4545" spans="1:27" ht="12.75" x14ac:dyDescent="0.2">
      <c r="A4545" s="75"/>
      <c r="B4545" s="76"/>
      <c r="C4545" s="76"/>
      <c r="D4545" s="77"/>
      <c r="E4545" s="78"/>
      <c r="F4545" s="79"/>
      <c r="G4545" s="80"/>
      <c r="H4545" s="81"/>
      <c r="I4545" s="81"/>
      <c r="J4545" s="82"/>
      <c r="K4545" s="82"/>
      <c r="L4545" s="76"/>
      <c r="M4545" s="83"/>
      <c r="N4545" s="83"/>
      <c r="O4545" s="76"/>
      <c r="P4545" s="76"/>
      <c r="Q4545" s="84"/>
      <c r="R4545" s="85"/>
      <c r="S4545" s="76"/>
      <c r="T4545" s="86"/>
      <c r="U4545" s="84"/>
      <c r="V4545" s="84"/>
      <c r="W4545" s="83"/>
      <c r="X4545" s="76"/>
      <c r="Y4545" s="76"/>
      <c r="Z4545" s="90"/>
      <c r="AA4545" s="81"/>
    </row>
    <row r="4546" spans="1:27" ht="12.75" x14ac:dyDescent="0.2">
      <c r="A4546" s="75"/>
      <c r="B4546" s="76"/>
      <c r="C4546" s="76"/>
      <c r="D4546" s="77"/>
      <c r="E4546" s="78"/>
      <c r="F4546" s="79"/>
      <c r="G4546" s="80"/>
      <c r="H4546" s="81"/>
      <c r="I4546" s="81"/>
      <c r="J4546" s="82"/>
      <c r="K4546" s="82"/>
      <c r="L4546" s="76"/>
      <c r="M4546" s="83"/>
      <c r="N4546" s="83"/>
      <c r="O4546" s="76"/>
      <c r="P4546" s="76"/>
      <c r="Q4546" s="84"/>
      <c r="R4546" s="85"/>
      <c r="S4546" s="76"/>
      <c r="T4546" s="86"/>
      <c r="U4546" s="84"/>
      <c r="V4546" s="84"/>
      <c r="W4546" s="83"/>
      <c r="X4546" s="76"/>
      <c r="Y4546" s="76"/>
      <c r="Z4546" s="90"/>
      <c r="AA4546" s="81"/>
    </row>
    <row r="4547" spans="1:27" ht="12.75" x14ac:dyDescent="0.2">
      <c r="A4547" s="75"/>
      <c r="B4547" s="76"/>
      <c r="C4547" s="76"/>
      <c r="D4547" s="77"/>
      <c r="E4547" s="78"/>
      <c r="F4547" s="79"/>
      <c r="G4547" s="80"/>
      <c r="H4547" s="81"/>
      <c r="I4547" s="81"/>
      <c r="J4547" s="82"/>
      <c r="K4547" s="82"/>
      <c r="L4547" s="76"/>
      <c r="M4547" s="83"/>
      <c r="N4547" s="83"/>
      <c r="O4547" s="76"/>
      <c r="P4547" s="76"/>
      <c r="Q4547" s="84"/>
      <c r="R4547" s="85"/>
      <c r="S4547" s="76"/>
      <c r="T4547" s="86"/>
      <c r="U4547" s="84"/>
      <c r="V4547" s="84"/>
      <c r="W4547" s="83"/>
      <c r="X4547" s="76"/>
      <c r="Y4547" s="76"/>
      <c r="Z4547" s="90"/>
      <c r="AA4547" s="81"/>
    </row>
    <row r="4548" spans="1:27" ht="12.75" x14ac:dyDescent="0.2">
      <c r="A4548" s="75"/>
      <c r="B4548" s="76"/>
      <c r="C4548" s="76"/>
      <c r="D4548" s="77"/>
      <c r="E4548" s="78"/>
      <c r="F4548" s="79"/>
      <c r="G4548" s="80"/>
      <c r="H4548" s="81"/>
      <c r="I4548" s="81"/>
      <c r="J4548" s="82"/>
      <c r="K4548" s="82"/>
      <c r="L4548" s="76"/>
      <c r="M4548" s="83"/>
      <c r="N4548" s="83"/>
      <c r="O4548" s="76"/>
      <c r="P4548" s="76"/>
      <c r="Q4548" s="84"/>
      <c r="R4548" s="85"/>
      <c r="S4548" s="76"/>
      <c r="T4548" s="86"/>
      <c r="U4548" s="84"/>
      <c r="V4548" s="84"/>
      <c r="W4548" s="83"/>
      <c r="X4548" s="76"/>
      <c r="Y4548" s="76"/>
      <c r="Z4548" s="90"/>
      <c r="AA4548" s="81"/>
    </row>
    <row r="4549" spans="1:27" ht="12.75" x14ac:dyDescent="0.2">
      <c r="A4549" s="75"/>
      <c r="B4549" s="76"/>
      <c r="C4549" s="76"/>
      <c r="D4549" s="77"/>
      <c r="E4549" s="78"/>
      <c r="F4549" s="79"/>
      <c r="G4549" s="80"/>
      <c r="H4549" s="81"/>
      <c r="I4549" s="81"/>
      <c r="J4549" s="82"/>
      <c r="K4549" s="82"/>
      <c r="L4549" s="76"/>
      <c r="M4549" s="83"/>
      <c r="N4549" s="83"/>
      <c r="O4549" s="76"/>
      <c r="P4549" s="76"/>
      <c r="Q4549" s="84"/>
      <c r="R4549" s="85"/>
      <c r="S4549" s="76"/>
      <c r="T4549" s="86"/>
      <c r="U4549" s="84"/>
      <c r="V4549" s="84"/>
      <c r="W4549" s="83"/>
      <c r="X4549" s="76"/>
      <c r="Y4549" s="76"/>
      <c r="Z4549" s="90"/>
      <c r="AA4549" s="81"/>
    </row>
    <row r="4550" spans="1:27" ht="12.75" x14ac:dyDescent="0.2">
      <c r="A4550" s="75"/>
      <c r="B4550" s="76"/>
      <c r="C4550" s="76"/>
      <c r="D4550" s="77"/>
      <c r="E4550" s="78"/>
      <c r="F4550" s="79"/>
      <c r="G4550" s="80"/>
      <c r="H4550" s="81"/>
      <c r="I4550" s="81"/>
      <c r="J4550" s="82"/>
      <c r="K4550" s="82"/>
      <c r="L4550" s="76"/>
      <c r="M4550" s="83"/>
      <c r="N4550" s="83"/>
      <c r="O4550" s="76"/>
      <c r="P4550" s="76"/>
      <c r="Q4550" s="84"/>
      <c r="R4550" s="85"/>
      <c r="S4550" s="76"/>
      <c r="T4550" s="86"/>
      <c r="U4550" s="84"/>
      <c r="V4550" s="84"/>
      <c r="W4550" s="83"/>
      <c r="X4550" s="76"/>
      <c r="Y4550" s="76"/>
      <c r="Z4550" s="90"/>
      <c r="AA4550" s="81"/>
    </row>
    <row r="4551" spans="1:27" ht="12.75" x14ac:dyDescent="0.2">
      <c r="A4551" s="75"/>
      <c r="B4551" s="76"/>
      <c r="C4551" s="76"/>
      <c r="D4551" s="77"/>
      <c r="E4551" s="78"/>
      <c r="F4551" s="79"/>
      <c r="G4551" s="80"/>
      <c r="H4551" s="81"/>
      <c r="I4551" s="81"/>
      <c r="J4551" s="82"/>
      <c r="K4551" s="82"/>
      <c r="L4551" s="76"/>
      <c r="M4551" s="83"/>
      <c r="N4551" s="83"/>
      <c r="O4551" s="76"/>
      <c r="P4551" s="76"/>
      <c r="Q4551" s="84"/>
      <c r="R4551" s="85"/>
      <c r="S4551" s="76"/>
      <c r="T4551" s="86"/>
      <c r="U4551" s="84"/>
      <c r="V4551" s="84"/>
      <c r="W4551" s="83"/>
      <c r="X4551" s="76"/>
      <c r="Y4551" s="76"/>
      <c r="Z4551" s="90"/>
      <c r="AA4551" s="81"/>
    </row>
    <row r="4552" spans="1:27" ht="12.75" x14ac:dyDescent="0.2">
      <c r="A4552" s="75"/>
      <c r="B4552" s="76"/>
      <c r="C4552" s="76"/>
      <c r="D4552" s="77"/>
      <c r="E4552" s="78"/>
      <c r="F4552" s="79"/>
      <c r="G4552" s="80"/>
      <c r="H4552" s="81"/>
      <c r="I4552" s="81"/>
      <c r="J4552" s="82"/>
      <c r="K4552" s="82"/>
      <c r="L4552" s="76"/>
      <c r="M4552" s="83"/>
      <c r="N4552" s="83"/>
      <c r="O4552" s="76"/>
      <c r="P4552" s="76"/>
      <c r="Q4552" s="84"/>
      <c r="R4552" s="85"/>
      <c r="S4552" s="76"/>
      <c r="T4552" s="86"/>
      <c r="U4552" s="84"/>
      <c r="V4552" s="84"/>
      <c r="W4552" s="83"/>
      <c r="X4552" s="76"/>
      <c r="Y4552" s="76"/>
      <c r="Z4552" s="90"/>
      <c r="AA4552" s="81"/>
    </row>
    <row r="4553" spans="1:27" ht="12.75" x14ac:dyDescent="0.2">
      <c r="A4553" s="75"/>
      <c r="B4553" s="76"/>
      <c r="C4553" s="76"/>
      <c r="D4553" s="77"/>
      <c r="E4553" s="78"/>
      <c r="F4553" s="79"/>
      <c r="G4553" s="80"/>
      <c r="H4553" s="81"/>
      <c r="I4553" s="81"/>
      <c r="J4553" s="82"/>
      <c r="K4553" s="82"/>
      <c r="L4553" s="76"/>
      <c r="M4553" s="83"/>
      <c r="N4553" s="83"/>
      <c r="O4553" s="76"/>
      <c r="P4553" s="76"/>
      <c r="Q4553" s="84"/>
      <c r="R4553" s="85"/>
      <c r="S4553" s="76"/>
      <c r="T4553" s="86"/>
      <c r="U4553" s="84"/>
      <c r="V4553" s="84"/>
      <c r="W4553" s="83"/>
      <c r="X4553" s="76"/>
      <c r="Y4553" s="76"/>
      <c r="Z4553" s="90"/>
      <c r="AA4553" s="81"/>
    </row>
    <row r="4554" spans="1:27" ht="12.75" x14ac:dyDescent="0.2">
      <c r="A4554" s="75"/>
      <c r="B4554" s="76"/>
      <c r="C4554" s="76"/>
      <c r="D4554" s="77"/>
      <c r="E4554" s="78"/>
      <c r="F4554" s="79"/>
      <c r="G4554" s="80"/>
      <c r="H4554" s="81"/>
      <c r="I4554" s="81"/>
      <c r="J4554" s="82"/>
      <c r="K4554" s="82"/>
      <c r="L4554" s="76"/>
      <c r="M4554" s="83"/>
      <c r="N4554" s="83"/>
      <c r="O4554" s="76"/>
      <c r="P4554" s="76"/>
      <c r="Q4554" s="84"/>
      <c r="R4554" s="85"/>
      <c r="S4554" s="76"/>
      <c r="T4554" s="86"/>
      <c r="U4554" s="84"/>
      <c r="V4554" s="84"/>
      <c r="W4554" s="83"/>
      <c r="X4554" s="76"/>
      <c r="Y4554" s="76"/>
      <c r="Z4554" s="90"/>
      <c r="AA4554" s="81"/>
    </row>
    <row r="4555" spans="1:27" ht="12.75" x14ac:dyDescent="0.2">
      <c r="A4555" s="75"/>
      <c r="B4555" s="76"/>
      <c r="C4555" s="76"/>
      <c r="D4555" s="77"/>
      <c r="E4555" s="78"/>
      <c r="F4555" s="79"/>
      <c r="G4555" s="80"/>
      <c r="H4555" s="81"/>
      <c r="I4555" s="81"/>
      <c r="J4555" s="82"/>
      <c r="K4555" s="82"/>
      <c r="L4555" s="76"/>
      <c r="M4555" s="83"/>
      <c r="N4555" s="83"/>
      <c r="O4555" s="76"/>
      <c r="P4555" s="76"/>
      <c r="Q4555" s="84"/>
      <c r="R4555" s="85"/>
      <c r="S4555" s="76"/>
      <c r="T4555" s="86"/>
      <c r="U4555" s="84"/>
      <c r="V4555" s="84"/>
      <c r="W4555" s="83"/>
      <c r="X4555" s="76"/>
      <c r="Y4555" s="76"/>
      <c r="Z4555" s="90"/>
      <c r="AA4555" s="81"/>
    </row>
    <row r="4556" spans="1:27" ht="12.75" x14ac:dyDescent="0.2">
      <c r="A4556" s="75"/>
      <c r="B4556" s="76"/>
      <c r="C4556" s="76"/>
      <c r="D4556" s="77"/>
      <c r="E4556" s="78"/>
      <c r="F4556" s="79"/>
      <c r="G4556" s="80"/>
      <c r="H4556" s="81"/>
      <c r="I4556" s="81"/>
      <c r="J4556" s="82"/>
      <c r="K4556" s="82"/>
      <c r="L4556" s="76"/>
      <c r="M4556" s="83"/>
      <c r="N4556" s="83"/>
      <c r="O4556" s="76"/>
      <c r="P4556" s="76"/>
      <c r="Q4556" s="84"/>
      <c r="R4556" s="85"/>
      <c r="S4556" s="76"/>
      <c r="T4556" s="86"/>
      <c r="U4556" s="84"/>
      <c r="V4556" s="84"/>
      <c r="W4556" s="83"/>
      <c r="X4556" s="76"/>
      <c r="Y4556" s="76"/>
      <c r="Z4556" s="90"/>
      <c r="AA4556" s="81"/>
    </row>
    <row r="4557" spans="1:27" ht="12.75" x14ac:dyDescent="0.2">
      <c r="A4557" s="75"/>
      <c r="B4557" s="76"/>
      <c r="C4557" s="76"/>
      <c r="D4557" s="77"/>
      <c r="E4557" s="78"/>
      <c r="F4557" s="79"/>
      <c r="G4557" s="80"/>
      <c r="H4557" s="81"/>
      <c r="I4557" s="81"/>
      <c r="J4557" s="82"/>
      <c r="K4557" s="82"/>
      <c r="L4557" s="76"/>
      <c r="M4557" s="83"/>
      <c r="N4557" s="83"/>
      <c r="O4557" s="76"/>
      <c r="P4557" s="76"/>
      <c r="Q4557" s="84"/>
      <c r="R4557" s="85"/>
      <c r="S4557" s="76"/>
      <c r="T4557" s="86"/>
      <c r="U4557" s="84"/>
      <c r="V4557" s="84"/>
      <c r="W4557" s="83"/>
      <c r="X4557" s="76"/>
      <c r="Y4557" s="76"/>
      <c r="Z4557" s="90"/>
      <c r="AA4557" s="81"/>
    </row>
    <row r="4558" spans="1:27" ht="12.75" x14ac:dyDescent="0.2">
      <c r="A4558" s="75"/>
      <c r="B4558" s="76"/>
      <c r="C4558" s="76"/>
      <c r="D4558" s="77"/>
      <c r="E4558" s="78"/>
      <c r="F4558" s="79"/>
      <c r="G4558" s="80"/>
      <c r="H4558" s="81"/>
      <c r="I4558" s="81"/>
      <c r="J4558" s="82"/>
      <c r="K4558" s="82"/>
      <c r="L4558" s="76"/>
      <c r="M4558" s="83"/>
      <c r="N4558" s="83"/>
      <c r="O4558" s="76"/>
      <c r="P4558" s="76"/>
      <c r="Q4558" s="84"/>
      <c r="R4558" s="85"/>
      <c r="S4558" s="76"/>
      <c r="T4558" s="86"/>
      <c r="U4558" s="84"/>
      <c r="V4558" s="84"/>
      <c r="W4558" s="83"/>
      <c r="X4558" s="76"/>
      <c r="Y4558" s="76"/>
      <c r="Z4558" s="90"/>
      <c r="AA4558" s="81"/>
    </row>
    <row r="4559" spans="1:27" ht="12.75" x14ac:dyDescent="0.2">
      <c r="A4559" s="75"/>
      <c r="B4559" s="76"/>
      <c r="C4559" s="76"/>
      <c r="D4559" s="77"/>
      <c r="E4559" s="78"/>
      <c r="F4559" s="79"/>
      <c r="G4559" s="80"/>
      <c r="H4559" s="81"/>
      <c r="I4559" s="81"/>
      <c r="J4559" s="82"/>
      <c r="K4559" s="82"/>
      <c r="L4559" s="76"/>
      <c r="M4559" s="83"/>
      <c r="N4559" s="83"/>
      <c r="O4559" s="76"/>
      <c r="P4559" s="76"/>
      <c r="Q4559" s="84"/>
      <c r="R4559" s="85"/>
      <c r="S4559" s="76"/>
      <c r="T4559" s="86"/>
      <c r="U4559" s="84"/>
      <c r="V4559" s="84"/>
      <c r="W4559" s="83"/>
      <c r="X4559" s="76"/>
      <c r="Y4559" s="76"/>
      <c r="Z4559" s="90"/>
      <c r="AA4559" s="81"/>
    </row>
    <row r="4560" spans="1:27" ht="12.75" x14ac:dyDescent="0.2">
      <c r="A4560" s="75"/>
      <c r="B4560" s="76"/>
      <c r="C4560" s="76"/>
      <c r="D4560" s="77"/>
      <c r="E4560" s="78"/>
      <c r="F4560" s="79"/>
      <c r="G4560" s="80"/>
      <c r="H4560" s="81"/>
      <c r="I4560" s="81"/>
      <c r="J4560" s="82"/>
      <c r="K4560" s="82"/>
      <c r="L4560" s="76"/>
      <c r="M4560" s="83"/>
      <c r="N4560" s="83"/>
      <c r="O4560" s="76"/>
      <c r="P4560" s="76"/>
      <c r="Q4560" s="84"/>
      <c r="R4560" s="85"/>
      <c r="S4560" s="76"/>
      <c r="T4560" s="86"/>
      <c r="U4560" s="84"/>
      <c r="V4560" s="84"/>
      <c r="W4560" s="83"/>
      <c r="X4560" s="76"/>
      <c r="Y4560" s="76"/>
      <c r="Z4560" s="90"/>
      <c r="AA4560" s="81"/>
    </row>
    <row r="4561" spans="1:27" ht="12.75" x14ac:dyDescent="0.2">
      <c r="A4561" s="75"/>
      <c r="B4561" s="76"/>
      <c r="C4561" s="76"/>
      <c r="D4561" s="77"/>
      <c r="E4561" s="78"/>
      <c r="F4561" s="79"/>
      <c r="G4561" s="80"/>
      <c r="H4561" s="81"/>
      <c r="I4561" s="81"/>
      <c r="J4561" s="82"/>
      <c r="K4561" s="82"/>
      <c r="L4561" s="76"/>
      <c r="M4561" s="83"/>
      <c r="N4561" s="83"/>
      <c r="O4561" s="76"/>
      <c r="P4561" s="76"/>
      <c r="Q4561" s="84"/>
      <c r="R4561" s="85"/>
      <c r="S4561" s="76"/>
      <c r="T4561" s="86"/>
      <c r="U4561" s="84"/>
      <c r="V4561" s="84"/>
      <c r="W4561" s="83"/>
      <c r="X4561" s="76"/>
      <c r="Y4561" s="76"/>
      <c r="Z4561" s="90"/>
      <c r="AA4561" s="81"/>
    </row>
    <row r="4562" spans="1:27" ht="12.75" x14ac:dyDescent="0.2">
      <c r="A4562" s="75"/>
      <c r="B4562" s="76"/>
      <c r="C4562" s="76"/>
      <c r="D4562" s="77"/>
      <c r="E4562" s="78"/>
      <c r="F4562" s="79"/>
      <c r="G4562" s="80"/>
      <c r="H4562" s="81"/>
      <c r="I4562" s="81"/>
      <c r="J4562" s="82"/>
      <c r="K4562" s="82"/>
      <c r="L4562" s="76"/>
      <c r="M4562" s="83"/>
      <c r="N4562" s="83"/>
      <c r="O4562" s="76"/>
      <c r="P4562" s="76"/>
      <c r="Q4562" s="84"/>
      <c r="R4562" s="85"/>
      <c r="S4562" s="76"/>
      <c r="T4562" s="86"/>
      <c r="U4562" s="84"/>
      <c r="V4562" s="84"/>
      <c r="W4562" s="83"/>
      <c r="X4562" s="76"/>
      <c r="Y4562" s="76"/>
      <c r="Z4562" s="90"/>
      <c r="AA4562" s="81"/>
    </row>
    <row r="4563" spans="1:27" ht="12.75" x14ac:dyDescent="0.2">
      <c r="A4563" s="75"/>
      <c r="B4563" s="76"/>
      <c r="C4563" s="76"/>
      <c r="D4563" s="77"/>
      <c r="E4563" s="78"/>
      <c r="F4563" s="79"/>
      <c r="G4563" s="80"/>
      <c r="H4563" s="81"/>
      <c r="I4563" s="81"/>
      <c r="J4563" s="82"/>
      <c r="K4563" s="82"/>
      <c r="L4563" s="76"/>
      <c r="M4563" s="83"/>
      <c r="N4563" s="83"/>
      <c r="O4563" s="76"/>
      <c r="P4563" s="76"/>
      <c r="Q4563" s="84"/>
      <c r="R4563" s="85"/>
      <c r="S4563" s="76"/>
      <c r="T4563" s="86"/>
      <c r="U4563" s="84"/>
      <c r="V4563" s="84"/>
      <c r="W4563" s="83"/>
      <c r="X4563" s="76"/>
      <c r="Y4563" s="76"/>
      <c r="Z4563" s="90"/>
      <c r="AA4563" s="81"/>
    </row>
    <row r="4564" spans="1:27" ht="12.75" x14ac:dyDescent="0.2">
      <c r="A4564" s="75"/>
      <c r="B4564" s="76"/>
      <c r="C4564" s="76"/>
      <c r="D4564" s="77"/>
      <c r="E4564" s="78"/>
      <c r="F4564" s="79"/>
      <c r="G4564" s="80"/>
      <c r="H4564" s="81"/>
      <c r="I4564" s="81"/>
      <c r="J4564" s="82"/>
      <c r="K4564" s="82"/>
      <c r="L4564" s="76"/>
      <c r="M4564" s="83"/>
      <c r="N4564" s="83"/>
      <c r="O4564" s="76"/>
      <c r="P4564" s="76"/>
      <c r="Q4564" s="84"/>
      <c r="R4564" s="85"/>
      <c r="S4564" s="76"/>
      <c r="T4564" s="86"/>
      <c r="U4564" s="84"/>
      <c r="V4564" s="84"/>
      <c r="W4564" s="83"/>
      <c r="X4564" s="76"/>
      <c r="Y4564" s="76"/>
      <c r="Z4564" s="90"/>
      <c r="AA4564" s="81"/>
    </row>
    <row r="4565" spans="1:27" ht="12.75" x14ac:dyDescent="0.2">
      <c r="A4565" s="75"/>
      <c r="B4565" s="76"/>
      <c r="C4565" s="76"/>
      <c r="D4565" s="77"/>
      <c r="E4565" s="78"/>
      <c r="F4565" s="79"/>
      <c r="G4565" s="80"/>
      <c r="H4565" s="81"/>
      <c r="I4565" s="81"/>
      <c r="J4565" s="82"/>
      <c r="K4565" s="82"/>
      <c r="L4565" s="76"/>
      <c r="M4565" s="83"/>
      <c r="N4565" s="83"/>
      <c r="O4565" s="76"/>
      <c r="P4565" s="76"/>
      <c r="Q4565" s="84"/>
      <c r="R4565" s="85"/>
      <c r="S4565" s="76"/>
      <c r="T4565" s="86"/>
      <c r="U4565" s="84"/>
      <c r="V4565" s="84"/>
      <c r="W4565" s="83"/>
      <c r="X4565" s="76"/>
      <c r="Y4565" s="76"/>
      <c r="Z4565" s="90"/>
      <c r="AA4565" s="81"/>
    </row>
    <row r="4566" spans="1:27" ht="12.75" x14ac:dyDescent="0.2">
      <c r="A4566" s="75"/>
      <c r="B4566" s="76"/>
      <c r="C4566" s="76"/>
      <c r="D4566" s="77"/>
      <c r="E4566" s="78"/>
      <c r="F4566" s="79"/>
      <c r="G4566" s="80"/>
      <c r="H4566" s="81"/>
      <c r="I4566" s="81"/>
      <c r="J4566" s="82"/>
      <c r="K4566" s="82"/>
      <c r="L4566" s="76"/>
      <c r="M4566" s="83"/>
      <c r="N4566" s="83"/>
      <c r="O4566" s="76"/>
      <c r="P4566" s="76"/>
      <c r="Q4566" s="84"/>
      <c r="R4566" s="85"/>
      <c r="S4566" s="76"/>
      <c r="T4566" s="86"/>
      <c r="U4566" s="84"/>
      <c r="V4566" s="84"/>
      <c r="W4566" s="83"/>
      <c r="X4566" s="76"/>
      <c r="Y4566" s="76"/>
      <c r="Z4566" s="90"/>
      <c r="AA4566" s="81"/>
    </row>
    <row r="4567" spans="1:27" ht="12.75" x14ac:dyDescent="0.2">
      <c r="A4567" s="75"/>
      <c r="B4567" s="76"/>
      <c r="C4567" s="76"/>
      <c r="D4567" s="77"/>
      <c r="E4567" s="78"/>
      <c r="F4567" s="79"/>
      <c r="G4567" s="80"/>
      <c r="H4567" s="81"/>
      <c r="I4567" s="81"/>
      <c r="J4567" s="82"/>
      <c r="K4567" s="82"/>
      <c r="L4567" s="76"/>
      <c r="M4567" s="83"/>
      <c r="N4567" s="83"/>
      <c r="O4567" s="76"/>
      <c r="P4567" s="76"/>
      <c r="Q4567" s="84"/>
      <c r="R4567" s="85"/>
      <c r="S4567" s="76"/>
      <c r="T4567" s="86"/>
      <c r="U4567" s="84"/>
      <c r="V4567" s="84"/>
      <c r="W4567" s="83"/>
      <c r="X4567" s="76"/>
      <c r="Y4567" s="76"/>
      <c r="Z4567" s="90"/>
      <c r="AA4567" s="81"/>
    </row>
    <row r="4568" spans="1:27" ht="12.75" x14ac:dyDescent="0.2">
      <c r="A4568" s="75"/>
      <c r="B4568" s="76"/>
      <c r="C4568" s="76"/>
      <c r="D4568" s="77"/>
      <c r="E4568" s="78"/>
      <c r="F4568" s="79"/>
      <c r="G4568" s="80"/>
      <c r="H4568" s="81"/>
      <c r="I4568" s="81"/>
      <c r="J4568" s="82"/>
      <c r="K4568" s="82"/>
      <c r="L4568" s="76"/>
      <c r="M4568" s="83"/>
      <c r="N4568" s="83"/>
      <c r="O4568" s="76"/>
      <c r="P4568" s="76"/>
      <c r="Q4568" s="84"/>
      <c r="R4568" s="85"/>
      <c r="S4568" s="76"/>
      <c r="T4568" s="86"/>
      <c r="U4568" s="84"/>
      <c r="V4568" s="84"/>
      <c r="W4568" s="83"/>
      <c r="X4568" s="76"/>
      <c r="Y4568" s="76"/>
      <c r="Z4568" s="90"/>
      <c r="AA4568" s="81"/>
    </row>
    <row r="4569" spans="1:27" ht="12.75" x14ac:dyDescent="0.2">
      <c r="A4569" s="75"/>
      <c r="B4569" s="76"/>
      <c r="C4569" s="76"/>
      <c r="D4569" s="77"/>
      <c r="E4569" s="78"/>
      <c r="F4569" s="79"/>
      <c r="G4569" s="80"/>
      <c r="H4569" s="81"/>
      <c r="I4569" s="81"/>
      <c r="J4569" s="82"/>
      <c r="K4569" s="82"/>
      <c r="L4569" s="76"/>
      <c r="M4569" s="83"/>
      <c r="N4569" s="83"/>
      <c r="O4569" s="76"/>
      <c r="P4569" s="76"/>
      <c r="Q4569" s="84"/>
      <c r="R4569" s="85"/>
      <c r="S4569" s="76"/>
      <c r="T4569" s="86"/>
      <c r="U4569" s="84"/>
      <c r="V4569" s="84"/>
      <c r="W4569" s="83"/>
      <c r="X4569" s="76"/>
      <c r="Y4569" s="76"/>
      <c r="Z4569" s="90"/>
      <c r="AA4569" s="81"/>
    </row>
    <row r="4570" spans="1:27" ht="12.75" x14ac:dyDescent="0.2">
      <c r="A4570" s="75"/>
      <c r="B4570" s="76"/>
      <c r="C4570" s="76"/>
      <c r="D4570" s="77"/>
      <c r="E4570" s="78"/>
      <c r="F4570" s="79"/>
      <c r="G4570" s="80"/>
      <c r="H4570" s="81"/>
      <c r="I4570" s="81"/>
      <c r="J4570" s="82"/>
      <c r="K4570" s="82"/>
      <c r="L4570" s="76"/>
      <c r="M4570" s="83"/>
      <c r="N4570" s="83"/>
      <c r="O4570" s="76"/>
      <c r="P4570" s="76"/>
      <c r="Q4570" s="84"/>
      <c r="R4570" s="85"/>
      <c r="S4570" s="76"/>
      <c r="T4570" s="86"/>
      <c r="U4570" s="84"/>
      <c r="V4570" s="84"/>
      <c r="W4570" s="83"/>
      <c r="X4570" s="76"/>
      <c r="Y4570" s="76"/>
      <c r="Z4570" s="90"/>
      <c r="AA4570" s="81"/>
    </row>
    <row r="4571" spans="1:27" ht="12.75" x14ac:dyDescent="0.2">
      <c r="A4571" s="75"/>
      <c r="B4571" s="76"/>
      <c r="C4571" s="76"/>
      <c r="D4571" s="77"/>
      <c r="E4571" s="78"/>
      <c r="F4571" s="79"/>
      <c r="G4571" s="80"/>
      <c r="H4571" s="81"/>
      <c r="I4571" s="81"/>
      <c r="J4571" s="82"/>
      <c r="K4571" s="82"/>
      <c r="L4571" s="76"/>
      <c r="M4571" s="83"/>
      <c r="N4571" s="83"/>
      <c r="O4571" s="76"/>
      <c r="P4571" s="76"/>
      <c r="Q4571" s="84"/>
      <c r="R4571" s="85"/>
      <c r="S4571" s="76"/>
      <c r="T4571" s="86"/>
      <c r="U4571" s="84"/>
      <c r="V4571" s="84"/>
      <c r="W4571" s="83"/>
      <c r="X4571" s="76"/>
      <c r="Y4571" s="76"/>
      <c r="Z4571" s="90"/>
      <c r="AA4571" s="81"/>
    </row>
    <row r="4572" spans="1:27" ht="12.75" x14ac:dyDescent="0.2">
      <c r="A4572" s="75"/>
      <c r="B4572" s="76"/>
      <c r="C4572" s="76"/>
      <c r="D4572" s="77"/>
      <c r="E4572" s="78"/>
      <c r="F4572" s="79"/>
      <c r="G4572" s="80"/>
      <c r="H4572" s="81"/>
      <c r="I4572" s="81"/>
      <c r="J4572" s="82"/>
      <c r="K4572" s="82"/>
      <c r="L4572" s="76"/>
      <c r="M4572" s="83"/>
      <c r="N4572" s="83"/>
      <c r="O4572" s="76"/>
      <c r="P4572" s="76"/>
      <c r="Q4572" s="84"/>
      <c r="R4572" s="85"/>
      <c r="S4572" s="76"/>
      <c r="T4572" s="86"/>
      <c r="U4572" s="84"/>
      <c r="V4572" s="84"/>
      <c r="W4572" s="83"/>
      <c r="X4572" s="76"/>
      <c r="Y4572" s="76"/>
      <c r="Z4572" s="90"/>
      <c r="AA4572" s="81"/>
    </row>
    <row r="4573" spans="1:27" ht="12.75" x14ac:dyDescent="0.2">
      <c r="A4573" s="75"/>
      <c r="B4573" s="76"/>
      <c r="C4573" s="76"/>
      <c r="D4573" s="77"/>
      <c r="E4573" s="78"/>
      <c r="F4573" s="79"/>
      <c r="G4573" s="80"/>
      <c r="H4573" s="81"/>
      <c r="I4573" s="81"/>
      <c r="J4573" s="82"/>
      <c r="K4573" s="82"/>
      <c r="L4573" s="76"/>
      <c r="M4573" s="83"/>
      <c r="N4573" s="83"/>
      <c r="O4573" s="76"/>
      <c r="P4573" s="76"/>
      <c r="Q4573" s="84"/>
      <c r="R4573" s="85"/>
      <c r="S4573" s="76"/>
      <c r="T4573" s="86"/>
      <c r="U4573" s="84"/>
      <c r="V4573" s="84"/>
      <c r="W4573" s="83"/>
      <c r="X4573" s="76"/>
      <c r="Y4573" s="76"/>
      <c r="Z4573" s="90"/>
      <c r="AA4573" s="81"/>
    </row>
    <row r="4574" spans="1:27" ht="12.75" x14ac:dyDescent="0.2">
      <c r="A4574" s="75"/>
      <c r="B4574" s="76"/>
      <c r="C4574" s="76"/>
      <c r="D4574" s="77"/>
      <c r="E4574" s="78"/>
      <c r="F4574" s="79"/>
      <c r="G4574" s="80"/>
      <c r="H4574" s="81"/>
      <c r="I4574" s="81"/>
      <c r="J4574" s="82"/>
      <c r="K4574" s="82"/>
      <c r="L4574" s="76"/>
      <c r="M4574" s="83"/>
      <c r="N4574" s="83"/>
      <c r="O4574" s="76"/>
      <c r="P4574" s="76"/>
      <c r="Q4574" s="84"/>
      <c r="R4574" s="85"/>
      <c r="S4574" s="76"/>
      <c r="T4574" s="86"/>
      <c r="U4574" s="84"/>
      <c r="V4574" s="84"/>
      <c r="W4574" s="83"/>
      <c r="X4574" s="76"/>
      <c r="Y4574" s="76"/>
      <c r="Z4574" s="90"/>
      <c r="AA4574" s="81"/>
    </row>
    <row r="4575" spans="1:27" ht="12.75" x14ac:dyDescent="0.2">
      <c r="A4575" s="75"/>
      <c r="B4575" s="76"/>
      <c r="C4575" s="76"/>
      <c r="D4575" s="77"/>
      <c r="E4575" s="78"/>
      <c r="F4575" s="79"/>
      <c r="G4575" s="80"/>
      <c r="H4575" s="81"/>
      <c r="I4575" s="81"/>
      <c r="J4575" s="82"/>
      <c r="K4575" s="82"/>
      <c r="L4575" s="76"/>
      <c r="M4575" s="83"/>
      <c r="N4575" s="83"/>
      <c r="O4575" s="76"/>
      <c r="P4575" s="76"/>
      <c r="Q4575" s="84"/>
      <c r="R4575" s="85"/>
      <c r="S4575" s="76"/>
      <c r="T4575" s="86"/>
      <c r="U4575" s="84"/>
      <c r="V4575" s="84"/>
      <c r="W4575" s="83"/>
      <c r="X4575" s="76"/>
      <c r="Y4575" s="76"/>
      <c r="Z4575" s="90"/>
      <c r="AA4575" s="81"/>
    </row>
    <row r="4576" spans="1:27" ht="12.75" x14ac:dyDescent="0.2">
      <c r="A4576" s="75"/>
      <c r="B4576" s="76"/>
      <c r="C4576" s="76"/>
      <c r="D4576" s="77"/>
      <c r="E4576" s="78"/>
      <c r="F4576" s="79"/>
      <c r="G4576" s="80"/>
      <c r="H4576" s="81"/>
      <c r="I4576" s="81"/>
      <c r="J4576" s="82"/>
      <c r="K4576" s="82"/>
      <c r="L4576" s="76"/>
      <c r="M4576" s="83"/>
      <c r="N4576" s="83"/>
      <c r="O4576" s="76"/>
      <c r="P4576" s="76"/>
      <c r="Q4576" s="84"/>
      <c r="R4576" s="85"/>
      <c r="S4576" s="76"/>
      <c r="T4576" s="86"/>
      <c r="U4576" s="84"/>
      <c r="V4576" s="84"/>
      <c r="W4576" s="83"/>
      <c r="X4576" s="76"/>
      <c r="Y4576" s="76"/>
      <c r="Z4576" s="90"/>
      <c r="AA4576" s="81"/>
    </row>
    <row r="4577" spans="1:27" ht="12.75" x14ac:dyDescent="0.2">
      <c r="A4577" s="75"/>
      <c r="B4577" s="76"/>
      <c r="C4577" s="76"/>
      <c r="D4577" s="77"/>
      <c r="E4577" s="78"/>
      <c r="F4577" s="79"/>
      <c r="G4577" s="80"/>
      <c r="H4577" s="81"/>
      <c r="I4577" s="81"/>
      <c r="J4577" s="82"/>
      <c r="K4577" s="82"/>
      <c r="L4577" s="76"/>
      <c r="M4577" s="83"/>
      <c r="N4577" s="83"/>
      <c r="O4577" s="76"/>
      <c r="P4577" s="76"/>
      <c r="Q4577" s="84"/>
      <c r="R4577" s="85"/>
      <c r="S4577" s="76"/>
      <c r="T4577" s="86"/>
      <c r="U4577" s="84"/>
      <c r="V4577" s="84"/>
      <c r="W4577" s="83"/>
      <c r="X4577" s="76"/>
      <c r="Y4577" s="76"/>
      <c r="Z4577" s="90"/>
      <c r="AA4577" s="81"/>
    </row>
    <row r="4578" spans="1:27" ht="12.75" x14ac:dyDescent="0.2">
      <c r="A4578" s="75"/>
      <c r="B4578" s="76"/>
      <c r="C4578" s="76"/>
      <c r="D4578" s="77"/>
      <c r="E4578" s="78"/>
      <c r="F4578" s="79"/>
      <c r="G4578" s="80"/>
      <c r="H4578" s="81"/>
      <c r="I4578" s="81"/>
      <c r="J4578" s="82"/>
      <c r="K4578" s="82"/>
      <c r="L4578" s="76"/>
      <c r="M4578" s="83"/>
      <c r="N4578" s="83"/>
      <c r="O4578" s="76"/>
      <c r="P4578" s="76"/>
      <c r="Q4578" s="84"/>
      <c r="R4578" s="85"/>
      <c r="S4578" s="76"/>
      <c r="T4578" s="86"/>
      <c r="U4578" s="84"/>
      <c r="V4578" s="84"/>
      <c r="W4578" s="83"/>
      <c r="X4578" s="76"/>
      <c r="Y4578" s="76"/>
      <c r="Z4578" s="90"/>
      <c r="AA4578" s="81"/>
    </row>
    <row r="4579" spans="1:27" ht="12.75" x14ac:dyDescent="0.2">
      <c r="A4579" s="75"/>
      <c r="B4579" s="76"/>
      <c r="C4579" s="76"/>
      <c r="D4579" s="77"/>
      <c r="E4579" s="78"/>
      <c r="F4579" s="79"/>
      <c r="G4579" s="80"/>
      <c r="H4579" s="81"/>
      <c r="I4579" s="81"/>
      <c r="J4579" s="82"/>
      <c r="K4579" s="82"/>
      <c r="L4579" s="76"/>
      <c r="M4579" s="83"/>
      <c r="N4579" s="83"/>
      <c r="O4579" s="76"/>
      <c r="P4579" s="76"/>
      <c r="Q4579" s="84"/>
      <c r="R4579" s="85"/>
      <c r="S4579" s="76"/>
      <c r="T4579" s="86"/>
      <c r="U4579" s="84"/>
      <c r="V4579" s="84"/>
      <c r="W4579" s="83"/>
      <c r="X4579" s="76"/>
      <c r="Y4579" s="76"/>
      <c r="Z4579" s="90"/>
      <c r="AA4579" s="81"/>
    </row>
    <row r="4580" spans="1:27" ht="12.75" x14ac:dyDescent="0.2">
      <c r="A4580" s="75"/>
      <c r="B4580" s="76"/>
      <c r="C4580" s="76"/>
      <c r="D4580" s="77"/>
      <c r="E4580" s="78"/>
      <c r="F4580" s="79"/>
      <c r="G4580" s="80"/>
      <c r="H4580" s="81"/>
      <c r="I4580" s="81"/>
      <c r="J4580" s="82"/>
      <c r="K4580" s="82"/>
      <c r="L4580" s="76"/>
      <c r="M4580" s="83"/>
      <c r="N4580" s="83"/>
      <c r="O4580" s="76"/>
      <c r="P4580" s="76"/>
      <c r="Q4580" s="84"/>
      <c r="R4580" s="85"/>
      <c r="S4580" s="76"/>
      <c r="T4580" s="86"/>
      <c r="U4580" s="84"/>
      <c r="V4580" s="84"/>
      <c r="W4580" s="83"/>
      <c r="X4580" s="76"/>
      <c r="Y4580" s="76"/>
      <c r="Z4580" s="90"/>
      <c r="AA4580" s="81"/>
    </row>
    <row r="4581" spans="1:27" ht="12.75" x14ac:dyDescent="0.2">
      <c r="A4581" s="75"/>
      <c r="B4581" s="76"/>
      <c r="C4581" s="76"/>
      <c r="D4581" s="77"/>
      <c r="E4581" s="78"/>
      <c r="F4581" s="79"/>
      <c r="G4581" s="80"/>
      <c r="H4581" s="81"/>
      <c r="I4581" s="81"/>
      <c r="J4581" s="82"/>
      <c r="K4581" s="82"/>
      <c r="L4581" s="76"/>
      <c r="M4581" s="83"/>
      <c r="N4581" s="83"/>
      <c r="O4581" s="76"/>
      <c r="P4581" s="76"/>
      <c r="Q4581" s="84"/>
      <c r="R4581" s="85"/>
      <c r="S4581" s="76"/>
      <c r="T4581" s="86"/>
      <c r="U4581" s="84"/>
      <c r="V4581" s="84"/>
      <c r="W4581" s="83"/>
      <c r="X4581" s="76"/>
      <c r="Y4581" s="76"/>
      <c r="Z4581" s="90"/>
      <c r="AA4581" s="81"/>
    </row>
    <row r="4582" spans="1:27" ht="12.75" x14ac:dyDescent="0.2">
      <c r="A4582" s="75"/>
      <c r="B4582" s="76"/>
      <c r="C4582" s="76"/>
      <c r="D4582" s="77"/>
      <c r="E4582" s="78"/>
      <c r="F4582" s="79"/>
      <c r="G4582" s="80"/>
      <c r="H4582" s="81"/>
      <c r="I4582" s="81"/>
      <c r="J4582" s="82"/>
      <c r="K4582" s="82"/>
      <c r="L4582" s="76"/>
      <c r="M4582" s="83"/>
      <c r="N4582" s="83"/>
      <c r="O4582" s="76"/>
      <c r="P4582" s="76"/>
      <c r="Q4582" s="84"/>
      <c r="R4582" s="85"/>
      <c r="S4582" s="76"/>
      <c r="T4582" s="86"/>
      <c r="U4582" s="84"/>
      <c r="V4582" s="84"/>
      <c r="W4582" s="83"/>
      <c r="X4582" s="76"/>
      <c r="Y4582" s="76"/>
      <c r="Z4582" s="90"/>
      <c r="AA4582" s="81"/>
    </row>
    <row r="4583" spans="1:27" ht="12.75" x14ac:dyDescent="0.2">
      <c r="A4583" s="75"/>
      <c r="B4583" s="76"/>
      <c r="C4583" s="76"/>
      <c r="D4583" s="77"/>
      <c r="E4583" s="78"/>
      <c r="F4583" s="79"/>
      <c r="G4583" s="80"/>
      <c r="H4583" s="81"/>
      <c r="I4583" s="81"/>
      <c r="J4583" s="82"/>
      <c r="K4583" s="82"/>
      <c r="L4583" s="76"/>
      <c r="M4583" s="83"/>
      <c r="N4583" s="83"/>
      <c r="O4583" s="76"/>
      <c r="P4583" s="76"/>
      <c r="Q4583" s="84"/>
      <c r="R4583" s="85"/>
      <c r="S4583" s="76"/>
      <c r="T4583" s="86"/>
      <c r="U4583" s="84"/>
      <c r="V4583" s="84"/>
      <c r="W4583" s="83"/>
      <c r="X4583" s="76"/>
      <c r="Y4583" s="76"/>
      <c r="Z4583" s="90"/>
      <c r="AA4583" s="81"/>
    </row>
    <row r="4584" spans="1:27" ht="12.75" x14ac:dyDescent="0.2">
      <c r="A4584" s="75"/>
      <c r="B4584" s="76"/>
      <c r="C4584" s="76"/>
      <c r="D4584" s="77"/>
      <c r="E4584" s="78"/>
      <c r="F4584" s="79"/>
      <c r="G4584" s="80"/>
      <c r="H4584" s="81"/>
      <c r="I4584" s="81"/>
      <c r="J4584" s="82"/>
      <c r="K4584" s="82"/>
      <c r="L4584" s="76"/>
      <c r="M4584" s="83"/>
      <c r="N4584" s="83"/>
      <c r="O4584" s="76"/>
      <c r="P4584" s="76"/>
      <c r="Q4584" s="84"/>
      <c r="R4584" s="85"/>
      <c r="S4584" s="76"/>
      <c r="T4584" s="86"/>
      <c r="U4584" s="84"/>
      <c r="V4584" s="84"/>
      <c r="W4584" s="83"/>
      <c r="X4584" s="76"/>
      <c r="Y4584" s="76"/>
      <c r="Z4584" s="90"/>
      <c r="AA4584" s="81"/>
    </row>
    <row r="4585" spans="1:27" ht="12.75" x14ac:dyDescent="0.2">
      <c r="A4585" s="75"/>
      <c r="B4585" s="76"/>
      <c r="C4585" s="76"/>
      <c r="D4585" s="77"/>
      <c r="E4585" s="78"/>
      <c r="F4585" s="79"/>
      <c r="G4585" s="80"/>
      <c r="H4585" s="81"/>
      <c r="I4585" s="81"/>
      <c r="J4585" s="82"/>
      <c r="K4585" s="82"/>
      <c r="L4585" s="76"/>
      <c r="M4585" s="83"/>
      <c r="N4585" s="83"/>
      <c r="O4585" s="76"/>
      <c r="P4585" s="76"/>
      <c r="Q4585" s="84"/>
      <c r="R4585" s="85"/>
      <c r="S4585" s="76"/>
      <c r="T4585" s="86"/>
      <c r="U4585" s="84"/>
      <c r="V4585" s="84"/>
      <c r="W4585" s="83"/>
      <c r="X4585" s="76"/>
      <c r="Y4585" s="76"/>
      <c r="Z4585" s="90"/>
      <c r="AA4585" s="81"/>
    </row>
    <row r="4586" spans="1:27" ht="12.75" x14ac:dyDescent="0.2">
      <c r="A4586" s="75"/>
      <c r="B4586" s="76"/>
      <c r="C4586" s="76"/>
      <c r="D4586" s="77"/>
      <c r="E4586" s="78"/>
      <c r="F4586" s="79"/>
      <c r="G4586" s="80"/>
      <c r="H4586" s="81"/>
      <c r="I4586" s="81"/>
      <c r="J4586" s="82"/>
      <c r="K4586" s="82"/>
      <c r="L4586" s="76"/>
      <c r="M4586" s="83"/>
      <c r="N4586" s="83"/>
      <c r="O4586" s="76"/>
      <c r="P4586" s="76"/>
      <c r="Q4586" s="84"/>
      <c r="R4586" s="85"/>
      <c r="S4586" s="76"/>
      <c r="T4586" s="86"/>
      <c r="U4586" s="84"/>
      <c r="V4586" s="84"/>
      <c r="W4586" s="83"/>
      <c r="X4586" s="76"/>
      <c r="Y4586" s="76"/>
      <c r="Z4586" s="90"/>
      <c r="AA4586" s="81"/>
    </row>
    <row r="4587" spans="1:27" ht="12.75" x14ac:dyDescent="0.2">
      <c r="A4587" s="75"/>
      <c r="B4587" s="76"/>
      <c r="C4587" s="76"/>
      <c r="D4587" s="77"/>
      <c r="E4587" s="78"/>
      <c r="F4587" s="79"/>
      <c r="G4587" s="80"/>
      <c r="H4587" s="81"/>
      <c r="I4587" s="81"/>
      <c r="J4587" s="82"/>
      <c r="K4587" s="82"/>
      <c r="L4587" s="76"/>
      <c r="M4587" s="83"/>
      <c r="N4587" s="83"/>
      <c r="O4587" s="76"/>
      <c r="P4587" s="76"/>
      <c r="Q4587" s="84"/>
      <c r="R4587" s="85"/>
      <c r="S4587" s="76"/>
      <c r="T4587" s="86"/>
      <c r="U4587" s="84"/>
      <c r="V4587" s="84"/>
      <c r="W4587" s="83"/>
      <c r="X4587" s="76"/>
      <c r="Y4587" s="76"/>
      <c r="Z4587" s="90"/>
      <c r="AA4587" s="81"/>
    </row>
    <row r="4588" spans="1:27" ht="12.75" x14ac:dyDescent="0.2">
      <c r="A4588" s="75"/>
      <c r="B4588" s="76"/>
      <c r="C4588" s="76"/>
      <c r="D4588" s="77"/>
      <c r="E4588" s="78"/>
      <c r="F4588" s="79"/>
      <c r="G4588" s="80"/>
      <c r="H4588" s="81"/>
      <c r="I4588" s="81"/>
      <c r="J4588" s="82"/>
      <c r="K4588" s="82"/>
      <c r="L4588" s="76"/>
      <c r="M4588" s="83"/>
      <c r="N4588" s="83"/>
      <c r="O4588" s="76"/>
      <c r="P4588" s="76"/>
      <c r="Q4588" s="84"/>
      <c r="R4588" s="85"/>
      <c r="S4588" s="76"/>
      <c r="T4588" s="86"/>
      <c r="U4588" s="84"/>
      <c r="V4588" s="84"/>
      <c r="W4588" s="83"/>
      <c r="X4588" s="76"/>
      <c r="Y4588" s="76"/>
      <c r="Z4588" s="90"/>
      <c r="AA4588" s="81"/>
    </row>
    <row r="4589" spans="1:27" ht="12.75" x14ac:dyDescent="0.2">
      <c r="A4589" s="75"/>
      <c r="B4589" s="76"/>
      <c r="C4589" s="76"/>
      <c r="D4589" s="77"/>
      <c r="E4589" s="78"/>
      <c r="F4589" s="79"/>
      <c r="G4589" s="80"/>
      <c r="H4589" s="81"/>
      <c r="I4589" s="81"/>
      <c r="J4589" s="82"/>
      <c r="K4589" s="82"/>
      <c r="L4589" s="76"/>
      <c r="M4589" s="83"/>
      <c r="N4589" s="83"/>
      <c r="O4589" s="76"/>
      <c r="P4589" s="76"/>
      <c r="Q4589" s="84"/>
      <c r="R4589" s="85"/>
      <c r="S4589" s="76"/>
      <c r="T4589" s="86"/>
      <c r="U4589" s="84"/>
      <c r="V4589" s="84"/>
      <c r="W4589" s="83"/>
      <c r="X4589" s="76"/>
      <c r="Y4589" s="76"/>
      <c r="Z4589" s="90"/>
      <c r="AA4589" s="81"/>
    </row>
    <row r="4590" spans="1:27" ht="12.75" x14ac:dyDescent="0.2">
      <c r="A4590" s="75"/>
      <c r="B4590" s="76"/>
      <c r="C4590" s="76"/>
      <c r="D4590" s="77"/>
      <c r="E4590" s="78"/>
      <c r="F4590" s="79"/>
      <c r="G4590" s="80"/>
      <c r="H4590" s="81"/>
      <c r="I4590" s="81"/>
      <c r="J4590" s="82"/>
      <c r="K4590" s="82"/>
      <c r="L4590" s="76"/>
      <c r="M4590" s="83"/>
      <c r="N4590" s="83"/>
      <c r="O4590" s="76"/>
      <c r="P4590" s="76"/>
      <c r="Q4590" s="84"/>
      <c r="R4590" s="85"/>
      <c r="S4590" s="76"/>
      <c r="T4590" s="86"/>
      <c r="U4590" s="84"/>
      <c r="V4590" s="84"/>
      <c r="W4590" s="83"/>
      <c r="X4590" s="76"/>
      <c r="Y4590" s="76"/>
      <c r="Z4590" s="90"/>
      <c r="AA4590" s="81"/>
    </row>
    <row r="4591" spans="1:27" ht="12.75" x14ac:dyDescent="0.2">
      <c r="A4591" s="75"/>
      <c r="B4591" s="76"/>
      <c r="C4591" s="76"/>
      <c r="D4591" s="77"/>
      <c r="E4591" s="78"/>
      <c r="F4591" s="79"/>
      <c r="G4591" s="80"/>
      <c r="H4591" s="81"/>
      <c r="I4591" s="81"/>
      <c r="J4591" s="82"/>
      <c r="K4591" s="82"/>
      <c r="L4591" s="76"/>
      <c r="M4591" s="83"/>
      <c r="N4591" s="83"/>
      <c r="O4591" s="76"/>
      <c r="P4591" s="76"/>
      <c r="Q4591" s="84"/>
      <c r="R4591" s="85"/>
      <c r="S4591" s="76"/>
      <c r="T4591" s="86"/>
      <c r="U4591" s="84"/>
      <c r="V4591" s="84"/>
      <c r="W4591" s="83"/>
      <c r="X4591" s="76"/>
      <c r="Y4591" s="76"/>
      <c r="Z4591" s="90"/>
      <c r="AA4591" s="81"/>
    </row>
    <row r="4592" spans="1:27" ht="12.75" x14ac:dyDescent="0.2">
      <c r="A4592" s="75"/>
      <c r="B4592" s="76"/>
      <c r="C4592" s="76"/>
      <c r="D4592" s="77"/>
      <c r="E4592" s="78"/>
      <c r="F4592" s="79"/>
      <c r="G4592" s="80"/>
      <c r="H4592" s="81"/>
      <c r="I4592" s="81"/>
      <c r="J4592" s="82"/>
      <c r="K4592" s="82"/>
      <c r="L4592" s="76"/>
      <c r="M4592" s="83"/>
      <c r="N4592" s="83"/>
      <c r="O4592" s="76"/>
      <c r="P4592" s="76"/>
      <c r="Q4592" s="84"/>
      <c r="R4592" s="85"/>
      <c r="S4592" s="76"/>
      <c r="T4592" s="86"/>
      <c r="U4592" s="84"/>
      <c r="V4592" s="84"/>
      <c r="W4592" s="83"/>
      <c r="X4592" s="76"/>
      <c r="Y4592" s="76"/>
      <c r="Z4592" s="90"/>
      <c r="AA4592" s="81"/>
    </row>
    <row r="4593" spans="1:27" ht="12.75" x14ac:dyDescent="0.2">
      <c r="A4593" s="75"/>
      <c r="B4593" s="76"/>
      <c r="C4593" s="76"/>
      <c r="D4593" s="77"/>
      <c r="E4593" s="78"/>
      <c r="F4593" s="79"/>
      <c r="G4593" s="80"/>
      <c r="H4593" s="81"/>
      <c r="I4593" s="81"/>
      <c r="J4593" s="82"/>
      <c r="K4593" s="82"/>
      <c r="L4593" s="76"/>
      <c r="M4593" s="83"/>
      <c r="N4593" s="83"/>
      <c r="O4593" s="76"/>
      <c r="P4593" s="76"/>
      <c r="Q4593" s="84"/>
      <c r="R4593" s="85"/>
      <c r="S4593" s="76"/>
      <c r="T4593" s="86"/>
      <c r="U4593" s="84"/>
      <c r="V4593" s="84"/>
      <c r="W4593" s="83"/>
      <c r="X4593" s="76"/>
      <c r="Y4593" s="76"/>
      <c r="Z4593" s="90"/>
      <c r="AA4593" s="81"/>
    </row>
    <row r="4594" spans="1:27" ht="12.75" x14ac:dyDescent="0.2">
      <c r="A4594" s="75"/>
      <c r="B4594" s="76"/>
      <c r="C4594" s="76"/>
      <c r="D4594" s="77"/>
      <c r="E4594" s="78"/>
      <c r="F4594" s="79"/>
      <c r="G4594" s="80"/>
      <c r="H4594" s="81"/>
      <c r="I4594" s="81"/>
      <c r="J4594" s="82"/>
      <c r="K4594" s="82"/>
      <c r="L4594" s="76"/>
      <c r="M4594" s="83"/>
      <c r="N4594" s="83"/>
      <c r="O4594" s="76"/>
      <c r="P4594" s="76"/>
      <c r="Q4594" s="84"/>
      <c r="R4594" s="85"/>
      <c r="S4594" s="76"/>
      <c r="T4594" s="86"/>
      <c r="U4594" s="84"/>
      <c r="V4594" s="84"/>
      <c r="W4594" s="83"/>
      <c r="X4594" s="76"/>
      <c r="Y4594" s="76"/>
      <c r="Z4594" s="90"/>
      <c r="AA4594" s="81"/>
    </row>
    <row r="4595" spans="1:27" ht="12.75" x14ac:dyDescent="0.2">
      <c r="A4595" s="75"/>
      <c r="B4595" s="76"/>
      <c r="C4595" s="76"/>
      <c r="D4595" s="77"/>
      <c r="E4595" s="78"/>
      <c r="F4595" s="79"/>
      <c r="G4595" s="80"/>
      <c r="H4595" s="81"/>
      <c r="I4595" s="81"/>
      <c r="J4595" s="82"/>
      <c r="K4595" s="82"/>
      <c r="L4595" s="76"/>
      <c r="M4595" s="83"/>
      <c r="N4595" s="83"/>
      <c r="O4595" s="76"/>
      <c r="P4595" s="76"/>
      <c r="Q4595" s="84"/>
      <c r="R4595" s="85"/>
      <c r="S4595" s="76"/>
      <c r="T4595" s="86"/>
      <c r="U4595" s="84"/>
      <c r="V4595" s="84"/>
      <c r="W4595" s="83"/>
      <c r="X4595" s="76"/>
      <c r="Y4595" s="76"/>
      <c r="Z4595" s="90"/>
      <c r="AA4595" s="81"/>
    </row>
    <row r="4596" spans="1:27" ht="12.75" x14ac:dyDescent="0.2">
      <c r="A4596" s="75"/>
      <c r="B4596" s="76"/>
      <c r="C4596" s="76"/>
      <c r="D4596" s="77"/>
      <c r="E4596" s="78"/>
      <c r="F4596" s="79"/>
      <c r="G4596" s="80"/>
      <c r="H4596" s="81"/>
      <c r="I4596" s="81"/>
      <c r="J4596" s="82"/>
      <c r="K4596" s="82"/>
      <c r="L4596" s="76"/>
      <c r="M4596" s="83"/>
      <c r="N4596" s="83"/>
      <c r="O4596" s="76"/>
      <c r="P4596" s="76"/>
      <c r="Q4596" s="84"/>
      <c r="R4596" s="85"/>
      <c r="S4596" s="76"/>
      <c r="T4596" s="86"/>
      <c r="U4596" s="84"/>
      <c r="V4596" s="84"/>
      <c r="W4596" s="83"/>
      <c r="X4596" s="76"/>
      <c r="Y4596" s="76"/>
      <c r="Z4596" s="90"/>
      <c r="AA4596" s="81"/>
    </row>
    <row r="4597" spans="1:27" ht="12.75" x14ac:dyDescent="0.2">
      <c r="A4597" s="75"/>
      <c r="B4597" s="76"/>
      <c r="C4597" s="76"/>
      <c r="D4597" s="77"/>
      <c r="E4597" s="78"/>
      <c r="F4597" s="79"/>
      <c r="G4597" s="80"/>
      <c r="H4597" s="81"/>
      <c r="I4597" s="81"/>
      <c r="J4597" s="82"/>
      <c r="K4597" s="82"/>
      <c r="L4597" s="76"/>
      <c r="M4597" s="83"/>
      <c r="N4597" s="83"/>
      <c r="O4597" s="76"/>
      <c r="P4597" s="76"/>
      <c r="Q4597" s="84"/>
      <c r="R4597" s="85"/>
      <c r="S4597" s="76"/>
      <c r="T4597" s="86"/>
      <c r="U4597" s="84"/>
      <c r="V4597" s="84"/>
      <c r="W4597" s="83"/>
      <c r="X4597" s="76"/>
      <c r="Y4597" s="76"/>
      <c r="Z4597" s="90"/>
      <c r="AA4597" s="81"/>
    </row>
    <row r="4598" spans="1:27" ht="12.75" x14ac:dyDescent="0.2">
      <c r="A4598" s="75"/>
      <c r="B4598" s="76"/>
      <c r="C4598" s="76"/>
      <c r="D4598" s="77"/>
      <c r="E4598" s="78"/>
      <c r="F4598" s="79"/>
      <c r="G4598" s="80"/>
      <c r="H4598" s="81"/>
      <c r="I4598" s="81"/>
      <c r="J4598" s="82"/>
      <c r="K4598" s="82"/>
      <c r="L4598" s="76"/>
      <c r="M4598" s="83"/>
      <c r="N4598" s="83"/>
      <c r="O4598" s="76"/>
      <c r="P4598" s="76"/>
      <c r="Q4598" s="84"/>
      <c r="R4598" s="85"/>
      <c r="S4598" s="76"/>
      <c r="T4598" s="86"/>
      <c r="U4598" s="84"/>
      <c r="V4598" s="84"/>
      <c r="W4598" s="83"/>
      <c r="X4598" s="76"/>
      <c r="Y4598" s="76"/>
      <c r="Z4598" s="90"/>
      <c r="AA4598" s="81"/>
    </row>
    <row r="4599" spans="1:27" ht="12.75" x14ac:dyDescent="0.2">
      <c r="A4599" s="75"/>
      <c r="B4599" s="76"/>
      <c r="C4599" s="76"/>
      <c r="D4599" s="77"/>
      <c r="E4599" s="78"/>
      <c r="F4599" s="79"/>
      <c r="G4599" s="80"/>
      <c r="H4599" s="81"/>
      <c r="I4599" s="81"/>
      <c r="J4599" s="82"/>
      <c r="K4599" s="82"/>
      <c r="L4599" s="76"/>
      <c r="M4599" s="83"/>
      <c r="N4599" s="83"/>
      <c r="O4599" s="76"/>
      <c r="P4599" s="76"/>
      <c r="Q4599" s="84"/>
      <c r="R4599" s="85"/>
      <c r="S4599" s="76"/>
      <c r="T4599" s="86"/>
      <c r="U4599" s="84"/>
      <c r="V4599" s="84"/>
      <c r="W4599" s="83"/>
      <c r="X4599" s="76"/>
      <c r="Y4599" s="76"/>
      <c r="Z4599" s="90"/>
      <c r="AA4599" s="81"/>
    </row>
    <row r="4600" spans="1:27" ht="12.75" x14ac:dyDescent="0.2">
      <c r="A4600" s="75"/>
      <c r="B4600" s="76"/>
      <c r="C4600" s="76"/>
      <c r="D4600" s="77"/>
      <c r="E4600" s="78"/>
      <c r="F4600" s="79"/>
      <c r="G4600" s="80"/>
      <c r="H4600" s="81"/>
      <c r="I4600" s="81"/>
      <c r="J4600" s="82"/>
      <c r="K4600" s="82"/>
      <c r="L4600" s="76"/>
      <c r="M4600" s="83"/>
      <c r="N4600" s="83"/>
      <c r="O4600" s="76"/>
      <c r="P4600" s="76"/>
      <c r="Q4600" s="84"/>
      <c r="R4600" s="85"/>
      <c r="S4600" s="76"/>
      <c r="T4600" s="86"/>
      <c r="U4600" s="84"/>
      <c r="V4600" s="84"/>
      <c r="W4600" s="83"/>
      <c r="X4600" s="76"/>
      <c r="Y4600" s="76"/>
      <c r="Z4600" s="90"/>
      <c r="AA4600" s="81"/>
    </row>
    <row r="4601" spans="1:27" ht="12.75" x14ac:dyDescent="0.2">
      <c r="A4601" s="75"/>
      <c r="B4601" s="76"/>
      <c r="C4601" s="76"/>
      <c r="D4601" s="77"/>
      <c r="E4601" s="78"/>
      <c r="F4601" s="79"/>
      <c r="G4601" s="80"/>
      <c r="H4601" s="81"/>
      <c r="I4601" s="81"/>
      <c r="J4601" s="82"/>
      <c r="K4601" s="82"/>
      <c r="L4601" s="76"/>
      <c r="M4601" s="83"/>
      <c r="N4601" s="83"/>
      <c r="O4601" s="76"/>
      <c r="P4601" s="76"/>
      <c r="Q4601" s="84"/>
      <c r="R4601" s="85"/>
      <c r="S4601" s="76"/>
      <c r="T4601" s="86"/>
      <c r="U4601" s="84"/>
      <c r="V4601" s="84"/>
      <c r="W4601" s="83"/>
      <c r="X4601" s="76"/>
      <c r="Y4601" s="76"/>
      <c r="Z4601" s="90"/>
      <c r="AA4601" s="81"/>
    </row>
    <row r="4602" spans="1:27" ht="12.75" x14ac:dyDescent="0.2">
      <c r="A4602" s="75"/>
      <c r="B4602" s="76"/>
      <c r="C4602" s="76"/>
      <c r="D4602" s="77"/>
      <c r="E4602" s="78"/>
      <c r="F4602" s="79"/>
      <c r="G4602" s="80"/>
      <c r="H4602" s="81"/>
      <c r="I4602" s="81"/>
      <c r="J4602" s="82"/>
      <c r="K4602" s="82"/>
      <c r="L4602" s="76"/>
      <c r="M4602" s="83"/>
      <c r="N4602" s="83"/>
      <c r="O4602" s="76"/>
      <c r="P4602" s="76"/>
      <c r="Q4602" s="84"/>
      <c r="R4602" s="85"/>
      <c r="S4602" s="76"/>
      <c r="T4602" s="86"/>
      <c r="U4602" s="84"/>
      <c r="V4602" s="84"/>
      <c r="W4602" s="83"/>
      <c r="X4602" s="76"/>
      <c r="Y4602" s="76"/>
      <c r="Z4602" s="90"/>
      <c r="AA4602" s="81"/>
    </row>
    <row r="4603" spans="1:27" ht="12.75" x14ac:dyDescent="0.2">
      <c r="A4603" s="75"/>
      <c r="B4603" s="76"/>
      <c r="C4603" s="76"/>
      <c r="D4603" s="77"/>
      <c r="E4603" s="78"/>
      <c r="F4603" s="79"/>
      <c r="G4603" s="80"/>
      <c r="H4603" s="81"/>
      <c r="I4603" s="81"/>
      <c r="J4603" s="82"/>
      <c r="K4603" s="82"/>
      <c r="L4603" s="76"/>
      <c r="M4603" s="83"/>
      <c r="N4603" s="83"/>
      <c r="O4603" s="76"/>
      <c r="P4603" s="76"/>
      <c r="Q4603" s="84"/>
      <c r="R4603" s="85"/>
      <c r="S4603" s="76"/>
      <c r="T4603" s="86"/>
      <c r="U4603" s="84"/>
      <c r="V4603" s="84"/>
      <c r="W4603" s="83"/>
      <c r="X4603" s="76"/>
      <c r="Y4603" s="76"/>
      <c r="Z4603" s="90"/>
      <c r="AA4603" s="81"/>
    </row>
    <row r="4604" spans="1:27" ht="12.75" x14ac:dyDescent="0.2">
      <c r="A4604" s="75"/>
      <c r="B4604" s="76"/>
      <c r="C4604" s="76"/>
      <c r="D4604" s="77"/>
      <c r="E4604" s="78"/>
      <c r="F4604" s="79"/>
      <c r="G4604" s="80"/>
      <c r="H4604" s="81"/>
      <c r="I4604" s="81"/>
      <c r="J4604" s="82"/>
      <c r="K4604" s="82"/>
      <c r="L4604" s="76"/>
      <c r="M4604" s="83"/>
      <c r="N4604" s="83"/>
      <c r="O4604" s="76"/>
      <c r="P4604" s="76"/>
      <c r="Q4604" s="84"/>
      <c r="R4604" s="85"/>
      <c r="S4604" s="76"/>
      <c r="T4604" s="86"/>
      <c r="U4604" s="84"/>
      <c r="V4604" s="84"/>
      <c r="W4604" s="83"/>
      <c r="X4604" s="76"/>
      <c r="Y4604" s="76"/>
      <c r="Z4604" s="90"/>
      <c r="AA4604" s="81"/>
    </row>
    <row r="4605" spans="1:27" ht="12.75" x14ac:dyDescent="0.2">
      <c r="A4605" s="75"/>
      <c r="B4605" s="76"/>
      <c r="C4605" s="76"/>
      <c r="D4605" s="77"/>
      <c r="E4605" s="78"/>
      <c r="F4605" s="79"/>
      <c r="G4605" s="80"/>
      <c r="H4605" s="81"/>
      <c r="I4605" s="81"/>
      <c r="J4605" s="82"/>
      <c r="K4605" s="82"/>
      <c r="L4605" s="76"/>
      <c r="M4605" s="83"/>
      <c r="N4605" s="83"/>
      <c r="O4605" s="76"/>
      <c r="P4605" s="76"/>
      <c r="Q4605" s="84"/>
      <c r="R4605" s="85"/>
      <c r="S4605" s="76"/>
      <c r="T4605" s="86"/>
      <c r="U4605" s="84"/>
      <c r="V4605" s="84"/>
      <c r="W4605" s="83"/>
      <c r="X4605" s="76"/>
      <c r="Y4605" s="76"/>
      <c r="Z4605" s="90"/>
      <c r="AA4605" s="81"/>
    </row>
    <row r="4606" spans="1:27" ht="12.75" x14ac:dyDescent="0.2">
      <c r="A4606" s="75"/>
      <c r="B4606" s="76"/>
      <c r="C4606" s="76"/>
      <c r="D4606" s="77"/>
      <c r="E4606" s="78"/>
      <c r="F4606" s="79"/>
      <c r="G4606" s="80"/>
      <c r="H4606" s="81"/>
      <c r="I4606" s="81"/>
      <c r="J4606" s="82"/>
      <c r="K4606" s="82"/>
      <c r="L4606" s="76"/>
      <c r="M4606" s="83"/>
      <c r="N4606" s="83"/>
      <c r="O4606" s="76"/>
      <c r="P4606" s="76"/>
      <c r="Q4606" s="84"/>
      <c r="R4606" s="85"/>
      <c r="S4606" s="76"/>
      <c r="T4606" s="86"/>
      <c r="U4606" s="84"/>
      <c r="V4606" s="84"/>
      <c r="W4606" s="83"/>
      <c r="X4606" s="76"/>
      <c r="Y4606" s="76"/>
      <c r="Z4606" s="90"/>
      <c r="AA4606" s="81"/>
    </row>
    <row r="4607" spans="1:27" ht="12.75" x14ac:dyDescent="0.2">
      <c r="A4607" s="75"/>
      <c r="B4607" s="76"/>
      <c r="C4607" s="76"/>
      <c r="D4607" s="77"/>
      <c r="E4607" s="78"/>
      <c r="F4607" s="79"/>
      <c r="G4607" s="80"/>
      <c r="H4607" s="81"/>
      <c r="I4607" s="81"/>
      <c r="J4607" s="82"/>
      <c r="K4607" s="82"/>
      <c r="L4607" s="76"/>
      <c r="M4607" s="83"/>
      <c r="N4607" s="83"/>
      <c r="O4607" s="76"/>
      <c r="P4607" s="76"/>
      <c r="Q4607" s="84"/>
      <c r="R4607" s="85"/>
      <c r="S4607" s="76"/>
      <c r="T4607" s="86"/>
      <c r="U4607" s="84"/>
      <c r="V4607" s="84"/>
      <c r="W4607" s="83"/>
      <c r="X4607" s="76"/>
      <c r="Y4607" s="76"/>
      <c r="Z4607" s="90"/>
      <c r="AA4607" s="81"/>
    </row>
    <row r="4608" spans="1:27" ht="12.75" x14ac:dyDescent="0.2">
      <c r="A4608" s="75"/>
      <c r="B4608" s="76"/>
      <c r="C4608" s="76"/>
      <c r="D4608" s="77"/>
      <c r="E4608" s="78"/>
      <c r="F4608" s="79"/>
      <c r="G4608" s="80"/>
      <c r="H4608" s="81"/>
      <c r="I4608" s="81"/>
      <c r="J4608" s="82"/>
      <c r="K4608" s="82"/>
      <c r="L4608" s="76"/>
      <c r="M4608" s="83"/>
      <c r="N4608" s="83"/>
      <c r="O4608" s="76"/>
      <c r="P4608" s="76"/>
      <c r="Q4608" s="84"/>
      <c r="R4608" s="85"/>
      <c r="S4608" s="76"/>
      <c r="T4608" s="86"/>
      <c r="U4608" s="84"/>
      <c r="V4608" s="84"/>
      <c r="W4608" s="83"/>
      <c r="X4608" s="76"/>
      <c r="Y4608" s="76"/>
      <c r="Z4608" s="90"/>
      <c r="AA4608" s="81"/>
    </row>
    <row r="4609" spans="1:27" ht="12.75" x14ac:dyDescent="0.2">
      <c r="A4609" s="75"/>
      <c r="B4609" s="76"/>
      <c r="C4609" s="76"/>
      <c r="D4609" s="77"/>
      <c r="E4609" s="78"/>
      <c r="F4609" s="79"/>
      <c r="G4609" s="80"/>
      <c r="H4609" s="81"/>
      <c r="I4609" s="81"/>
      <c r="J4609" s="82"/>
      <c r="K4609" s="82"/>
      <c r="L4609" s="76"/>
      <c r="M4609" s="83"/>
      <c r="N4609" s="83"/>
      <c r="O4609" s="76"/>
      <c r="P4609" s="76"/>
      <c r="Q4609" s="84"/>
      <c r="R4609" s="85"/>
      <c r="S4609" s="76"/>
      <c r="T4609" s="86"/>
      <c r="U4609" s="84"/>
      <c r="V4609" s="84"/>
      <c r="W4609" s="83"/>
      <c r="X4609" s="76"/>
      <c r="Y4609" s="76"/>
      <c r="Z4609" s="90"/>
      <c r="AA4609" s="81"/>
    </row>
    <row r="4610" spans="1:27" ht="12.75" x14ac:dyDescent="0.2">
      <c r="A4610" s="75"/>
      <c r="B4610" s="76"/>
      <c r="C4610" s="76"/>
      <c r="D4610" s="77"/>
      <c r="E4610" s="78"/>
      <c r="F4610" s="79"/>
      <c r="G4610" s="80"/>
      <c r="H4610" s="81"/>
      <c r="I4610" s="81"/>
      <c r="J4610" s="82"/>
      <c r="K4610" s="82"/>
      <c r="L4610" s="76"/>
      <c r="M4610" s="83"/>
      <c r="N4610" s="83"/>
      <c r="O4610" s="76"/>
      <c r="P4610" s="76"/>
      <c r="Q4610" s="84"/>
      <c r="R4610" s="85"/>
      <c r="S4610" s="76"/>
      <c r="T4610" s="86"/>
      <c r="U4610" s="84"/>
      <c r="V4610" s="84"/>
      <c r="W4610" s="83"/>
      <c r="X4610" s="76"/>
      <c r="Y4610" s="76"/>
      <c r="Z4610" s="90"/>
      <c r="AA4610" s="81"/>
    </row>
    <row r="4611" spans="1:27" ht="12.75" x14ac:dyDescent="0.2">
      <c r="A4611" s="75"/>
      <c r="B4611" s="76"/>
      <c r="C4611" s="76"/>
      <c r="D4611" s="77"/>
      <c r="E4611" s="78"/>
      <c r="F4611" s="79"/>
      <c r="G4611" s="80"/>
      <c r="H4611" s="81"/>
      <c r="I4611" s="81"/>
      <c r="J4611" s="82"/>
      <c r="K4611" s="82"/>
      <c r="L4611" s="76"/>
      <c r="M4611" s="83"/>
      <c r="N4611" s="83"/>
      <c r="O4611" s="76"/>
      <c r="P4611" s="76"/>
      <c r="Q4611" s="84"/>
      <c r="R4611" s="85"/>
      <c r="S4611" s="76"/>
      <c r="T4611" s="86"/>
      <c r="U4611" s="84"/>
      <c r="V4611" s="84"/>
      <c r="W4611" s="83"/>
      <c r="X4611" s="76"/>
      <c r="Y4611" s="76"/>
      <c r="Z4611" s="90"/>
      <c r="AA4611" s="81"/>
    </row>
    <row r="4612" spans="1:27" ht="12.75" x14ac:dyDescent="0.2">
      <c r="A4612" s="75"/>
      <c r="B4612" s="76"/>
      <c r="C4612" s="76"/>
      <c r="D4612" s="77"/>
      <c r="E4612" s="78"/>
      <c r="F4612" s="79"/>
      <c r="G4612" s="80"/>
      <c r="H4612" s="81"/>
      <c r="I4612" s="81"/>
      <c r="J4612" s="82"/>
      <c r="K4612" s="82"/>
      <c r="L4612" s="76"/>
      <c r="M4612" s="83"/>
      <c r="N4612" s="83"/>
      <c r="O4612" s="76"/>
      <c r="P4612" s="76"/>
      <c r="Q4612" s="84"/>
      <c r="R4612" s="85"/>
      <c r="S4612" s="76"/>
      <c r="T4612" s="86"/>
      <c r="U4612" s="84"/>
      <c r="V4612" s="84"/>
      <c r="W4612" s="83"/>
      <c r="X4612" s="76"/>
      <c r="Y4612" s="76"/>
      <c r="Z4612" s="90"/>
      <c r="AA4612" s="81"/>
    </row>
    <row r="4613" spans="1:27" ht="12.75" x14ac:dyDescent="0.2">
      <c r="A4613" s="75"/>
      <c r="B4613" s="76"/>
      <c r="C4613" s="76"/>
      <c r="D4613" s="77"/>
      <c r="E4613" s="78"/>
      <c r="F4613" s="79"/>
      <c r="G4613" s="80"/>
      <c r="H4613" s="81"/>
      <c r="I4613" s="81"/>
      <c r="J4613" s="82"/>
      <c r="K4613" s="82"/>
      <c r="L4613" s="76"/>
      <c r="M4613" s="83"/>
      <c r="N4613" s="83"/>
      <c r="O4613" s="76"/>
      <c r="P4613" s="76"/>
      <c r="Q4613" s="84"/>
      <c r="R4613" s="85"/>
      <c r="S4613" s="76"/>
      <c r="T4613" s="86"/>
      <c r="U4613" s="84"/>
      <c r="V4613" s="84"/>
      <c r="W4613" s="83"/>
      <c r="X4613" s="76"/>
      <c r="Y4613" s="76"/>
      <c r="Z4613" s="90"/>
      <c r="AA4613" s="81"/>
    </row>
    <row r="4614" spans="1:27" ht="12.75" x14ac:dyDescent="0.2">
      <c r="A4614" s="75"/>
      <c r="B4614" s="76"/>
      <c r="C4614" s="76"/>
      <c r="D4614" s="77"/>
      <c r="E4614" s="78"/>
      <c r="F4614" s="79"/>
      <c r="G4614" s="80"/>
      <c r="H4614" s="81"/>
      <c r="I4614" s="81"/>
      <c r="J4614" s="82"/>
      <c r="K4614" s="82"/>
      <c r="L4614" s="76"/>
      <c r="M4614" s="83"/>
      <c r="N4614" s="83"/>
      <c r="O4614" s="76"/>
      <c r="P4614" s="76"/>
      <c r="Q4614" s="84"/>
      <c r="R4614" s="85"/>
      <c r="S4614" s="76"/>
      <c r="T4614" s="86"/>
      <c r="U4614" s="84"/>
      <c r="V4614" s="84"/>
      <c r="W4614" s="83"/>
      <c r="X4614" s="76"/>
      <c r="Y4614" s="76"/>
      <c r="Z4614" s="90"/>
      <c r="AA4614" s="81"/>
    </row>
    <row r="4615" spans="1:27" ht="12.75" x14ac:dyDescent="0.2">
      <c r="A4615" s="75"/>
      <c r="B4615" s="76"/>
      <c r="C4615" s="76"/>
      <c r="D4615" s="77"/>
      <c r="E4615" s="78"/>
      <c r="F4615" s="79"/>
      <c r="G4615" s="80"/>
      <c r="H4615" s="81"/>
      <c r="I4615" s="81"/>
      <c r="J4615" s="82"/>
      <c r="K4615" s="82"/>
      <c r="L4615" s="76"/>
      <c r="M4615" s="83"/>
      <c r="N4615" s="83"/>
      <c r="O4615" s="76"/>
      <c r="P4615" s="76"/>
      <c r="Q4615" s="84"/>
      <c r="R4615" s="85"/>
      <c r="S4615" s="76"/>
      <c r="T4615" s="86"/>
      <c r="U4615" s="84"/>
      <c r="V4615" s="84"/>
      <c r="W4615" s="83"/>
      <c r="X4615" s="76"/>
      <c r="Y4615" s="76"/>
      <c r="Z4615" s="90"/>
      <c r="AA4615" s="81"/>
    </row>
    <row r="4616" spans="1:27" ht="12.75" x14ac:dyDescent="0.2">
      <c r="A4616" s="75"/>
      <c r="B4616" s="76"/>
      <c r="C4616" s="76"/>
      <c r="D4616" s="77"/>
      <c r="E4616" s="78"/>
      <c r="F4616" s="79"/>
      <c r="G4616" s="80"/>
      <c r="H4616" s="81"/>
      <c r="I4616" s="81"/>
      <c r="J4616" s="82"/>
      <c r="K4616" s="82"/>
      <c r="L4616" s="76"/>
      <c r="M4616" s="83"/>
      <c r="N4616" s="83"/>
      <c r="O4616" s="76"/>
      <c r="P4616" s="76"/>
      <c r="Q4616" s="84"/>
      <c r="R4616" s="85"/>
      <c r="S4616" s="76"/>
      <c r="T4616" s="86"/>
      <c r="U4616" s="84"/>
      <c r="V4616" s="84"/>
      <c r="W4616" s="83"/>
      <c r="X4616" s="76"/>
      <c r="Y4616" s="76"/>
      <c r="Z4616" s="90"/>
      <c r="AA4616" s="81"/>
    </row>
    <row r="4617" spans="1:27" ht="12.75" x14ac:dyDescent="0.2">
      <c r="A4617" s="75"/>
      <c r="B4617" s="76"/>
      <c r="C4617" s="76"/>
      <c r="D4617" s="77"/>
      <c r="E4617" s="78"/>
      <c r="F4617" s="79"/>
      <c r="G4617" s="80"/>
      <c r="H4617" s="81"/>
      <c r="I4617" s="81"/>
      <c r="J4617" s="82"/>
      <c r="K4617" s="82"/>
      <c r="L4617" s="76"/>
      <c r="M4617" s="83"/>
      <c r="N4617" s="83"/>
      <c r="O4617" s="76"/>
      <c r="P4617" s="76"/>
      <c r="Q4617" s="84"/>
      <c r="R4617" s="85"/>
      <c r="S4617" s="76"/>
      <c r="T4617" s="86"/>
      <c r="U4617" s="84"/>
      <c r="V4617" s="84"/>
      <c r="W4617" s="83"/>
      <c r="X4617" s="76"/>
      <c r="Y4617" s="76"/>
      <c r="Z4617" s="90"/>
      <c r="AA4617" s="81"/>
    </row>
    <row r="4618" spans="1:27" ht="12.75" x14ac:dyDescent="0.2">
      <c r="A4618" s="75"/>
      <c r="B4618" s="76"/>
      <c r="C4618" s="76"/>
      <c r="D4618" s="77"/>
      <c r="E4618" s="78"/>
      <c r="F4618" s="79"/>
      <c r="G4618" s="80"/>
      <c r="H4618" s="81"/>
      <c r="I4618" s="81"/>
      <c r="J4618" s="82"/>
      <c r="K4618" s="82"/>
      <c r="L4618" s="76"/>
      <c r="M4618" s="83"/>
      <c r="N4618" s="83"/>
      <c r="O4618" s="76"/>
      <c r="P4618" s="76"/>
      <c r="Q4618" s="84"/>
      <c r="R4618" s="85"/>
      <c r="S4618" s="76"/>
      <c r="T4618" s="86"/>
      <c r="U4618" s="84"/>
      <c r="V4618" s="84"/>
      <c r="W4618" s="83"/>
      <c r="X4618" s="76"/>
      <c r="Y4618" s="76"/>
      <c r="Z4618" s="90"/>
      <c r="AA4618" s="81"/>
    </row>
    <row r="4619" spans="1:27" ht="12.75" x14ac:dyDescent="0.2">
      <c r="A4619" s="75"/>
      <c r="B4619" s="76"/>
      <c r="C4619" s="76"/>
      <c r="D4619" s="77"/>
      <c r="E4619" s="78"/>
      <c r="F4619" s="79"/>
      <c r="G4619" s="80"/>
      <c r="H4619" s="81"/>
      <c r="I4619" s="81"/>
      <c r="J4619" s="82"/>
      <c r="K4619" s="82"/>
      <c r="L4619" s="76"/>
      <c r="M4619" s="83"/>
      <c r="N4619" s="83"/>
      <c r="O4619" s="76"/>
      <c r="P4619" s="76"/>
      <c r="Q4619" s="84"/>
      <c r="R4619" s="85"/>
      <c r="S4619" s="76"/>
      <c r="T4619" s="86"/>
      <c r="U4619" s="84"/>
      <c r="V4619" s="84"/>
      <c r="W4619" s="83"/>
      <c r="X4619" s="76"/>
      <c r="Y4619" s="76"/>
      <c r="Z4619" s="90"/>
      <c r="AA4619" s="81"/>
    </row>
    <row r="4620" spans="1:27" ht="12.75" x14ac:dyDescent="0.2">
      <c r="A4620" s="75"/>
      <c r="B4620" s="76"/>
      <c r="C4620" s="76"/>
      <c r="D4620" s="77"/>
      <c r="E4620" s="78"/>
      <c r="F4620" s="79"/>
      <c r="G4620" s="80"/>
      <c r="H4620" s="81"/>
      <c r="I4620" s="81"/>
      <c r="J4620" s="82"/>
      <c r="K4620" s="82"/>
      <c r="L4620" s="76"/>
      <c r="M4620" s="83"/>
      <c r="N4620" s="83"/>
      <c r="O4620" s="76"/>
      <c r="P4620" s="76"/>
      <c r="Q4620" s="84"/>
      <c r="R4620" s="85"/>
      <c r="S4620" s="76"/>
      <c r="T4620" s="86"/>
      <c r="U4620" s="84"/>
      <c r="V4620" s="84"/>
      <c r="W4620" s="83"/>
      <c r="X4620" s="76"/>
      <c r="Y4620" s="76"/>
      <c r="Z4620" s="90"/>
      <c r="AA4620" s="81"/>
    </row>
    <row r="4621" spans="1:27" ht="12.75" x14ac:dyDescent="0.2">
      <c r="A4621" s="75"/>
      <c r="B4621" s="76"/>
      <c r="C4621" s="76"/>
      <c r="D4621" s="77"/>
      <c r="E4621" s="78"/>
      <c r="F4621" s="79"/>
      <c r="G4621" s="80"/>
      <c r="H4621" s="81"/>
      <c r="I4621" s="81"/>
      <c r="J4621" s="82"/>
      <c r="K4621" s="82"/>
      <c r="L4621" s="76"/>
      <c r="M4621" s="83"/>
      <c r="N4621" s="83"/>
      <c r="O4621" s="76"/>
      <c r="P4621" s="76"/>
      <c r="Q4621" s="84"/>
      <c r="R4621" s="85"/>
      <c r="S4621" s="76"/>
      <c r="T4621" s="86"/>
      <c r="U4621" s="84"/>
      <c r="V4621" s="84"/>
      <c r="W4621" s="83"/>
      <c r="X4621" s="76"/>
      <c r="Y4621" s="76"/>
      <c r="Z4621" s="90"/>
      <c r="AA4621" s="81"/>
    </row>
    <row r="4622" spans="1:27" ht="12.75" x14ac:dyDescent="0.2">
      <c r="A4622" s="75"/>
      <c r="B4622" s="76"/>
      <c r="C4622" s="76"/>
      <c r="D4622" s="77"/>
      <c r="E4622" s="78"/>
      <c r="F4622" s="79"/>
      <c r="G4622" s="80"/>
      <c r="H4622" s="81"/>
      <c r="I4622" s="81"/>
      <c r="J4622" s="82"/>
      <c r="K4622" s="82"/>
      <c r="L4622" s="76"/>
      <c r="M4622" s="83"/>
      <c r="N4622" s="83"/>
      <c r="O4622" s="76"/>
      <c r="P4622" s="76"/>
      <c r="Q4622" s="84"/>
      <c r="R4622" s="85"/>
      <c r="S4622" s="76"/>
      <c r="T4622" s="86"/>
      <c r="U4622" s="84"/>
      <c r="V4622" s="84"/>
      <c r="W4622" s="83"/>
      <c r="X4622" s="76"/>
      <c r="Y4622" s="76"/>
      <c r="Z4622" s="90"/>
      <c r="AA4622" s="81"/>
    </row>
    <row r="4623" spans="1:27" ht="12.75" x14ac:dyDescent="0.2">
      <c r="A4623" s="75"/>
      <c r="B4623" s="76"/>
      <c r="C4623" s="76"/>
      <c r="D4623" s="77"/>
      <c r="E4623" s="78"/>
      <c r="F4623" s="79"/>
      <c r="G4623" s="80"/>
      <c r="H4623" s="81"/>
      <c r="I4623" s="81"/>
      <c r="J4623" s="82"/>
      <c r="K4623" s="82"/>
      <c r="L4623" s="76"/>
      <c r="M4623" s="83"/>
      <c r="N4623" s="83"/>
      <c r="O4623" s="76"/>
      <c r="P4623" s="76"/>
      <c r="Q4623" s="84"/>
      <c r="R4623" s="85"/>
      <c r="S4623" s="76"/>
      <c r="T4623" s="86"/>
      <c r="U4623" s="84"/>
      <c r="V4623" s="84"/>
      <c r="W4623" s="83"/>
      <c r="X4623" s="76"/>
      <c r="Y4623" s="76"/>
      <c r="Z4623" s="90"/>
      <c r="AA4623" s="81"/>
    </row>
    <row r="4624" spans="1:27" ht="12.75" x14ac:dyDescent="0.2">
      <c r="A4624" s="75"/>
      <c r="B4624" s="76"/>
      <c r="C4624" s="76"/>
      <c r="D4624" s="77"/>
      <c r="E4624" s="78"/>
      <c r="F4624" s="79"/>
      <c r="G4624" s="80"/>
      <c r="H4624" s="81"/>
      <c r="I4624" s="81"/>
      <c r="J4624" s="82"/>
      <c r="K4624" s="82"/>
      <c r="L4624" s="76"/>
      <c r="M4624" s="83"/>
      <c r="N4624" s="83"/>
      <c r="O4624" s="76"/>
      <c r="P4624" s="76"/>
      <c r="Q4624" s="84"/>
      <c r="R4624" s="85"/>
      <c r="S4624" s="76"/>
      <c r="T4624" s="86"/>
      <c r="U4624" s="84"/>
      <c r="V4624" s="84"/>
      <c r="W4624" s="83"/>
      <c r="X4624" s="76"/>
      <c r="Y4624" s="76"/>
      <c r="Z4624" s="90"/>
      <c r="AA4624" s="81"/>
    </row>
    <row r="4625" spans="1:27" ht="12.75" x14ac:dyDescent="0.2">
      <c r="A4625" s="75"/>
      <c r="B4625" s="76"/>
      <c r="C4625" s="76"/>
      <c r="D4625" s="77"/>
      <c r="E4625" s="78"/>
      <c r="F4625" s="79"/>
      <c r="G4625" s="80"/>
      <c r="H4625" s="81"/>
      <c r="I4625" s="81"/>
      <c r="J4625" s="82"/>
      <c r="K4625" s="82"/>
      <c r="L4625" s="76"/>
      <c r="M4625" s="83"/>
      <c r="N4625" s="83"/>
      <c r="O4625" s="76"/>
      <c r="P4625" s="76"/>
      <c r="Q4625" s="84"/>
      <c r="R4625" s="85"/>
      <c r="S4625" s="76"/>
      <c r="T4625" s="86"/>
      <c r="U4625" s="84"/>
      <c r="V4625" s="84"/>
      <c r="W4625" s="83"/>
      <c r="X4625" s="76"/>
      <c r="Y4625" s="76"/>
      <c r="Z4625" s="90"/>
      <c r="AA4625" s="81"/>
    </row>
    <row r="4626" spans="1:27" ht="12.75" x14ac:dyDescent="0.2">
      <c r="A4626" s="75"/>
      <c r="B4626" s="76"/>
      <c r="C4626" s="76"/>
      <c r="D4626" s="77"/>
      <c r="E4626" s="78"/>
      <c r="F4626" s="79"/>
      <c r="G4626" s="80"/>
      <c r="H4626" s="81"/>
      <c r="I4626" s="81"/>
      <c r="J4626" s="82"/>
      <c r="K4626" s="82"/>
      <c r="L4626" s="76"/>
      <c r="M4626" s="83"/>
      <c r="N4626" s="83"/>
      <c r="O4626" s="76"/>
      <c r="P4626" s="76"/>
      <c r="Q4626" s="84"/>
      <c r="R4626" s="85"/>
      <c r="S4626" s="76"/>
      <c r="T4626" s="86"/>
      <c r="U4626" s="84"/>
      <c r="V4626" s="84"/>
      <c r="W4626" s="83"/>
      <c r="X4626" s="76"/>
      <c r="Y4626" s="76"/>
      <c r="Z4626" s="90"/>
      <c r="AA4626" s="81"/>
    </row>
    <row r="4627" spans="1:27" ht="12.75" x14ac:dyDescent="0.2">
      <c r="A4627" s="75"/>
      <c r="B4627" s="76"/>
      <c r="C4627" s="76"/>
      <c r="D4627" s="77"/>
      <c r="E4627" s="78"/>
      <c r="F4627" s="79"/>
      <c r="G4627" s="80"/>
      <c r="H4627" s="81"/>
      <c r="I4627" s="81"/>
      <c r="J4627" s="82"/>
      <c r="K4627" s="82"/>
      <c r="L4627" s="76"/>
      <c r="M4627" s="83"/>
      <c r="N4627" s="83"/>
      <c r="O4627" s="76"/>
      <c r="P4627" s="76"/>
      <c r="Q4627" s="84"/>
      <c r="R4627" s="85"/>
      <c r="S4627" s="76"/>
      <c r="T4627" s="86"/>
      <c r="U4627" s="84"/>
      <c r="V4627" s="84"/>
      <c r="W4627" s="83"/>
      <c r="X4627" s="76"/>
      <c r="Y4627" s="76"/>
      <c r="Z4627" s="90"/>
      <c r="AA4627" s="81"/>
    </row>
    <row r="4628" spans="1:27" ht="12.75" x14ac:dyDescent="0.2">
      <c r="A4628" s="75"/>
      <c r="B4628" s="76"/>
      <c r="C4628" s="76"/>
      <c r="D4628" s="77"/>
      <c r="E4628" s="78"/>
      <c r="F4628" s="79"/>
      <c r="G4628" s="80"/>
      <c r="H4628" s="81"/>
      <c r="I4628" s="81"/>
      <c r="J4628" s="82"/>
      <c r="K4628" s="82"/>
      <c r="L4628" s="76"/>
      <c r="M4628" s="83"/>
      <c r="N4628" s="83"/>
      <c r="O4628" s="76"/>
      <c r="P4628" s="76"/>
      <c r="Q4628" s="84"/>
      <c r="R4628" s="85"/>
      <c r="S4628" s="76"/>
      <c r="T4628" s="86"/>
      <c r="U4628" s="84"/>
      <c r="V4628" s="84"/>
      <c r="W4628" s="83"/>
      <c r="X4628" s="76"/>
      <c r="Y4628" s="76"/>
      <c r="Z4628" s="90"/>
      <c r="AA4628" s="81"/>
    </row>
    <row r="4629" spans="1:27" ht="12.75" x14ac:dyDescent="0.2">
      <c r="A4629" s="75"/>
      <c r="B4629" s="76"/>
      <c r="C4629" s="76"/>
      <c r="D4629" s="77"/>
      <c r="E4629" s="78"/>
      <c r="F4629" s="79"/>
      <c r="G4629" s="80"/>
      <c r="H4629" s="81"/>
      <c r="I4629" s="81"/>
      <c r="J4629" s="82"/>
      <c r="K4629" s="82"/>
      <c r="L4629" s="76"/>
      <c r="M4629" s="83"/>
      <c r="N4629" s="83"/>
      <c r="O4629" s="76"/>
      <c r="P4629" s="76"/>
      <c r="Q4629" s="84"/>
      <c r="R4629" s="85"/>
      <c r="S4629" s="76"/>
      <c r="T4629" s="86"/>
      <c r="U4629" s="84"/>
      <c r="V4629" s="84"/>
      <c r="W4629" s="83"/>
      <c r="X4629" s="76"/>
      <c r="Y4629" s="76"/>
      <c r="Z4629" s="90"/>
      <c r="AA4629" s="81"/>
    </row>
    <row r="4630" spans="1:27" ht="12.75" x14ac:dyDescent="0.2">
      <c r="A4630" s="75"/>
      <c r="B4630" s="76"/>
      <c r="C4630" s="76"/>
      <c r="D4630" s="77"/>
      <c r="E4630" s="78"/>
      <c r="F4630" s="79"/>
      <c r="G4630" s="80"/>
      <c r="H4630" s="81"/>
      <c r="I4630" s="81"/>
      <c r="J4630" s="82"/>
      <c r="K4630" s="82"/>
      <c r="L4630" s="76"/>
      <c r="M4630" s="83"/>
      <c r="N4630" s="83"/>
      <c r="O4630" s="76"/>
      <c r="P4630" s="76"/>
      <c r="Q4630" s="84"/>
      <c r="R4630" s="85"/>
      <c r="S4630" s="76"/>
      <c r="T4630" s="86"/>
      <c r="U4630" s="84"/>
      <c r="V4630" s="84"/>
      <c r="W4630" s="83"/>
      <c r="X4630" s="76"/>
      <c r="Y4630" s="76"/>
      <c r="Z4630" s="90"/>
      <c r="AA4630" s="81"/>
    </row>
    <row r="4631" spans="1:27" ht="12.75" x14ac:dyDescent="0.2">
      <c r="A4631" s="75"/>
      <c r="B4631" s="76"/>
      <c r="C4631" s="76"/>
      <c r="D4631" s="77"/>
      <c r="E4631" s="78"/>
      <c r="F4631" s="79"/>
      <c r="G4631" s="80"/>
      <c r="H4631" s="81"/>
      <c r="I4631" s="81"/>
      <c r="J4631" s="82"/>
      <c r="K4631" s="82"/>
      <c r="L4631" s="76"/>
      <c r="M4631" s="83"/>
      <c r="N4631" s="83"/>
      <c r="O4631" s="76"/>
      <c r="P4631" s="76"/>
      <c r="Q4631" s="84"/>
      <c r="R4631" s="85"/>
      <c r="S4631" s="76"/>
      <c r="T4631" s="86"/>
      <c r="U4631" s="84"/>
      <c r="V4631" s="84"/>
      <c r="W4631" s="83"/>
      <c r="X4631" s="76"/>
      <c r="Y4631" s="76"/>
      <c r="Z4631" s="90"/>
      <c r="AA4631" s="81"/>
    </row>
    <row r="4632" spans="1:27" ht="12.75" x14ac:dyDescent="0.2">
      <c r="A4632" s="75"/>
      <c r="B4632" s="76"/>
      <c r="C4632" s="76"/>
      <c r="D4632" s="77"/>
      <c r="E4632" s="78"/>
      <c r="F4632" s="79"/>
      <c r="G4632" s="80"/>
      <c r="H4632" s="81"/>
      <c r="I4632" s="81"/>
      <c r="J4632" s="82"/>
      <c r="K4632" s="82"/>
      <c r="L4632" s="76"/>
      <c r="M4632" s="83"/>
      <c r="N4632" s="83"/>
      <c r="O4632" s="76"/>
      <c r="P4632" s="76"/>
      <c r="Q4632" s="84"/>
      <c r="R4632" s="85"/>
      <c r="S4632" s="76"/>
      <c r="T4632" s="86"/>
      <c r="U4632" s="84"/>
      <c r="V4632" s="84"/>
      <c r="W4632" s="83"/>
      <c r="X4632" s="76"/>
      <c r="Y4632" s="76"/>
      <c r="Z4632" s="90"/>
      <c r="AA4632" s="81"/>
    </row>
    <row r="4633" spans="1:27" ht="12.75" x14ac:dyDescent="0.2">
      <c r="A4633" s="75"/>
      <c r="B4633" s="76"/>
      <c r="C4633" s="76"/>
      <c r="D4633" s="77"/>
      <c r="E4633" s="78"/>
      <c r="F4633" s="79"/>
      <c r="G4633" s="80"/>
      <c r="H4633" s="81"/>
      <c r="I4633" s="81"/>
      <c r="J4633" s="82"/>
      <c r="K4633" s="82"/>
      <c r="L4633" s="76"/>
      <c r="M4633" s="83"/>
      <c r="N4633" s="83"/>
      <c r="O4633" s="76"/>
      <c r="P4633" s="76"/>
      <c r="Q4633" s="84"/>
      <c r="R4633" s="85"/>
      <c r="S4633" s="76"/>
      <c r="T4633" s="86"/>
      <c r="U4633" s="84"/>
      <c r="V4633" s="84"/>
      <c r="W4633" s="83"/>
      <c r="X4633" s="76"/>
      <c r="Y4633" s="76"/>
      <c r="Z4633" s="90"/>
      <c r="AA4633" s="81"/>
    </row>
    <row r="4634" spans="1:27" ht="12.75" x14ac:dyDescent="0.2">
      <c r="A4634" s="75"/>
      <c r="B4634" s="76"/>
      <c r="C4634" s="76"/>
      <c r="D4634" s="77"/>
      <c r="E4634" s="78"/>
      <c r="F4634" s="79"/>
      <c r="G4634" s="80"/>
      <c r="H4634" s="81"/>
      <c r="I4634" s="81"/>
      <c r="J4634" s="82"/>
      <c r="K4634" s="82"/>
      <c r="L4634" s="76"/>
      <c r="M4634" s="83"/>
      <c r="N4634" s="83"/>
      <c r="O4634" s="76"/>
      <c r="P4634" s="76"/>
      <c r="Q4634" s="84"/>
      <c r="R4634" s="85"/>
      <c r="S4634" s="76"/>
      <c r="T4634" s="86"/>
      <c r="U4634" s="84"/>
      <c r="V4634" s="84"/>
      <c r="W4634" s="83"/>
      <c r="X4634" s="76"/>
      <c r="Y4634" s="76"/>
      <c r="Z4634" s="90"/>
      <c r="AA4634" s="81"/>
    </row>
    <row r="4635" spans="1:27" ht="12.75" x14ac:dyDescent="0.2">
      <c r="A4635" s="75"/>
      <c r="B4635" s="76"/>
      <c r="C4635" s="76"/>
      <c r="D4635" s="77"/>
      <c r="E4635" s="78"/>
      <c r="F4635" s="79"/>
      <c r="G4635" s="80"/>
      <c r="H4635" s="81"/>
      <c r="I4635" s="81"/>
      <c r="J4635" s="82"/>
      <c r="K4635" s="82"/>
      <c r="L4635" s="76"/>
      <c r="M4635" s="83"/>
      <c r="N4635" s="83"/>
      <c r="O4635" s="76"/>
      <c r="P4635" s="76"/>
      <c r="Q4635" s="84"/>
      <c r="R4635" s="85"/>
      <c r="S4635" s="76"/>
      <c r="T4635" s="86"/>
      <c r="U4635" s="84"/>
      <c r="V4635" s="84"/>
      <c r="W4635" s="83"/>
      <c r="X4635" s="76"/>
      <c r="Y4635" s="76"/>
      <c r="Z4635" s="90"/>
      <c r="AA4635" s="81"/>
    </row>
    <row r="4636" spans="1:27" ht="12.75" x14ac:dyDescent="0.2">
      <c r="A4636" s="75"/>
      <c r="B4636" s="76"/>
      <c r="C4636" s="76"/>
      <c r="D4636" s="77"/>
      <c r="E4636" s="78"/>
      <c r="F4636" s="79"/>
      <c r="G4636" s="80"/>
      <c r="H4636" s="81"/>
      <c r="I4636" s="81"/>
      <c r="J4636" s="82"/>
      <c r="K4636" s="82"/>
      <c r="L4636" s="76"/>
      <c r="M4636" s="83"/>
      <c r="N4636" s="83"/>
      <c r="O4636" s="76"/>
      <c r="P4636" s="76"/>
      <c r="Q4636" s="84"/>
      <c r="R4636" s="85"/>
      <c r="S4636" s="76"/>
      <c r="T4636" s="86"/>
      <c r="U4636" s="84"/>
      <c r="V4636" s="84"/>
      <c r="W4636" s="83"/>
      <c r="X4636" s="76"/>
      <c r="Y4636" s="76"/>
      <c r="Z4636" s="90"/>
      <c r="AA4636" s="81"/>
    </row>
    <row r="4637" spans="1:27" ht="12.75" x14ac:dyDescent="0.2">
      <c r="A4637" s="75"/>
      <c r="B4637" s="76"/>
      <c r="C4637" s="76"/>
      <c r="D4637" s="77"/>
      <c r="E4637" s="78"/>
      <c r="F4637" s="79"/>
      <c r="G4637" s="80"/>
      <c r="H4637" s="81"/>
      <c r="I4637" s="81"/>
      <c r="J4637" s="82"/>
      <c r="K4637" s="82"/>
      <c r="L4637" s="76"/>
      <c r="M4637" s="83"/>
      <c r="N4637" s="83"/>
      <c r="O4637" s="76"/>
      <c r="P4637" s="76"/>
      <c r="Q4637" s="84"/>
      <c r="R4637" s="85"/>
      <c r="S4637" s="76"/>
      <c r="T4637" s="86"/>
      <c r="U4637" s="84"/>
      <c r="V4637" s="84"/>
      <c r="W4637" s="83"/>
      <c r="X4637" s="76"/>
      <c r="Y4637" s="76"/>
      <c r="Z4637" s="90"/>
      <c r="AA4637" s="81"/>
    </row>
    <row r="4638" spans="1:27" ht="12.75" x14ac:dyDescent="0.2">
      <c r="A4638" s="75"/>
      <c r="B4638" s="76"/>
      <c r="C4638" s="76"/>
      <c r="D4638" s="77"/>
      <c r="E4638" s="78"/>
      <c r="F4638" s="79"/>
      <c r="G4638" s="80"/>
      <c r="H4638" s="81"/>
      <c r="I4638" s="81"/>
      <c r="J4638" s="82"/>
      <c r="K4638" s="82"/>
      <c r="L4638" s="76"/>
      <c r="M4638" s="83"/>
      <c r="N4638" s="83"/>
      <c r="O4638" s="76"/>
      <c r="P4638" s="76"/>
      <c r="Q4638" s="84"/>
      <c r="R4638" s="85"/>
      <c r="S4638" s="76"/>
      <c r="T4638" s="86"/>
      <c r="U4638" s="84"/>
      <c r="V4638" s="84"/>
      <c r="W4638" s="83"/>
      <c r="X4638" s="76"/>
      <c r="Y4638" s="76"/>
      <c r="Z4638" s="90"/>
      <c r="AA4638" s="81"/>
    </row>
    <row r="4639" spans="1:27" ht="12.75" x14ac:dyDescent="0.2">
      <c r="A4639" s="75"/>
      <c r="B4639" s="76"/>
      <c r="C4639" s="76"/>
      <c r="D4639" s="77"/>
      <c r="E4639" s="78"/>
      <c r="F4639" s="79"/>
      <c r="G4639" s="80"/>
      <c r="H4639" s="81"/>
      <c r="I4639" s="81"/>
      <c r="J4639" s="82"/>
      <c r="K4639" s="82"/>
      <c r="L4639" s="76"/>
      <c r="M4639" s="83"/>
      <c r="N4639" s="83"/>
      <c r="O4639" s="76"/>
      <c r="P4639" s="76"/>
      <c r="Q4639" s="84"/>
      <c r="R4639" s="85"/>
      <c r="S4639" s="76"/>
      <c r="T4639" s="86"/>
      <c r="U4639" s="84"/>
      <c r="V4639" s="84"/>
      <c r="W4639" s="83"/>
      <c r="X4639" s="76"/>
      <c r="Y4639" s="76"/>
      <c r="Z4639" s="90"/>
      <c r="AA4639" s="81"/>
    </row>
    <row r="4640" spans="1:27" ht="12.75" x14ac:dyDescent="0.2">
      <c r="A4640" s="75"/>
      <c r="B4640" s="76"/>
      <c r="C4640" s="76"/>
      <c r="D4640" s="77"/>
      <c r="E4640" s="78"/>
      <c r="F4640" s="79"/>
      <c r="G4640" s="80"/>
      <c r="H4640" s="81"/>
      <c r="I4640" s="81"/>
      <c r="J4640" s="82"/>
      <c r="K4640" s="82"/>
      <c r="L4640" s="76"/>
      <c r="M4640" s="83"/>
      <c r="N4640" s="83"/>
      <c r="O4640" s="76"/>
      <c r="P4640" s="76"/>
      <c r="Q4640" s="84"/>
      <c r="R4640" s="85"/>
      <c r="S4640" s="76"/>
      <c r="T4640" s="86"/>
      <c r="U4640" s="84"/>
      <c r="V4640" s="84"/>
      <c r="W4640" s="83"/>
      <c r="X4640" s="76"/>
      <c r="Y4640" s="76"/>
      <c r="Z4640" s="90"/>
      <c r="AA4640" s="81"/>
    </row>
    <row r="4641" spans="1:27" ht="12.75" x14ac:dyDescent="0.2">
      <c r="A4641" s="75"/>
      <c r="B4641" s="76"/>
      <c r="C4641" s="76"/>
      <c r="D4641" s="77"/>
      <c r="E4641" s="78"/>
      <c r="F4641" s="79"/>
      <c r="G4641" s="80"/>
      <c r="H4641" s="81"/>
      <c r="I4641" s="81"/>
      <c r="J4641" s="82"/>
      <c r="K4641" s="82"/>
      <c r="L4641" s="76"/>
      <c r="M4641" s="83"/>
      <c r="N4641" s="83"/>
      <c r="O4641" s="76"/>
      <c r="P4641" s="76"/>
      <c r="Q4641" s="84"/>
      <c r="R4641" s="85"/>
      <c r="S4641" s="76"/>
      <c r="T4641" s="86"/>
      <c r="U4641" s="84"/>
      <c r="V4641" s="84"/>
      <c r="W4641" s="83"/>
      <c r="X4641" s="76"/>
      <c r="Y4641" s="76"/>
      <c r="Z4641" s="90"/>
      <c r="AA4641" s="81"/>
    </row>
    <row r="4642" spans="1:27" ht="12.75" x14ac:dyDescent="0.2">
      <c r="A4642" s="75"/>
      <c r="B4642" s="76"/>
      <c r="C4642" s="76"/>
      <c r="D4642" s="77"/>
      <c r="E4642" s="78"/>
      <c r="F4642" s="79"/>
      <c r="G4642" s="80"/>
      <c r="H4642" s="81"/>
      <c r="I4642" s="81"/>
      <c r="J4642" s="82"/>
      <c r="K4642" s="82"/>
      <c r="L4642" s="76"/>
      <c r="M4642" s="83"/>
      <c r="N4642" s="83"/>
      <c r="O4642" s="76"/>
      <c r="P4642" s="76"/>
      <c r="Q4642" s="84"/>
      <c r="R4642" s="85"/>
      <c r="S4642" s="76"/>
      <c r="T4642" s="86"/>
      <c r="U4642" s="84"/>
      <c r="V4642" s="84"/>
      <c r="W4642" s="83"/>
      <c r="X4642" s="76"/>
      <c r="Y4642" s="76"/>
      <c r="Z4642" s="90"/>
      <c r="AA4642" s="81"/>
    </row>
    <row r="4643" spans="1:27" ht="12.75" x14ac:dyDescent="0.2">
      <c r="A4643" s="75"/>
      <c r="B4643" s="76"/>
      <c r="C4643" s="76"/>
      <c r="D4643" s="77"/>
      <c r="E4643" s="78"/>
      <c r="F4643" s="79"/>
      <c r="G4643" s="80"/>
      <c r="H4643" s="81"/>
      <c r="I4643" s="81"/>
      <c r="J4643" s="82"/>
      <c r="K4643" s="82"/>
      <c r="L4643" s="76"/>
      <c r="M4643" s="83"/>
      <c r="N4643" s="83"/>
      <c r="O4643" s="76"/>
      <c r="P4643" s="76"/>
      <c r="Q4643" s="84"/>
      <c r="R4643" s="85"/>
      <c r="S4643" s="76"/>
      <c r="T4643" s="86"/>
      <c r="U4643" s="84"/>
      <c r="V4643" s="84"/>
      <c r="W4643" s="83"/>
      <c r="X4643" s="76"/>
      <c r="Y4643" s="76"/>
      <c r="Z4643" s="90"/>
      <c r="AA4643" s="81"/>
    </row>
    <row r="4644" spans="1:27" ht="12.75" x14ac:dyDescent="0.2">
      <c r="A4644" s="75"/>
      <c r="B4644" s="76"/>
      <c r="C4644" s="76"/>
      <c r="D4644" s="77"/>
      <c r="E4644" s="78"/>
      <c r="F4644" s="79"/>
      <c r="G4644" s="80"/>
      <c r="H4644" s="81"/>
      <c r="I4644" s="81"/>
      <c r="J4644" s="82"/>
      <c r="K4644" s="82"/>
      <c r="L4644" s="76"/>
      <c r="M4644" s="83"/>
      <c r="N4644" s="83"/>
      <c r="O4644" s="76"/>
      <c r="P4644" s="76"/>
      <c r="Q4644" s="84"/>
      <c r="R4644" s="85"/>
      <c r="S4644" s="76"/>
      <c r="T4644" s="86"/>
      <c r="U4644" s="84"/>
      <c r="V4644" s="84"/>
      <c r="W4644" s="83"/>
      <c r="X4644" s="76"/>
      <c r="Y4644" s="76"/>
      <c r="Z4644" s="90"/>
      <c r="AA4644" s="81"/>
    </row>
    <row r="4645" spans="1:27" ht="12.75" x14ac:dyDescent="0.2">
      <c r="A4645" s="75"/>
      <c r="B4645" s="76"/>
      <c r="C4645" s="76"/>
      <c r="D4645" s="77"/>
      <c r="E4645" s="78"/>
      <c r="F4645" s="79"/>
      <c r="G4645" s="80"/>
      <c r="H4645" s="81"/>
      <c r="I4645" s="81"/>
      <c r="J4645" s="82"/>
      <c r="K4645" s="82"/>
      <c r="L4645" s="76"/>
      <c r="M4645" s="83"/>
      <c r="N4645" s="83"/>
      <c r="O4645" s="76"/>
      <c r="P4645" s="76"/>
      <c r="Q4645" s="84"/>
      <c r="R4645" s="85"/>
      <c r="S4645" s="76"/>
      <c r="T4645" s="86"/>
      <c r="U4645" s="84"/>
      <c r="V4645" s="84"/>
      <c r="W4645" s="83"/>
      <c r="X4645" s="76"/>
      <c r="Y4645" s="76"/>
      <c r="Z4645" s="90"/>
      <c r="AA4645" s="81"/>
    </row>
    <row r="4646" spans="1:27" ht="12.75" x14ac:dyDescent="0.2">
      <c r="A4646" s="75"/>
      <c r="B4646" s="76"/>
      <c r="C4646" s="76"/>
      <c r="D4646" s="77"/>
      <c r="E4646" s="78"/>
      <c r="F4646" s="79"/>
      <c r="G4646" s="80"/>
      <c r="H4646" s="81"/>
      <c r="I4646" s="81"/>
      <c r="J4646" s="82"/>
      <c r="K4646" s="82"/>
      <c r="L4646" s="76"/>
      <c r="M4646" s="83"/>
      <c r="N4646" s="83"/>
      <c r="O4646" s="76"/>
      <c r="P4646" s="76"/>
      <c r="Q4646" s="84"/>
      <c r="R4646" s="85"/>
      <c r="S4646" s="76"/>
      <c r="T4646" s="86"/>
      <c r="U4646" s="84"/>
      <c r="V4646" s="84"/>
      <c r="W4646" s="83"/>
      <c r="X4646" s="76"/>
      <c r="Y4646" s="76"/>
      <c r="Z4646" s="90"/>
      <c r="AA4646" s="81"/>
    </row>
    <row r="4647" spans="1:27" ht="12.75" x14ac:dyDescent="0.2">
      <c r="A4647" s="75"/>
      <c r="B4647" s="76"/>
      <c r="C4647" s="76"/>
      <c r="D4647" s="77"/>
      <c r="E4647" s="78"/>
      <c r="F4647" s="79"/>
      <c r="G4647" s="80"/>
      <c r="H4647" s="81"/>
      <c r="I4647" s="81"/>
      <c r="J4647" s="82"/>
      <c r="K4647" s="82"/>
      <c r="L4647" s="76"/>
      <c r="M4647" s="83"/>
      <c r="N4647" s="83"/>
      <c r="O4647" s="76"/>
      <c r="P4647" s="76"/>
      <c r="Q4647" s="84"/>
      <c r="R4647" s="85"/>
      <c r="S4647" s="76"/>
      <c r="T4647" s="86"/>
      <c r="U4647" s="84"/>
      <c r="V4647" s="84"/>
      <c r="W4647" s="83"/>
      <c r="X4647" s="76"/>
      <c r="Y4647" s="76"/>
      <c r="Z4647" s="90"/>
      <c r="AA4647" s="81"/>
    </row>
    <row r="4648" spans="1:27" ht="12.75" x14ac:dyDescent="0.2">
      <c r="A4648" s="75"/>
      <c r="B4648" s="76"/>
      <c r="C4648" s="76"/>
      <c r="D4648" s="77"/>
      <c r="E4648" s="78"/>
      <c r="F4648" s="79"/>
      <c r="G4648" s="80"/>
      <c r="H4648" s="81"/>
      <c r="I4648" s="81"/>
      <c r="J4648" s="82"/>
      <c r="K4648" s="82"/>
      <c r="L4648" s="76"/>
      <c r="M4648" s="83"/>
      <c r="N4648" s="83"/>
      <c r="O4648" s="76"/>
      <c r="P4648" s="76"/>
      <c r="Q4648" s="84"/>
      <c r="R4648" s="85"/>
      <c r="S4648" s="76"/>
      <c r="T4648" s="86"/>
      <c r="U4648" s="84"/>
      <c r="V4648" s="84"/>
      <c r="W4648" s="83"/>
      <c r="X4648" s="76"/>
      <c r="Y4648" s="76"/>
      <c r="Z4648" s="90"/>
      <c r="AA4648" s="81"/>
    </row>
    <row r="4649" spans="1:27" ht="12.75" x14ac:dyDescent="0.2">
      <c r="A4649" s="75"/>
      <c r="B4649" s="76"/>
      <c r="C4649" s="76"/>
      <c r="D4649" s="77"/>
      <c r="E4649" s="78"/>
      <c r="F4649" s="79"/>
      <c r="G4649" s="80"/>
      <c r="H4649" s="81"/>
      <c r="I4649" s="81"/>
      <c r="J4649" s="82"/>
      <c r="K4649" s="82"/>
      <c r="L4649" s="76"/>
      <c r="M4649" s="83"/>
      <c r="N4649" s="83"/>
      <c r="O4649" s="76"/>
      <c r="P4649" s="76"/>
      <c r="Q4649" s="84"/>
      <c r="R4649" s="85"/>
      <c r="S4649" s="76"/>
      <c r="T4649" s="86"/>
      <c r="U4649" s="84"/>
      <c r="V4649" s="84"/>
      <c r="W4649" s="83"/>
      <c r="X4649" s="76"/>
      <c r="Y4649" s="76"/>
      <c r="Z4649" s="90"/>
      <c r="AA4649" s="81"/>
    </row>
    <row r="4650" spans="1:27" ht="12.75" x14ac:dyDescent="0.2">
      <c r="A4650" s="75"/>
      <c r="B4650" s="76"/>
      <c r="C4650" s="76"/>
      <c r="D4650" s="77"/>
      <c r="E4650" s="78"/>
      <c r="F4650" s="79"/>
      <c r="G4650" s="80"/>
      <c r="H4650" s="81"/>
      <c r="I4650" s="81"/>
      <c r="J4650" s="82"/>
      <c r="K4650" s="82"/>
      <c r="L4650" s="76"/>
      <c r="M4650" s="83"/>
      <c r="N4650" s="83"/>
      <c r="O4650" s="76"/>
      <c r="P4650" s="76"/>
      <c r="Q4650" s="84"/>
      <c r="R4650" s="85"/>
      <c r="S4650" s="76"/>
      <c r="T4650" s="86"/>
      <c r="U4650" s="84"/>
      <c r="V4650" s="84"/>
      <c r="W4650" s="83"/>
      <c r="X4650" s="76"/>
      <c r="Y4650" s="76"/>
      <c r="Z4650" s="90"/>
      <c r="AA4650" s="81"/>
    </row>
    <row r="4651" spans="1:27" ht="12.75" x14ac:dyDescent="0.2">
      <c r="A4651" s="75"/>
      <c r="B4651" s="76"/>
      <c r="C4651" s="76"/>
      <c r="D4651" s="77"/>
      <c r="E4651" s="78"/>
      <c r="F4651" s="79"/>
      <c r="G4651" s="80"/>
      <c r="H4651" s="81"/>
      <c r="I4651" s="81"/>
      <c r="J4651" s="82"/>
      <c r="K4651" s="82"/>
      <c r="L4651" s="76"/>
      <c r="M4651" s="83"/>
      <c r="N4651" s="83"/>
      <c r="O4651" s="76"/>
      <c r="P4651" s="76"/>
      <c r="Q4651" s="84"/>
      <c r="R4651" s="85"/>
      <c r="S4651" s="76"/>
      <c r="T4651" s="86"/>
      <c r="U4651" s="84"/>
      <c r="V4651" s="84"/>
      <c r="W4651" s="83"/>
      <c r="X4651" s="76"/>
      <c r="Y4651" s="76"/>
      <c r="Z4651" s="90"/>
      <c r="AA4651" s="81"/>
    </row>
    <row r="4652" spans="1:27" ht="12.75" x14ac:dyDescent="0.2">
      <c r="A4652" s="75"/>
      <c r="B4652" s="76"/>
      <c r="C4652" s="76"/>
      <c r="D4652" s="77"/>
      <c r="E4652" s="78"/>
      <c r="F4652" s="79"/>
      <c r="G4652" s="80"/>
      <c r="H4652" s="81"/>
      <c r="I4652" s="81"/>
      <c r="J4652" s="82"/>
      <c r="K4652" s="82"/>
      <c r="L4652" s="76"/>
      <c r="M4652" s="83"/>
      <c r="N4652" s="83"/>
      <c r="O4652" s="76"/>
      <c r="P4652" s="76"/>
      <c r="Q4652" s="84"/>
      <c r="R4652" s="85"/>
      <c r="S4652" s="76"/>
      <c r="T4652" s="86"/>
      <c r="U4652" s="84"/>
      <c r="V4652" s="84"/>
      <c r="W4652" s="83"/>
      <c r="X4652" s="76"/>
      <c r="Y4652" s="76"/>
      <c r="Z4652" s="90"/>
      <c r="AA4652" s="81"/>
    </row>
    <row r="4653" spans="1:27" ht="12.75" x14ac:dyDescent="0.2">
      <c r="A4653" s="75"/>
      <c r="B4653" s="76"/>
      <c r="C4653" s="76"/>
      <c r="D4653" s="77"/>
      <c r="E4653" s="78"/>
      <c r="F4653" s="79"/>
      <c r="G4653" s="80"/>
      <c r="H4653" s="81"/>
      <c r="I4653" s="81"/>
      <c r="J4653" s="82"/>
      <c r="K4653" s="82"/>
      <c r="L4653" s="76"/>
      <c r="M4653" s="83"/>
      <c r="N4653" s="83"/>
      <c r="O4653" s="76"/>
      <c r="P4653" s="76"/>
      <c r="Q4653" s="84"/>
      <c r="R4653" s="85"/>
      <c r="S4653" s="76"/>
      <c r="T4653" s="86"/>
      <c r="U4653" s="84"/>
      <c r="V4653" s="84"/>
      <c r="W4653" s="83"/>
      <c r="X4653" s="76"/>
      <c r="Y4653" s="76"/>
      <c r="Z4653" s="90"/>
      <c r="AA4653" s="81"/>
    </row>
    <row r="4654" spans="1:27" ht="12.75" x14ac:dyDescent="0.2">
      <c r="A4654" s="75"/>
      <c r="B4654" s="76"/>
      <c r="C4654" s="76"/>
      <c r="D4654" s="77"/>
      <c r="E4654" s="78"/>
      <c r="F4654" s="79"/>
      <c r="G4654" s="80"/>
      <c r="H4654" s="81"/>
      <c r="I4654" s="81"/>
      <c r="J4654" s="82"/>
      <c r="K4654" s="82"/>
      <c r="L4654" s="76"/>
      <c r="M4654" s="83"/>
      <c r="N4654" s="83"/>
      <c r="O4654" s="76"/>
      <c r="P4654" s="76"/>
      <c r="Q4654" s="84"/>
      <c r="R4654" s="85"/>
      <c r="S4654" s="76"/>
      <c r="T4654" s="86"/>
      <c r="U4654" s="84"/>
      <c r="V4654" s="84"/>
      <c r="W4654" s="83"/>
      <c r="X4654" s="76"/>
      <c r="Y4654" s="76"/>
      <c r="Z4654" s="90"/>
      <c r="AA4654" s="81"/>
    </row>
    <row r="4655" spans="1:27" ht="12.75" x14ac:dyDescent="0.2">
      <c r="A4655" s="75"/>
      <c r="B4655" s="76"/>
      <c r="C4655" s="76"/>
      <c r="D4655" s="77"/>
      <c r="E4655" s="78"/>
      <c r="F4655" s="79"/>
      <c r="G4655" s="80"/>
      <c r="H4655" s="81"/>
      <c r="I4655" s="81"/>
      <c r="J4655" s="82"/>
      <c r="K4655" s="82"/>
      <c r="L4655" s="76"/>
      <c r="M4655" s="83"/>
      <c r="N4655" s="83"/>
      <c r="O4655" s="76"/>
      <c r="P4655" s="76"/>
      <c r="Q4655" s="84"/>
      <c r="R4655" s="85"/>
      <c r="S4655" s="76"/>
      <c r="T4655" s="86"/>
      <c r="U4655" s="84"/>
      <c r="V4655" s="84"/>
      <c r="W4655" s="83"/>
      <c r="X4655" s="76"/>
      <c r="Y4655" s="76"/>
      <c r="Z4655" s="90"/>
      <c r="AA4655" s="81"/>
    </row>
    <row r="4656" spans="1:27" ht="12.75" x14ac:dyDescent="0.2">
      <c r="A4656" s="75"/>
      <c r="B4656" s="76"/>
      <c r="C4656" s="76"/>
      <c r="D4656" s="77"/>
      <c r="E4656" s="78"/>
      <c r="F4656" s="79"/>
      <c r="G4656" s="80"/>
      <c r="H4656" s="81"/>
      <c r="I4656" s="81"/>
      <c r="J4656" s="82"/>
      <c r="K4656" s="82"/>
      <c r="L4656" s="76"/>
      <c r="M4656" s="83"/>
      <c r="N4656" s="83"/>
      <c r="O4656" s="76"/>
      <c r="P4656" s="76"/>
      <c r="Q4656" s="84"/>
      <c r="R4656" s="85"/>
      <c r="S4656" s="76"/>
      <c r="T4656" s="86"/>
      <c r="U4656" s="84"/>
      <c r="V4656" s="84"/>
      <c r="W4656" s="83"/>
      <c r="X4656" s="76"/>
      <c r="Y4656" s="76"/>
      <c r="Z4656" s="90"/>
      <c r="AA4656" s="81"/>
    </row>
    <row r="4657" spans="1:27" ht="12.75" x14ac:dyDescent="0.2">
      <c r="A4657" s="75"/>
      <c r="B4657" s="76"/>
      <c r="C4657" s="76"/>
      <c r="D4657" s="77"/>
      <c r="E4657" s="78"/>
      <c r="F4657" s="79"/>
      <c r="G4657" s="80"/>
      <c r="H4657" s="81"/>
      <c r="I4657" s="81"/>
      <c r="J4657" s="82"/>
      <c r="K4657" s="82"/>
      <c r="L4657" s="76"/>
      <c r="M4657" s="83"/>
      <c r="N4657" s="83"/>
      <c r="O4657" s="76"/>
      <c r="P4657" s="76"/>
      <c r="Q4657" s="84"/>
      <c r="R4657" s="85"/>
      <c r="S4657" s="76"/>
      <c r="T4657" s="86"/>
      <c r="U4657" s="84"/>
      <c r="V4657" s="84"/>
      <c r="W4657" s="83"/>
      <c r="X4657" s="76"/>
      <c r="Y4657" s="76"/>
      <c r="Z4657" s="90"/>
      <c r="AA4657" s="81"/>
    </row>
    <row r="4658" spans="1:27" ht="12.75" x14ac:dyDescent="0.2">
      <c r="A4658" s="75"/>
      <c r="B4658" s="76"/>
      <c r="C4658" s="76"/>
      <c r="D4658" s="77"/>
      <c r="E4658" s="78"/>
      <c r="F4658" s="79"/>
      <c r="G4658" s="80"/>
      <c r="H4658" s="81"/>
      <c r="I4658" s="81"/>
      <c r="J4658" s="82"/>
      <c r="K4658" s="82"/>
      <c r="L4658" s="76"/>
      <c r="M4658" s="83"/>
      <c r="N4658" s="83"/>
      <c r="O4658" s="76"/>
      <c r="P4658" s="76"/>
      <c r="Q4658" s="84"/>
      <c r="R4658" s="85"/>
      <c r="S4658" s="76"/>
      <c r="T4658" s="86"/>
      <c r="U4658" s="84"/>
      <c r="V4658" s="84"/>
      <c r="W4658" s="83"/>
      <c r="X4658" s="76"/>
      <c r="Y4658" s="76"/>
      <c r="Z4658" s="90"/>
      <c r="AA4658" s="81"/>
    </row>
    <row r="4659" spans="1:27" ht="12.75" x14ac:dyDescent="0.2">
      <c r="A4659" s="75"/>
      <c r="B4659" s="76"/>
      <c r="C4659" s="76"/>
      <c r="D4659" s="77"/>
      <c r="E4659" s="78"/>
      <c r="F4659" s="79"/>
      <c r="G4659" s="80"/>
      <c r="H4659" s="81"/>
      <c r="I4659" s="81"/>
      <c r="J4659" s="82"/>
      <c r="K4659" s="82"/>
      <c r="L4659" s="76"/>
      <c r="M4659" s="83"/>
      <c r="N4659" s="83"/>
      <c r="O4659" s="76"/>
      <c r="P4659" s="76"/>
      <c r="Q4659" s="84"/>
      <c r="R4659" s="85"/>
      <c r="S4659" s="76"/>
      <c r="T4659" s="86"/>
      <c r="U4659" s="84"/>
      <c r="V4659" s="84"/>
      <c r="W4659" s="83"/>
      <c r="X4659" s="76"/>
      <c r="Y4659" s="76"/>
      <c r="Z4659" s="90"/>
      <c r="AA4659" s="81"/>
    </row>
    <row r="4660" spans="1:27" ht="12.75" x14ac:dyDescent="0.2">
      <c r="A4660" s="75"/>
      <c r="B4660" s="76"/>
      <c r="C4660" s="76"/>
      <c r="D4660" s="77"/>
      <c r="E4660" s="78"/>
      <c r="F4660" s="79"/>
      <c r="G4660" s="80"/>
      <c r="H4660" s="81"/>
      <c r="I4660" s="81"/>
      <c r="J4660" s="82"/>
      <c r="K4660" s="82"/>
      <c r="L4660" s="76"/>
      <c r="M4660" s="83"/>
      <c r="N4660" s="83"/>
      <c r="O4660" s="76"/>
      <c r="P4660" s="76"/>
      <c r="Q4660" s="84"/>
      <c r="R4660" s="85"/>
      <c r="S4660" s="76"/>
      <c r="T4660" s="86"/>
      <c r="U4660" s="84"/>
      <c r="V4660" s="84"/>
      <c r="W4660" s="83"/>
      <c r="X4660" s="76"/>
      <c r="Y4660" s="76"/>
      <c r="Z4660" s="90"/>
      <c r="AA4660" s="81"/>
    </row>
    <row r="4661" spans="1:27" ht="12.75" x14ac:dyDescent="0.2">
      <c r="A4661" s="75"/>
      <c r="B4661" s="76"/>
      <c r="C4661" s="76"/>
      <c r="D4661" s="77"/>
      <c r="E4661" s="78"/>
      <c r="F4661" s="79"/>
      <c r="G4661" s="80"/>
      <c r="H4661" s="81"/>
      <c r="I4661" s="81"/>
      <c r="J4661" s="82"/>
      <c r="K4661" s="82"/>
      <c r="L4661" s="76"/>
      <c r="M4661" s="83"/>
      <c r="N4661" s="83"/>
      <c r="O4661" s="76"/>
      <c r="P4661" s="76"/>
      <c r="Q4661" s="84"/>
      <c r="R4661" s="85"/>
      <c r="S4661" s="76"/>
      <c r="T4661" s="86"/>
      <c r="U4661" s="84"/>
      <c r="V4661" s="84"/>
      <c r="W4661" s="83"/>
      <c r="X4661" s="76"/>
      <c r="Y4661" s="76"/>
      <c r="Z4661" s="90"/>
      <c r="AA4661" s="81"/>
    </row>
    <row r="4662" spans="1:27" ht="12.75" x14ac:dyDescent="0.2">
      <c r="A4662" s="75"/>
      <c r="B4662" s="76"/>
      <c r="C4662" s="76"/>
      <c r="D4662" s="77"/>
      <c r="E4662" s="78"/>
      <c r="F4662" s="79"/>
      <c r="G4662" s="80"/>
      <c r="H4662" s="81"/>
      <c r="I4662" s="81"/>
      <c r="J4662" s="82"/>
      <c r="K4662" s="82"/>
      <c r="L4662" s="76"/>
      <c r="M4662" s="83"/>
      <c r="N4662" s="83"/>
      <c r="O4662" s="76"/>
      <c r="P4662" s="76"/>
      <c r="Q4662" s="84"/>
      <c r="R4662" s="85"/>
      <c r="S4662" s="76"/>
      <c r="T4662" s="86"/>
      <c r="U4662" s="84"/>
      <c r="V4662" s="84"/>
      <c r="W4662" s="83"/>
      <c r="X4662" s="76"/>
      <c r="Y4662" s="76"/>
      <c r="Z4662" s="90"/>
      <c r="AA4662" s="81"/>
    </row>
    <row r="4663" spans="1:27" ht="12.75" x14ac:dyDescent="0.2">
      <c r="A4663" s="75"/>
      <c r="B4663" s="76"/>
      <c r="C4663" s="76"/>
      <c r="D4663" s="77"/>
      <c r="E4663" s="78"/>
      <c r="F4663" s="79"/>
      <c r="G4663" s="80"/>
      <c r="H4663" s="81"/>
      <c r="I4663" s="81"/>
      <c r="J4663" s="82"/>
      <c r="K4663" s="82"/>
      <c r="L4663" s="76"/>
      <c r="M4663" s="83"/>
      <c r="N4663" s="83"/>
      <c r="O4663" s="76"/>
      <c r="P4663" s="76"/>
      <c r="Q4663" s="84"/>
      <c r="R4663" s="85"/>
      <c r="S4663" s="76"/>
      <c r="T4663" s="86"/>
      <c r="U4663" s="84"/>
      <c r="V4663" s="84"/>
      <c r="W4663" s="83"/>
      <c r="X4663" s="76"/>
      <c r="Y4663" s="76"/>
      <c r="Z4663" s="90"/>
      <c r="AA4663" s="81"/>
    </row>
    <row r="4664" spans="1:27" ht="12.75" x14ac:dyDescent="0.2">
      <c r="A4664" s="75"/>
      <c r="B4664" s="76"/>
      <c r="C4664" s="76"/>
      <c r="D4664" s="77"/>
      <c r="E4664" s="78"/>
      <c r="F4664" s="79"/>
      <c r="G4664" s="80"/>
      <c r="H4664" s="81"/>
      <c r="I4664" s="81"/>
      <c r="J4664" s="82"/>
      <c r="K4664" s="82"/>
      <c r="L4664" s="76"/>
      <c r="M4664" s="83"/>
      <c r="N4664" s="83"/>
      <c r="O4664" s="76"/>
      <c r="P4664" s="76"/>
      <c r="Q4664" s="84"/>
      <c r="R4664" s="85"/>
      <c r="S4664" s="76"/>
      <c r="T4664" s="86"/>
      <c r="U4664" s="84"/>
      <c r="V4664" s="84"/>
      <c r="W4664" s="83"/>
      <c r="X4664" s="76"/>
      <c r="Y4664" s="76"/>
      <c r="Z4664" s="90"/>
      <c r="AA4664" s="81"/>
    </row>
    <row r="4665" spans="1:27" ht="12.75" x14ac:dyDescent="0.2">
      <c r="A4665" s="75"/>
      <c r="B4665" s="76"/>
      <c r="C4665" s="76"/>
      <c r="D4665" s="77"/>
      <c r="E4665" s="78"/>
      <c r="F4665" s="79"/>
      <c r="G4665" s="80"/>
      <c r="H4665" s="81"/>
      <c r="I4665" s="81"/>
      <c r="J4665" s="82"/>
      <c r="K4665" s="82"/>
      <c r="L4665" s="76"/>
      <c r="M4665" s="83"/>
      <c r="N4665" s="83"/>
      <c r="O4665" s="76"/>
      <c r="P4665" s="76"/>
      <c r="Q4665" s="84"/>
      <c r="R4665" s="85"/>
      <c r="S4665" s="76"/>
      <c r="T4665" s="86"/>
      <c r="U4665" s="84"/>
      <c r="V4665" s="84"/>
      <c r="W4665" s="83"/>
      <c r="X4665" s="76"/>
      <c r="Y4665" s="76"/>
      <c r="Z4665" s="90"/>
      <c r="AA4665" s="81"/>
    </row>
    <row r="4666" spans="1:27" ht="12.75" x14ac:dyDescent="0.2">
      <c r="A4666" s="75"/>
      <c r="B4666" s="76"/>
      <c r="C4666" s="76"/>
      <c r="D4666" s="77"/>
      <c r="E4666" s="78"/>
      <c r="F4666" s="79"/>
      <c r="G4666" s="80"/>
      <c r="H4666" s="81"/>
      <c r="I4666" s="81"/>
      <c r="J4666" s="82"/>
      <c r="K4666" s="82"/>
      <c r="L4666" s="76"/>
      <c r="M4666" s="83"/>
      <c r="N4666" s="83"/>
      <c r="O4666" s="76"/>
      <c r="P4666" s="76"/>
      <c r="Q4666" s="84"/>
      <c r="R4666" s="85"/>
      <c r="S4666" s="76"/>
      <c r="T4666" s="86"/>
      <c r="U4666" s="84"/>
      <c r="V4666" s="84"/>
      <c r="W4666" s="83"/>
      <c r="X4666" s="76"/>
      <c r="Y4666" s="76"/>
      <c r="Z4666" s="90"/>
      <c r="AA4666" s="81"/>
    </row>
    <row r="4667" spans="1:27" ht="12.75" x14ac:dyDescent="0.2">
      <c r="A4667" s="75"/>
      <c r="B4667" s="76"/>
      <c r="C4667" s="76"/>
      <c r="D4667" s="77"/>
      <c r="E4667" s="78"/>
      <c r="F4667" s="79"/>
      <c r="G4667" s="80"/>
      <c r="H4667" s="81"/>
      <c r="I4667" s="81"/>
      <c r="J4667" s="82"/>
      <c r="K4667" s="82"/>
      <c r="L4667" s="76"/>
      <c r="M4667" s="83"/>
      <c r="N4667" s="83"/>
      <c r="O4667" s="76"/>
      <c r="P4667" s="76"/>
      <c r="Q4667" s="84"/>
      <c r="R4667" s="85"/>
      <c r="S4667" s="76"/>
      <c r="T4667" s="86"/>
      <c r="U4667" s="84"/>
      <c r="V4667" s="84"/>
      <c r="W4667" s="83"/>
      <c r="X4667" s="76"/>
      <c r="Y4667" s="76"/>
      <c r="Z4667" s="90"/>
      <c r="AA4667" s="81"/>
    </row>
    <row r="4668" spans="1:27" ht="12.75" x14ac:dyDescent="0.2">
      <c r="A4668" s="75"/>
      <c r="B4668" s="76"/>
      <c r="C4668" s="76"/>
      <c r="D4668" s="77"/>
      <c r="E4668" s="78"/>
      <c r="F4668" s="79"/>
      <c r="G4668" s="80"/>
      <c r="H4668" s="81"/>
      <c r="I4668" s="81"/>
      <c r="J4668" s="82"/>
      <c r="K4668" s="82"/>
      <c r="L4668" s="76"/>
      <c r="M4668" s="83"/>
      <c r="N4668" s="83"/>
      <c r="O4668" s="76"/>
      <c r="P4668" s="76"/>
      <c r="Q4668" s="84"/>
      <c r="R4668" s="85"/>
      <c r="S4668" s="76"/>
      <c r="T4668" s="86"/>
      <c r="U4668" s="84"/>
      <c r="V4668" s="84"/>
      <c r="W4668" s="83"/>
      <c r="X4668" s="76"/>
      <c r="Y4668" s="76"/>
      <c r="Z4668" s="90"/>
      <c r="AA4668" s="81"/>
    </row>
    <row r="4669" spans="1:27" ht="12.75" x14ac:dyDescent="0.2">
      <c r="A4669" s="75"/>
      <c r="B4669" s="76"/>
      <c r="C4669" s="76"/>
      <c r="D4669" s="77"/>
      <c r="E4669" s="78"/>
      <c r="F4669" s="79"/>
      <c r="G4669" s="80"/>
      <c r="H4669" s="81"/>
      <c r="I4669" s="81"/>
      <c r="J4669" s="82"/>
      <c r="K4669" s="82"/>
      <c r="L4669" s="76"/>
      <c r="M4669" s="83"/>
      <c r="N4669" s="83"/>
      <c r="O4669" s="76"/>
      <c r="P4669" s="76"/>
      <c r="Q4669" s="84"/>
      <c r="R4669" s="85"/>
      <c r="S4669" s="76"/>
      <c r="T4669" s="86"/>
      <c r="U4669" s="84"/>
      <c r="V4669" s="84"/>
      <c r="W4669" s="83"/>
      <c r="X4669" s="76"/>
      <c r="Y4669" s="76"/>
      <c r="Z4669" s="90"/>
      <c r="AA4669" s="81"/>
    </row>
    <row r="4670" spans="1:27" ht="12.75" x14ac:dyDescent="0.2">
      <c r="A4670" s="75"/>
      <c r="B4670" s="76"/>
      <c r="C4670" s="76"/>
      <c r="D4670" s="77"/>
      <c r="E4670" s="78"/>
      <c r="F4670" s="79"/>
      <c r="G4670" s="80"/>
      <c r="H4670" s="81"/>
      <c r="I4670" s="81"/>
      <c r="J4670" s="82"/>
      <c r="K4670" s="82"/>
      <c r="L4670" s="76"/>
      <c r="M4670" s="83"/>
      <c r="N4670" s="83"/>
      <c r="O4670" s="76"/>
      <c r="P4670" s="76"/>
      <c r="Q4670" s="84"/>
      <c r="R4670" s="85"/>
      <c r="S4670" s="76"/>
      <c r="T4670" s="86"/>
      <c r="U4670" s="84"/>
      <c r="V4670" s="84"/>
      <c r="W4670" s="83"/>
      <c r="X4670" s="76"/>
      <c r="Y4670" s="76"/>
      <c r="Z4670" s="90"/>
      <c r="AA4670" s="81"/>
    </row>
    <row r="4671" spans="1:27" ht="12.75" x14ac:dyDescent="0.2">
      <c r="A4671" s="75"/>
      <c r="B4671" s="76"/>
      <c r="C4671" s="76"/>
      <c r="D4671" s="77"/>
      <c r="E4671" s="78"/>
      <c r="F4671" s="79"/>
      <c r="G4671" s="80"/>
      <c r="H4671" s="81"/>
      <c r="I4671" s="81"/>
      <c r="J4671" s="82"/>
      <c r="K4671" s="82"/>
      <c r="L4671" s="76"/>
      <c r="M4671" s="83"/>
      <c r="N4671" s="83"/>
      <c r="O4671" s="76"/>
      <c r="P4671" s="76"/>
      <c r="Q4671" s="84"/>
      <c r="R4671" s="85"/>
      <c r="S4671" s="76"/>
      <c r="T4671" s="86"/>
      <c r="U4671" s="84"/>
      <c r="V4671" s="84"/>
      <c r="W4671" s="83"/>
      <c r="X4671" s="76"/>
      <c r="Y4671" s="76"/>
      <c r="Z4671" s="90"/>
      <c r="AA4671" s="81"/>
    </row>
    <row r="4672" spans="1:27" ht="12.75" x14ac:dyDescent="0.2">
      <c r="A4672" s="75"/>
      <c r="B4672" s="76"/>
      <c r="C4672" s="76"/>
      <c r="D4672" s="77"/>
      <c r="E4672" s="78"/>
      <c r="F4672" s="79"/>
      <c r="G4672" s="80"/>
      <c r="H4672" s="81"/>
      <c r="I4672" s="81"/>
      <c r="J4672" s="82"/>
      <c r="K4672" s="82"/>
      <c r="L4672" s="76"/>
      <c r="M4672" s="83"/>
      <c r="N4672" s="83"/>
      <c r="O4672" s="76"/>
      <c r="P4672" s="76"/>
      <c r="Q4672" s="84"/>
      <c r="R4672" s="85"/>
      <c r="S4672" s="76"/>
      <c r="T4672" s="86"/>
      <c r="U4672" s="84"/>
      <c r="V4672" s="84"/>
      <c r="W4672" s="83"/>
      <c r="X4672" s="76"/>
      <c r="Y4672" s="76"/>
      <c r="Z4672" s="90"/>
      <c r="AA4672" s="81"/>
    </row>
    <row r="4673" spans="1:27" ht="12.75" x14ac:dyDescent="0.2">
      <c r="A4673" s="75"/>
      <c r="B4673" s="76"/>
      <c r="C4673" s="76"/>
      <c r="D4673" s="77"/>
      <c r="E4673" s="78"/>
      <c r="F4673" s="79"/>
      <c r="G4673" s="80"/>
      <c r="H4673" s="81"/>
      <c r="I4673" s="81"/>
      <c r="J4673" s="82"/>
      <c r="K4673" s="82"/>
      <c r="L4673" s="76"/>
      <c r="M4673" s="83"/>
      <c r="N4673" s="83"/>
      <c r="O4673" s="76"/>
      <c r="P4673" s="76"/>
      <c r="Q4673" s="84"/>
      <c r="R4673" s="85"/>
      <c r="S4673" s="76"/>
      <c r="T4673" s="86"/>
      <c r="U4673" s="84"/>
      <c r="V4673" s="84"/>
      <c r="W4673" s="83"/>
      <c r="X4673" s="76"/>
      <c r="Y4673" s="76"/>
      <c r="Z4673" s="90"/>
      <c r="AA4673" s="81"/>
    </row>
    <row r="4674" spans="1:27" ht="12.75" x14ac:dyDescent="0.2">
      <c r="A4674" s="75"/>
      <c r="B4674" s="76"/>
      <c r="C4674" s="76"/>
      <c r="D4674" s="77"/>
      <c r="E4674" s="78"/>
      <c r="F4674" s="79"/>
      <c r="G4674" s="80"/>
      <c r="H4674" s="81"/>
      <c r="I4674" s="81"/>
      <c r="J4674" s="82"/>
      <c r="K4674" s="82"/>
      <c r="L4674" s="76"/>
      <c r="M4674" s="83"/>
      <c r="N4674" s="83"/>
      <c r="O4674" s="76"/>
      <c r="P4674" s="76"/>
      <c r="Q4674" s="84"/>
      <c r="R4674" s="85"/>
      <c r="S4674" s="76"/>
      <c r="T4674" s="86"/>
      <c r="U4674" s="84"/>
      <c r="V4674" s="84"/>
      <c r="W4674" s="83"/>
      <c r="X4674" s="76"/>
      <c r="Y4674" s="76"/>
      <c r="Z4674" s="90"/>
      <c r="AA4674" s="81"/>
    </row>
    <row r="4675" spans="1:27" ht="12.75" x14ac:dyDescent="0.2">
      <c r="A4675" s="75"/>
      <c r="B4675" s="76"/>
      <c r="C4675" s="76"/>
      <c r="D4675" s="77"/>
      <c r="E4675" s="78"/>
      <c r="F4675" s="79"/>
      <c r="G4675" s="80"/>
      <c r="H4675" s="81"/>
      <c r="I4675" s="81"/>
      <c r="J4675" s="82"/>
      <c r="K4675" s="82"/>
      <c r="L4675" s="76"/>
      <c r="M4675" s="83"/>
      <c r="N4675" s="83"/>
      <c r="O4675" s="76"/>
      <c r="P4675" s="76"/>
      <c r="Q4675" s="84"/>
      <c r="R4675" s="85"/>
      <c r="S4675" s="76"/>
      <c r="T4675" s="86"/>
      <c r="U4675" s="84"/>
      <c r="V4675" s="84"/>
      <c r="W4675" s="83"/>
      <c r="X4675" s="76"/>
      <c r="Y4675" s="76"/>
      <c r="Z4675" s="90"/>
      <c r="AA4675" s="81"/>
    </row>
    <row r="4676" spans="1:27" ht="12.75" x14ac:dyDescent="0.2">
      <c r="A4676" s="75"/>
      <c r="B4676" s="76"/>
      <c r="C4676" s="76"/>
      <c r="D4676" s="77"/>
      <c r="E4676" s="78"/>
      <c r="F4676" s="79"/>
      <c r="G4676" s="80"/>
      <c r="H4676" s="81"/>
      <c r="I4676" s="81"/>
      <c r="J4676" s="82"/>
      <c r="K4676" s="82"/>
      <c r="L4676" s="76"/>
      <c r="M4676" s="83"/>
      <c r="N4676" s="83"/>
      <c r="O4676" s="76"/>
      <c r="P4676" s="76"/>
      <c r="Q4676" s="84"/>
      <c r="R4676" s="85"/>
      <c r="S4676" s="76"/>
      <c r="T4676" s="86"/>
      <c r="U4676" s="84"/>
      <c r="V4676" s="84"/>
      <c r="W4676" s="83"/>
      <c r="X4676" s="76"/>
      <c r="Y4676" s="76"/>
      <c r="Z4676" s="90"/>
      <c r="AA4676" s="81"/>
    </row>
    <row r="4677" spans="1:27" ht="12.75" x14ac:dyDescent="0.2">
      <c r="A4677" s="75"/>
      <c r="B4677" s="76"/>
      <c r="C4677" s="76"/>
      <c r="D4677" s="77"/>
      <c r="E4677" s="78"/>
      <c r="F4677" s="79"/>
      <c r="G4677" s="80"/>
      <c r="H4677" s="81"/>
      <c r="I4677" s="81"/>
      <c r="J4677" s="82"/>
      <c r="K4677" s="82"/>
      <c r="L4677" s="76"/>
      <c r="M4677" s="83"/>
      <c r="N4677" s="83"/>
      <c r="O4677" s="76"/>
      <c r="P4677" s="76"/>
      <c r="Q4677" s="84"/>
      <c r="R4677" s="85"/>
      <c r="S4677" s="76"/>
      <c r="T4677" s="86"/>
      <c r="U4677" s="84"/>
      <c r="V4677" s="84"/>
      <c r="W4677" s="83"/>
      <c r="X4677" s="76"/>
      <c r="Y4677" s="76"/>
      <c r="Z4677" s="90"/>
      <c r="AA4677" s="81"/>
    </row>
    <row r="4678" spans="1:27" ht="12.75" x14ac:dyDescent="0.2">
      <c r="A4678" s="75"/>
      <c r="B4678" s="76"/>
      <c r="C4678" s="76"/>
      <c r="D4678" s="77"/>
      <c r="E4678" s="78"/>
      <c r="F4678" s="79"/>
      <c r="G4678" s="80"/>
      <c r="H4678" s="81"/>
      <c r="I4678" s="81"/>
      <c r="J4678" s="82"/>
      <c r="K4678" s="82"/>
      <c r="L4678" s="76"/>
      <c r="M4678" s="83"/>
      <c r="N4678" s="83"/>
      <c r="O4678" s="76"/>
      <c r="P4678" s="76"/>
      <c r="Q4678" s="84"/>
      <c r="R4678" s="85"/>
      <c r="S4678" s="76"/>
      <c r="T4678" s="86"/>
      <c r="U4678" s="84"/>
      <c r="V4678" s="84"/>
      <c r="W4678" s="83"/>
      <c r="X4678" s="76"/>
      <c r="Y4678" s="76"/>
      <c r="Z4678" s="90"/>
      <c r="AA4678" s="81"/>
    </row>
    <row r="4679" spans="1:27" ht="12.75" x14ac:dyDescent="0.2">
      <c r="A4679" s="75"/>
      <c r="B4679" s="76"/>
      <c r="C4679" s="76"/>
      <c r="D4679" s="77"/>
      <c r="E4679" s="78"/>
      <c r="F4679" s="79"/>
      <c r="G4679" s="80"/>
      <c r="H4679" s="81"/>
      <c r="I4679" s="81"/>
      <c r="J4679" s="82"/>
      <c r="K4679" s="82"/>
      <c r="L4679" s="76"/>
      <c r="M4679" s="83"/>
      <c r="N4679" s="83"/>
      <c r="O4679" s="76"/>
      <c r="P4679" s="76"/>
      <c r="Q4679" s="84"/>
      <c r="R4679" s="85"/>
      <c r="S4679" s="76"/>
      <c r="T4679" s="86"/>
      <c r="U4679" s="84"/>
      <c r="V4679" s="84"/>
      <c r="W4679" s="83"/>
      <c r="X4679" s="76"/>
      <c r="Y4679" s="76"/>
      <c r="Z4679" s="90"/>
      <c r="AA4679" s="81"/>
    </row>
    <row r="4680" spans="1:27" ht="12.75" x14ac:dyDescent="0.2">
      <c r="A4680" s="75"/>
      <c r="B4680" s="76"/>
      <c r="C4680" s="76"/>
      <c r="D4680" s="77"/>
      <c r="E4680" s="78"/>
      <c r="F4680" s="79"/>
      <c r="G4680" s="80"/>
      <c r="H4680" s="81"/>
      <c r="I4680" s="81"/>
      <c r="J4680" s="82"/>
      <c r="K4680" s="82"/>
      <c r="L4680" s="76"/>
      <c r="M4680" s="83"/>
      <c r="N4680" s="83"/>
      <c r="O4680" s="76"/>
      <c r="P4680" s="76"/>
      <c r="Q4680" s="84"/>
      <c r="R4680" s="85"/>
      <c r="S4680" s="76"/>
      <c r="T4680" s="86"/>
      <c r="U4680" s="84"/>
      <c r="V4680" s="84"/>
      <c r="W4680" s="83"/>
      <c r="X4680" s="76"/>
      <c r="Y4680" s="76"/>
      <c r="Z4680" s="90"/>
      <c r="AA4680" s="81"/>
    </row>
    <row r="4681" spans="1:27" ht="12.75" x14ac:dyDescent="0.2">
      <c r="A4681" s="75"/>
      <c r="B4681" s="76"/>
      <c r="C4681" s="76"/>
      <c r="D4681" s="77"/>
      <c r="E4681" s="78"/>
      <c r="F4681" s="79"/>
      <c r="G4681" s="80"/>
      <c r="H4681" s="81"/>
      <c r="I4681" s="81"/>
      <c r="J4681" s="82"/>
      <c r="K4681" s="82"/>
      <c r="L4681" s="76"/>
      <c r="M4681" s="83"/>
      <c r="N4681" s="83"/>
      <c r="O4681" s="76"/>
      <c r="P4681" s="76"/>
      <c r="Q4681" s="84"/>
      <c r="R4681" s="85"/>
      <c r="S4681" s="76"/>
      <c r="T4681" s="86"/>
      <c r="U4681" s="84"/>
      <c r="V4681" s="84"/>
      <c r="W4681" s="83"/>
      <c r="X4681" s="76"/>
      <c r="Y4681" s="76"/>
      <c r="Z4681" s="90"/>
      <c r="AA4681" s="81"/>
    </row>
    <row r="4682" spans="1:27" ht="12.75" x14ac:dyDescent="0.2">
      <c r="A4682" s="75"/>
      <c r="B4682" s="76"/>
      <c r="C4682" s="76"/>
      <c r="D4682" s="77"/>
      <c r="E4682" s="78"/>
      <c r="F4682" s="79"/>
      <c r="G4682" s="80"/>
      <c r="H4682" s="81"/>
      <c r="I4682" s="81"/>
      <c r="J4682" s="82"/>
      <c r="K4682" s="82"/>
      <c r="L4682" s="76"/>
      <c r="M4682" s="83"/>
      <c r="N4682" s="83"/>
      <c r="O4682" s="76"/>
      <c r="P4682" s="76"/>
      <c r="Q4682" s="84"/>
      <c r="R4682" s="85"/>
      <c r="S4682" s="76"/>
      <c r="T4682" s="86"/>
      <c r="U4682" s="84"/>
      <c r="V4682" s="84"/>
      <c r="W4682" s="83"/>
      <c r="X4682" s="76"/>
      <c r="Y4682" s="76"/>
      <c r="Z4682" s="90"/>
      <c r="AA4682" s="81"/>
    </row>
    <row r="4683" spans="1:27" ht="12.75" x14ac:dyDescent="0.2">
      <c r="A4683" s="75"/>
      <c r="B4683" s="76"/>
      <c r="C4683" s="76"/>
      <c r="D4683" s="77"/>
      <c r="E4683" s="78"/>
      <c r="F4683" s="79"/>
      <c r="G4683" s="80"/>
      <c r="H4683" s="81"/>
      <c r="I4683" s="81"/>
      <c r="J4683" s="82"/>
      <c r="K4683" s="82"/>
      <c r="L4683" s="76"/>
      <c r="M4683" s="83"/>
      <c r="N4683" s="83"/>
      <c r="O4683" s="76"/>
      <c r="P4683" s="76"/>
      <c r="Q4683" s="84"/>
      <c r="R4683" s="85"/>
      <c r="S4683" s="76"/>
      <c r="T4683" s="86"/>
      <c r="U4683" s="84"/>
      <c r="V4683" s="84"/>
      <c r="W4683" s="83"/>
      <c r="X4683" s="76"/>
      <c r="Y4683" s="76"/>
      <c r="Z4683" s="90"/>
      <c r="AA4683" s="81"/>
    </row>
    <row r="4684" spans="1:27" ht="12.75" x14ac:dyDescent="0.2">
      <c r="A4684" s="75"/>
      <c r="B4684" s="76"/>
      <c r="C4684" s="76"/>
      <c r="D4684" s="77"/>
      <c r="E4684" s="78"/>
      <c r="F4684" s="79"/>
      <c r="G4684" s="80"/>
      <c r="H4684" s="81"/>
      <c r="I4684" s="81"/>
      <c r="J4684" s="82"/>
      <c r="K4684" s="82"/>
      <c r="L4684" s="76"/>
      <c r="M4684" s="83"/>
      <c r="N4684" s="83"/>
      <c r="O4684" s="76"/>
      <c r="P4684" s="76"/>
      <c r="Q4684" s="84"/>
      <c r="R4684" s="85"/>
      <c r="S4684" s="76"/>
      <c r="T4684" s="86"/>
      <c r="U4684" s="84"/>
      <c r="V4684" s="84"/>
      <c r="W4684" s="83"/>
      <c r="X4684" s="76"/>
      <c r="Y4684" s="76"/>
      <c r="Z4684" s="90"/>
      <c r="AA4684" s="81"/>
    </row>
    <row r="4685" spans="1:27" ht="12.75" x14ac:dyDescent="0.2">
      <c r="A4685" s="75"/>
      <c r="B4685" s="76"/>
      <c r="C4685" s="76"/>
      <c r="D4685" s="77"/>
      <c r="E4685" s="78"/>
      <c r="F4685" s="79"/>
      <c r="G4685" s="80"/>
      <c r="H4685" s="81"/>
      <c r="I4685" s="81"/>
      <c r="J4685" s="82"/>
      <c r="K4685" s="82"/>
      <c r="L4685" s="76"/>
      <c r="M4685" s="83"/>
      <c r="N4685" s="83"/>
      <c r="O4685" s="76"/>
      <c r="P4685" s="76"/>
      <c r="Q4685" s="84"/>
      <c r="R4685" s="85"/>
      <c r="S4685" s="76"/>
      <c r="T4685" s="86"/>
      <c r="U4685" s="84"/>
      <c r="V4685" s="84"/>
      <c r="W4685" s="83"/>
      <c r="X4685" s="76"/>
      <c r="Y4685" s="76"/>
      <c r="Z4685" s="90"/>
      <c r="AA4685" s="81"/>
    </row>
    <row r="4686" spans="1:27" ht="12.75" x14ac:dyDescent="0.2">
      <c r="A4686" s="75"/>
      <c r="B4686" s="76"/>
      <c r="C4686" s="76"/>
      <c r="D4686" s="77"/>
      <c r="E4686" s="78"/>
      <c r="F4686" s="79"/>
      <c r="G4686" s="80"/>
      <c r="H4686" s="81"/>
      <c r="I4686" s="81"/>
      <c r="J4686" s="82"/>
      <c r="K4686" s="82"/>
      <c r="L4686" s="76"/>
      <c r="M4686" s="83"/>
      <c r="N4686" s="83"/>
      <c r="O4686" s="76"/>
      <c r="P4686" s="76"/>
      <c r="Q4686" s="84"/>
      <c r="R4686" s="85"/>
      <c r="S4686" s="76"/>
      <c r="T4686" s="86"/>
      <c r="U4686" s="84"/>
      <c r="V4686" s="84"/>
      <c r="W4686" s="83"/>
      <c r="X4686" s="76"/>
      <c r="Y4686" s="76"/>
      <c r="Z4686" s="90"/>
      <c r="AA4686" s="81"/>
    </row>
    <row r="4687" spans="1:27" ht="12.75" x14ac:dyDescent="0.2">
      <c r="A4687" s="75"/>
      <c r="B4687" s="76"/>
      <c r="C4687" s="76"/>
      <c r="D4687" s="77"/>
      <c r="E4687" s="78"/>
      <c r="F4687" s="79"/>
      <c r="G4687" s="80"/>
      <c r="H4687" s="81"/>
      <c r="I4687" s="81"/>
      <c r="J4687" s="82"/>
      <c r="K4687" s="82"/>
      <c r="L4687" s="76"/>
      <c r="M4687" s="83"/>
      <c r="N4687" s="83"/>
      <c r="O4687" s="76"/>
      <c r="P4687" s="76"/>
      <c r="Q4687" s="84"/>
      <c r="R4687" s="85"/>
      <c r="S4687" s="76"/>
      <c r="T4687" s="86"/>
      <c r="U4687" s="84"/>
      <c r="V4687" s="84"/>
      <c r="W4687" s="83"/>
      <c r="X4687" s="76"/>
      <c r="Y4687" s="76"/>
      <c r="Z4687" s="90"/>
      <c r="AA4687" s="81"/>
    </row>
    <row r="4688" spans="1:27" ht="12.75" x14ac:dyDescent="0.2">
      <c r="A4688" s="75"/>
      <c r="B4688" s="76"/>
      <c r="C4688" s="76"/>
      <c r="D4688" s="77"/>
      <c r="E4688" s="78"/>
      <c r="F4688" s="79"/>
      <c r="G4688" s="80"/>
      <c r="H4688" s="81"/>
      <c r="I4688" s="81"/>
      <c r="J4688" s="82"/>
      <c r="K4688" s="82"/>
      <c r="L4688" s="76"/>
      <c r="M4688" s="83"/>
      <c r="N4688" s="83"/>
      <c r="O4688" s="76"/>
      <c r="P4688" s="76"/>
      <c r="Q4688" s="84"/>
      <c r="R4688" s="85"/>
      <c r="S4688" s="76"/>
      <c r="T4688" s="86"/>
      <c r="U4688" s="84"/>
      <c r="V4688" s="84"/>
      <c r="W4688" s="83"/>
      <c r="X4688" s="76"/>
      <c r="Y4688" s="76"/>
      <c r="Z4688" s="90"/>
      <c r="AA4688" s="81"/>
    </row>
    <row r="4689" spans="1:27" ht="12.75" x14ac:dyDescent="0.2">
      <c r="A4689" s="75"/>
      <c r="B4689" s="76"/>
      <c r="C4689" s="76"/>
      <c r="D4689" s="77"/>
      <c r="E4689" s="78"/>
      <c r="F4689" s="79"/>
      <c r="G4689" s="80"/>
      <c r="H4689" s="81"/>
      <c r="I4689" s="81"/>
      <c r="J4689" s="82"/>
      <c r="K4689" s="82"/>
      <c r="L4689" s="76"/>
      <c r="M4689" s="83"/>
      <c r="N4689" s="83"/>
      <c r="O4689" s="76"/>
      <c r="P4689" s="76"/>
      <c r="Q4689" s="84"/>
      <c r="R4689" s="85"/>
      <c r="S4689" s="76"/>
      <c r="T4689" s="86"/>
      <c r="U4689" s="84"/>
      <c r="V4689" s="84"/>
      <c r="W4689" s="83"/>
      <c r="X4689" s="76"/>
      <c r="Y4689" s="76"/>
      <c r="Z4689" s="90"/>
      <c r="AA4689" s="81"/>
    </row>
    <row r="4690" spans="1:27" ht="12.75" x14ac:dyDescent="0.2">
      <c r="A4690" s="75"/>
      <c r="B4690" s="76"/>
      <c r="C4690" s="76"/>
      <c r="D4690" s="77"/>
      <c r="E4690" s="78"/>
      <c r="F4690" s="79"/>
      <c r="G4690" s="80"/>
      <c r="H4690" s="81"/>
      <c r="I4690" s="81"/>
      <c r="J4690" s="82"/>
      <c r="K4690" s="82"/>
      <c r="L4690" s="76"/>
      <c r="M4690" s="83"/>
      <c r="N4690" s="83"/>
      <c r="O4690" s="76"/>
      <c r="P4690" s="76"/>
      <c r="Q4690" s="84"/>
      <c r="R4690" s="85"/>
      <c r="S4690" s="76"/>
      <c r="T4690" s="86"/>
      <c r="U4690" s="84"/>
      <c r="V4690" s="84"/>
      <c r="W4690" s="83"/>
      <c r="X4690" s="76"/>
      <c r="Y4690" s="76"/>
      <c r="Z4690" s="90"/>
      <c r="AA4690" s="81"/>
    </row>
    <row r="4691" spans="1:27" ht="12.75" x14ac:dyDescent="0.2">
      <c r="A4691" s="75"/>
      <c r="B4691" s="76"/>
      <c r="C4691" s="76"/>
      <c r="D4691" s="77"/>
      <c r="E4691" s="78"/>
      <c r="F4691" s="79"/>
      <c r="G4691" s="80"/>
      <c r="H4691" s="81"/>
      <c r="I4691" s="81"/>
      <c r="J4691" s="82"/>
      <c r="K4691" s="82"/>
      <c r="L4691" s="76"/>
      <c r="M4691" s="83"/>
      <c r="N4691" s="83"/>
      <c r="O4691" s="76"/>
      <c r="P4691" s="76"/>
      <c r="Q4691" s="84"/>
      <c r="R4691" s="85"/>
      <c r="S4691" s="76"/>
      <c r="T4691" s="86"/>
      <c r="U4691" s="84"/>
      <c r="V4691" s="84"/>
      <c r="W4691" s="83"/>
      <c r="X4691" s="76"/>
      <c r="Y4691" s="76"/>
      <c r="Z4691" s="90"/>
      <c r="AA4691" s="81"/>
    </row>
    <row r="4692" spans="1:27" ht="12.75" x14ac:dyDescent="0.2">
      <c r="A4692" s="75"/>
      <c r="B4692" s="76"/>
      <c r="C4692" s="76"/>
      <c r="D4692" s="77"/>
      <c r="E4692" s="78"/>
      <c r="F4692" s="79"/>
      <c r="G4692" s="80"/>
      <c r="H4692" s="81"/>
      <c r="I4692" s="81"/>
      <c r="J4692" s="82"/>
      <c r="K4692" s="82"/>
      <c r="L4692" s="76"/>
      <c r="M4692" s="83"/>
      <c r="N4692" s="83"/>
      <c r="O4692" s="76"/>
      <c r="P4692" s="76"/>
      <c r="Q4692" s="84"/>
      <c r="R4692" s="85"/>
      <c r="S4692" s="76"/>
      <c r="T4692" s="86"/>
      <c r="U4692" s="84"/>
      <c r="V4692" s="84"/>
      <c r="W4692" s="83"/>
      <c r="X4692" s="76"/>
      <c r="Y4692" s="76"/>
      <c r="Z4692" s="90"/>
      <c r="AA4692" s="81"/>
    </row>
    <row r="4693" spans="1:27" ht="12.75" x14ac:dyDescent="0.2">
      <c r="A4693" s="75"/>
      <c r="B4693" s="76"/>
      <c r="C4693" s="76"/>
      <c r="D4693" s="77"/>
      <c r="E4693" s="78"/>
      <c r="F4693" s="79"/>
      <c r="G4693" s="80"/>
      <c r="H4693" s="81"/>
      <c r="I4693" s="81"/>
      <c r="J4693" s="82"/>
      <c r="K4693" s="82"/>
      <c r="L4693" s="76"/>
      <c r="M4693" s="83"/>
      <c r="N4693" s="83"/>
      <c r="O4693" s="76"/>
      <c r="P4693" s="76"/>
      <c r="Q4693" s="84"/>
      <c r="R4693" s="85"/>
      <c r="S4693" s="76"/>
      <c r="T4693" s="86"/>
      <c r="U4693" s="84"/>
      <c r="V4693" s="84"/>
      <c r="W4693" s="83"/>
      <c r="X4693" s="76"/>
      <c r="Y4693" s="76"/>
      <c r="Z4693" s="90"/>
      <c r="AA4693" s="81"/>
    </row>
    <row r="4694" spans="1:27" ht="12.75" x14ac:dyDescent="0.2">
      <c r="A4694" s="75"/>
      <c r="B4694" s="76"/>
      <c r="C4694" s="76"/>
      <c r="D4694" s="77"/>
      <c r="E4694" s="78"/>
      <c r="F4694" s="79"/>
      <c r="G4694" s="80"/>
      <c r="H4694" s="81"/>
      <c r="I4694" s="81"/>
      <c r="J4694" s="82"/>
      <c r="K4694" s="82"/>
      <c r="L4694" s="76"/>
      <c r="M4694" s="83"/>
      <c r="N4694" s="83"/>
      <c r="O4694" s="76"/>
      <c r="P4694" s="76"/>
      <c r="Q4694" s="84"/>
      <c r="R4694" s="85"/>
      <c r="S4694" s="76"/>
      <c r="T4694" s="86"/>
      <c r="U4694" s="84"/>
      <c r="V4694" s="84"/>
      <c r="W4694" s="83"/>
      <c r="X4694" s="76"/>
      <c r="Y4694" s="76"/>
      <c r="Z4694" s="90"/>
      <c r="AA4694" s="81"/>
    </row>
    <row r="4695" spans="1:27" ht="12.75" x14ac:dyDescent="0.2">
      <c r="A4695" s="75"/>
      <c r="B4695" s="76"/>
      <c r="C4695" s="76"/>
      <c r="D4695" s="77"/>
      <c r="E4695" s="78"/>
      <c r="F4695" s="79"/>
      <c r="G4695" s="80"/>
      <c r="H4695" s="81"/>
      <c r="I4695" s="81"/>
      <c r="J4695" s="82"/>
      <c r="K4695" s="82"/>
      <c r="L4695" s="76"/>
      <c r="M4695" s="83"/>
      <c r="N4695" s="83"/>
      <c r="O4695" s="76"/>
      <c r="P4695" s="76"/>
      <c r="Q4695" s="84"/>
      <c r="R4695" s="85"/>
      <c r="S4695" s="76"/>
      <c r="T4695" s="86"/>
      <c r="U4695" s="84"/>
      <c r="V4695" s="84"/>
      <c r="W4695" s="83"/>
      <c r="X4695" s="76"/>
      <c r="Y4695" s="76"/>
      <c r="Z4695" s="90"/>
      <c r="AA4695" s="81"/>
    </row>
    <row r="4696" spans="1:27" ht="12.75" x14ac:dyDescent="0.2">
      <c r="A4696" s="75"/>
      <c r="B4696" s="76"/>
      <c r="C4696" s="76"/>
      <c r="D4696" s="77"/>
      <c r="E4696" s="78"/>
      <c r="F4696" s="79"/>
      <c r="G4696" s="80"/>
      <c r="H4696" s="81"/>
      <c r="I4696" s="81"/>
      <c r="J4696" s="82"/>
      <c r="K4696" s="82"/>
      <c r="L4696" s="76"/>
      <c r="M4696" s="83"/>
      <c r="N4696" s="83"/>
      <c r="O4696" s="76"/>
      <c r="P4696" s="76"/>
      <c r="Q4696" s="84"/>
      <c r="R4696" s="85"/>
      <c r="S4696" s="76"/>
      <c r="T4696" s="86"/>
      <c r="U4696" s="84"/>
      <c r="V4696" s="84"/>
      <c r="W4696" s="83"/>
      <c r="X4696" s="76"/>
      <c r="Y4696" s="76"/>
      <c r="Z4696" s="90"/>
      <c r="AA4696" s="81"/>
    </row>
    <row r="4697" spans="1:27" ht="12.75" x14ac:dyDescent="0.2">
      <c r="A4697" s="75"/>
      <c r="B4697" s="76"/>
      <c r="C4697" s="76"/>
      <c r="D4697" s="77"/>
      <c r="E4697" s="78"/>
      <c r="F4697" s="79"/>
      <c r="G4697" s="80"/>
      <c r="H4697" s="81"/>
      <c r="I4697" s="81"/>
      <c r="J4697" s="82"/>
      <c r="K4697" s="82"/>
      <c r="L4697" s="76"/>
      <c r="M4697" s="83"/>
      <c r="N4697" s="83"/>
      <c r="O4697" s="76"/>
      <c r="P4697" s="76"/>
      <c r="Q4697" s="84"/>
      <c r="R4697" s="85"/>
      <c r="S4697" s="76"/>
      <c r="T4697" s="86"/>
      <c r="U4697" s="84"/>
      <c r="V4697" s="84"/>
      <c r="W4697" s="83"/>
      <c r="X4697" s="76"/>
      <c r="Y4697" s="76"/>
      <c r="Z4697" s="90"/>
      <c r="AA4697" s="81"/>
    </row>
    <row r="4698" spans="1:27" ht="12.75" x14ac:dyDescent="0.2">
      <c r="A4698" s="75"/>
      <c r="B4698" s="76"/>
      <c r="C4698" s="76"/>
      <c r="D4698" s="77"/>
      <c r="E4698" s="78"/>
      <c r="F4698" s="79"/>
      <c r="G4698" s="80"/>
      <c r="H4698" s="81"/>
      <c r="I4698" s="81"/>
      <c r="J4698" s="82"/>
      <c r="K4698" s="82"/>
      <c r="L4698" s="76"/>
      <c r="M4698" s="83"/>
      <c r="N4698" s="83"/>
      <c r="O4698" s="76"/>
      <c r="P4698" s="76"/>
      <c r="Q4698" s="84"/>
      <c r="R4698" s="85"/>
      <c r="S4698" s="76"/>
      <c r="T4698" s="86"/>
      <c r="U4698" s="84"/>
      <c r="V4698" s="84"/>
      <c r="W4698" s="83"/>
      <c r="X4698" s="76"/>
      <c r="Y4698" s="76"/>
      <c r="Z4698" s="90"/>
      <c r="AA4698" s="81"/>
    </row>
    <row r="4699" spans="1:27" ht="12.75" x14ac:dyDescent="0.2">
      <c r="A4699" s="75"/>
      <c r="B4699" s="76"/>
      <c r="C4699" s="76"/>
      <c r="D4699" s="77"/>
      <c r="E4699" s="78"/>
      <c r="F4699" s="79"/>
      <c r="G4699" s="80"/>
      <c r="H4699" s="81"/>
      <c r="I4699" s="81"/>
      <c r="J4699" s="82"/>
      <c r="K4699" s="82"/>
      <c r="L4699" s="76"/>
      <c r="M4699" s="83"/>
      <c r="N4699" s="83"/>
      <c r="O4699" s="76"/>
      <c r="P4699" s="76"/>
      <c r="Q4699" s="84"/>
      <c r="R4699" s="85"/>
      <c r="S4699" s="76"/>
      <c r="T4699" s="86"/>
      <c r="U4699" s="84"/>
      <c r="V4699" s="84"/>
      <c r="W4699" s="83"/>
      <c r="X4699" s="76"/>
      <c r="Y4699" s="76"/>
      <c r="Z4699" s="90"/>
      <c r="AA4699" s="81"/>
    </row>
    <row r="4700" spans="1:27" ht="12.75" x14ac:dyDescent="0.2">
      <c r="A4700" s="75"/>
      <c r="B4700" s="76"/>
      <c r="C4700" s="76"/>
      <c r="D4700" s="77"/>
      <c r="E4700" s="78"/>
      <c r="F4700" s="79"/>
      <c r="G4700" s="80"/>
      <c r="H4700" s="81"/>
      <c r="I4700" s="81"/>
      <c r="J4700" s="82"/>
      <c r="K4700" s="82"/>
      <c r="L4700" s="76"/>
      <c r="M4700" s="83"/>
      <c r="N4700" s="83"/>
      <c r="O4700" s="76"/>
      <c r="P4700" s="76"/>
      <c r="Q4700" s="84"/>
      <c r="R4700" s="85"/>
      <c r="S4700" s="76"/>
      <c r="T4700" s="86"/>
      <c r="U4700" s="84"/>
      <c r="V4700" s="84"/>
      <c r="W4700" s="83"/>
      <c r="X4700" s="76"/>
      <c r="Y4700" s="76"/>
      <c r="Z4700" s="90"/>
      <c r="AA4700" s="81"/>
    </row>
    <row r="4701" spans="1:27" ht="12.75" x14ac:dyDescent="0.2">
      <c r="A4701" s="75"/>
      <c r="B4701" s="76"/>
      <c r="C4701" s="76"/>
      <c r="D4701" s="77"/>
      <c r="E4701" s="78"/>
      <c r="F4701" s="79"/>
      <c r="G4701" s="80"/>
      <c r="H4701" s="81"/>
      <c r="I4701" s="81"/>
      <c r="J4701" s="82"/>
      <c r="K4701" s="82"/>
      <c r="L4701" s="76"/>
      <c r="M4701" s="83"/>
      <c r="N4701" s="83"/>
      <c r="O4701" s="76"/>
      <c r="P4701" s="76"/>
      <c r="Q4701" s="84"/>
      <c r="R4701" s="85"/>
      <c r="S4701" s="76"/>
      <c r="T4701" s="86"/>
      <c r="U4701" s="84"/>
      <c r="V4701" s="84"/>
      <c r="W4701" s="83"/>
      <c r="X4701" s="76"/>
      <c r="Y4701" s="76"/>
      <c r="Z4701" s="90"/>
      <c r="AA4701" s="81"/>
    </row>
    <row r="4702" spans="1:27" ht="12.75" x14ac:dyDescent="0.2">
      <c r="A4702" s="75"/>
      <c r="B4702" s="76"/>
      <c r="C4702" s="76"/>
      <c r="D4702" s="77"/>
      <c r="E4702" s="78"/>
      <c r="F4702" s="79"/>
      <c r="G4702" s="80"/>
      <c r="H4702" s="81"/>
      <c r="I4702" s="81"/>
      <c r="J4702" s="82"/>
      <c r="K4702" s="82"/>
      <c r="L4702" s="76"/>
      <c r="M4702" s="83"/>
      <c r="N4702" s="83"/>
      <c r="O4702" s="76"/>
      <c r="P4702" s="76"/>
      <c r="Q4702" s="84"/>
      <c r="R4702" s="85"/>
      <c r="S4702" s="76"/>
      <c r="T4702" s="86"/>
      <c r="U4702" s="84"/>
      <c r="V4702" s="84"/>
      <c r="W4702" s="83"/>
      <c r="X4702" s="76"/>
      <c r="Y4702" s="76"/>
      <c r="Z4702" s="90"/>
      <c r="AA4702" s="81"/>
    </row>
    <row r="4703" spans="1:27" ht="12.75" x14ac:dyDescent="0.2">
      <c r="A4703" s="75"/>
      <c r="B4703" s="76"/>
      <c r="C4703" s="76"/>
      <c r="D4703" s="77"/>
      <c r="E4703" s="78"/>
      <c r="F4703" s="79"/>
      <c r="G4703" s="80"/>
      <c r="H4703" s="81"/>
      <c r="I4703" s="81"/>
      <c r="J4703" s="82"/>
      <c r="K4703" s="82"/>
      <c r="L4703" s="76"/>
      <c r="M4703" s="83"/>
      <c r="N4703" s="83"/>
      <c r="O4703" s="76"/>
      <c r="P4703" s="76"/>
      <c r="Q4703" s="84"/>
      <c r="R4703" s="85"/>
      <c r="S4703" s="76"/>
      <c r="T4703" s="86"/>
      <c r="U4703" s="84"/>
      <c r="V4703" s="84"/>
      <c r="W4703" s="83"/>
      <c r="X4703" s="76"/>
      <c r="Y4703" s="76"/>
      <c r="Z4703" s="90"/>
      <c r="AA4703" s="81"/>
    </row>
    <row r="4704" spans="1:27" ht="12.75" x14ac:dyDescent="0.2">
      <c r="A4704" s="75"/>
      <c r="B4704" s="76"/>
      <c r="C4704" s="76"/>
      <c r="D4704" s="77"/>
      <c r="E4704" s="78"/>
      <c r="F4704" s="79"/>
      <c r="G4704" s="80"/>
      <c r="H4704" s="81"/>
      <c r="I4704" s="81"/>
      <c r="J4704" s="82"/>
      <c r="K4704" s="82"/>
      <c r="L4704" s="76"/>
      <c r="M4704" s="83"/>
      <c r="N4704" s="83"/>
      <c r="O4704" s="76"/>
      <c r="P4704" s="76"/>
      <c r="Q4704" s="84"/>
      <c r="R4704" s="85"/>
      <c r="S4704" s="76"/>
      <c r="T4704" s="86"/>
      <c r="U4704" s="84"/>
      <c r="V4704" s="84"/>
      <c r="W4704" s="83"/>
      <c r="X4704" s="76"/>
      <c r="Y4704" s="76"/>
      <c r="Z4704" s="90"/>
      <c r="AA4704" s="81"/>
    </row>
    <row r="4705" spans="1:27" ht="12.75" x14ac:dyDescent="0.2">
      <c r="A4705" s="75"/>
      <c r="B4705" s="76"/>
      <c r="C4705" s="76"/>
      <c r="D4705" s="77"/>
      <c r="E4705" s="78"/>
      <c r="F4705" s="79"/>
      <c r="G4705" s="80"/>
      <c r="H4705" s="81"/>
      <c r="I4705" s="81"/>
      <c r="J4705" s="82"/>
      <c r="K4705" s="82"/>
      <c r="L4705" s="76"/>
      <c r="M4705" s="83"/>
      <c r="N4705" s="83"/>
      <c r="O4705" s="76"/>
      <c r="P4705" s="76"/>
      <c r="Q4705" s="84"/>
      <c r="R4705" s="85"/>
      <c r="S4705" s="76"/>
      <c r="T4705" s="86"/>
      <c r="U4705" s="84"/>
      <c r="V4705" s="84"/>
      <c r="W4705" s="83"/>
      <c r="X4705" s="76"/>
      <c r="Y4705" s="76"/>
      <c r="Z4705" s="90"/>
      <c r="AA4705" s="81"/>
    </row>
    <row r="4706" spans="1:27" ht="12.75" x14ac:dyDescent="0.2">
      <c r="A4706" s="75"/>
      <c r="B4706" s="76"/>
      <c r="C4706" s="76"/>
      <c r="D4706" s="77"/>
      <c r="E4706" s="78"/>
      <c r="F4706" s="79"/>
      <c r="G4706" s="80"/>
      <c r="H4706" s="81"/>
      <c r="I4706" s="81"/>
      <c r="J4706" s="82"/>
      <c r="K4706" s="82"/>
      <c r="L4706" s="76"/>
      <c r="M4706" s="83"/>
      <c r="N4706" s="83"/>
      <c r="O4706" s="76"/>
      <c r="P4706" s="76"/>
      <c r="Q4706" s="84"/>
      <c r="R4706" s="85"/>
      <c r="S4706" s="76"/>
      <c r="T4706" s="86"/>
      <c r="U4706" s="84"/>
      <c r="V4706" s="84"/>
      <c r="W4706" s="83"/>
      <c r="X4706" s="76"/>
      <c r="Y4706" s="76"/>
      <c r="Z4706" s="90"/>
      <c r="AA4706" s="81"/>
    </row>
    <row r="4707" spans="1:27" ht="12.75" x14ac:dyDescent="0.2">
      <c r="A4707" s="75"/>
      <c r="B4707" s="76"/>
      <c r="C4707" s="76"/>
      <c r="D4707" s="77"/>
      <c r="E4707" s="78"/>
      <c r="F4707" s="79"/>
      <c r="G4707" s="80"/>
      <c r="H4707" s="81"/>
      <c r="I4707" s="81"/>
      <c r="J4707" s="82"/>
      <c r="K4707" s="82"/>
      <c r="L4707" s="76"/>
      <c r="M4707" s="83"/>
      <c r="N4707" s="83"/>
      <c r="O4707" s="76"/>
      <c r="P4707" s="76"/>
      <c r="Q4707" s="84"/>
      <c r="R4707" s="85"/>
      <c r="S4707" s="76"/>
      <c r="T4707" s="86"/>
      <c r="U4707" s="84"/>
      <c r="V4707" s="84"/>
      <c r="W4707" s="83"/>
      <c r="X4707" s="76"/>
      <c r="Y4707" s="76"/>
      <c r="Z4707" s="90"/>
      <c r="AA4707" s="81"/>
    </row>
    <row r="4708" spans="1:27" ht="12.75" x14ac:dyDescent="0.2">
      <c r="A4708" s="75"/>
      <c r="B4708" s="76"/>
      <c r="C4708" s="76"/>
      <c r="D4708" s="77"/>
      <c r="E4708" s="78"/>
      <c r="F4708" s="79"/>
      <c r="G4708" s="80"/>
      <c r="H4708" s="81"/>
      <c r="I4708" s="81"/>
      <c r="J4708" s="82"/>
      <c r="K4708" s="82"/>
      <c r="L4708" s="76"/>
      <c r="M4708" s="83"/>
      <c r="N4708" s="83"/>
      <c r="O4708" s="76"/>
      <c r="P4708" s="76"/>
      <c r="Q4708" s="84"/>
      <c r="R4708" s="85"/>
      <c r="S4708" s="76"/>
      <c r="T4708" s="86"/>
      <c r="U4708" s="84"/>
      <c r="V4708" s="84"/>
      <c r="W4708" s="83"/>
      <c r="X4708" s="76"/>
      <c r="Y4708" s="76"/>
      <c r="Z4708" s="90"/>
      <c r="AA4708" s="81"/>
    </row>
    <row r="4709" spans="1:27" ht="12.75" x14ac:dyDescent="0.2">
      <c r="A4709" s="75"/>
      <c r="B4709" s="76"/>
      <c r="C4709" s="76"/>
      <c r="D4709" s="77"/>
      <c r="E4709" s="78"/>
      <c r="F4709" s="79"/>
      <c r="G4709" s="80"/>
      <c r="H4709" s="81"/>
      <c r="I4709" s="81"/>
      <c r="J4709" s="82"/>
      <c r="K4709" s="82"/>
      <c r="L4709" s="76"/>
      <c r="M4709" s="83"/>
      <c r="N4709" s="83"/>
      <c r="O4709" s="76"/>
      <c r="P4709" s="76"/>
      <c r="Q4709" s="84"/>
      <c r="R4709" s="85"/>
      <c r="S4709" s="76"/>
      <c r="T4709" s="86"/>
      <c r="U4709" s="84"/>
      <c r="V4709" s="84"/>
      <c r="W4709" s="83"/>
      <c r="X4709" s="76"/>
      <c r="Y4709" s="76"/>
      <c r="Z4709" s="90"/>
      <c r="AA4709" s="81"/>
    </row>
    <row r="4710" spans="1:27" ht="12.75" x14ac:dyDescent="0.2">
      <c r="A4710" s="75"/>
      <c r="B4710" s="76"/>
      <c r="C4710" s="76"/>
      <c r="D4710" s="77"/>
      <c r="E4710" s="78"/>
      <c r="F4710" s="79"/>
      <c r="G4710" s="80"/>
      <c r="H4710" s="81"/>
      <c r="I4710" s="81"/>
      <c r="J4710" s="82"/>
      <c r="K4710" s="82"/>
      <c r="L4710" s="76"/>
      <c r="M4710" s="83"/>
      <c r="N4710" s="83"/>
      <c r="O4710" s="76"/>
      <c r="P4710" s="76"/>
      <c r="Q4710" s="84"/>
      <c r="R4710" s="85"/>
      <c r="S4710" s="76"/>
      <c r="T4710" s="86"/>
      <c r="U4710" s="84"/>
      <c r="V4710" s="84"/>
      <c r="W4710" s="83"/>
      <c r="X4710" s="76"/>
      <c r="Y4710" s="76"/>
      <c r="Z4710" s="90"/>
      <c r="AA4710" s="81"/>
    </row>
    <row r="4711" spans="1:27" ht="12.75" x14ac:dyDescent="0.2">
      <c r="A4711" s="75"/>
      <c r="B4711" s="76"/>
      <c r="C4711" s="76"/>
      <c r="D4711" s="77"/>
      <c r="E4711" s="78"/>
      <c r="F4711" s="79"/>
      <c r="G4711" s="80"/>
      <c r="H4711" s="81"/>
      <c r="I4711" s="81"/>
      <c r="J4711" s="82"/>
      <c r="K4711" s="82"/>
      <c r="L4711" s="76"/>
      <c r="M4711" s="83"/>
      <c r="N4711" s="83"/>
      <c r="O4711" s="76"/>
      <c r="P4711" s="76"/>
      <c r="Q4711" s="84"/>
      <c r="R4711" s="85"/>
      <c r="S4711" s="76"/>
      <c r="T4711" s="86"/>
      <c r="U4711" s="84"/>
      <c r="V4711" s="84"/>
      <c r="W4711" s="83"/>
      <c r="X4711" s="76"/>
      <c r="Y4711" s="76"/>
      <c r="Z4711" s="90"/>
      <c r="AA4711" s="81"/>
    </row>
    <row r="4712" spans="1:27" ht="12.75" x14ac:dyDescent="0.2">
      <c r="A4712" s="75"/>
      <c r="B4712" s="76"/>
      <c r="C4712" s="76"/>
      <c r="D4712" s="77"/>
      <c r="E4712" s="78"/>
      <c r="F4712" s="79"/>
      <c r="G4712" s="80"/>
      <c r="H4712" s="81"/>
      <c r="I4712" s="81"/>
      <c r="J4712" s="82"/>
      <c r="K4712" s="82"/>
      <c r="L4712" s="76"/>
      <c r="M4712" s="83"/>
      <c r="N4712" s="83"/>
      <c r="O4712" s="76"/>
      <c r="P4712" s="76"/>
      <c r="Q4712" s="84"/>
      <c r="R4712" s="85"/>
      <c r="S4712" s="76"/>
      <c r="T4712" s="86"/>
      <c r="U4712" s="84"/>
      <c r="V4712" s="84"/>
      <c r="W4712" s="83"/>
      <c r="X4712" s="76"/>
      <c r="Y4712" s="76"/>
      <c r="Z4712" s="90"/>
      <c r="AA4712" s="81"/>
    </row>
    <row r="4713" spans="1:27" ht="12.75" x14ac:dyDescent="0.2">
      <c r="A4713" s="75"/>
      <c r="B4713" s="76"/>
      <c r="C4713" s="76"/>
      <c r="D4713" s="77"/>
      <c r="E4713" s="78"/>
      <c r="F4713" s="79"/>
      <c r="G4713" s="80"/>
      <c r="H4713" s="81"/>
      <c r="I4713" s="81"/>
      <c r="J4713" s="82"/>
      <c r="K4713" s="82"/>
      <c r="L4713" s="76"/>
      <c r="M4713" s="83"/>
      <c r="N4713" s="83"/>
      <c r="O4713" s="76"/>
      <c r="P4713" s="76"/>
      <c r="Q4713" s="84"/>
      <c r="R4713" s="85"/>
      <c r="S4713" s="76"/>
      <c r="T4713" s="86"/>
      <c r="U4713" s="84"/>
      <c r="V4713" s="84"/>
      <c r="W4713" s="83"/>
      <c r="X4713" s="76"/>
      <c r="Y4713" s="76"/>
      <c r="Z4713" s="90"/>
      <c r="AA4713" s="81"/>
    </row>
    <row r="4714" spans="1:27" ht="12.75" x14ac:dyDescent="0.2">
      <c r="A4714" s="75"/>
      <c r="B4714" s="76"/>
      <c r="C4714" s="76"/>
      <c r="D4714" s="77"/>
      <c r="E4714" s="78"/>
      <c r="F4714" s="79"/>
      <c r="G4714" s="80"/>
      <c r="H4714" s="81"/>
      <c r="I4714" s="81"/>
      <c r="J4714" s="82"/>
      <c r="K4714" s="82"/>
      <c r="L4714" s="76"/>
      <c r="M4714" s="83"/>
      <c r="N4714" s="83"/>
      <c r="O4714" s="76"/>
      <c r="P4714" s="76"/>
      <c r="Q4714" s="84"/>
      <c r="R4714" s="85"/>
      <c r="S4714" s="76"/>
      <c r="T4714" s="86"/>
      <c r="U4714" s="84"/>
      <c r="V4714" s="84"/>
      <c r="W4714" s="83"/>
      <c r="X4714" s="76"/>
      <c r="Y4714" s="76"/>
      <c r="Z4714" s="90"/>
      <c r="AA4714" s="81"/>
    </row>
    <row r="4715" spans="1:27" ht="12.75" x14ac:dyDescent="0.2">
      <c r="A4715" s="75"/>
      <c r="B4715" s="76"/>
      <c r="C4715" s="76"/>
      <c r="D4715" s="77"/>
      <c r="E4715" s="78"/>
      <c r="F4715" s="79"/>
      <c r="G4715" s="80"/>
      <c r="H4715" s="81"/>
      <c r="I4715" s="81"/>
      <c r="J4715" s="82"/>
      <c r="K4715" s="82"/>
      <c r="L4715" s="76"/>
      <c r="M4715" s="83"/>
      <c r="N4715" s="83"/>
      <c r="O4715" s="76"/>
      <c r="P4715" s="76"/>
      <c r="Q4715" s="84"/>
      <c r="R4715" s="85"/>
      <c r="S4715" s="76"/>
      <c r="T4715" s="86"/>
      <c r="U4715" s="84"/>
      <c r="V4715" s="84"/>
      <c r="W4715" s="83"/>
      <c r="X4715" s="76"/>
      <c r="Y4715" s="76"/>
      <c r="Z4715" s="90"/>
      <c r="AA4715" s="81"/>
    </row>
    <row r="4716" spans="1:27" ht="12.75" x14ac:dyDescent="0.2">
      <c r="A4716" s="75"/>
      <c r="B4716" s="76"/>
      <c r="C4716" s="76"/>
      <c r="D4716" s="77"/>
      <c r="E4716" s="78"/>
      <c r="F4716" s="79"/>
      <c r="G4716" s="80"/>
      <c r="H4716" s="81"/>
      <c r="I4716" s="81"/>
      <c r="J4716" s="82"/>
      <c r="K4716" s="82"/>
      <c r="L4716" s="76"/>
      <c r="M4716" s="83"/>
      <c r="N4716" s="83"/>
      <c r="O4716" s="76"/>
      <c r="P4716" s="76"/>
      <c r="Q4716" s="84"/>
      <c r="R4716" s="85"/>
      <c r="S4716" s="76"/>
      <c r="T4716" s="86"/>
      <c r="U4716" s="84"/>
      <c r="V4716" s="84"/>
      <c r="W4716" s="83"/>
      <c r="X4716" s="76"/>
      <c r="Y4716" s="76"/>
      <c r="Z4716" s="90"/>
      <c r="AA4716" s="81"/>
    </row>
    <row r="4717" spans="1:27" ht="12.75" x14ac:dyDescent="0.2">
      <c r="A4717" s="75"/>
      <c r="B4717" s="76"/>
      <c r="C4717" s="76"/>
      <c r="D4717" s="77"/>
      <c r="E4717" s="78"/>
      <c r="F4717" s="79"/>
      <c r="G4717" s="80"/>
      <c r="H4717" s="81"/>
      <c r="I4717" s="81"/>
      <c r="J4717" s="82"/>
      <c r="K4717" s="82"/>
      <c r="L4717" s="76"/>
      <c r="M4717" s="83"/>
      <c r="N4717" s="83"/>
      <c r="O4717" s="76"/>
      <c r="P4717" s="76"/>
      <c r="Q4717" s="84"/>
      <c r="R4717" s="85"/>
      <c r="S4717" s="76"/>
      <c r="T4717" s="86"/>
      <c r="U4717" s="84"/>
      <c r="V4717" s="84"/>
      <c r="W4717" s="83"/>
      <c r="X4717" s="76"/>
      <c r="Y4717" s="76"/>
      <c r="Z4717" s="90"/>
      <c r="AA4717" s="81"/>
    </row>
    <row r="4718" spans="1:27" ht="12.75" x14ac:dyDescent="0.2">
      <c r="A4718" s="75"/>
      <c r="B4718" s="76"/>
      <c r="C4718" s="76"/>
      <c r="D4718" s="77"/>
      <c r="E4718" s="78"/>
      <c r="F4718" s="79"/>
      <c r="G4718" s="80"/>
      <c r="H4718" s="81"/>
      <c r="I4718" s="81"/>
      <c r="J4718" s="82"/>
      <c r="K4718" s="82"/>
      <c r="L4718" s="76"/>
      <c r="M4718" s="83"/>
      <c r="N4718" s="83"/>
      <c r="O4718" s="76"/>
      <c r="P4718" s="76"/>
      <c r="Q4718" s="84"/>
      <c r="R4718" s="85"/>
      <c r="S4718" s="76"/>
      <c r="T4718" s="86"/>
      <c r="U4718" s="84"/>
      <c r="V4718" s="84"/>
      <c r="W4718" s="83"/>
      <c r="X4718" s="76"/>
      <c r="Y4718" s="76"/>
      <c r="Z4718" s="90"/>
      <c r="AA4718" s="81"/>
    </row>
    <row r="4719" spans="1:27" ht="12.75" x14ac:dyDescent="0.2">
      <c r="A4719" s="75"/>
      <c r="B4719" s="76"/>
      <c r="C4719" s="76"/>
      <c r="D4719" s="77"/>
      <c r="E4719" s="78"/>
      <c r="F4719" s="79"/>
      <c r="G4719" s="80"/>
      <c r="H4719" s="81"/>
      <c r="I4719" s="81"/>
      <c r="J4719" s="82"/>
      <c r="K4719" s="82"/>
      <c r="L4719" s="76"/>
      <c r="M4719" s="83"/>
      <c r="N4719" s="83"/>
      <c r="O4719" s="76"/>
      <c r="P4719" s="76"/>
      <c r="Q4719" s="84"/>
      <c r="R4719" s="85"/>
      <c r="S4719" s="76"/>
      <c r="T4719" s="86"/>
      <c r="U4719" s="84"/>
      <c r="V4719" s="84"/>
      <c r="W4719" s="83"/>
      <c r="X4719" s="76"/>
      <c r="Y4719" s="76"/>
      <c r="Z4719" s="90"/>
      <c r="AA4719" s="81"/>
    </row>
    <row r="4720" spans="1:27" ht="12.75" x14ac:dyDescent="0.2">
      <c r="A4720" s="75"/>
      <c r="B4720" s="76"/>
      <c r="C4720" s="76"/>
      <c r="D4720" s="77"/>
      <c r="E4720" s="78"/>
      <c r="F4720" s="79"/>
      <c r="G4720" s="80"/>
      <c r="H4720" s="81"/>
      <c r="I4720" s="81"/>
      <c r="J4720" s="82"/>
      <c r="K4720" s="82"/>
      <c r="L4720" s="76"/>
      <c r="M4720" s="83"/>
      <c r="N4720" s="83"/>
      <c r="O4720" s="76"/>
      <c r="P4720" s="76"/>
      <c r="Q4720" s="84"/>
      <c r="R4720" s="85"/>
      <c r="S4720" s="76"/>
      <c r="T4720" s="86"/>
      <c r="U4720" s="84"/>
      <c r="V4720" s="84"/>
      <c r="W4720" s="83"/>
      <c r="X4720" s="76"/>
      <c r="Y4720" s="76"/>
      <c r="Z4720" s="90"/>
      <c r="AA4720" s="81"/>
    </row>
    <row r="4721" spans="1:27" ht="12.75" x14ac:dyDescent="0.2">
      <c r="A4721" s="75"/>
      <c r="B4721" s="76"/>
      <c r="C4721" s="76"/>
      <c r="D4721" s="77"/>
      <c r="E4721" s="78"/>
      <c r="F4721" s="79"/>
      <c r="G4721" s="80"/>
      <c r="H4721" s="81"/>
      <c r="I4721" s="81"/>
      <c r="J4721" s="82"/>
      <c r="K4721" s="82"/>
      <c r="L4721" s="76"/>
      <c r="M4721" s="83"/>
      <c r="N4721" s="83"/>
      <c r="O4721" s="76"/>
      <c r="P4721" s="76"/>
      <c r="Q4721" s="84"/>
      <c r="R4721" s="85"/>
      <c r="S4721" s="76"/>
      <c r="T4721" s="86"/>
      <c r="U4721" s="84"/>
      <c r="V4721" s="84"/>
      <c r="W4721" s="83"/>
      <c r="X4721" s="76"/>
      <c r="Y4721" s="76"/>
      <c r="Z4721" s="90"/>
      <c r="AA4721" s="81"/>
    </row>
    <row r="4722" spans="1:27" ht="12.75" x14ac:dyDescent="0.2">
      <c r="A4722" s="75"/>
      <c r="B4722" s="76"/>
      <c r="C4722" s="76"/>
      <c r="D4722" s="77"/>
      <c r="E4722" s="78"/>
      <c r="F4722" s="79"/>
      <c r="G4722" s="80"/>
      <c r="H4722" s="81"/>
      <c r="I4722" s="81"/>
      <c r="J4722" s="82"/>
      <c r="K4722" s="82"/>
      <c r="L4722" s="76"/>
      <c r="M4722" s="83"/>
      <c r="N4722" s="83"/>
      <c r="O4722" s="76"/>
      <c r="P4722" s="76"/>
      <c r="Q4722" s="84"/>
      <c r="R4722" s="85"/>
      <c r="S4722" s="76"/>
      <c r="T4722" s="86"/>
      <c r="U4722" s="84"/>
      <c r="V4722" s="84"/>
      <c r="W4722" s="83"/>
      <c r="X4722" s="76"/>
      <c r="Y4722" s="76"/>
      <c r="Z4722" s="90"/>
      <c r="AA4722" s="81"/>
    </row>
    <row r="4723" spans="1:27" ht="12.75" x14ac:dyDescent="0.2">
      <c r="A4723" s="75"/>
      <c r="B4723" s="76"/>
      <c r="C4723" s="76"/>
      <c r="D4723" s="77"/>
      <c r="E4723" s="78"/>
      <c r="F4723" s="79"/>
      <c r="G4723" s="80"/>
      <c r="H4723" s="81"/>
      <c r="I4723" s="81"/>
      <c r="J4723" s="82"/>
      <c r="K4723" s="82"/>
      <c r="L4723" s="76"/>
      <c r="M4723" s="83"/>
      <c r="N4723" s="83"/>
      <c r="O4723" s="76"/>
      <c r="P4723" s="76"/>
      <c r="Q4723" s="84"/>
      <c r="R4723" s="85"/>
      <c r="S4723" s="76"/>
      <c r="T4723" s="86"/>
      <c r="U4723" s="84"/>
      <c r="V4723" s="84"/>
      <c r="W4723" s="83"/>
      <c r="X4723" s="76"/>
      <c r="Y4723" s="76"/>
      <c r="Z4723" s="90"/>
      <c r="AA4723" s="81"/>
    </row>
    <row r="4724" spans="1:27" ht="12.75" x14ac:dyDescent="0.2">
      <c r="A4724" s="75"/>
      <c r="B4724" s="76"/>
      <c r="C4724" s="76"/>
      <c r="D4724" s="77"/>
      <c r="E4724" s="78"/>
      <c r="F4724" s="79"/>
      <c r="G4724" s="80"/>
      <c r="H4724" s="81"/>
      <c r="I4724" s="81"/>
      <c r="J4724" s="82"/>
      <c r="K4724" s="82"/>
      <c r="L4724" s="76"/>
      <c r="M4724" s="83"/>
      <c r="N4724" s="83"/>
      <c r="O4724" s="76"/>
      <c r="P4724" s="76"/>
      <c r="Q4724" s="84"/>
      <c r="R4724" s="85"/>
      <c r="S4724" s="76"/>
      <c r="T4724" s="86"/>
      <c r="U4724" s="84"/>
      <c r="V4724" s="84"/>
      <c r="W4724" s="83"/>
      <c r="X4724" s="76"/>
      <c r="Y4724" s="76"/>
      <c r="Z4724" s="90"/>
      <c r="AA4724" s="81"/>
    </row>
    <row r="4725" spans="1:27" ht="12.75" x14ac:dyDescent="0.2">
      <c r="A4725" s="75"/>
      <c r="B4725" s="76"/>
      <c r="C4725" s="76"/>
      <c r="D4725" s="77"/>
      <c r="E4725" s="78"/>
      <c r="F4725" s="79"/>
      <c r="G4725" s="80"/>
      <c r="H4725" s="81"/>
      <c r="I4725" s="81"/>
      <c r="J4725" s="82"/>
      <c r="K4725" s="82"/>
      <c r="L4725" s="76"/>
      <c r="M4725" s="83"/>
      <c r="N4725" s="83"/>
      <c r="O4725" s="76"/>
      <c r="P4725" s="76"/>
      <c r="Q4725" s="84"/>
      <c r="R4725" s="85"/>
      <c r="S4725" s="76"/>
      <c r="T4725" s="86"/>
      <c r="U4725" s="84"/>
      <c r="V4725" s="84"/>
      <c r="W4725" s="83"/>
      <c r="X4725" s="76"/>
      <c r="Y4725" s="76"/>
      <c r="Z4725" s="90"/>
      <c r="AA4725" s="81"/>
    </row>
    <row r="4726" spans="1:27" ht="12.75" x14ac:dyDescent="0.2">
      <c r="A4726" s="75"/>
      <c r="B4726" s="76"/>
      <c r="C4726" s="76"/>
      <c r="D4726" s="77"/>
      <c r="E4726" s="78"/>
      <c r="F4726" s="79"/>
      <c r="G4726" s="80"/>
      <c r="H4726" s="81"/>
      <c r="I4726" s="81"/>
      <c r="J4726" s="82"/>
      <c r="K4726" s="82"/>
      <c r="L4726" s="76"/>
      <c r="M4726" s="83"/>
      <c r="N4726" s="83"/>
      <c r="O4726" s="76"/>
      <c r="P4726" s="76"/>
      <c r="Q4726" s="84"/>
      <c r="R4726" s="85"/>
      <c r="S4726" s="76"/>
      <c r="T4726" s="86"/>
      <c r="U4726" s="84"/>
      <c r="V4726" s="84"/>
      <c r="W4726" s="83"/>
      <c r="X4726" s="76"/>
      <c r="Y4726" s="76"/>
      <c r="Z4726" s="90"/>
      <c r="AA4726" s="81"/>
    </row>
    <row r="4727" spans="1:27" ht="12.75" x14ac:dyDescent="0.2">
      <c r="A4727" s="75"/>
      <c r="B4727" s="76"/>
      <c r="C4727" s="76"/>
      <c r="D4727" s="77"/>
      <c r="E4727" s="78"/>
      <c r="F4727" s="79"/>
      <c r="G4727" s="80"/>
      <c r="H4727" s="81"/>
      <c r="I4727" s="81"/>
      <c r="J4727" s="82"/>
      <c r="K4727" s="82"/>
      <c r="L4727" s="76"/>
      <c r="M4727" s="83"/>
      <c r="N4727" s="83"/>
      <c r="O4727" s="76"/>
      <c r="P4727" s="76"/>
      <c r="Q4727" s="84"/>
      <c r="R4727" s="85"/>
      <c r="S4727" s="76"/>
      <c r="T4727" s="86"/>
      <c r="U4727" s="84"/>
      <c r="V4727" s="84"/>
      <c r="W4727" s="83"/>
      <c r="X4727" s="76"/>
      <c r="Y4727" s="76"/>
      <c r="Z4727" s="90"/>
      <c r="AA4727" s="81"/>
    </row>
    <row r="4728" spans="1:27" ht="12.75" x14ac:dyDescent="0.2">
      <c r="A4728" s="75"/>
      <c r="B4728" s="76"/>
      <c r="C4728" s="76"/>
      <c r="D4728" s="77"/>
      <c r="E4728" s="78"/>
      <c r="F4728" s="79"/>
      <c r="G4728" s="80"/>
      <c r="H4728" s="81"/>
      <c r="I4728" s="81"/>
      <c r="J4728" s="82"/>
      <c r="K4728" s="82"/>
      <c r="L4728" s="76"/>
      <c r="M4728" s="83"/>
      <c r="N4728" s="83"/>
      <c r="O4728" s="76"/>
      <c r="P4728" s="76"/>
      <c r="Q4728" s="84"/>
      <c r="R4728" s="85"/>
      <c r="S4728" s="76"/>
      <c r="T4728" s="86"/>
      <c r="U4728" s="84"/>
      <c r="V4728" s="84"/>
      <c r="W4728" s="83"/>
      <c r="X4728" s="76"/>
      <c r="Y4728" s="76"/>
      <c r="Z4728" s="90"/>
      <c r="AA4728" s="81"/>
    </row>
    <row r="4729" spans="1:27" ht="12.75" x14ac:dyDescent="0.2">
      <c r="A4729" s="75"/>
      <c r="B4729" s="76"/>
      <c r="C4729" s="76"/>
      <c r="D4729" s="77"/>
      <c r="E4729" s="78"/>
      <c r="F4729" s="79"/>
      <c r="G4729" s="80"/>
      <c r="H4729" s="81"/>
      <c r="I4729" s="81"/>
      <c r="J4729" s="82"/>
      <c r="K4729" s="82"/>
      <c r="L4729" s="76"/>
      <c r="M4729" s="83"/>
      <c r="N4729" s="83"/>
      <c r="O4729" s="76"/>
      <c r="P4729" s="76"/>
      <c r="Q4729" s="84"/>
      <c r="R4729" s="85"/>
      <c r="S4729" s="76"/>
      <c r="T4729" s="86"/>
      <c r="U4729" s="84"/>
      <c r="V4729" s="84"/>
      <c r="W4729" s="83"/>
      <c r="X4729" s="76"/>
      <c r="Y4729" s="76"/>
      <c r="Z4729" s="90"/>
      <c r="AA4729" s="81"/>
    </row>
    <row r="4730" spans="1:27" ht="12.75" x14ac:dyDescent="0.2">
      <c r="A4730" s="75"/>
      <c r="B4730" s="76"/>
      <c r="C4730" s="76"/>
      <c r="D4730" s="77"/>
      <c r="E4730" s="78"/>
      <c r="F4730" s="79"/>
      <c r="G4730" s="80"/>
      <c r="H4730" s="81"/>
      <c r="I4730" s="81"/>
      <c r="J4730" s="82"/>
      <c r="K4730" s="82"/>
      <c r="L4730" s="76"/>
      <c r="M4730" s="83"/>
      <c r="N4730" s="83"/>
      <c r="O4730" s="76"/>
      <c r="P4730" s="76"/>
      <c r="Q4730" s="84"/>
      <c r="R4730" s="85"/>
      <c r="S4730" s="76"/>
      <c r="T4730" s="86"/>
      <c r="U4730" s="84"/>
      <c r="V4730" s="84"/>
      <c r="W4730" s="83"/>
      <c r="X4730" s="76"/>
      <c r="Y4730" s="76"/>
      <c r="Z4730" s="90"/>
      <c r="AA4730" s="81"/>
    </row>
    <row r="4731" spans="1:27" ht="12.75" x14ac:dyDescent="0.2">
      <c r="A4731" s="75"/>
      <c r="B4731" s="76"/>
      <c r="C4731" s="76"/>
      <c r="D4731" s="77"/>
      <c r="E4731" s="78"/>
      <c r="F4731" s="79"/>
      <c r="G4731" s="80"/>
      <c r="H4731" s="81"/>
      <c r="I4731" s="81"/>
      <c r="J4731" s="82"/>
      <c r="K4731" s="82"/>
      <c r="L4731" s="76"/>
      <c r="M4731" s="83"/>
      <c r="N4731" s="83"/>
      <c r="O4731" s="76"/>
      <c r="P4731" s="76"/>
      <c r="Q4731" s="84"/>
      <c r="R4731" s="85"/>
      <c r="S4731" s="76"/>
      <c r="T4731" s="86"/>
      <c r="U4731" s="84"/>
      <c r="V4731" s="84"/>
      <c r="W4731" s="83"/>
      <c r="X4731" s="76"/>
      <c r="Y4731" s="76"/>
      <c r="Z4731" s="90"/>
      <c r="AA4731" s="81"/>
    </row>
    <row r="4732" spans="1:27" ht="12.75" x14ac:dyDescent="0.2">
      <c r="A4732" s="75"/>
      <c r="B4732" s="76"/>
      <c r="C4732" s="76"/>
      <c r="D4732" s="77"/>
      <c r="E4732" s="78"/>
      <c r="F4732" s="79"/>
      <c r="G4732" s="80"/>
      <c r="H4732" s="81"/>
      <c r="I4732" s="81"/>
      <c r="J4732" s="82"/>
      <c r="K4732" s="82"/>
      <c r="L4732" s="76"/>
      <c r="M4732" s="83"/>
      <c r="N4732" s="83"/>
      <c r="O4732" s="76"/>
      <c r="P4732" s="76"/>
      <c r="Q4732" s="84"/>
      <c r="R4732" s="85"/>
      <c r="S4732" s="76"/>
      <c r="T4732" s="86"/>
      <c r="U4732" s="84"/>
      <c r="V4732" s="84"/>
      <c r="W4732" s="83"/>
      <c r="X4732" s="76"/>
      <c r="Y4732" s="76"/>
      <c r="Z4732" s="90"/>
      <c r="AA4732" s="81"/>
    </row>
    <row r="4733" spans="1:27" ht="12.75" x14ac:dyDescent="0.2">
      <c r="A4733" s="75"/>
      <c r="B4733" s="76"/>
      <c r="C4733" s="76"/>
      <c r="D4733" s="77"/>
      <c r="E4733" s="78"/>
      <c r="F4733" s="79"/>
      <c r="G4733" s="80"/>
      <c r="H4733" s="81"/>
      <c r="I4733" s="81"/>
      <c r="J4733" s="82"/>
      <c r="K4733" s="82"/>
      <c r="L4733" s="76"/>
      <c r="M4733" s="83"/>
      <c r="N4733" s="83"/>
      <c r="O4733" s="76"/>
      <c r="P4733" s="76"/>
      <c r="Q4733" s="84"/>
      <c r="R4733" s="85"/>
      <c r="S4733" s="76"/>
      <c r="T4733" s="86"/>
      <c r="U4733" s="84"/>
      <c r="V4733" s="84"/>
      <c r="W4733" s="83"/>
      <c r="X4733" s="76"/>
      <c r="Y4733" s="76"/>
      <c r="Z4733" s="90"/>
      <c r="AA4733" s="81"/>
    </row>
    <row r="4734" spans="1:27" ht="12.75" x14ac:dyDescent="0.2">
      <c r="A4734" s="75"/>
      <c r="B4734" s="76"/>
      <c r="C4734" s="76"/>
      <c r="D4734" s="77"/>
      <c r="E4734" s="78"/>
      <c r="F4734" s="79"/>
      <c r="G4734" s="80"/>
      <c r="H4734" s="81"/>
      <c r="I4734" s="81"/>
      <c r="J4734" s="82"/>
      <c r="K4734" s="82"/>
      <c r="L4734" s="76"/>
      <c r="M4734" s="83"/>
      <c r="N4734" s="83"/>
      <c r="O4734" s="76"/>
      <c r="P4734" s="76"/>
      <c r="Q4734" s="84"/>
      <c r="R4734" s="85"/>
      <c r="S4734" s="76"/>
      <c r="T4734" s="86"/>
      <c r="U4734" s="84"/>
      <c r="V4734" s="84"/>
      <c r="W4734" s="83"/>
      <c r="X4734" s="76"/>
      <c r="Y4734" s="76"/>
      <c r="Z4734" s="90"/>
      <c r="AA4734" s="81"/>
    </row>
    <row r="4735" spans="1:27" ht="12.75" x14ac:dyDescent="0.2">
      <c r="A4735" s="75"/>
      <c r="B4735" s="76"/>
      <c r="C4735" s="76"/>
      <c r="D4735" s="77"/>
      <c r="E4735" s="78"/>
      <c r="F4735" s="79"/>
      <c r="G4735" s="80"/>
      <c r="H4735" s="81"/>
      <c r="I4735" s="81"/>
      <c r="J4735" s="82"/>
      <c r="K4735" s="82"/>
      <c r="L4735" s="76"/>
      <c r="M4735" s="83"/>
      <c r="N4735" s="83"/>
      <c r="O4735" s="76"/>
      <c r="P4735" s="76"/>
      <c r="Q4735" s="84"/>
      <c r="R4735" s="85"/>
      <c r="S4735" s="76"/>
      <c r="T4735" s="86"/>
      <c r="U4735" s="84"/>
      <c r="V4735" s="84"/>
      <c r="W4735" s="83"/>
      <c r="X4735" s="76"/>
      <c r="Y4735" s="76"/>
      <c r="Z4735" s="90"/>
      <c r="AA4735" s="81"/>
    </row>
    <row r="4736" spans="1:27" ht="12.75" x14ac:dyDescent="0.2">
      <c r="A4736" s="75"/>
      <c r="B4736" s="76"/>
      <c r="C4736" s="76"/>
      <c r="D4736" s="77"/>
      <c r="E4736" s="78"/>
      <c r="F4736" s="79"/>
      <c r="G4736" s="80"/>
      <c r="H4736" s="81"/>
      <c r="I4736" s="81"/>
      <c r="J4736" s="82"/>
      <c r="K4736" s="82"/>
      <c r="L4736" s="76"/>
      <c r="M4736" s="83"/>
      <c r="N4736" s="83"/>
      <c r="O4736" s="76"/>
      <c r="P4736" s="76"/>
      <c r="Q4736" s="84"/>
      <c r="R4736" s="85"/>
      <c r="S4736" s="76"/>
      <c r="T4736" s="86"/>
      <c r="U4736" s="84"/>
      <c r="V4736" s="84"/>
      <c r="W4736" s="83"/>
      <c r="X4736" s="76"/>
      <c r="Y4736" s="76"/>
      <c r="Z4736" s="90"/>
      <c r="AA4736" s="81"/>
    </row>
    <row r="4737" spans="1:27" ht="12.75" x14ac:dyDescent="0.2">
      <c r="A4737" s="75"/>
      <c r="B4737" s="76"/>
      <c r="C4737" s="76"/>
      <c r="D4737" s="77"/>
      <c r="E4737" s="78"/>
      <c r="F4737" s="79"/>
      <c r="G4737" s="80"/>
      <c r="H4737" s="81"/>
      <c r="I4737" s="81"/>
      <c r="J4737" s="82"/>
      <c r="K4737" s="82"/>
      <c r="L4737" s="76"/>
      <c r="M4737" s="83"/>
      <c r="N4737" s="83"/>
      <c r="O4737" s="76"/>
      <c r="P4737" s="76"/>
      <c r="Q4737" s="84"/>
      <c r="R4737" s="85"/>
      <c r="S4737" s="76"/>
      <c r="T4737" s="86"/>
      <c r="U4737" s="84"/>
      <c r="V4737" s="84"/>
      <c r="W4737" s="83"/>
      <c r="X4737" s="76"/>
      <c r="Y4737" s="76"/>
      <c r="Z4737" s="90"/>
      <c r="AA4737" s="81"/>
    </row>
    <row r="4738" spans="1:27" ht="12.75" x14ac:dyDescent="0.2">
      <c r="A4738" s="75"/>
      <c r="B4738" s="76"/>
      <c r="C4738" s="76"/>
      <c r="D4738" s="77"/>
      <c r="E4738" s="78"/>
      <c r="F4738" s="79"/>
      <c r="G4738" s="80"/>
      <c r="H4738" s="81"/>
      <c r="I4738" s="81"/>
      <c r="J4738" s="82"/>
      <c r="K4738" s="82"/>
      <c r="L4738" s="76"/>
      <c r="M4738" s="83"/>
      <c r="N4738" s="83"/>
      <c r="O4738" s="76"/>
      <c r="P4738" s="76"/>
      <c r="Q4738" s="84"/>
      <c r="R4738" s="85"/>
      <c r="S4738" s="76"/>
      <c r="T4738" s="86"/>
      <c r="U4738" s="84"/>
      <c r="V4738" s="84"/>
      <c r="W4738" s="83"/>
      <c r="X4738" s="76"/>
      <c r="Y4738" s="76"/>
      <c r="Z4738" s="90"/>
      <c r="AA4738" s="81"/>
    </row>
    <row r="4739" spans="1:27" ht="12.75" x14ac:dyDescent="0.2">
      <c r="A4739" s="75"/>
      <c r="B4739" s="76"/>
      <c r="C4739" s="76"/>
      <c r="D4739" s="77"/>
      <c r="E4739" s="78"/>
      <c r="F4739" s="79"/>
      <c r="G4739" s="80"/>
      <c r="H4739" s="81"/>
      <c r="I4739" s="81"/>
      <c r="J4739" s="82"/>
      <c r="K4739" s="82"/>
      <c r="L4739" s="76"/>
      <c r="M4739" s="83"/>
      <c r="N4739" s="83"/>
      <c r="O4739" s="76"/>
      <c r="P4739" s="76"/>
      <c r="Q4739" s="84"/>
      <c r="R4739" s="85"/>
      <c r="S4739" s="76"/>
      <c r="T4739" s="86"/>
      <c r="U4739" s="84"/>
      <c r="V4739" s="84"/>
      <c r="W4739" s="83"/>
      <c r="X4739" s="76"/>
      <c r="Y4739" s="76"/>
      <c r="Z4739" s="90"/>
      <c r="AA4739" s="81"/>
    </row>
    <row r="4740" spans="1:27" ht="12.75" x14ac:dyDescent="0.2">
      <c r="A4740" s="75"/>
      <c r="B4740" s="76"/>
      <c r="C4740" s="76"/>
      <c r="D4740" s="77"/>
      <c r="E4740" s="78"/>
      <c r="F4740" s="79"/>
      <c r="G4740" s="80"/>
      <c r="H4740" s="81"/>
      <c r="I4740" s="81"/>
      <c r="J4740" s="82"/>
      <c r="K4740" s="82"/>
      <c r="L4740" s="76"/>
      <c r="M4740" s="83"/>
      <c r="N4740" s="83"/>
      <c r="O4740" s="76"/>
      <c r="P4740" s="76"/>
      <c r="Q4740" s="84"/>
      <c r="R4740" s="85"/>
      <c r="S4740" s="76"/>
      <c r="T4740" s="86"/>
      <c r="U4740" s="84"/>
      <c r="V4740" s="84"/>
      <c r="W4740" s="83"/>
      <c r="X4740" s="76"/>
      <c r="Y4740" s="76"/>
      <c r="Z4740" s="90"/>
      <c r="AA4740" s="81"/>
    </row>
    <row r="4741" spans="1:27" ht="12.75" x14ac:dyDescent="0.2">
      <c r="A4741" s="75"/>
      <c r="B4741" s="76"/>
      <c r="C4741" s="76"/>
      <c r="D4741" s="77"/>
      <c r="E4741" s="78"/>
      <c r="F4741" s="79"/>
      <c r="G4741" s="80"/>
      <c r="H4741" s="81"/>
      <c r="I4741" s="81"/>
      <c r="J4741" s="82"/>
      <c r="K4741" s="82"/>
      <c r="L4741" s="76"/>
      <c r="M4741" s="83"/>
      <c r="N4741" s="83"/>
      <c r="O4741" s="76"/>
      <c r="P4741" s="76"/>
      <c r="Q4741" s="84"/>
      <c r="R4741" s="85"/>
      <c r="S4741" s="76"/>
      <c r="T4741" s="86"/>
      <c r="U4741" s="84"/>
      <c r="V4741" s="84"/>
      <c r="W4741" s="83"/>
      <c r="X4741" s="76"/>
      <c r="Y4741" s="76"/>
      <c r="Z4741" s="90"/>
      <c r="AA4741" s="81"/>
    </row>
    <row r="4742" spans="1:27" ht="12.75" x14ac:dyDescent="0.2">
      <c r="A4742" s="75"/>
      <c r="B4742" s="76"/>
      <c r="C4742" s="76"/>
      <c r="D4742" s="77"/>
      <c r="E4742" s="78"/>
      <c r="F4742" s="79"/>
      <c r="G4742" s="80"/>
      <c r="H4742" s="81"/>
      <c r="I4742" s="81"/>
      <c r="J4742" s="82"/>
      <c r="K4742" s="82"/>
      <c r="L4742" s="76"/>
      <c r="M4742" s="83"/>
      <c r="N4742" s="83"/>
      <c r="O4742" s="76"/>
      <c r="P4742" s="76"/>
      <c r="Q4742" s="84"/>
      <c r="R4742" s="85"/>
      <c r="S4742" s="76"/>
      <c r="T4742" s="86"/>
      <c r="U4742" s="84"/>
      <c r="V4742" s="84"/>
      <c r="W4742" s="83"/>
      <c r="X4742" s="76"/>
      <c r="Y4742" s="76"/>
      <c r="Z4742" s="90"/>
      <c r="AA4742" s="81"/>
    </row>
    <row r="4743" spans="1:27" ht="12.75" x14ac:dyDescent="0.2">
      <c r="A4743" s="75"/>
      <c r="B4743" s="76"/>
      <c r="C4743" s="76"/>
      <c r="D4743" s="77"/>
      <c r="E4743" s="78"/>
      <c r="F4743" s="79"/>
      <c r="G4743" s="80"/>
      <c r="H4743" s="81"/>
      <c r="I4743" s="81"/>
      <c r="J4743" s="82"/>
      <c r="K4743" s="82"/>
      <c r="L4743" s="76"/>
      <c r="M4743" s="83"/>
      <c r="N4743" s="83"/>
      <c r="O4743" s="76"/>
      <c r="P4743" s="76"/>
      <c r="Q4743" s="84"/>
      <c r="R4743" s="85"/>
      <c r="S4743" s="76"/>
      <c r="T4743" s="86"/>
      <c r="U4743" s="84"/>
      <c r="V4743" s="84"/>
      <c r="W4743" s="83"/>
      <c r="X4743" s="76"/>
      <c r="Y4743" s="76"/>
      <c r="Z4743" s="90"/>
      <c r="AA4743" s="81"/>
    </row>
    <row r="4744" spans="1:27" ht="12.75" x14ac:dyDescent="0.2">
      <c r="A4744" s="75"/>
      <c r="B4744" s="76"/>
      <c r="C4744" s="76"/>
      <c r="D4744" s="77"/>
      <c r="E4744" s="78"/>
      <c r="F4744" s="79"/>
      <c r="G4744" s="80"/>
      <c r="H4744" s="81"/>
      <c r="I4744" s="81"/>
      <c r="J4744" s="82"/>
      <c r="K4744" s="82"/>
      <c r="L4744" s="76"/>
      <c r="M4744" s="83"/>
      <c r="N4744" s="83"/>
      <c r="O4744" s="76"/>
      <c r="P4744" s="76"/>
      <c r="Q4744" s="84"/>
      <c r="R4744" s="85"/>
      <c r="S4744" s="76"/>
      <c r="T4744" s="86"/>
      <c r="U4744" s="84"/>
      <c r="V4744" s="84"/>
      <c r="W4744" s="83"/>
      <c r="X4744" s="76"/>
      <c r="Y4744" s="76"/>
      <c r="Z4744" s="90"/>
      <c r="AA4744" s="81"/>
    </row>
    <row r="4745" spans="1:27" ht="12.75" x14ac:dyDescent="0.2">
      <c r="A4745" s="75"/>
      <c r="B4745" s="76"/>
      <c r="C4745" s="76"/>
      <c r="D4745" s="77"/>
      <c r="E4745" s="78"/>
      <c r="F4745" s="79"/>
      <c r="G4745" s="80"/>
      <c r="H4745" s="81"/>
      <c r="I4745" s="81"/>
      <c r="J4745" s="82"/>
      <c r="K4745" s="82"/>
      <c r="L4745" s="76"/>
      <c r="M4745" s="83"/>
      <c r="N4745" s="83"/>
      <c r="O4745" s="76"/>
      <c r="P4745" s="76"/>
      <c r="Q4745" s="84"/>
      <c r="R4745" s="85"/>
      <c r="S4745" s="76"/>
      <c r="T4745" s="86"/>
      <c r="U4745" s="84"/>
      <c r="V4745" s="84"/>
      <c r="W4745" s="83"/>
      <c r="X4745" s="76"/>
      <c r="Y4745" s="76"/>
      <c r="Z4745" s="90"/>
      <c r="AA4745" s="81"/>
    </row>
    <row r="4746" spans="1:27" ht="12.75" x14ac:dyDescent="0.2">
      <c r="A4746" s="75"/>
      <c r="B4746" s="76"/>
      <c r="C4746" s="76"/>
      <c r="D4746" s="77"/>
      <c r="E4746" s="78"/>
      <c r="F4746" s="79"/>
      <c r="G4746" s="80"/>
      <c r="H4746" s="81"/>
      <c r="I4746" s="81"/>
      <c r="J4746" s="82"/>
      <c r="K4746" s="82"/>
      <c r="L4746" s="76"/>
      <c r="M4746" s="83"/>
      <c r="N4746" s="83"/>
      <c r="O4746" s="76"/>
      <c r="P4746" s="76"/>
      <c r="Q4746" s="84"/>
      <c r="R4746" s="85"/>
      <c r="S4746" s="76"/>
      <c r="T4746" s="86"/>
      <c r="U4746" s="84"/>
      <c r="V4746" s="84"/>
      <c r="W4746" s="83"/>
      <c r="X4746" s="76"/>
      <c r="Y4746" s="76"/>
      <c r="Z4746" s="90"/>
      <c r="AA4746" s="81"/>
    </row>
    <row r="4747" spans="1:27" ht="12.75" x14ac:dyDescent="0.2">
      <c r="A4747" s="75"/>
      <c r="B4747" s="76"/>
      <c r="C4747" s="76"/>
      <c r="D4747" s="77"/>
      <c r="E4747" s="78"/>
      <c r="F4747" s="79"/>
      <c r="G4747" s="80"/>
      <c r="H4747" s="81"/>
      <c r="I4747" s="81"/>
      <c r="J4747" s="82"/>
      <c r="K4747" s="82"/>
      <c r="L4747" s="76"/>
      <c r="M4747" s="83"/>
      <c r="N4747" s="83"/>
      <c r="O4747" s="76"/>
      <c r="P4747" s="76"/>
      <c r="Q4747" s="84"/>
      <c r="R4747" s="85"/>
      <c r="S4747" s="76"/>
      <c r="T4747" s="86"/>
      <c r="U4747" s="84"/>
      <c r="V4747" s="84"/>
      <c r="W4747" s="83"/>
      <c r="X4747" s="76"/>
      <c r="Y4747" s="76"/>
      <c r="Z4747" s="90"/>
      <c r="AA4747" s="81"/>
    </row>
    <row r="4748" spans="1:27" ht="12.75" x14ac:dyDescent="0.2">
      <c r="A4748" s="75"/>
      <c r="B4748" s="76"/>
      <c r="C4748" s="76"/>
      <c r="D4748" s="77"/>
      <c r="E4748" s="78"/>
      <c r="F4748" s="79"/>
      <c r="G4748" s="80"/>
      <c r="H4748" s="81"/>
      <c r="I4748" s="81"/>
      <c r="J4748" s="82"/>
      <c r="K4748" s="82"/>
      <c r="L4748" s="76"/>
      <c r="M4748" s="83"/>
      <c r="N4748" s="83"/>
      <c r="O4748" s="76"/>
      <c r="P4748" s="76"/>
      <c r="Q4748" s="84"/>
      <c r="R4748" s="85"/>
      <c r="S4748" s="76"/>
      <c r="T4748" s="86"/>
      <c r="U4748" s="84"/>
      <c r="V4748" s="84"/>
      <c r="W4748" s="83"/>
      <c r="X4748" s="76"/>
      <c r="Y4748" s="76"/>
      <c r="Z4748" s="90"/>
      <c r="AA4748" s="81"/>
    </row>
    <row r="4749" spans="1:27" ht="12.75" x14ac:dyDescent="0.2">
      <c r="A4749" s="75"/>
      <c r="B4749" s="76"/>
      <c r="C4749" s="76"/>
      <c r="D4749" s="77"/>
      <c r="E4749" s="78"/>
      <c r="F4749" s="79"/>
      <c r="G4749" s="80"/>
      <c r="H4749" s="81"/>
      <c r="I4749" s="81"/>
      <c r="J4749" s="82"/>
      <c r="K4749" s="82"/>
      <c r="L4749" s="76"/>
      <c r="M4749" s="83"/>
      <c r="N4749" s="83"/>
      <c r="O4749" s="76"/>
      <c r="P4749" s="76"/>
      <c r="Q4749" s="84"/>
      <c r="R4749" s="85"/>
      <c r="S4749" s="76"/>
      <c r="T4749" s="86"/>
      <c r="U4749" s="84"/>
      <c r="V4749" s="84"/>
      <c r="W4749" s="83"/>
      <c r="X4749" s="76"/>
      <c r="Y4749" s="76"/>
      <c r="Z4749" s="90"/>
      <c r="AA4749" s="81"/>
    </row>
    <row r="4750" spans="1:27" ht="12.75" x14ac:dyDescent="0.2">
      <c r="A4750" s="75"/>
      <c r="B4750" s="76"/>
      <c r="C4750" s="76"/>
      <c r="D4750" s="77"/>
      <c r="E4750" s="78"/>
      <c r="F4750" s="79"/>
      <c r="G4750" s="80"/>
      <c r="H4750" s="81"/>
      <c r="I4750" s="81"/>
      <c r="J4750" s="82"/>
      <c r="K4750" s="82"/>
      <c r="L4750" s="76"/>
      <c r="M4750" s="83"/>
      <c r="N4750" s="83"/>
      <c r="O4750" s="76"/>
      <c r="P4750" s="76"/>
      <c r="Q4750" s="84"/>
      <c r="R4750" s="85"/>
      <c r="S4750" s="76"/>
      <c r="T4750" s="86"/>
      <c r="U4750" s="84"/>
      <c r="V4750" s="84"/>
      <c r="W4750" s="83"/>
      <c r="X4750" s="76"/>
      <c r="Y4750" s="76"/>
      <c r="Z4750" s="90"/>
      <c r="AA4750" s="81"/>
    </row>
    <row r="4751" spans="1:27" ht="12.75" x14ac:dyDescent="0.2">
      <c r="A4751" s="75"/>
      <c r="B4751" s="76"/>
      <c r="C4751" s="76"/>
      <c r="D4751" s="77"/>
      <c r="E4751" s="78"/>
      <c r="F4751" s="79"/>
      <c r="G4751" s="80"/>
      <c r="H4751" s="81"/>
      <c r="I4751" s="81"/>
      <c r="J4751" s="82"/>
      <c r="K4751" s="82"/>
      <c r="L4751" s="76"/>
      <c r="M4751" s="83"/>
      <c r="N4751" s="83"/>
      <c r="O4751" s="76"/>
      <c r="P4751" s="76"/>
      <c r="Q4751" s="84"/>
      <c r="R4751" s="85"/>
      <c r="S4751" s="76"/>
      <c r="T4751" s="86"/>
      <c r="U4751" s="84"/>
      <c r="V4751" s="84"/>
      <c r="W4751" s="83"/>
      <c r="X4751" s="76"/>
      <c r="Y4751" s="76"/>
      <c r="Z4751" s="90"/>
      <c r="AA4751" s="81"/>
    </row>
    <row r="4752" spans="1:27" ht="12.75" x14ac:dyDescent="0.2">
      <c r="A4752" s="75"/>
      <c r="B4752" s="76"/>
      <c r="C4752" s="76"/>
      <c r="D4752" s="77"/>
      <c r="E4752" s="78"/>
      <c r="F4752" s="79"/>
      <c r="G4752" s="80"/>
      <c r="H4752" s="81"/>
      <c r="I4752" s="81"/>
      <c r="J4752" s="82"/>
      <c r="K4752" s="82"/>
      <c r="L4752" s="76"/>
      <c r="M4752" s="83"/>
      <c r="N4752" s="83"/>
      <c r="O4752" s="76"/>
      <c r="P4752" s="76"/>
      <c r="Q4752" s="84"/>
      <c r="R4752" s="85"/>
      <c r="S4752" s="76"/>
      <c r="T4752" s="86"/>
      <c r="U4752" s="84"/>
      <c r="V4752" s="84"/>
      <c r="W4752" s="83"/>
      <c r="X4752" s="76"/>
      <c r="Y4752" s="76"/>
      <c r="Z4752" s="90"/>
      <c r="AA4752" s="81"/>
    </row>
    <row r="4753" spans="1:27" ht="12.75" x14ac:dyDescent="0.2">
      <c r="A4753" s="75"/>
      <c r="B4753" s="76"/>
      <c r="C4753" s="76"/>
      <c r="D4753" s="77"/>
      <c r="E4753" s="78"/>
      <c r="F4753" s="79"/>
      <c r="G4753" s="80"/>
      <c r="H4753" s="81"/>
      <c r="I4753" s="81"/>
      <c r="J4753" s="82"/>
      <c r="K4753" s="82"/>
      <c r="L4753" s="76"/>
      <c r="M4753" s="83"/>
      <c r="N4753" s="83"/>
      <c r="O4753" s="76"/>
      <c r="P4753" s="76"/>
      <c r="Q4753" s="84"/>
      <c r="R4753" s="85"/>
      <c r="S4753" s="76"/>
      <c r="T4753" s="86"/>
      <c r="U4753" s="84"/>
      <c r="V4753" s="84"/>
      <c r="W4753" s="83"/>
      <c r="X4753" s="76"/>
      <c r="Y4753" s="76"/>
      <c r="Z4753" s="90"/>
      <c r="AA4753" s="81"/>
    </row>
    <row r="4754" spans="1:27" ht="12.75" x14ac:dyDescent="0.2">
      <c r="A4754" s="75"/>
      <c r="B4754" s="76"/>
      <c r="C4754" s="76"/>
      <c r="D4754" s="77"/>
      <c r="E4754" s="78"/>
      <c r="F4754" s="79"/>
      <c r="G4754" s="80"/>
      <c r="H4754" s="81"/>
      <c r="I4754" s="81"/>
      <c r="J4754" s="82"/>
      <c r="K4754" s="82"/>
      <c r="L4754" s="76"/>
      <c r="M4754" s="83"/>
      <c r="N4754" s="83"/>
      <c r="O4754" s="76"/>
      <c r="P4754" s="76"/>
      <c r="Q4754" s="84"/>
      <c r="R4754" s="85"/>
      <c r="S4754" s="76"/>
      <c r="T4754" s="86"/>
      <c r="U4754" s="84"/>
      <c r="V4754" s="84"/>
      <c r="W4754" s="83"/>
      <c r="X4754" s="76"/>
      <c r="Y4754" s="76"/>
      <c r="Z4754" s="90"/>
      <c r="AA4754" s="81"/>
    </row>
    <row r="4755" spans="1:27" ht="12.75" x14ac:dyDescent="0.2">
      <c r="A4755" s="75"/>
      <c r="B4755" s="76"/>
      <c r="C4755" s="76"/>
      <c r="D4755" s="77"/>
      <c r="E4755" s="78"/>
      <c r="F4755" s="79"/>
      <c r="G4755" s="80"/>
      <c r="H4755" s="81"/>
      <c r="I4755" s="81"/>
      <c r="J4755" s="82"/>
      <c r="K4755" s="82"/>
      <c r="L4755" s="76"/>
      <c r="M4755" s="83"/>
      <c r="N4755" s="83"/>
      <c r="O4755" s="76"/>
      <c r="P4755" s="76"/>
      <c r="Q4755" s="84"/>
      <c r="R4755" s="85"/>
      <c r="S4755" s="76"/>
      <c r="T4755" s="86"/>
      <c r="U4755" s="84"/>
      <c r="V4755" s="84"/>
      <c r="W4755" s="83"/>
      <c r="X4755" s="76"/>
      <c r="Y4755" s="76"/>
      <c r="Z4755" s="90"/>
      <c r="AA4755" s="81"/>
    </row>
    <row r="4756" spans="1:27" ht="12.75" x14ac:dyDescent="0.2">
      <c r="A4756" s="75"/>
      <c r="B4756" s="76"/>
      <c r="C4756" s="76"/>
      <c r="D4756" s="77"/>
      <c r="E4756" s="78"/>
      <c r="F4756" s="79"/>
      <c r="G4756" s="80"/>
      <c r="H4756" s="81"/>
      <c r="I4756" s="81"/>
      <c r="J4756" s="82"/>
      <c r="K4756" s="82"/>
      <c r="L4756" s="76"/>
      <c r="M4756" s="83"/>
      <c r="N4756" s="83"/>
      <c r="O4756" s="76"/>
      <c r="P4756" s="76"/>
      <c r="Q4756" s="84"/>
      <c r="R4756" s="85"/>
      <c r="S4756" s="76"/>
      <c r="T4756" s="86"/>
      <c r="U4756" s="84"/>
      <c r="V4756" s="84"/>
      <c r="W4756" s="83"/>
      <c r="X4756" s="76"/>
      <c r="Y4756" s="76"/>
      <c r="Z4756" s="90"/>
      <c r="AA4756" s="81"/>
    </row>
    <row r="4757" spans="1:27" ht="12.75" x14ac:dyDescent="0.2">
      <c r="A4757" s="75"/>
      <c r="B4757" s="76"/>
      <c r="C4757" s="76"/>
      <c r="D4757" s="77"/>
      <c r="E4757" s="78"/>
      <c r="F4757" s="79"/>
      <c r="G4757" s="80"/>
      <c r="H4757" s="81"/>
      <c r="I4757" s="81"/>
      <c r="J4757" s="82"/>
      <c r="K4757" s="82"/>
      <c r="L4757" s="76"/>
      <c r="M4757" s="83"/>
      <c r="N4757" s="83"/>
      <c r="O4757" s="76"/>
      <c r="P4757" s="76"/>
      <c r="Q4757" s="84"/>
      <c r="R4757" s="85"/>
      <c r="S4757" s="76"/>
      <c r="T4757" s="86"/>
      <c r="U4757" s="84"/>
      <c r="V4757" s="84"/>
      <c r="W4757" s="83"/>
      <c r="X4757" s="76"/>
      <c r="Y4757" s="76"/>
      <c r="Z4757" s="90"/>
      <c r="AA4757" s="81"/>
    </row>
    <row r="4758" spans="1:27" ht="12.75" x14ac:dyDescent="0.2">
      <c r="A4758" s="75"/>
      <c r="B4758" s="76"/>
      <c r="C4758" s="76"/>
      <c r="D4758" s="77"/>
      <c r="E4758" s="78"/>
      <c r="F4758" s="79"/>
      <c r="G4758" s="80"/>
      <c r="H4758" s="81"/>
      <c r="I4758" s="81"/>
      <c r="J4758" s="82"/>
      <c r="K4758" s="82"/>
      <c r="L4758" s="76"/>
      <c r="M4758" s="83"/>
      <c r="N4758" s="83"/>
      <c r="O4758" s="76"/>
      <c r="P4758" s="76"/>
      <c r="Q4758" s="84"/>
      <c r="R4758" s="85"/>
      <c r="S4758" s="76"/>
      <c r="T4758" s="86"/>
      <c r="U4758" s="84"/>
      <c r="V4758" s="84"/>
      <c r="W4758" s="83"/>
      <c r="X4758" s="76"/>
      <c r="Y4758" s="76"/>
      <c r="Z4758" s="90"/>
      <c r="AA4758" s="81"/>
    </row>
    <row r="4759" spans="1:27" ht="12.75" x14ac:dyDescent="0.2">
      <c r="A4759" s="75"/>
      <c r="B4759" s="76"/>
      <c r="C4759" s="76"/>
      <c r="D4759" s="77"/>
      <c r="E4759" s="78"/>
      <c r="F4759" s="79"/>
      <c r="G4759" s="80"/>
      <c r="H4759" s="81"/>
      <c r="I4759" s="81"/>
      <c r="J4759" s="82"/>
      <c r="K4759" s="82"/>
      <c r="L4759" s="76"/>
      <c r="M4759" s="83"/>
      <c r="N4759" s="83"/>
      <c r="O4759" s="76"/>
      <c r="P4759" s="76"/>
      <c r="Q4759" s="84"/>
      <c r="R4759" s="85"/>
      <c r="S4759" s="76"/>
      <c r="T4759" s="86"/>
      <c r="U4759" s="84"/>
      <c r="V4759" s="84"/>
      <c r="W4759" s="83"/>
      <c r="X4759" s="76"/>
      <c r="Y4759" s="76"/>
      <c r="Z4759" s="90"/>
      <c r="AA4759" s="81"/>
    </row>
    <row r="4760" spans="1:27" ht="12.75" x14ac:dyDescent="0.2">
      <c r="A4760" s="75"/>
      <c r="B4760" s="76"/>
      <c r="C4760" s="76"/>
      <c r="D4760" s="77"/>
      <c r="E4760" s="78"/>
      <c r="F4760" s="79"/>
      <c r="G4760" s="80"/>
      <c r="H4760" s="81"/>
      <c r="I4760" s="81"/>
      <c r="J4760" s="82"/>
      <c r="K4760" s="82"/>
      <c r="L4760" s="76"/>
      <c r="M4760" s="83"/>
      <c r="N4760" s="83"/>
      <c r="O4760" s="76"/>
      <c r="P4760" s="76"/>
      <c r="Q4760" s="84"/>
      <c r="R4760" s="85"/>
      <c r="S4760" s="76"/>
      <c r="T4760" s="86"/>
      <c r="U4760" s="84"/>
      <c r="V4760" s="84"/>
      <c r="W4760" s="83"/>
      <c r="X4760" s="76"/>
      <c r="Y4760" s="76"/>
      <c r="Z4760" s="90"/>
      <c r="AA4760" s="81"/>
    </row>
    <row r="4761" spans="1:27" ht="12.75" x14ac:dyDescent="0.2">
      <c r="A4761" s="75"/>
      <c r="B4761" s="76"/>
      <c r="C4761" s="76"/>
      <c r="D4761" s="77"/>
      <c r="E4761" s="78"/>
      <c r="F4761" s="79"/>
      <c r="G4761" s="80"/>
      <c r="H4761" s="81"/>
      <c r="I4761" s="81"/>
      <c r="J4761" s="82"/>
      <c r="K4761" s="82"/>
      <c r="L4761" s="76"/>
      <c r="M4761" s="83"/>
      <c r="N4761" s="83"/>
      <c r="O4761" s="76"/>
      <c r="P4761" s="76"/>
      <c r="Q4761" s="84"/>
      <c r="R4761" s="85"/>
      <c r="S4761" s="76"/>
      <c r="T4761" s="86"/>
      <c r="U4761" s="84"/>
      <c r="V4761" s="84"/>
      <c r="W4761" s="83"/>
      <c r="X4761" s="76"/>
      <c r="Y4761" s="76"/>
      <c r="Z4761" s="90"/>
      <c r="AA4761" s="81"/>
    </row>
    <row r="4762" spans="1:27" ht="12.75" x14ac:dyDescent="0.2">
      <c r="A4762" s="75"/>
      <c r="B4762" s="76"/>
      <c r="C4762" s="76"/>
      <c r="D4762" s="77"/>
      <c r="E4762" s="78"/>
      <c r="F4762" s="79"/>
      <c r="G4762" s="80"/>
      <c r="H4762" s="81"/>
      <c r="I4762" s="81"/>
      <c r="J4762" s="82"/>
      <c r="K4762" s="82"/>
      <c r="L4762" s="76"/>
      <c r="M4762" s="83"/>
      <c r="N4762" s="83"/>
      <c r="O4762" s="76"/>
      <c r="P4762" s="76"/>
      <c r="Q4762" s="84"/>
      <c r="R4762" s="85"/>
      <c r="S4762" s="76"/>
      <c r="T4762" s="86"/>
      <c r="U4762" s="84"/>
      <c r="V4762" s="84"/>
      <c r="W4762" s="83"/>
      <c r="X4762" s="76"/>
      <c r="Y4762" s="76"/>
      <c r="Z4762" s="90"/>
      <c r="AA4762" s="81"/>
    </row>
    <row r="4763" spans="1:27" ht="12.75" x14ac:dyDescent="0.2">
      <c r="A4763" s="75"/>
      <c r="B4763" s="76"/>
      <c r="C4763" s="76"/>
      <c r="D4763" s="77"/>
      <c r="E4763" s="78"/>
      <c r="F4763" s="79"/>
      <c r="G4763" s="80"/>
      <c r="H4763" s="81"/>
      <c r="I4763" s="81"/>
      <c r="J4763" s="82"/>
      <c r="K4763" s="82"/>
      <c r="L4763" s="76"/>
      <c r="M4763" s="83"/>
      <c r="N4763" s="83"/>
      <c r="O4763" s="76"/>
      <c r="P4763" s="76"/>
      <c r="Q4763" s="84"/>
      <c r="R4763" s="85"/>
      <c r="S4763" s="76"/>
      <c r="T4763" s="86"/>
      <c r="U4763" s="84"/>
      <c r="V4763" s="84"/>
      <c r="W4763" s="83"/>
      <c r="X4763" s="76"/>
      <c r="Y4763" s="76"/>
      <c r="Z4763" s="90"/>
      <c r="AA4763" s="81"/>
    </row>
    <row r="4764" spans="1:27" ht="12.75" x14ac:dyDescent="0.2">
      <c r="A4764" s="75"/>
      <c r="B4764" s="76"/>
      <c r="C4764" s="76"/>
      <c r="D4764" s="77"/>
      <c r="E4764" s="78"/>
      <c r="F4764" s="79"/>
      <c r="G4764" s="80"/>
      <c r="H4764" s="81"/>
      <c r="I4764" s="81"/>
      <c r="J4764" s="82"/>
      <c r="K4764" s="82"/>
      <c r="L4764" s="76"/>
      <c r="M4764" s="83"/>
      <c r="N4764" s="83"/>
      <c r="O4764" s="76"/>
      <c r="P4764" s="76"/>
      <c r="Q4764" s="84"/>
      <c r="R4764" s="85"/>
      <c r="S4764" s="76"/>
      <c r="T4764" s="86"/>
      <c r="U4764" s="84"/>
      <c r="V4764" s="84"/>
      <c r="W4764" s="83"/>
      <c r="X4764" s="76"/>
      <c r="Y4764" s="76"/>
      <c r="Z4764" s="90"/>
      <c r="AA4764" s="81"/>
    </row>
    <row r="4765" spans="1:27" ht="12.75" x14ac:dyDescent="0.2">
      <c r="A4765" s="75"/>
      <c r="B4765" s="76"/>
      <c r="C4765" s="76"/>
      <c r="D4765" s="77"/>
      <c r="E4765" s="78"/>
      <c r="F4765" s="79"/>
      <c r="G4765" s="80"/>
      <c r="H4765" s="81"/>
      <c r="I4765" s="81"/>
      <c r="J4765" s="82"/>
      <c r="K4765" s="82"/>
      <c r="L4765" s="76"/>
      <c r="M4765" s="83"/>
      <c r="N4765" s="83"/>
      <c r="O4765" s="76"/>
      <c r="P4765" s="76"/>
      <c r="Q4765" s="84"/>
      <c r="R4765" s="85"/>
      <c r="S4765" s="76"/>
      <c r="T4765" s="86"/>
      <c r="U4765" s="84"/>
      <c r="V4765" s="84"/>
      <c r="W4765" s="83"/>
      <c r="X4765" s="76"/>
      <c r="Y4765" s="76"/>
      <c r="Z4765" s="90"/>
      <c r="AA4765" s="81"/>
    </row>
    <row r="4766" spans="1:27" ht="12.75" x14ac:dyDescent="0.2">
      <c r="A4766" s="75"/>
      <c r="B4766" s="76"/>
      <c r="C4766" s="76"/>
      <c r="D4766" s="77"/>
      <c r="E4766" s="78"/>
      <c r="F4766" s="79"/>
      <c r="G4766" s="80"/>
      <c r="H4766" s="81"/>
      <c r="I4766" s="81"/>
      <c r="J4766" s="82"/>
      <c r="K4766" s="82"/>
      <c r="L4766" s="76"/>
      <c r="M4766" s="83"/>
      <c r="N4766" s="83"/>
      <c r="O4766" s="76"/>
      <c r="P4766" s="76"/>
      <c r="Q4766" s="84"/>
      <c r="R4766" s="85"/>
      <c r="S4766" s="76"/>
      <c r="T4766" s="86"/>
      <c r="U4766" s="84"/>
      <c r="V4766" s="84"/>
      <c r="W4766" s="83"/>
      <c r="X4766" s="76"/>
      <c r="Y4766" s="76"/>
      <c r="Z4766" s="90"/>
      <c r="AA4766" s="81"/>
    </row>
    <row r="4767" spans="1:27" ht="12.75" x14ac:dyDescent="0.2">
      <c r="A4767" s="75"/>
      <c r="B4767" s="76"/>
      <c r="C4767" s="76"/>
      <c r="D4767" s="77"/>
      <c r="E4767" s="78"/>
      <c r="F4767" s="79"/>
      <c r="G4767" s="80"/>
      <c r="H4767" s="81"/>
      <c r="I4767" s="81"/>
      <c r="J4767" s="82"/>
      <c r="K4767" s="82"/>
      <c r="L4767" s="76"/>
      <c r="M4767" s="83"/>
      <c r="N4767" s="83"/>
      <c r="O4767" s="76"/>
      <c r="P4767" s="76"/>
      <c r="Q4767" s="84"/>
      <c r="R4767" s="85"/>
      <c r="S4767" s="76"/>
      <c r="T4767" s="86"/>
      <c r="U4767" s="84"/>
      <c r="V4767" s="84"/>
      <c r="W4767" s="83"/>
      <c r="X4767" s="76"/>
      <c r="Y4767" s="76"/>
      <c r="Z4767" s="90"/>
      <c r="AA4767" s="81"/>
    </row>
    <row r="4768" spans="1:27" ht="12.75" x14ac:dyDescent="0.2">
      <c r="A4768" s="75"/>
      <c r="B4768" s="76"/>
      <c r="C4768" s="76"/>
      <c r="D4768" s="77"/>
      <c r="E4768" s="78"/>
      <c r="F4768" s="79"/>
      <c r="G4768" s="80"/>
      <c r="H4768" s="81"/>
      <c r="I4768" s="81"/>
      <c r="J4768" s="82"/>
      <c r="K4768" s="82"/>
      <c r="L4768" s="76"/>
      <c r="M4768" s="83"/>
      <c r="N4768" s="83"/>
      <c r="O4768" s="76"/>
      <c r="P4768" s="76"/>
      <c r="Q4768" s="84"/>
      <c r="R4768" s="85"/>
      <c r="S4768" s="76"/>
      <c r="T4768" s="86"/>
      <c r="U4768" s="84"/>
      <c r="V4768" s="84"/>
      <c r="W4768" s="83"/>
      <c r="X4768" s="76"/>
      <c r="Y4768" s="76"/>
      <c r="Z4768" s="90"/>
      <c r="AA4768" s="81"/>
    </row>
    <row r="4769" spans="1:27" ht="12.75" x14ac:dyDescent="0.2">
      <c r="A4769" s="75"/>
      <c r="B4769" s="76"/>
      <c r="C4769" s="76"/>
      <c r="D4769" s="77"/>
      <c r="E4769" s="78"/>
      <c r="F4769" s="79"/>
      <c r="G4769" s="80"/>
      <c r="H4769" s="81"/>
      <c r="I4769" s="81"/>
      <c r="J4769" s="82"/>
      <c r="K4769" s="82"/>
      <c r="L4769" s="76"/>
      <c r="M4769" s="83"/>
      <c r="N4769" s="83"/>
      <c r="O4769" s="76"/>
      <c r="P4769" s="76"/>
      <c r="Q4769" s="84"/>
      <c r="R4769" s="85"/>
      <c r="S4769" s="76"/>
      <c r="T4769" s="86"/>
      <c r="U4769" s="84"/>
      <c r="V4769" s="84"/>
      <c r="W4769" s="83"/>
      <c r="X4769" s="76"/>
      <c r="Y4769" s="76"/>
      <c r="Z4769" s="90"/>
      <c r="AA4769" s="81"/>
    </row>
    <row r="4770" spans="1:27" ht="12.75" x14ac:dyDescent="0.2">
      <c r="A4770" s="75"/>
      <c r="B4770" s="76"/>
      <c r="C4770" s="76"/>
      <c r="D4770" s="77"/>
      <c r="E4770" s="78"/>
      <c r="F4770" s="79"/>
      <c r="G4770" s="80"/>
      <c r="H4770" s="81"/>
      <c r="I4770" s="81"/>
      <c r="J4770" s="82"/>
      <c r="K4770" s="82"/>
      <c r="L4770" s="76"/>
      <c r="M4770" s="83"/>
      <c r="N4770" s="83"/>
      <c r="O4770" s="76"/>
      <c r="P4770" s="76"/>
      <c r="Q4770" s="84"/>
      <c r="R4770" s="85"/>
      <c r="S4770" s="76"/>
      <c r="T4770" s="86"/>
      <c r="U4770" s="84"/>
      <c r="V4770" s="84"/>
      <c r="W4770" s="83"/>
      <c r="X4770" s="76"/>
      <c r="Y4770" s="76"/>
      <c r="Z4770" s="90"/>
      <c r="AA4770" s="81"/>
    </row>
    <row r="4771" spans="1:27" ht="12.75" x14ac:dyDescent="0.2">
      <c r="A4771" s="75"/>
      <c r="B4771" s="76"/>
      <c r="C4771" s="76"/>
      <c r="D4771" s="77"/>
      <c r="E4771" s="78"/>
      <c r="F4771" s="79"/>
      <c r="G4771" s="80"/>
      <c r="H4771" s="81"/>
      <c r="I4771" s="81"/>
      <c r="J4771" s="82"/>
      <c r="K4771" s="82"/>
      <c r="L4771" s="76"/>
      <c r="M4771" s="83"/>
      <c r="N4771" s="83"/>
      <c r="O4771" s="76"/>
      <c r="P4771" s="76"/>
      <c r="Q4771" s="84"/>
      <c r="R4771" s="85"/>
      <c r="S4771" s="76"/>
      <c r="T4771" s="86"/>
      <c r="U4771" s="84"/>
      <c r="V4771" s="84"/>
      <c r="W4771" s="83"/>
      <c r="X4771" s="76"/>
      <c r="Y4771" s="76"/>
      <c r="Z4771" s="90"/>
      <c r="AA4771" s="81"/>
    </row>
    <row r="4772" spans="1:27" ht="12.75" x14ac:dyDescent="0.2">
      <c r="A4772" s="75"/>
      <c r="B4772" s="76"/>
      <c r="C4772" s="76"/>
      <c r="D4772" s="77"/>
      <c r="E4772" s="78"/>
      <c r="F4772" s="79"/>
      <c r="G4772" s="80"/>
      <c r="H4772" s="81"/>
      <c r="I4772" s="81"/>
      <c r="J4772" s="82"/>
      <c r="K4772" s="82"/>
      <c r="L4772" s="76"/>
      <c r="M4772" s="83"/>
      <c r="N4772" s="83"/>
      <c r="O4772" s="76"/>
      <c r="P4772" s="76"/>
      <c r="Q4772" s="84"/>
      <c r="R4772" s="85"/>
      <c r="S4772" s="76"/>
      <c r="T4772" s="86"/>
      <c r="U4772" s="84"/>
      <c r="V4772" s="84"/>
      <c r="W4772" s="83"/>
      <c r="X4772" s="76"/>
      <c r="Y4772" s="76"/>
      <c r="Z4772" s="90"/>
      <c r="AA4772" s="81"/>
    </row>
    <row r="4773" spans="1:27" ht="12.75" x14ac:dyDescent="0.2">
      <c r="A4773" s="75"/>
      <c r="B4773" s="76"/>
      <c r="C4773" s="76"/>
      <c r="D4773" s="77"/>
      <c r="E4773" s="78"/>
      <c r="F4773" s="79"/>
      <c r="G4773" s="80"/>
      <c r="H4773" s="81"/>
      <c r="I4773" s="81"/>
      <c r="J4773" s="82"/>
      <c r="K4773" s="82"/>
      <c r="L4773" s="76"/>
      <c r="M4773" s="83"/>
      <c r="N4773" s="83"/>
      <c r="O4773" s="76"/>
      <c r="P4773" s="76"/>
      <c r="Q4773" s="84"/>
      <c r="R4773" s="85"/>
      <c r="S4773" s="76"/>
      <c r="T4773" s="86"/>
      <c r="U4773" s="84"/>
      <c r="V4773" s="84"/>
      <c r="W4773" s="83"/>
      <c r="X4773" s="76"/>
      <c r="Y4773" s="76"/>
      <c r="Z4773" s="90"/>
      <c r="AA4773" s="81"/>
    </row>
    <row r="4774" spans="1:27" ht="12.75" x14ac:dyDescent="0.2">
      <c r="A4774" s="75"/>
      <c r="B4774" s="76"/>
      <c r="C4774" s="76"/>
      <c r="D4774" s="77"/>
      <c r="E4774" s="78"/>
      <c r="F4774" s="79"/>
      <c r="G4774" s="80"/>
      <c r="H4774" s="81"/>
      <c r="I4774" s="81"/>
      <c r="J4774" s="82"/>
      <c r="K4774" s="82"/>
      <c r="L4774" s="76"/>
      <c r="M4774" s="83"/>
      <c r="N4774" s="83"/>
      <c r="O4774" s="76"/>
      <c r="P4774" s="76"/>
      <c r="Q4774" s="84"/>
      <c r="R4774" s="85"/>
      <c r="S4774" s="76"/>
      <c r="T4774" s="86"/>
      <c r="U4774" s="84"/>
      <c r="V4774" s="84"/>
      <c r="W4774" s="83"/>
      <c r="X4774" s="76"/>
      <c r="Y4774" s="76"/>
      <c r="Z4774" s="90"/>
      <c r="AA4774" s="81"/>
    </row>
    <row r="4775" spans="1:27" ht="12.75" x14ac:dyDescent="0.2">
      <c r="A4775" s="75"/>
      <c r="B4775" s="76"/>
      <c r="C4775" s="76"/>
      <c r="D4775" s="77"/>
      <c r="E4775" s="78"/>
      <c r="F4775" s="79"/>
      <c r="G4775" s="80"/>
      <c r="H4775" s="81"/>
      <c r="I4775" s="81"/>
      <c r="J4775" s="82"/>
      <c r="K4775" s="82"/>
      <c r="L4775" s="76"/>
      <c r="M4775" s="83"/>
      <c r="N4775" s="83"/>
      <c r="O4775" s="76"/>
      <c r="P4775" s="76"/>
      <c r="Q4775" s="84"/>
      <c r="R4775" s="85"/>
      <c r="S4775" s="76"/>
      <c r="T4775" s="86"/>
      <c r="U4775" s="84"/>
      <c r="V4775" s="84"/>
      <c r="W4775" s="83"/>
      <c r="X4775" s="76"/>
      <c r="Y4775" s="76"/>
      <c r="Z4775" s="90"/>
      <c r="AA4775" s="81"/>
    </row>
    <row r="4776" spans="1:27" ht="12.75" x14ac:dyDescent="0.2">
      <c r="A4776" s="75"/>
      <c r="B4776" s="76"/>
      <c r="C4776" s="76"/>
      <c r="D4776" s="77"/>
      <c r="E4776" s="78"/>
      <c r="F4776" s="79"/>
      <c r="G4776" s="80"/>
      <c r="H4776" s="81"/>
      <c r="I4776" s="81"/>
      <c r="J4776" s="82"/>
      <c r="K4776" s="82"/>
      <c r="L4776" s="76"/>
      <c r="M4776" s="83"/>
      <c r="N4776" s="83"/>
      <c r="O4776" s="76"/>
      <c r="P4776" s="76"/>
      <c r="Q4776" s="84"/>
      <c r="R4776" s="85"/>
      <c r="S4776" s="76"/>
      <c r="T4776" s="86"/>
      <c r="U4776" s="84"/>
      <c r="V4776" s="84"/>
      <c r="W4776" s="83"/>
      <c r="X4776" s="76"/>
      <c r="Y4776" s="76"/>
      <c r="Z4776" s="90"/>
      <c r="AA4776" s="81"/>
    </row>
    <row r="4777" spans="1:27" ht="12.75" x14ac:dyDescent="0.2">
      <c r="A4777" s="75"/>
      <c r="B4777" s="76"/>
      <c r="C4777" s="76"/>
      <c r="D4777" s="77"/>
      <c r="E4777" s="78"/>
      <c r="F4777" s="79"/>
      <c r="G4777" s="80"/>
      <c r="H4777" s="81"/>
      <c r="I4777" s="81"/>
      <c r="J4777" s="82"/>
      <c r="K4777" s="82"/>
      <c r="L4777" s="76"/>
      <c r="M4777" s="83"/>
      <c r="N4777" s="83"/>
      <c r="O4777" s="76"/>
      <c r="P4777" s="76"/>
      <c r="Q4777" s="84"/>
      <c r="R4777" s="85"/>
      <c r="S4777" s="76"/>
      <c r="T4777" s="86"/>
      <c r="U4777" s="84"/>
      <c r="V4777" s="84"/>
      <c r="W4777" s="83"/>
      <c r="X4777" s="76"/>
      <c r="Y4777" s="76"/>
      <c r="Z4777" s="90"/>
      <c r="AA4777" s="81"/>
    </row>
    <row r="4778" spans="1:27" ht="12.75" x14ac:dyDescent="0.2">
      <c r="A4778" s="75"/>
      <c r="B4778" s="76"/>
      <c r="C4778" s="76"/>
      <c r="D4778" s="77"/>
      <c r="E4778" s="78"/>
      <c r="F4778" s="79"/>
      <c r="G4778" s="80"/>
      <c r="H4778" s="81"/>
      <c r="I4778" s="81"/>
      <c r="J4778" s="82"/>
      <c r="K4778" s="82"/>
      <c r="L4778" s="76"/>
      <c r="M4778" s="83"/>
      <c r="N4778" s="83"/>
      <c r="O4778" s="76"/>
      <c r="P4778" s="76"/>
      <c r="Q4778" s="84"/>
      <c r="R4778" s="85"/>
      <c r="S4778" s="76"/>
      <c r="T4778" s="86"/>
      <c r="U4778" s="84"/>
      <c r="V4778" s="84"/>
      <c r="W4778" s="83"/>
      <c r="X4778" s="76"/>
      <c r="Y4778" s="76"/>
      <c r="Z4778" s="90"/>
      <c r="AA4778" s="81"/>
    </row>
    <row r="4779" spans="1:27" ht="12.75" x14ac:dyDescent="0.2">
      <c r="A4779" s="75"/>
      <c r="B4779" s="76"/>
      <c r="C4779" s="76"/>
      <c r="D4779" s="77"/>
      <c r="E4779" s="78"/>
      <c r="F4779" s="79"/>
      <c r="G4779" s="80"/>
      <c r="H4779" s="81"/>
      <c r="I4779" s="81"/>
      <c r="J4779" s="82"/>
      <c r="K4779" s="82"/>
      <c r="L4779" s="76"/>
      <c r="M4779" s="83"/>
      <c r="N4779" s="83"/>
      <c r="O4779" s="76"/>
      <c r="P4779" s="76"/>
      <c r="Q4779" s="84"/>
      <c r="R4779" s="85"/>
      <c r="S4779" s="76"/>
      <c r="T4779" s="86"/>
      <c r="U4779" s="84"/>
      <c r="V4779" s="84"/>
      <c r="W4779" s="83"/>
      <c r="X4779" s="76"/>
      <c r="Y4779" s="76"/>
      <c r="Z4779" s="90"/>
      <c r="AA4779" s="81"/>
    </row>
    <row r="4780" spans="1:27" ht="12.75" x14ac:dyDescent="0.2">
      <c r="A4780" s="75"/>
      <c r="B4780" s="76"/>
      <c r="C4780" s="76"/>
      <c r="D4780" s="77"/>
      <c r="E4780" s="78"/>
      <c r="F4780" s="79"/>
      <c r="G4780" s="80"/>
      <c r="H4780" s="81"/>
      <c r="I4780" s="81"/>
      <c r="J4780" s="82"/>
      <c r="K4780" s="82"/>
      <c r="L4780" s="76"/>
      <c r="M4780" s="83"/>
      <c r="N4780" s="83"/>
      <c r="O4780" s="76"/>
      <c r="P4780" s="76"/>
      <c r="Q4780" s="84"/>
      <c r="R4780" s="85"/>
      <c r="S4780" s="76"/>
      <c r="T4780" s="86"/>
      <c r="U4780" s="84"/>
      <c r="V4780" s="84"/>
      <c r="W4780" s="83"/>
      <c r="X4780" s="76"/>
      <c r="Y4780" s="76"/>
      <c r="Z4780" s="90"/>
      <c r="AA4780" s="81"/>
    </row>
    <row r="4781" spans="1:27" ht="12.75" x14ac:dyDescent="0.2">
      <c r="A4781" s="75"/>
      <c r="B4781" s="76"/>
      <c r="C4781" s="76"/>
      <c r="D4781" s="77"/>
      <c r="E4781" s="78"/>
      <c r="F4781" s="79"/>
      <c r="G4781" s="80"/>
      <c r="H4781" s="81"/>
      <c r="I4781" s="81"/>
      <c r="J4781" s="82"/>
      <c r="K4781" s="82"/>
      <c r="L4781" s="76"/>
      <c r="M4781" s="83"/>
      <c r="N4781" s="83"/>
      <c r="O4781" s="76"/>
      <c r="P4781" s="76"/>
      <c r="Q4781" s="84"/>
      <c r="R4781" s="85"/>
      <c r="S4781" s="76"/>
      <c r="T4781" s="86"/>
      <c r="U4781" s="84"/>
      <c r="V4781" s="84"/>
      <c r="W4781" s="83"/>
      <c r="X4781" s="76"/>
      <c r="Y4781" s="76"/>
      <c r="Z4781" s="90"/>
      <c r="AA4781" s="81"/>
    </row>
    <row r="4782" spans="1:27" ht="12.75" x14ac:dyDescent="0.2">
      <c r="A4782" s="75"/>
      <c r="B4782" s="76"/>
      <c r="C4782" s="76"/>
      <c r="D4782" s="77"/>
      <c r="E4782" s="78"/>
      <c r="F4782" s="79"/>
      <c r="G4782" s="80"/>
      <c r="H4782" s="81"/>
      <c r="I4782" s="81"/>
      <c r="J4782" s="82"/>
      <c r="K4782" s="82"/>
      <c r="L4782" s="76"/>
      <c r="M4782" s="83"/>
      <c r="N4782" s="83"/>
      <c r="O4782" s="76"/>
      <c r="P4782" s="76"/>
      <c r="Q4782" s="84"/>
      <c r="R4782" s="85"/>
      <c r="S4782" s="76"/>
      <c r="T4782" s="86"/>
      <c r="U4782" s="84"/>
      <c r="V4782" s="84"/>
      <c r="W4782" s="83"/>
      <c r="X4782" s="76"/>
      <c r="Y4782" s="76"/>
      <c r="Z4782" s="90"/>
      <c r="AA4782" s="81"/>
    </row>
    <row r="4783" spans="1:27" ht="12.75" x14ac:dyDescent="0.2">
      <c r="A4783" s="75"/>
      <c r="B4783" s="76"/>
      <c r="C4783" s="76"/>
      <c r="D4783" s="77"/>
      <c r="E4783" s="78"/>
      <c r="F4783" s="79"/>
      <c r="G4783" s="80"/>
      <c r="H4783" s="81"/>
      <c r="I4783" s="81"/>
      <c r="J4783" s="82"/>
      <c r="K4783" s="82"/>
      <c r="L4783" s="76"/>
      <c r="M4783" s="83"/>
      <c r="N4783" s="83"/>
      <c r="O4783" s="76"/>
      <c r="P4783" s="76"/>
      <c r="Q4783" s="84"/>
      <c r="R4783" s="85"/>
      <c r="S4783" s="76"/>
      <c r="T4783" s="86"/>
      <c r="U4783" s="84"/>
      <c r="V4783" s="84"/>
      <c r="W4783" s="83"/>
      <c r="X4783" s="76"/>
      <c r="Y4783" s="76"/>
      <c r="Z4783" s="90"/>
      <c r="AA4783" s="81"/>
    </row>
    <row r="4784" spans="1:27" ht="12.75" x14ac:dyDescent="0.2">
      <c r="A4784" s="75"/>
      <c r="B4784" s="76"/>
      <c r="C4784" s="76"/>
      <c r="D4784" s="77"/>
      <c r="E4784" s="78"/>
      <c r="F4784" s="79"/>
      <c r="G4784" s="80"/>
      <c r="H4784" s="81"/>
      <c r="I4784" s="81"/>
      <c r="J4784" s="82"/>
      <c r="K4784" s="82"/>
      <c r="L4784" s="76"/>
      <c r="M4784" s="83"/>
      <c r="N4784" s="83"/>
      <c r="O4784" s="76"/>
      <c r="P4784" s="76"/>
      <c r="Q4784" s="84"/>
      <c r="R4784" s="85"/>
      <c r="S4784" s="76"/>
      <c r="T4784" s="86"/>
      <c r="U4784" s="84"/>
      <c r="V4784" s="84"/>
      <c r="W4784" s="83"/>
      <c r="X4784" s="76"/>
      <c r="Y4784" s="76"/>
      <c r="Z4784" s="90"/>
      <c r="AA4784" s="81"/>
    </row>
    <row r="4785" spans="1:27" ht="12.75" x14ac:dyDescent="0.2">
      <c r="A4785" s="75"/>
      <c r="B4785" s="76"/>
      <c r="C4785" s="76"/>
      <c r="D4785" s="77"/>
      <c r="E4785" s="78"/>
      <c r="F4785" s="79"/>
      <c r="G4785" s="80"/>
      <c r="H4785" s="81"/>
      <c r="I4785" s="81"/>
      <c r="J4785" s="82"/>
      <c r="K4785" s="82"/>
      <c r="L4785" s="76"/>
      <c r="M4785" s="83"/>
      <c r="N4785" s="83"/>
      <c r="O4785" s="76"/>
      <c r="P4785" s="76"/>
      <c r="Q4785" s="84"/>
      <c r="R4785" s="85"/>
      <c r="S4785" s="76"/>
      <c r="T4785" s="86"/>
      <c r="U4785" s="84"/>
      <c r="V4785" s="84"/>
      <c r="W4785" s="83"/>
      <c r="X4785" s="76"/>
      <c r="Y4785" s="76"/>
      <c r="Z4785" s="90"/>
      <c r="AA4785" s="81"/>
    </row>
    <row r="4786" spans="1:27" ht="12.75" x14ac:dyDescent="0.2">
      <c r="A4786" s="75"/>
      <c r="B4786" s="76"/>
      <c r="C4786" s="76"/>
      <c r="D4786" s="77"/>
      <c r="E4786" s="78"/>
      <c r="F4786" s="79"/>
      <c r="G4786" s="80"/>
      <c r="H4786" s="81"/>
      <c r="I4786" s="81"/>
      <c r="J4786" s="82"/>
      <c r="K4786" s="82"/>
      <c r="L4786" s="76"/>
      <c r="M4786" s="83"/>
      <c r="N4786" s="83"/>
      <c r="O4786" s="76"/>
      <c r="P4786" s="76"/>
      <c r="Q4786" s="84"/>
      <c r="R4786" s="85"/>
      <c r="S4786" s="76"/>
      <c r="T4786" s="86"/>
      <c r="U4786" s="84"/>
      <c r="V4786" s="84"/>
      <c r="W4786" s="83"/>
      <c r="X4786" s="76"/>
      <c r="Y4786" s="76"/>
      <c r="Z4786" s="90"/>
      <c r="AA4786" s="81"/>
    </row>
    <row r="4787" spans="1:27" ht="12.75" x14ac:dyDescent="0.2">
      <c r="A4787" s="75"/>
      <c r="B4787" s="76"/>
      <c r="C4787" s="76"/>
      <c r="D4787" s="77"/>
      <c r="E4787" s="78"/>
      <c r="F4787" s="79"/>
      <c r="G4787" s="80"/>
      <c r="H4787" s="81"/>
      <c r="I4787" s="81"/>
      <c r="J4787" s="82"/>
      <c r="K4787" s="82"/>
      <c r="L4787" s="76"/>
      <c r="M4787" s="83"/>
      <c r="N4787" s="83"/>
      <c r="O4787" s="76"/>
      <c r="P4787" s="76"/>
      <c r="Q4787" s="84"/>
      <c r="R4787" s="85"/>
      <c r="S4787" s="76"/>
      <c r="T4787" s="86"/>
      <c r="U4787" s="84"/>
      <c r="V4787" s="84"/>
      <c r="W4787" s="83"/>
      <c r="X4787" s="76"/>
      <c r="Y4787" s="76"/>
      <c r="Z4787" s="90"/>
      <c r="AA4787" s="81"/>
    </row>
    <row r="4788" spans="1:27" ht="12.75" x14ac:dyDescent="0.2">
      <c r="A4788" s="75"/>
      <c r="B4788" s="76"/>
      <c r="C4788" s="76"/>
      <c r="D4788" s="77"/>
      <c r="E4788" s="78"/>
      <c r="F4788" s="79"/>
      <c r="G4788" s="80"/>
      <c r="H4788" s="81"/>
      <c r="I4788" s="81"/>
      <c r="J4788" s="82"/>
      <c r="K4788" s="82"/>
      <c r="L4788" s="76"/>
      <c r="M4788" s="83"/>
      <c r="N4788" s="83"/>
      <c r="O4788" s="76"/>
      <c r="P4788" s="76"/>
      <c r="Q4788" s="84"/>
      <c r="R4788" s="85"/>
      <c r="S4788" s="76"/>
      <c r="T4788" s="86"/>
      <c r="U4788" s="84"/>
      <c r="V4788" s="84"/>
      <c r="W4788" s="83"/>
      <c r="X4788" s="76"/>
      <c r="Y4788" s="76"/>
      <c r="Z4788" s="90"/>
      <c r="AA4788" s="81"/>
    </row>
    <row r="4789" spans="1:27" ht="12.75" x14ac:dyDescent="0.2">
      <c r="A4789" s="75"/>
      <c r="B4789" s="76"/>
      <c r="C4789" s="76"/>
      <c r="D4789" s="77"/>
      <c r="E4789" s="78"/>
      <c r="F4789" s="79"/>
      <c r="G4789" s="80"/>
      <c r="H4789" s="81"/>
      <c r="I4789" s="81"/>
      <c r="J4789" s="82"/>
      <c r="K4789" s="82"/>
      <c r="L4789" s="76"/>
      <c r="M4789" s="83"/>
      <c r="N4789" s="83"/>
      <c r="O4789" s="76"/>
      <c r="P4789" s="76"/>
      <c r="Q4789" s="84"/>
      <c r="R4789" s="85"/>
      <c r="S4789" s="76"/>
      <c r="T4789" s="86"/>
      <c r="U4789" s="84"/>
      <c r="V4789" s="84"/>
      <c r="W4789" s="83"/>
      <c r="X4789" s="76"/>
      <c r="Y4789" s="76"/>
      <c r="Z4789" s="90"/>
      <c r="AA4789" s="81"/>
    </row>
    <row r="4790" spans="1:27" ht="12.75" x14ac:dyDescent="0.2">
      <c r="A4790" s="75"/>
      <c r="B4790" s="76"/>
      <c r="C4790" s="76"/>
      <c r="D4790" s="77"/>
      <c r="E4790" s="78"/>
      <c r="F4790" s="79"/>
      <c r="G4790" s="80"/>
      <c r="H4790" s="81"/>
      <c r="I4790" s="81"/>
      <c r="J4790" s="82"/>
      <c r="K4790" s="82"/>
      <c r="L4790" s="76"/>
      <c r="M4790" s="83"/>
      <c r="N4790" s="83"/>
      <c r="O4790" s="76"/>
      <c r="P4790" s="76"/>
      <c r="Q4790" s="84"/>
      <c r="R4790" s="85"/>
      <c r="S4790" s="76"/>
      <c r="T4790" s="86"/>
      <c r="U4790" s="84"/>
      <c r="V4790" s="84"/>
      <c r="W4790" s="83"/>
      <c r="X4790" s="76"/>
      <c r="Y4790" s="76"/>
      <c r="Z4790" s="90"/>
      <c r="AA4790" s="81"/>
    </row>
    <row r="4791" spans="1:27" ht="12.75" x14ac:dyDescent="0.2">
      <c r="A4791" s="75"/>
      <c r="B4791" s="76"/>
      <c r="C4791" s="76"/>
      <c r="D4791" s="77"/>
      <c r="E4791" s="78"/>
      <c r="F4791" s="79"/>
      <c r="G4791" s="80"/>
      <c r="H4791" s="81"/>
      <c r="I4791" s="81"/>
      <c r="J4791" s="82"/>
      <c r="K4791" s="82"/>
      <c r="L4791" s="76"/>
      <c r="M4791" s="83"/>
      <c r="N4791" s="83"/>
      <c r="O4791" s="76"/>
      <c r="P4791" s="76"/>
      <c r="Q4791" s="84"/>
      <c r="R4791" s="85"/>
      <c r="S4791" s="76"/>
      <c r="T4791" s="86"/>
      <c r="U4791" s="84"/>
      <c r="V4791" s="84"/>
      <c r="W4791" s="83"/>
      <c r="X4791" s="76"/>
      <c r="Y4791" s="76"/>
      <c r="Z4791" s="90"/>
      <c r="AA4791" s="81"/>
    </row>
    <row r="4792" spans="1:27" ht="12.75" x14ac:dyDescent="0.2">
      <c r="A4792" s="75"/>
      <c r="B4792" s="76"/>
      <c r="C4792" s="76"/>
      <c r="D4792" s="77"/>
      <c r="E4792" s="78"/>
      <c r="F4792" s="79"/>
      <c r="G4792" s="80"/>
      <c r="H4792" s="81"/>
      <c r="I4792" s="81"/>
      <c r="J4792" s="82"/>
      <c r="K4792" s="82"/>
      <c r="L4792" s="76"/>
      <c r="M4792" s="83"/>
      <c r="N4792" s="83"/>
      <c r="O4792" s="76"/>
      <c r="P4792" s="76"/>
      <c r="Q4792" s="84"/>
      <c r="R4792" s="85"/>
      <c r="S4792" s="76"/>
      <c r="T4792" s="86"/>
      <c r="U4792" s="84"/>
      <c r="V4792" s="84"/>
      <c r="W4792" s="83"/>
      <c r="X4792" s="76"/>
      <c r="Y4792" s="76"/>
      <c r="Z4792" s="90"/>
      <c r="AA4792" s="81"/>
    </row>
    <row r="4793" spans="1:27" ht="12.75" x14ac:dyDescent="0.2">
      <c r="A4793" s="75"/>
      <c r="B4793" s="76"/>
      <c r="C4793" s="76"/>
      <c r="D4793" s="77"/>
      <c r="E4793" s="78"/>
      <c r="F4793" s="79"/>
      <c r="G4793" s="80"/>
      <c r="H4793" s="81"/>
      <c r="I4793" s="81"/>
      <c r="J4793" s="82"/>
      <c r="K4793" s="82"/>
      <c r="L4793" s="76"/>
      <c r="M4793" s="83"/>
      <c r="N4793" s="83"/>
      <c r="O4793" s="76"/>
      <c r="P4793" s="76"/>
      <c r="Q4793" s="84"/>
      <c r="R4793" s="85"/>
      <c r="S4793" s="76"/>
      <c r="T4793" s="86"/>
      <c r="U4793" s="84"/>
      <c r="V4793" s="84"/>
      <c r="W4793" s="83"/>
      <c r="X4793" s="76"/>
      <c r="Y4793" s="76"/>
      <c r="Z4793" s="90"/>
      <c r="AA4793" s="81"/>
    </row>
    <row r="4794" spans="1:27" ht="12.75" x14ac:dyDescent="0.2">
      <c r="A4794" s="75"/>
      <c r="B4794" s="76"/>
      <c r="C4794" s="76"/>
      <c r="D4794" s="77"/>
      <c r="E4794" s="78"/>
      <c r="F4794" s="79"/>
      <c r="G4794" s="80"/>
      <c r="H4794" s="81"/>
      <c r="I4794" s="81"/>
      <c r="J4794" s="82"/>
      <c r="K4794" s="82"/>
      <c r="L4794" s="76"/>
      <c r="M4794" s="83"/>
      <c r="N4794" s="83"/>
      <c r="O4794" s="76"/>
      <c r="P4794" s="76"/>
      <c r="Q4794" s="84"/>
      <c r="R4794" s="85"/>
      <c r="S4794" s="76"/>
      <c r="T4794" s="86"/>
      <c r="U4794" s="84"/>
      <c r="V4794" s="84"/>
      <c r="W4794" s="83"/>
      <c r="X4794" s="76"/>
      <c r="Y4794" s="76"/>
      <c r="Z4794" s="90"/>
      <c r="AA4794" s="81"/>
    </row>
    <row r="4795" spans="1:27" ht="12.75" x14ac:dyDescent="0.2">
      <c r="A4795" s="75"/>
      <c r="B4795" s="76"/>
      <c r="C4795" s="76"/>
      <c r="D4795" s="77"/>
      <c r="E4795" s="78"/>
      <c r="F4795" s="79"/>
      <c r="G4795" s="80"/>
      <c r="H4795" s="81"/>
      <c r="I4795" s="81"/>
      <c r="J4795" s="82"/>
      <c r="K4795" s="82"/>
      <c r="L4795" s="76"/>
      <c r="M4795" s="83"/>
      <c r="N4795" s="83"/>
      <c r="O4795" s="76"/>
      <c r="P4795" s="76"/>
      <c r="Q4795" s="84"/>
      <c r="R4795" s="85"/>
      <c r="S4795" s="76"/>
      <c r="T4795" s="86"/>
      <c r="U4795" s="84"/>
      <c r="V4795" s="84"/>
      <c r="W4795" s="83"/>
      <c r="X4795" s="76"/>
      <c r="Y4795" s="76"/>
      <c r="Z4795" s="90"/>
      <c r="AA4795" s="81"/>
    </row>
    <row r="4796" spans="1:27" ht="12.75" x14ac:dyDescent="0.2">
      <c r="A4796" s="75"/>
      <c r="B4796" s="76"/>
      <c r="C4796" s="76"/>
      <c r="D4796" s="77"/>
      <c r="E4796" s="78"/>
      <c r="F4796" s="79"/>
      <c r="G4796" s="80"/>
      <c r="H4796" s="81"/>
      <c r="I4796" s="81"/>
      <c r="J4796" s="82"/>
      <c r="K4796" s="82"/>
      <c r="L4796" s="76"/>
      <c r="M4796" s="83"/>
      <c r="N4796" s="83"/>
      <c r="O4796" s="76"/>
      <c r="P4796" s="76"/>
      <c r="Q4796" s="84"/>
      <c r="R4796" s="85"/>
      <c r="S4796" s="76"/>
      <c r="T4796" s="86"/>
      <c r="U4796" s="84"/>
      <c r="V4796" s="84"/>
      <c r="W4796" s="83"/>
      <c r="X4796" s="76"/>
      <c r="Y4796" s="76"/>
      <c r="Z4796" s="90"/>
      <c r="AA4796" s="81"/>
    </row>
    <row r="4797" spans="1:27" ht="12.75" x14ac:dyDescent="0.2">
      <c r="A4797" s="75"/>
      <c r="B4797" s="76"/>
      <c r="C4797" s="76"/>
      <c r="D4797" s="77"/>
      <c r="E4797" s="78"/>
      <c r="F4797" s="79"/>
      <c r="G4797" s="80"/>
      <c r="H4797" s="81"/>
      <c r="I4797" s="81"/>
      <c r="J4797" s="82"/>
      <c r="K4797" s="82"/>
      <c r="L4797" s="76"/>
      <c r="M4797" s="83"/>
      <c r="N4797" s="83"/>
      <c r="O4797" s="76"/>
      <c r="P4797" s="76"/>
      <c r="Q4797" s="84"/>
      <c r="R4797" s="85"/>
      <c r="S4797" s="76"/>
      <c r="T4797" s="86"/>
      <c r="U4797" s="84"/>
      <c r="V4797" s="84"/>
      <c r="W4797" s="83"/>
      <c r="X4797" s="76"/>
      <c r="Y4797" s="76"/>
      <c r="Z4797" s="90"/>
      <c r="AA4797" s="81"/>
    </row>
    <row r="4798" spans="1:27" ht="12.75" x14ac:dyDescent="0.2">
      <c r="A4798" s="75"/>
      <c r="B4798" s="76"/>
      <c r="C4798" s="76"/>
      <c r="D4798" s="77"/>
      <c r="E4798" s="78"/>
      <c r="F4798" s="79"/>
      <c r="G4798" s="80"/>
      <c r="H4798" s="81"/>
      <c r="I4798" s="81"/>
      <c r="J4798" s="82"/>
      <c r="K4798" s="82"/>
      <c r="L4798" s="76"/>
      <c r="M4798" s="83"/>
      <c r="N4798" s="83"/>
      <c r="O4798" s="76"/>
      <c r="P4798" s="76"/>
      <c r="Q4798" s="84"/>
      <c r="R4798" s="85"/>
      <c r="S4798" s="76"/>
      <c r="T4798" s="86"/>
      <c r="U4798" s="84"/>
      <c r="V4798" s="84"/>
      <c r="W4798" s="83"/>
      <c r="X4798" s="76"/>
      <c r="Y4798" s="76"/>
      <c r="Z4798" s="90"/>
      <c r="AA4798" s="81"/>
    </row>
    <row r="4799" spans="1:27" ht="12.75" x14ac:dyDescent="0.2">
      <c r="A4799" s="75"/>
      <c r="B4799" s="76"/>
      <c r="C4799" s="76"/>
      <c r="D4799" s="77"/>
      <c r="E4799" s="78"/>
      <c r="F4799" s="79"/>
      <c r="G4799" s="80"/>
      <c r="H4799" s="81"/>
      <c r="I4799" s="81"/>
      <c r="J4799" s="82"/>
      <c r="K4799" s="82"/>
      <c r="L4799" s="76"/>
      <c r="M4799" s="83"/>
      <c r="N4799" s="83"/>
      <c r="O4799" s="76"/>
      <c r="P4799" s="76"/>
      <c r="Q4799" s="84"/>
      <c r="R4799" s="85"/>
      <c r="S4799" s="76"/>
      <c r="T4799" s="86"/>
      <c r="U4799" s="84"/>
      <c r="V4799" s="84"/>
      <c r="W4799" s="83"/>
      <c r="X4799" s="76"/>
      <c r="Y4799" s="76"/>
      <c r="Z4799" s="90"/>
      <c r="AA4799" s="81"/>
    </row>
    <row r="4800" spans="1:27" ht="12.75" x14ac:dyDescent="0.2">
      <c r="A4800" s="75"/>
      <c r="B4800" s="76"/>
      <c r="C4800" s="76"/>
      <c r="D4800" s="77"/>
      <c r="E4800" s="78"/>
      <c r="F4800" s="79"/>
      <c r="G4800" s="80"/>
      <c r="H4800" s="81"/>
      <c r="I4800" s="81"/>
      <c r="J4800" s="82"/>
      <c r="K4800" s="82"/>
      <c r="L4800" s="76"/>
      <c r="M4800" s="83"/>
      <c r="N4800" s="83"/>
      <c r="O4800" s="76"/>
      <c r="P4800" s="76"/>
      <c r="Q4800" s="84"/>
      <c r="R4800" s="85"/>
      <c r="S4800" s="76"/>
      <c r="T4800" s="86"/>
      <c r="U4800" s="84"/>
      <c r="V4800" s="84"/>
      <c r="W4800" s="83"/>
      <c r="X4800" s="76"/>
      <c r="Y4800" s="76"/>
      <c r="Z4800" s="90"/>
      <c r="AA4800" s="81"/>
    </row>
    <row r="4801" spans="1:27" ht="12.75" x14ac:dyDescent="0.2">
      <c r="A4801" s="75"/>
      <c r="B4801" s="76"/>
      <c r="C4801" s="76"/>
      <c r="D4801" s="77"/>
      <c r="E4801" s="78"/>
      <c r="F4801" s="79"/>
      <c r="G4801" s="80"/>
      <c r="H4801" s="81"/>
      <c r="I4801" s="81"/>
      <c r="J4801" s="82"/>
      <c r="K4801" s="82"/>
      <c r="L4801" s="76"/>
      <c r="M4801" s="83"/>
      <c r="N4801" s="83"/>
      <c r="O4801" s="76"/>
      <c r="P4801" s="76"/>
      <c r="Q4801" s="84"/>
      <c r="R4801" s="85"/>
      <c r="S4801" s="76"/>
      <c r="T4801" s="86"/>
      <c r="U4801" s="84"/>
      <c r="V4801" s="84"/>
      <c r="W4801" s="83"/>
      <c r="X4801" s="76"/>
      <c r="Y4801" s="76"/>
      <c r="Z4801" s="90"/>
      <c r="AA4801" s="81"/>
    </row>
    <row r="4802" spans="1:27" ht="12.75" x14ac:dyDescent="0.2">
      <c r="A4802" s="75"/>
      <c r="B4802" s="76"/>
      <c r="C4802" s="76"/>
      <c r="D4802" s="77"/>
      <c r="E4802" s="78"/>
      <c r="F4802" s="79"/>
      <c r="G4802" s="80"/>
      <c r="H4802" s="81"/>
      <c r="I4802" s="81"/>
      <c r="J4802" s="82"/>
      <c r="K4802" s="82"/>
      <c r="L4802" s="76"/>
      <c r="M4802" s="83"/>
      <c r="N4802" s="83"/>
      <c r="O4802" s="76"/>
      <c r="P4802" s="76"/>
      <c r="Q4802" s="84"/>
      <c r="R4802" s="85"/>
      <c r="S4802" s="76"/>
      <c r="T4802" s="86"/>
      <c r="U4802" s="84"/>
      <c r="V4802" s="84"/>
      <c r="W4802" s="83"/>
      <c r="X4802" s="76"/>
      <c r="Y4802" s="76"/>
      <c r="Z4802" s="90"/>
      <c r="AA4802" s="81"/>
    </row>
    <row r="4803" spans="1:27" ht="12.75" x14ac:dyDescent="0.2">
      <c r="A4803" s="75"/>
      <c r="B4803" s="76"/>
      <c r="C4803" s="76"/>
      <c r="D4803" s="77"/>
      <c r="E4803" s="78"/>
      <c r="F4803" s="79"/>
      <c r="G4803" s="80"/>
      <c r="H4803" s="81"/>
      <c r="I4803" s="81"/>
      <c r="J4803" s="82"/>
      <c r="K4803" s="82"/>
      <c r="L4803" s="76"/>
      <c r="M4803" s="83"/>
      <c r="N4803" s="83"/>
      <c r="O4803" s="76"/>
      <c r="P4803" s="76"/>
      <c r="Q4803" s="84"/>
      <c r="R4803" s="85"/>
      <c r="S4803" s="76"/>
      <c r="T4803" s="86"/>
      <c r="U4803" s="84"/>
      <c r="V4803" s="84"/>
      <c r="W4803" s="83"/>
      <c r="X4803" s="76"/>
      <c r="Y4803" s="76"/>
      <c r="Z4803" s="90"/>
      <c r="AA4803" s="81"/>
    </row>
    <row r="4804" spans="1:27" ht="12.75" x14ac:dyDescent="0.2">
      <c r="A4804" s="75"/>
      <c r="B4804" s="76"/>
      <c r="C4804" s="76"/>
      <c r="D4804" s="77"/>
      <c r="E4804" s="78"/>
      <c r="F4804" s="79"/>
      <c r="G4804" s="80"/>
      <c r="H4804" s="81"/>
      <c r="I4804" s="81"/>
      <c r="J4804" s="82"/>
      <c r="K4804" s="82"/>
      <c r="L4804" s="76"/>
      <c r="M4804" s="83"/>
      <c r="N4804" s="83"/>
      <c r="O4804" s="76"/>
      <c r="P4804" s="76"/>
      <c r="Q4804" s="84"/>
      <c r="R4804" s="85"/>
      <c r="S4804" s="76"/>
      <c r="T4804" s="86"/>
      <c r="U4804" s="84"/>
      <c r="V4804" s="84"/>
      <c r="W4804" s="83"/>
      <c r="X4804" s="76"/>
      <c r="Y4804" s="76"/>
      <c r="Z4804" s="90"/>
      <c r="AA4804" s="81"/>
    </row>
    <row r="4805" spans="1:27" ht="12.75" x14ac:dyDescent="0.2">
      <c r="A4805" s="75"/>
      <c r="B4805" s="76"/>
      <c r="C4805" s="76"/>
      <c r="D4805" s="77"/>
      <c r="E4805" s="78"/>
      <c r="F4805" s="79"/>
      <c r="G4805" s="80"/>
      <c r="H4805" s="81"/>
      <c r="I4805" s="81"/>
      <c r="J4805" s="82"/>
      <c r="K4805" s="82"/>
      <c r="L4805" s="76"/>
      <c r="M4805" s="83"/>
      <c r="N4805" s="83"/>
      <c r="O4805" s="76"/>
      <c r="P4805" s="76"/>
      <c r="Q4805" s="84"/>
      <c r="R4805" s="85"/>
      <c r="S4805" s="76"/>
      <c r="T4805" s="86"/>
      <c r="U4805" s="84"/>
      <c r="V4805" s="84"/>
      <c r="W4805" s="83"/>
      <c r="X4805" s="76"/>
      <c r="Y4805" s="76"/>
      <c r="Z4805" s="90"/>
      <c r="AA4805" s="81"/>
    </row>
    <row r="4806" spans="1:27" ht="12.75" x14ac:dyDescent="0.2">
      <c r="A4806" s="75"/>
      <c r="B4806" s="76"/>
      <c r="C4806" s="76"/>
      <c r="D4806" s="77"/>
      <c r="E4806" s="78"/>
      <c r="F4806" s="79"/>
      <c r="G4806" s="80"/>
      <c r="H4806" s="81"/>
      <c r="I4806" s="81"/>
      <c r="J4806" s="82"/>
      <c r="K4806" s="82"/>
      <c r="L4806" s="76"/>
      <c r="M4806" s="83"/>
      <c r="N4806" s="83"/>
      <c r="O4806" s="76"/>
      <c r="P4806" s="76"/>
      <c r="Q4806" s="84"/>
      <c r="R4806" s="85"/>
      <c r="S4806" s="76"/>
      <c r="T4806" s="86"/>
      <c r="U4806" s="84"/>
      <c r="V4806" s="84"/>
      <c r="W4806" s="83"/>
      <c r="X4806" s="76"/>
      <c r="Y4806" s="76"/>
      <c r="Z4806" s="90"/>
      <c r="AA4806" s="81"/>
    </row>
    <row r="4807" spans="1:27" ht="12.75" x14ac:dyDescent="0.2">
      <c r="A4807" s="75"/>
      <c r="B4807" s="76"/>
      <c r="C4807" s="76"/>
      <c r="D4807" s="77"/>
      <c r="E4807" s="78"/>
      <c r="F4807" s="79"/>
      <c r="G4807" s="80"/>
      <c r="H4807" s="81"/>
      <c r="I4807" s="81"/>
      <c r="J4807" s="82"/>
      <c r="K4807" s="82"/>
      <c r="L4807" s="76"/>
      <c r="M4807" s="83"/>
      <c r="N4807" s="83"/>
      <c r="O4807" s="76"/>
      <c r="P4807" s="76"/>
      <c r="Q4807" s="84"/>
      <c r="R4807" s="85"/>
      <c r="S4807" s="76"/>
      <c r="T4807" s="86"/>
      <c r="U4807" s="84"/>
      <c r="V4807" s="84"/>
      <c r="W4807" s="83"/>
      <c r="X4807" s="76"/>
      <c r="Y4807" s="76"/>
      <c r="Z4807" s="90"/>
      <c r="AA4807" s="81"/>
    </row>
    <row r="4808" spans="1:27" ht="12.75" x14ac:dyDescent="0.2">
      <c r="A4808" s="75"/>
      <c r="B4808" s="76"/>
      <c r="C4808" s="76"/>
      <c r="D4808" s="77"/>
      <c r="E4808" s="78"/>
      <c r="F4808" s="79"/>
      <c r="G4808" s="80"/>
      <c r="H4808" s="81"/>
      <c r="I4808" s="81"/>
      <c r="J4808" s="82"/>
      <c r="K4808" s="82"/>
      <c r="L4808" s="76"/>
      <c r="M4808" s="83"/>
      <c r="N4808" s="83"/>
      <c r="O4808" s="76"/>
      <c r="P4808" s="76"/>
      <c r="Q4808" s="84"/>
      <c r="R4808" s="85"/>
      <c r="S4808" s="76"/>
      <c r="T4808" s="86"/>
      <c r="U4808" s="84"/>
      <c r="V4808" s="84"/>
      <c r="W4808" s="83"/>
      <c r="X4808" s="76"/>
      <c r="Y4808" s="76"/>
      <c r="Z4808" s="90"/>
      <c r="AA4808" s="81"/>
    </row>
    <row r="4809" spans="1:27" ht="12.75" x14ac:dyDescent="0.2">
      <c r="A4809" s="75"/>
      <c r="B4809" s="76"/>
      <c r="C4809" s="76"/>
      <c r="D4809" s="77"/>
      <c r="E4809" s="78"/>
      <c r="F4809" s="79"/>
      <c r="G4809" s="80"/>
      <c r="H4809" s="81"/>
      <c r="I4809" s="81"/>
      <c r="J4809" s="82"/>
      <c r="K4809" s="82"/>
      <c r="L4809" s="76"/>
      <c r="M4809" s="83"/>
      <c r="N4809" s="83"/>
      <c r="O4809" s="76"/>
      <c r="P4809" s="76"/>
      <c r="Q4809" s="84"/>
      <c r="R4809" s="85"/>
      <c r="S4809" s="76"/>
      <c r="T4809" s="86"/>
      <c r="U4809" s="84"/>
      <c r="V4809" s="84"/>
      <c r="W4809" s="83"/>
      <c r="X4809" s="76"/>
      <c r="Y4809" s="76"/>
      <c r="Z4809" s="90"/>
      <c r="AA4809" s="81"/>
    </row>
    <row r="4810" spans="1:27" ht="12.75" x14ac:dyDescent="0.2">
      <c r="A4810" s="75"/>
      <c r="B4810" s="76"/>
      <c r="C4810" s="76"/>
      <c r="D4810" s="77"/>
      <c r="E4810" s="78"/>
      <c r="F4810" s="79"/>
      <c r="G4810" s="80"/>
      <c r="H4810" s="81"/>
      <c r="I4810" s="81"/>
      <c r="J4810" s="82"/>
      <c r="K4810" s="82"/>
      <c r="L4810" s="76"/>
      <c r="M4810" s="83"/>
      <c r="N4810" s="83"/>
      <c r="O4810" s="76"/>
      <c r="P4810" s="76"/>
      <c r="Q4810" s="84"/>
      <c r="R4810" s="85"/>
      <c r="S4810" s="76"/>
      <c r="T4810" s="86"/>
      <c r="U4810" s="84"/>
      <c r="V4810" s="84"/>
      <c r="W4810" s="83"/>
      <c r="X4810" s="76"/>
      <c r="Y4810" s="76"/>
      <c r="Z4810" s="90"/>
      <c r="AA4810" s="81"/>
    </row>
    <row r="4811" spans="1:27" ht="12.75" x14ac:dyDescent="0.2">
      <c r="A4811" s="75"/>
      <c r="B4811" s="76"/>
      <c r="C4811" s="76"/>
      <c r="D4811" s="77"/>
      <c r="E4811" s="78"/>
      <c r="F4811" s="79"/>
      <c r="G4811" s="80"/>
      <c r="H4811" s="81"/>
      <c r="I4811" s="81"/>
      <c r="J4811" s="82"/>
      <c r="K4811" s="82"/>
      <c r="L4811" s="76"/>
      <c r="M4811" s="83"/>
      <c r="N4811" s="83"/>
      <c r="O4811" s="76"/>
      <c r="P4811" s="76"/>
      <c r="Q4811" s="84"/>
      <c r="R4811" s="85"/>
      <c r="S4811" s="76"/>
      <c r="T4811" s="86"/>
      <c r="U4811" s="84"/>
      <c r="V4811" s="84"/>
      <c r="W4811" s="83"/>
      <c r="X4811" s="76"/>
      <c r="Y4811" s="76"/>
      <c r="Z4811" s="90"/>
      <c r="AA4811" s="81"/>
    </row>
    <row r="4812" spans="1:27" ht="12.75" x14ac:dyDescent="0.2">
      <c r="A4812" s="75"/>
      <c r="B4812" s="76"/>
      <c r="C4812" s="76"/>
      <c r="D4812" s="77"/>
      <c r="E4812" s="78"/>
      <c r="F4812" s="79"/>
      <c r="G4812" s="80"/>
      <c r="H4812" s="81"/>
      <c r="I4812" s="81"/>
      <c r="J4812" s="82"/>
      <c r="K4812" s="82"/>
      <c r="L4812" s="76"/>
      <c r="M4812" s="83"/>
      <c r="N4812" s="83"/>
      <c r="O4812" s="76"/>
      <c r="P4812" s="76"/>
      <c r="Q4812" s="84"/>
      <c r="R4812" s="85"/>
      <c r="S4812" s="76"/>
      <c r="T4812" s="86"/>
      <c r="U4812" s="84"/>
      <c r="V4812" s="84"/>
      <c r="W4812" s="83"/>
      <c r="X4812" s="76"/>
      <c r="Y4812" s="76"/>
      <c r="Z4812" s="90"/>
      <c r="AA4812" s="81"/>
    </row>
    <row r="4813" spans="1:27" ht="12.75" x14ac:dyDescent="0.2">
      <c r="A4813" s="75"/>
      <c r="B4813" s="76"/>
      <c r="C4813" s="76"/>
      <c r="D4813" s="77"/>
      <c r="E4813" s="78"/>
      <c r="F4813" s="79"/>
      <c r="G4813" s="80"/>
      <c r="H4813" s="81"/>
      <c r="I4813" s="81"/>
      <c r="J4813" s="82"/>
      <c r="K4813" s="82"/>
      <c r="L4813" s="76"/>
      <c r="M4813" s="83"/>
      <c r="N4813" s="83"/>
      <c r="O4813" s="76"/>
      <c r="P4813" s="76"/>
      <c r="Q4813" s="84"/>
      <c r="R4813" s="85"/>
      <c r="S4813" s="76"/>
      <c r="T4813" s="86"/>
      <c r="U4813" s="84"/>
      <c r="V4813" s="84"/>
      <c r="W4813" s="83"/>
      <c r="X4813" s="76"/>
      <c r="Y4813" s="76"/>
      <c r="Z4813" s="90"/>
      <c r="AA4813" s="81"/>
    </row>
    <row r="4814" spans="1:27" ht="12.75" x14ac:dyDescent="0.2">
      <c r="A4814" s="75"/>
      <c r="B4814" s="76"/>
      <c r="C4814" s="76"/>
      <c r="D4814" s="77"/>
      <c r="E4814" s="78"/>
      <c r="F4814" s="79"/>
      <c r="G4814" s="80"/>
      <c r="H4814" s="81"/>
      <c r="I4814" s="81"/>
      <c r="J4814" s="82"/>
      <c r="K4814" s="82"/>
      <c r="L4814" s="76"/>
      <c r="M4814" s="83"/>
      <c r="N4814" s="83"/>
      <c r="O4814" s="76"/>
      <c r="P4814" s="76"/>
      <c r="Q4814" s="84"/>
      <c r="R4814" s="85"/>
      <c r="S4814" s="76"/>
      <c r="T4814" s="86"/>
      <c r="U4814" s="84"/>
      <c r="V4814" s="84"/>
      <c r="W4814" s="83"/>
      <c r="X4814" s="76"/>
      <c r="Y4814" s="76"/>
      <c r="Z4814" s="90"/>
      <c r="AA4814" s="81"/>
    </row>
    <row r="4815" spans="1:27" ht="12.75" x14ac:dyDescent="0.2">
      <c r="A4815" s="75"/>
      <c r="B4815" s="76"/>
      <c r="C4815" s="76"/>
      <c r="D4815" s="77"/>
      <c r="E4815" s="78"/>
      <c r="F4815" s="79"/>
      <c r="G4815" s="80"/>
      <c r="H4815" s="81"/>
      <c r="I4815" s="81"/>
      <c r="J4815" s="82"/>
      <c r="K4815" s="82"/>
      <c r="L4815" s="76"/>
      <c r="M4815" s="83"/>
      <c r="N4815" s="83"/>
      <c r="O4815" s="76"/>
      <c r="P4815" s="76"/>
      <c r="Q4815" s="84"/>
      <c r="R4815" s="85"/>
      <c r="S4815" s="76"/>
      <c r="T4815" s="86"/>
      <c r="U4815" s="84"/>
      <c r="V4815" s="84"/>
      <c r="W4815" s="83"/>
      <c r="X4815" s="76"/>
      <c r="Y4815" s="76"/>
      <c r="Z4815" s="90"/>
      <c r="AA4815" s="81"/>
    </row>
    <row r="4816" spans="1:27" ht="12.75" x14ac:dyDescent="0.2">
      <c r="A4816" s="75"/>
      <c r="B4816" s="76"/>
      <c r="C4816" s="76"/>
      <c r="D4816" s="77"/>
      <c r="E4816" s="78"/>
      <c r="F4816" s="79"/>
      <c r="G4816" s="80"/>
      <c r="H4816" s="81"/>
      <c r="I4816" s="81"/>
      <c r="J4816" s="82"/>
      <c r="K4816" s="82"/>
      <c r="L4816" s="76"/>
      <c r="M4816" s="83"/>
      <c r="N4816" s="83"/>
      <c r="O4816" s="76"/>
      <c r="P4816" s="76"/>
      <c r="Q4816" s="84"/>
      <c r="R4816" s="85"/>
      <c r="S4816" s="76"/>
      <c r="T4816" s="86"/>
      <c r="U4816" s="84"/>
      <c r="V4816" s="84"/>
      <c r="W4816" s="83"/>
      <c r="X4816" s="76"/>
      <c r="Y4816" s="76"/>
      <c r="Z4816" s="90"/>
      <c r="AA4816" s="81"/>
    </row>
    <row r="4817" spans="1:27" ht="12.75" x14ac:dyDescent="0.2">
      <c r="A4817" s="75"/>
      <c r="B4817" s="76"/>
      <c r="C4817" s="76"/>
      <c r="D4817" s="77"/>
      <c r="E4817" s="78"/>
      <c r="F4817" s="79"/>
      <c r="G4817" s="80"/>
      <c r="H4817" s="81"/>
      <c r="I4817" s="81"/>
      <c r="J4817" s="82"/>
      <c r="K4817" s="82"/>
      <c r="L4817" s="76"/>
      <c r="M4817" s="83"/>
      <c r="N4817" s="83"/>
      <c r="O4817" s="76"/>
      <c r="P4817" s="76"/>
      <c r="Q4817" s="84"/>
      <c r="R4817" s="85"/>
      <c r="S4817" s="76"/>
      <c r="T4817" s="86"/>
      <c r="U4817" s="84"/>
      <c r="V4817" s="84"/>
      <c r="W4817" s="83"/>
      <c r="X4817" s="76"/>
      <c r="Y4817" s="76"/>
      <c r="Z4817" s="90"/>
      <c r="AA4817" s="81"/>
    </row>
    <row r="4818" spans="1:27" ht="12.75" x14ac:dyDescent="0.2">
      <c r="A4818" s="75"/>
      <c r="B4818" s="76"/>
      <c r="C4818" s="76"/>
      <c r="D4818" s="77"/>
      <c r="E4818" s="78"/>
      <c r="F4818" s="79"/>
      <c r="G4818" s="80"/>
      <c r="H4818" s="81"/>
      <c r="I4818" s="81"/>
      <c r="J4818" s="82"/>
      <c r="K4818" s="82"/>
      <c r="L4818" s="76"/>
      <c r="M4818" s="83"/>
      <c r="N4818" s="83"/>
      <c r="O4818" s="76"/>
      <c r="P4818" s="76"/>
      <c r="Q4818" s="84"/>
      <c r="R4818" s="85"/>
      <c r="S4818" s="76"/>
      <c r="T4818" s="86"/>
      <c r="U4818" s="84"/>
      <c r="V4818" s="84"/>
      <c r="W4818" s="83"/>
      <c r="X4818" s="76"/>
      <c r="Y4818" s="76"/>
      <c r="Z4818" s="90"/>
      <c r="AA4818" s="81"/>
    </row>
    <row r="4819" spans="1:27" ht="12.75" x14ac:dyDescent="0.2">
      <c r="A4819" s="75"/>
      <c r="B4819" s="76"/>
      <c r="C4819" s="76"/>
      <c r="D4819" s="77"/>
      <c r="E4819" s="78"/>
      <c r="F4819" s="79"/>
      <c r="G4819" s="80"/>
      <c r="H4819" s="81"/>
      <c r="I4819" s="81"/>
      <c r="J4819" s="82"/>
      <c r="K4819" s="82"/>
      <c r="L4819" s="76"/>
      <c r="M4819" s="83"/>
      <c r="N4819" s="83"/>
      <c r="O4819" s="76"/>
      <c r="P4819" s="76"/>
      <c r="Q4819" s="84"/>
      <c r="R4819" s="85"/>
      <c r="S4819" s="76"/>
      <c r="T4819" s="86"/>
      <c r="U4819" s="84"/>
      <c r="V4819" s="84"/>
      <c r="W4819" s="83"/>
      <c r="X4819" s="76"/>
      <c r="Y4819" s="76"/>
      <c r="Z4819" s="90"/>
      <c r="AA4819" s="81"/>
    </row>
    <row r="4820" spans="1:27" ht="12.75" x14ac:dyDescent="0.2">
      <c r="A4820" s="75"/>
      <c r="B4820" s="76"/>
      <c r="C4820" s="76"/>
      <c r="D4820" s="77"/>
      <c r="E4820" s="78"/>
      <c r="F4820" s="79"/>
      <c r="G4820" s="80"/>
      <c r="H4820" s="81"/>
      <c r="I4820" s="81"/>
      <c r="J4820" s="82"/>
      <c r="K4820" s="82"/>
      <c r="L4820" s="76"/>
      <c r="M4820" s="83"/>
      <c r="N4820" s="83"/>
      <c r="O4820" s="76"/>
      <c r="P4820" s="76"/>
      <c r="Q4820" s="84"/>
      <c r="R4820" s="85"/>
      <c r="S4820" s="76"/>
      <c r="T4820" s="86"/>
      <c r="U4820" s="84"/>
      <c r="V4820" s="84"/>
      <c r="W4820" s="83"/>
      <c r="X4820" s="76"/>
      <c r="Y4820" s="76"/>
      <c r="Z4820" s="90"/>
      <c r="AA4820" s="81"/>
    </row>
    <row r="4821" spans="1:27" ht="12.75" x14ac:dyDescent="0.2">
      <c r="A4821" s="75"/>
      <c r="B4821" s="76"/>
      <c r="C4821" s="76"/>
      <c r="D4821" s="77"/>
      <c r="E4821" s="78"/>
      <c r="F4821" s="79"/>
      <c r="G4821" s="80"/>
      <c r="H4821" s="81"/>
      <c r="I4821" s="81"/>
      <c r="J4821" s="82"/>
      <c r="K4821" s="82"/>
      <c r="L4821" s="76"/>
      <c r="M4821" s="83"/>
      <c r="N4821" s="83"/>
      <c r="O4821" s="76"/>
      <c r="P4821" s="76"/>
      <c r="Q4821" s="84"/>
      <c r="R4821" s="85"/>
      <c r="S4821" s="76"/>
      <c r="T4821" s="86"/>
      <c r="U4821" s="84"/>
      <c r="V4821" s="84"/>
      <c r="W4821" s="83"/>
      <c r="X4821" s="76"/>
      <c r="Y4821" s="76"/>
      <c r="Z4821" s="90"/>
      <c r="AA4821" s="81"/>
    </row>
    <row r="4822" spans="1:27" ht="12.75" x14ac:dyDescent="0.2">
      <c r="A4822" s="75"/>
      <c r="B4822" s="76"/>
      <c r="C4822" s="76"/>
      <c r="D4822" s="77"/>
      <c r="E4822" s="78"/>
      <c r="F4822" s="79"/>
      <c r="G4822" s="80"/>
      <c r="H4822" s="81"/>
      <c r="I4822" s="81"/>
      <c r="J4822" s="82"/>
      <c r="K4822" s="82"/>
      <c r="L4822" s="76"/>
      <c r="M4822" s="83"/>
      <c r="N4822" s="83"/>
      <c r="O4822" s="76"/>
      <c r="P4822" s="76"/>
      <c r="Q4822" s="84"/>
      <c r="R4822" s="85"/>
      <c r="S4822" s="76"/>
      <c r="T4822" s="86"/>
      <c r="U4822" s="84"/>
      <c r="V4822" s="84"/>
      <c r="W4822" s="83"/>
      <c r="X4822" s="76"/>
      <c r="Y4822" s="76"/>
      <c r="Z4822" s="90"/>
      <c r="AA4822" s="81"/>
    </row>
    <row r="4823" spans="1:27" ht="12.75" x14ac:dyDescent="0.2">
      <c r="A4823" s="75"/>
      <c r="B4823" s="76"/>
      <c r="C4823" s="76"/>
      <c r="D4823" s="77"/>
      <c r="E4823" s="78"/>
      <c r="F4823" s="79"/>
      <c r="G4823" s="80"/>
      <c r="H4823" s="81"/>
      <c r="I4823" s="81"/>
      <c r="J4823" s="82"/>
      <c r="K4823" s="82"/>
      <c r="L4823" s="76"/>
      <c r="M4823" s="83"/>
      <c r="N4823" s="83"/>
      <c r="O4823" s="76"/>
      <c r="P4823" s="76"/>
      <c r="Q4823" s="84"/>
      <c r="R4823" s="85"/>
      <c r="S4823" s="76"/>
      <c r="T4823" s="86"/>
      <c r="U4823" s="84"/>
      <c r="V4823" s="84"/>
      <c r="W4823" s="83"/>
      <c r="X4823" s="76"/>
      <c r="Y4823" s="76"/>
      <c r="Z4823" s="90"/>
      <c r="AA4823" s="81"/>
    </row>
    <row r="4824" spans="1:27" ht="12.75" x14ac:dyDescent="0.2">
      <c r="A4824" s="75"/>
      <c r="B4824" s="76"/>
      <c r="C4824" s="76"/>
      <c r="D4824" s="77"/>
      <c r="E4824" s="78"/>
      <c r="F4824" s="79"/>
      <c r="G4824" s="80"/>
      <c r="H4824" s="81"/>
      <c r="I4824" s="81"/>
      <c r="J4824" s="82"/>
      <c r="K4824" s="82"/>
      <c r="L4824" s="76"/>
      <c r="M4824" s="83"/>
      <c r="N4824" s="83"/>
      <c r="O4824" s="76"/>
      <c r="P4824" s="76"/>
      <c r="Q4824" s="84"/>
      <c r="R4824" s="85"/>
      <c r="S4824" s="76"/>
      <c r="T4824" s="86"/>
      <c r="U4824" s="84"/>
      <c r="V4824" s="84"/>
      <c r="W4824" s="83"/>
      <c r="X4824" s="76"/>
      <c r="Y4824" s="76"/>
      <c r="Z4824" s="90"/>
      <c r="AA4824" s="81"/>
    </row>
    <row r="4825" spans="1:27" ht="12.75" x14ac:dyDescent="0.2">
      <c r="A4825" s="75"/>
      <c r="B4825" s="76"/>
      <c r="C4825" s="76"/>
      <c r="D4825" s="77"/>
      <c r="E4825" s="78"/>
      <c r="F4825" s="79"/>
      <c r="G4825" s="80"/>
      <c r="H4825" s="81"/>
      <c r="I4825" s="81"/>
      <c r="J4825" s="82"/>
      <c r="K4825" s="82"/>
      <c r="L4825" s="76"/>
      <c r="M4825" s="83"/>
      <c r="N4825" s="83"/>
      <c r="O4825" s="76"/>
      <c r="P4825" s="76"/>
      <c r="Q4825" s="84"/>
      <c r="R4825" s="85"/>
      <c r="S4825" s="76"/>
      <c r="T4825" s="86"/>
      <c r="U4825" s="84"/>
      <c r="V4825" s="84"/>
      <c r="W4825" s="83"/>
      <c r="X4825" s="76"/>
      <c r="Y4825" s="76"/>
      <c r="Z4825" s="90"/>
      <c r="AA4825" s="81"/>
    </row>
    <row r="4826" spans="1:27" ht="12.75" x14ac:dyDescent="0.2">
      <c r="A4826" s="75"/>
      <c r="B4826" s="76"/>
      <c r="C4826" s="76"/>
      <c r="D4826" s="77"/>
      <c r="E4826" s="78"/>
      <c r="F4826" s="79"/>
      <c r="G4826" s="80"/>
      <c r="H4826" s="81"/>
      <c r="I4826" s="81"/>
      <c r="J4826" s="82"/>
      <c r="K4826" s="82"/>
      <c r="L4826" s="76"/>
      <c r="M4826" s="83"/>
      <c r="N4826" s="83"/>
      <c r="O4826" s="76"/>
      <c r="P4826" s="76"/>
      <c r="Q4826" s="84"/>
      <c r="R4826" s="85"/>
      <c r="S4826" s="76"/>
      <c r="T4826" s="86"/>
      <c r="U4826" s="84"/>
      <c r="V4826" s="84"/>
      <c r="W4826" s="83"/>
      <c r="X4826" s="76"/>
      <c r="Y4826" s="76"/>
      <c r="Z4826" s="90"/>
      <c r="AA4826" s="81"/>
    </row>
    <row r="4827" spans="1:27" ht="12.75" x14ac:dyDescent="0.2">
      <c r="A4827" s="75"/>
      <c r="B4827" s="76"/>
      <c r="C4827" s="76"/>
      <c r="D4827" s="77"/>
      <c r="E4827" s="78"/>
      <c r="F4827" s="79"/>
      <c r="G4827" s="80"/>
      <c r="H4827" s="81"/>
      <c r="I4827" s="81"/>
      <c r="J4827" s="82"/>
      <c r="K4827" s="82"/>
      <c r="L4827" s="76"/>
      <c r="M4827" s="83"/>
      <c r="N4827" s="83"/>
      <c r="O4827" s="76"/>
      <c r="P4827" s="76"/>
      <c r="Q4827" s="84"/>
      <c r="R4827" s="85"/>
      <c r="S4827" s="76"/>
      <c r="T4827" s="86"/>
      <c r="U4827" s="84"/>
      <c r="V4827" s="84"/>
      <c r="W4827" s="83"/>
      <c r="X4827" s="76"/>
      <c r="Y4827" s="76"/>
      <c r="Z4827" s="90"/>
      <c r="AA4827" s="81"/>
    </row>
    <row r="4828" spans="1:27" ht="12.75" x14ac:dyDescent="0.2">
      <c r="A4828" s="75"/>
      <c r="B4828" s="76"/>
      <c r="C4828" s="76"/>
      <c r="D4828" s="77"/>
      <c r="E4828" s="78"/>
      <c r="F4828" s="79"/>
      <c r="G4828" s="80"/>
      <c r="H4828" s="81"/>
      <c r="I4828" s="81"/>
      <c r="J4828" s="82"/>
      <c r="K4828" s="82"/>
      <c r="L4828" s="76"/>
      <c r="M4828" s="83"/>
      <c r="N4828" s="83"/>
      <c r="O4828" s="76"/>
      <c r="P4828" s="76"/>
      <c r="Q4828" s="84"/>
      <c r="R4828" s="85"/>
      <c r="S4828" s="76"/>
      <c r="T4828" s="86"/>
      <c r="U4828" s="84"/>
      <c r="V4828" s="84"/>
      <c r="W4828" s="83"/>
      <c r="X4828" s="76"/>
      <c r="Y4828" s="76"/>
      <c r="Z4828" s="90"/>
      <c r="AA4828" s="81"/>
    </row>
    <row r="4829" spans="1:27" ht="12.75" x14ac:dyDescent="0.2">
      <c r="A4829" s="75"/>
      <c r="B4829" s="76"/>
      <c r="C4829" s="76"/>
      <c r="D4829" s="77"/>
      <c r="E4829" s="78"/>
      <c r="F4829" s="79"/>
      <c r="G4829" s="80"/>
      <c r="H4829" s="81"/>
      <c r="I4829" s="81"/>
      <c r="J4829" s="82"/>
      <c r="K4829" s="82"/>
      <c r="L4829" s="76"/>
      <c r="M4829" s="83"/>
      <c r="N4829" s="83"/>
      <c r="O4829" s="76"/>
      <c r="P4829" s="76"/>
      <c r="Q4829" s="84"/>
      <c r="R4829" s="85"/>
      <c r="S4829" s="76"/>
      <c r="T4829" s="86"/>
      <c r="U4829" s="84"/>
      <c r="V4829" s="84"/>
      <c r="W4829" s="83"/>
      <c r="X4829" s="76"/>
      <c r="Y4829" s="76"/>
      <c r="Z4829" s="90"/>
      <c r="AA4829" s="81"/>
    </row>
    <row r="4830" spans="1:27" ht="12.75" x14ac:dyDescent="0.2">
      <c r="A4830" s="75"/>
      <c r="B4830" s="76"/>
      <c r="C4830" s="76"/>
      <c r="D4830" s="77"/>
      <c r="E4830" s="78"/>
      <c r="F4830" s="79"/>
      <c r="G4830" s="80"/>
      <c r="H4830" s="81"/>
      <c r="I4830" s="81"/>
      <c r="J4830" s="82"/>
      <c r="K4830" s="82"/>
      <c r="L4830" s="76"/>
      <c r="M4830" s="83"/>
      <c r="N4830" s="83"/>
      <c r="O4830" s="76"/>
      <c r="P4830" s="76"/>
      <c r="Q4830" s="84"/>
      <c r="R4830" s="85"/>
      <c r="S4830" s="76"/>
      <c r="T4830" s="86"/>
      <c r="U4830" s="84"/>
      <c r="V4830" s="84"/>
      <c r="W4830" s="83"/>
      <c r="X4830" s="76"/>
      <c r="Y4830" s="76"/>
      <c r="Z4830" s="90"/>
      <c r="AA4830" s="81"/>
    </row>
    <row r="4831" spans="1:27" ht="12.75" x14ac:dyDescent="0.2">
      <c r="A4831" s="75"/>
      <c r="B4831" s="76"/>
      <c r="C4831" s="76"/>
      <c r="D4831" s="77"/>
      <c r="E4831" s="78"/>
      <c r="F4831" s="79"/>
      <c r="G4831" s="80"/>
      <c r="H4831" s="81"/>
      <c r="I4831" s="81"/>
      <c r="J4831" s="82"/>
      <c r="K4831" s="82"/>
      <c r="L4831" s="76"/>
      <c r="M4831" s="83"/>
      <c r="N4831" s="83"/>
      <c r="O4831" s="76"/>
      <c r="P4831" s="76"/>
      <c r="Q4831" s="84"/>
      <c r="R4831" s="85"/>
      <c r="S4831" s="76"/>
      <c r="T4831" s="86"/>
      <c r="U4831" s="84"/>
      <c r="V4831" s="84"/>
      <c r="W4831" s="83"/>
      <c r="X4831" s="76"/>
      <c r="Y4831" s="76"/>
      <c r="Z4831" s="90"/>
      <c r="AA4831" s="81"/>
    </row>
    <row r="4832" spans="1:27" ht="12.75" x14ac:dyDescent="0.2">
      <c r="A4832" s="75"/>
      <c r="B4832" s="76"/>
      <c r="C4832" s="76"/>
      <c r="D4832" s="77"/>
      <c r="E4832" s="78"/>
      <c r="F4832" s="79"/>
      <c r="G4832" s="80"/>
      <c r="H4832" s="81"/>
      <c r="I4832" s="81"/>
      <c r="J4832" s="82"/>
      <c r="K4832" s="82"/>
      <c r="L4832" s="76"/>
      <c r="M4832" s="83"/>
      <c r="N4832" s="83"/>
      <c r="O4832" s="76"/>
      <c r="P4832" s="76"/>
      <c r="Q4832" s="84"/>
      <c r="R4832" s="85"/>
      <c r="S4832" s="76"/>
      <c r="T4832" s="86"/>
      <c r="U4832" s="84"/>
      <c r="V4832" s="84"/>
      <c r="W4832" s="83"/>
      <c r="X4832" s="76"/>
      <c r="Y4832" s="76"/>
      <c r="Z4832" s="90"/>
      <c r="AA4832" s="81"/>
    </row>
    <row r="4833" spans="1:27" ht="12.75" x14ac:dyDescent="0.2">
      <c r="A4833" s="75"/>
      <c r="B4833" s="76"/>
      <c r="C4833" s="76"/>
      <c r="D4833" s="77"/>
      <c r="E4833" s="78"/>
      <c r="F4833" s="79"/>
      <c r="G4833" s="80"/>
      <c r="H4833" s="81"/>
      <c r="I4833" s="81"/>
      <c r="J4833" s="82"/>
      <c r="K4833" s="82"/>
      <c r="L4833" s="76"/>
      <c r="M4833" s="83"/>
      <c r="N4833" s="83"/>
      <c r="O4833" s="76"/>
      <c r="P4833" s="76"/>
      <c r="Q4833" s="84"/>
      <c r="R4833" s="85"/>
      <c r="S4833" s="76"/>
      <c r="T4833" s="86"/>
      <c r="U4833" s="84"/>
      <c r="V4833" s="84"/>
      <c r="W4833" s="83"/>
      <c r="X4833" s="76"/>
      <c r="Y4833" s="76"/>
      <c r="Z4833" s="90"/>
      <c r="AA4833" s="81"/>
    </row>
    <row r="4834" spans="1:27" ht="12.75" x14ac:dyDescent="0.2">
      <c r="A4834" s="75"/>
      <c r="B4834" s="76"/>
      <c r="C4834" s="76"/>
      <c r="D4834" s="77"/>
      <c r="E4834" s="78"/>
      <c r="F4834" s="79"/>
      <c r="G4834" s="80"/>
      <c r="H4834" s="81"/>
      <c r="I4834" s="81"/>
      <c r="J4834" s="82"/>
      <c r="K4834" s="82"/>
      <c r="L4834" s="76"/>
      <c r="M4834" s="83"/>
      <c r="N4834" s="83"/>
      <c r="O4834" s="76"/>
      <c r="P4834" s="76"/>
      <c r="Q4834" s="84"/>
      <c r="R4834" s="85"/>
      <c r="S4834" s="76"/>
      <c r="T4834" s="86"/>
      <c r="U4834" s="84"/>
      <c r="V4834" s="84"/>
      <c r="W4834" s="83"/>
      <c r="X4834" s="76"/>
      <c r="Y4834" s="76"/>
      <c r="Z4834" s="90"/>
      <c r="AA4834" s="81"/>
    </row>
    <row r="4835" spans="1:27" ht="12.75" x14ac:dyDescent="0.2">
      <c r="A4835" s="75"/>
      <c r="B4835" s="76"/>
      <c r="C4835" s="76"/>
      <c r="D4835" s="77"/>
      <c r="E4835" s="78"/>
      <c r="F4835" s="79"/>
      <c r="G4835" s="80"/>
      <c r="H4835" s="81"/>
      <c r="I4835" s="81"/>
      <c r="J4835" s="82"/>
      <c r="K4835" s="82"/>
      <c r="L4835" s="76"/>
      <c r="M4835" s="83"/>
      <c r="N4835" s="83"/>
      <c r="O4835" s="76"/>
      <c r="P4835" s="76"/>
      <c r="Q4835" s="84"/>
      <c r="R4835" s="85"/>
      <c r="S4835" s="76"/>
      <c r="T4835" s="86"/>
      <c r="U4835" s="84"/>
      <c r="V4835" s="84"/>
      <c r="W4835" s="83"/>
      <c r="X4835" s="76"/>
      <c r="Y4835" s="76"/>
      <c r="Z4835" s="90"/>
      <c r="AA4835" s="81"/>
    </row>
    <row r="4836" spans="1:27" ht="12.75" x14ac:dyDescent="0.2">
      <c r="A4836" s="75"/>
      <c r="B4836" s="76"/>
      <c r="C4836" s="76"/>
      <c r="D4836" s="77"/>
      <c r="E4836" s="78"/>
      <c r="F4836" s="79"/>
      <c r="G4836" s="80"/>
      <c r="H4836" s="81"/>
      <c r="I4836" s="81"/>
      <c r="J4836" s="82"/>
      <c r="K4836" s="82"/>
      <c r="L4836" s="76"/>
      <c r="M4836" s="83"/>
      <c r="N4836" s="83"/>
      <c r="O4836" s="76"/>
      <c r="P4836" s="76"/>
      <c r="Q4836" s="84"/>
      <c r="R4836" s="85"/>
      <c r="S4836" s="76"/>
      <c r="T4836" s="86"/>
      <c r="U4836" s="84"/>
      <c r="V4836" s="84"/>
      <c r="W4836" s="83"/>
      <c r="X4836" s="76"/>
      <c r="Y4836" s="76"/>
      <c r="Z4836" s="90"/>
      <c r="AA4836" s="81"/>
    </row>
    <row r="4837" spans="1:27" ht="12.75" x14ac:dyDescent="0.2">
      <c r="A4837" s="75"/>
      <c r="B4837" s="76"/>
      <c r="C4837" s="76"/>
      <c r="D4837" s="77"/>
      <c r="E4837" s="78"/>
      <c r="F4837" s="79"/>
      <c r="G4837" s="80"/>
      <c r="H4837" s="81"/>
      <c r="I4837" s="81"/>
      <c r="J4837" s="82"/>
      <c r="K4837" s="82"/>
      <c r="L4837" s="76"/>
      <c r="M4837" s="83"/>
      <c r="N4837" s="83"/>
      <c r="O4837" s="76"/>
      <c r="P4837" s="76"/>
      <c r="Q4837" s="84"/>
      <c r="R4837" s="85"/>
      <c r="S4837" s="76"/>
      <c r="T4837" s="86"/>
      <c r="U4837" s="84"/>
      <c r="V4837" s="84"/>
      <c r="W4837" s="83"/>
      <c r="X4837" s="76"/>
      <c r="Y4837" s="76"/>
      <c r="Z4837" s="90"/>
      <c r="AA4837" s="81"/>
    </row>
    <row r="4838" spans="1:27" ht="12.75" x14ac:dyDescent="0.2">
      <c r="A4838" s="75"/>
      <c r="B4838" s="76"/>
      <c r="C4838" s="76"/>
      <c r="D4838" s="77"/>
      <c r="E4838" s="78"/>
      <c r="F4838" s="79"/>
      <c r="G4838" s="80"/>
      <c r="H4838" s="81"/>
      <c r="I4838" s="81"/>
      <c r="J4838" s="82"/>
      <c r="K4838" s="82"/>
      <c r="L4838" s="76"/>
      <c r="M4838" s="83"/>
      <c r="N4838" s="83"/>
      <c r="O4838" s="76"/>
      <c r="P4838" s="76"/>
      <c r="Q4838" s="84"/>
      <c r="R4838" s="85"/>
      <c r="S4838" s="76"/>
      <c r="T4838" s="86"/>
      <c r="U4838" s="84"/>
      <c r="V4838" s="84"/>
      <c r="W4838" s="83"/>
      <c r="X4838" s="76"/>
      <c r="Y4838" s="76"/>
      <c r="Z4838" s="90"/>
      <c r="AA4838" s="81"/>
    </row>
    <row r="4839" spans="1:27" ht="12.75" x14ac:dyDescent="0.2">
      <c r="A4839" s="75"/>
      <c r="B4839" s="76"/>
      <c r="C4839" s="76"/>
      <c r="D4839" s="77"/>
      <c r="E4839" s="78"/>
      <c r="F4839" s="79"/>
      <c r="G4839" s="80"/>
      <c r="H4839" s="81"/>
      <c r="I4839" s="81"/>
      <c r="J4839" s="82"/>
      <c r="K4839" s="82"/>
      <c r="L4839" s="76"/>
      <c r="M4839" s="83"/>
      <c r="N4839" s="83"/>
      <c r="O4839" s="76"/>
      <c r="P4839" s="76"/>
      <c r="Q4839" s="84"/>
      <c r="R4839" s="85"/>
      <c r="S4839" s="76"/>
      <c r="T4839" s="86"/>
      <c r="U4839" s="84"/>
      <c r="V4839" s="84"/>
      <c r="W4839" s="83"/>
      <c r="X4839" s="76"/>
      <c r="Y4839" s="76"/>
      <c r="Z4839" s="90"/>
      <c r="AA4839" s="81"/>
    </row>
    <row r="4840" spans="1:27" ht="12.75" x14ac:dyDescent="0.2">
      <c r="A4840" s="75"/>
      <c r="B4840" s="76"/>
      <c r="C4840" s="76"/>
      <c r="D4840" s="77"/>
      <c r="E4840" s="78"/>
      <c r="F4840" s="79"/>
      <c r="G4840" s="80"/>
      <c r="H4840" s="81"/>
      <c r="I4840" s="81"/>
      <c r="J4840" s="82"/>
      <c r="K4840" s="82"/>
      <c r="L4840" s="76"/>
      <c r="M4840" s="83"/>
      <c r="N4840" s="83"/>
      <c r="O4840" s="76"/>
      <c r="P4840" s="76"/>
      <c r="Q4840" s="84"/>
      <c r="R4840" s="85"/>
      <c r="S4840" s="76"/>
      <c r="T4840" s="86"/>
      <c r="U4840" s="84"/>
      <c r="V4840" s="84"/>
      <c r="W4840" s="83"/>
      <c r="X4840" s="76"/>
      <c r="Y4840" s="76"/>
      <c r="Z4840" s="90"/>
      <c r="AA4840" s="81"/>
    </row>
    <row r="4841" spans="1:27" ht="12.75" x14ac:dyDescent="0.2">
      <c r="A4841" s="75"/>
      <c r="B4841" s="76"/>
      <c r="C4841" s="76"/>
      <c r="D4841" s="77"/>
      <c r="E4841" s="78"/>
      <c r="F4841" s="79"/>
      <c r="G4841" s="80"/>
      <c r="H4841" s="81"/>
      <c r="I4841" s="81"/>
      <c r="J4841" s="82"/>
      <c r="K4841" s="82"/>
      <c r="L4841" s="76"/>
      <c r="M4841" s="83"/>
      <c r="N4841" s="83"/>
      <c r="O4841" s="76"/>
      <c r="P4841" s="76"/>
      <c r="Q4841" s="84"/>
      <c r="R4841" s="85"/>
      <c r="S4841" s="76"/>
      <c r="T4841" s="86"/>
      <c r="U4841" s="84"/>
      <c r="V4841" s="84"/>
      <c r="W4841" s="83"/>
      <c r="X4841" s="76"/>
      <c r="Y4841" s="76"/>
      <c r="Z4841" s="90"/>
      <c r="AA4841" s="81"/>
    </row>
    <row r="4842" spans="1:27" ht="12.75" x14ac:dyDescent="0.2">
      <c r="A4842" s="75"/>
      <c r="B4842" s="76"/>
      <c r="C4842" s="76"/>
      <c r="D4842" s="77"/>
      <c r="E4842" s="78"/>
      <c r="F4842" s="79"/>
      <c r="G4842" s="80"/>
      <c r="H4842" s="81"/>
      <c r="I4842" s="81"/>
      <c r="J4842" s="82"/>
      <c r="K4842" s="82"/>
      <c r="L4842" s="76"/>
      <c r="M4842" s="83"/>
      <c r="N4842" s="83"/>
      <c r="O4842" s="76"/>
      <c r="P4842" s="76"/>
      <c r="Q4842" s="84"/>
      <c r="R4842" s="85"/>
      <c r="S4842" s="76"/>
      <c r="T4842" s="86"/>
      <c r="U4842" s="84"/>
      <c r="V4842" s="84"/>
      <c r="W4842" s="83"/>
      <c r="X4842" s="76"/>
      <c r="Y4842" s="76"/>
      <c r="Z4842" s="90"/>
      <c r="AA4842" s="81"/>
    </row>
    <row r="4843" spans="1:27" ht="12.75" x14ac:dyDescent="0.2">
      <c r="A4843" s="75"/>
      <c r="B4843" s="76"/>
      <c r="C4843" s="76"/>
      <c r="D4843" s="77"/>
      <c r="E4843" s="78"/>
      <c r="F4843" s="79"/>
      <c r="G4843" s="80"/>
      <c r="H4843" s="81"/>
      <c r="I4843" s="81"/>
      <c r="J4843" s="82"/>
      <c r="K4843" s="82"/>
      <c r="L4843" s="76"/>
      <c r="M4843" s="83"/>
      <c r="N4843" s="83"/>
      <c r="O4843" s="76"/>
      <c r="P4843" s="76"/>
      <c r="Q4843" s="84"/>
      <c r="R4843" s="85"/>
      <c r="S4843" s="76"/>
      <c r="T4843" s="86"/>
      <c r="U4843" s="84"/>
      <c r="V4843" s="84"/>
      <c r="W4843" s="83"/>
      <c r="X4843" s="76"/>
      <c r="Y4843" s="76"/>
      <c r="Z4843" s="90"/>
      <c r="AA4843" s="81"/>
    </row>
    <row r="4844" spans="1:27" ht="12.75" x14ac:dyDescent="0.2">
      <c r="A4844" s="75"/>
      <c r="B4844" s="76"/>
      <c r="C4844" s="76"/>
      <c r="D4844" s="77"/>
      <c r="E4844" s="78"/>
      <c r="F4844" s="79"/>
      <c r="G4844" s="80"/>
      <c r="H4844" s="81"/>
      <c r="I4844" s="81"/>
      <c r="J4844" s="82"/>
      <c r="K4844" s="82"/>
      <c r="L4844" s="76"/>
      <c r="M4844" s="83"/>
      <c r="N4844" s="83"/>
      <c r="O4844" s="76"/>
      <c r="P4844" s="76"/>
      <c r="Q4844" s="84"/>
      <c r="R4844" s="85"/>
      <c r="S4844" s="76"/>
      <c r="T4844" s="86"/>
      <c r="U4844" s="84"/>
      <c r="V4844" s="84"/>
      <c r="W4844" s="83"/>
      <c r="X4844" s="76"/>
      <c r="Y4844" s="76"/>
      <c r="Z4844" s="90"/>
      <c r="AA4844" s="81"/>
    </row>
    <row r="4845" spans="1:27" ht="12.75" x14ac:dyDescent="0.2">
      <c r="A4845" s="75"/>
      <c r="B4845" s="76"/>
      <c r="C4845" s="76"/>
      <c r="D4845" s="77"/>
      <c r="E4845" s="78"/>
      <c r="F4845" s="79"/>
      <c r="G4845" s="80"/>
      <c r="H4845" s="81"/>
      <c r="I4845" s="81"/>
      <c r="J4845" s="82"/>
      <c r="K4845" s="82"/>
      <c r="L4845" s="76"/>
      <c r="M4845" s="83"/>
      <c r="N4845" s="83"/>
      <c r="O4845" s="76"/>
      <c r="P4845" s="76"/>
      <c r="Q4845" s="84"/>
      <c r="R4845" s="85"/>
      <c r="S4845" s="76"/>
      <c r="T4845" s="86"/>
      <c r="U4845" s="84"/>
      <c r="V4845" s="84"/>
      <c r="W4845" s="83"/>
      <c r="X4845" s="76"/>
      <c r="Y4845" s="76"/>
      <c r="Z4845" s="90"/>
      <c r="AA4845" s="81"/>
    </row>
    <row r="4846" spans="1:27" ht="12.75" x14ac:dyDescent="0.2">
      <c r="A4846" s="75"/>
      <c r="B4846" s="76"/>
      <c r="C4846" s="76"/>
      <c r="D4846" s="77"/>
      <c r="E4846" s="78"/>
      <c r="F4846" s="79"/>
      <c r="G4846" s="80"/>
      <c r="H4846" s="81"/>
      <c r="I4846" s="81"/>
      <c r="J4846" s="82"/>
      <c r="K4846" s="82"/>
      <c r="L4846" s="76"/>
      <c r="M4846" s="83"/>
      <c r="N4846" s="83"/>
      <c r="O4846" s="76"/>
      <c r="P4846" s="76"/>
      <c r="Q4846" s="84"/>
      <c r="R4846" s="85"/>
      <c r="S4846" s="76"/>
      <c r="T4846" s="86"/>
      <c r="U4846" s="84"/>
      <c r="V4846" s="84"/>
      <c r="W4846" s="83"/>
      <c r="X4846" s="76"/>
      <c r="Y4846" s="76"/>
      <c r="Z4846" s="90"/>
      <c r="AA4846" s="81"/>
    </row>
    <row r="4847" spans="1:27" ht="12.75" x14ac:dyDescent="0.2">
      <c r="A4847" s="75"/>
      <c r="B4847" s="76"/>
      <c r="C4847" s="76"/>
      <c r="D4847" s="77"/>
      <c r="E4847" s="78"/>
      <c r="F4847" s="79"/>
      <c r="G4847" s="80"/>
      <c r="H4847" s="81"/>
      <c r="I4847" s="81"/>
      <c r="J4847" s="82"/>
      <c r="K4847" s="82"/>
      <c r="L4847" s="76"/>
      <c r="M4847" s="83"/>
      <c r="N4847" s="83"/>
      <c r="O4847" s="76"/>
      <c r="P4847" s="76"/>
      <c r="Q4847" s="84"/>
      <c r="R4847" s="85"/>
      <c r="S4847" s="76"/>
      <c r="T4847" s="86"/>
      <c r="U4847" s="84"/>
      <c r="V4847" s="84"/>
      <c r="W4847" s="83"/>
      <c r="X4847" s="76"/>
      <c r="Y4847" s="76"/>
      <c r="Z4847" s="90"/>
      <c r="AA4847" s="81"/>
    </row>
    <row r="4848" spans="1:27" ht="12.75" x14ac:dyDescent="0.2">
      <c r="A4848" s="75"/>
      <c r="B4848" s="76"/>
      <c r="C4848" s="76"/>
      <c r="D4848" s="77"/>
      <c r="E4848" s="78"/>
      <c r="F4848" s="79"/>
      <c r="G4848" s="80"/>
      <c r="H4848" s="81"/>
      <c r="I4848" s="81"/>
      <c r="J4848" s="82"/>
      <c r="K4848" s="82"/>
      <c r="L4848" s="76"/>
      <c r="M4848" s="83"/>
      <c r="N4848" s="83"/>
      <c r="O4848" s="76"/>
      <c r="P4848" s="76"/>
      <c r="Q4848" s="84"/>
      <c r="R4848" s="85"/>
      <c r="S4848" s="76"/>
      <c r="T4848" s="86"/>
      <c r="U4848" s="84"/>
      <c r="V4848" s="84"/>
      <c r="W4848" s="83"/>
      <c r="X4848" s="76"/>
      <c r="Y4848" s="76"/>
      <c r="Z4848" s="90"/>
      <c r="AA4848" s="81"/>
    </row>
    <row r="4849" spans="1:27" ht="12.75" x14ac:dyDescent="0.2">
      <c r="A4849" s="75"/>
      <c r="B4849" s="76"/>
      <c r="C4849" s="76"/>
      <c r="D4849" s="77"/>
      <c r="E4849" s="78"/>
      <c r="F4849" s="79"/>
      <c r="G4849" s="80"/>
      <c r="H4849" s="81"/>
      <c r="I4849" s="81"/>
      <c r="J4849" s="82"/>
      <c r="K4849" s="82"/>
      <c r="L4849" s="76"/>
      <c r="M4849" s="83"/>
      <c r="N4849" s="83"/>
      <c r="O4849" s="76"/>
      <c r="P4849" s="76"/>
      <c r="Q4849" s="84"/>
      <c r="R4849" s="85"/>
      <c r="S4849" s="76"/>
      <c r="T4849" s="86"/>
      <c r="U4849" s="84"/>
      <c r="V4849" s="84"/>
      <c r="W4849" s="83"/>
      <c r="X4849" s="76"/>
      <c r="Y4849" s="76"/>
      <c r="Z4849" s="90"/>
      <c r="AA4849" s="81"/>
    </row>
    <row r="4850" spans="1:27" ht="12.75" x14ac:dyDescent="0.2">
      <c r="A4850" s="75"/>
      <c r="B4850" s="76"/>
      <c r="C4850" s="76"/>
      <c r="D4850" s="77"/>
      <c r="E4850" s="78"/>
      <c r="F4850" s="79"/>
      <c r="G4850" s="80"/>
      <c r="H4850" s="81"/>
      <c r="I4850" s="81"/>
      <c r="J4850" s="82"/>
      <c r="K4850" s="82"/>
      <c r="L4850" s="76"/>
      <c r="M4850" s="83"/>
      <c r="N4850" s="83"/>
      <c r="O4850" s="76"/>
      <c r="P4850" s="76"/>
      <c r="Q4850" s="84"/>
      <c r="R4850" s="85"/>
      <c r="S4850" s="76"/>
      <c r="T4850" s="86"/>
      <c r="U4850" s="84"/>
      <c r="V4850" s="84"/>
      <c r="W4850" s="83"/>
      <c r="X4850" s="76"/>
      <c r="Y4850" s="76"/>
      <c r="Z4850" s="90"/>
      <c r="AA4850" s="81"/>
    </row>
    <row r="4851" spans="1:27" ht="12.75" x14ac:dyDescent="0.2">
      <c r="A4851" s="75"/>
      <c r="B4851" s="76"/>
      <c r="C4851" s="76"/>
      <c r="D4851" s="77"/>
      <c r="E4851" s="78"/>
      <c r="F4851" s="79"/>
      <c r="G4851" s="80"/>
      <c r="H4851" s="81"/>
      <c r="I4851" s="81"/>
      <c r="J4851" s="82"/>
      <c r="K4851" s="82"/>
      <c r="L4851" s="76"/>
      <c r="M4851" s="83"/>
      <c r="N4851" s="83"/>
      <c r="O4851" s="76"/>
      <c r="P4851" s="76"/>
      <c r="Q4851" s="84"/>
      <c r="R4851" s="85"/>
      <c r="S4851" s="76"/>
      <c r="T4851" s="86"/>
      <c r="U4851" s="84"/>
      <c r="V4851" s="84"/>
      <c r="W4851" s="83"/>
      <c r="X4851" s="76"/>
      <c r="Y4851" s="76"/>
      <c r="Z4851" s="90"/>
      <c r="AA4851" s="81"/>
    </row>
    <row r="4852" spans="1:27" ht="12.75" x14ac:dyDescent="0.2">
      <c r="A4852" s="75"/>
      <c r="B4852" s="76"/>
      <c r="C4852" s="76"/>
      <c r="D4852" s="77"/>
      <c r="E4852" s="78"/>
      <c r="F4852" s="79"/>
      <c r="G4852" s="80"/>
      <c r="H4852" s="81"/>
      <c r="I4852" s="81"/>
      <c r="J4852" s="82"/>
      <c r="K4852" s="82"/>
      <c r="L4852" s="76"/>
      <c r="M4852" s="83"/>
      <c r="N4852" s="83"/>
      <c r="O4852" s="76"/>
      <c r="P4852" s="76"/>
      <c r="Q4852" s="84"/>
      <c r="R4852" s="85"/>
      <c r="S4852" s="76"/>
      <c r="T4852" s="86"/>
      <c r="U4852" s="84"/>
      <c r="V4852" s="84"/>
      <c r="W4852" s="83"/>
      <c r="X4852" s="76"/>
      <c r="Y4852" s="76"/>
      <c r="Z4852" s="90"/>
      <c r="AA4852" s="81"/>
    </row>
    <row r="4853" spans="1:27" ht="12.75" x14ac:dyDescent="0.2">
      <c r="A4853" s="75"/>
      <c r="B4853" s="76"/>
      <c r="C4853" s="76"/>
      <c r="D4853" s="77"/>
      <c r="E4853" s="78"/>
      <c r="F4853" s="79"/>
      <c r="G4853" s="80"/>
      <c r="H4853" s="81"/>
      <c r="I4853" s="81"/>
      <c r="J4853" s="82"/>
      <c r="K4853" s="82"/>
      <c r="L4853" s="76"/>
      <c r="M4853" s="83"/>
      <c r="N4853" s="83"/>
      <c r="O4853" s="76"/>
      <c r="P4853" s="76"/>
      <c r="Q4853" s="84"/>
      <c r="R4853" s="85"/>
      <c r="S4853" s="76"/>
      <c r="T4853" s="86"/>
      <c r="U4853" s="84"/>
      <c r="V4853" s="84"/>
      <c r="W4853" s="83"/>
      <c r="X4853" s="76"/>
      <c r="Y4853" s="76"/>
      <c r="Z4853" s="90"/>
      <c r="AA4853" s="81"/>
    </row>
    <row r="4854" spans="1:27" ht="12.75" x14ac:dyDescent="0.2">
      <c r="A4854" s="75"/>
      <c r="B4854" s="76"/>
      <c r="C4854" s="76"/>
      <c r="D4854" s="77"/>
      <c r="E4854" s="78"/>
      <c r="F4854" s="79"/>
      <c r="G4854" s="80"/>
      <c r="H4854" s="81"/>
      <c r="I4854" s="81"/>
      <c r="J4854" s="82"/>
      <c r="K4854" s="82"/>
      <c r="L4854" s="76"/>
      <c r="M4854" s="83"/>
      <c r="N4854" s="83"/>
      <c r="O4854" s="76"/>
      <c r="P4854" s="76"/>
      <c r="Q4854" s="84"/>
      <c r="R4854" s="85"/>
      <c r="S4854" s="76"/>
      <c r="T4854" s="86"/>
      <c r="U4854" s="84"/>
      <c r="V4854" s="84"/>
      <c r="W4854" s="83"/>
      <c r="X4854" s="76"/>
      <c r="Y4854" s="76"/>
      <c r="Z4854" s="90"/>
      <c r="AA4854" s="81"/>
    </row>
    <row r="4855" spans="1:27" ht="12.75" x14ac:dyDescent="0.2">
      <c r="A4855" s="75"/>
      <c r="B4855" s="76"/>
      <c r="C4855" s="76"/>
      <c r="D4855" s="77"/>
      <c r="E4855" s="78"/>
      <c r="F4855" s="79"/>
      <c r="G4855" s="80"/>
      <c r="H4855" s="81"/>
      <c r="I4855" s="81"/>
      <c r="J4855" s="82"/>
      <c r="K4855" s="82"/>
      <c r="L4855" s="76"/>
      <c r="M4855" s="83"/>
      <c r="N4855" s="83"/>
      <c r="O4855" s="76"/>
      <c r="P4855" s="76"/>
      <c r="Q4855" s="84"/>
      <c r="R4855" s="85"/>
      <c r="S4855" s="76"/>
      <c r="T4855" s="86"/>
      <c r="U4855" s="84"/>
      <c r="V4855" s="84"/>
      <c r="W4855" s="83"/>
      <c r="X4855" s="76"/>
      <c r="Y4855" s="76"/>
      <c r="Z4855" s="90"/>
      <c r="AA4855" s="81"/>
    </row>
    <row r="4856" spans="1:27" ht="12.75" x14ac:dyDescent="0.2">
      <c r="A4856" s="75"/>
      <c r="B4856" s="76"/>
      <c r="C4856" s="76"/>
      <c r="D4856" s="77"/>
      <c r="E4856" s="78"/>
      <c r="F4856" s="79"/>
      <c r="G4856" s="80"/>
      <c r="H4856" s="81"/>
      <c r="I4856" s="81"/>
      <c r="J4856" s="82"/>
      <c r="K4856" s="82"/>
      <c r="L4856" s="76"/>
      <c r="M4856" s="83"/>
      <c r="N4856" s="83"/>
      <c r="O4856" s="76"/>
      <c r="P4856" s="76"/>
      <c r="Q4856" s="84"/>
      <c r="R4856" s="85"/>
      <c r="S4856" s="76"/>
      <c r="T4856" s="86"/>
      <c r="U4856" s="84"/>
      <c r="V4856" s="84"/>
      <c r="W4856" s="83"/>
      <c r="X4856" s="76"/>
      <c r="Y4856" s="76"/>
      <c r="Z4856" s="90"/>
      <c r="AA4856" s="81"/>
    </row>
    <row r="4857" spans="1:27" ht="12.75" x14ac:dyDescent="0.2">
      <c r="A4857" s="75"/>
      <c r="B4857" s="76"/>
      <c r="C4857" s="76"/>
      <c r="D4857" s="77"/>
      <c r="E4857" s="78"/>
      <c r="F4857" s="79"/>
      <c r="G4857" s="80"/>
      <c r="H4857" s="81"/>
      <c r="I4857" s="81"/>
      <c r="J4857" s="82"/>
      <c r="K4857" s="82"/>
      <c r="L4857" s="76"/>
      <c r="M4857" s="83"/>
      <c r="N4857" s="83"/>
      <c r="O4857" s="76"/>
      <c r="P4857" s="76"/>
      <c r="Q4857" s="84"/>
      <c r="R4857" s="85"/>
      <c r="S4857" s="76"/>
      <c r="T4857" s="86"/>
      <c r="U4857" s="84"/>
      <c r="V4857" s="84"/>
      <c r="W4857" s="83"/>
      <c r="X4857" s="76"/>
      <c r="Y4857" s="76"/>
      <c r="Z4857" s="90"/>
      <c r="AA4857" s="81"/>
    </row>
    <row r="4858" spans="1:27" ht="12.75" x14ac:dyDescent="0.2">
      <c r="A4858" s="75"/>
      <c r="B4858" s="76"/>
      <c r="C4858" s="76"/>
      <c r="D4858" s="77"/>
      <c r="E4858" s="78"/>
      <c r="F4858" s="79"/>
      <c r="G4858" s="80"/>
      <c r="H4858" s="81"/>
      <c r="I4858" s="81"/>
      <c r="J4858" s="82"/>
      <c r="K4858" s="82"/>
      <c r="L4858" s="76"/>
      <c r="M4858" s="83"/>
      <c r="N4858" s="83"/>
      <c r="O4858" s="76"/>
      <c r="P4858" s="76"/>
      <c r="Q4858" s="84"/>
      <c r="R4858" s="85"/>
      <c r="S4858" s="76"/>
      <c r="T4858" s="86"/>
      <c r="U4858" s="84"/>
      <c r="V4858" s="84"/>
      <c r="W4858" s="83"/>
      <c r="X4858" s="76"/>
      <c r="Y4858" s="76"/>
      <c r="Z4858" s="90"/>
      <c r="AA4858" s="81"/>
    </row>
    <row r="4859" spans="1:27" ht="12.75" x14ac:dyDescent="0.2">
      <c r="A4859" s="75"/>
      <c r="B4859" s="76"/>
      <c r="C4859" s="76"/>
      <c r="D4859" s="77"/>
      <c r="E4859" s="78"/>
      <c r="F4859" s="79"/>
      <c r="G4859" s="80"/>
      <c r="H4859" s="81"/>
      <c r="I4859" s="81"/>
      <c r="J4859" s="82"/>
      <c r="K4859" s="82"/>
      <c r="L4859" s="76"/>
      <c r="M4859" s="83"/>
      <c r="N4859" s="83"/>
      <c r="O4859" s="76"/>
      <c r="P4859" s="76"/>
      <c r="Q4859" s="84"/>
      <c r="R4859" s="85"/>
      <c r="S4859" s="76"/>
      <c r="T4859" s="86"/>
      <c r="U4859" s="84"/>
      <c r="V4859" s="84"/>
      <c r="W4859" s="83"/>
      <c r="X4859" s="76"/>
      <c r="Y4859" s="76"/>
      <c r="Z4859" s="90"/>
      <c r="AA4859" s="81"/>
    </row>
    <row r="4860" spans="1:27" ht="12.75" x14ac:dyDescent="0.2">
      <c r="A4860" s="75"/>
      <c r="B4860" s="76"/>
      <c r="C4860" s="76"/>
      <c r="D4860" s="77"/>
      <c r="E4860" s="78"/>
      <c r="F4860" s="79"/>
      <c r="G4860" s="80"/>
      <c r="H4860" s="81"/>
      <c r="I4860" s="81"/>
      <c r="J4860" s="82"/>
      <c r="K4860" s="82"/>
      <c r="L4860" s="76"/>
      <c r="M4860" s="83"/>
      <c r="N4860" s="83"/>
      <c r="O4860" s="76"/>
      <c r="P4860" s="76"/>
      <c r="Q4860" s="84"/>
      <c r="R4860" s="85"/>
      <c r="S4860" s="76"/>
      <c r="T4860" s="86"/>
      <c r="U4860" s="84"/>
      <c r="V4860" s="84"/>
      <c r="W4860" s="83"/>
      <c r="X4860" s="76"/>
      <c r="Y4860" s="76"/>
      <c r="Z4860" s="90"/>
      <c r="AA4860" s="81"/>
    </row>
    <row r="4861" spans="1:27" ht="12.75" x14ac:dyDescent="0.2">
      <c r="A4861" s="75"/>
      <c r="B4861" s="76"/>
      <c r="C4861" s="76"/>
      <c r="D4861" s="77"/>
      <c r="E4861" s="78"/>
      <c r="F4861" s="79"/>
      <c r="G4861" s="80"/>
      <c r="H4861" s="81"/>
      <c r="I4861" s="81"/>
      <c r="J4861" s="82"/>
      <c r="K4861" s="82"/>
      <c r="L4861" s="76"/>
      <c r="M4861" s="83"/>
      <c r="N4861" s="83"/>
      <c r="O4861" s="76"/>
      <c r="P4861" s="76"/>
      <c r="Q4861" s="84"/>
      <c r="R4861" s="85"/>
      <c r="S4861" s="76"/>
      <c r="T4861" s="86"/>
      <c r="U4861" s="84"/>
      <c r="V4861" s="84"/>
      <c r="W4861" s="83"/>
      <c r="X4861" s="76"/>
      <c r="Y4861" s="76"/>
      <c r="Z4861" s="90"/>
      <c r="AA4861" s="81"/>
    </row>
    <row r="4862" spans="1:27" ht="12.75" x14ac:dyDescent="0.2">
      <c r="A4862" s="75"/>
      <c r="B4862" s="76"/>
      <c r="C4862" s="76"/>
      <c r="D4862" s="77"/>
      <c r="E4862" s="78"/>
      <c r="F4862" s="79"/>
      <c r="G4862" s="80"/>
      <c r="H4862" s="81"/>
      <c r="I4862" s="81"/>
      <c r="J4862" s="82"/>
      <c r="K4862" s="82"/>
      <c r="L4862" s="76"/>
      <c r="M4862" s="83"/>
      <c r="N4862" s="83"/>
      <c r="O4862" s="76"/>
      <c r="P4862" s="76"/>
      <c r="Q4862" s="84"/>
      <c r="R4862" s="85"/>
      <c r="S4862" s="76"/>
      <c r="T4862" s="86"/>
      <c r="U4862" s="84"/>
      <c r="V4862" s="84"/>
      <c r="W4862" s="83"/>
      <c r="X4862" s="76"/>
      <c r="Y4862" s="76"/>
      <c r="Z4862" s="90"/>
      <c r="AA4862" s="81"/>
    </row>
    <row r="4863" spans="1:27" ht="12.75" x14ac:dyDescent="0.2">
      <c r="A4863" s="75"/>
      <c r="B4863" s="76"/>
      <c r="C4863" s="76"/>
      <c r="D4863" s="77"/>
      <c r="E4863" s="78"/>
      <c r="F4863" s="79"/>
      <c r="G4863" s="80"/>
      <c r="H4863" s="81"/>
      <c r="I4863" s="81"/>
      <c r="J4863" s="82"/>
      <c r="K4863" s="82"/>
      <c r="L4863" s="76"/>
      <c r="M4863" s="83"/>
      <c r="N4863" s="83"/>
      <c r="O4863" s="76"/>
      <c r="P4863" s="76"/>
      <c r="Q4863" s="84"/>
      <c r="R4863" s="85"/>
      <c r="S4863" s="76"/>
      <c r="T4863" s="86"/>
      <c r="U4863" s="84"/>
      <c r="V4863" s="84"/>
      <c r="W4863" s="83"/>
      <c r="X4863" s="76"/>
      <c r="Y4863" s="76"/>
      <c r="Z4863" s="90"/>
      <c r="AA4863" s="81"/>
    </row>
    <row r="4864" spans="1:27" ht="12.75" x14ac:dyDescent="0.2">
      <c r="A4864" s="75"/>
      <c r="B4864" s="76"/>
      <c r="C4864" s="76"/>
      <c r="D4864" s="77"/>
      <c r="E4864" s="78"/>
      <c r="F4864" s="79"/>
      <c r="G4864" s="80"/>
      <c r="H4864" s="81"/>
      <c r="I4864" s="81"/>
      <c r="J4864" s="82"/>
      <c r="K4864" s="82"/>
      <c r="L4864" s="76"/>
      <c r="M4864" s="83"/>
      <c r="N4864" s="83"/>
      <c r="O4864" s="76"/>
      <c r="P4864" s="76"/>
      <c r="Q4864" s="84"/>
      <c r="R4864" s="85"/>
      <c r="S4864" s="76"/>
      <c r="T4864" s="86"/>
      <c r="U4864" s="84"/>
      <c r="V4864" s="84"/>
      <c r="W4864" s="83"/>
      <c r="X4864" s="76"/>
      <c r="Y4864" s="76"/>
      <c r="Z4864" s="90"/>
      <c r="AA4864" s="81"/>
    </row>
    <row r="4865" spans="1:27" ht="12.75" x14ac:dyDescent="0.2">
      <c r="A4865" s="75"/>
      <c r="B4865" s="76"/>
      <c r="C4865" s="76"/>
      <c r="D4865" s="77"/>
      <c r="E4865" s="78"/>
      <c r="F4865" s="79"/>
      <c r="G4865" s="80"/>
      <c r="H4865" s="81"/>
      <c r="I4865" s="81"/>
      <c r="J4865" s="82"/>
      <c r="K4865" s="82"/>
      <c r="L4865" s="76"/>
      <c r="M4865" s="83"/>
      <c r="N4865" s="83"/>
      <c r="O4865" s="76"/>
      <c r="P4865" s="76"/>
      <c r="Q4865" s="84"/>
      <c r="R4865" s="85"/>
      <c r="S4865" s="76"/>
      <c r="T4865" s="86"/>
      <c r="U4865" s="84"/>
      <c r="V4865" s="84"/>
      <c r="W4865" s="83"/>
      <c r="X4865" s="76"/>
      <c r="Y4865" s="76"/>
      <c r="Z4865" s="90"/>
      <c r="AA4865" s="81"/>
    </row>
    <row r="4866" spans="1:27" ht="12.75" x14ac:dyDescent="0.2">
      <c r="A4866" s="75"/>
      <c r="B4866" s="76"/>
      <c r="C4866" s="76"/>
      <c r="D4866" s="77"/>
      <c r="E4866" s="78"/>
      <c r="F4866" s="79"/>
      <c r="G4866" s="80"/>
      <c r="H4866" s="81"/>
      <c r="I4866" s="81"/>
      <c r="J4866" s="82"/>
      <c r="K4866" s="82"/>
      <c r="L4866" s="76"/>
      <c r="M4866" s="83"/>
      <c r="N4866" s="83"/>
      <c r="O4866" s="76"/>
      <c r="P4866" s="76"/>
      <c r="Q4866" s="84"/>
      <c r="R4866" s="85"/>
      <c r="S4866" s="76"/>
      <c r="T4866" s="86"/>
      <c r="U4866" s="84"/>
      <c r="V4866" s="84"/>
      <c r="W4866" s="83"/>
      <c r="X4866" s="76"/>
      <c r="Y4866" s="76"/>
      <c r="Z4866" s="90"/>
      <c r="AA4866" s="81"/>
    </row>
    <row r="4867" spans="1:27" ht="12.75" x14ac:dyDescent="0.2">
      <c r="A4867" s="75"/>
      <c r="B4867" s="76"/>
      <c r="C4867" s="76"/>
      <c r="D4867" s="77"/>
      <c r="E4867" s="78"/>
      <c r="F4867" s="79"/>
      <c r="G4867" s="80"/>
      <c r="H4867" s="81"/>
      <c r="I4867" s="81"/>
      <c r="J4867" s="82"/>
      <c r="K4867" s="82"/>
      <c r="L4867" s="76"/>
      <c r="M4867" s="83"/>
      <c r="N4867" s="83"/>
      <c r="O4867" s="76"/>
      <c r="P4867" s="76"/>
      <c r="Q4867" s="84"/>
      <c r="R4867" s="85"/>
      <c r="S4867" s="76"/>
      <c r="T4867" s="86"/>
      <c r="U4867" s="84"/>
      <c r="V4867" s="84"/>
      <c r="W4867" s="83"/>
      <c r="X4867" s="76"/>
      <c r="Y4867" s="76"/>
      <c r="Z4867" s="90"/>
      <c r="AA4867" s="81"/>
    </row>
    <row r="4868" spans="1:27" ht="12.75" x14ac:dyDescent="0.2">
      <c r="A4868" s="75"/>
      <c r="B4868" s="76"/>
      <c r="C4868" s="76"/>
      <c r="D4868" s="77"/>
      <c r="E4868" s="78"/>
      <c r="F4868" s="79"/>
      <c r="G4868" s="80"/>
      <c r="H4868" s="81"/>
      <c r="I4868" s="81"/>
      <c r="J4868" s="82"/>
      <c r="K4868" s="82"/>
      <c r="L4868" s="76"/>
      <c r="M4868" s="83"/>
      <c r="N4868" s="83"/>
      <c r="O4868" s="76"/>
      <c r="P4868" s="76"/>
      <c r="Q4868" s="84"/>
      <c r="R4868" s="85"/>
      <c r="S4868" s="76"/>
      <c r="T4868" s="86"/>
      <c r="U4868" s="84"/>
      <c r="V4868" s="84"/>
      <c r="W4868" s="83"/>
      <c r="X4868" s="76"/>
      <c r="Y4868" s="76"/>
      <c r="Z4868" s="90"/>
      <c r="AA4868" s="81"/>
    </row>
    <row r="4869" spans="1:27" ht="12.75" x14ac:dyDescent="0.2">
      <c r="A4869" s="75"/>
      <c r="B4869" s="76"/>
      <c r="C4869" s="76"/>
      <c r="D4869" s="77"/>
      <c r="E4869" s="78"/>
      <c r="F4869" s="79"/>
      <c r="G4869" s="80"/>
      <c r="H4869" s="81"/>
      <c r="I4869" s="81"/>
      <c r="J4869" s="82"/>
      <c r="K4869" s="82"/>
      <c r="L4869" s="76"/>
      <c r="M4869" s="83"/>
      <c r="N4869" s="83"/>
      <c r="O4869" s="76"/>
      <c r="P4869" s="76"/>
      <c r="Q4869" s="84"/>
      <c r="R4869" s="85"/>
      <c r="S4869" s="76"/>
      <c r="T4869" s="86"/>
      <c r="U4869" s="84"/>
      <c r="V4869" s="84"/>
      <c r="W4869" s="83"/>
      <c r="X4869" s="76"/>
      <c r="Y4869" s="76"/>
      <c r="Z4869" s="90"/>
      <c r="AA4869" s="81"/>
    </row>
    <row r="4870" spans="1:27" ht="12.75" x14ac:dyDescent="0.2">
      <c r="A4870" s="75"/>
      <c r="B4870" s="76"/>
      <c r="C4870" s="76"/>
      <c r="D4870" s="77"/>
      <c r="E4870" s="78"/>
      <c r="F4870" s="79"/>
      <c r="G4870" s="80"/>
      <c r="H4870" s="81"/>
      <c r="I4870" s="81"/>
      <c r="J4870" s="82"/>
      <c r="K4870" s="82"/>
      <c r="L4870" s="76"/>
      <c r="M4870" s="83"/>
      <c r="N4870" s="83"/>
      <c r="O4870" s="76"/>
      <c r="P4870" s="76"/>
      <c r="Q4870" s="84"/>
      <c r="R4870" s="85"/>
      <c r="S4870" s="76"/>
      <c r="T4870" s="86"/>
      <c r="U4870" s="84"/>
      <c r="V4870" s="84"/>
      <c r="W4870" s="83"/>
      <c r="X4870" s="76"/>
      <c r="Y4870" s="76"/>
      <c r="Z4870" s="90"/>
      <c r="AA4870" s="81"/>
    </row>
    <row r="4871" spans="1:27" ht="12.75" x14ac:dyDescent="0.2">
      <c r="A4871" s="75"/>
      <c r="B4871" s="76"/>
      <c r="C4871" s="76"/>
      <c r="D4871" s="77"/>
      <c r="E4871" s="78"/>
      <c r="F4871" s="79"/>
      <c r="G4871" s="80"/>
      <c r="H4871" s="81"/>
      <c r="I4871" s="81"/>
      <c r="J4871" s="82"/>
      <c r="K4871" s="82"/>
      <c r="L4871" s="76"/>
      <c r="M4871" s="83"/>
      <c r="N4871" s="83"/>
      <c r="O4871" s="76"/>
      <c r="P4871" s="76"/>
      <c r="Q4871" s="84"/>
      <c r="R4871" s="85"/>
      <c r="S4871" s="76"/>
      <c r="T4871" s="86"/>
      <c r="U4871" s="84"/>
      <c r="V4871" s="84"/>
      <c r="W4871" s="83"/>
      <c r="X4871" s="76"/>
      <c r="Y4871" s="76"/>
      <c r="Z4871" s="90"/>
      <c r="AA4871" s="81"/>
    </row>
    <row r="4872" spans="1:27" ht="12.75" x14ac:dyDescent="0.2">
      <c r="A4872" s="75"/>
      <c r="B4872" s="76"/>
      <c r="C4872" s="76"/>
      <c r="D4872" s="77"/>
      <c r="E4872" s="78"/>
      <c r="F4872" s="79"/>
      <c r="G4872" s="80"/>
      <c r="H4872" s="81"/>
      <c r="I4872" s="81"/>
      <c r="J4872" s="82"/>
      <c r="K4872" s="82"/>
      <c r="L4872" s="76"/>
      <c r="M4872" s="83"/>
      <c r="N4872" s="83"/>
      <c r="O4872" s="76"/>
      <c r="P4872" s="76"/>
      <c r="Q4872" s="84"/>
      <c r="R4872" s="85"/>
      <c r="S4872" s="76"/>
      <c r="T4872" s="86"/>
      <c r="U4872" s="84"/>
      <c r="V4872" s="84"/>
      <c r="W4872" s="83"/>
      <c r="X4872" s="76"/>
      <c r="Y4872" s="76"/>
      <c r="Z4872" s="90"/>
      <c r="AA4872" s="81"/>
    </row>
    <row r="4873" spans="1:27" ht="12.75" x14ac:dyDescent="0.2">
      <c r="A4873" s="75"/>
      <c r="B4873" s="76"/>
      <c r="C4873" s="76"/>
      <c r="D4873" s="77"/>
      <c r="E4873" s="78"/>
      <c r="F4873" s="79"/>
      <c r="G4873" s="80"/>
      <c r="H4873" s="81"/>
      <c r="I4873" s="81"/>
      <c r="J4873" s="82"/>
      <c r="K4873" s="82"/>
      <c r="L4873" s="76"/>
      <c r="M4873" s="83"/>
      <c r="N4873" s="83"/>
      <c r="O4873" s="76"/>
      <c r="P4873" s="76"/>
      <c r="Q4873" s="84"/>
      <c r="R4873" s="85"/>
      <c r="S4873" s="76"/>
      <c r="T4873" s="86"/>
      <c r="U4873" s="84"/>
      <c r="V4873" s="84"/>
      <c r="W4873" s="83"/>
      <c r="X4873" s="76"/>
      <c r="Y4873" s="76"/>
      <c r="Z4873" s="90"/>
      <c r="AA4873" s="81"/>
    </row>
    <row r="4874" spans="1:27" ht="12.75" x14ac:dyDescent="0.2">
      <c r="A4874" s="75"/>
      <c r="B4874" s="76"/>
      <c r="C4874" s="76"/>
      <c r="D4874" s="77"/>
      <c r="E4874" s="78"/>
      <c r="F4874" s="79"/>
      <c r="G4874" s="80"/>
      <c r="H4874" s="81"/>
      <c r="I4874" s="81"/>
      <c r="J4874" s="82"/>
      <c r="K4874" s="82"/>
      <c r="L4874" s="76"/>
      <c r="M4874" s="83"/>
      <c r="N4874" s="83"/>
      <c r="O4874" s="76"/>
      <c r="P4874" s="76"/>
      <c r="Q4874" s="84"/>
      <c r="R4874" s="85"/>
      <c r="S4874" s="76"/>
      <c r="T4874" s="86"/>
      <c r="U4874" s="84"/>
      <c r="V4874" s="84"/>
      <c r="W4874" s="83"/>
      <c r="X4874" s="76"/>
      <c r="Y4874" s="76"/>
      <c r="Z4874" s="90"/>
      <c r="AA4874" s="81"/>
    </row>
    <row r="4875" spans="1:27" ht="12.75" x14ac:dyDescent="0.2">
      <c r="A4875" s="75"/>
      <c r="B4875" s="76"/>
      <c r="C4875" s="76"/>
      <c r="D4875" s="77"/>
      <c r="E4875" s="78"/>
      <c r="F4875" s="79"/>
      <c r="G4875" s="80"/>
      <c r="H4875" s="81"/>
      <c r="I4875" s="81"/>
      <c r="J4875" s="82"/>
      <c r="K4875" s="82"/>
      <c r="L4875" s="76"/>
      <c r="M4875" s="83"/>
      <c r="N4875" s="83"/>
      <c r="O4875" s="76"/>
      <c r="P4875" s="76"/>
      <c r="Q4875" s="84"/>
      <c r="R4875" s="85"/>
      <c r="S4875" s="76"/>
      <c r="T4875" s="86"/>
      <c r="U4875" s="84"/>
      <c r="V4875" s="84"/>
      <c r="W4875" s="83"/>
      <c r="X4875" s="76"/>
      <c r="Y4875" s="76"/>
      <c r="Z4875" s="90"/>
      <c r="AA4875" s="81"/>
    </row>
    <row r="4876" spans="1:27" ht="12.75" x14ac:dyDescent="0.2">
      <c r="A4876" s="75"/>
      <c r="B4876" s="76"/>
      <c r="C4876" s="76"/>
      <c r="D4876" s="77"/>
      <c r="E4876" s="78"/>
      <c r="F4876" s="79"/>
      <c r="G4876" s="80"/>
      <c r="H4876" s="81"/>
      <c r="I4876" s="81"/>
      <c r="J4876" s="82"/>
      <c r="K4876" s="82"/>
      <c r="L4876" s="76"/>
      <c r="M4876" s="83"/>
      <c r="N4876" s="83"/>
      <c r="O4876" s="76"/>
      <c r="P4876" s="76"/>
      <c r="Q4876" s="84"/>
      <c r="R4876" s="85"/>
      <c r="S4876" s="76"/>
      <c r="T4876" s="86"/>
      <c r="U4876" s="84"/>
      <c r="V4876" s="84"/>
      <c r="W4876" s="83"/>
      <c r="X4876" s="76"/>
      <c r="Y4876" s="76"/>
      <c r="Z4876" s="90"/>
      <c r="AA4876" s="81"/>
    </row>
    <row r="4877" spans="1:27" ht="12.75" x14ac:dyDescent="0.2">
      <c r="A4877" s="75"/>
      <c r="B4877" s="76"/>
      <c r="C4877" s="76"/>
      <c r="D4877" s="77"/>
      <c r="E4877" s="78"/>
      <c r="F4877" s="79"/>
      <c r="G4877" s="80"/>
      <c r="H4877" s="81"/>
      <c r="I4877" s="81"/>
      <c r="J4877" s="82"/>
      <c r="K4877" s="82"/>
      <c r="L4877" s="76"/>
      <c r="M4877" s="83"/>
      <c r="N4877" s="83"/>
      <c r="O4877" s="76"/>
      <c r="P4877" s="76"/>
      <c r="Q4877" s="84"/>
      <c r="R4877" s="85"/>
      <c r="S4877" s="76"/>
      <c r="T4877" s="86"/>
      <c r="U4877" s="84"/>
      <c r="V4877" s="84"/>
      <c r="W4877" s="83"/>
      <c r="X4877" s="76"/>
      <c r="Y4877" s="76"/>
      <c r="Z4877" s="90"/>
      <c r="AA4877" s="81"/>
    </row>
    <row r="4878" spans="1:27" ht="12.75" x14ac:dyDescent="0.2">
      <c r="A4878" s="75"/>
      <c r="B4878" s="76"/>
      <c r="C4878" s="76"/>
      <c r="D4878" s="77"/>
      <c r="E4878" s="78"/>
      <c r="F4878" s="79"/>
      <c r="G4878" s="80"/>
      <c r="H4878" s="81"/>
      <c r="I4878" s="81"/>
      <c r="J4878" s="82"/>
      <c r="K4878" s="82"/>
      <c r="L4878" s="76"/>
      <c r="M4878" s="83"/>
      <c r="N4878" s="83"/>
      <c r="O4878" s="76"/>
      <c r="P4878" s="76"/>
      <c r="Q4878" s="84"/>
      <c r="R4878" s="85"/>
      <c r="S4878" s="76"/>
      <c r="T4878" s="86"/>
      <c r="U4878" s="84"/>
      <c r="V4878" s="84"/>
      <c r="W4878" s="83"/>
      <c r="X4878" s="76"/>
      <c r="Y4878" s="76"/>
      <c r="Z4878" s="90"/>
      <c r="AA4878" s="81"/>
    </row>
    <row r="4879" spans="1:27" ht="12.75" x14ac:dyDescent="0.2">
      <c r="A4879" s="75"/>
      <c r="B4879" s="76"/>
      <c r="C4879" s="76"/>
      <c r="D4879" s="77"/>
      <c r="E4879" s="78"/>
      <c r="F4879" s="79"/>
      <c r="G4879" s="80"/>
      <c r="H4879" s="81"/>
      <c r="I4879" s="81"/>
      <c r="J4879" s="82"/>
      <c r="K4879" s="82"/>
      <c r="L4879" s="76"/>
      <c r="M4879" s="83"/>
      <c r="N4879" s="83"/>
      <c r="O4879" s="76"/>
      <c r="P4879" s="76"/>
      <c r="Q4879" s="84"/>
      <c r="R4879" s="85"/>
      <c r="S4879" s="76"/>
      <c r="T4879" s="86"/>
      <c r="U4879" s="84"/>
      <c r="V4879" s="84"/>
      <c r="W4879" s="83"/>
      <c r="X4879" s="76"/>
      <c r="Y4879" s="76"/>
      <c r="Z4879" s="90"/>
      <c r="AA4879" s="81"/>
    </row>
    <row r="4880" spans="1:27" ht="12.75" x14ac:dyDescent="0.2">
      <c r="A4880" s="75"/>
      <c r="B4880" s="76"/>
      <c r="C4880" s="76"/>
      <c r="D4880" s="77"/>
      <c r="E4880" s="78"/>
      <c r="F4880" s="79"/>
      <c r="G4880" s="80"/>
      <c r="H4880" s="81"/>
      <c r="I4880" s="81"/>
      <c r="J4880" s="82"/>
      <c r="K4880" s="82"/>
      <c r="L4880" s="76"/>
      <c r="M4880" s="83"/>
      <c r="N4880" s="83"/>
      <c r="O4880" s="76"/>
      <c r="P4880" s="76"/>
      <c r="Q4880" s="84"/>
      <c r="R4880" s="85"/>
      <c r="S4880" s="76"/>
      <c r="T4880" s="86"/>
      <c r="U4880" s="84"/>
      <c r="V4880" s="84"/>
      <c r="W4880" s="83"/>
      <c r="X4880" s="76"/>
      <c r="Y4880" s="76"/>
      <c r="Z4880" s="90"/>
      <c r="AA4880" s="81"/>
    </row>
    <row r="4881" spans="1:27" ht="12.75" x14ac:dyDescent="0.2">
      <c r="A4881" s="75"/>
      <c r="B4881" s="76"/>
      <c r="C4881" s="76"/>
      <c r="D4881" s="77"/>
      <c r="E4881" s="78"/>
      <c r="F4881" s="79"/>
      <c r="G4881" s="80"/>
      <c r="H4881" s="81"/>
      <c r="I4881" s="81"/>
      <c r="J4881" s="82"/>
      <c r="K4881" s="82"/>
      <c r="L4881" s="76"/>
      <c r="M4881" s="83"/>
      <c r="N4881" s="83"/>
      <c r="O4881" s="76"/>
      <c r="P4881" s="76"/>
      <c r="Q4881" s="84"/>
      <c r="R4881" s="85"/>
      <c r="S4881" s="76"/>
      <c r="T4881" s="86"/>
      <c r="U4881" s="84"/>
      <c r="V4881" s="84"/>
      <c r="W4881" s="83"/>
      <c r="X4881" s="76"/>
      <c r="Y4881" s="76"/>
      <c r="Z4881" s="90"/>
      <c r="AA4881" s="81"/>
    </row>
    <row r="4882" spans="1:27" ht="12.75" x14ac:dyDescent="0.2">
      <c r="A4882" s="75"/>
      <c r="B4882" s="76"/>
      <c r="C4882" s="76"/>
      <c r="D4882" s="77"/>
      <c r="E4882" s="78"/>
      <c r="F4882" s="79"/>
      <c r="G4882" s="80"/>
      <c r="H4882" s="81"/>
      <c r="I4882" s="81"/>
      <c r="J4882" s="82"/>
      <c r="K4882" s="82"/>
      <c r="L4882" s="76"/>
      <c r="M4882" s="83"/>
      <c r="N4882" s="83"/>
      <c r="O4882" s="76"/>
      <c r="P4882" s="76"/>
      <c r="Q4882" s="84"/>
      <c r="R4882" s="85"/>
      <c r="S4882" s="76"/>
      <c r="T4882" s="86"/>
      <c r="U4882" s="84"/>
      <c r="V4882" s="84"/>
      <c r="W4882" s="83"/>
      <c r="X4882" s="76"/>
      <c r="Y4882" s="76"/>
      <c r="Z4882" s="90"/>
      <c r="AA4882" s="81"/>
    </row>
    <row r="4883" spans="1:27" ht="12.75" x14ac:dyDescent="0.2">
      <c r="A4883" s="75"/>
      <c r="B4883" s="76"/>
      <c r="C4883" s="76"/>
      <c r="D4883" s="77"/>
      <c r="E4883" s="78"/>
      <c r="F4883" s="79"/>
      <c r="G4883" s="80"/>
      <c r="H4883" s="81"/>
      <c r="I4883" s="81"/>
      <c r="J4883" s="82"/>
      <c r="K4883" s="82"/>
      <c r="L4883" s="76"/>
      <c r="M4883" s="83"/>
      <c r="N4883" s="83"/>
      <c r="O4883" s="76"/>
      <c r="P4883" s="76"/>
      <c r="Q4883" s="84"/>
      <c r="R4883" s="85"/>
      <c r="S4883" s="76"/>
      <c r="T4883" s="86"/>
      <c r="U4883" s="84"/>
      <c r="V4883" s="84"/>
      <c r="W4883" s="83"/>
      <c r="X4883" s="76"/>
      <c r="Y4883" s="76"/>
      <c r="Z4883" s="90"/>
      <c r="AA4883" s="81"/>
    </row>
    <row r="4884" spans="1:27" ht="12.75" x14ac:dyDescent="0.2">
      <c r="A4884" s="75"/>
      <c r="B4884" s="76"/>
      <c r="C4884" s="76"/>
      <c r="D4884" s="77"/>
      <c r="E4884" s="78"/>
      <c r="F4884" s="79"/>
      <c r="G4884" s="80"/>
      <c r="H4884" s="81"/>
      <c r="I4884" s="81"/>
      <c r="J4884" s="82"/>
      <c r="K4884" s="82"/>
      <c r="L4884" s="76"/>
      <c r="M4884" s="83"/>
      <c r="N4884" s="83"/>
      <c r="O4884" s="76"/>
      <c r="P4884" s="76"/>
      <c r="Q4884" s="84"/>
      <c r="R4884" s="85"/>
      <c r="S4884" s="76"/>
      <c r="T4884" s="86"/>
      <c r="U4884" s="84"/>
      <c r="V4884" s="84"/>
      <c r="W4884" s="83"/>
      <c r="X4884" s="76"/>
      <c r="Y4884" s="76"/>
      <c r="Z4884" s="90"/>
      <c r="AA4884" s="81"/>
    </row>
    <row r="4885" spans="1:27" ht="12.75" x14ac:dyDescent="0.2">
      <c r="A4885" s="75"/>
      <c r="B4885" s="76"/>
      <c r="C4885" s="76"/>
      <c r="D4885" s="77"/>
      <c r="E4885" s="78"/>
      <c r="F4885" s="79"/>
      <c r="G4885" s="80"/>
      <c r="H4885" s="81"/>
      <c r="I4885" s="81"/>
      <c r="J4885" s="82"/>
      <c r="K4885" s="82"/>
      <c r="L4885" s="76"/>
      <c r="M4885" s="83"/>
      <c r="N4885" s="83"/>
      <c r="O4885" s="76"/>
      <c r="P4885" s="76"/>
      <c r="Q4885" s="84"/>
      <c r="R4885" s="85"/>
      <c r="S4885" s="76"/>
      <c r="T4885" s="86"/>
      <c r="U4885" s="84"/>
      <c r="V4885" s="84"/>
      <c r="W4885" s="83"/>
      <c r="X4885" s="76"/>
      <c r="Y4885" s="76"/>
      <c r="Z4885" s="90"/>
      <c r="AA4885" s="81"/>
    </row>
    <row r="4886" spans="1:27" ht="12.75" x14ac:dyDescent="0.2">
      <c r="A4886" s="75"/>
      <c r="B4886" s="76"/>
      <c r="C4886" s="76"/>
      <c r="D4886" s="77"/>
      <c r="E4886" s="78"/>
      <c r="F4886" s="79"/>
      <c r="G4886" s="80"/>
      <c r="H4886" s="81"/>
      <c r="I4886" s="81"/>
      <c r="J4886" s="82"/>
      <c r="K4886" s="82"/>
      <c r="L4886" s="76"/>
      <c r="M4886" s="83"/>
      <c r="N4886" s="83"/>
      <c r="O4886" s="76"/>
      <c r="P4886" s="76"/>
      <c r="Q4886" s="84"/>
      <c r="R4886" s="85"/>
      <c r="S4886" s="76"/>
      <c r="T4886" s="86"/>
      <c r="U4886" s="84"/>
      <c r="V4886" s="84"/>
      <c r="W4886" s="83"/>
      <c r="X4886" s="76"/>
      <c r="Y4886" s="76"/>
      <c r="Z4886" s="90"/>
      <c r="AA4886" s="81"/>
    </row>
    <row r="4887" spans="1:27" ht="12.75" x14ac:dyDescent="0.2">
      <c r="A4887" s="75"/>
      <c r="B4887" s="76"/>
      <c r="C4887" s="76"/>
      <c r="D4887" s="77"/>
      <c r="E4887" s="78"/>
      <c r="F4887" s="79"/>
      <c r="G4887" s="80"/>
      <c r="H4887" s="81"/>
      <c r="I4887" s="81"/>
      <c r="J4887" s="82"/>
      <c r="K4887" s="82"/>
      <c r="L4887" s="76"/>
      <c r="M4887" s="83"/>
      <c r="N4887" s="83"/>
      <c r="O4887" s="76"/>
      <c r="P4887" s="76"/>
      <c r="Q4887" s="84"/>
      <c r="R4887" s="85"/>
      <c r="S4887" s="76"/>
      <c r="T4887" s="86"/>
      <c r="U4887" s="84"/>
      <c r="V4887" s="84"/>
      <c r="W4887" s="83"/>
      <c r="X4887" s="76"/>
      <c r="Y4887" s="76"/>
      <c r="Z4887" s="90"/>
      <c r="AA4887" s="81"/>
    </row>
    <row r="4888" spans="1:27" ht="12.75" x14ac:dyDescent="0.2">
      <c r="A4888" s="75"/>
      <c r="B4888" s="76"/>
      <c r="C4888" s="76"/>
      <c r="D4888" s="77"/>
      <c r="E4888" s="78"/>
      <c r="F4888" s="79"/>
      <c r="G4888" s="80"/>
      <c r="H4888" s="81"/>
      <c r="I4888" s="81"/>
      <c r="J4888" s="82"/>
      <c r="K4888" s="82"/>
      <c r="L4888" s="76"/>
      <c r="M4888" s="83"/>
      <c r="N4888" s="83"/>
      <c r="O4888" s="76"/>
      <c r="P4888" s="76"/>
      <c r="Q4888" s="84"/>
      <c r="R4888" s="85"/>
      <c r="S4888" s="76"/>
      <c r="T4888" s="86"/>
      <c r="U4888" s="84"/>
      <c r="V4888" s="84"/>
      <c r="W4888" s="83"/>
      <c r="X4888" s="76"/>
      <c r="Y4888" s="76"/>
      <c r="Z4888" s="90"/>
      <c r="AA4888" s="81"/>
    </row>
    <row r="4889" spans="1:27" ht="12.75" x14ac:dyDescent="0.2">
      <c r="A4889" s="75"/>
      <c r="B4889" s="76"/>
      <c r="C4889" s="76"/>
      <c r="D4889" s="77"/>
      <c r="E4889" s="78"/>
      <c r="F4889" s="79"/>
      <c r="G4889" s="80"/>
      <c r="H4889" s="81"/>
      <c r="I4889" s="81"/>
      <c r="J4889" s="82"/>
      <c r="K4889" s="82"/>
      <c r="L4889" s="76"/>
      <c r="M4889" s="83"/>
      <c r="N4889" s="83"/>
      <c r="O4889" s="76"/>
      <c r="P4889" s="76"/>
      <c r="Q4889" s="84"/>
      <c r="R4889" s="85"/>
      <c r="S4889" s="76"/>
      <c r="T4889" s="86"/>
      <c r="U4889" s="84"/>
      <c r="V4889" s="84"/>
      <c r="W4889" s="83"/>
      <c r="X4889" s="76"/>
      <c r="Y4889" s="76"/>
      <c r="Z4889" s="90"/>
      <c r="AA4889" s="81"/>
    </row>
    <row r="4890" spans="1:27" ht="12.75" x14ac:dyDescent="0.2">
      <c r="A4890" s="75"/>
      <c r="B4890" s="76"/>
      <c r="C4890" s="76"/>
      <c r="D4890" s="77"/>
      <c r="E4890" s="78"/>
      <c r="F4890" s="79"/>
      <c r="G4890" s="80"/>
      <c r="H4890" s="81"/>
      <c r="I4890" s="81"/>
      <c r="J4890" s="82"/>
      <c r="K4890" s="82"/>
      <c r="L4890" s="76"/>
      <c r="M4890" s="83"/>
      <c r="N4890" s="83"/>
      <c r="O4890" s="76"/>
      <c r="P4890" s="76"/>
      <c r="Q4890" s="84"/>
      <c r="R4890" s="85"/>
      <c r="S4890" s="76"/>
      <c r="T4890" s="86"/>
      <c r="U4890" s="84"/>
      <c r="V4890" s="84"/>
      <c r="W4890" s="83"/>
      <c r="X4890" s="76"/>
      <c r="Y4890" s="76"/>
      <c r="Z4890" s="90"/>
      <c r="AA4890" s="81"/>
    </row>
    <row r="4891" spans="1:27" ht="12.75" x14ac:dyDescent="0.2">
      <c r="A4891" s="75"/>
      <c r="B4891" s="76"/>
      <c r="C4891" s="76"/>
      <c r="D4891" s="77"/>
      <c r="E4891" s="78"/>
      <c r="F4891" s="79"/>
      <c r="G4891" s="80"/>
      <c r="H4891" s="81"/>
      <c r="I4891" s="81"/>
      <c r="J4891" s="82"/>
      <c r="K4891" s="82"/>
      <c r="L4891" s="76"/>
      <c r="M4891" s="83"/>
      <c r="N4891" s="83"/>
      <c r="O4891" s="76"/>
      <c r="P4891" s="76"/>
      <c r="Q4891" s="84"/>
      <c r="R4891" s="85"/>
      <c r="S4891" s="76"/>
      <c r="T4891" s="86"/>
      <c r="U4891" s="84"/>
      <c r="V4891" s="84"/>
      <c r="W4891" s="83"/>
      <c r="X4891" s="76"/>
      <c r="Y4891" s="76"/>
      <c r="Z4891" s="90"/>
      <c r="AA4891" s="81"/>
    </row>
    <row r="4892" spans="1:27" ht="12.75" x14ac:dyDescent="0.2">
      <c r="A4892" s="75"/>
      <c r="B4892" s="76"/>
      <c r="C4892" s="76"/>
      <c r="D4892" s="77"/>
      <c r="E4892" s="78"/>
      <c r="F4892" s="79"/>
      <c r="G4892" s="80"/>
      <c r="H4892" s="81"/>
      <c r="I4892" s="81"/>
      <c r="J4892" s="82"/>
      <c r="K4892" s="82"/>
      <c r="L4892" s="76"/>
      <c r="M4892" s="83"/>
      <c r="N4892" s="83"/>
      <c r="O4892" s="76"/>
      <c r="P4892" s="76"/>
      <c r="Q4892" s="84"/>
      <c r="R4892" s="85"/>
      <c r="S4892" s="76"/>
      <c r="T4892" s="86"/>
      <c r="U4892" s="84"/>
      <c r="V4892" s="84"/>
      <c r="W4892" s="83"/>
      <c r="X4892" s="76"/>
      <c r="Y4892" s="76"/>
      <c r="Z4892" s="90"/>
      <c r="AA4892" s="81"/>
    </row>
    <row r="4893" spans="1:27" ht="12.75" x14ac:dyDescent="0.2">
      <c r="A4893" s="75"/>
      <c r="B4893" s="76"/>
      <c r="C4893" s="76"/>
      <c r="D4893" s="77"/>
      <c r="E4893" s="78"/>
      <c r="F4893" s="79"/>
      <c r="G4893" s="80"/>
      <c r="H4893" s="81"/>
      <c r="I4893" s="81"/>
      <c r="J4893" s="82"/>
      <c r="K4893" s="82"/>
      <c r="L4893" s="76"/>
      <c r="M4893" s="83"/>
      <c r="N4893" s="83"/>
      <c r="O4893" s="76"/>
      <c r="P4893" s="76"/>
      <c r="Q4893" s="84"/>
      <c r="R4893" s="85"/>
      <c r="S4893" s="76"/>
      <c r="T4893" s="86"/>
      <c r="U4893" s="84"/>
      <c r="V4893" s="84"/>
      <c r="W4893" s="83"/>
      <c r="X4893" s="76"/>
      <c r="Y4893" s="76"/>
      <c r="Z4893" s="90"/>
      <c r="AA4893" s="81"/>
    </row>
    <row r="4894" spans="1:27" ht="12.75" x14ac:dyDescent="0.2">
      <c r="A4894" s="75"/>
      <c r="B4894" s="76"/>
      <c r="C4894" s="76"/>
      <c r="D4894" s="77"/>
      <c r="E4894" s="78"/>
      <c r="F4894" s="79"/>
      <c r="G4894" s="80"/>
      <c r="H4894" s="81"/>
      <c r="I4894" s="81"/>
      <c r="J4894" s="82"/>
      <c r="K4894" s="82"/>
      <c r="L4894" s="76"/>
      <c r="M4894" s="83"/>
      <c r="N4894" s="83"/>
      <c r="O4894" s="76"/>
      <c r="P4894" s="76"/>
      <c r="Q4894" s="84"/>
      <c r="R4894" s="85"/>
      <c r="S4894" s="76"/>
      <c r="T4894" s="86"/>
      <c r="U4894" s="84"/>
      <c r="V4894" s="84"/>
      <c r="W4894" s="83"/>
      <c r="X4894" s="76"/>
      <c r="Y4894" s="76"/>
      <c r="Z4894" s="90"/>
      <c r="AA4894" s="81"/>
    </row>
    <row r="4895" spans="1:27" ht="12.75" x14ac:dyDescent="0.2">
      <c r="A4895" s="75"/>
      <c r="B4895" s="76"/>
      <c r="C4895" s="76"/>
      <c r="D4895" s="77"/>
      <c r="E4895" s="78"/>
      <c r="F4895" s="79"/>
      <c r="G4895" s="80"/>
      <c r="H4895" s="81"/>
      <c r="I4895" s="81"/>
      <c r="J4895" s="82"/>
      <c r="K4895" s="82"/>
      <c r="L4895" s="76"/>
      <c r="M4895" s="83"/>
      <c r="N4895" s="83"/>
      <c r="O4895" s="76"/>
      <c r="P4895" s="76"/>
      <c r="Q4895" s="84"/>
      <c r="R4895" s="85"/>
      <c r="S4895" s="76"/>
      <c r="T4895" s="86"/>
      <c r="U4895" s="84"/>
      <c r="V4895" s="84"/>
      <c r="W4895" s="83"/>
      <c r="X4895" s="76"/>
      <c r="Y4895" s="76"/>
      <c r="Z4895" s="90"/>
      <c r="AA4895" s="81"/>
    </row>
    <row r="4896" spans="1:27" ht="12.75" x14ac:dyDescent="0.2">
      <c r="A4896" s="75"/>
      <c r="B4896" s="76"/>
      <c r="C4896" s="76"/>
      <c r="D4896" s="77"/>
      <c r="E4896" s="78"/>
      <c r="F4896" s="79"/>
      <c r="G4896" s="80"/>
      <c r="H4896" s="81"/>
      <c r="I4896" s="81"/>
      <c r="J4896" s="82"/>
      <c r="K4896" s="82"/>
      <c r="L4896" s="76"/>
      <c r="M4896" s="83"/>
      <c r="N4896" s="83"/>
      <c r="O4896" s="76"/>
      <c r="P4896" s="76"/>
      <c r="Q4896" s="84"/>
      <c r="R4896" s="85"/>
      <c r="S4896" s="76"/>
      <c r="T4896" s="86"/>
      <c r="U4896" s="84"/>
      <c r="V4896" s="84"/>
      <c r="W4896" s="83"/>
      <c r="X4896" s="76"/>
      <c r="Y4896" s="76"/>
      <c r="Z4896" s="90"/>
      <c r="AA4896" s="81"/>
    </row>
    <row r="4897" spans="1:27" ht="12.75" x14ac:dyDescent="0.2">
      <c r="A4897" s="75"/>
      <c r="B4897" s="76"/>
      <c r="C4897" s="76"/>
      <c r="D4897" s="77"/>
      <c r="E4897" s="78"/>
      <c r="F4897" s="79"/>
      <c r="G4897" s="80"/>
      <c r="H4897" s="81"/>
      <c r="I4897" s="81"/>
      <c r="J4897" s="82"/>
      <c r="K4897" s="82"/>
      <c r="L4897" s="76"/>
      <c r="M4897" s="83"/>
      <c r="N4897" s="83"/>
      <c r="O4897" s="76"/>
      <c r="P4897" s="76"/>
      <c r="Q4897" s="84"/>
      <c r="R4897" s="85"/>
      <c r="S4897" s="76"/>
      <c r="T4897" s="86"/>
      <c r="U4897" s="84"/>
      <c r="V4897" s="84"/>
      <c r="W4897" s="83"/>
      <c r="X4897" s="76"/>
      <c r="Y4897" s="76"/>
      <c r="Z4897" s="90"/>
      <c r="AA4897" s="81"/>
    </row>
    <row r="4898" spans="1:27" ht="12.75" x14ac:dyDescent="0.2">
      <c r="A4898" s="75"/>
      <c r="B4898" s="76"/>
      <c r="C4898" s="76"/>
      <c r="D4898" s="77"/>
      <c r="E4898" s="78"/>
      <c r="F4898" s="79"/>
      <c r="G4898" s="80"/>
      <c r="H4898" s="81"/>
      <c r="I4898" s="81"/>
      <c r="J4898" s="82"/>
      <c r="K4898" s="82"/>
      <c r="L4898" s="76"/>
      <c r="M4898" s="83"/>
      <c r="N4898" s="83"/>
      <c r="O4898" s="76"/>
      <c r="P4898" s="76"/>
      <c r="Q4898" s="84"/>
      <c r="R4898" s="85"/>
      <c r="S4898" s="76"/>
      <c r="T4898" s="86"/>
      <c r="U4898" s="84"/>
      <c r="V4898" s="84"/>
      <c r="W4898" s="83"/>
      <c r="X4898" s="76"/>
      <c r="Y4898" s="76"/>
      <c r="Z4898" s="90"/>
      <c r="AA4898" s="81"/>
    </row>
    <row r="4899" spans="1:27" ht="12.75" x14ac:dyDescent="0.2">
      <c r="A4899" s="75"/>
      <c r="B4899" s="76"/>
      <c r="C4899" s="76"/>
      <c r="D4899" s="77"/>
      <c r="E4899" s="78"/>
      <c r="F4899" s="79"/>
      <c r="G4899" s="80"/>
      <c r="H4899" s="81"/>
      <c r="I4899" s="81"/>
      <c r="J4899" s="82"/>
      <c r="K4899" s="82"/>
      <c r="L4899" s="76"/>
      <c r="M4899" s="83"/>
      <c r="N4899" s="83"/>
      <c r="O4899" s="76"/>
      <c r="P4899" s="76"/>
      <c r="Q4899" s="84"/>
      <c r="R4899" s="85"/>
      <c r="S4899" s="76"/>
      <c r="T4899" s="86"/>
      <c r="U4899" s="84"/>
      <c r="V4899" s="84"/>
      <c r="W4899" s="83"/>
      <c r="X4899" s="76"/>
      <c r="Y4899" s="76"/>
      <c r="Z4899" s="90"/>
      <c r="AA4899" s="81"/>
    </row>
    <row r="4900" spans="1:27" ht="12.75" x14ac:dyDescent="0.2">
      <c r="A4900" s="75"/>
      <c r="B4900" s="76"/>
      <c r="C4900" s="76"/>
      <c r="D4900" s="77"/>
      <c r="E4900" s="78"/>
      <c r="F4900" s="79"/>
      <c r="G4900" s="80"/>
      <c r="H4900" s="81"/>
      <c r="I4900" s="81"/>
      <c r="J4900" s="82"/>
      <c r="K4900" s="82"/>
      <c r="L4900" s="76"/>
      <c r="M4900" s="83"/>
      <c r="N4900" s="83"/>
      <c r="O4900" s="76"/>
      <c r="P4900" s="76"/>
      <c r="Q4900" s="84"/>
      <c r="R4900" s="85"/>
      <c r="S4900" s="76"/>
      <c r="T4900" s="86"/>
      <c r="U4900" s="84"/>
      <c r="V4900" s="84"/>
      <c r="W4900" s="83"/>
      <c r="X4900" s="76"/>
      <c r="Y4900" s="76"/>
      <c r="Z4900" s="90"/>
      <c r="AA4900" s="81"/>
    </row>
    <row r="4901" spans="1:27" ht="12.75" x14ac:dyDescent="0.2">
      <c r="A4901" s="75"/>
      <c r="B4901" s="76"/>
      <c r="C4901" s="76"/>
      <c r="D4901" s="77"/>
      <c r="E4901" s="78"/>
      <c r="F4901" s="79"/>
      <c r="G4901" s="80"/>
      <c r="H4901" s="81"/>
      <c r="I4901" s="81"/>
      <c r="J4901" s="82"/>
      <c r="K4901" s="82"/>
      <c r="L4901" s="76"/>
      <c r="M4901" s="83"/>
      <c r="N4901" s="83"/>
      <c r="O4901" s="76"/>
      <c r="P4901" s="76"/>
      <c r="Q4901" s="84"/>
      <c r="R4901" s="85"/>
      <c r="S4901" s="76"/>
      <c r="T4901" s="86"/>
      <c r="U4901" s="84"/>
      <c r="V4901" s="84"/>
      <c r="W4901" s="83"/>
      <c r="X4901" s="76"/>
      <c r="Y4901" s="76"/>
      <c r="Z4901" s="90"/>
      <c r="AA4901" s="81"/>
    </row>
    <row r="4902" spans="1:27" ht="12.75" x14ac:dyDescent="0.2">
      <c r="A4902" s="75"/>
      <c r="B4902" s="76"/>
      <c r="C4902" s="76"/>
      <c r="D4902" s="77"/>
      <c r="E4902" s="78"/>
      <c r="F4902" s="79"/>
      <c r="G4902" s="80"/>
      <c r="H4902" s="81"/>
      <c r="I4902" s="81"/>
      <c r="J4902" s="82"/>
      <c r="K4902" s="82"/>
      <c r="L4902" s="76"/>
      <c r="M4902" s="83"/>
      <c r="N4902" s="83"/>
      <c r="O4902" s="76"/>
      <c r="P4902" s="76"/>
      <c r="Q4902" s="84"/>
      <c r="R4902" s="85"/>
      <c r="S4902" s="76"/>
      <c r="T4902" s="86"/>
      <c r="U4902" s="84"/>
      <c r="V4902" s="84"/>
      <c r="W4902" s="83"/>
      <c r="X4902" s="76"/>
      <c r="Y4902" s="76"/>
      <c r="Z4902" s="90"/>
      <c r="AA4902" s="81"/>
    </row>
    <row r="4903" spans="1:27" ht="12.75" x14ac:dyDescent="0.2">
      <c r="A4903" s="75"/>
      <c r="B4903" s="76"/>
      <c r="C4903" s="76"/>
      <c r="D4903" s="77"/>
      <c r="E4903" s="78"/>
      <c r="F4903" s="79"/>
      <c r="G4903" s="80"/>
      <c r="H4903" s="81"/>
      <c r="I4903" s="81"/>
      <c r="J4903" s="82"/>
      <c r="K4903" s="82"/>
      <c r="L4903" s="76"/>
      <c r="M4903" s="83"/>
      <c r="N4903" s="83"/>
      <c r="O4903" s="76"/>
      <c r="P4903" s="76"/>
      <c r="Q4903" s="84"/>
      <c r="R4903" s="85"/>
      <c r="S4903" s="76"/>
      <c r="T4903" s="86"/>
      <c r="U4903" s="84"/>
      <c r="V4903" s="84"/>
      <c r="W4903" s="83"/>
      <c r="X4903" s="76"/>
      <c r="Y4903" s="76"/>
      <c r="Z4903" s="90"/>
      <c r="AA4903" s="81"/>
    </row>
    <row r="4904" spans="1:27" ht="12.75" x14ac:dyDescent="0.2">
      <c r="A4904" s="75"/>
      <c r="B4904" s="76"/>
      <c r="C4904" s="76"/>
      <c r="D4904" s="77"/>
      <c r="E4904" s="78"/>
      <c r="F4904" s="79"/>
      <c r="G4904" s="80"/>
      <c r="H4904" s="81"/>
      <c r="I4904" s="81"/>
      <c r="J4904" s="82"/>
      <c r="K4904" s="82"/>
      <c r="L4904" s="76"/>
      <c r="M4904" s="83"/>
      <c r="N4904" s="83"/>
      <c r="O4904" s="76"/>
      <c r="P4904" s="76"/>
      <c r="Q4904" s="84"/>
      <c r="R4904" s="85"/>
      <c r="S4904" s="76"/>
      <c r="T4904" s="86"/>
      <c r="U4904" s="84"/>
      <c r="V4904" s="84"/>
      <c r="W4904" s="83"/>
      <c r="X4904" s="76"/>
      <c r="Y4904" s="76"/>
      <c r="Z4904" s="90"/>
      <c r="AA4904" s="81"/>
    </row>
    <row r="4905" spans="1:27" ht="12.75" x14ac:dyDescent="0.2">
      <c r="A4905" s="75"/>
      <c r="B4905" s="76"/>
      <c r="C4905" s="76"/>
      <c r="D4905" s="77"/>
      <c r="E4905" s="78"/>
      <c r="F4905" s="79"/>
      <c r="G4905" s="80"/>
      <c r="H4905" s="81"/>
      <c r="I4905" s="81"/>
      <c r="J4905" s="82"/>
      <c r="K4905" s="82"/>
      <c r="L4905" s="76"/>
      <c r="M4905" s="83"/>
      <c r="N4905" s="83"/>
      <c r="O4905" s="76"/>
      <c r="P4905" s="76"/>
      <c r="Q4905" s="84"/>
      <c r="R4905" s="85"/>
      <c r="S4905" s="76"/>
      <c r="T4905" s="86"/>
      <c r="U4905" s="84"/>
      <c r="V4905" s="84"/>
      <c r="W4905" s="83"/>
      <c r="X4905" s="76"/>
      <c r="Y4905" s="76"/>
      <c r="Z4905" s="90"/>
      <c r="AA4905" s="81"/>
    </row>
    <row r="4906" spans="1:27" ht="12.75" x14ac:dyDescent="0.2">
      <c r="A4906" s="75"/>
      <c r="B4906" s="76"/>
      <c r="C4906" s="76"/>
      <c r="D4906" s="77"/>
      <c r="E4906" s="78"/>
      <c r="F4906" s="79"/>
      <c r="G4906" s="80"/>
      <c r="H4906" s="81"/>
      <c r="I4906" s="81"/>
      <c r="J4906" s="82"/>
      <c r="K4906" s="82"/>
      <c r="L4906" s="76"/>
      <c r="M4906" s="83"/>
      <c r="N4906" s="83"/>
      <c r="O4906" s="76"/>
      <c r="P4906" s="76"/>
      <c r="Q4906" s="84"/>
      <c r="R4906" s="85"/>
      <c r="S4906" s="76"/>
      <c r="T4906" s="86"/>
      <c r="U4906" s="84"/>
      <c r="V4906" s="84"/>
      <c r="W4906" s="83"/>
      <c r="X4906" s="76"/>
      <c r="Y4906" s="76"/>
      <c r="Z4906" s="90"/>
      <c r="AA4906" s="81"/>
    </row>
    <row r="4907" spans="1:27" ht="12.75" x14ac:dyDescent="0.2">
      <c r="A4907" s="75"/>
      <c r="B4907" s="76"/>
      <c r="C4907" s="76"/>
      <c r="D4907" s="77"/>
      <c r="E4907" s="78"/>
      <c r="F4907" s="79"/>
      <c r="G4907" s="80"/>
      <c r="H4907" s="81"/>
      <c r="I4907" s="81"/>
      <c r="J4907" s="82"/>
      <c r="K4907" s="82"/>
      <c r="L4907" s="76"/>
      <c r="M4907" s="83"/>
      <c r="N4907" s="83"/>
      <c r="O4907" s="76"/>
      <c r="P4907" s="76"/>
      <c r="Q4907" s="84"/>
      <c r="R4907" s="85"/>
      <c r="S4907" s="76"/>
      <c r="T4907" s="86"/>
      <c r="U4907" s="84"/>
      <c r="V4907" s="84"/>
      <c r="W4907" s="83"/>
      <c r="X4907" s="76"/>
      <c r="Y4907" s="76"/>
      <c r="Z4907" s="90"/>
      <c r="AA4907" s="81"/>
    </row>
    <row r="4908" spans="1:27" ht="12.75" x14ac:dyDescent="0.2">
      <c r="A4908" s="75"/>
      <c r="B4908" s="76"/>
      <c r="C4908" s="76"/>
      <c r="D4908" s="77"/>
      <c r="E4908" s="78"/>
      <c r="F4908" s="79"/>
      <c r="G4908" s="80"/>
      <c r="H4908" s="81"/>
      <c r="I4908" s="81"/>
      <c r="J4908" s="82"/>
      <c r="K4908" s="82"/>
      <c r="L4908" s="76"/>
      <c r="M4908" s="83"/>
      <c r="N4908" s="83"/>
      <c r="O4908" s="76"/>
      <c r="P4908" s="76"/>
      <c r="Q4908" s="84"/>
      <c r="R4908" s="85"/>
      <c r="S4908" s="76"/>
      <c r="T4908" s="86"/>
      <c r="U4908" s="84"/>
      <c r="V4908" s="84"/>
      <c r="W4908" s="83"/>
      <c r="X4908" s="76"/>
      <c r="Y4908" s="76"/>
      <c r="Z4908" s="90"/>
      <c r="AA4908" s="81"/>
    </row>
    <row r="4909" spans="1:27" ht="12.75" x14ac:dyDescent="0.2">
      <c r="A4909" s="75"/>
      <c r="B4909" s="76"/>
      <c r="C4909" s="76"/>
      <c r="D4909" s="77"/>
      <c r="E4909" s="78"/>
      <c r="F4909" s="79"/>
      <c r="G4909" s="80"/>
      <c r="H4909" s="81"/>
      <c r="I4909" s="81"/>
      <c r="J4909" s="82"/>
      <c r="K4909" s="82"/>
      <c r="L4909" s="76"/>
      <c r="M4909" s="83"/>
      <c r="N4909" s="83"/>
      <c r="O4909" s="76"/>
      <c r="P4909" s="76"/>
      <c r="Q4909" s="84"/>
      <c r="R4909" s="85"/>
      <c r="S4909" s="76"/>
      <c r="T4909" s="86"/>
      <c r="U4909" s="84"/>
      <c r="V4909" s="84"/>
      <c r="W4909" s="83"/>
      <c r="X4909" s="76"/>
      <c r="Y4909" s="76"/>
      <c r="Z4909" s="90"/>
      <c r="AA4909" s="81"/>
    </row>
    <row r="4910" spans="1:27" ht="12.75" x14ac:dyDescent="0.2">
      <c r="A4910" s="75"/>
      <c r="B4910" s="76"/>
      <c r="C4910" s="76"/>
      <c r="D4910" s="77"/>
      <c r="E4910" s="78"/>
      <c r="F4910" s="79"/>
      <c r="G4910" s="80"/>
      <c r="H4910" s="81"/>
      <c r="I4910" s="81"/>
      <c r="J4910" s="82"/>
      <c r="K4910" s="82"/>
      <c r="L4910" s="76"/>
      <c r="M4910" s="83"/>
      <c r="N4910" s="83"/>
      <c r="O4910" s="76"/>
      <c r="P4910" s="76"/>
      <c r="Q4910" s="84"/>
      <c r="R4910" s="85"/>
      <c r="S4910" s="76"/>
      <c r="T4910" s="86"/>
      <c r="U4910" s="84"/>
      <c r="V4910" s="84"/>
      <c r="W4910" s="83"/>
      <c r="X4910" s="76"/>
      <c r="Y4910" s="76"/>
      <c r="Z4910" s="90"/>
      <c r="AA4910" s="81"/>
    </row>
    <row r="4911" spans="1:27" ht="12.75" x14ac:dyDescent="0.2">
      <c r="A4911" s="75"/>
      <c r="B4911" s="76"/>
      <c r="C4911" s="76"/>
      <c r="D4911" s="77"/>
      <c r="E4911" s="78"/>
      <c r="F4911" s="79"/>
      <c r="G4911" s="80"/>
      <c r="H4911" s="81"/>
      <c r="I4911" s="81"/>
      <c r="J4911" s="82"/>
      <c r="K4911" s="82"/>
      <c r="L4911" s="76"/>
      <c r="M4911" s="83"/>
      <c r="N4911" s="83"/>
      <c r="O4911" s="76"/>
      <c r="P4911" s="76"/>
      <c r="Q4911" s="84"/>
      <c r="R4911" s="85"/>
      <c r="S4911" s="76"/>
      <c r="T4911" s="86"/>
      <c r="U4911" s="84"/>
      <c r="V4911" s="84"/>
      <c r="W4911" s="83"/>
      <c r="X4911" s="76"/>
      <c r="Y4911" s="76"/>
      <c r="Z4911" s="90"/>
      <c r="AA4911" s="81"/>
    </row>
    <row r="4912" spans="1:27" ht="12.75" x14ac:dyDescent="0.2">
      <c r="A4912" s="75"/>
      <c r="B4912" s="76"/>
      <c r="C4912" s="76"/>
      <c r="D4912" s="77"/>
      <c r="E4912" s="78"/>
      <c r="F4912" s="79"/>
      <c r="G4912" s="80"/>
      <c r="H4912" s="81"/>
      <c r="I4912" s="81"/>
      <c r="J4912" s="82"/>
      <c r="K4912" s="82"/>
      <c r="L4912" s="76"/>
      <c r="M4912" s="83"/>
      <c r="N4912" s="83"/>
      <c r="O4912" s="76"/>
      <c r="P4912" s="76"/>
      <c r="Q4912" s="84"/>
      <c r="R4912" s="85"/>
      <c r="S4912" s="76"/>
      <c r="T4912" s="86"/>
      <c r="U4912" s="84"/>
      <c r="V4912" s="84"/>
      <c r="W4912" s="83"/>
      <c r="X4912" s="76"/>
      <c r="Y4912" s="76"/>
      <c r="Z4912" s="90"/>
      <c r="AA4912" s="81"/>
    </row>
    <row r="4913" spans="1:27" ht="12.75" x14ac:dyDescent="0.2">
      <c r="A4913" s="75"/>
      <c r="B4913" s="76"/>
      <c r="C4913" s="76"/>
      <c r="D4913" s="77"/>
      <c r="E4913" s="78"/>
      <c r="F4913" s="79"/>
      <c r="G4913" s="80"/>
      <c r="H4913" s="81"/>
      <c r="I4913" s="81"/>
      <c r="J4913" s="82"/>
      <c r="K4913" s="82"/>
      <c r="L4913" s="76"/>
      <c r="M4913" s="83"/>
      <c r="N4913" s="83"/>
      <c r="O4913" s="76"/>
      <c r="P4913" s="76"/>
      <c r="Q4913" s="84"/>
      <c r="R4913" s="85"/>
      <c r="S4913" s="76"/>
      <c r="T4913" s="86"/>
      <c r="U4913" s="84"/>
      <c r="V4913" s="84"/>
      <c r="W4913" s="83"/>
      <c r="X4913" s="76"/>
      <c r="Y4913" s="76"/>
      <c r="Z4913" s="90"/>
      <c r="AA4913" s="81"/>
    </row>
    <row r="4914" spans="1:27" ht="12.75" x14ac:dyDescent="0.2">
      <c r="A4914" s="75"/>
      <c r="B4914" s="76"/>
      <c r="C4914" s="76"/>
      <c r="D4914" s="77"/>
      <c r="E4914" s="78"/>
      <c r="F4914" s="79"/>
      <c r="G4914" s="80"/>
      <c r="H4914" s="81"/>
      <c r="I4914" s="81"/>
      <c r="J4914" s="82"/>
      <c r="K4914" s="82"/>
      <c r="L4914" s="76"/>
      <c r="M4914" s="83"/>
      <c r="N4914" s="83"/>
      <c r="O4914" s="76"/>
      <c r="P4914" s="76"/>
      <c r="Q4914" s="84"/>
      <c r="R4914" s="85"/>
      <c r="S4914" s="76"/>
      <c r="T4914" s="86"/>
      <c r="U4914" s="84"/>
      <c r="V4914" s="84"/>
      <c r="W4914" s="83"/>
      <c r="X4914" s="76"/>
      <c r="Y4914" s="76"/>
      <c r="Z4914" s="90"/>
      <c r="AA4914" s="81"/>
    </row>
    <row r="4915" spans="1:27" ht="12.75" x14ac:dyDescent="0.2">
      <c r="A4915" s="75"/>
      <c r="B4915" s="76"/>
      <c r="C4915" s="76"/>
      <c r="D4915" s="77"/>
      <c r="E4915" s="78"/>
      <c r="F4915" s="79"/>
      <c r="G4915" s="80"/>
      <c r="H4915" s="81"/>
      <c r="I4915" s="81"/>
      <c r="J4915" s="82"/>
      <c r="K4915" s="82"/>
      <c r="L4915" s="76"/>
      <c r="M4915" s="83"/>
      <c r="N4915" s="83"/>
      <c r="O4915" s="76"/>
      <c r="P4915" s="76"/>
      <c r="Q4915" s="84"/>
      <c r="R4915" s="85"/>
      <c r="S4915" s="76"/>
      <c r="T4915" s="86"/>
      <c r="U4915" s="84"/>
      <c r="V4915" s="84"/>
      <c r="W4915" s="83"/>
      <c r="X4915" s="76"/>
      <c r="Y4915" s="76"/>
      <c r="Z4915" s="90"/>
      <c r="AA4915" s="81"/>
    </row>
    <row r="4916" spans="1:27" ht="12.75" x14ac:dyDescent="0.2">
      <c r="A4916" s="75"/>
      <c r="B4916" s="76"/>
      <c r="C4916" s="76"/>
      <c r="D4916" s="77"/>
      <c r="E4916" s="78"/>
      <c r="F4916" s="79"/>
      <c r="G4916" s="80"/>
      <c r="H4916" s="81"/>
      <c r="I4916" s="81"/>
      <c r="J4916" s="82"/>
      <c r="K4916" s="82"/>
      <c r="L4916" s="76"/>
      <c r="M4916" s="83"/>
      <c r="N4916" s="83"/>
      <c r="O4916" s="76"/>
      <c r="P4916" s="76"/>
      <c r="Q4916" s="84"/>
      <c r="R4916" s="85"/>
      <c r="S4916" s="76"/>
      <c r="T4916" s="86"/>
      <c r="U4916" s="84"/>
      <c r="V4916" s="84"/>
      <c r="W4916" s="83"/>
      <c r="X4916" s="76"/>
      <c r="Y4916" s="76"/>
      <c r="Z4916" s="90"/>
      <c r="AA4916" s="81"/>
    </row>
    <row r="4917" spans="1:27" ht="12.75" x14ac:dyDescent="0.2">
      <c r="A4917" s="75"/>
      <c r="B4917" s="76"/>
      <c r="C4917" s="76"/>
      <c r="D4917" s="77"/>
      <c r="E4917" s="78"/>
      <c r="F4917" s="79"/>
      <c r="G4917" s="80"/>
      <c r="H4917" s="81"/>
      <c r="I4917" s="81"/>
      <c r="J4917" s="82"/>
      <c r="K4917" s="82"/>
      <c r="L4917" s="76"/>
      <c r="M4917" s="83"/>
      <c r="N4917" s="83"/>
      <c r="O4917" s="76"/>
      <c r="P4917" s="76"/>
      <c r="Q4917" s="84"/>
      <c r="R4917" s="85"/>
      <c r="S4917" s="76"/>
      <c r="T4917" s="86"/>
      <c r="U4917" s="84"/>
      <c r="V4917" s="84"/>
      <c r="W4917" s="83"/>
      <c r="X4917" s="76"/>
      <c r="Y4917" s="76"/>
      <c r="Z4917" s="90"/>
      <c r="AA4917" s="81"/>
    </row>
    <row r="4918" spans="1:27" ht="12.75" x14ac:dyDescent="0.2">
      <c r="A4918" s="75"/>
      <c r="B4918" s="76"/>
      <c r="C4918" s="76"/>
      <c r="D4918" s="77"/>
      <c r="E4918" s="78"/>
      <c r="F4918" s="79"/>
      <c r="G4918" s="80"/>
      <c r="H4918" s="81"/>
      <c r="I4918" s="81"/>
      <c r="J4918" s="82"/>
      <c r="K4918" s="82"/>
      <c r="L4918" s="76"/>
      <c r="M4918" s="83"/>
      <c r="N4918" s="83"/>
      <c r="O4918" s="76"/>
      <c r="P4918" s="76"/>
      <c r="Q4918" s="84"/>
      <c r="R4918" s="85"/>
      <c r="S4918" s="76"/>
      <c r="T4918" s="86"/>
      <c r="U4918" s="84"/>
      <c r="V4918" s="84"/>
      <c r="W4918" s="83"/>
      <c r="X4918" s="76"/>
      <c r="Y4918" s="76"/>
      <c r="Z4918" s="90"/>
      <c r="AA4918" s="81"/>
    </row>
    <row r="4919" spans="1:27" ht="12.75" x14ac:dyDescent="0.2">
      <c r="A4919" s="75"/>
      <c r="B4919" s="76"/>
      <c r="C4919" s="76"/>
      <c r="D4919" s="77"/>
      <c r="E4919" s="78"/>
      <c r="F4919" s="79"/>
      <c r="G4919" s="80"/>
      <c r="H4919" s="81"/>
      <c r="I4919" s="81"/>
      <c r="J4919" s="82"/>
      <c r="K4919" s="82"/>
      <c r="L4919" s="76"/>
      <c r="M4919" s="83"/>
      <c r="N4919" s="83"/>
      <c r="O4919" s="76"/>
      <c r="P4919" s="76"/>
      <c r="Q4919" s="84"/>
      <c r="R4919" s="85"/>
      <c r="S4919" s="76"/>
      <c r="T4919" s="86"/>
      <c r="U4919" s="84"/>
      <c r="V4919" s="84"/>
      <c r="W4919" s="83"/>
      <c r="X4919" s="76"/>
      <c r="Y4919" s="76"/>
      <c r="Z4919" s="90"/>
      <c r="AA4919" s="81"/>
    </row>
    <row r="4920" spans="1:27" ht="12.75" x14ac:dyDescent="0.2">
      <c r="A4920" s="75"/>
      <c r="B4920" s="76"/>
      <c r="C4920" s="76"/>
      <c r="D4920" s="77"/>
      <c r="E4920" s="78"/>
      <c r="F4920" s="79"/>
      <c r="G4920" s="80"/>
      <c r="H4920" s="81"/>
      <c r="I4920" s="81"/>
      <c r="J4920" s="82"/>
      <c r="K4920" s="82"/>
      <c r="L4920" s="76"/>
      <c r="M4920" s="83"/>
      <c r="N4920" s="83"/>
      <c r="O4920" s="76"/>
      <c r="P4920" s="76"/>
      <c r="Q4920" s="84"/>
      <c r="R4920" s="85"/>
      <c r="S4920" s="76"/>
      <c r="T4920" s="86"/>
      <c r="U4920" s="84"/>
      <c r="V4920" s="84"/>
      <c r="W4920" s="83"/>
      <c r="X4920" s="76"/>
      <c r="Y4920" s="76"/>
      <c r="Z4920" s="90"/>
      <c r="AA4920" s="81"/>
    </row>
    <row r="4921" spans="1:27" ht="12.75" x14ac:dyDescent="0.2">
      <c r="A4921" s="75"/>
      <c r="B4921" s="76"/>
      <c r="C4921" s="76"/>
      <c r="D4921" s="77"/>
      <c r="E4921" s="78"/>
      <c r="F4921" s="79"/>
      <c r="G4921" s="80"/>
      <c r="H4921" s="81"/>
      <c r="I4921" s="81"/>
      <c r="J4921" s="82"/>
      <c r="K4921" s="82"/>
      <c r="L4921" s="76"/>
      <c r="M4921" s="83"/>
      <c r="N4921" s="83"/>
      <c r="O4921" s="76"/>
      <c r="P4921" s="76"/>
      <c r="Q4921" s="84"/>
      <c r="R4921" s="85"/>
      <c r="S4921" s="76"/>
      <c r="T4921" s="86"/>
      <c r="U4921" s="84"/>
      <c r="V4921" s="84"/>
      <c r="W4921" s="83"/>
      <c r="X4921" s="76"/>
      <c r="Y4921" s="76"/>
      <c r="Z4921" s="90"/>
      <c r="AA4921" s="81"/>
    </row>
    <row r="4922" spans="1:27" ht="12.75" x14ac:dyDescent="0.2">
      <c r="A4922" s="75"/>
      <c r="B4922" s="76"/>
      <c r="C4922" s="76"/>
      <c r="D4922" s="77"/>
      <c r="E4922" s="78"/>
      <c r="F4922" s="79"/>
      <c r="G4922" s="80"/>
      <c r="H4922" s="81"/>
      <c r="I4922" s="81"/>
      <c r="J4922" s="82"/>
      <c r="K4922" s="82"/>
      <c r="L4922" s="76"/>
      <c r="M4922" s="83"/>
      <c r="N4922" s="83"/>
      <c r="O4922" s="76"/>
      <c r="P4922" s="76"/>
      <c r="Q4922" s="84"/>
      <c r="R4922" s="85"/>
      <c r="S4922" s="76"/>
      <c r="T4922" s="86"/>
      <c r="U4922" s="84"/>
      <c r="V4922" s="84"/>
      <c r="W4922" s="83"/>
      <c r="X4922" s="76"/>
      <c r="Y4922" s="76"/>
      <c r="Z4922" s="90"/>
      <c r="AA4922" s="81"/>
    </row>
    <row r="4923" spans="1:27" ht="12.75" x14ac:dyDescent="0.2">
      <c r="A4923" s="75"/>
      <c r="B4923" s="76"/>
      <c r="C4923" s="76"/>
      <c r="D4923" s="77"/>
      <c r="E4923" s="78"/>
      <c r="F4923" s="79"/>
      <c r="G4923" s="80"/>
      <c r="H4923" s="81"/>
      <c r="I4923" s="81"/>
      <c r="J4923" s="82"/>
      <c r="K4923" s="82"/>
      <c r="L4923" s="76"/>
      <c r="M4923" s="83"/>
      <c r="N4923" s="83"/>
      <c r="O4923" s="76"/>
      <c r="P4923" s="76"/>
      <c r="Q4923" s="84"/>
      <c r="R4923" s="85"/>
      <c r="S4923" s="76"/>
      <c r="T4923" s="86"/>
      <c r="U4923" s="84"/>
      <c r="V4923" s="84"/>
      <c r="W4923" s="83"/>
      <c r="X4923" s="76"/>
      <c r="Y4923" s="76"/>
      <c r="Z4923" s="90"/>
      <c r="AA4923" s="81"/>
    </row>
    <row r="4924" spans="1:27" ht="12.75" x14ac:dyDescent="0.2">
      <c r="A4924" s="75"/>
      <c r="B4924" s="76"/>
      <c r="C4924" s="76"/>
      <c r="D4924" s="77"/>
      <c r="E4924" s="78"/>
      <c r="F4924" s="79"/>
      <c r="G4924" s="80"/>
      <c r="H4924" s="81"/>
      <c r="I4924" s="81"/>
      <c r="J4924" s="82"/>
      <c r="K4924" s="82"/>
      <c r="L4924" s="76"/>
      <c r="M4924" s="83"/>
      <c r="N4924" s="83"/>
      <c r="O4924" s="76"/>
      <c r="P4924" s="76"/>
      <c r="Q4924" s="84"/>
      <c r="R4924" s="85"/>
      <c r="S4924" s="76"/>
      <c r="T4924" s="86"/>
      <c r="U4924" s="84"/>
      <c r="V4924" s="84"/>
      <c r="W4924" s="83"/>
      <c r="X4924" s="76"/>
      <c r="Y4924" s="76"/>
      <c r="Z4924" s="90"/>
      <c r="AA4924" s="81"/>
    </row>
    <row r="4925" spans="1:27" ht="12.75" x14ac:dyDescent="0.2">
      <c r="A4925" s="75"/>
      <c r="B4925" s="76"/>
      <c r="C4925" s="76"/>
      <c r="D4925" s="77"/>
      <c r="E4925" s="78"/>
      <c r="F4925" s="79"/>
      <c r="G4925" s="80"/>
      <c r="H4925" s="81"/>
      <c r="I4925" s="81"/>
      <c r="J4925" s="82"/>
      <c r="K4925" s="82"/>
      <c r="L4925" s="76"/>
      <c r="M4925" s="83"/>
      <c r="N4925" s="83"/>
      <c r="O4925" s="76"/>
      <c r="P4925" s="76"/>
      <c r="Q4925" s="84"/>
      <c r="R4925" s="85"/>
      <c r="S4925" s="76"/>
      <c r="T4925" s="86"/>
      <c r="U4925" s="84"/>
      <c r="V4925" s="84"/>
      <c r="W4925" s="83"/>
      <c r="X4925" s="76"/>
      <c r="Y4925" s="76"/>
      <c r="Z4925" s="90"/>
      <c r="AA4925" s="81"/>
    </row>
    <row r="4926" spans="1:27" ht="12.75" x14ac:dyDescent="0.2">
      <c r="A4926" s="75"/>
      <c r="B4926" s="76"/>
      <c r="C4926" s="76"/>
      <c r="D4926" s="77"/>
      <c r="E4926" s="78"/>
      <c r="F4926" s="79"/>
      <c r="G4926" s="80"/>
      <c r="H4926" s="81"/>
      <c r="I4926" s="81"/>
      <c r="J4926" s="82"/>
      <c r="K4926" s="82"/>
      <c r="L4926" s="76"/>
      <c r="M4926" s="83"/>
      <c r="N4926" s="83"/>
      <c r="O4926" s="76"/>
      <c r="P4926" s="76"/>
      <c r="Q4926" s="84"/>
      <c r="R4926" s="85"/>
      <c r="S4926" s="76"/>
      <c r="T4926" s="86"/>
      <c r="U4926" s="84"/>
      <c r="V4926" s="84"/>
      <c r="W4926" s="83"/>
      <c r="X4926" s="76"/>
      <c r="Y4926" s="76"/>
      <c r="Z4926" s="90"/>
      <c r="AA4926" s="81"/>
    </row>
    <row r="4927" spans="1:27" ht="12.75" x14ac:dyDescent="0.2">
      <c r="A4927" s="75"/>
      <c r="B4927" s="76"/>
      <c r="C4927" s="76"/>
      <c r="D4927" s="77"/>
      <c r="E4927" s="78"/>
      <c r="F4927" s="79"/>
      <c r="G4927" s="80"/>
      <c r="H4927" s="81"/>
      <c r="I4927" s="81"/>
      <c r="J4927" s="82"/>
      <c r="K4927" s="82"/>
      <c r="L4927" s="76"/>
      <c r="M4927" s="83"/>
      <c r="N4927" s="83"/>
      <c r="O4927" s="76"/>
      <c r="P4927" s="76"/>
      <c r="Q4927" s="84"/>
      <c r="R4927" s="85"/>
      <c r="S4927" s="76"/>
      <c r="T4927" s="86"/>
      <c r="U4927" s="84"/>
      <c r="V4927" s="84"/>
      <c r="W4927" s="83"/>
      <c r="X4927" s="76"/>
      <c r="Y4927" s="76"/>
      <c r="Z4927" s="90"/>
      <c r="AA4927" s="81"/>
    </row>
    <row r="4928" spans="1:27" ht="12.75" x14ac:dyDescent="0.2">
      <c r="A4928" s="75"/>
      <c r="B4928" s="76"/>
      <c r="C4928" s="76"/>
      <c r="D4928" s="77"/>
      <c r="E4928" s="78"/>
      <c r="F4928" s="79"/>
      <c r="G4928" s="80"/>
      <c r="H4928" s="81"/>
      <c r="I4928" s="81"/>
      <c r="J4928" s="82"/>
      <c r="K4928" s="82"/>
      <c r="L4928" s="76"/>
      <c r="M4928" s="83"/>
      <c r="N4928" s="83"/>
      <c r="O4928" s="76"/>
      <c r="P4928" s="76"/>
      <c r="Q4928" s="84"/>
      <c r="R4928" s="85"/>
      <c r="S4928" s="76"/>
      <c r="T4928" s="86"/>
      <c r="U4928" s="84"/>
      <c r="V4928" s="84"/>
      <c r="W4928" s="83"/>
      <c r="X4928" s="76"/>
      <c r="Y4928" s="76"/>
      <c r="Z4928" s="90"/>
      <c r="AA4928" s="81"/>
    </row>
    <row r="4929" spans="1:27" ht="12.75" x14ac:dyDescent="0.2">
      <c r="A4929" s="75"/>
      <c r="B4929" s="76"/>
      <c r="C4929" s="76"/>
      <c r="D4929" s="77"/>
      <c r="E4929" s="78"/>
      <c r="F4929" s="79"/>
      <c r="G4929" s="80"/>
      <c r="H4929" s="81"/>
      <c r="I4929" s="81"/>
      <c r="J4929" s="82"/>
      <c r="K4929" s="82"/>
      <c r="L4929" s="76"/>
      <c r="M4929" s="83"/>
      <c r="N4929" s="83"/>
      <c r="O4929" s="76"/>
      <c r="P4929" s="76"/>
      <c r="Q4929" s="84"/>
      <c r="R4929" s="85"/>
      <c r="S4929" s="76"/>
      <c r="T4929" s="86"/>
      <c r="U4929" s="84"/>
      <c r="V4929" s="84"/>
      <c r="W4929" s="83"/>
      <c r="X4929" s="76"/>
      <c r="Y4929" s="76"/>
      <c r="Z4929" s="90"/>
      <c r="AA4929" s="81"/>
    </row>
    <row r="4930" spans="1:27" ht="12.75" x14ac:dyDescent="0.2">
      <c r="A4930" s="75"/>
      <c r="B4930" s="76"/>
      <c r="C4930" s="76"/>
      <c r="D4930" s="77"/>
      <c r="E4930" s="78"/>
      <c r="F4930" s="79"/>
      <c r="G4930" s="80"/>
      <c r="H4930" s="81"/>
      <c r="I4930" s="81"/>
      <c r="J4930" s="82"/>
      <c r="K4930" s="82"/>
      <c r="L4930" s="76"/>
      <c r="M4930" s="83"/>
      <c r="N4930" s="83"/>
      <c r="O4930" s="76"/>
      <c r="P4930" s="76"/>
      <c r="Q4930" s="84"/>
      <c r="R4930" s="85"/>
      <c r="S4930" s="76"/>
      <c r="T4930" s="86"/>
      <c r="U4930" s="84"/>
      <c r="V4930" s="84"/>
      <c r="W4930" s="83"/>
      <c r="X4930" s="76"/>
      <c r="Y4930" s="76"/>
      <c r="Z4930" s="90"/>
      <c r="AA4930" s="81"/>
    </row>
    <row r="4931" spans="1:27" ht="12.75" x14ac:dyDescent="0.2">
      <c r="A4931" s="75"/>
      <c r="B4931" s="76"/>
      <c r="C4931" s="76"/>
      <c r="D4931" s="77"/>
      <c r="E4931" s="78"/>
      <c r="F4931" s="79"/>
      <c r="G4931" s="80"/>
      <c r="H4931" s="81"/>
      <c r="I4931" s="81"/>
      <c r="J4931" s="82"/>
      <c r="K4931" s="82"/>
      <c r="L4931" s="76"/>
      <c r="M4931" s="83"/>
      <c r="N4931" s="83"/>
      <c r="O4931" s="76"/>
      <c r="P4931" s="76"/>
      <c r="Q4931" s="84"/>
      <c r="R4931" s="85"/>
      <c r="S4931" s="76"/>
      <c r="T4931" s="86"/>
      <c r="U4931" s="84"/>
      <c r="V4931" s="84"/>
      <c r="W4931" s="83"/>
      <c r="X4931" s="76"/>
      <c r="Y4931" s="76"/>
      <c r="Z4931" s="90"/>
      <c r="AA4931" s="81"/>
    </row>
    <row r="4932" spans="1:27" ht="12.75" x14ac:dyDescent="0.2">
      <c r="A4932" s="75"/>
      <c r="B4932" s="76"/>
      <c r="C4932" s="76"/>
      <c r="D4932" s="77"/>
      <c r="E4932" s="78"/>
      <c r="F4932" s="79"/>
      <c r="G4932" s="80"/>
      <c r="H4932" s="81"/>
      <c r="I4932" s="81"/>
      <c r="J4932" s="82"/>
      <c r="K4932" s="82"/>
      <c r="L4932" s="76"/>
      <c r="M4932" s="83"/>
      <c r="N4932" s="83"/>
      <c r="O4932" s="76"/>
      <c r="P4932" s="76"/>
      <c r="Q4932" s="84"/>
      <c r="R4932" s="85"/>
      <c r="S4932" s="76"/>
      <c r="T4932" s="86"/>
      <c r="U4932" s="84"/>
      <c r="V4932" s="84"/>
      <c r="W4932" s="83"/>
      <c r="X4932" s="76"/>
      <c r="Y4932" s="76"/>
      <c r="Z4932" s="90"/>
      <c r="AA4932" s="81"/>
    </row>
    <row r="4933" spans="1:27" ht="12.75" x14ac:dyDescent="0.2">
      <c r="A4933" s="75"/>
      <c r="B4933" s="76"/>
      <c r="C4933" s="76"/>
      <c r="D4933" s="77"/>
      <c r="E4933" s="78"/>
      <c r="F4933" s="79"/>
      <c r="G4933" s="80"/>
      <c r="H4933" s="81"/>
      <c r="I4933" s="81"/>
      <c r="J4933" s="82"/>
      <c r="K4933" s="82"/>
      <c r="L4933" s="76"/>
      <c r="M4933" s="83"/>
      <c r="N4933" s="83"/>
      <c r="O4933" s="76"/>
      <c r="P4933" s="76"/>
      <c r="Q4933" s="84"/>
      <c r="R4933" s="85"/>
      <c r="S4933" s="76"/>
      <c r="T4933" s="86"/>
      <c r="U4933" s="84"/>
      <c r="V4933" s="84"/>
      <c r="W4933" s="83"/>
      <c r="X4933" s="76"/>
      <c r="Y4933" s="76"/>
      <c r="Z4933" s="90"/>
      <c r="AA4933" s="81"/>
    </row>
    <row r="4934" spans="1:27" ht="12.75" x14ac:dyDescent="0.2">
      <c r="A4934" s="75"/>
      <c r="B4934" s="76"/>
      <c r="C4934" s="76"/>
      <c r="D4934" s="77"/>
      <c r="E4934" s="78"/>
      <c r="F4934" s="79"/>
      <c r="G4934" s="80"/>
      <c r="H4934" s="81"/>
      <c r="I4934" s="81"/>
      <c r="J4934" s="82"/>
      <c r="K4934" s="82"/>
      <c r="L4934" s="76"/>
      <c r="M4934" s="83"/>
      <c r="N4934" s="83"/>
      <c r="O4934" s="76"/>
      <c r="P4934" s="76"/>
      <c r="Q4934" s="84"/>
      <c r="R4934" s="85"/>
      <c r="S4934" s="76"/>
      <c r="T4934" s="86"/>
      <c r="U4934" s="84"/>
      <c r="V4934" s="84"/>
      <c r="W4934" s="83"/>
      <c r="X4934" s="76"/>
      <c r="Y4934" s="76"/>
      <c r="Z4934" s="90"/>
      <c r="AA4934" s="81"/>
    </row>
    <row r="4935" spans="1:27" ht="12.75" x14ac:dyDescent="0.2">
      <c r="A4935" s="75"/>
      <c r="B4935" s="76"/>
      <c r="C4935" s="76"/>
      <c r="D4935" s="77"/>
      <c r="E4935" s="78"/>
      <c r="F4935" s="79"/>
      <c r="G4935" s="80"/>
      <c r="H4935" s="81"/>
      <c r="I4935" s="81"/>
      <c r="J4935" s="82"/>
      <c r="K4935" s="82"/>
      <c r="L4935" s="76"/>
      <c r="M4935" s="83"/>
      <c r="N4935" s="83"/>
      <c r="O4935" s="76"/>
      <c r="P4935" s="76"/>
      <c r="Q4935" s="84"/>
      <c r="R4935" s="85"/>
      <c r="S4935" s="76"/>
      <c r="T4935" s="86"/>
      <c r="U4935" s="84"/>
      <c r="V4935" s="84"/>
      <c r="W4935" s="83"/>
      <c r="X4935" s="76"/>
      <c r="Y4935" s="76"/>
      <c r="Z4935" s="90"/>
      <c r="AA4935" s="81"/>
    </row>
    <row r="4936" spans="1:27" ht="12.75" x14ac:dyDescent="0.2">
      <c r="A4936" s="75"/>
      <c r="B4936" s="76"/>
      <c r="C4936" s="76"/>
      <c r="D4936" s="77"/>
      <c r="E4936" s="78"/>
      <c r="F4936" s="79"/>
      <c r="G4936" s="80"/>
      <c r="H4936" s="81"/>
      <c r="I4936" s="81"/>
      <c r="J4936" s="82"/>
      <c r="K4936" s="82"/>
      <c r="L4936" s="76"/>
      <c r="M4936" s="83"/>
      <c r="N4936" s="83"/>
      <c r="O4936" s="76"/>
      <c r="P4936" s="76"/>
      <c r="Q4936" s="84"/>
      <c r="R4936" s="85"/>
      <c r="S4936" s="76"/>
      <c r="T4936" s="86"/>
      <c r="U4936" s="84"/>
      <c r="V4936" s="84"/>
      <c r="W4936" s="83"/>
      <c r="X4936" s="76"/>
      <c r="Y4936" s="76"/>
      <c r="Z4936" s="90"/>
      <c r="AA4936" s="81"/>
    </row>
    <row r="4937" spans="1:27" ht="12.75" x14ac:dyDescent="0.2">
      <c r="A4937" s="75"/>
      <c r="B4937" s="76"/>
      <c r="C4937" s="76"/>
      <c r="D4937" s="77"/>
      <c r="E4937" s="78"/>
      <c r="F4937" s="79"/>
      <c r="G4937" s="80"/>
      <c r="H4937" s="81"/>
      <c r="I4937" s="81"/>
      <c r="J4937" s="82"/>
      <c r="K4937" s="82"/>
      <c r="L4937" s="76"/>
      <c r="M4937" s="83"/>
      <c r="N4937" s="83"/>
      <c r="O4937" s="76"/>
      <c r="P4937" s="76"/>
      <c r="Q4937" s="84"/>
      <c r="R4937" s="85"/>
      <c r="S4937" s="76"/>
      <c r="T4937" s="86"/>
      <c r="U4937" s="84"/>
      <c r="V4937" s="84"/>
      <c r="W4937" s="83"/>
      <c r="X4937" s="76"/>
      <c r="Y4937" s="76"/>
      <c r="Z4937" s="90"/>
      <c r="AA4937" s="81"/>
    </row>
    <row r="4938" spans="1:27" ht="12.75" x14ac:dyDescent="0.2">
      <c r="A4938" s="75"/>
      <c r="B4938" s="76"/>
      <c r="C4938" s="76"/>
      <c r="D4938" s="77"/>
      <c r="E4938" s="78"/>
      <c r="F4938" s="79"/>
      <c r="G4938" s="80"/>
      <c r="H4938" s="81"/>
      <c r="I4938" s="81"/>
      <c r="J4938" s="82"/>
      <c r="K4938" s="82"/>
      <c r="L4938" s="76"/>
      <c r="M4938" s="83"/>
      <c r="N4938" s="83"/>
      <c r="O4938" s="76"/>
      <c r="P4938" s="76"/>
      <c r="Q4938" s="84"/>
      <c r="R4938" s="85"/>
      <c r="S4938" s="76"/>
      <c r="T4938" s="86"/>
      <c r="U4938" s="84"/>
      <c r="V4938" s="84"/>
      <c r="W4938" s="83"/>
      <c r="X4938" s="76"/>
      <c r="Y4938" s="76"/>
      <c r="Z4938" s="90"/>
      <c r="AA4938" s="81"/>
    </row>
    <row r="4939" spans="1:27" ht="12.75" x14ac:dyDescent="0.2">
      <c r="A4939" s="75"/>
      <c r="B4939" s="76"/>
      <c r="C4939" s="76"/>
      <c r="D4939" s="77"/>
      <c r="E4939" s="78"/>
      <c r="F4939" s="79"/>
      <c r="G4939" s="80"/>
      <c r="H4939" s="81"/>
      <c r="I4939" s="81"/>
      <c r="J4939" s="82"/>
      <c r="K4939" s="82"/>
      <c r="L4939" s="76"/>
      <c r="M4939" s="83"/>
      <c r="N4939" s="83"/>
      <c r="O4939" s="76"/>
      <c r="P4939" s="76"/>
      <c r="Q4939" s="84"/>
      <c r="R4939" s="85"/>
      <c r="S4939" s="76"/>
      <c r="T4939" s="86"/>
      <c r="U4939" s="84"/>
      <c r="V4939" s="84"/>
      <c r="W4939" s="83"/>
      <c r="X4939" s="76"/>
      <c r="Y4939" s="76"/>
      <c r="Z4939" s="90"/>
      <c r="AA4939" s="81"/>
    </row>
    <row r="4940" spans="1:27" ht="12.75" x14ac:dyDescent="0.2">
      <c r="A4940" s="75"/>
      <c r="B4940" s="76"/>
      <c r="C4940" s="76"/>
      <c r="D4940" s="77"/>
      <c r="E4940" s="78"/>
      <c r="F4940" s="79"/>
      <c r="G4940" s="80"/>
      <c r="H4940" s="81"/>
      <c r="I4940" s="81"/>
      <c r="J4940" s="82"/>
      <c r="K4940" s="82"/>
      <c r="L4940" s="76"/>
      <c r="M4940" s="83"/>
      <c r="N4940" s="83"/>
      <c r="O4940" s="76"/>
      <c r="P4940" s="76"/>
      <c r="Q4940" s="84"/>
      <c r="R4940" s="85"/>
      <c r="S4940" s="76"/>
      <c r="T4940" s="86"/>
      <c r="U4940" s="84"/>
      <c r="V4940" s="84"/>
      <c r="W4940" s="83"/>
      <c r="X4940" s="76"/>
      <c r="Y4940" s="76"/>
      <c r="Z4940" s="90"/>
      <c r="AA4940" s="81"/>
    </row>
    <row r="4941" spans="1:27" ht="12.75" x14ac:dyDescent="0.2">
      <c r="A4941" s="75"/>
      <c r="B4941" s="76"/>
      <c r="C4941" s="76"/>
      <c r="D4941" s="77"/>
      <c r="E4941" s="78"/>
      <c r="F4941" s="79"/>
      <c r="G4941" s="80"/>
      <c r="H4941" s="81"/>
      <c r="I4941" s="81"/>
      <c r="J4941" s="82"/>
      <c r="K4941" s="82"/>
      <c r="L4941" s="76"/>
      <c r="M4941" s="83"/>
      <c r="N4941" s="83"/>
      <c r="O4941" s="76"/>
      <c r="P4941" s="76"/>
      <c r="Q4941" s="84"/>
      <c r="R4941" s="85"/>
      <c r="S4941" s="76"/>
      <c r="T4941" s="86"/>
      <c r="U4941" s="84"/>
      <c r="V4941" s="84"/>
      <c r="W4941" s="83"/>
      <c r="X4941" s="76"/>
      <c r="Y4941" s="76"/>
      <c r="Z4941" s="90"/>
      <c r="AA4941" s="81"/>
    </row>
    <row r="4942" spans="1:27" ht="12.75" x14ac:dyDescent="0.2">
      <c r="A4942" s="75"/>
      <c r="B4942" s="76"/>
      <c r="C4942" s="76"/>
      <c r="D4942" s="77"/>
      <c r="E4942" s="78"/>
      <c r="F4942" s="79"/>
      <c r="G4942" s="80"/>
      <c r="H4942" s="81"/>
      <c r="I4942" s="81"/>
      <c r="J4942" s="82"/>
      <c r="K4942" s="82"/>
      <c r="L4942" s="76"/>
      <c r="M4942" s="83"/>
      <c r="N4942" s="83"/>
      <c r="O4942" s="76"/>
      <c r="P4942" s="76"/>
      <c r="Q4942" s="84"/>
      <c r="R4942" s="85"/>
      <c r="S4942" s="76"/>
      <c r="T4942" s="86"/>
      <c r="U4942" s="84"/>
      <c r="V4942" s="84"/>
      <c r="W4942" s="83"/>
      <c r="X4942" s="76"/>
      <c r="Y4942" s="76"/>
      <c r="Z4942" s="90"/>
      <c r="AA4942" s="81"/>
    </row>
    <row r="4943" spans="1:27" ht="12.75" x14ac:dyDescent="0.2">
      <c r="A4943" s="75"/>
      <c r="B4943" s="76"/>
      <c r="C4943" s="76"/>
      <c r="D4943" s="77"/>
      <c r="E4943" s="78"/>
      <c r="F4943" s="79"/>
      <c r="G4943" s="80"/>
      <c r="H4943" s="81"/>
      <c r="I4943" s="81"/>
      <c r="J4943" s="82"/>
      <c r="K4943" s="82"/>
      <c r="L4943" s="76"/>
      <c r="M4943" s="83"/>
      <c r="N4943" s="83"/>
      <c r="O4943" s="76"/>
      <c r="P4943" s="76"/>
      <c r="Q4943" s="84"/>
      <c r="R4943" s="85"/>
      <c r="S4943" s="76"/>
      <c r="T4943" s="86"/>
      <c r="U4943" s="84"/>
      <c r="V4943" s="84"/>
      <c r="W4943" s="83"/>
      <c r="X4943" s="76"/>
      <c r="Y4943" s="76"/>
      <c r="Z4943" s="90"/>
      <c r="AA4943" s="81"/>
    </row>
    <row r="4944" spans="1:27" ht="12.75" x14ac:dyDescent="0.2">
      <c r="A4944" s="75"/>
      <c r="B4944" s="76"/>
      <c r="C4944" s="76"/>
      <c r="D4944" s="77"/>
      <c r="E4944" s="78"/>
      <c r="F4944" s="79"/>
      <c r="G4944" s="80"/>
      <c r="H4944" s="81"/>
      <c r="I4944" s="81"/>
      <c r="J4944" s="82"/>
      <c r="K4944" s="82"/>
      <c r="L4944" s="76"/>
      <c r="M4944" s="83"/>
      <c r="N4944" s="83"/>
      <c r="O4944" s="76"/>
      <c r="P4944" s="76"/>
      <c r="Q4944" s="84"/>
      <c r="R4944" s="85"/>
      <c r="S4944" s="76"/>
      <c r="T4944" s="86"/>
      <c r="U4944" s="84"/>
      <c r="V4944" s="84"/>
      <c r="W4944" s="83"/>
      <c r="X4944" s="76"/>
      <c r="Y4944" s="76"/>
      <c r="Z4944" s="90"/>
      <c r="AA4944" s="81"/>
    </row>
    <row r="4945" spans="1:27" ht="12.75" x14ac:dyDescent="0.2">
      <c r="A4945" s="75"/>
      <c r="B4945" s="76"/>
      <c r="C4945" s="76"/>
      <c r="D4945" s="77"/>
      <c r="E4945" s="78"/>
      <c r="F4945" s="79"/>
      <c r="G4945" s="80"/>
      <c r="H4945" s="81"/>
      <c r="I4945" s="81"/>
      <c r="J4945" s="82"/>
      <c r="K4945" s="82"/>
      <c r="L4945" s="76"/>
      <c r="M4945" s="83"/>
      <c r="N4945" s="83"/>
      <c r="O4945" s="76"/>
      <c r="P4945" s="76"/>
      <c r="Q4945" s="84"/>
      <c r="R4945" s="85"/>
      <c r="S4945" s="76"/>
      <c r="T4945" s="86"/>
      <c r="U4945" s="84"/>
      <c r="V4945" s="84"/>
      <c r="W4945" s="83"/>
      <c r="X4945" s="76"/>
      <c r="Y4945" s="76"/>
      <c r="Z4945" s="90"/>
      <c r="AA4945" s="81"/>
    </row>
    <row r="4946" spans="1:27" ht="12.75" x14ac:dyDescent="0.2">
      <c r="A4946" s="75"/>
      <c r="B4946" s="76"/>
      <c r="C4946" s="76"/>
      <c r="D4946" s="77"/>
      <c r="E4946" s="78"/>
      <c r="F4946" s="79"/>
      <c r="G4946" s="80"/>
      <c r="H4946" s="81"/>
      <c r="I4946" s="81"/>
      <c r="J4946" s="82"/>
      <c r="K4946" s="82"/>
      <c r="L4946" s="76"/>
      <c r="M4946" s="83"/>
      <c r="N4946" s="83"/>
      <c r="O4946" s="76"/>
      <c r="P4946" s="76"/>
      <c r="Q4946" s="84"/>
      <c r="R4946" s="85"/>
      <c r="S4946" s="76"/>
      <c r="T4946" s="86"/>
      <c r="U4946" s="84"/>
      <c r="V4946" s="84"/>
      <c r="W4946" s="83"/>
      <c r="X4946" s="76"/>
      <c r="Y4946" s="76"/>
      <c r="Z4946" s="90"/>
      <c r="AA4946" s="81"/>
    </row>
    <row r="4947" spans="1:27" ht="12.75" x14ac:dyDescent="0.2">
      <c r="A4947" s="75"/>
      <c r="B4947" s="76"/>
      <c r="C4947" s="76"/>
      <c r="D4947" s="77"/>
      <c r="E4947" s="78"/>
      <c r="F4947" s="79"/>
      <c r="G4947" s="80"/>
      <c r="H4947" s="81"/>
      <c r="I4947" s="81"/>
      <c r="J4947" s="82"/>
      <c r="K4947" s="82"/>
      <c r="L4947" s="76"/>
      <c r="M4947" s="83"/>
      <c r="N4947" s="83"/>
      <c r="O4947" s="76"/>
      <c r="P4947" s="76"/>
      <c r="Q4947" s="84"/>
      <c r="R4947" s="85"/>
      <c r="S4947" s="76"/>
      <c r="T4947" s="86"/>
      <c r="U4947" s="84"/>
      <c r="V4947" s="84"/>
      <c r="W4947" s="83"/>
      <c r="X4947" s="76"/>
      <c r="Y4947" s="76"/>
      <c r="Z4947" s="90"/>
      <c r="AA4947" s="81"/>
    </row>
    <row r="4948" spans="1:27" ht="12.75" x14ac:dyDescent="0.2">
      <c r="A4948" s="75"/>
      <c r="B4948" s="76"/>
      <c r="C4948" s="76"/>
      <c r="D4948" s="77"/>
      <c r="E4948" s="78"/>
      <c r="F4948" s="79"/>
      <c r="G4948" s="80"/>
      <c r="H4948" s="81"/>
      <c r="I4948" s="81"/>
      <c r="J4948" s="82"/>
      <c r="K4948" s="82"/>
      <c r="L4948" s="76"/>
      <c r="M4948" s="83"/>
      <c r="N4948" s="83"/>
      <c r="O4948" s="76"/>
      <c r="P4948" s="76"/>
      <c r="Q4948" s="84"/>
      <c r="R4948" s="85"/>
      <c r="S4948" s="76"/>
      <c r="T4948" s="86"/>
      <c r="U4948" s="84"/>
      <c r="V4948" s="84"/>
      <c r="W4948" s="83"/>
      <c r="X4948" s="76"/>
      <c r="Y4948" s="76"/>
      <c r="Z4948" s="90"/>
      <c r="AA4948" s="81"/>
    </row>
    <row r="4949" spans="1:27" ht="12.75" x14ac:dyDescent="0.2">
      <c r="A4949" s="75"/>
      <c r="B4949" s="76"/>
      <c r="C4949" s="76"/>
      <c r="D4949" s="77"/>
      <c r="E4949" s="78"/>
      <c r="F4949" s="79"/>
      <c r="G4949" s="80"/>
      <c r="H4949" s="81"/>
      <c r="I4949" s="81"/>
      <c r="J4949" s="82"/>
      <c r="K4949" s="82"/>
      <c r="L4949" s="76"/>
      <c r="M4949" s="83"/>
      <c r="N4949" s="83"/>
      <c r="O4949" s="76"/>
      <c r="P4949" s="76"/>
      <c r="Q4949" s="84"/>
      <c r="R4949" s="85"/>
      <c r="S4949" s="76"/>
      <c r="T4949" s="86"/>
      <c r="U4949" s="84"/>
      <c r="V4949" s="84"/>
      <c r="W4949" s="83"/>
      <c r="X4949" s="76"/>
      <c r="Y4949" s="76"/>
      <c r="Z4949" s="90"/>
      <c r="AA4949" s="81"/>
    </row>
    <row r="4950" spans="1:27" ht="12.75" x14ac:dyDescent="0.2">
      <c r="A4950" s="75"/>
      <c r="B4950" s="76"/>
      <c r="C4950" s="76"/>
      <c r="D4950" s="77"/>
      <c r="E4950" s="78"/>
      <c r="F4950" s="79"/>
      <c r="G4950" s="80"/>
      <c r="H4950" s="81"/>
      <c r="I4950" s="81"/>
      <c r="J4950" s="82"/>
      <c r="K4950" s="82"/>
      <c r="L4950" s="76"/>
      <c r="M4950" s="83"/>
      <c r="N4950" s="83"/>
      <c r="O4950" s="76"/>
      <c r="P4950" s="76"/>
      <c r="Q4950" s="84"/>
      <c r="R4950" s="85"/>
      <c r="S4950" s="76"/>
      <c r="T4950" s="86"/>
      <c r="U4950" s="84"/>
      <c r="V4950" s="84"/>
      <c r="W4950" s="83"/>
      <c r="X4950" s="76"/>
      <c r="Y4950" s="76"/>
      <c r="Z4950" s="90"/>
      <c r="AA4950" s="81"/>
    </row>
    <row r="4951" spans="1:27" ht="12.75" x14ac:dyDescent="0.2">
      <c r="A4951" s="75"/>
      <c r="B4951" s="76"/>
      <c r="C4951" s="76"/>
      <c r="D4951" s="77"/>
      <c r="E4951" s="78"/>
      <c r="F4951" s="79"/>
      <c r="G4951" s="80"/>
      <c r="H4951" s="81"/>
      <c r="I4951" s="81"/>
      <c r="J4951" s="82"/>
      <c r="K4951" s="82"/>
      <c r="L4951" s="76"/>
      <c r="M4951" s="83"/>
      <c r="N4951" s="83"/>
      <c r="O4951" s="76"/>
      <c r="P4951" s="76"/>
      <c r="Q4951" s="84"/>
      <c r="R4951" s="85"/>
      <c r="S4951" s="76"/>
      <c r="T4951" s="86"/>
      <c r="U4951" s="84"/>
      <c r="V4951" s="84"/>
      <c r="W4951" s="83"/>
      <c r="X4951" s="76"/>
      <c r="Y4951" s="76"/>
      <c r="Z4951" s="90"/>
      <c r="AA4951" s="81"/>
    </row>
    <row r="4952" spans="1:27" ht="12.75" x14ac:dyDescent="0.2">
      <c r="A4952" s="75"/>
      <c r="B4952" s="76"/>
      <c r="C4952" s="76"/>
      <c r="D4952" s="77"/>
      <c r="E4952" s="78"/>
      <c r="F4952" s="79"/>
      <c r="G4952" s="80"/>
      <c r="H4952" s="81"/>
      <c r="I4952" s="81"/>
      <c r="J4952" s="82"/>
      <c r="K4952" s="82"/>
      <c r="L4952" s="76"/>
      <c r="M4952" s="83"/>
      <c r="N4952" s="83"/>
      <c r="O4952" s="76"/>
      <c r="P4952" s="76"/>
      <c r="Q4952" s="84"/>
      <c r="R4952" s="85"/>
      <c r="S4952" s="76"/>
      <c r="T4952" s="86"/>
      <c r="U4952" s="84"/>
      <c r="V4952" s="84"/>
      <c r="W4952" s="83"/>
      <c r="X4952" s="76"/>
      <c r="Y4952" s="76"/>
      <c r="Z4952" s="90"/>
      <c r="AA4952" s="81"/>
    </row>
    <row r="4953" spans="1:27" ht="12.75" x14ac:dyDescent="0.2">
      <c r="A4953" s="75"/>
      <c r="B4953" s="76"/>
      <c r="C4953" s="76"/>
      <c r="D4953" s="77"/>
      <c r="E4953" s="78"/>
      <c r="F4953" s="79"/>
      <c r="G4953" s="80"/>
      <c r="H4953" s="81"/>
      <c r="I4953" s="81"/>
      <c r="J4953" s="82"/>
      <c r="K4953" s="82"/>
      <c r="L4953" s="76"/>
      <c r="M4953" s="83"/>
      <c r="N4953" s="83"/>
      <c r="O4953" s="76"/>
      <c r="P4953" s="76"/>
      <c r="Q4953" s="84"/>
      <c r="R4953" s="85"/>
      <c r="S4953" s="76"/>
      <c r="T4953" s="86"/>
      <c r="U4953" s="84"/>
      <c r="V4953" s="84"/>
      <c r="W4953" s="83"/>
      <c r="X4953" s="76"/>
      <c r="Y4953" s="76"/>
      <c r="Z4953" s="90"/>
      <c r="AA4953" s="81"/>
    </row>
    <row r="4954" spans="1:27" ht="12.75" x14ac:dyDescent="0.2">
      <c r="A4954" s="75"/>
      <c r="B4954" s="76"/>
      <c r="C4954" s="76"/>
      <c r="D4954" s="77"/>
      <c r="E4954" s="78"/>
      <c r="F4954" s="79"/>
      <c r="G4954" s="80"/>
      <c r="H4954" s="81"/>
      <c r="I4954" s="81"/>
      <c r="J4954" s="82"/>
      <c r="K4954" s="82"/>
      <c r="L4954" s="76"/>
      <c r="M4954" s="83"/>
      <c r="N4954" s="83"/>
      <c r="O4954" s="76"/>
      <c r="P4954" s="76"/>
      <c r="Q4954" s="84"/>
      <c r="R4954" s="85"/>
      <c r="S4954" s="76"/>
      <c r="T4954" s="86"/>
      <c r="U4954" s="84"/>
      <c r="V4954" s="84"/>
      <c r="W4954" s="83"/>
      <c r="X4954" s="76"/>
      <c r="Y4954" s="76"/>
      <c r="Z4954" s="90"/>
      <c r="AA4954" s="81"/>
    </row>
    <row r="4955" spans="1:27" ht="12.75" x14ac:dyDescent="0.2">
      <c r="A4955" s="75"/>
      <c r="B4955" s="76"/>
      <c r="C4955" s="76"/>
      <c r="D4955" s="77"/>
      <c r="E4955" s="78"/>
      <c r="F4955" s="79"/>
      <c r="G4955" s="80"/>
      <c r="H4955" s="81"/>
      <c r="I4955" s="81"/>
      <c r="J4955" s="82"/>
      <c r="K4955" s="82"/>
      <c r="L4955" s="76"/>
      <c r="M4955" s="83"/>
      <c r="N4955" s="83"/>
      <c r="O4955" s="76"/>
      <c r="P4955" s="76"/>
      <c r="Q4955" s="84"/>
      <c r="R4955" s="85"/>
      <c r="S4955" s="76"/>
      <c r="T4955" s="86"/>
      <c r="U4955" s="84"/>
      <c r="V4955" s="84"/>
      <c r="W4955" s="83"/>
      <c r="X4955" s="76"/>
      <c r="Y4955" s="76"/>
      <c r="Z4955" s="90"/>
      <c r="AA4955" s="81"/>
    </row>
    <row r="4956" spans="1:27" ht="12.75" x14ac:dyDescent="0.2">
      <c r="A4956" s="75"/>
      <c r="B4956" s="76"/>
      <c r="C4956" s="76"/>
      <c r="D4956" s="77"/>
      <c r="E4956" s="78"/>
      <c r="F4956" s="79"/>
      <c r="G4956" s="80"/>
      <c r="H4956" s="81"/>
      <c r="I4956" s="81"/>
      <c r="J4956" s="82"/>
      <c r="K4956" s="82"/>
      <c r="L4956" s="76"/>
      <c r="M4956" s="83"/>
      <c r="N4956" s="83"/>
      <c r="O4956" s="76"/>
      <c r="P4956" s="76"/>
      <c r="Q4956" s="84"/>
      <c r="R4956" s="85"/>
      <c r="S4956" s="76"/>
      <c r="T4956" s="86"/>
      <c r="U4956" s="84"/>
      <c r="V4956" s="84"/>
      <c r="W4956" s="83"/>
      <c r="X4956" s="76"/>
      <c r="Y4956" s="76"/>
      <c r="Z4956" s="90"/>
      <c r="AA4956" s="81"/>
    </row>
    <row r="4957" spans="1:27" ht="12.75" x14ac:dyDescent="0.2">
      <c r="A4957" s="75"/>
      <c r="B4957" s="76"/>
      <c r="C4957" s="76"/>
      <c r="D4957" s="77"/>
      <c r="E4957" s="78"/>
      <c r="F4957" s="79"/>
      <c r="G4957" s="80"/>
      <c r="H4957" s="81"/>
      <c r="I4957" s="81"/>
      <c r="J4957" s="82"/>
      <c r="K4957" s="82"/>
      <c r="L4957" s="76"/>
      <c r="M4957" s="83"/>
      <c r="N4957" s="83"/>
      <c r="O4957" s="76"/>
      <c r="P4957" s="76"/>
      <c r="Q4957" s="84"/>
      <c r="R4957" s="85"/>
      <c r="S4957" s="76"/>
      <c r="T4957" s="86"/>
      <c r="U4957" s="84"/>
      <c r="V4957" s="84"/>
      <c r="W4957" s="83"/>
      <c r="X4957" s="76"/>
      <c r="Y4957" s="76"/>
      <c r="Z4957" s="90"/>
      <c r="AA4957" s="81"/>
    </row>
    <row r="4958" spans="1:27" ht="12.75" x14ac:dyDescent="0.2">
      <c r="A4958" s="75"/>
      <c r="B4958" s="76"/>
      <c r="C4958" s="76"/>
      <c r="D4958" s="77"/>
      <c r="E4958" s="78"/>
      <c r="F4958" s="79"/>
      <c r="G4958" s="80"/>
      <c r="H4958" s="81"/>
      <c r="I4958" s="81"/>
      <c r="J4958" s="82"/>
      <c r="K4958" s="82"/>
      <c r="L4958" s="76"/>
      <c r="M4958" s="83"/>
      <c r="N4958" s="83"/>
      <c r="O4958" s="76"/>
      <c r="P4958" s="76"/>
      <c r="Q4958" s="84"/>
      <c r="R4958" s="85"/>
      <c r="S4958" s="76"/>
      <c r="T4958" s="86"/>
      <c r="U4958" s="84"/>
      <c r="V4958" s="84"/>
      <c r="W4958" s="83"/>
      <c r="X4958" s="76"/>
      <c r="Y4958" s="76"/>
      <c r="Z4958" s="90"/>
      <c r="AA4958" s="81"/>
    </row>
    <row r="4959" spans="1:27" ht="12.75" x14ac:dyDescent="0.2">
      <c r="A4959" s="75"/>
      <c r="B4959" s="76"/>
      <c r="C4959" s="76"/>
      <c r="D4959" s="77"/>
      <c r="E4959" s="78"/>
      <c r="F4959" s="79"/>
      <c r="G4959" s="80"/>
      <c r="H4959" s="81"/>
      <c r="I4959" s="81"/>
      <c r="J4959" s="82"/>
      <c r="K4959" s="82"/>
      <c r="L4959" s="76"/>
      <c r="M4959" s="83"/>
      <c r="N4959" s="83"/>
      <c r="O4959" s="76"/>
      <c r="P4959" s="76"/>
      <c r="Q4959" s="84"/>
      <c r="R4959" s="85"/>
      <c r="S4959" s="76"/>
      <c r="T4959" s="86"/>
      <c r="U4959" s="84"/>
      <c r="V4959" s="84"/>
      <c r="W4959" s="83"/>
      <c r="X4959" s="76"/>
      <c r="Y4959" s="76"/>
      <c r="Z4959" s="90"/>
      <c r="AA4959" s="81"/>
    </row>
    <row r="4960" spans="1:27" ht="12.75" x14ac:dyDescent="0.2">
      <c r="A4960" s="75"/>
      <c r="B4960" s="76"/>
      <c r="C4960" s="76"/>
      <c r="D4960" s="77"/>
      <c r="E4960" s="78"/>
      <c r="F4960" s="79"/>
      <c r="G4960" s="80"/>
      <c r="H4960" s="81"/>
      <c r="I4960" s="81"/>
      <c r="J4960" s="82"/>
      <c r="K4960" s="82"/>
      <c r="L4960" s="76"/>
      <c r="M4960" s="83"/>
      <c r="N4960" s="83"/>
      <c r="O4960" s="76"/>
      <c r="P4960" s="76"/>
      <c r="Q4960" s="84"/>
      <c r="R4960" s="85"/>
      <c r="S4960" s="76"/>
      <c r="T4960" s="86"/>
      <c r="U4960" s="84"/>
      <c r="V4960" s="84"/>
      <c r="W4960" s="83"/>
      <c r="X4960" s="76"/>
      <c r="Y4960" s="76"/>
      <c r="Z4960" s="90"/>
      <c r="AA4960" s="81"/>
    </row>
    <row r="4961" spans="1:27" ht="12.75" x14ac:dyDescent="0.2">
      <c r="A4961" s="75"/>
      <c r="B4961" s="76"/>
      <c r="C4961" s="76"/>
      <c r="D4961" s="77"/>
      <c r="E4961" s="78"/>
      <c r="F4961" s="79"/>
      <c r="G4961" s="80"/>
      <c r="H4961" s="81"/>
      <c r="I4961" s="81"/>
      <c r="J4961" s="82"/>
      <c r="K4961" s="82"/>
      <c r="L4961" s="76"/>
      <c r="M4961" s="83"/>
      <c r="N4961" s="83"/>
      <c r="O4961" s="76"/>
      <c r="P4961" s="76"/>
      <c r="Q4961" s="84"/>
      <c r="R4961" s="85"/>
      <c r="S4961" s="76"/>
      <c r="T4961" s="86"/>
      <c r="U4961" s="84"/>
      <c r="V4961" s="84"/>
      <c r="W4961" s="83"/>
      <c r="X4961" s="76"/>
      <c r="Y4961" s="76"/>
      <c r="Z4961" s="90"/>
      <c r="AA4961" s="81"/>
    </row>
    <row r="4962" spans="1:27" ht="12.75" x14ac:dyDescent="0.2">
      <c r="A4962" s="75"/>
      <c r="B4962" s="76"/>
      <c r="C4962" s="76"/>
      <c r="D4962" s="77"/>
      <c r="E4962" s="78"/>
      <c r="F4962" s="79"/>
      <c r="G4962" s="80"/>
      <c r="H4962" s="81"/>
      <c r="I4962" s="81"/>
      <c r="J4962" s="82"/>
      <c r="K4962" s="82"/>
      <c r="L4962" s="76"/>
      <c r="M4962" s="83"/>
      <c r="N4962" s="83"/>
      <c r="O4962" s="76"/>
      <c r="P4962" s="76"/>
      <c r="Q4962" s="84"/>
      <c r="R4962" s="85"/>
      <c r="S4962" s="76"/>
      <c r="T4962" s="86"/>
      <c r="U4962" s="84"/>
      <c r="V4962" s="84"/>
      <c r="W4962" s="83"/>
      <c r="X4962" s="76"/>
      <c r="Y4962" s="76"/>
      <c r="Z4962" s="90"/>
      <c r="AA4962" s="81"/>
    </row>
    <row r="4963" spans="1:27" ht="12.75" x14ac:dyDescent="0.2">
      <c r="A4963" s="75"/>
      <c r="B4963" s="76"/>
      <c r="C4963" s="76"/>
      <c r="D4963" s="77"/>
      <c r="E4963" s="78"/>
      <c r="F4963" s="79"/>
      <c r="G4963" s="80"/>
      <c r="H4963" s="81"/>
      <c r="I4963" s="81"/>
      <c r="J4963" s="82"/>
      <c r="K4963" s="82"/>
      <c r="L4963" s="76"/>
      <c r="M4963" s="83"/>
      <c r="N4963" s="83"/>
      <c r="O4963" s="76"/>
      <c r="P4963" s="76"/>
      <c r="Q4963" s="84"/>
      <c r="R4963" s="85"/>
      <c r="S4963" s="76"/>
      <c r="T4963" s="86"/>
      <c r="U4963" s="84"/>
      <c r="V4963" s="84"/>
      <c r="W4963" s="83"/>
      <c r="X4963" s="76"/>
      <c r="Y4963" s="76"/>
      <c r="Z4963" s="90"/>
      <c r="AA4963" s="81"/>
    </row>
    <row r="4964" spans="1:27" ht="12.75" x14ac:dyDescent="0.2">
      <c r="A4964" s="75"/>
      <c r="B4964" s="76"/>
      <c r="C4964" s="76"/>
      <c r="D4964" s="77"/>
      <c r="E4964" s="78"/>
      <c r="F4964" s="79"/>
      <c r="G4964" s="80"/>
      <c r="H4964" s="81"/>
      <c r="I4964" s="81"/>
      <c r="J4964" s="82"/>
      <c r="K4964" s="82"/>
      <c r="L4964" s="76"/>
      <c r="M4964" s="83"/>
      <c r="N4964" s="83"/>
      <c r="O4964" s="76"/>
      <c r="P4964" s="76"/>
      <c r="Q4964" s="84"/>
      <c r="R4964" s="85"/>
      <c r="S4964" s="76"/>
      <c r="T4964" s="86"/>
      <c r="U4964" s="84"/>
      <c r="V4964" s="84"/>
      <c r="W4964" s="83"/>
      <c r="X4964" s="76"/>
      <c r="Y4964" s="76"/>
      <c r="Z4964" s="90"/>
      <c r="AA4964" s="81"/>
    </row>
    <row r="4965" spans="1:27" ht="12.75" x14ac:dyDescent="0.2">
      <c r="A4965" s="75"/>
      <c r="B4965" s="76"/>
      <c r="C4965" s="76"/>
      <c r="D4965" s="77"/>
      <c r="E4965" s="78"/>
      <c r="F4965" s="79"/>
      <c r="G4965" s="80"/>
      <c r="H4965" s="81"/>
      <c r="I4965" s="81"/>
      <c r="J4965" s="82"/>
      <c r="K4965" s="82"/>
      <c r="L4965" s="76"/>
      <c r="M4965" s="83"/>
      <c r="N4965" s="83"/>
      <c r="O4965" s="76"/>
      <c r="P4965" s="76"/>
      <c r="Q4965" s="84"/>
      <c r="R4965" s="85"/>
      <c r="S4965" s="76"/>
      <c r="T4965" s="86"/>
      <c r="U4965" s="84"/>
      <c r="V4965" s="84"/>
      <c r="W4965" s="83"/>
      <c r="X4965" s="76"/>
      <c r="Y4965" s="76"/>
      <c r="Z4965" s="90"/>
      <c r="AA4965" s="81"/>
    </row>
    <row r="4966" spans="1:27" ht="12.75" x14ac:dyDescent="0.2">
      <c r="A4966" s="75"/>
      <c r="B4966" s="76"/>
      <c r="C4966" s="76"/>
      <c r="D4966" s="77"/>
      <c r="E4966" s="78"/>
      <c r="F4966" s="79"/>
      <c r="G4966" s="80"/>
      <c r="H4966" s="81"/>
      <c r="I4966" s="81"/>
      <c r="J4966" s="82"/>
      <c r="K4966" s="82"/>
      <c r="L4966" s="76"/>
      <c r="M4966" s="83"/>
      <c r="N4966" s="83"/>
      <c r="O4966" s="76"/>
      <c r="P4966" s="76"/>
      <c r="Q4966" s="84"/>
      <c r="R4966" s="85"/>
      <c r="S4966" s="76"/>
      <c r="T4966" s="86"/>
      <c r="U4966" s="84"/>
      <c r="V4966" s="84"/>
      <c r="W4966" s="83"/>
      <c r="X4966" s="76"/>
      <c r="Y4966" s="76"/>
      <c r="Z4966" s="90"/>
      <c r="AA4966" s="81"/>
    </row>
    <row r="4967" spans="1:27" ht="12.75" x14ac:dyDescent="0.2">
      <c r="A4967" s="75"/>
      <c r="B4967" s="76"/>
      <c r="C4967" s="76"/>
      <c r="D4967" s="77"/>
      <c r="E4967" s="78"/>
      <c r="F4967" s="79"/>
      <c r="G4967" s="80"/>
      <c r="H4967" s="81"/>
      <c r="I4967" s="81"/>
      <c r="J4967" s="82"/>
      <c r="K4967" s="82"/>
      <c r="L4967" s="76"/>
      <c r="M4967" s="83"/>
      <c r="N4967" s="83"/>
      <c r="O4967" s="76"/>
      <c r="P4967" s="76"/>
      <c r="Q4967" s="84"/>
      <c r="R4967" s="85"/>
      <c r="S4967" s="76"/>
      <c r="T4967" s="86"/>
      <c r="U4967" s="84"/>
      <c r="V4967" s="84"/>
      <c r="W4967" s="83"/>
      <c r="X4967" s="76"/>
      <c r="Y4967" s="76"/>
      <c r="Z4967" s="90"/>
      <c r="AA4967" s="81"/>
    </row>
    <row r="4968" spans="1:27" ht="12.75" x14ac:dyDescent="0.2">
      <c r="A4968" s="75"/>
      <c r="B4968" s="76"/>
      <c r="C4968" s="76"/>
      <c r="D4968" s="77"/>
      <c r="E4968" s="78"/>
      <c r="F4968" s="79"/>
      <c r="G4968" s="80"/>
      <c r="H4968" s="81"/>
      <c r="I4968" s="81"/>
      <c r="J4968" s="82"/>
      <c r="K4968" s="82"/>
      <c r="L4968" s="76"/>
      <c r="M4968" s="83"/>
      <c r="N4968" s="83"/>
      <c r="O4968" s="76"/>
      <c r="P4968" s="76"/>
      <c r="Q4968" s="84"/>
      <c r="R4968" s="85"/>
      <c r="S4968" s="76"/>
      <c r="T4968" s="86"/>
      <c r="U4968" s="84"/>
      <c r="V4968" s="84"/>
      <c r="W4968" s="83"/>
      <c r="X4968" s="76"/>
      <c r="Y4968" s="76"/>
      <c r="Z4968" s="90"/>
      <c r="AA4968" s="81"/>
    </row>
    <row r="4969" spans="1:27" ht="12.75" x14ac:dyDescent="0.2">
      <c r="A4969" s="75"/>
      <c r="B4969" s="76"/>
      <c r="C4969" s="76"/>
      <c r="D4969" s="77"/>
      <c r="E4969" s="78"/>
      <c r="F4969" s="79"/>
      <c r="G4969" s="80"/>
      <c r="H4969" s="81"/>
      <c r="I4969" s="81"/>
      <c r="J4969" s="82"/>
      <c r="K4969" s="82"/>
      <c r="L4969" s="76"/>
      <c r="M4969" s="83"/>
      <c r="N4969" s="83"/>
      <c r="O4969" s="76"/>
      <c r="P4969" s="76"/>
      <c r="Q4969" s="84"/>
      <c r="R4969" s="85"/>
      <c r="S4969" s="76"/>
      <c r="T4969" s="86"/>
      <c r="U4969" s="84"/>
      <c r="V4969" s="84"/>
      <c r="W4969" s="83"/>
      <c r="X4969" s="76"/>
      <c r="Y4969" s="76"/>
      <c r="Z4969" s="90"/>
      <c r="AA4969" s="81"/>
    </row>
    <row r="4970" spans="1:27" ht="12.75" x14ac:dyDescent="0.2">
      <c r="A4970" s="75"/>
      <c r="B4970" s="76"/>
      <c r="C4970" s="76"/>
      <c r="D4970" s="77"/>
      <c r="E4970" s="78"/>
      <c r="F4970" s="79"/>
      <c r="G4970" s="80"/>
      <c r="H4970" s="81"/>
      <c r="I4970" s="81"/>
      <c r="J4970" s="82"/>
      <c r="K4970" s="82"/>
      <c r="L4970" s="76"/>
      <c r="M4970" s="83"/>
      <c r="N4970" s="83"/>
      <c r="O4970" s="76"/>
      <c r="P4970" s="76"/>
      <c r="Q4970" s="84"/>
      <c r="R4970" s="85"/>
      <c r="S4970" s="76"/>
      <c r="T4970" s="86"/>
      <c r="U4970" s="84"/>
      <c r="V4970" s="84"/>
      <c r="W4970" s="83"/>
      <c r="X4970" s="76"/>
      <c r="Y4970" s="76"/>
      <c r="Z4970" s="90"/>
      <c r="AA4970" s="81"/>
    </row>
    <row r="4971" spans="1:27" ht="12.75" x14ac:dyDescent="0.2">
      <c r="A4971" s="75"/>
      <c r="B4971" s="76"/>
      <c r="C4971" s="76"/>
      <c r="D4971" s="77"/>
      <c r="E4971" s="78"/>
      <c r="F4971" s="79"/>
      <c r="G4971" s="80"/>
      <c r="H4971" s="81"/>
      <c r="I4971" s="81"/>
      <c r="J4971" s="82"/>
      <c r="K4971" s="82"/>
      <c r="L4971" s="76"/>
      <c r="M4971" s="83"/>
      <c r="N4971" s="83"/>
      <c r="O4971" s="76"/>
      <c r="P4971" s="76"/>
      <c r="Q4971" s="84"/>
      <c r="R4971" s="85"/>
      <c r="S4971" s="76"/>
      <c r="T4971" s="86"/>
      <c r="U4971" s="84"/>
      <c r="V4971" s="84"/>
      <c r="W4971" s="83"/>
      <c r="X4971" s="76"/>
      <c r="Y4971" s="76"/>
      <c r="Z4971" s="90"/>
      <c r="AA4971" s="81"/>
    </row>
    <row r="4972" spans="1:27" ht="12.75" x14ac:dyDescent="0.2">
      <c r="A4972" s="75"/>
      <c r="B4972" s="76"/>
      <c r="C4972" s="76"/>
      <c r="D4972" s="77"/>
      <c r="E4972" s="78"/>
      <c r="F4972" s="79"/>
      <c r="G4972" s="80"/>
      <c r="H4972" s="81"/>
      <c r="I4972" s="81"/>
      <c r="J4972" s="82"/>
      <c r="K4972" s="82"/>
      <c r="L4972" s="76"/>
      <c r="M4972" s="83"/>
      <c r="N4972" s="83"/>
      <c r="O4972" s="76"/>
      <c r="P4972" s="76"/>
      <c r="Q4972" s="84"/>
      <c r="R4972" s="85"/>
      <c r="S4972" s="76"/>
      <c r="T4972" s="86"/>
      <c r="U4972" s="84"/>
      <c r="V4972" s="84"/>
      <c r="W4972" s="83"/>
      <c r="X4972" s="76"/>
      <c r="Y4972" s="76"/>
      <c r="Z4972" s="90"/>
      <c r="AA4972" s="81"/>
    </row>
    <row r="4973" spans="1:27" ht="12.75" x14ac:dyDescent="0.2">
      <c r="A4973" s="75"/>
      <c r="B4973" s="76"/>
      <c r="C4973" s="76"/>
      <c r="D4973" s="77"/>
      <c r="E4973" s="78"/>
      <c r="F4973" s="79"/>
      <c r="G4973" s="80"/>
      <c r="H4973" s="81"/>
      <c r="I4973" s="81"/>
      <c r="J4973" s="82"/>
      <c r="K4973" s="82"/>
      <c r="L4973" s="76"/>
      <c r="M4973" s="83"/>
      <c r="N4973" s="83"/>
      <c r="O4973" s="76"/>
      <c r="P4973" s="76"/>
      <c r="Q4973" s="84"/>
      <c r="R4973" s="85"/>
      <c r="S4973" s="76"/>
      <c r="T4973" s="86"/>
      <c r="U4973" s="84"/>
      <c r="V4973" s="84"/>
      <c r="W4973" s="83"/>
      <c r="X4973" s="76"/>
      <c r="Y4973" s="76"/>
      <c r="Z4973" s="90"/>
      <c r="AA4973" s="81"/>
    </row>
    <row r="4974" spans="1:27" ht="12.75" x14ac:dyDescent="0.2">
      <c r="A4974" s="75"/>
      <c r="B4974" s="76"/>
      <c r="C4974" s="76"/>
      <c r="D4974" s="77"/>
      <c r="E4974" s="78"/>
      <c r="F4974" s="79"/>
      <c r="G4974" s="80"/>
      <c r="H4974" s="81"/>
      <c r="I4974" s="81"/>
      <c r="J4974" s="82"/>
      <c r="K4974" s="82"/>
      <c r="L4974" s="76"/>
      <c r="M4974" s="83"/>
      <c r="N4974" s="83"/>
      <c r="O4974" s="76"/>
      <c r="P4974" s="76"/>
      <c r="Q4974" s="84"/>
      <c r="R4974" s="85"/>
      <c r="S4974" s="76"/>
      <c r="T4974" s="86"/>
      <c r="U4974" s="84"/>
      <c r="V4974" s="84"/>
      <c r="W4974" s="83"/>
      <c r="X4974" s="76"/>
      <c r="Y4974" s="76"/>
      <c r="Z4974" s="90"/>
      <c r="AA4974" s="81"/>
    </row>
    <row r="4975" spans="1:27" ht="12.75" x14ac:dyDescent="0.2">
      <c r="A4975" s="75"/>
      <c r="B4975" s="76"/>
      <c r="C4975" s="76"/>
      <c r="D4975" s="77"/>
      <c r="E4975" s="78"/>
      <c r="F4975" s="79"/>
      <c r="G4975" s="80"/>
      <c r="H4975" s="81"/>
      <c r="I4975" s="81"/>
      <c r="J4975" s="82"/>
      <c r="K4975" s="82"/>
      <c r="L4975" s="76"/>
      <c r="M4975" s="83"/>
      <c r="N4975" s="83"/>
      <c r="O4975" s="76"/>
      <c r="P4975" s="76"/>
      <c r="Q4975" s="84"/>
      <c r="R4975" s="85"/>
      <c r="S4975" s="76"/>
      <c r="T4975" s="86"/>
      <c r="U4975" s="84"/>
      <c r="V4975" s="84"/>
      <c r="W4975" s="83"/>
      <c r="X4975" s="76"/>
      <c r="Y4975" s="76"/>
      <c r="Z4975" s="90"/>
      <c r="AA4975" s="81"/>
    </row>
    <row r="4976" spans="1:27" ht="12.75" x14ac:dyDescent="0.2">
      <c r="A4976" s="75"/>
      <c r="B4976" s="76"/>
      <c r="C4976" s="76"/>
      <c r="D4976" s="77"/>
      <c r="E4976" s="78"/>
      <c r="F4976" s="79"/>
      <c r="G4976" s="80"/>
      <c r="H4976" s="81"/>
      <c r="I4976" s="81"/>
      <c r="J4976" s="82"/>
      <c r="K4976" s="82"/>
      <c r="L4976" s="76"/>
      <c r="M4976" s="83"/>
      <c r="N4976" s="83"/>
      <c r="O4976" s="76"/>
      <c r="P4976" s="76"/>
      <c r="Q4976" s="84"/>
      <c r="R4976" s="85"/>
      <c r="S4976" s="76"/>
      <c r="T4976" s="86"/>
      <c r="U4976" s="84"/>
      <c r="V4976" s="84"/>
      <c r="W4976" s="83"/>
      <c r="X4976" s="76"/>
      <c r="Y4976" s="76"/>
      <c r="Z4976" s="90"/>
      <c r="AA4976" s="81"/>
    </row>
    <row r="4977" spans="1:27" ht="12.75" x14ac:dyDescent="0.2">
      <c r="A4977" s="75"/>
      <c r="B4977" s="76"/>
      <c r="C4977" s="76"/>
      <c r="D4977" s="77"/>
      <c r="E4977" s="78"/>
      <c r="F4977" s="79"/>
      <c r="G4977" s="80"/>
      <c r="H4977" s="81"/>
      <c r="I4977" s="81"/>
      <c r="J4977" s="82"/>
      <c r="K4977" s="82"/>
      <c r="L4977" s="76"/>
      <c r="M4977" s="83"/>
      <c r="N4977" s="83"/>
      <c r="O4977" s="76"/>
      <c r="P4977" s="76"/>
      <c r="Q4977" s="84"/>
      <c r="R4977" s="85"/>
      <c r="S4977" s="76"/>
      <c r="T4977" s="86"/>
      <c r="U4977" s="84"/>
      <c r="V4977" s="84"/>
      <c r="W4977" s="83"/>
      <c r="X4977" s="76"/>
      <c r="Y4977" s="76"/>
      <c r="Z4977" s="90"/>
      <c r="AA4977" s="81"/>
    </row>
    <row r="4978" spans="1:27" ht="12.75" x14ac:dyDescent="0.2">
      <c r="A4978" s="75"/>
      <c r="B4978" s="76"/>
      <c r="C4978" s="76"/>
      <c r="D4978" s="77"/>
      <c r="E4978" s="78"/>
      <c r="F4978" s="79"/>
      <c r="G4978" s="80"/>
      <c r="H4978" s="81"/>
      <c r="I4978" s="81"/>
      <c r="J4978" s="82"/>
      <c r="K4978" s="82"/>
      <c r="L4978" s="76"/>
      <c r="M4978" s="83"/>
      <c r="N4978" s="83"/>
      <c r="O4978" s="76"/>
      <c r="P4978" s="76"/>
      <c r="Q4978" s="84"/>
      <c r="R4978" s="85"/>
      <c r="S4978" s="76"/>
      <c r="T4978" s="86"/>
      <c r="U4978" s="84"/>
      <c r="V4978" s="84"/>
      <c r="W4978" s="83"/>
      <c r="X4978" s="76"/>
      <c r="Y4978" s="76"/>
      <c r="Z4978" s="90"/>
      <c r="AA4978" s="81"/>
    </row>
    <row r="4979" spans="1:27" ht="12.75" x14ac:dyDescent="0.2">
      <c r="A4979" s="75"/>
      <c r="B4979" s="76"/>
      <c r="C4979" s="76"/>
      <c r="D4979" s="77"/>
      <c r="E4979" s="78"/>
      <c r="F4979" s="79"/>
      <c r="G4979" s="80"/>
      <c r="H4979" s="81"/>
      <c r="I4979" s="81"/>
      <c r="J4979" s="82"/>
      <c r="K4979" s="82"/>
      <c r="L4979" s="76"/>
      <c r="M4979" s="83"/>
      <c r="N4979" s="83"/>
      <c r="O4979" s="76"/>
      <c r="P4979" s="76"/>
      <c r="Q4979" s="84"/>
      <c r="R4979" s="85"/>
      <c r="S4979" s="76"/>
      <c r="T4979" s="86"/>
      <c r="U4979" s="84"/>
      <c r="V4979" s="84"/>
      <c r="W4979" s="83"/>
      <c r="X4979" s="76"/>
      <c r="Y4979" s="76"/>
      <c r="Z4979" s="90"/>
      <c r="AA4979" s="81"/>
    </row>
    <row r="4980" spans="1:27" ht="12.75" x14ac:dyDescent="0.2">
      <c r="A4980" s="75"/>
      <c r="B4980" s="76"/>
      <c r="C4980" s="76"/>
      <c r="D4980" s="77"/>
      <c r="E4980" s="78"/>
      <c r="F4980" s="79"/>
      <c r="G4980" s="80"/>
      <c r="H4980" s="81"/>
      <c r="I4980" s="81"/>
      <c r="J4980" s="82"/>
      <c r="K4980" s="82"/>
      <c r="L4980" s="76"/>
      <c r="M4980" s="83"/>
      <c r="N4980" s="83"/>
      <c r="O4980" s="76"/>
      <c r="P4980" s="76"/>
      <c r="Q4980" s="84"/>
      <c r="R4980" s="85"/>
      <c r="S4980" s="76"/>
      <c r="T4980" s="86"/>
      <c r="U4980" s="84"/>
      <c r="V4980" s="84"/>
      <c r="W4980" s="83"/>
      <c r="X4980" s="76"/>
      <c r="Y4980" s="76"/>
      <c r="Z4980" s="90"/>
      <c r="AA4980" s="81"/>
    </row>
    <row r="4981" spans="1:27" ht="12.75" x14ac:dyDescent="0.2">
      <c r="A4981" s="75"/>
      <c r="B4981" s="76"/>
      <c r="C4981" s="76"/>
      <c r="D4981" s="77"/>
      <c r="E4981" s="78"/>
      <c r="F4981" s="79"/>
      <c r="G4981" s="80"/>
      <c r="H4981" s="81"/>
      <c r="I4981" s="81"/>
      <c r="J4981" s="82"/>
      <c r="K4981" s="82"/>
      <c r="L4981" s="76"/>
      <c r="M4981" s="83"/>
      <c r="N4981" s="83"/>
      <c r="O4981" s="76"/>
      <c r="P4981" s="76"/>
      <c r="Q4981" s="84"/>
      <c r="R4981" s="85"/>
      <c r="S4981" s="76"/>
      <c r="T4981" s="86"/>
      <c r="U4981" s="84"/>
      <c r="V4981" s="84"/>
      <c r="W4981" s="83"/>
      <c r="X4981" s="76"/>
      <c r="Y4981" s="76"/>
      <c r="Z4981" s="90"/>
      <c r="AA4981" s="81"/>
    </row>
    <row r="4982" spans="1:27" ht="12.75" x14ac:dyDescent="0.2">
      <c r="A4982" s="75"/>
      <c r="B4982" s="76"/>
      <c r="C4982" s="76"/>
      <c r="D4982" s="77"/>
      <c r="E4982" s="78"/>
      <c r="F4982" s="79"/>
      <c r="G4982" s="80"/>
      <c r="H4982" s="81"/>
      <c r="I4982" s="81"/>
      <c r="J4982" s="82"/>
      <c r="K4982" s="82"/>
      <c r="L4982" s="76"/>
      <c r="M4982" s="83"/>
      <c r="N4982" s="83"/>
      <c r="O4982" s="76"/>
      <c r="P4982" s="76"/>
      <c r="Q4982" s="84"/>
      <c r="R4982" s="85"/>
      <c r="S4982" s="76"/>
      <c r="T4982" s="86"/>
      <c r="U4982" s="84"/>
      <c r="V4982" s="84"/>
      <c r="W4982" s="83"/>
      <c r="X4982" s="76"/>
      <c r="Y4982" s="76"/>
      <c r="Z4982" s="90"/>
      <c r="AA4982" s="81"/>
    </row>
    <row r="4983" spans="1:27" ht="12.75" x14ac:dyDescent="0.2">
      <c r="A4983" s="75"/>
      <c r="B4983" s="76"/>
      <c r="C4983" s="76"/>
      <c r="D4983" s="77"/>
      <c r="E4983" s="78"/>
      <c r="F4983" s="79"/>
      <c r="G4983" s="80"/>
      <c r="H4983" s="81"/>
      <c r="I4983" s="81"/>
      <c r="J4983" s="82"/>
      <c r="K4983" s="82"/>
      <c r="L4983" s="76"/>
      <c r="M4983" s="83"/>
      <c r="N4983" s="83"/>
      <c r="O4983" s="76"/>
      <c r="P4983" s="76"/>
      <c r="Q4983" s="84"/>
      <c r="R4983" s="85"/>
      <c r="S4983" s="76"/>
      <c r="T4983" s="86"/>
      <c r="U4983" s="84"/>
      <c r="V4983" s="84"/>
      <c r="W4983" s="83"/>
      <c r="X4983" s="76"/>
      <c r="Y4983" s="76"/>
      <c r="Z4983" s="90"/>
      <c r="AA4983" s="81"/>
    </row>
    <row r="4984" spans="1:27" ht="12.75" x14ac:dyDescent="0.2">
      <c r="A4984" s="75"/>
      <c r="B4984" s="76"/>
      <c r="C4984" s="76"/>
      <c r="D4984" s="77"/>
      <c r="E4984" s="78"/>
      <c r="F4984" s="79"/>
      <c r="G4984" s="80"/>
      <c r="H4984" s="81"/>
      <c r="I4984" s="81"/>
      <c r="J4984" s="82"/>
      <c r="K4984" s="82"/>
      <c r="L4984" s="76"/>
      <c r="M4984" s="83"/>
      <c r="N4984" s="83"/>
      <c r="O4984" s="76"/>
      <c r="P4984" s="76"/>
      <c r="Q4984" s="84"/>
      <c r="R4984" s="85"/>
      <c r="S4984" s="76"/>
      <c r="T4984" s="86"/>
      <c r="U4984" s="84"/>
      <c r="V4984" s="84"/>
      <c r="W4984" s="83"/>
      <c r="X4984" s="76"/>
      <c r="Y4984" s="76"/>
      <c r="Z4984" s="90"/>
      <c r="AA4984" s="81"/>
    </row>
    <row r="4985" spans="1:27" ht="12.75" x14ac:dyDescent="0.2">
      <c r="A4985" s="75"/>
      <c r="B4985" s="76"/>
      <c r="C4985" s="76"/>
      <c r="D4985" s="77"/>
      <c r="E4985" s="78"/>
      <c r="F4985" s="79"/>
      <c r="G4985" s="80"/>
      <c r="H4985" s="81"/>
      <c r="I4985" s="81"/>
      <c r="J4985" s="82"/>
      <c r="K4985" s="82"/>
      <c r="L4985" s="76"/>
      <c r="M4985" s="83"/>
      <c r="N4985" s="83"/>
      <c r="O4985" s="76"/>
      <c r="P4985" s="76"/>
      <c r="Q4985" s="84"/>
      <c r="R4985" s="85"/>
      <c r="S4985" s="76"/>
      <c r="T4985" s="86"/>
      <c r="U4985" s="84"/>
      <c r="V4985" s="84"/>
      <c r="W4985" s="83"/>
      <c r="X4985" s="76"/>
      <c r="Y4985" s="76"/>
      <c r="Z4985" s="90"/>
      <c r="AA4985" s="81"/>
    </row>
    <row r="4986" spans="1:27" ht="12.75" x14ac:dyDescent="0.2">
      <c r="A4986" s="75"/>
      <c r="B4986" s="76"/>
      <c r="C4986" s="76"/>
      <c r="D4986" s="77"/>
      <c r="E4986" s="78"/>
      <c r="F4986" s="79"/>
      <c r="G4986" s="80"/>
      <c r="H4986" s="81"/>
      <c r="I4986" s="81"/>
      <c r="J4986" s="82"/>
      <c r="K4986" s="82"/>
      <c r="L4986" s="76"/>
      <c r="M4986" s="83"/>
      <c r="N4986" s="83"/>
      <c r="O4986" s="76"/>
      <c r="P4986" s="76"/>
      <c r="Q4986" s="84"/>
      <c r="R4986" s="85"/>
      <c r="S4986" s="76"/>
      <c r="T4986" s="86"/>
      <c r="U4986" s="84"/>
      <c r="V4986" s="84"/>
      <c r="W4986" s="83"/>
      <c r="X4986" s="76"/>
      <c r="Y4986" s="76"/>
      <c r="Z4986" s="90"/>
      <c r="AA4986" s="81"/>
    </row>
    <row r="4987" spans="1:27" ht="12.75" x14ac:dyDescent="0.2">
      <c r="A4987" s="75"/>
      <c r="B4987" s="76"/>
      <c r="C4987" s="76"/>
      <c r="D4987" s="77"/>
      <c r="E4987" s="78"/>
      <c r="F4987" s="79"/>
      <c r="G4987" s="80"/>
      <c r="H4987" s="81"/>
      <c r="I4987" s="81"/>
      <c r="J4987" s="82"/>
      <c r="K4987" s="82"/>
      <c r="L4987" s="76"/>
      <c r="M4987" s="83"/>
      <c r="N4987" s="83"/>
      <c r="O4987" s="76"/>
      <c r="P4987" s="76"/>
      <c r="Q4987" s="84"/>
      <c r="R4987" s="85"/>
      <c r="S4987" s="76"/>
      <c r="T4987" s="86"/>
      <c r="U4987" s="84"/>
      <c r="V4987" s="84"/>
      <c r="W4987" s="83"/>
      <c r="X4987" s="76"/>
      <c r="Y4987" s="76"/>
      <c r="Z4987" s="90"/>
      <c r="AA4987" s="81"/>
    </row>
    <row r="4988" spans="1:27" ht="12.75" x14ac:dyDescent="0.2">
      <c r="A4988" s="75"/>
      <c r="B4988" s="76"/>
      <c r="C4988" s="76"/>
      <c r="D4988" s="77"/>
      <c r="E4988" s="78"/>
      <c r="F4988" s="79"/>
      <c r="G4988" s="80"/>
      <c r="H4988" s="81"/>
      <c r="I4988" s="81"/>
      <c r="J4988" s="82"/>
      <c r="K4988" s="82"/>
      <c r="L4988" s="76"/>
      <c r="M4988" s="83"/>
      <c r="N4988" s="83"/>
      <c r="O4988" s="76"/>
      <c r="P4988" s="76"/>
      <c r="Q4988" s="84"/>
      <c r="R4988" s="85"/>
      <c r="S4988" s="76"/>
      <c r="T4988" s="86"/>
      <c r="U4988" s="84"/>
      <c r="V4988" s="84"/>
      <c r="W4988" s="83"/>
      <c r="X4988" s="76"/>
      <c r="Y4988" s="76"/>
      <c r="Z4988" s="90"/>
      <c r="AA4988" s="81"/>
    </row>
    <row r="4989" spans="1:27" ht="12.75" x14ac:dyDescent="0.2">
      <c r="A4989" s="75"/>
      <c r="B4989" s="76"/>
      <c r="C4989" s="76"/>
      <c r="D4989" s="77"/>
      <c r="E4989" s="78"/>
      <c r="F4989" s="79"/>
      <c r="G4989" s="80"/>
      <c r="H4989" s="81"/>
      <c r="I4989" s="81"/>
      <c r="J4989" s="82"/>
      <c r="K4989" s="82"/>
      <c r="L4989" s="76"/>
      <c r="M4989" s="83"/>
      <c r="N4989" s="83"/>
      <c r="O4989" s="76"/>
      <c r="P4989" s="76"/>
      <c r="Q4989" s="84"/>
      <c r="R4989" s="85"/>
      <c r="S4989" s="76"/>
      <c r="T4989" s="86"/>
      <c r="U4989" s="84"/>
      <c r="V4989" s="84"/>
      <c r="W4989" s="83"/>
      <c r="X4989" s="76"/>
      <c r="Y4989" s="76"/>
      <c r="Z4989" s="90"/>
      <c r="AA4989" s="81"/>
    </row>
    <row r="4990" spans="1:27" ht="12.75" x14ac:dyDescent="0.2">
      <c r="A4990" s="75"/>
      <c r="B4990" s="76"/>
      <c r="C4990" s="76"/>
      <c r="D4990" s="77"/>
      <c r="E4990" s="78"/>
      <c r="F4990" s="79"/>
      <c r="G4990" s="80"/>
      <c r="H4990" s="81"/>
      <c r="I4990" s="81"/>
      <c r="J4990" s="82"/>
      <c r="K4990" s="82"/>
      <c r="L4990" s="76"/>
      <c r="M4990" s="83"/>
      <c r="N4990" s="83"/>
      <c r="O4990" s="76"/>
      <c r="P4990" s="76"/>
      <c r="Q4990" s="84"/>
      <c r="R4990" s="85"/>
      <c r="S4990" s="76"/>
      <c r="T4990" s="86"/>
      <c r="U4990" s="84"/>
      <c r="V4990" s="84"/>
      <c r="W4990" s="83"/>
      <c r="X4990" s="76"/>
      <c r="Y4990" s="76"/>
      <c r="Z4990" s="90"/>
      <c r="AA4990" s="81"/>
    </row>
    <row r="4991" spans="1:27" ht="12.75" x14ac:dyDescent="0.2">
      <c r="A4991" s="75"/>
      <c r="B4991" s="76"/>
      <c r="C4991" s="76"/>
      <c r="D4991" s="77"/>
      <c r="E4991" s="78"/>
      <c r="F4991" s="79"/>
      <c r="G4991" s="80"/>
      <c r="H4991" s="81"/>
      <c r="I4991" s="81"/>
      <c r="J4991" s="82"/>
      <c r="K4991" s="82"/>
      <c r="L4991" s="76"/>
      <c r="M4991" s="83"/>
      <c r="N4991" s="83"/>
      <c r="O4991" s="76"/>
      <c r="P4991" s="76"/>
      <c r="Q4991" s="84"/>
      <c r="R4991" s="85"/>
      <c r="S4991" s="76"/>
      <c r="T4991" s="86"/>
      <c r="U4991" s="84"/>
      <c r="V4991" s="84"/>
      <c r="W4991" s="83"/>
      <c r="X4991" s="76"/>
      <c r="Y4991" s="76"/>
      <c r="Z4991" s="90"/>
      <c r="AA4991" s="81"/>
    </row>
    <row r="4992" spans="1:27" ht="12.75" x14ac:dyDescent="0.2">
      <c r="A4992" s="75"/>
      <c r="B4992" s="76"/>
      <c r="C4992" s="76"/>
      <c r="D4992" s="77"/>
      <c r="E4992" s="78"/>
      <c r="F4992" s="79"/>
      <c r="G4992" s="80"/>
      <c r="H4992" s="81"/>
      <c r="I4992" s="81"/>
      <c r="J4992" s="82"/>
      <c r="K4992" s="82"/>
      <c r="L4992" s="76"/>
      <c r="M4992" s="83"/>
      <c r="N4992" s="83"/>
      <c r="O4992" s="76"/>
      <c r="P4992" s="76"/>
      <c r="Q4992" s="84"/>
      <c r="R4992" s="85"/>
      <c r="S4992" s="76"/>
      <c r="T4992" s="86"/>
      <c r="U4992" s="84"/>
      <c r="V4992" s="84"/>
      <c r="W4992" s="83"/>
      <c r="X4992" s="76"/>
      <c r="Y4992" s="76"/>
      <c r="Z4992" s="90"/>
      <c r="AA4992" s="81"/>
    </row>
    <row r="4993" spans="1:27" ht="12.75" x14ac:dyDescent="0.2">
      <c r="A4993" s="75"/>
      <c r="B4993" s="76"/>
      <c r="C4993" s="76"/>
      <c r="D4993" s="77"/>
      <c r="E4993" s="78"/>
      <c r="F4993" s="79"/>
      <c r="G4993" s="80"/>
      <c r="H4993" s="81"/>
      <c r="I4993" s="81"/>
      <c r="J4993" s="82"/>
      <c r="K4993" s="82"/>
      <c r="L4993" s="76"/>
      <c r="M4993" s="83"/>
      <c r="N4993" s="83"/>
      <c r="O4993" s="76"/>
      <c r="P4993" s="76"/>
      <c r="Q4993" s="84"/>
      <c r="R4993" s="85"/>
      <c r="S4993" s="76"/>
      <c r="T4993" s="86"/>
      <c r="U4993" s="84"/>
      <c r="V4993" s="84"/>
      <c r="W4993" s="83"/>
      <c r="X4993" s="76"/>
      <c r="Y4993" s="76"/>
      <c r="Z4993" s="90"/>
      <c r="AA4993" s="81"/>
    </row>
    <row r="4994" spans="1:27" ht="12.75" x14ac:dyDescent="0.2">
      <c r="A4994" s="75"/>
      <c r="B4994" s="76"/>
      <c r="C4994" s="76"/>
      <c r="D4994" s="77"/>
      <c r="E4994" s="78"/>
      <c r="F4994" s="79"/>
      <c r="G4994" s="80"/>
      <c r="H4994" s="81"/>
      <c r="I4994" s="81"/>
      <c r="J4994" s="82"/>
      <c r="K4994" s="82"/>
      <c r="L4994" s="76"/>
      <c r="M4994" s="83"/>
      <c r="N4994" s="83"/>
      <c r="O4994" s="76"/>
      <c r="P4994" s="76"/>
      <c r="Q4994" s="84"/>
      <c r="R4994" s="85"/>
      <c r="S4994" s="76"/>
      <c r="T4994" s="86"/>
      <c r="U4994" s="84"/>
      <c r="V4994" s="84"/>
      <c r="W4994" s="83"/>
      <c r="X4994" s="76"/>
      <c r="Y4994" s="76"/>
      <c r="Z4994" s="90"/>
      <c r="AA4994" s="81"/>
    </row>
    <row r="4995" spans="1:27" ht="12.75" x14ac:dyDescent="0.2">
      <c r="A4995" s="75"/>
      <c r="B4995" s="76"/>
      <c r="C4995" s="76"/>
      <c r="D4995" s="77"/>
      <c r="E4995" s="78"/>
      <c r="F4995" s="79"/>
      <c r="G4995" s="80"/>
      <c r="H4995" s="81"/>
      <c r="I4995" s="81"/>
      <c r="J4995" s="82"/>
      <c r="K4995" s="82"/>
      <c r="L4995" s="76"/>
      <c r="M4995" s="83"/>
      <c r="N4995" s="83"/>
      <c r="O4995" s="76"/>
      <c r="P4995" s="76"/>
      <c r="Q4995" s="84"/>
      <c r="R4995" s="85"/>
      <c r="S4995" s="76"/>
      <c r="T4995" s="86"/>
      <c r="U4995" s="84"/>
      <c r="V4995" s="84"/>
      <c r="W4995" s="83"/>
      <c r="X4995" s="76"/>
      <c r="Y4995" s="76"/>
      <c r="Z4995" s="90"/>
      <c r="AA4995" s="81"/>
    </row>
    <row r="4996" spans="1:27" ht="12.75" x14ac:dyDescent="0.2">
      <c r="A4996" s="75"/>
      <c r="B4996" s="76"/>
      <c r="C4996" s="76"/>
      <c r="D4996" s="77"/>
      <c r="E4996" s="78"/>
      <c r="F4996" s="79"/>
      <c r="G4996" s="80"/>
      <c r="H4996" s="81"/>
      <c r="I4996" s="81"/>
      <c r="J4996" s="82"/>
      <c r="K4996" s="82"/>
      <c r="L4996" s="76"/>
      <c r="M4996" s="83"/>
      <c r="N4996" s="83"/>
      <c r="O4996" s="76"/>
      <c r="P4996" s="76"/>
      <c r="Q4996" s="84"/>
      <c r="R4996" s="85"/>
      <c r="S4996" s="76"/>
      <c r="T4996" s="86"/>
      <c r="U4996" s="84"/>
      <c r="V4996" s="84"/>
      <c r="W4996" s="83"/>
      <c r="X4996" s="76"/>
      <c r="Y4996" s="76"/>
      <c r="Z4996" s="90"/>
      <c r="AA4996" s="81"/>
    </row>
    <row r="4997" spans="1:27" ht="12.75" x14ac:dyDescent="0.2">
      <c r="A4997" s="75"/>
      <c r="B4997" s="76"/>
      <c r="C4997" s="76"/>
      <c r="D4997" s="77"/>
      <c r="E4997" s="78"/>
      <c r="F4997" s="79"/>
      <c r="G4997" s="80"/>
      <c r="H4997" s="81"/>
      <c r="I4997" s="81"/>
      <c r="J4997" s="82"/>
      <c r="K4997" s="82"/>
      <c r="L4997" s="76"/>
      <c r="M4997" s="83"/>
      <c r="N4997" s="83"/>
      <c r="O4997" s="76"/>
      <c r="P4997" s="76"/>
      <c r="Q4997" s="84"/>
      <c r="R4997" s="85"/>
      <c r="S4997" s="76"/>
      <c r="T4997" s="86"/>
      <c r="U4997" s="84"/>
      <c r="V4997" s="84"/>
      <c r="W4997" s="83"/>
      <c r="X4997" s="76"/>
      <c r="Y4997" s="76"/>
      <c r="Z4997" s="90"/>
      <c r="AA4997" s="81"/>
    </row>
    <row r="4998" spans="1:27" ht="12.75" x14ac:dyDescent="0.2">
      <c r="A4998" s="75"/>
      <c r="B4998" s="76"/>
      <c r="C4998" s="76"/>
      <c r="D4998" s="77"/>
      <c r="E4998" s="78"/>
      <c r="F4998" s="79"/>
      <c r="G4998" s="80"/>
      <c r="H4998" s="81"/>
      <c r="I4998" s="81"/>
      <c r="J4998" s="82"/>
      <c r="K4998" s="82"/>
      <c r="L4998" s="76"/>
      <c r="M4998" s="83"/>
      <c r="N4998" s="83"/>
      <c r="O4998" s="76"/>
      <c r="P4998" s="76"/>
      <c r="Q4998" s="84"/>
      <c r="R4998" s="85"/>
      <c r="S4998" s="76"/>
      <c r="T4998" s="86"/>
      <c r="U4998" s="84"/>
      <c r="V4998" s="84"/>
      <c r="W4998" s="83"/>
      <c r="X4998" s="76"/>
      <c r="Y4998" s="76"/>
      <c r="Z4998" s="90"/>
      <c r="AA4998" s="81"/>
    </row>
    <row r="4999" spans="1:27" ht="12.75" x14ac:dyDescent="0.2">
      <c r="A4999" s="75"/>
      <c r="B4999" s="76"/>
      <c r="C4999" s="76"/>
      <c r="D4999" s="77"/>
      <c r="E4999" s="78"/>
      <c r="F4999" s="79"/>
      <c r="G4999" s="80"/>
      <c r="H4999" s="81"/>
      <c r="I4999" s="81"/>
      <c r="J4999" s="82"/>
      <c r="K4999" s="82"/>
      <c r="L4999" s="76"/>
      <c r="M4999" s="83"/>
      <c r="N4999" s="83"/>
      <c r="O4999" s="76"/>
      <c r="P4999" s="76"/>
      <c r="Q4999" s="84"/>
      <c r="R4999" s="85"/>
      <c r="S4999" s="76"/>
      <c r="T4999" s="86"/>
      <c r="U4999" s="84"/>
      <c r="V4999" s="84"/>
      <c r="W4999" s="83"/>
      <c r="X4999" s="76"/>
      <c r="Y4999" s="76"/>
      <c r="Z4999" s="90"/>
      <c r="AA4999" s="81"/>
    </row>
    <row r="5000" spans="1:27" ht="12.75" x14ac:dyDescent="0.2">
      <c r="A5000" s="75"/>
      <c r="B5000" s="76"/>
      <c r="C5000" s="76"/>
      <c r="D5000" s="77"/>
      <c r="E5000" s="78"/>
      <c r="F5000" s="79"/>
      <c r="G5000" s="80"/>
      <c r="H5000" s="81"/>
      <c r="I5000" s="81"/>
      <c r="J5000" s="82"/>
      <c r="K5000" s="82"/>
      <c r="L5000" s="76"/>
      <c r="M5000" s="83"/>
      <c r="N5000" s="83"/>
      <c r="O5000" s="76"/>
      <c r="P5000" s="76"/>
      <c r="Q5000" s="84"/>
      <c r="R5000" s="85"/>
      <c r="S5000" s="76"/>
      <c r="T5000" s="86"/>
      <c r="U5000" s="84"/>
      <c r="V5000" s="84"/>
      <c r="W5000" s="83"/>
      <c r="X5000" s="76"/>
      <c r="Y5000" s="76"/>
      <c r="Z5000" s="90"/>
      <c r="AA5000" s="81"/>
    </row>
    <row r="5001" spans="1:27" ht="12.75" x14ac:dyDescent="0.2">
      <c r="A5001" s="75"/>
      <c r="B5001" s="76"/>
      <c r="C5001" s="76"/>
      <c r="D5001" s="77"/>
      <c r="E5001" s="78"/>
      <c r="F5001" s="79"/>
      <c r="G5001" s="80"/>
      <c r="H5001" s="81"/>
      <c r="I5001" s="81"/>
      <c r="J5001" s="82"/>
      <c r="K5001" s="82"/>
      <c r="L5001" s="76"/>
      <c r="M5001" s="83"/>
      <c r="N5001" s="83"/>
      <c r="O5001" s="76"/>
      <c r="P5001" s="76"/>
      <c r="Q5001" s="84"/>
      <c r="R5001" s="85"/>
      <c r="S5001" s="76"/>
      <c r="T5001" s="86"/>
      <c r="U5001" s="84"/>
      <c r="V5001" s="84"/>
      <c r="W5001" s="83"/>
      <c r="X5001" s="76"/>
      <c r="Y5001" s="76"/>
      <c r="Z5001" s="90"/>
      <c r="AA5001" s="81"/>
    </row>
    <row r="5002" spans="1:27" ht="12.75" x14ac:dyDescent="0.2">
      <c r="A5002" s="75"/>
      <c r="B5002" s="76"/>
      <c r="C5002" s="76"/>
      <c r="D5002" s="77"/>
      <c r="E5002" s="78"/>
      <c r="F5002" s="79"/>
      <c r="G5002" s="80"/>
      <c r="H5002" s="81"/>
      <c r="I5002" s="81"/>
      <c r="J5002" s="82"/>
      <c r="K5002" s="82"/>
      <c r="L5002" s="76"/>
      <c r="M5002" s="83"/>
      <c r="N5002" s="83"/>
      <c r="O5002" s="76"/>
      <c r="P5002" s="76"/>
      <c r="Q5002" s="84"/>
      <c r="R5002" s="85"/>
      <c r="S5002" s="76"/>
      <c r="T5002" s="86"/>
      <c r="U5002" s="84"/>
      <c r="V5002" s="84"/>
      <c r="W5002" s="83"/>
      <c r="X5002" s="76"/>
      <c r="Y5002" s="76"/>
      <c r="Z5002" s="90"/>
      <c r="AA5002" s="81"/>
    </row>
    <row r="5003" spans="1:27" ht="12.75" x14ac:dyDescent="0.2">
      <c r="A5003" s="75"/>
      <c r="B5003" s="76"/>
      <c r="C5003" s="76"/>
      <c r="D5003" s="77"/>
      <c r="E5003" s="78"/>
      <c r="F5003" s="79"/>
      <c r="G5003" s="80"/>
      <c r="H5003" s="81"/>
      <c r="I5003" s="81"/>
      <c r="J5003" s="82"/>
      <c r="K5003" s="82"/>
      <c r="L5003" s="76"/>
      <c r="M5003" s="83"/>
      <c r="N5003" s="83"/>
      <c r="O5003" s="76"/>
      <c r="P5003" s="76"/>
      <c r="Q5003" s="84"/>
      <c r="R5003" s="85"/>
      <c r="S5003" s="76"/>
      <c r="T5003" s="86"/>
      <c r="U5003" s="84"/>
      <c r="V5003" s="84"/>
      <c r="W5003" s="83"/>
      <c r="X5003" s="76"/>
      <c r="Y5003" s="76"/>
      <c r="Z5003" s="90"/>
      <c r="AA5003" s="81"/>
    </row>
    <row r="5004" spans="1:27" ht="12.75" x14ac:dyDescent="0.2">
      <c r="A5004" s="75"/>
      <c r="B5004" s="76"/>
      <c r="C5004" s="76"/>
      <c r="D5004" s="77"/>
      <c r="E5004" s="78"/>
      <c r="F5004" s="79"/>
      <c r="G5004" s="80"/>
      <c r="H5004" s="81"/>
      <c r="I5004" s="81"/>
      <c r="J5004" s="82"/>
      <c r="K5004" s="82"/>
      <c r="L5004" s="76"/>
      <c r="M5004" s="83"/>
      <c r="N5004" s="83"/>
      <c r="O5004" s="76"/>
      <c r="P5004" s="76"/>
      <c r="Q5004" s="84"/>
      <c r="R5004" s="85"/>
      <c r="S5004" s="76"/>
      <c r="T5004" s="86"/>
      <c r="U5004" s="84"/>
      <c r="V5004" s="84"/>
      <c r="W5004" s="83"/>
      <c r="X5004" s="76"/>
      <c r="Y5004" s="76"/>
      <c r="Z5004" s="90"/>
      <c r="AA5004" s="81"/>
    </row>
    <row r="5005" spans="1:27" ht="12.75" x14ac:dyDescent="0.2">
      <c r="A5005" s="75"/>
      <c r="B5005" s="76"/>
      <c r="C5005" s="76"/>
      <c r="D5005" s="77"/>
      <c r="E5005" s="78"/>
      <c r="F5005" s="79"/>
      <c r="G5005" s="80"/>
      <c r="H5005" s="81"/>
      <c r="I5005" s="81"/>
      <c r="J5005" s="82"/>
      <c r="K5005" s="82"/>
      <c r="L5005" s="76"/>
      <c r="M5005" s="83"/>
      <c r="N5005" s="83"/>
      <c r="O5005" s="76"/>
      <c r="P5005" s="76"/>
      <c r="Q5005" s="84"/>
      <c r="R5005" s="85"/>
      <c r="S5005" s="76"/>
      <c r="T5005" s="86"/>
      <c r="U5005" s="84"/>
      <c r="V5005" s="84"/>
      <c r="W5005" s="83"/>
      <c r="X5005" s="76"/>
      <c r="Y5005" s="76"/>
      <c r="Z5005" s="90"/>
      <c r="AA5005" s="81"/>
    </row>
    <row r="5006" spans="1:27" ht="12.75" x14ac:dyDescent="0.2">
      <c r="A5006" s="75"/>
      <c r="B5006" s="76"/>
      <c r="C5006" s="76"/>
      <c r="D5006" s="77"/>
      <c r="E5006" s="78"/>
      <c r="F5006" s="79"/>
      <c r="G5006" s="80"/>
      <c r="H5006" s="81"/>
      <c r="I5006" s="81"/>
      <c r="J5006" s="82"/>
      <c r="K5006" s="82"/>
      <c r="L5006" s="76"/>
      <c r="M5006" s="83"/>
      <c r="N5006" s="83"/>
      <c r="O5006" s="76"/>
      <c r="P5006" s="76"/>
      <c r="Q5006" s="84"/>
      <c r="R5006" s="85"/>
      <c r="S5006" s="76"/>
      <c r="T5006" s="86"/>
      <c r="U5006" s="84"/>
      <c r="V5006" s="84"/>
      <c r="W5006" s="83"/>
      <c r="X5006" s="76"/>
      <c r="Y5006" s="76"/>
      <c r="Z5006" s="90"/>
      <c r="AA5006" s="81"/>
    </row>
    <row r="5007" spans="1:27" ht="12.75" x14ac:dyDescent="0.2">
      <c r="A5007" s="75"/>
      <c r="B5007" s="76"/>
      <c r="C5007" s="76"/>
      <c r="D5007" s="77"/>
      <c r="E5007" s="78"/>
      <c r="F5007" s="79"/>
      <c r="G5007" s="80"/>
      <c r="H5007" s="81"/>
      <c r="I5007" s="81"/>
      <c r="J5007" s="82"/>
      <c r="K5007" s="82"/>
      <c r="L5007" s="76"/>
      <c r="M5007" s="83"/>
      <c r="N5007" s="83"/>
      <c r="O5007" s="76"/>
      <c r="P5007" s="76"/>
      <c r="Q5007" s="84"/>
      <c r="R5007" s="85"/>
      <c r="S5007" s="76"/>
      <c r="T5007" s="86"/>
      <c r="U5007" s="84"/>
      <c r="V5007" s="84"/>
      <c r="W5007" s="83"/>
      <c r="X5007" s="76"/>
      <c r="Y5007" s="76"/>
      <c r="Z5007" s="90"/>
      <c r="AA5007" s="81"/>
    </row>
    <row r="5008" spans="1:27" ht="12.75" x14ac:dyDescent="0.2">
      <c r="A5008" s="75"/>
      <c r="B5008" s="76"/>
      <c r="C5008" s="76"/>
      <c r="D5008" s="77"/>
      <c r="E5008" s="78"/>
      <c r="F5008" s="79"/>
      <c r="G5008" s="80"/>
      <c r="H5008" s="81"/>
      <c r="I5008" s="81"/>
      <c r="J5008" s="82"/>
      <c r="K5008" s="82"/>
      <c r="L5008" s="76"/>
      <c r="M5008" s="83"/>
      <c r="N5008" s="83"/>
      <c r="O5008" s="76"/>
      <c r="P5008" s="76"/>
      <c r="Q5008" s="84"/>
      <c r="R5008" s="85"/>
      <c r="S5008" s="76"/>
      <c r="T5008" s="86"/>
      <c r="U5008" s="84"/>
      <c r="V5008" s="84"/>
      <c r="W5008" s="83"/>
      <c r="X5008" s="76"/>
      <c r="Y5008" s="76"/>
      <c r="Z5008" s="90"/>
      <c r="AA5008" s="81"/>
    </row>
    <row r="5009" spans="1:27" ht="12.75" x14ac:dyDescent="0.2">
      <c r="A5009" s="75"/>
      <c r="B5009" s="76"/>
      <c r="C5009" s="76"/>
      <c r="D5009" s="77"/>
      <c r="E5009" s="78"/>
      <c r="F5009" s="79"/>
      <c r="G5009" s="80"/>
      <c r="H5009" s="81"/>
      <c r="I5009" s="81"/>
      <c r="J5009" s="82"/>
      <c r="K5009" s="82"/>
      <c r="L5009" s="76"/>
      <c r="M5009" s="83"/>
      <c r="N5009" s="83"/>
      <c r="O5009" s="76"/>
      <c r="P5009" s="76"/>
      <c r="Q5009" s="84"/>
      <c r="R5009" s="85"/>
      <c r="S5009" s="76"/>
      <c r="T5009" s="86"/>
      <c r="U5009" s="84"/>
      <c r="V5009" s="84"/>
      <c r="W5009" s="83"/>
      <c r="X5009" s="76"/>
      <c r="Y5009" s="76"/>
      <c r="Z5009" s="90"/>
      <c r="AA5009" s="81"/>
    </row>
    <row r="5010" spans="1:27" ht="12.75" x14ac:dyDescent="0.2">
      <c r="A5010" s="75"/>
      <c r="B5010" s="76"/>
      <c r="C5010" s="76"/>
      <c r="D5010" s="77"/>
      <c r="E5010" s="78"/>
      <c r="F5010" s="79"/>
      <c r="G5010" s="80"/>
      <c r="H5010" s="81"/>
      <c r="I5010" s="81"/>
      <c r="J5010" s="82"/>
      <c r="K5010" s="82"/>
      <c r="L5010" s="76"/>
      <c r="M5010" s="83"/>
      <c r="N5010" s="83"/>
      <c r="O5010" s="76"/>
      <c r="P5010" s="76"/>
      <c r="Q5010" s="84"/>
      <c r="R5010" s="85"/>
      <c r="S5010" s="76"/>
      <c r="T5010" s="86"/>
      <c r="U5010" s="84"/>
      <c r="V5010" s="84"/>
      <c r="W5010" s="83"/>
      <c r="X5010" s="76"/>
      <c r="Y5010" s="76"/>
      <c r="Z5010" s="90"/>
      <c r="AA5010" s="81"/>
    </row>
    <row r="5011" spans="1:27" ht="12.75" x14ac:dyDescent="0.2">
      <c r="A5011" s="75"/>
      <c r="B5011" s="76"/>
      <c r="C5011" s="76"/>
      <c r="D5011" s="77"/>
      <c r="E5011" s="78"/>
      <c r="F5011" s="79"/>
      <c r="G5011" s="80"/>
      <c r="H5011" s="81"/>
      <c r="I5011" s="81"/>
      <c r="J5011" s="82"/>
      <c r="K5011" s="82"/>
      <c r="L5011" s="76"/>
      <c r="M5011" s="83"/>
      <c r="N5011" s="83"/>
      <c r="O5011" s="76"/>
      <c r="P5011" s="76"/>
      <c r="Q5011" s="84"/>
      <c r="R5011" s="85"/>
      <c r="S5011" s="76"/>
      <c r="T5011" s="86"/>
      <c r="U5011" s="84"/>
      <c r="V5011" s="84"/>
      <c r="W5011" s="83"/>
      <c r="X5011" s="76"/>
      <c r="Y5011" s="76"/>
      <c r="Z5011" s="90"/>
      <c r="AA5011" s="81"/>
    </row>
    <row r="5012" spans="1:27" ht="12.75" x14ac:dyDescent="0.2">
      <c r="A5012" s="75"/>
      <c r="B5012" s="76"/>
      <c r="C5012" s="76"/>
      <c r="D5012" s="77"/>
      <c r="E5012" s="78"/>
      <c r="F5012" s="79"/>
      <c r="G5012" s="80"/>
      <c r="H5012" s="81"/>
      <c r="I5012" s="81"/>
      <c r="J5012" s="82"/>
      <c r="K5012" s="82"/>
      <c r="L5012" s="76"/>
      <c r="M5012" s="83"/>
      <c r="N5012" s="83"/>
      <c r="O5012" s="76"/>
      <c r="P5012" s="76"/>
      <c r="Q5012" s="84"/>
      <c r="R5012" s="85"/>
      <c r="S5012" s="76"/>
      <c r="T5012" s="86"/>
      <c r="U5012" s="84"/>
      <c r="V5012" s="84"/>
      <c r="W5012" s="83"/>
      <c r="X5012" s="76"/>
      <c r="Y5012" s="76"/>
      <c r="Z5012" s="90"/>
      <c r="AA5012" s="81"/>
    </row>
    <row r="5013" spans="1:27" ht="12.75" x14ac:dyDescent="0.2">
      <c r="A5013" s="75"/>
      <c r="B5013" s="76"/>
      <c r="C5013" s="76"/>
      <c r="D5013" s="77"/>
      <c r="E5013" s="78"/>
      <c r="F5013" s="79"/>
      <c r="G5013" s="80"/>
      <c r="H5013" s="81"/>
      <c r="I5013" s="81"/>
      <c r="J5013" s="82"/>
      <c r="K5013" s="82"/>
      <c r="L5013" s="76"/>
      <c r="M5013" s="83"/>
      <c r="N5013" s="83"/>
      <c r="O5013" s="76"/>
      <c r="P5013" s="76"/>
      <c r="Q5013" s="84"/>
      <c r="R5013" s="85"/>
      <c r="S5013" s="76"/>
      <c r="T5013" s="86"/>
      <c r="U5013" s="84"/>
      <c r="V5013" s="84"/>
      <c r="W5013" s="83"/>
      <c r="X5013" s="76"/>
      <c r="Y5013" s="76"/>
      <c r="Z5013" s="90"/>
      <c r="AA5013" s="81"/>
    </row>
    <row r="5014" spans="1:27" ht="12.75" x14ac:dyDescent="0.2">
      <c r="A5014" s="75"/>
      <c r="B5014" s="76"/>
      <c r="C5014" s="76"/>
      <c r="D5014" s="77"/>
      <c r="E5014" s="78"/>
      <c r="F5014" s="79"/>
      <c r="G5014" s="80"/>
      <c r="H5014" s="81"/>
      <c r="I5014" s="81"/>
      <c r="J5014" s="82"/>
      <c r="K5014" s="82"/>
      <c r="L5014" s="76"/>
      <c r="M5014" s="83"/>
      <c r="N5014" s="83"/>
      <c r="O5014" s="76"/>
      <c r="P5014" s="76"/>
      <c r="Q5014" s="84"/>
      <c r="R5014" s="85"/>
      <c r="S5014" s="76"/>
      <c r="T5014" s="86"/>
      <c r="U5014" s="84"/>
      <c r="V5014" s="84"/>
      <c r="W5014" s="83"/>
      <c r="X5014" s="76"/>
      <c r="Y5014" s="76"/>
      <c r="Z5014" s="90"/>
      <c r="AA5014" s="81"/>
    </row>
    <row r="5015" spans="1:27" ht="12.75" x14ac:dyDescent="0.2">
      <c r="A5015" s="75"/>
      <c r="B5015" s="76"/>
      <c r="C5015" s="76"/>
      <c r="D5015" s="77"/>
      <c r="E5015" s="78"/>
      <c r="F5015" s="79"/>
      <c r="G5015" s="80"/>
      <c r="H5015" s="81"/>
      <c r="I5015" s="81"/>
      <c r="J5015" s="82"/>
      <c r="K5015" s="82"/>
      <c r="L5015" s="76"/>
      <c r="M5015" s="83"/>
      <c r="N5015" s="83"/>
      <c r="O5015" s="76"/>
      <c r="P5015" s="76"/>
      <c r="Q5015" s="84"/>
      <c r="R5015" s="85"/>
      <c r="S5015" s="76"/>
      <c r="T5015" s="86"/>
      <c r="U5015" s="84"/>
      <c r="V5015" s="84"/>
      <c r="W5015" s="83"/>
      <c r="X5015" s="76"/>
      <c r="Y5015" s="76"/>
      <c r="Z5015" s="90"/>
      <c r="AA5015" s="81"/>
    </row>
    <row r="5016" spans="1:27" ht="12.75" x14ac:dyDescent="0.2">
      <c r="A5016" s="75"/>
      <c r="B5016" s="76"/>
      <c r="C5016" s="76"/>
      <c r="D5016" s="77"/>
      <c r="E5016" s="78"/>
      <c r="F5016" s="79"/>
      <c r="G5016" s="80"/>
      <c r="H5016" s="81"/>
      <c r="I5016" s="81"/>
      <c r="J5016" s="82"/>
      <c r="K5016" s="82"/>
      <c r="L5016" s="76"/>
      <c r="M5016" s="83"/>
      <c r="N5016" s="83"/>
      <c r="O5016" s="76"/>
      <c r="P5016" s="76"/>
      <c r="Q5016" s="84"/>
      <c r="R5016" s="85"/>
      <c r="S5016" s="76"/>
      <c r="T5016" s="86"/>
      <c r="U5016" s="84"/>
      <c r="V5016" s="84"/>
      <c r="W5016" s="83"/>
      <c r="X5016" s="76"/>
      <c r="Y5016" s="76"/>
      <c r="Z5016" s="90"/>
      <c r="AA5016" s="81"/>
    </row>
    <row r="5017" spans="1:27" ht="12.75" x14ac:dyDescent="0.2">
      <c r="A5017" s="75"/>
      <c r="B5017" s="76"/>
      <c r="C5017" s="76"/>
      <c r="D5017" s="77"/>
      <c r="E5017" s="78"/>
      <c r="F5017" s="79"/>
      <c r="G5017" s="80"/>
      <c r="H5017" s="81"/>
      <c r="I5017" s="81"/>
      <c r="J5017" s="82"/>
      <c r="K5017" s="82"/>
      <c r="L5017" s="76"/>
      <c r="M5017" s="83"/>
      <c r="N5017" s="83"/>
      <c r="O5017" s="76"/>
      <c r="P5017" s="76"/>
      <c r="Q5017" s="84"/>
      <c r="R5017" s="85"/>
      <c r="S5017" s="76"/>
      <c r="T5017" s="86"/>
      <c r="U5017" s="84"/>
      <c r="V5017" s="84"/>
      <c r="W5017" s="83"/>
      <c r="X5017" s="76"/>
      <c r="Y5017" s="76"/>
      <c r="Z5017" s="90"/>
      <c r="AA5017" s="81"/>
    </row>
    <row r="5018" spans="1:27" ht="12.75" x14ac:dyDescent="0.2">
      <c r="A5018" s="75"/>
      <c r="B5018" s="76"/>
      <c r="C5018" s="76"/>
      <c r="D5018" s="77"/>
      <c r="E5018" s="78"/>
      <c r="F5018" s="79"/>
      <c r="G5018" s="80"/>
      <c r="H5018" s="81"/>
      <c r="I5018" s="81"/>
      <c r="J5018" s="82"/>
      <c r="K5018" s="82"/>
      <c r="L5018" s="76"/>
      <c r="M5018" s="83"/>
      <c r="N5018" s="83"/>
      <c r="O5018" s="76"/>
      <c r="P5018" s="76"/>
      <c r="Q5018" s="84"/>
      <c r="R5018" s="85"/>
      <c r="S5018" s="76"/>
      <c r="T5018" s="86"/>
      <c r="U5018" s="84"/>
      <c r="V5018" s="84"/>
      <c r="W5018" s="83"/>
      <c r="X5018" s="76"/>
      <c r="Y5018" s="76"/>
      <c r="Z5018" s="90"/>
      <c r="AA5018" s="81"/>
    </row>
    <row r="5019" spans="1:27" ht="12.75" x14ac:dyDescent="0.2">
      <c r="A5019" s="75"/>
      <c r="B5019" s="76"/>
      <c r="C5019" s="76"/>
      <c r="D5019" s="77"/>
      <c r="E5019" s="78"/>
      <c r="F5019" s="79"/>
      <c r="G5019" s="80"/>
      <c r="H5019" s="81"/>
      <c r="I5019" s="81"/>
      <c r="J5019" s="82"/>
      <c r="K5019" s="82"/>
      <c r="L5019" s="76"/>
      <c r="M5019" s="83"/>
      <c r="N5019" s="83"/>
      <c r="O5019" s="76"/>
      <c r="P5019" s="76"/>
      <c r="Q5019" s="84"/>
      <c r="R5019" s="85"/>
      <c r="S5019" s="76"/>
      <c r="T5019" s="86"/>
      <c r="U5019" s="84"/>
      <c r="V5019" s="84"/>
      <c r="W5019" s="83"/>
      <c r="X5019" s="76"/>
      <c r="Y5019" s="76"/>
      <c r="Z5019" s="90"/>
      <c r="AA5019" s="81"/>
    </row>
    <row r="5020" spans="1:27" ht="12.75" x14ac:dyDescent="0.2">
      <c r="A5020" s="75"/>
      <c r="B5020" s="76"/>
      <c r="C5020" s="76"/>
      <c r="D5020" s="77"/>
      <c r="E5020" s="78"/>
      <c r="F5020" s="79"/>
      <c r="G5020" s="80"/>
      <c r="H5020" s="81"/>
      <c r="I5020" s="81"/>
      <c r="J5020" s="82"/>
      <c r="K5020" s="82"/>
      <c r="L5020" s="76"/>
      <c r="M5020" s="83"/>
      <c r="N5020" s="83"/>
      <c r="O5020" s="76"/>
      <c r="P5020" s="76"/>
      <c r="Q5020" s="84"/>
      <c r="R5020" s="85"/>
      <c r="S5020" s="76"/>
      <c r="T5020" s="86"/>
      <c r="U5020" s="84"/>
      <c r="V5020" s="84"/>
      <c r="W5020" s="83"/>
      <c r="X5020" s="76"/>
      <c r="Y5020" s="76"/>
      <c r="Z5020" s="90"/>
      <c r="AA5020" s="81"/>
    </row>
    <row r="5021" spans="1:27" ht="12.75" x14ac:dyDescent="0.2">
      <c r="A5021" s="75"/>
      <c r="B5021" s="76"/>
      <c r="C5021" s="76"/>
      <c r="D5021" s="77"/>
      <c r="E5021" s="78"/>
      <c r="F5021" s="79"/>
      <c r="G5021" s="80"/>
      <c r="H5021" s="81"/>
      <c r="I5021" s="81"/>
      <c r="J5021" s="82"/>
      <c r="K5021" s="82"/>
      <c r="L5021" s="76"/>
      <c r="M5021" s="83"/>
      <c r="N5021" s="83"/>
      <c r="O5021" s="76"/>
      <c r="P5021" s="76"/>
      <c r="Q5021" s="84"/>
      <c r="R5021" s="85"/>
      <c r="S5021" s="76"/>
      <c r="T5021" s="86"/>
      <c r="U5021" s="84"/>
      <c r="V5021" s="84"/>
      <c r="W5021" s="83"/>
      <c r="X5021" s="76"/>
      <c r="Y5021" s="76"/>
      <c r="Z5021" s="90"/>
      <c r="AA5021" s="81"/>
    </row>
    <row r="5022" spans="1:27" ht="12.75" x14ac:dyDescent="0.2">
      <c r="A5022" s="75"/>
      <c r="B5022" s="76"/>
      <c r="C5022" s="76"/>
      <c r="D5022" s="77"/>
      <c r="E5022" s="78"/>
      <c r="F5022" s="79"/>
      <c r="G5022" s="80"/>
      <c r="H5022" s="81"/>
      <c r="I5022" s="81"/>
      <c r="J5022" s="82"/>
      <c r="K5022" s="82"/>
      <c r="L5022" s="76"/>
      <c r="M5022" s="83"/>
      <c r="N5022" s="83"/>
      <c r="O5022" s="76"/>
      <c r="P5022" s="76"/>
      <c r="Q5022" s="84"/>
      <c r="R5022" s="85"/>
      <c r="S5022" s="76"/>
      <c r="T5022" s="86"/>
      <c r="U5022" s="84"/>
      <c r="V5022" s="84"/>
      <c r="W5022" s="83"/>
      <c r="X5022" s="76"/>
      <c r="Y5022" s="76"/>
      <c r="Z5022" s="90"/>
      <c r="AA5022" s="81"/>
    </row>
    <row r="5023" spans="1:27" ht="12.75" x14ac:dyDescent="0.2">
      <c r="A5023" s="75"/>
      <c r="B5023" s="76"/>
      <c r="C5023" s="76"/>
      <c r="D5023" s="77"/>
      <c r="E5023" s="78"/>
      <c r="F5023" s="79"/>
      <c r="G5023" s="80"/>
      <c r="H5023" s="81"/>
      <c r="I5023" s="81"/>
      <c r="J5023" s="82"/>
      <c r="K5023" s="82"/>
      <c r="L5023" s="76"/>
      <c r="M5023" s="83"/>
      <c r="N5023" s="83"/>
      <c r="O5023" s="76"/>
      <c r="P5023" s="76"/>
      <c r="Q5023" s="84"/>
      <c r="R5023" s="85"/>
      <c r="S5023" s="76"/>
      <c r="T5023" s="86"/>
      <c r="U5023" s="84"/>
      <c r="V5023" s="84"/>
      <c r="W5023" s="83"/>
      <c r="X5023" s="76"/>
      <c r="Y5023" s="76"/>
      <c r="Z5023" s="90"/>
      <c r="AA5023" s="81"/>
    </row>
    <row r="5024" spans="1:27" ht="12.75" x14ac:dyDescent="0.2">
      <c r="A5024" s="75"/>
      <c r="B5024" s="76"/>
      <c r="C5024" s="76"/>
      <c r="D5024" s="77"/>
      <c r="E5024" s="78"/>
      <c r="F5024" s="79"/>
      <c r="G5024" s="80"/>
      <c r="H5024" s="81"/>
      <c r="I5024" s="81"/>
      <c r="J5024" s="82"/>
      <c r="K5024" s="82"/>
      <c r="L5024" s="76"/>
      <c r="M5024" s="83"/>
      <c r="N5024" s="83"/>
      <c r="O5024" s="76"/>
      <c r="P5024" s="76"/>
      <c r="Q5024" s="84"/>
      <c r="R5024" s="85"/>
      <c r="S5024" s="76"/>
      <c r="T5024" s="86"/>
      <c r="U5024" s="84"/>
      <c r="V5024" s="84"/>
      <c r="W5024" s="83"/>
      <c r="X5024" s="76"/>
      <c r="Y5024" s="76"/>
      <c r="Z5024" s="90"/>
      <c r="AA5024" s="81"/>
    </row>
    <row r="5025" spans="1:27" ht="12.75" x14ac:dyDescent="0.2">
      <c r="A5025" s="75"/>
      <c r="B5025" s="76"/>
      <c r="C5025" s="76"/>
      <c r="D5025" s="77"/>
      <c r="E5025" s="78"/>
      <c r="F5025" s="79"/>
      <c r="G5025" s="80"/>
      <c r="H5025" s="81"/>
      <c r="I5025" s="81"/>
      <c r="J5025" s="82"/>
      <c r="K5025" s="82"/>
      <c r="L5025" s="76"/>
      <c r="M5025" s="83"/>
      <c r="N5025" s="83"/>
      <c r="O5025" s="76"/>
      <c r="P5025" s="76"/>
      <c r="Q5025" s="84"/>
      <c r="R5025" s="85"/>
      <c r="S5025" s="76"/>
      <c r="T5025" s="86"/>
      <c r="U5025" s="84"/>
      <c r="V5025" s="84"/>
      <c r="W5025" s="83"/>
      <c r="X5025" s="76"/>
      <c r="Y5025" s="76"/>
      <c r="Z5025" s="90"/>
      <c r="AA5025" s="81"/>
    </row>
    <row r="5026" spans="1:27" ht="12.75" x14ac:dyDescent="0.2">
      <c r="A5026" s="75"/>
      <c r="B5026" s="76"/>
      <c r="C5026" s="76"/>
      <c r="D5026" s="77"/>
      <c r="E5026" s="78"/>
      <c r="F5026" s="79"/>
      <c r="G5026" s="80"/>
      <c r="H5026" s="81"/>
      <c r="I5026" s="81"/>
      <c r="J5026" s="82"/>
      <c r="K5026" s="82"/>
      <c r="L5026" s="76"/>
      <c r="M5026" s="83"/>
      <c r="N5026" s="83"/>
      <c r="O5026" s="76"/>
      <c r="P5026" s="76"/>
      <c r="Q5026" s="84"/>
      <c r="R5026" s="85"/>
      <c r="S5026" s="76"/>
      <c r="T5026" s="86"/>
      <c r="U5026" s="84"/>
      <c r="V5026" s="84"/>
      <c r="W5026" s="83"/>
      <c r="X5026" s="76"/>
      <c r="Y5026" s="76"/>
      <c r="Z5026" s="90"/>
      <c r="AA5026" s="81"/>
    </row>
    <row r="5027" spans="1:27" ht="12.75" x14ac:dyDescent="0.2">
      <c r="A5027" s="75"/>
      <c r="B5027" s="76"/>
      <c r="C5027" s="76"/>
      <c r="D5027" s="77"/>
      <c r="E5027" s="78"/>
      <c r="F5027" s="79"/>
      <c r="G5027" s="80"/>
      <c r="H5027" s="81"/>
      <c r="I5027" s="81"/>
      <c r="J5027" s="82"/>
      <c r="K5027" s="82"/>
      <c r="L5027" s="76"/>
      <c r="M5027" s="83"/>
      <c r="N5027" s="83"/>
      <c r="O5027" s="76"/>
      <c r="P5027" s="76"/>
      <c r="Q5027" s="84"/>
      <c r="R5027" s="85"/>
      <c r="S5027" s="76"/>
      <c r="T5027" s="86"/>
      <c r="U5027" s="84"/>
      <c r="V5027" s="84"/>
      <c r="W5027" s="83"/>
      <c r="X5027" s="76"/>
      <c r="Y5027" s="76"/>
      <c r="Z5027" s="90"/>
      <c r="AA5027" s="81"/>
    </row>
    <row r="5028" spans="1:27" ht="12.75" x14ac:dyDescent="0.2">
      <c r="A5028" s="75"/>
      <c r="B5028" s="76"/>
      <c r="C5028" s="76"/>
      <c r="D5028" s="77"/>
      <c r="E5028" s="78"/>
      <c r="F5028" s="79"/>
      <c r="G5028" s="80"/>
      <c r="H5028" s="81"/>
      <c r="I5028" s="81"/>
      <c r="J5028" s="82"/>
      <c r="K5028" s="82"/>
      <c r="L5028" s="76"/>
      <c r="M5028" s="83"/>
      <c r="N5028" s="83"/>
      <c r="O5028" s="76"/>
      <c r="P5028" s="76"/>
      <c r="Q5028" s="84"/>
      <c r="R5028" s="85"/>
      <c r="S5028" s="76"/>
      <c r="T5028" s="86"/>
      <c r="U5028" s="84"/>
      <c r="V5028" s="84"/>
      <c r="W5028" s="83"/>
      <c r="X5028" s="76"/>
      <c r="Y5028" s="76"/>
      <c r="Z5028" s="90"/>
      <c r="AA5028" s="81"/>
    </row>
    <row r="5029" spans="1:27" ht="12.75" x14ac:dyDescent="0.2">
      <c r="A5029" s="75"/>
      <c r="B5029" s="76"/>
      <c r="C5029" s="76"/>
      <c r="D5029" s="77"/>
      <c r="E5029" s="78"/>
      <c r="F5029" s="79"/>
      <c r="G5029" s="80"/>
      <c r="H5029" s="81"/>
      <c r="I5029" s="81"/>
      <c r="J5029" s="82"/>
      <c r="K5029" s="82"/>
      <c r="L5029" s="76"/>
      <c r="M5029" s="83"/>
      <c r="N5029" s="83"/>
      <c r="O5029" s="76"/>
      <c r="P5029" s="76"/>
      <c r="Q5029" s="84"/>
      <c r="R5029" s="85"/>
      <c r="S5029" s="76"/>
      <c r="T5029" s="86"/>
      <c r="U5029" s="84"/>
      <c r="V5029" s="84"/>
      <c r="W5029" s="83"/>
      <c r="X5029" s="76"/>
      <c r="Y5029" s="76"/>
      <c r="Z5029" s="90"/>
      <c r="AA5029" s="81"/>
    </row>
    <row r="5030" spans="1:27" ht="12.75" x14ac:dyDescent="0.2">
      <c r="A5030" s="75"/>
      <c r="B5030" s="76"/>
      <c r="C5030" s="76"/>
      <c r="D5030" s="77"/>
      <c r="E5030" s="78"/>
      <c r="F5030" s="79"/>
      <c r="G5030" s="80"/>
      <c r="H5030" s="81"/>
      <c r="I5030" s="81"/>
      <c r="J5030" s="82"/>
      <c r="K5030" s="82"/>
      <c r="L5030" s="76"/>
      <c r="M5030" s="83"/>
      <c r="N5030" s="83"/>
      <c r="O5030" s="76"/>
      <c r="P5030" s="76"/>
      <c r="Q5030" s="84"/>
      <c r="R5030" s="85"/>
      <c r="S5030" s="76"/>
      <c r="T5030" s="86"/>
      <c r="U5030" s="84"/>
      <c r="V5030" s="84"/>
      <c r="W5030" s="83"/>
      <c r="X5030" s="76"/>
      <c r="Y5030" s="76"/>
      <c r="Z5030" s="90"/>
      <c r="AA5030" s="81"/>
    </row>
    <row r="5031" spans="1:27" ht="12.75" x14ac:dyDescent="0.2">
      <c r="A5031" s="75"/>
      <c r="B5031" s="76"/>
      <c r="C5031" s="76"/>
      <c r="D5031" s="77"/>
      <c r="E5031" s="78"/>
      <c r="F5031" s="79"/>
      <c r="G5031" s="80"/>
      <c r="H5031" s="81"/>
      <c r="I5031" s="81"/>
      <c r="J5031" s="82"/>
      <c r="K5031" s="82"/>
      <c r="L5031" s="76"/>
      <c r="M5031" s="83"/>
      <c r="N5031" s="83"/>
      <c r="O5031" s="76"/>
      <c r="P5031" s="76"/>
      <c r="Q5031" s="84"/>
      <c r="R5031" s="85"/>
      <c r="S5031" s="76"/>
      <c r="T5031" s="86"/>
      <c r="U5031" s="84"/>
      <c r="V5031" s="84"/>
      <c r="W5031" s="83"/>
      <c r="X5031" s="76"/>
      <c r="Y5031" s="76"/>
      <c r="Z5031" s="90"/>
      <c r="AA5031" s="81"/>
    </row>
    <row r="5032" spans="1:27" ht="12.75" x14ac:dyDescent="0.2">
      <c r="A5032" s="75"/>
      <c r="B5032" s="76"/>
      <c r="C5032" s="76"/>
      <c r="D5032" s="77"/>
      <c r="E5032" s="78"/>
      <c r="F5032" s="79"/>
      <c r="G5032" s="80"/>
      <c r="H5032" s="81"/>
      <c r="I5032" s="81"/>
      <c r="J5032" s="82"/>
      <c r="K5032" s="82"/>
      <c r="L5032" s="76"/>
      <c r="M5032" s="83"/>
      <c r="N5032" s="83"/>
      <c r="O5032" s="76"/>
      <c r="P5032" s="76"/>
      <c r="Q5032" s="84"/>
      <c r="R5032" s="85"/>
      <c r="S5032" s="76"/>
      <c r="T5032" s="86"/>
      <c r="U5032" s="84"/>
      <c r="V5032" s="84"/>
      <c r="W5032" s="83"/>
      <c r="X5032" s="76"/>
      <c r="Y5032" s="76"/>
      <c r="Z5032" s="90"/>
      <c r="AA5032" s="81"/>
    </row>
    <row r="5033" spans="1:27" ht="12.75" x14ac:dyDescent="0.2">
      <c r="A5033" s="75"/>
      <c r="B5033" s="76"/>
      <c r="C5033" s="76"/>
      <c r="D5033" s="77"/>
      <c r="E5033" s="78"/>
      <c r="F5033" s="79"/>
      <c r="G5033" s="80"/>
      <c r="H5033" s="81"/>
      <c r="I5033" s="81"/>
      <c r="J5033" s="82"/>
      <c r="K5033" s="82"/>
      <c r="L5033" s="76"/>
      <c r="M5033" s="83"/>
      <c r="N5033" s="83"/>
      <c r="O5033" s="76"/>
      <c r="P5033" s="76"/>
      <c r="Q5033" s="84"/>
      <c r="R5033" s="85"/>
      <c r="S5033" s="76"/>
      <c r="T5033" s="86"/>
      <c r="U5033" s="84"/>
      <c r="V5033" s="84"/>
      <c r="W5033" s="83"/>
      <c r="X5033" s="76"/>
      <c r="Y5033" s="76"/>
      <c r="Z5033" s="90"/>
      <c r="AA5033" s="81"/>
    </row>
    <row r="5034" spans="1:27" ht="12.75" x14ac:dyDescent="0.2">
      <c r="A5034" s="75"/>
      <c r="B5034" s="76"/>
      <c r="C5034" s="76"/>
      <c r="D5034" s="77"/>
      <c r="E5034" s="78"/>
      <c r="F5034" s="79"/>
      <c r="G5034" s="80"/>
      <c r="H5034" s="81"/>
      <c r="I5034" s="81"/>
      <c r="J5034" s="82"/>
      <c r="K5034" s="82"/>
      <c r="L5034" s="76"/>
      <c r="M5034" s="83"/>
      <c r="N5034" s="83"/>
      <c r="O5034" s="76"/>
      <c r="P5034" s="76"/>
      <c r="Q5034" s="84"/>
      <c r="R5034" s="85"/>
      <c r="S5034" s="76"/>
      <c r="T5034" s="86"/>
      <c r="U5034" s="84"/>
      <c r="V5034" s="84"/>
      <c r="W5034" s="83"/>
      <c r="X5034" s="76"/>
      <c r="Y5034" s="76"/>
      <c r="Z5034" s="90"/>
      <c r="AA5034" s="81"/>
    </row>
    <row r="5035" spans="1:27" ht="12.75" x14ac:dyDescent="0.2">
      <c r="A5035" s="75"/>
      <c r="B5035" s="76"/>
      <c r="C5035" s="76"/>
      <c r="D5035" s="77"/>
      <c r="E5035" s="78"/>
      <c r="F5035" s="79"/>
      <c r="G5035" s="80"/>
      <c r="H5035" s="81"/>
      <c r="I5035" s="81"/>
      <c r="J5035" s="82"/>
      <c r="K5035" s="82"/>
      <c r="L5035" s="76"/>
      <c r="M5035" s="83"/>
      <c r="N5035" s="83"/>
      <c r="O5035" s="76"/>
      <c r="P5035" s="76"/>
      <c r="Q5035" s="84"/>
      <c r="R5035" s="85"/>
      <c r="S5035" s="76"/>
      <c r="T5035" s="86"/>
      <c r="U5035" s="84"/>
      <c r="V5035" s="84"/>
      <c r="W5035" s="83"/>
      <c r="X5035" s="76"/>
      <c r="Y5035" s="76"/>
      <c r="Z5035" s="90"/>
      <c r="AA5035" s="81"/>
    </row>
    <row r="5036" spans="1:27" ht="12.75" x14ac:dyDescent="0.2">
      <c r="A5036" s="75"/>
      <c r="B5036" s="76"/>
      <c r="C5036" s="76"/>
      <c r="D5036" s="77"/>
      <c r="E5036" s="78"/>
      <c r="F5036" s="79"/>
      <c r="G5036" s="80"/>
      <c r="H5036" s="81"/>
      <c r="I5036" s="81"/>
      <c r="J5036" s="82"/>
      <c r="K5036" s="82"/>
      <c r="L5036" s="76"/>
      <c r="M5036" s="83"/>
      <c r="N5036" s="83"/>
      <c r="O5036" s="76"/>
      <c r="P5036" s="76"/>
      <c r="Q5036" s="84"/>
      <c r="R5036" s="85"/>
      <c r="S5036" s="76"/>
      <c r="T5036" s="86"/>
      <c r="U5036" s="84"/>
      <c r="V5036" s="84"/>
      <c r="W5036" s="83"/>
      <c r="X5036" s="76"/>
      <c r="Y5036" s="76"/>
      <c r="Z5036" s="90"/>
      <c r="AA5036" s="81"/>
    </row>
    <row r="5037" spans="1:27" ht="12.75" x14ac:dyDescent="0.2">
      <c r="A5037" s="75"/>
      <c r="B5037" s="76"/>
      <c r="C5037" s="76"/>
      <c r="D5037" s="77"/>
      <c r="E5037" s="78"/>
      <c r="F5037" s="79"/>
      <c r="G5037" s="80"/>
      <c r="H5037" s="81"/>
      <c r="I5037" s="81"/>
      <c r="J5037" s="82"/>
      <c r="K5037" s="82"/>
      <c r="L5037" s="76"/>
      <c r="M5037" s="83"/>
      <c r="N5037" s="83"/>
      <c r="O5037" s="76"/>
      <c r="P5037" s="76"/>
      <c r="Q5037" s="84"/>
      <c r="R5037" s="85"/>
      <c r="S5037" s="76"/>
      <c r="T5037" s="86"/>
      <c r="U5037" s="84"/>
      <c r="V5037" s="84"/>
      <c r="W5037" s="83"/>
      <c r="X5037" s="76"/>
      <c r="Y5037" s="76"/>
      <c r="Z5037" s="90"/>
      <c r="AA5037" s="81"/>
    </row>
    <row r="5038" spans="1:27" ht="12.75" x14ac:dyDescent="0.2">
      <c r="A5038" s="75"/>
      <c r="B5038" s="76"/>
      <c r="C5038" s="76"/>
      <c r="D5038" s="77"/>
      <c r="E5038" s="78"/>
      <c r="F5038" s="79"/>
      <c r="G5038" s="80"/>
      <c r="H5038" s="81"/>
      <c r="I5038" s="81"/>
      <c r="J5038" s="82"/>
      <c r="K5038" s="82"/>
      <c r="L5038" s="76"/>
      <c r="M5038" s="83"/>
      <c r="N5038" s="83"/>
      <c r="O5038" s="76"/>
      <c r="P5038" s="76"/>
      <c r="Q5038" s="84"/>
      <c r="R5038" s="85"/>
      <c r="S5038" s="76"/>
      <c r="T5038" s="86"/>
      <c r="U5038" s="84"/>
      <c r="V5038" s="84"/>
      <c r="W5038" s="83"/>
      <c r="X5038" s="76"/>
      <c r="Y5038" s="76"/>
      <c r="Z5038" s="90"/>
      <c r="AA5038" s="81"/>
    </row>
    <row r="5039" spans="1:27" ht="12.75" x14ac:dyDescent="0.2">
      <c r="A5039" s="75"/>
      <c r="B5039" s="76"/>
      <c r="C5039" s="76"/>
      <c r="D5039" s="77"/>
      <c r="E5039" s="78"/>
      <c r="F5039" s="79"/>
      <c r="G5039" s="80"/>
      <c r="H5039" s="81"/>
      <c r="I5039" s="81"/>
      <c r="J5039" s="82"/>
      <c r="K5039" s="82"/>
      <c r="L5039" s="76"/>
      <c r="M5039" s="83"/>
      <c r="N5039" s="83"/>
      <c r="O5039" s="76"/>
      <c r="P5039" s="76"/>
      <c r="Q5039" s="84"/>
      <c r="R5039" s="85"/>
      <c r="S5039" s="76"/>
      <c r="T5039" s="86"/>
      <c r="U5039" s="84"/>
      <c r="V5039" s="84"/>
      <c r="W5039" s="83"/>
      <c r="X5039" s="76"/>
      <c r="Y5039" s="76"/>
      <c r="Z5039" s="90"/>
      <c r="AA5039" s="81"/>
    </row>
    <row r="5040" spans="1:27" ht="12.75" x14ac:dyDescent="0.2">
      <c r="A5040" s="75"/>
      <c r="B5040" s="76"/>
      <c r="C5040" s="76"/>
      <c r="D5040" s="77"/>
      <c r="E5040" s="78"/>
      <c r="F5040" s="79"/>
      <c r="G5040" s="80"/>
      <c r="H5040" s="81"/>
      <c r="I5040" s="81"/>
      <c r="J5040" s="82"/>
      <c r="K5040" s="82"/>
      <c r="L5040" s="76"/>
      <c r="M5040" s="83"/>
      <c r="N5040" s="83"/>
      <c r="O5040" s="76"/>
      <c r="P5040" s="76"/>
      <c r="Q5040" s="84"/>
      <c r="R5040" s="85"/>
      <c r="S5040" s="76"/>
      <c r="T5040" s="86"/>
      <c r="U5040" s="84"/>
      <c r="V5040" s="84"/>
      <c r="W5040" s="83"/>
      <c r="X5040" s="76"/>
      <c r="Y5040" s="76"/>
      <c r="Z5040" s="90"/>
      <c r="AA5040" s="81"/>
    </row>
    <row r="5041" spans="1:27" ht="12.75" x14ac:dyDescent="0.2">
      <c r="A5041" s="75"/>
      <c r="B5041" s="76"/>
      <c r="C5041" s="76"/>
      <c r="D5041" s="77"/>
      <c r="E5041" s="78"/>
      <c r="F5041" s="79"/>
      <c r="G5041" s="80"/>
      <c r="H5041" s="81"/>
      <c r="I5041" s="81"/>
      <c r="J5041" s="82"/>
      <c r="K5041" s="82"/>
      <c r="L5041" s="76"/>
      <c r="M5041" s="83"/>
      <c r="N5041" s="83"/>
      <c r="O5041" s="76"/>
      <c r="P5041" s="76"/>
      <c r="Q5041" s="84"/>
      <c r="R5041" s="85"/>
      <c r="S5041" s="76"/>
      <c r="T5041" s="86"/>
      <c r="U5041" s="84"/>
      <c r="V5041" s="84"/>
      <c r="W5041" s="83"/>
      <c r="X5041" s="76"/>
      <c r="Y5041" s="76"/>
      <c r="Z5041" s="90"/>
      <c r="AA5041" s="81"/>
    </row>
    <row r="5042" spans="1:27" ht="12.75" x14ac:dyDescent="0.2">
      <c r="A5042" s="75"/>
      <c r="B5042" s="76"/>
      <c r="C5042" s="76"/>
      <c r="D5042" s="77"/>
      <c r="E5042" s="78"/>
      <c r="F5042" s="79"/>
      <c r="G5042" s="80"/>
      <c r="H5042" s="81"/>
      <c r="I5042" s="81"/>
      <c r="J5042" s="82"/>
      <c r="K5042" s="82"/>
      <c r="L5042" s="76"/>
      <c r="M5042" s="83"/>
      <c r="N5042" s="83"/>
      <c r="O5042" s="76"/>
      <c r="P5042" s="76"/>
      <c r="Q5042" s="84"/>
      <c r="R5042" s="85"/>
      <c r="S5042" s="76"/>
      <c r="T5042" s="86"/>
      <c r="U5042" s="84"/>
      <c r="V5042" s="84"/>
      <c r="W5042" s="83"/>
      <c r="X5042" s="76"/>
      <c r="Y5042" s="76"/>
      <c r="Z5042" s="90"/>
      <c r="AA5042" s="81"/>
    </row>
    <row r="5043" spans="1:27" ht="12.75" x14ac:dyDescent="0.2">
      <c r="A5043" s="75"/>
      <c r="B5043" s="76"/>
      <c r="C5043" s="76"/>
      <c r="D5043" s="77"/>
      <c r="E5043" s="78"/>
      <c r="F5043" s="79"/>
      <c r="G5043" s="80"/>
      <c r="H5043" s="81"/>
      <c r="I5043" s="81"/>
      <c r="J5043" s="82"/>
      <c r="K5043" s="82"/>
      <c r="L5043" s="76"/>
      <c r="M5043" s="83"/>
      <c r="N5043" s="83"/>
      <c r="O5043" s="76"/>
      <c r="P5043" s="76"/>
      <c r="Q5043" s="84"/>
      <c r="R5043" s="85"/>
      <c r="S5043" s="76"/>
      <c r="T5043" s="86"/>
      <c r="U5043" s="84"/>
      <c r="V5043" s="84"/>
      <c r="W5043" s="83"/>
      <c r="X5043" s="76"/>
      <c r="Y5043" s="76"/>
      <c r="Z5043" s="90"/>
      <c r="AA5043" s="81"/>
    </row>
    <row r="5044" spans="1:27" ht="12.75" x14ac:dyDescent="0.2">
      <c r="A5044" s="75"/>
      <c r="B5044" s="76"/>
      <c r="C5044" s="76"/>
      <c r="D5044" s="77"/>
      <c r="E5044" s="78"/>
      <c r="F5044" s="79"/>
      <c r="G5044" s="80"/>
      <c r="H5044" s="81"/>
      <c r="I5044" s="81"/>
      <c r="J5044" s="82"/>
      <c r="K5044" s="82"/>
      <c r="L5044" s="76"/>
      <c r="M5044" s="83"/>
      <c r="N5044" s="83"/>
      <c r="O5044" s="76"/>
      <c r="P5044" s="76"/>
      <c r="Q5044" s="84"/>
      <c r="R5044" s="85"/>
      <c r="S5044" s="76"/>
      <c r="T5044" s="86"/>
      <c r="U5044" s="84"/>
      <c r="V5044" s="84"/>
      <c r="W5044" s="83"/>
      <c r="X5044" s="76"/>
      <c r="Y5044" s="76"/>
      <c r="Z5044" s="90"/>
      <c r="AA5044" s="81"/>
    </row>
    <row r="5045" spans="1:27" ht="12.75" x14ac:dyDescent="0.2">
      <c r="A5045" s="75"/>
      <c r="B5045" s="76"/>
      <c r="C5045" s="76"/>
      <c r="D5045" s="77"/>
      <c r="E5045" s="78"/>
      <c r="F5045" s="79"/>
      <c r="G5045" s="80"/>
      <c r="H5045" s="81"/>
      <c r="I5045" s="81"/>
      <c r="J5045" s="82"/>
      <c r="K5045" s="82"/>
      <c r="L5045" s="76"/>
      <c r="M5045" s="83"/>
      <c r="N5045" s="83"/>
      <c r="O5045" s="76"/>
      <c r="P5045" s="76"/>
      <c r="Q5045" s="84"/>
      <c r="R5045" s="85"/>
      <c r="S5045" s="76"/>
      <c r="T5045" s="86"/>
      <c r="U5045" s="84"/>
      <c r="V5045" s="84"/>
      <c r="W5045" s="83"/>
      <c r="X5045" s="76"/>
      <c r="Y5045" s="76"/>
      <c r="Z5045" s="90"/>
      <c r="AA5045" s="81"/>
    </row>
    <row r="5046" spans="1:27" ht="12.75" x14ac:dyDescent="0.2">
      <c r="A5046" s="75"/>
      <c r="B5046" s="76"/>
      <c r="C5046" s="76"/>
      <c r="D5046" s="77"/>
      <c r="E5046" s="78"/>
      <c r="F5046" s="79"/>
      <c r="G5046" s="80"/>
      <c r="H5046" s="81"/>
      <c r="I5046" s="81"/>
      <c r="J5046" s="82"/>
      <c r="K5046" s="82"/>
      <c r="L5046" s="76"/>
      <c r="M5046" s="83"/>
      <c r="N5046" s="83"/>
      <c r="O5046" s="76"/>
      <c r="P5046" s="76"/>
      <c r="Q5046" s="84"/>
      <c r="R5046" s="85"/>
      <c r="S5046" s="76"/>
      <c r="T5046" s="86"/>
      <c r="U5046" s="84"/>
      <c r="V5046" s="84"/>
      <c r="W5046" s="83"/>
      <c r="X5046" s="76"/>
      <c r="Y5046" s="76"/>
      <c r="Z5046" s="90"/>
      <c r="AA5046" s="81"/>
    </row>
    <row r="5047" spans="1:27" ht="12.75" x14ac:dyDescent="0.2">
      <c r="A5047" s="75"/>
      <c r="B5047" s="76"/>
      <c r="C5047" s="76"/>
      <c r="D5047" s="77"/>
      <c r="E5047" s="78"/>
      <c r="F5047" s="79"/>
      <c r="G5047" s="80"/>
      <c r="H5047" s="81"/>
      <c r="I5047" s="81"/>
      <c r="J5047" s="82"/>
      <c r="K5047" s="82"/>
      <c r="L5047" s="76"/>
      <c r="M5047" s="83"/>
      <c r="N5047" s="83"/>
      <c r="O5047" s="76"/>
      <c r="P5047" s="76"/>
      <c r="Q5047" s="84"/>
      <c r="R5047" s="85"/>
      <c r="S5047" s="76"/>
      <c r="T5047" s="86"/>
      <c r="U5047" s="84"/>
      <c r="V5047" s="84"/>
      <c r="W5047" s="83"/>
      <c r="X5047" s="76"/>
      <c r="Y5047" s="76"/>
      <c r="Z5047" s="90"/>
      <c r="AA5047" s="81"/>
    </row>
    <row r="5048" spans="1:27" ht="12.75" x14ac:dyDescent="0.2">
      <c r="A5048" s="75"/>
      <c r="B5048" s="76"/>
      <c r="C5048" s="76"/>
      <c r="D5048" s="77"/>
      <c r="E5048" s="78"/>
      <c r="F5048" s="79"/>
      <c r="G5048" s="80"/>
      <c r="H5048" s="81"/>
      <c r="I5048" s="81"/>
      <c r="J5048" s="82"/>
      <c r="K5048" s="82"/>
      <c r="L5048" s="76"/>
      <c r="M5048" s="83"/>
      <c r="N5048" s="83"/>
      <c r="O5048" s="76"/>
      <c r="P5048" s="76"/>
      <c r="Q5048" s="84"/>
      <c r="R5048" s="85"/>
      <c r="S5048" s="76"/>
      <c r="T5048" s="86"/>
      <c r="U5048" s="84"/>
      <c r="V5048" s="84"/>
      <c r="W5048" s="83"/>
      <c r="X5048" s="76"/>
      <c r="Y5048" s="76"/>
      <c r="Z5048" s="90"/>
      <c r="AA5048" s="81"/>
    </row>
    <row r="5049" spans="1:27" ht="12.75" x14ac:dyDescent="0.2">
      <c r="A5049" s="75"/>
      <c r="B5049" s="76"/>
      <c r="C5049" s="76"/>
      <c r="D5049" s="77"/>
      <c r="E5049" s="78"/>
      <c r="F5049" s="79"/>
      <c r="G5049" s="80"/>
      <c r="H5049" s="81"/>
      <c r="I5049" s="81"/>
      <c r="J5049" s="82"/>
      <c r="K5049" s="82"/>
      <c r="L5049" s="76"/>
      <c r="M5049" s="83"/>
      <c r="N5049" s="83"/>
      <c r="O5049" s="76"/>
      <c r="P5049" s="76"/>
      <c r="Q5049" s="84"/>
      <c r="R5049" s="85"/>
      <c r="S5049" s="76"/>
      <c r="T5049" s="86"/>
      <c r="U5049" s="84"/>
      <c r="V5049" s="84"/>
      <c r="W5049" s="83"/>
      <c r="X5049" s="76"/>
      <c r="Y5049" s="76"/>
      <c r="Z5049" s="90"/>
      <c r="AA5049" s="81"/>
    </row>
    <row r="5050" spans="1:27" ht="12.75" x14ac:dyDescent="0.2">
      <c r="A5050" s="75"/>
      <c r="B5050" s="76"/>
      <c r="C5050" s="76"/>
      <c r="D5050" s="77"/>
      <c r="E5050" s="78"/>
      <c r="F5050" s="79"/>
      <c r="G5050" s="80"/>
      <c r="H5050" s="81"/>
      <c r="I5050" s="81"/>
      <c r="J5050" s="82"/>
      <c r="K5050" s="82"/>
      <c r="L5050" s="76"/>
      <c r="M5050" s="83"/>
      <c r="N5050" s="83"/>
      <c r="O5050" s="76"/>
      <c r="P5050" s="76"/>
      <c r="Q5050" s="84"/>
      <c r="R5050" s="85"/>
      <c r="S5050" s="76"/>
      <c r="T5050" s="86"/>
      <c r="U5050" s="84"/>
      <c r="V5050" s="84"/>
      <c r="W5050" s="83"/>
      <c r="X5050" s="76"/>
      <c r="Y5050" s="76"/>
      <c r="Z5050" s="90"/>
      <c r="AA5050" s="81"/>
    </row>
    <row r="5051" spans="1:27" ht="12.75" x14ac:dyDescent="0.2">
      <c r="A5051" s="75"/>
      <c r="B5051" s="76"/>
      <c r="C5051" s="76"/>
      <c r="D5051" s="77"/>
      <c r="E5051" s="78"/>
      <c r="F5051" s="79"/>
      <c r="G5051" s="80"/>
      <c r="H5051" s="81"/>
      <c r="I5051" s="81"/>
      <c r="J5051" s="82"/>
      <c r="K5051" s="82"/>
      <c r="L5051" s="76"/>
      <c r="M5051" s="83"/>
      <c r="N5051" s="83"/>
      <c r="O5051" s="76"/>
      <c r="P5051" s="76"/>
      <c r="Q5051" s="84"/>
      <c r="R5051" s="85"/>
      <c r="S5051" s="76"/>
      <c r="T5051" s="86"/>
      <c r="U5051" s="84"/>
      <c r="V5051" s="84"/>
      <c r="W5051" s="83"/>
      <c r="X5051" s="76"/>
      <c r="Y5051" s="76"/>
      <c r="Z5051" s="90"/>
      <c r="AA5051" s="81"/>
    </row>
    <row r="5052" spans="1:27" ht="12.75" x14ac:dyDescent="0.2">
      <c r="A5052" s="75"/>
      <c r="B5052" s="76"/>
      <c r="C5052" s="76"/>
      <c r="D5052" s="77"/>
      <c r="E5052" s="78"/>
      <c r="F5052" s="79"/>
      <c r="G5052" s="80"/>
      <c r="H5052" s="81"/>
      <c r="I5052" s="81"/>
      <c r="J5052" s="82"/>
      <c r="K5052" s="82"/>
      <c r="L5052" s="76"/>
      <c r="M5052" s="83"/>
      <c r="N5052" s="83"/>
      <c r="O5052" s="76"/>
      <c r="P5052" s="76"/>
      <c r="Q5052" s="84"/>
      <c r="R5052" s="85"/>
      <c r="S5052" s="76"/>
      <c r="T5052" s="86"/>
      <c r="U5052" s="84"/>
      <c r="V5052" s="84"/>
      <c r="W5052" s="83"/>
      <c r="X5052" s="76"/>
      <c r="Y5052" s="76"/>
      <c r="Z5052" s="90"/>
      <c r="AA5052" s="81"/>
    </row>
    <row r="5053" spans="1:27" ht="12.75" x14ac:dyDescent="0.2">
      <c r="A5053" s="75"/>
      <c r="B5053" s="76"/>
      <c r="C5053" s="76"/>
      <c r="D5053" s="77"/>
      <c r="E5053" s="78"/>
      <c r="F5053" s="79"/>
      <c r="G5053" s="80"/>
      <c r="H5053" s="81"/>
      <c r="I5053" s="81"/>
      <c r="J5053" s="82"/>
      <c r="K5053" s="82"/>
      <c r="L5053" s="76"/>
      <c r="M5053" s="83"/>
      <c r="N5053" s="83"/>
      <c r="O5053" s="76"/>
      <c r="P5053" s="76"/>
      <c r="Q5053" s="84"/>
      <c r="R5053" s="85"/>
      <c r="S5053" s="76"/>
      <c r="T5053" s="86"/>
      <c r="U5053" s="84"/>
      <c r="V5053" s="84"/>
      <c r="W5053" s="83"/>
      <c r="X5053" s="76"/>
      <c r="Y5053" s="76"/>
      <c r="Z5053" s="90"/>
      <c r="AA5053" s="81"/>
    </row>
    <row r="5054" spans="1:27" ht="12.75" x14ac:dyDescent="0.2">
      <c r="A5054" s="75"/>
      <c r="B5054" s="76"/>
      <c r="C5054" s="76"/>
      <c r="D5054" s="77"/>
      <c r="E5054" s="78"/>
      <c r="F5054" s="79"/>
      <c r="G5054" s="80"/>
      <c r="H5054" s="81"/>
      <c r="I5054" s="81"/>
      <c r="J5054" s="82"/>
      <c r="K5054" s="82"/>
      <c r="L5054" s="76"/>
      <c r="M5054" s="83"/>
      <c r="N5054" s="83"/>
      <c r="O5054" s="76"/>
      <c r="P5054" s="76"/>
      <c r="Q5054" s="84"/>
      <c r="R5054" s="85"/>
      <c r="S5054" s="76"/>
      <c r="T5054" s="86"/>
      <c r="U5054" s="84"/>
      <c r="V5054" s="84"/>
      <c r="W5054" s="83"/>
      <c r="X5054" s="76"/>
      <c r="Y5054" s="76"/>
      <c r="Z5054" s="90"/>
      <c r="AA5054" s="81"/>
    </row>
    <row r="5055" spans="1:27" ht="12.75" x14ac:dyDescent="0.2">
      <c r="A5055" s="75"/>
      <c r="B5055" s="76"/>
      <c r="C5055" s="76"/>
      <c r="D5055" s="77"/>
      <c r="E5055" s="78"/>
      <c r="F5055" s="79"/>
      <c r="G5055" s="80"/>
      <c r="H5055" s="81"/>
      <c r="I5055" s="81"/>
      <c r="J5055" s="82"/>
      <c r="K5055" s="82"/>
      <c r="L5055" s="76"/>
      <c r="M5055" s="83"/>
      <c r="N5055" s="83"/>
      <c r="O5055" s="76"/>
      <c r="P5055" s="76"/>
      <c r="Q5055" s="84"/>
      <c r="R5055" s="85"/>
      <c r="S5055" s="76"/>
      <c r="T5055" s="86"/>
      <c r="U5055" s="84"/>
      <c r="V5055" s="84"/>
      <c r="W5055" s="83"/>
      <c r="X5055" s="76"/>
      <c r="Y5055" s="76"/>
      <c r="Z5055" s="90"/>
      <c r="AA5055" s="81"/>
    </row>
    <row r="5056" spans="1:27" ht="12.75" x14ac:dyDescent="0.2">
      <c r="A5056" s="75"/>
      <c r="B5056" s="76"/>
      <c r="C5056" s="76"/>
      <c r="D5056" s="77"/>
      <c r="E5056" s="78"/>
      <c r="F5056" s="79"/>
      <c r="G5056" s="80"/>
      <c r="H5056" s="81"/>
      <c r="I5056" s="81"/>
      <c r="J5056" s="82"/>
      <c r="K5056" s="82"/>
      <c r="L5056" s="76"/>
      <c r="M5056" s="83"/>
      <c r="N5056" s="83"/>
      <c r="O5056" s="76"/>
      <c r="P5056" s="76"/>
      <c r="Q5056" s="84"/>
      <c r="R5056" s="85"/>
      <c r="S5056" s="76"/>
      <c r="T5056" s="86"/>
      <c r="U5056" s="84"/>
      <c r="V5056" s="84"/>
      <c r="W5056" s="83"/>
      <c r="X5056" s="76"/>
      <c r="Y5056" s="76"/>
      <c r="Z5056" s="90"/>
      <c r="AA5056" s="81"/>
    </row>
    <row r="5057" spans="1:27" ht="12.75" x14ac:dyDescent="0.2">
      <c r="A5057" s="75"/>
      <c r="B5057" s="76"/>
      <c r="C5057" s="76"/>
      <c r="D5057" s="77"/>
      <c r="E5057" s="78"/>
      <c r="F5057" s="79"/>
      <c r="G5057" s="80"/>
      <c r="H5057" s="81"/>
      <c r="I5057" s="81"/>
      <c r="J5057" s="82"/>
      <c r="K5057" s="82"/>
      <c r="L5057" s="76"/>
      <c r="M5057" s="83"/>
      <c r="N5057" s="83"/>
      <c r="O5057" s="76"/>
      <c r="P5057" s="76"/>
      <c r="Q5057" s="84"/>
      <c r="R5057" s="85"/>
      <c r="S5057" s="76"/>
      <c r="T5057" s="86"/>
      <c r="U5057" s="84"/>
      <c r="V5057" s="84"/>
      <c r="W5057" s="83"/>
      <c r="X5057" s="76"/>
      <c r="Y5057" s="76"/>
      <c r="Z5057" s="90"/>
      <c r="AA5057" s="81"/>
    </row>
    <row r="5058" spans="1:27" ht="12.75" x14ac:dyDescent="0.2">
      <c r="A5058" s="75"/>
      <c r="B5058" s="76"/>
      <c r="C5058" s="76"/>
      <c r="D5058" s="77"/>
      <c r="E5058" s="78"/>
      <c r="F5058" s="79"/>
      <c r="G5058" s="80"/>
      <c r="H5058" s="81"/>
      <c r="I5058" s="81"/>
      <c r="J5058" s="82"/>
      <c r="K5058" s="82"/>
      <c r="L5058" s="76"/>
      <c r="M5058" s="83"/>
      <c r="N5058" s="83"/>
      <c r="O5058" s="76"/>
      <c r="P5058" s="76"/>
      <c r="Q5058" s="84"/>
      <c r="R5058" s="85"/>
      <c r="S5058" s="76"/>
      <c r="T5058" s="86"/>
      <c r="U5058" s="84"/>
      <c r="V5058" s="84"/>
      <c r="W5058" s="83"/>
      <c r="X5058" s="76"/>
      <c r="Y5058" s="76"/>
      <c r="Z5058" s="90"/>
      <c r="AA5058" s="81"/>
    </row>
    <row r="5059" spans="1:27" ht="12.75" x14ac:dyDescent="0.2">
      <c r="A5059" s="75"/>
      <c r="B5059" s="76"/>
      <c r="C5059" s="76"/>
      <c r="D5059" s="77"/>
      <c r="E5059" s="78"/>
      <c r="F5059" s="79"/>
      <c r="G5059" s="80"/>
      <c r="H5059" s="81"/>
      <c r="I5059" s="81"/>
      <c r="J5059" s="82"/>
      <c r="K5059" s="82"/>
      <c r="L5059" s="76"/>
      <c r="M5059" s="83"/>
      <c r="N5059" s="83"/>
      <c r="O5059" s="76"/>
      <c r="P5059" s="76"/>
      <c r="Q5059" s="84"/>
      <c r="R5059" s="85"/>
      <c r="S5059" s="76"/>
      <c r="T5059" s="86"/>
      <c r="U5059" s="84"/>
      <c r="V5059" s="84"/>
      <c r="W5059" s="83"/>
      <c r="X5059" s="76"/>
      <c r="Y5059" s="76"/>
      <c r="Z5059" s="90"/>
      <c r="AA5059" s="81"/>
    </row>
    <row r="5060" spans="1:27" ht="12.75" x14ac:dyDescent="0.2">
      <c r="A5060" s="75"/>
      <c r="B5060" s="76"/>
      <c r="C5060" s="76"/>
      <c r="D5060" s="77"/>
      <c r="E5060" s="78"/>
      <c r="F5060" s="79"/>
      <c r="G5060" s="80"/>
      <c r="H5060" s="81"/>
      <c r="I5060" s="81"/>
      <c r="J5060" s="82"/>
      <c r="K5060" s="82"/>
      <c r="L5060" s="76"/>
      <c r="M5060" s="83"/>
      <c r="N5060" s="83"/>
      <c r="O5060" s="76"/>
      <c r="P5060" s="76"/>
      <c r="Q5060" s="84"/>
      <c r="R5060" s="85"/>
      <c r="S5060" s="76"/>
      <c r="T5060" s="86"/>
      <c r="U5060" s="84"/>
      <c r="V5060" s="84"/>
      <c r="W5060" s="83"/>
      <c r="X5060" s="76"/>
      <c r="Y5060" s="76"/>
      <c r="Z5060" s="90"/>
      <c r="AA5060" s="81"/>
    </row>
    <row r="5061" spans="1:27" ht="12.75" x14ac:dyDescent="0.2">
      <c r="A5061" s="75"/>
      <c r="B5061" s="76"/>
      <c r="C5061" s="76"/>
      <c r="D5061" s="77"/>
      <c r="E5061" s="78"/>
      <c r="F5061" s="79"/>
      <c r="G5061" s="80"/>
      <c r="H5061" s="81"/>
      <c r="I5061" s="81"/>
      <c r="J5061" s="82"/>
      <c r="K5061" s="82"/>
      <c r="L5061" s="76"/>
      <c r="M5061" s="83"/>
      <c r="N5061" s="83"/>
      <c r="O5061" s="76"/>
      <c r="P5061" s="76"/>
      <c r="Q5061" s="84"/>
      <c r="R5061" s="85"/>
      <c r="S5061" s="76"/>
      <c r="T5061" s="86"/>
      <c r="U5061" s="84"/>
      <c r="V5061" s="84"/>
      <c r="W5061" s="83"/>
      <c r="X5061" s="76"/>
      <c r="Y5061" s="76"/>
      <c r="Z5061" s="90"/>
      <c r="AA5061" s="81"/>
    </row>
    <row r="5062" spans="1:27" ht="12.75" x14ac:dyDescent="0.2">
      <c r="A5062" s="75"/>
      <c r="B5062" s="76"/>
      <c r="C5062" s="76"/>
      <c r="D5062" s="77"/>
      <c r="E5062" s="78"/>
      <c r="F5062" s="79"/>
      <c r="G5062" s="80"/>
      <c r="H5062" s="81"/>
      <c r="I5062" s="81"/>
      <c r="J5062" s="82"/>
      <c r="K5062" s="82"/>
      <c r="L5062" s="76"/>
      <c r="M5062" s="83"/>
      <c r="N5062" s="83"/>
      <c r="O5062" s="76"/>
      <c r="P5062" s="76"/>
      <c r="Q5062" s="84"/>
      <c r="R5062" s="85"/>
      <c r="S5062" s="76"/>
      <c r="T5062" s="86"/>
      <c r="U5062" s="84"/>
      <c r="V5062" s="84"/>
      <c r="W5062" s="83"/>
      <c r="X5062" s="76"/>
      <c r="Y5062" s="76"/>
      <c r="Z5062" s="90"/>
      <c r="AA5062" s="81"/>
    </row>
    <row r="5063" spans="1:27" ht="12.75" x14ac:dyDescent="0.2">
      <c r="A5063" s="75"/>
      <c r="B5063" s="76"/>
      <c r="C5063" s="76"/>
      <c r="D5063" s="77"/>
      <c r="E5063" s="78"/>
      <c r="F5063" s="79"/>
      <c r="G5063" s="80"/>
      <c r="H5063" s="81"/>
      <c r="I5063" s="81"/>
      <c r="J5063" s="82"/>
      <c r="K5063" s="82"/>
      <c r="L5063" s="76"/>
      <c r="M5063" s="83"/>
      <c r="N5063" s="83"/>
      <c r="O5063" s="76"/>
      <c r="P5063" s="76"/>
      <c r="Q5063" s="84"/>
      <c r="R5063" s="85"/>
      <c r="S5063" s="76"/>
      <c r="T5063" s="86"/>
      <c r="U5063" s="84"/>
      <c r="V5063" s="84"/>
      <c r="W5063" s="83"/>
      <c r="X5063" s="76"/>
      <c r="Y5063" s="76"/>
      <c r="Z5063" s="90"/>
      <c r="AA5063" s="81"/>
    </row>
    <row r="5064" spans="1:27" ht="12.75" x14ac:dyDescent="0.2">
      <c r="A5064" s="75"/>
      <c r="B5064" s="76"/>
      <c r="C5064" s="76"/>
      <c r="D5064" s="77"/>
      <c r="E5064" s="78"/>
      <c r="F5064" s="79"/>
      <c r="G5064" s="80"/>
      <c r="H5064" s="81"/>
      <c r="I5064" s="81"/>
      <c r="J5064" s="82"/>
      <c r="K5064" s="82"/>
      <c r="L5064" s="76"/>
      <c r="M5064" s="83"/>
      <c r="N5064" s="83"/>
      <c r="O5064" s="76"/>
      <c r="P5064" s="76"/>
      <c r="Q5064" s="84"/>
      <c r="R5064" s="85"/>
      <c r="S5064" s="76"/>
      <c r="T5064" s="86"/>
      <c r="U5064" s="84"/>
      <c r="V5064" s="84"/>
      <c r="W5064" s="83"/>
      <c r="X5064" s="76"/>
      <c r="Y5064" s="76"/>
      <c r="Z5064" s="90"/>
      <c r="AA5064" s="81"/>
    </row>
    <row r="5065" spans="1:27" ht="12.75" x14ac:dyDescent="0.2">
      <c r="A5065" s="75"/>
      <c r="B5065" s="76"/>
      <c r="C5065" s="76"/>
      <c r="D5065" s="77"/>
      <c r="E5065" s="78"/>
      <c r="F5065" s="79"/>
      <c r="G5065" s="80"/>
      <c r="H5065" s="81"/>
      <c r="I5065" s="81"/>
      <c r="J5065" s="82"/>
      <c r="K5065" s="82"/>
      <c r="L5065" s="76"/>
      <c r="M5065" s="83"/>
      <c r="N5065" s="83"/>
      <c r="O5065" s="76"/>
      <c r="P5065" s="76"/>
      <c r="Q5065" s="84"/>
      <c r="R5065" s="85"/>
      <c r="S5065" s="76"/>
      <c r="T5065" s="86"/>
      <c r="U5065" s="84"/>
      <c r="V5065" s="84"/>
      <c r="W5065" s="83"/>
      <c r="X5065" s="76"/>
      <c r="Y5065" s="76"/>
      <c r="Z5065" s="90"/>
      <c r="AA5065" s="81"/>
    </row>
    <row r="5066" spans="1:27" ht="12.75" x14ac:dyDescent="0.2">
      <c r="A5066" s="75"/>
      <c r="B5066" s="76"/>
      <c r="C5066" s="76"/>
      <c r="D5066" s="77"/>
      <c r="E5066" s="78"/>
      <c r="F5066" s="79"/>
      <c r="G5066" s="80"/>
      <c r="H5066" s="81"/>
      <c r="I5066" s="81"/>
      <c r="J5066" s="82"/>
      <c r="K5066" s="82"/>
      <c r="L5066" s="76"/>
      <c r="M5066" s="83"/>
      <c r="N5066" s="83"/>
      <c r="O5066" s="76"/>
      <c r="P5066" s="76"/>
      <c r="Q5066" s="84"/>
      <c r="R5066" s="85"/>
      <c r="S5066" s="76"/>
      <c r="T5066" s="86"/>
      <c r="U5066" s="84"/>
      <c r="V5066" s="84"/>
      <c r="W5066" s="83"/>
      <c r="X5066" s="76"/>
      <c r="Y5066" s="76"/>
      <c r="Z5066" s="90"/>
      <c r="AA5066" s="81"/>
    </row>
    <row r="5067" spans="1:27" ht="12.75" x14ac:dyDescent="0.2">
      <c r="A5067" s="75"/>
      <c r="B5067" s="76"/>
      <c r="C5067" s="76"/>
      <c r="D5067" s="77"/>
      <c r="E5067" s="78"/>
      <c r="F5067" s="79"/>
      <c r="G5067" s="80"/>
      <c r="H5067" s="81"/>
      <c r="I5067" s="81"/>
      <c r="J5067" s="82"/>
      <c r="K5067" s="82"/>
      <c r="L5067" s="76"/>
      <c r="M5067" s="83"/>
      <c r="N5067" s="83"/>
      <c r="O5067" s="76"/>
      <c r="P5067" s="76"/>
      <c r="Q5067" s="84"/>
      <c r="R5067" s="85"/>
      <c r="S5067" s="76"/>
      <c r="T5067" s="86"/>
      <c r="U5067" s="84"/>
      <c r="V5067" s="84"/>
      <c r="W5067" s="83"/>
      <c r="X5067" s="76"/>
      <c r="Y5067" s="76"/>
      <c r="Z5067" s="90"/>
      <c r="AA5067" s="81"/>
    </row>
    <row r="5068" spans="1:27" ht="12.75" x14ac:dyDescent="0.2">
      <c r="A5068" s="75"/>
      <c r="B5068" s="76"/>
      <c r="C5068" s="76"/>
      <c r="D5068" s="77"/>
      <c r="E5068" s="78"/>
      <c r="F5068" s="79"/>
      <c r="G5068" s="80"/>
      <c r="H5068" s="81"/>
      <c r="I5068" s="81"/>
      <c r="J5068" s="82"/>
      <c r="K5068" s="82"/>
      <c r="L5068" s="76"/>
      <c r="M5068" s="83"/>
      <c r="N5068" s="83"/>
      <c r="O5068" s="76"/>
      <c r="P5068" s="76"/>
      <c r="Q5068" s="84"/>
      <c r="R5068" s="85"/>
      <c r="S5068" s="76"/>
      <c r="T5068" s="86"/>
      <c r="U5068" s="84"/>
      <c r="V5068" s="84"/>
      <c r="W5068" s="83"/>
      <c r="X5068" s="76"/>
      <c r="Y5068" s="76"/>
      <c r="Z5068" s="90"/>
      <c r="AA5068" s="81"/>
    </row>
    <row r="5069" spans="1:27" ht="12.75" x14ac:dyDescent="0.2">
      <c r="A5069" s="75"/>
      <c r="B5069" s="76"/>
      <c r="C5069" s="76"/>
      <c r="D5069" s="77"/>
      <c r="E5069" s="78"/>
      <c r="F5069" s="79"/>
      <c r="G5069" s="80"/>
      <c r="H5069" s="81"/>
      <c r="I5069" s="81"/>
      <c r="J5069" s="82"/>
      <c r="K5069" s="82"/>
      <c r="L5069" s="76"/>
      <c r="M5069" s="83"/>
      <c r="N5069" s="83"/>
      <c r="O5069" s="76"/>
      <c r="P5069" s="76"/>
      <c r="Q5069" s="84"/>
      <c r="R5069" s="85"/>
      <c r="S5069" s="76"/>
      <c r="T5069" s="86"/>
      <c r="U5069" s="84"/>
      <c r="V5069" s="84"/>
      <c r="W5069" s="83"/>
      <c r="X5069" s="76"/>
      <c r="Y5069" s="76"/>
      <c r="Z5069" s="90"/>
      <c r="AA5069" s="81"/>
    </row>
    <row r="5070" spans="1:27" ht="12.75" x14ac:dyDescent="0.2">
      <c r="A5070" s="75"/>
      <c r="B5070" s="76"/>
      <c r="C5070" s="76"/>
      <c r="D5070" s="77"/>
      <c r="E5070" s="78"/>
      <c r="F5070" s="79"/>
      <c r="G5070" s="80"/>
      <c r="H5070" s="81"/>
      <c r="I5070" s="81"/>
      <c r="J5070" s="82"/>
      <c r="K5070" s="82"/>
      <c r="L5070" s="76"/>
      <c r="M5070" s="83"/>
      <c r="N5070" s="83"/>
      <c r="O5070" s="76"/>
      <c r="P5070" s="76"/>
      <c r="Q5070" s="84"/>
      <c r="R5070" s="85"/>
      <c r="S5070" s="76"/>
      <c r="T5070" s="86"/>
      <c r="U5070" s="84"/>
      <c r="V5070" s="84"/>
      <c r="W5070" s="83"/>
      <c r="X5070" s="76"/>
      <c r="Y5070" s="76"/>
      <c r="Z5070" s="90"/>
      <c r="AA5070" s="81"/>
    </row>
    <row r="5071" spans="1:27" ht="12.75" x14ac:dyDescent="0.2">
      <c r="A5071" s="75"/>
      <c r="B5071" s="76"/>
      <c r="C5071" s="76"/>
      <c r="D5071" s="77"/>
      <c r="E5071" s="78"/>
      <c r="F5071" s="79"/>
      <c r="G5071" s="80"/>
      <c r="H5071" s="81"/>
      <c r="I5071" s="81"/>
      <c r="J5071" s="82"/>
      <c r="K5071" s="82"/>
      <c r="L5071" s="76"/>
      <c r="M5071" s="83"/>
      <c r="N5071" s="83"/>
      <c r="O5071" s="76"/>
      <c r="P5071" s="76"/>
      <c r="Q5071" s="84"/>
      <c r="R5071" s="85"/>
      <c r="S5071" s="76"/>
      <c r="T5071" s="86"/>
      <c r="U5071" s="84"/>
      <c r="V5071" s="84"/>
      <c r="W5071" s="83"/>
      <c r="X5071" s="76"/>
      <c r="Y5071" s="76"/>
      <c r="Z5071" s="90"/>
      <c r="AA5071" s="81"/>
    </row>
    <row r="5072" spans="1:27" ht="12.75" x14ac:dyDescent="0.2">
      <c r="A5072" s="75"/>
      <c r="B5072" s="76"/>
      <c r="C5072" s="76"/>
      <c r="D5072" s="77"/>
      <c r="E5072" s="78"/>
      <c r="F5072" s="79"/>
      <c r="G5072" s="80"/>
      <c r="H5072" s="81"/>
      <c r="I5072" s="81"/>
      <c r="J5072" s="82"/>
      <c r="K5072" s="82"/>
      <c r="L5072" s="76"/>
      <c r="M5072" s="83"/>
      <c r="N5072" s="83"/>
      <c r="O5072" s="76"/>
      <c r="P5072" s="76"/>
      <c r="Q5072" s="84"/>
      <c r="R5072" s="85"/>
      <c r="S5072" s="76"/>
      <c r="T5072" s="86"/>
      <c r="U5072" s="84"/>
      <c r="V5072" s="84"/>
      <c r="W5072" s="83"/>
      <c r="X5072" s="76"/>
      <c r="Y5072" s="76"/>
      <c r="Z5072" s="90"/>
      <c r="AA5072" s="81"/>
    </row>
    <row r="5073" spans="1:27" ht="12.75" x14ac:dyDescent="0.2">
      <c r="A5073" s="75"/>
      <c r="B5073" s="76"/>
      <c r="C5073" s="76"/>
      <c r="D5073" s="77"/>
      <c r="E5073" s="78"/>
      <c r="F5073" s="79"/>
      <c r="G5073" s="80"/>
      <c r="H5073" s="81"/>
      <c r="I5073" s="81"/>
      <c r="J5073" s="82"/>
      <c r="K5073" s="82"/>
      <c r="L5073" s="76"/>
      <c r="M5073" s="83"/>
      <c r="N5073" s="83"/>
      <c r="O5073" s="76"/>
      <c r="P5073" s="76"/>
      <c r="Q5073" s="84"/>
      <c r="R5073" s="85"/>
      <c r="S5073" s="76"/>
      <c r="T5073" s="86"/>
      <c r="U5073" s="84"/>
      <c r="V5073" s="84"/>
      <c r="W5073" s="83"/>
      <c r="X5073" s="76"/>
      <c r="Y5073" s="76"/>
      <c r="Z5073" s="90"/>
      <c r="AA5073" s="81"/>
    </row>
    <row r="5074" spans="1:27" ht="12.75" x14ac:dyDescent="0.2">
      <c r="A5074" s="75"/>
      <c r="B5074" s="76"/>
      <c r="C5074" s="76"/>
      <c r="D5074" s="77"/>
      <c r="E5074" s="78"/>
      <c r="F5074" s="79"/>
      <c r="G5074" s="80"/>
      <c r="H5074" s="81"/>
      <c r="I5074" s="81"/>
      <c r="J5074" s="82"/>
      <c r="K5074" s="82"/>
      <c r="L5074" s="76"/>
      <c r="M5074" s="83"/>
      <c r="N5074" s="83"/>
      <c r="O5074" s="76"/>
      <c r="P5074" s="76"/>
      <c r="Q5074" s="84"/>
      <c r="R5074" s="85"/>
      <c r="S5074" s="76"/>
      <c r="T5074" s="86"/>
      <c r="U5074" s="84"/>
      <c r="V5074" s="84"/>
      <c r="W5074" s="83"/>
      <c r="X5074" s="76"/>
      <c r="Y5074" s="76"/>
      <c r="Z5074" s="90"/>
      <c r="AA5074" s="81"/>
    </row>
    <row r="5075" spans="1:27" ht="12.75" x14ac:dyDescent="0.2">
      <c r="A5075" s="75"/>
      <c r="B5075" s="76"/>
      <c r="C5075" s="76"/>
      <c r="D5075" s="77"/>
      <c r="E5075" s="78"/>
      <c r="F5075" s="79"/>
      <c r="G5075" s="80"/>
      <c r="H5075" s="81"/>
      <c r="I5075" s="81"/>
      <c r="J5075" s="82"/>
      <c r="K5075" s="82"/>
      <c r="L5075" s="76"/>
      <c r="M5075" s="83"/>
      <c r="N5075" s="83"/>
      <c r="O5075" s="76"/>
      <c r="P5075" s="76"/>
      <c r="Q5075" s="84"/>
      <c r="R5075" s="85"/>
      <c r="S5075" s="76"/>
      <c r="T5075" s="86"/>
      <c r="U5075" s="84"/>
      <c r="V5075" s="84"/>
      <c r="W5075" s="83"/>
      <c r="X5075" s="76"/>
      <c r="Y5075" s="76"/>
      <c r="Z5075" s="90"/>
      <c r="AA5075" s="81"/>
    </row>
    <row r="5076" spans="1:27" ht="12.75" x14ac:dyDescent="0.2">
      <c r="A5076" s="75"/>
      <c r="B5076" s="76"/>
      <c r="C5076" s="76"/>
      <c r="D5076" s="77"/>
      <c r="E5076" s="78"/>
      <c r="F5076" s="79"/>
      <c r="G5076" s="80"/>
      <c r="H5076" s="81"/>
      <c r="I5076" s="81"/>
      <c r="J5076" s="82"/>
      <c r="K5076" s="82"/>
      <c r="L5076" s="76"/>
      <c r="M5076" s="83"/>
      <c r="N5076" s="83"/>
      <c r="O5076" s="76"/>
      <c r="P5076" s="76"/>
      <c r="Q5076" s="84"/>
      <c r="R5076" s="85"/>
      <c r="S5076" s="76"/>
      <c r="T5076" s="86"/>
      <c r="U5076" s="84"/>
      <c r="V5076" s="84"/>
      <c r="W5076" s="83"/>
      <c r="X5076" s="76"/>
      <c r="Y5076" s="76"/>
      <c r="Z5076" s="90"/>
      <c r="AA5076" s="81"/>
    </row>
    <row r="5077" spans="1:27" ht="12.75" x14ac:dyDescent="0.2">
      <c r="A5077" s="75"/>
      <c r="B5077" s="76"/>
      <c r="C5077" s="76"/>
      <c r="D5077" s="77"/>
      <c r="E5077" s="78"/>
      <c r="F5077" s="79"/>
      <c r="G5077" s="80"/>
      <c r="H5077" s="81"/>
      <c r="I5077" s="81"/>
      <c r="J5077" s="82"/>
      <c r="K5077" s="82"/>
      <c r="L5077" s="76"/>
      <c r="M5077" s="83"/>
      <c r="N5077" s="83"/>
      <c r="O5077" s="76"/>
      <c r="P5077" s="76"/>
      <c r="Q5077" s="84"/>
      <c r="R5077" s="85"/>
      <c r="S5077" s="76"/>
      <c r="T5077" s="86"/>
      <c r="U5077" s="84"/>
      <c r="V5077" s="84"/>
      <c r="W5077" s="83"/>
      <c r="X5077" s="76"/>
      <c r="Y5077" s="76"/>
      <c r="Z5077" s="90"/>
      <c r="AA5077" s="81"/>
    </row>
    <row r="5078" spans="1:27" ht="12.75" x14ac:dyDescent="0.2">
      <c r="A5078" s="75"/>
      <c r="B5078" s="76"/>
      <c r="C5078" s="76"/>
      <c r="D5078" s="77"/>
      <c r="E5078" s="78"/>
      <c r="F5078" s="79"/>
      <c r="G5078" s="80"/>
      <c r="H5078" s="81"/>
      <c r="I5078" s="81"/>
      <c r="J5078" s="82"/>
      <c r="K5078" s="82"/>
      <c r="L5078" s="76"/>
      <c r="M5078" s="83"/>
      <c r="N5078" s="83"/>
      <c r="O5078" s="76"/>
      <c r="P5078" s="76"/>
      <c r="Q5078" s="84"/>
      <c r="R5078" s="85"/>
      <c r="S5078" s="76"/>
      <c r="T5078" s="86"/>
      <c r="U5078" s="84"/>
      <c r="V5078" s="84"/>
      <c r="W5078" s="83"/>
      <c r="X5078" s="76"/>
      <c r="Y5078" s="76"/>
      <c r="Z5078" s="90"/>
      <c r="AA5078" s="81"/>
    </row>
    <row r="5079" spans="1:27" ht="12.75" x14ac:dyDescent="0.2">
      <c r="A5079" s="75"/>
      <c r="B5079" s="76"/>
      <c r="C5079" s="76"/>
      <c r="D5079" s="77"/>
      <c r="E5079" s="78"/>
      <c r="F5079" s="79"/>
      <c r="G5079" s="80"/>
      <c r="H5079" s="81"/>
      <c r="I5079" s="81"/>
      <c r="J5079" s="82"/>
      <c r="K5079" s="82"/>
      <c r="L5079" s="76"/>
      <c r="M5079" s="83"/>
      <c r="N5079" s="83"/>
      <c r="O5079" s="76"/>
      <c r="P5079" s="76"/>
      <c r="Q5079" s="84"/>
      <c r="R5079" s="85"/>
      <c r="S5079" s="76"/>
      <c r="T5079" s="86"/>
      <c r="U5079" s="84"/>
      <c r="V5079" s="84"/>
      <c r="W5079" s="83"/>
      <c r="X5079" s="76"/>
      <c r="Y5079" s="76"/>
      <c r="Z5079" s="90"/>
      <c r="AA5079" s="81"/>
    </row>
    <row r="5080" spans="1:27" ht="12.75" x14ac:dyDescent="0.2">
      <c r="A5080" s="75"/>
      <c r="B5080" s="76"/>
      <c r="C5080" s="76"/>
      <c r="D5080" s="77"/>
      <c r="E5080" s="78"/>
      <c r="F5080" s="79"/>
      <c r="G5080" s="80"/>
      <c r="H5080" s="81"/>
      <c r="I5080" s="81"/>
      <c r="J5080" s="82"/>
      <c r="K5080" s="82"/>
      <c r="L5080" s="76"/>
      <c r="M5080" s="83"/>
      <c r="N5080" s="83"/>
      <c r="O5080" s="76"/>
      <c r="P5080" s="76"/>
      <c r="Q5080" s="84"/>
      <c r="R5080" s="85"/>
      <c r="S5080" s="76"/>
      <c r="T5080" s="86"/>
      <c r="U5080" s="84"/>
      <c r="V5080" s="84"/>
      <c r="W5080" s="83"/>
      <c r="X5080" s="76"/>
      <c r="Y5080" s="76"/>
      <c r="Z5080" s="90"/>
      <c r="AA5080" s="81"/>
    </row>
    <row r="5081" spans="1:27" ht="12.75" x14ac:dyDescent="0.2">
      <c r="A5081" s="75"/>
      <c r="B5081" s="76"/>
      <c r="C5081" s="76"/>
      <c r="D5081" s="77"/>
      <c r="E5081" s="78"/>
      <c r="F5081" s="79"/>
      <c r="G5081" s="80"/>
      <c r="H5081" s="81"/>
      <c r="I5081" s="81"/>
      <c r="J5081" s="82"/>
      <c r="K5081" s="82"/>
      <c r="L5081" s="76"/>
      <c r="M5081" s="83"/>
      <c r="N5081" s="83"/>
      <c r="O5081" s="76"/>
      <c r="P5081" s="76"/>
      <c r="Q5081" s="84"/>
      <c r="R5081" s="85"/>
      <c r="S5081" s="76"/>
      <c r="T5081" s="86"/>
      <c r="U5081" s="84"/>
      <c r="V5081" s="84"/>
      <c r="W5081" s="83"/>
      <c r="X5081" s="76"/>
      <c r="Y5081" s="76"/>
      <c r="Z5081" s="90"/>
      <c r="AA5081" s="81"/>
    </row>
    <row r="5082" spans="1:27" ht="12.75" x14ac:dyDescent="0.2">
      <c r="A5082" s="75"/>
      <c r="B5082" s="76"/>
      <c r="C5082" s="76"/>
      <c r="D5082" s="77"/>
      <c r="E5082" s="78"/>
      <c r="F5082" s="79"/>
      <c r="G5082" s="80"/>
      <c r="H5082" s="81"/>
      <c r="I5082" s="81"/>
      <c r="J5082" s="82"/>
      <c r="K5082" s="82"/>
      <c r="L5082" s="76"/>
      <c r="M5082" s="83"/>
      <c r="N5082" s="83"/>
      <c r="O5082" s="76"/>
      <c r="P5082" s="76"/>
      <c r="Q5082" s="84"/>
      <c r="R5082" s="85"/>
      <c r="S5082" s="76"/>
      <c r="T5082" s="86"/>
      <c r="U5082" s="84"/>
      <c r="V5082" s="84"/>
      <c r="W5082" s="83"/>
      <c r="X5082" s="76"/>
      <c r="Y5082" s="76"/>
      <c r="Z5082" s="90"/>
      <c r="AA5082" s="81"/>
    </row>
    <row r="5083" spans="1:27" ht="12.75" x14ac:dyDescent="0.2">
      <c r="A5083" s="75"/>
      <c r="B5083" s="76"/>
      <c r="C5083" s="76"/>
      <c r="D5083" s="77"/>
      <c r="E5083" s="78"/>
      <c r="F5083" s="79"/>
      <c r="G5083" s="80"/>
      <c r="H5083" s="81"/>
      <c r="I5083" s="81"/>
      <c r="J5083" s="82"/>
      <c r="K5083" s="82"/>
      <c r="L5083" s="76"/>
      <c r="M5083" s="83"/>
      <c r="N5083" s="83"/>
      <c r="O5083" s="76"/>
      <c r="P5083" s="76"/>
      <c r="Q5083" s="84"/>
      <c r="R5083" s="85"/>
      <c r="S5083" s="76"/>
      <c r="T5083" s="86"/>
      <c r="U5083" s="84"/>
      <c r="V5083" s="84"/>
      <c r="W5083" s="83"/>
      <c r="X5083" s="76"/>
      <c r="Y5083" s="76"/>
      <c r="Z5083" s="90"/>
      <c r="AA5083" s="81"/>
    </row>
    <row r="5084" spans="1:27" ht="12.75" x14ac:dyDescent="0.2">
      <c r="A5084" s="75"/>
      <c r="B5084" s="76"/>
      <c r="C5084" s="76"/>
      <c r="D5084" s="77"/>
      <c r="E5084" s="78"/>
      <c r="F5084" s="79"/>
      <c r="G5084" s="80"/>
      <c r="H5084" s="81"/>
      <c r="I5084" s="81"/>
      <c r="J5084" s="82"/>
      <c r="K5084" s="82"/>
      <c r="L5084" s="76"/>
      <c r="M5084" s="83"/>
      <c r="N5084" s="83"/>
      <c r="O5084" s="76"/>
      <c r="P5084" s="76"/>
      <c r="Q5084" s="84"/>
      <c r="R5084" s="85"/>
      <c r="S5084" s="76"/>
      <c r="T5084" s="86"/>
      <c r="U5084" s="84"/>
      <c r="V5084" s="84"/>
      <c r="W5084" s="83"/>
      <c r="X5084" s="76"/>
      <c r="Y5084" s="76"/>
      <c r="Z5084" s="90"/>
      <c r="AA5084" s="81"/>
    </row>
    <row r="5085" spans="1:27" ht="12.75" x14ac:dyDescent="0.2">
      <c r="A5085" s="75"/>
      <c r="B5085" s="76"/>
      <c r="C5085" s="76"/>
      <c r="D5085" s="77"/>
      <c r="E5085" s="78"/>
      <c r="F5085" s="79"/>
      <c r="G5085" s="80"/>
      <c r="H5085" s="81"/>
      <c r="I5085" s="81"/>
      <c r="J5085" s="82"/>
      <c r="K5085" s="82"/>
      <c r="L5085" s="76"/>
      <c r="M5085" s="83"/>
      <c r="N5085" s="83"/>
      <c r="O5085" s="76"/>
      <c r="P5085" s="76"/>
      <c r="Q5085" s="84"/>
      <c r="R5085" s="85"/>
      <c r="S5085" s="76"/>
      <c r="T5085" s="86"/>
      <c r="U5085" s="84"/>
      <c r="V5085" s="84"/>
      <c r="W5085" s="83"/>
      <c r="X5085" s="76"/>
      <c r="Y5085" s="76"/>
      <c r="Z5085" s="90"/>
      <c r="AA5085" s="81"/>
    </row>
    <row r="5086" spans="1:27" ht="12.75" x14ac:dyDescent="0.2">
      <c r="A5086" s="75"/>
      <c r="B5086" s="76"/>
      <c r="C5086" s="76"/>
      <c r="D5086" s="77"/>
      <c r="E5086" s="78"/>
      <c r="F5086" s="79"/>
      <c r="G5086" s="80"/>
      <c r="H5086" s="81"/>
      <c r="I5086" s="81"/>
      <c r="J5086" s="82"/>
      <c r="K5086" s="82"/>
      <c r="L5086" s="76"/>
      <c r="M5086" s="83"/>
      <c r="N5086" s="83"/>
      <c r="O5086" s="76"/>
      <c r="P5086" s="76"/>
      <c r="Q5086" s="84"/>
      <c r="R5086" s="85"/>
      <c r="S5086" s="76"/>
      <c r="T5086" s="86"/>
      <c r="U5086" s="84"/>
      <c r="V5086" s="84"/>
      <c r="W5086" s="83"/>
      <c r="X5086" s="76"/>
      <c r="Y5086" s="76"/>
      <c r="Z5086" s="90"/>
      <c r="AA5086" s="81"/>
    </row>
    <row r="5087" spans="1:27" ht="12.75" x14ac:dyDescent="0.2">
      <c r="A5087" s="75"/>
      <c r="B5087" s="76"/>
      <c r="C5087" s="76"/>
      <c r="D5087" s="77"/>
      <c r="E5087" s="78"/>
      <c r="F5087" s="79"/>
      <c r="G5087" s="80"/>
      <c r="H5087" s="81"/>
      <c r="I5087" s="81"/>
      <c r="J5087" s="82"/>
      <c r="K5087" s="82"/>
      <c r="L5087" s="76"/>
      <c r="M5087" s="83"/>
      <c r="N5087" s="83"/>
      <c r="O5087" s="76"/>
      <c r="P5087" s="76"/>
      <c r="Q5087" s="84"/>
      <c r="R5087" s="85"/>
      <c r="S5087" s="76"/>
      <c r="T5087" s="86"/>
      <c r="U5087" s="84"/>
      <c r="V5087" s="84"/>
      <c r="W5087" s="83"/>
      <c r="X5087" s="76"/>
      <c r="Y5087" s="76"/>
      <c r="Z5087" s="90"/>
      <c r="AA5087" s="81"/>
    </row>
    <row r="5088" spans="1:27" ht="12.75" x14ac:dyDescent="0.2">
      <c r="A5088" s="75"/>
      <c r="B5088" s="76"/>
      <c r="C5088" s="76"/>
      <c r="D5088" s="77"/>
      <c r="E5088" s="78"/>
      <c r="F5088" s="79"/>
      <c r="G5088" s="80"/>
      <c r="H5088" s="81"/>
      <c r="I5088" s="81"/>
      <c r="J5088" s="82"/>
      <c r="K5088" s="82"/>
      <c r="L5088" s="76"/>
      <c r="M5088" s="83"/>
      <c r="N5088" s="83"/>
      <c r="O5088" s="76"/>
      <c r="P5088" s="76"/>
      <c r="Q5088" s="84"/>
      <c r="R5088" s="85"/>
      <c r="S5088" s="76"/>
      <c r="T5088" s="86"/>
      <c r="U5088" s="84"/>
      <c r="V5088" s="84"/>
      <c r="W5088" s="83"/>
      <c r="X5088" s="76"/>
      <c r="Y5088" s="76"/>
      <c r="Z5088" s="90"/>
      <c r="AA5088" s="81"/>
    </row>
    <row r="5089" spans="1:27" ht="12.75" x14ac:dyDescent="0.2">
      <c r="A5089" s="75"/>
      <c r="B5089" s="76"/>
      <c r="C5089" s="76"/>
      <c r="D5089" s="77"/>
      <c r="E5089" s="78"/>
      <c r="F5089" s="79"/>
      <c r="G5089" s="80"/>
      <c r="H5089" s="81"/>
      <c r="I5089" s="81"/>
      <c r="J5089" s="82"/>
      <c r="K5089" s="82"/>
      <c r="L5089" s="76"/>
      <c r="M5089" s="83"/>
      <c r="N5089" s="83"/>
      <c r="O5089" s="76"/>
      <c r="P5089" s="76"/>
      <c r="Q5089" s="84"/>
      <c r="R5089" s="85"/>
      <c r="S5089" s="76"/>
      <c r="T5089" s="86"/>
      <c r="U5089" s="84"/>
      <c r="V5089" s="84"/>
      <c r="W5089" s="83"/>
      <c r="X5089" s="76"/>
      <c r="Y5089" s="76"/>
      <c r="Z5089" s="90"/>
      <c r="AA5089" s="81"/>
    </row>
    <row r="5090" spans="1:27" ht="12.75" x14ac:dyDescent="0.2">
      <c r="A5090" s="75"/>
      <c r="B5090" s="76"/>
      <c r="C5090" s="76"/>
      <c r="D5090" s="77"/>
      <c r="E5090" s="78"/>
      <c r="F5090" s="79"/>
      <c r="G5090" s="80"/>
      <c r="H5090" s="81"/>
      <c r="I5090" s="81"/>
      <c r="J5090" s="82"/>
      <c r="K5090" s="82"/>
      <c r="L5090" s="76"/>
      <c r="M5090" s="83"/>
      <c r="N5090" s="83"/>
      <c r="O5090" s="76"/>
      <c r="P5090" s="76"/>
      <c r="Q5090" s="84"/>
      <c r="R5090" s="85"/>
      <c r="S5090" s="76"/>
      <c r="T5090" s="86"/>
      <c r="U5090" s="84"/>
      <c r="V5090" s="84"/>
      <c r="W5090" s="83"/>
      <c r="X5090" s="76"/>
      <c r="Y5090" s="76"/>
      <c r="Z5090" s="90"/>
      <c r="AA5090" s="81"/>
    </row>
    <row r="5091" spans="1:27" ht="12.75" x14ac:dyDescent="0.2">
      <c r="A5091" s="75"/>
      <c r="B5091" s="76"/>
      <c r="C5091" s="76"/>
      <c r="D5091" s="77"/>
      <c r="E5091" s="78"/>
      <c r="F5091" s="79"/>
      <c r="G5091" s="80"/>
      <c r="H5091" s="81"/>
      <c r="I5091" s="81"/>
      <c r="J5091" s="82"/>
      <c r="K5091" s="82"/>
      <c r="L5091" s="76"/>
      <c r="M5091" s="83"/>
      <c r="N5091" s="83"/>
      <c r="O5091" s="76"/>
      <c r="P5091" s="76"/>
      <c r="Q5091" s="84"/>
      <c r="R5091" s="85"/>
      <c r="S5091" s="76"/>
      <c r="T5091" s="86"/>
      <c r="U5091" s="84"/>
      <c r="V5091" s="84"/>
      <c r="W5091" s="83"/>
      <c r="X5091" s="76"/>
      <c r="Y5091" s="76"/>
      <c r="Z5091" s="90"/>
      <c r="AA5091" s="81"/>
    </row>
    <row r="5092" spans="1:27" ht="12.75" x14ac:dyDescent="0.2">
      <c r="A5092" s="75"/>
      <c r="B5092" s="76"/>
      <c r="C5092" s="76"/>
      <c r="D5092" s="77"/>
      <c r="E5092" s="78"/>
      <c r="F5092" s="79"/>
      <c r="G5092" s="80"/>
      <c r="H5092" s="81"/>
      <c r="I5092" s="81"/>
      <c r="J5092" s="82"/>
      <c r="K5092" s="82"/>
      <c r="L5092" s="76"/>
      <c r="M5092" s="83"/>
      <c r="N5092" s="83"/>
      <c r="O5092" s="76"/>
      <c r="P5092" s="76"/>
      <c r="Q5092" s="84"/>
      <c r="R5092" s="85"/>
      <c r="S5092" s="76"/>
      <c r="T5092" s="86"/>
      <c r="U5092" s="84"/>
      <c r="V5092" s="84"/>
      <c r="W5092" s="83"/>
      <c r="X5092" s="76"/>
      <c r="Y5092" s="76"/>
      <c r="Z5092" s="90"/>
      <c r="AA5092" s="81"/>
    </row>
    <row r="5093" spans="1:27" ht="12.75" x14ac:dyDescent="0.2">
      <c r="A5093" s="75"/>
      <c r="B5093" s="76"/>
      <c r="C5093" s="76"/>
      <c r="D5093" s="77"/>
      <c r="E5093" s="78"/>
      <c r="F5093" s="79"/>
      <c r="G5093" s="80"/>
      <c r="H5093" s="81"/>
      <c r="I5093" s="81"/>
      <c r="J5093" s="82"/>
      <c r="K5093" s="82"/>
      <c r="L5093" s="76"/>
      <c r="M5093" s="83"/>
      <c r="N5093" s="83"/>
      <c r="O5093" s="76"/>
      <c r="P5093" s="76"/>
      <c r="Q5093" s="84"/>
      <c r="R5093" s="85"/>
      <c r="S5093" s="76"/>
      <c r="T5093" s="86"/>
      <c r="U5093" s="84"/>
      <c r="V5093" s="84"/>
      <c r="W5093" s="83"/>
      <c r="X5093" s="76"/>
      <c r="Y5093" s="76"/>
      <c r="Z5093" s="90"/>
      <c r="AA5093" s="81"/>
    </row>
    <row r="5094" spans="1:27" ht="12.75" x14ac:dyDescent="0.2">
      <c r="A5094" s="75"/>
      <c r="B5094" s="76"/>
      <c r="C5094" s="76"/>
      <c r="D5094" s="77"/>
      <c r="E5094" s="78"/>
      <c r="F5094" s="79"/>
      <c r="G5094" s="80"/>
      <c r="H5094" s="81"/>
      <c r="I5094" s="81"/>
      <c r="J5094" s="82"/>
      <c r="K5094" s="82"/>
      <c r="L5094" s="76"/>
      <c r="M5094" s="83"/>
      <c r="N5094" s="83"/>
      <c r="O5094" s="76"/>
      <c r="P5094" s="76"/>
      <c r="Q5094" s="84"/>
      <c r="R5094" s="85"/>
      <c r="S5094" s="76"/>
      <c r="T5094" s="86"/>
      <c r="U5094" s="84"/>
      <c r="V5094" s="84"/>
      <c r="W5094" s="83"/>
      <c r="X5094" s="76"/>
      <c r="Y5094" s="76"/>
      <c r="Z5094" s="90"/>
      <c r="AA5094" s="81"/>
    </row>
    <row r="5095" spans="1:27" ht="12.75" x14ac:dyDescent="0.2">
      <c r="A5095" s="75"/>
      <c r="B5095" s="76"/>
      <c r="C5095" s="76"/>
      <c r="D5095" s="77"/>
      <c r="E5095" s="78"/>
      <c r="F5095" s="79"/>
      <c r="G5095" s="80"/>
      <c r="H5095" s="81"/>
      <c r="I5095" s="81"/>
      <c r="J5095" s="82"/>
      <c r="K5095" s="82"/>
      <c r="L5095" s="76"/>
      <c r="M5095" s="83"/>
      <c r="N5095" s="83"/>
      <c r="O5095" s="76"/>
      <c r="P5095" s="76"/>
      <c r="Q5095" s="84"/>
      <c r="R5095" s="85"/>
      <c r="S5095" s="76"/>
      <c r="T5095" s="86"/>
      <c r="U5095" s="84"/>
      <c r="V5095" s="84"/>
      <c r="W5095" s="83"/>
      <c r="X5095" s="76"/>
      <c r="Y5095" s="76"/>
      <c r="Z5095" s="90"/>
      <c r="AA5095" s="81"/>
    </row>
    <row r="5096" spans="1:27" ht="12.75" x14ac:dyDescent="0.2">
      <c r="A5096" s="75"/>
      <c r="B5096" s="76"/>
      <c r="C5096" s="76"/>
      <c r="D5096" s="77"/>
      <c r="E5096" s="78"/>
      <c r="F5096" s="79"/>
      <c r="G5096" s="80"/>
      <c r="H5096" s="81"/>
      <c r="I5096" s="81"/>
      <c r="J5096" s="82"/>
      <c r="K5096" s="82"/>
      <c r="L5096" s="76"/>
      <c r="M5096" s="83"/>
      <c r="N5096" s="83"/>
      <c r="O5096" s="76"/>
      <c r="P5096" s="76"/>
      <c r="Q5096" s="84"/>
      <c r="R5096" s="85"/>
      <c r="S5096" s="76"/>
      <c r="T5096" s="86"/>
      <c r="U5096" s="84"/>
      <c r="V5096" s="84"/>
      <c r="W5096" s="83"/>
      <c r="X5096" s="76"/>
      <c r="Y5096" s="76"/>
      <c r="Z5096" s="90"/>
      <c r="AA5096" s="81"/>
    </row>
    <row r="5097" spans="1:27" ht="12.75" x14ac:dyDescent="0.2">
      <c r="A5097" s="75"/>
      <c r="B5097" s="76"/>
      <c r="C5097" s="76"/>
      <c r="D5097" s="77"/>
      <c r="E5097" s="78"/>
      <c r="F5097" s="79"/>
      <c r="G5097" s="80"/>
      <c r="H5097" s="81"/>
      <c r="I5097" s="81"/>
      <c r="J5097" s="82"/>
      <c r="K5097" s="82"/>
      <c r="L5097" s="76"/>
      <c r="M5097" s="83"/>
      <c r="N5097" s="83"/>
      <c r="O5097" s="76"/>
      <c r="P5097" s="76"/>
      <c r="Q5097" s="84"/>
      <c r="R5097" s="85"/>
      <c r="S5097" s="76"/>
      <c r="T5097" s="86"/>
      <c r="U5097" s="84"/>
      <c r="V5097" s="84"/>
      <c r="W5097" s="83"/>
      <c r="X5097" s="76"/>
      <c r="Y5097" s="76"/>
      <c r="Z5097" s="90"/>
      <c r="AA5097" s="81"/>
    </row>
    <row r="5098" spans="1:27" ht="12.75" x14ac:dyDescent="0.2">
      <c r="A5098" s="75"/>
      <c r="B5098" s="76"/>
      <c r="C5098" s="76"/>
      <c r="D5098" s="77"/>
      <c r="E5098" s="78"/>
      <c r="F5098" s="79"/>
      <c r="G5098" s="80"/>
      <c r="H5098" s="81"/>
      <c r="I5098" s="81"/>
      <c r="J5098" s="82"/>
      <c r="K5098" s="82"/>
      <c r="L5098" s="76"/>
      <c r="M5098" s="83"/>
      <c r="N5098" s="83"/>
      <c r="O5098" s="76"/>
      <c r="P5098" s="76"/>
      <c r="Q5098" s="84"/>
      <c r="R5098" s="85"/>
      <c r="S5098" s="76"/>
      <c r="T5098" s="86"/>
      <c r="U5098" s="84"/>
      <c r="V5098" s="84"/>
      <c r="W5098" s="83"/>
      <c r="X5098" s="76"/>
      <c r="Y5098" s="76"/>
      <c r="Z5098" s="90"/>
      <c r="AA5098" s="81"/>
    </row>
    <row r="5099" spans="1:27" ht="12.75" x14ac:dyDescent="0.2">
      <c r="A5099" s="75"/>
      <c r="B5099" s="76"/>
      <c r="C5099" s="76"/>
      <c r="D5099" s="77"/>
      <c r="E5099" s="78"/>
      <c r="F5099" s="79"/>
      <c r="G5099" s="80"/>
      <c r="H5099" s="81"/>
      <c r="I5099" s="81"/>
      <c r="J5099" s="82"/>
      <c r="K5099" s="82"/>
      <c r="L5099" s="76"/>
      <c r="M5099" s="83"/>
      <c r="N5099" s="83"/>
      <c r="O5099" s="76"/>
      <c r="P5099" s="76"/>
      <c r="Q5099" s="84"/>
      <c r="R5099" s="85"/>
      <c r="S5099" s="76"/>
      <c r="T5099" s="86"/>
      <c r="U5099" s="84"/>
      <c r="V5099" s="84"/>
      <c r="W5099" s="83"/>
      <c r="X5099" s="76"/>
      <c r="Y5099" s="76"/>
      <c r="Z5099" s="90"/>
      <c r="AA5099" s="81"/>
    </row>
    <row r="5100" spans="1:27" ht="12.75" x14ac:dyDescent="0.2">
      <c r="A5100" s="75"/>
      <c r="B5100" s="76"/>
      <c r="C5100" s="76"/>
      <c r="D5100" s="77"/>
      <c r="E5100" s="78"/>
      <c r="F5100" s="79"/>
      <c r="G5100" s="80"/>
      <c r="H5100" s="81"/>
      <c r="I5100" s="81"/>
      <c r="J5100" s="82"/>
      <c r="K5100" s="82"/>
      <c r="L5100" s="76"/>
      <c r="M5100" s="83"/>
      <c r="N5100" s="83"/>
      <c r="O5100" s="76"/>
      <c r="P5100" s="76"/>
      <c r="Q5100" s="84"/>
      <c r="R5100" s="85"/>
      <c r="S5100" s="76"/>
      <c r="T5100" s="86"/>
      <c r="U5100" s="84"/>
      <c r="V5100" s="84"/>
      <c r="W5100" s="83"/>
      <c r="X5100" s="76"/>
      <c r="Y5100" s="76"/>
      <c r="Z5100" s="90"/>
      <c r="AA5100" s="81"/>
    </row>
    <row r="5101" spans="1:27" ht="12.75" x14ac:dyDescent="0.2">
      <c r="A5101" s="75"/>
      <c r="B5101" s="76"/>
      <c r="C5101" s="76"/>
      <c r="D5101" s="77"/>
      <c r="E5101" s="78"/>
      <c r="F5101" s="79"/>
      <c r="G5101" s="80"/>
      <c r="H5101" s="81"/>
      <c r="I5101" s="81"/>
      <c r="J5101" s="82"/>
      <c r="K5101" s="82"/>
      <c r="L5101" s="76"/>
      <c r="M5101" s="83"/>
      <c r="N5101" s="83"/>
      <c r="O5101" s="76"/>
      <c r="P5101" s="76"/>
      <c r="Q5101" s="84"/>
      <c r="R5101" s="85"/>
      <c r="S5101" s="76"/>
      <c r="T5101" s="86"/>
      <c r="U5101" s="84"/>
      <c r="V5101" s="84"/>
      <c r="W5101" s="83"/>
      <c r="X5101" s="76"/>
      <c r="Y5101" s="76"/>
      <c r="Z5101" s="90"/>
      <c r="AA5101" s="81"/>
    </row>
    <row r="5102" spans="1:27" ht="12.75" x14ac:dyDescent="0.2">
      <c r="A5102" s="75"/>
      <c r="B5102" s="76"/>
      <c r="C5102" s="76"/>
      <c r="D5102" s="77"/>
      <c r="E5102" s="78"/>
      <c r="F5102" s="79"/>
      <c r="G5102" s="80"/>
      <c r="H5102" s="81"/>
      <c r="I5102" s="81"/>
      <c r="J5102" s="82"/>
      <c r="K5102" s="82"/>
      <c r="L5102" s="76"/>
      <c r="M5102" s="83"/>
      <c r="N5102" s="83"/>
      <c r="O5102" s="76"/>
      <c r="P5102" s="76"/>
      <c r="Q5102" s="84"/>
      <c r="R5102" s="85"/>
      <c r="S5102" s="76"/>
      <c r="T5102" s="86"/>
      <c r="U5102" s="84"/>
      <c r="V5102" s="84"/>
      <c r="W5102" s="83"/>
      <c r="X5102" s="76"/>
      <c r="Y5102" s="76"/>
      <c r="Z5102" s="90"/>
      <c r="AA5102" s="81"/>
    </row>
    <row r="5103" spans="1:27" ht="12.75" x14ac:dyDescent="0.2">
      <c r="A5103" s="75"/>
      <c r="B5103" s="76"/>
      <c r="C5103" s="76"/>
      <c r="D5103" s="77"/>
      <c r="E5103" s="78"/>
      <c r="F5103" s="79"/>
      <c r="G5103" s="80"/>
      <c r="H5103" s="81"/>
      <c r="I5103" s="81"/>
      <c r="J5103" s="82"/>
      <c r="K5103" s="82"/>
      <c r="L5103" s="76"/>
      <c r="M5103" s="83"/>
      <c r="N5103" s="83"/>
      <c r="O5103" s="76"/>
      <c r="P5103" s="76"/>
      <c r="Q5103" s="84"/>
      <c r="R5103" s="85"/>
      <c r="S5103" s="76"/>
      <c r="T5103" s="86"/>
      <c r="U5103" s="84"/>
      <c r="V5103" s="84"/>
      <c r="W5103" s="83"/>
      <c r="X5103" s="76"/>
      <c r="Y5103" s="76"/>
      <c r="Z5103" s="90"/>
      <c r="AA5103" s="81"/>
    </row>
    <row r="5104" spans="1:27" ht="12.75" x14ac:dyDescent="0.2">
      <c r="A5104" s="75"/>
      <c r="B5104" s="76"/>
      <c r="C5104" s="76"/>
      <c r="D5104" s="77"/>
      <c r="E5104" s="78"/>
      <c r="F5104" s="79"/>
      <c r="G5104" s="80"/>
      <c r="H5104" s="81"/>
      <c r="I5104" s="81"/>
      <c r="J5104" s="82"/>
      <c r="K5104" s="82"/>
      <c r="L5104" s="76"/>
      <c r="M5104" s="83"/>
      <c r="N5104" s="83"/>
      <c r="O5104" s="76"/>
      <c r="P5104" s="76"/>
      <c r="Q5104" s="84"/>
      <c r="R5104" s="85"/>
      <c r="S5104" s="76"/>
      <c r="T5104" s="86"/>
      <c r="U5104" s="84"/>
      <c r="V5104" s="84"/>
      <c r="W5104" s="83"/>
      <c r="X5104" s="76"/>
      <c r="Y5104" s="76"/>
      <c r="Z5104" s="90"/>
      <c r="AA5104" s="81"/>
    </row>
    <row r="5105" spans="1:27" ht="12.75" x14ac:dyDescent="0.2">
      <c r="A5105" s="75"/>
      <c r="B5105" s="76"/>
      <c r="C5105" s="76"/>
      <c r="D5105" s="77"/>
      <c r="E5105" s="78"/>
      <c r="F5105" s="79"/>
      <c r="G5105" s="80"/>
      <c r="H5105" s="81"/>
      <c r="I5105" s="81"/>
      <c r="J5105" s="82"/>
      <c r="K5105" s="82"/>
      <c r="L5105" s="76"/>
      <c r="M5105" s="83"/>
      <c r="N5105" s="83"/>
      <c r="O5105" s="76"/>
      <c r="P5105" s="76"/>
      <c r="Q5105" s="84"/>
      <c r="R5105" s="85"/>
      <c r="S5105" s="76"/>
      <c r="T5105" s="86"/>
      <c r="U5105" s="84"/>
      <c r="V5105" s="84"/>
      <c r="W5105" s="83"/>
      <c r="X5105" s="76"/>
      <c r="Y5105" s="76"/>
      <c r="Z5105" s="90"/>
      <c r="AA5105" s="81"/>
    </row>
    <row r="5106" spans="1:27" ht="12.75" x14ac:dyDescent="0.2">
      <c r="A5106" s="75"/>
      <c r="B5106" s="76"/>
      <c r="C5106" s="76"/>
      <c r="D5106" s="77"/>
      <c r="E5106" s="78"/>
      <c r="F5106" s="79"/>
      <c r="G5106" s="80"/>
      <c r="H5106" s="81"/>
      <c r="I5106" s="81"/>
      <c r="J5106" s="82"/>
      <c r="K5106" s="82"/>
      <c r="L5106" s="76"/>
      <c r="M5106" s="83"/>
      <c r="N5106" s="83"/>
      <c r="O5106" s="76"/>
      <c r="P5106" s="76"/>
      <c r="Q5106" s="84"/>
      <c r="R5106" s="85"/>
      <c r="S5106" s="76"/>
      <c r="T5106" s="86"/>
      <c r="U5106" s="84"/>
      <c r="V5106" s="84"/>
      <c r="W5106" s="83"/>
      <c r="X5106" s="76"/>
      <c r="Y5106" s="76"/>
      <c r="Z5106" s="90"/>
      <c r="AA5106" s="81"/>
    </row>
    <row r="5107" spans="1:27" ht="12.75" x14ac:dyDescent="0.2">
      <c r="A5107" s="75"/>
      <c r="B5107" s="76"/>
      <c r="C5107" s="76"/>
      <c r="D5107" s="77"/>
      <c r="E5107" s="78"/>
      <c r="F5107" s="79"/>
      <c r="G5107" s="80"/>
      <c r="H5107" s="81"/>
      <c r="I5107" s="81"/>
      <c r="J5107" s="82"/>
      <c r="K5107" s="82"/>
      <c r="L5107" s="76"/>
      <c r="M5107" s="83"/>
      <c r="N5107" s="83"/>
      <c r="O5107" s="76"/>
      <c r="P5107" s="76"/>
      <c r="Q5107" s="84"/>
      <c r="R5107" s="85"/>
      <c r="S5107" s="76"/>
      <c r="T5107" s="86"/>
      <c r="U5107" s="84"/>
      <c r="V5107" s="84"/>
      <c r="W5107" s="83"/>
      <c r="X5107" s="76"/>
      <c r="Y5107" s="76"/>
      <c r="Z5107" s="90"/>
      <c r="AA5107" s="81"/>
    </row>
    <row r="5108" spans="1:27" ht="12.75" x14ac:dyDescent="0.2">
      <c r="A5108" s="75"/>
      <c r="B5108" s="76"/>
      <c r="C5108" s="76"/>
      <c r="D5108" s="77"/>
      <c r="E5108" s="78"/>
      <c r="F5108" s="79"/>
      <c r="G5108" s="80"/>
      <c r="H5108" s="81"/>
      <c r="I5108" s="81"/>
      <c r="J5108" s="82"/>
      <c r="K5108" s="82"/>
      <c r="L5108" s="76"/>
      <c r="M5108" s="83"/>
      <c r="N5108" s="83"/>
      <c r="O5108" s="76"/>
      <c r="P5108" s="76"/>
      <c r="Q5108" s="84"/>
      <c r="R5108" s="85"/>
      <c r="S5108" s="76"/>
      <c r="T5108" s="86"/>
      <c r="U5108" s="84"/>
      <c r="V5108" s="84"/>
      <c r="W5108" s="83"/>
      <c r="X5108" s="76"/>
      <c r="Y5108" s="76"/>
      <c r="Z5108" s="90"/>
      <c r="AA5108" s="81"/>
    </row>
    <row r="5109" spans="1:27" ht="12.75" x14ac:dyDescent="0.2">
      <c r="A5109" s="75"/>
      <c r="B5109" s="76"/>
      <c r="C5109" s="76"/>
      <c r="D5109" s="77"/>
      <c r="E5109" s="78"/>
      <c r="F5109" s="79"/>
      <c r="G5109" s="80"/>
      <c r="H5109" s="81"/>
      <c r="I5109" s="81"/>
      <c r="J5109" s="82"/>
      <c r="K5109" s="82"/>
      <c r="L5109" s="76"/>
      <c r="M5109" s="83"/>
      <c r="N5109" s="83"/>
      <c r="O5109" s="76"/>
      <c r="P5109" s="76"/>
      <c r="Q5109" s="84"/>
      <c r="R5109" s="85"/>
      <c r="S5109" s="76"/>
      <c r="T5109" s="86"/>
      <c r="U5109" s="84"/>
      <c r="V5109" s="84"/>
      <c r="W5109" s="83"/>
      <c r="X5109" s="76"/>
      <c r="Y5109" s="76"/>
      <c r="Z5109" s="90"/>
      <c r="AA5109" s="81"/>
    </row>
    <row r="5110" spans="1:27" ht="12.75" x14ac:dyDescent="0.2">
      <c r="A5110" s="75"/>
      <c r="B5110" s="76"/>
      <c r="C5110" s="76"/>
      <c r="D5110" s="77"/>
      <c r="E5110" s="78"/>
      <c r="F5110" s="79"/>
      <c r="G5110" s="80"/>
      <c r="H5110" s="81"/>
      <c r="I5110" s="81"/>
      <c r="J5110" s="82"/>
      <c r="K5110" s="82"/>
      <c r="L5110" s="76"/>
      <c r="M5110" s="83"/>
      <c r="N5110" s="83"/>
      <c r="O5110" s="76"/>
      <c r="P5110" s="76"/>
      <c r="Q5110" s="84"/>
      <c r="R5110" s="85"/>
      <c r="S5110" s="76"/>
      <c r="T5110" s="86"/>
      <c r="U5110" s="84"/>
      <c r="V5110" s="84"/>
      <c r="W5110" s="83"/>
      <c r="X5110" s="76"/>
      <c r="Y5110" s="76"/>
      <c r="Z5110" s="90"/>
      <c r="AA5110" s="81"/>
    </row>
    <row r="5111" spans="1:27" ht="12.75" x14ac:dyDescent="0.2">
      <c r="A5111" s="75"/>
      <c r="B5111" s="76"/>
      <c r="C5111" s="76"/>
      <c r="D5111" s="77"/>
      <c r="E5111" s="78"/>
      <c r="F5111" s="79"/>
      <c r="G5111" s="80"/>
      <c r="H5111" s="81"/>
      <c r="I5111" s="81"/>
      <c r="J5111" s="82"/>
      <c r="K5111" s="82"/>
      <c r="L5111" s="76"/>
      <c r="M5111" s="83"/>
      <c r="N5111" s="83"/>
      <c r="O5111" s="76"/>
      <c r="P5111" s="76"/>
      <c r="Q5111" s="84"/>
      <c r="R5111" s="85"/>
      <c r="S5111" s="76"/>
      <c r="T5111" s="86"/>
      <c r="U5111" s="84"/>
      <c r="V5111" s="84"/>
      <c r="W5111" s="83"/>
      <c r="X5111" s="76"/>
      <c r="Y5111" s="76"/>
      <c r="Z5111" s="90"/>
      <c r="AA5111" s="81"/>
    </row>
    <row r="5112" spans="1:27" ht="12.75" x14ac:dyDescent="0.2">
      <c r="A5112" s="75"/>
      <c r="B5112" s="76"/>
      <c r="C5112" s="76"/>
      <c r="D5112" s="77"/>
      <c r="E5112" s="78"/>
      <c r="F5112" s="79"/>
      <c r="G5112" s="80"/>
      <c r="H5112" s="81"/>
      <c r="I5112" s="81"/>
      <c r="J5112" s="82"/>
      <c r="K5112" s="82"/>
      <c r="L5112" s="76"/>
      <c r="M5112" s="83"/>
      <c r="N5112" s="83"/>
      <c r="O5112" s="76"/>
      <c r="P5112" s="76"/>
      <c r="Q5112" s="84"/>
      <c r="R5112" s="85"/>
      <c r="S5112" s="76"/>
      <c r="T5112" s="86"/>
      <c r="U5112" s="84"/>
      <c r="V5112" s="84"/>
      <c r="W5112" s="83"/>
      <c r="X5112" s="76"/>
      <c r="Y5112" s="76"/>
      <c r="Z5112" s="90"/>
      <c r="AA5112" s="81"/>
    </row>
    <row r="5113" spans="1:27" ht="12.75" x14ac:dyDescent="0.2">
      <c r="A5113" s="75"/>
      <c r="B5113" s="76"/>
      <c r="C5113" s="76"/>
      <c r="D5113" s="77"/>
      <c r="E5113" s="78"/>
      <c r="F5113" s="79"/>
      <c r="G5113" s="80"/>
      <c r="H5113" s="81"/>
      <c r="I5113" s="81"/>
      <c r="J5113" s="82"/>
      <c r="K5113" s="82"/>
      <c r="L5113" s="76"/>
      <c r="M5113" s="83"/>
      <c r="N5113" s="83"/>
      <c r="O5113" s="76"/>
      <c r="P5113" s="76"/>
      <c r="Q5113" s="84"/>
      <c r="R5113" s="85"/>
      <c r="S5113" s="76"/>
      <c r="T5113" s="86"/>
      <c r="U5113" s="84"/>
      <c r="V5113" s="84"/>
      <c r="W5113" s="83"/>
      <c r="X5113" s="76"/>
      <c r="Y5113" s="76"/>
      <c r="Z5113" s="90"/>
      <c r="AA5113" s="81"/>
    </row>
    <row r="5114" spans="1:27" ht="12.75" x14ac:dyDescent="0.2">
      <c r="A5114" s="75"/>
      <c r="B5114" s="76"/>
      <c r="C5114" s="76"/>
      <c r="D5114" s="77"/>
      <c r="E5114" s="78"/>
      <c r="F5114" s="79"/>
      <c r="G5114" s="80"/>
      <c r="H5114" s="81"/>
      <c r="I5114" s="81"/>
      <c r="J5114" s="82"/>
      <c r="K5114" s="82"/>
      <c r="L5114" s="76"/>
      <c r="M5114" s="83"/>
      <c r="N5114" s="83"/>
      <c r="O5114" s="76"/>
      <c r="P5114" s="76"/>
      <c r="Q5114" s="84"/>
      <c r="R5114" s="85"/>
      <c r="S5114" s="76"/>
      <c r="T5114" s="86"/>
      <c r="U5114" s="84"/>
      <c r="V5114" s="84"/>
      <c r="W5114" s="83"/>
      <c r="X5114" s="76"/>
      <c r="Y5114" s="76"/>
      <c r="Z5114" s="90"/>
      <c r="AA5114" s="81"/>
    </row>
    <row r="5115" spans="1:27" ht="12.75" x14ac:dyDescent="0.2">
      <c r="A5115" s="75"/>
      <c r="B5115" s="76"/>
      <c r="C5115" s="76"/>
      <c r="D5115" s="77"/>
      <c r="E5115" s="78"/>
      <c r="F5115" s="79"/>
      <c r="G5115" s="80"/>
      <c r="H5115" s="81"/>
      <c r="I5115" s="81"/>
      <c r="J5115" s="82"/>
      <c r="K5115" s="82"/>
      <c r="L5115" s="76"/>
      <c r="M5115" s="83"/>
      <c r="N5115" s="83"/>
      <c r="O5115" s="76"/>
      <c r="P5115" s="76"/>
      <c r="Q5115" s="84"/>
      <c r="R5115" s="85"/>
      <c r="S5115" s="76"/>
      <c r="T5115" s="86"/>
      <c r="U5115" s="84"/>
      <c r="V5115" s="84"/>
      <c r="W5115" s="83"/>
      <c r="X5115" s="76"/>
      <c r="Y5115" s="76"/>
      <c r="Z5115" s="90"/>
      <c r="AA5115" s="81"/>
    </row>
    <row r="5116" spans="1:27" ht="12.75" x14ac:dyDescent="0.2">
      <c r="A5116" s="75"/>
      <c r="B5116" s="76"/>
      <c r="C5116" s="76"/>
      <c r="D5116" s="77"/>
      <c r="E5116" s="78"/>
      <c r="F5116" s="79"/>
      <c r="G5116" s="80"/>
      <c r="H5116" s="81"/>
      <c r="I5116" s="81"/>
      <c r="J5116" s="82"/>
      <c r="K5116" s="82"/>
      <c r="L5116" s="76"/>
      <c r="M5116" s="83"/>
      <c r="N5116" s="83"/>
      <c r="O5116" s="76"/>
      <c r="P5116" s="76"/>
      <c r="Q5116" s="84"/>
      <c r="R5116" s="85"/>
      <c r="S5116" s="76"/>
      <c r="T5116" s="86"/>
      <c r="U5116" s="84"/>
      <c r="V5116" s="84"/>
      <c r="W5116" s="83"/>
      <c r="X5116" s="76"/>
      <c r="Y5116" s="76"/>
      <c r="Z5116" s="90"/>
      <c r="AA5116" s="81"/>
    </row>
    <row r="5117" spans="1:27" ht="12.75" x14ac:dyDescent="0.2">
      <c r="A5117" s="75"/>
      <c r="B5117" s="76"/>
      <c r="C5117" s="76"/>
      <c r="D5117" s="77"/>
      <c r="E5117" s="78"/>
      <c r="F5117" s="79"/>
      <c r="G5117" s="80"/>
      <c r="H5117" s="81"/>
      <c r="I5117" s="81"/>
      <c r="J5117" s="82"/>
      <c r="K5117" s="82"/>
      <c r="L5117" s="76"/>
      <c r="M5117" s="83"/>
      <c r="N5117" s="83"/>
      <c r="O5117" s="76"/>
      <c r="P5117" s="76"/>
      <c r="Q5117" s="84"/>
      <c r="R5117" s="85"/>
      <c r="S5117" s="76"/>
      <c r="T5117" s="86"/>
      <c r="U5117" s="84"/>
      <c r="V5117" s="84"/>
      <c r="W5117" s="83"/>
      <c r="X5117" s="76"/>
      <c r="Y5117" s="76"/>
      <c r="Z5117" s="90"/>
      <c r="AA5117" s="81"/>
    </row>
    <row r="5118" spans="1:27" ht="12.75" x14ac:dyDescent="0.2">
      <c r="A5118" s="75"/>
      <c r="B5118" s="76"/>
      <c r="C5118" s="76"/>
      <c r="D5118" s="77"/>
      <c r="E5118" s="78"/>
      <c r="F5118" s="79"/>
      <c r="G5118" s="80"/>
      <c r="H5118" s="81"/>
      <c r="I5118" s="81"/>
      <c r="J5118" s="82"/>
      <c r="K5118" s="82"/>
      <c r="L5118" s="76"/>
      <c r="M5118" s="83"/>
      <c r="N5118" s="83"/>
      <c r="O5118" s="76"/>
      <c r="P5118" s="76"/>
      <c r="Q5118" s="84"/>
      <c r="R5118" s="85"/>
      <c r="S5118" s="76"/>
      <c r="T5118" s="86"/>
      <c r="U5118" s="84"/>
      <c r="V5118" s="84"/>
      <c r="W5118" s="83"/>
      <c r="X5118" s="76"/>
      <c r="Y5118" s="76"/>
      <c r="Z5118" s="90"/>
      <c r="AA5118" s="81"/>
    </row>
    <row r="5119" spans="1:27" ht="12.75" x14ac:dyDescent="0.2">
      <c r="A5119" s="75"/>
      <c r="B5119" s="76"/>
      <c r="C5119" s="76"/>
      <c r="D5119" s="77"/>
      <c r="E5119" s="78"/>
      <c r="F5119" s="79"/>
      <c r="G5119" s="80"/>
      <c r="H5119" s="81"/>
      <c r="I5119" s="81"/>
      <c r="J5119" s="82"/>
      <c r="K5119" s="82"/>
      <c r="L5119" s="76"/>
      <c r="M5119" s="83"/>
      <c r="N5119" s="83"/>
      <c r="O5119" s="76"/>
      <c r="P5119" s="76"/>
      <c r="Q5119" s="84"/>
      <c r="R5119" s="85"/>
      <c r="S5119" s="76"/>
      <c r="T5119" s="86"/>
      <c r="U5119" s="84"/>
      <c r="V5119" s="84"/>
      <c r="W5119" s="83"/>
      <c r="X5119" s="76"/>
      <c r="Y5119" s="76"/>
      <c r="Z5119" s="90"/>
      <c r="AA5119" s="81"/>
    </row>
    <row r="5120" spans="1:27" ht="12.75" x14ac:dyDescent="0.2">
      <c r="A5120" s="75"/>
      <c r="B5120" s="76"/>
      <c r="C5120" s="76"/>
      <c r="D5120" s="77"/>
      <c r="E5120" s="78"/>
      <c r="F5120" s="79"/>
      <c r="G5120" s="80"/>
      <c r="H5120" s="81"/>
      <c r="I5120" s="81"/>
      <c r="J5120" s="82"/>
      <c r="K5120" s="82"/>
      <c r="L5120" s="76"/>
      <c r="M5120" s="83"/>
      <c r="N5120" s="83"/>
      <c r="O5120" s="76"/>
      <c r="P5120" s="76"/>
      <c r="Q5120" s="84"/>
      <c r="R5120" s="85"/>
      <c r="S5120" s="76"/>
      <c r="T5120" s="86"/>
      <c r="U5120" s="84"/>
      <c r="V5120" s="84"/>
      <c r="W5120" s="83"/>
      <c r="X5120" s="76"/>
      <c r="Y5120" s="76"/>
      <c r="Z5120" s="90"/>
      <c r="AA5120" s="81"/>
    </row>
    <row r="5121" spans="1:27" ht="12.75" x14ac:dyDescent="0.2">
      <c r="A5121" s="75"/>
      <c r="B5121" s="76"/>
      <c r="C5121" s="76"/>
      <c r="D5121" s="77"/>
      <c r="E5121" s="78"/>
      <c r="F5121" s="79"/>
      <c r="G5121" s="80"/>
      <c r="H5121" s="81"/>
      <c r="I5121" s="81"/>
      <c r="J5121" s="82"/>
      <c r="K5121" s="82"/>
      <c r="L5121" s="76"/>
      <c r="M5121" s="83"/>
      <c r="N5121" s="83"/>
      <c r="O5121" s="76"/>
      <c r="P5121" s="76"/>
      <c r="Q5121" s="84"/>
      <c r="R5121" s="85"/>
      <c r="S5121" s="76"/>
      <c r="T5121" s="86"/>
      <c r="U5121" s="84"/>
      <c r="V5121" s="84"/>
      <c r="W5121" s="83"/>
      <c r="X5121" s="76"/>
      <c r="Y5121" s="76"/>
      <c r="Z5121" s="90"/>
      <c r="AA5121" s="81"/>
    </row>
    <row r="5122" spans="1:27" ht="12.75" x14ac:dyDescent="0.2">
      <c r="A5122" s="75"/>
      <c r="B5122" s="76"/>
      <c r="C5122" s="76"/>
      <c r="D5122" s="77"/>
      <c r="E5122" s="78"/>
      <c r="F5122" s="79"/>
      <c r="G5122" s="80"/>
      <c r="H5122" s="81"/>
      <c r="I5122" s="81"/>
      <c r="J5122" s="82"/>
      <c r="K5122" s="82"/>
      <c r="L5122" s="76"/>
      <c r="M5122" s="83"/>
      <c r="N5122" s="83"/>
      <c r="O5122" s="76"/>
      <c r="P5122" s="76"/>
      <c r="Q5122" s="84"/>
      <c r="R5122" s="85"/>
      <c r="S5122" s="76"/>
      <c r="T5122" s="86"/>
      <c r="U5122" s="84"/>
      <c r="V5122" s="84"/>
      <c r="W5122" s="83"/>
      <c r="X5122" s="76"/>
      <c r="Y5122" s="76"/>
      <c r="Z5122" s="90"/>
      <c r="AA5122" s="81"/>
    </row>
    <row r="5123" spans="1:27" ht="12.75" x14ac:dyDescent="0.2">
      <c r="A5123" s="75"/>
      <c r="B5123" s="76"/>
      <c r="C5123" s="76"/>
      <c r="D5123" s="77"/>
      <c r="E5123" s="78"/>
      <c r="F5123" s="79"/>
      <c r="G5123" s="80"/>
      <c r="H5123" s="81"/>
      <c r="I5123" s="81"/>
      <c r="J5123" s="82"/>
      <c r="K5123" s="82"/>
      <c r="L5123" s="76"/>
      <c r="M5123" s="83"/>
      <c r="N5123" s="83"/>
      <c r="O5123" s="76"/>
      <c r="P5123" s="76"/>
      <c r="Q5123" s="84"/>
      <c r="R5123" s="85"/>
      <c r="S5123" s="76"/>
      <c r="T5123" s="86"/>
      <c r="U5123" s="84"/>
      <c r="V5123" s="84"/>
      <c r="W5123" s="83"/>
      <c r="X5123" s="76"/>
      <c r="Y5123" s="76"/>
      <c r="Z5123" s="90"/>
      <c r="AA5123" s="81"/>
    </row>
    <row r="5124" spans="1:27" ht="12.75" x14ac:dyDescent="0.2">
      <c r="A5124" s="75"/>
      <c r="B5124" s="76"/>
      <c r="C5124" s="76"/>
      <c r="D5124" s="77"/>
      <c r="E5124" s="78"/>
      <c r="F5124" s="79"/>
      <c r="G5124" s="80"/>
      <c r="H5124" s="81"/>
      <c r="I5124" s="81"/>
      <c r="J5124" s="82"/>
      <c r="K5124" s="82"/>
      <c r="L5124" s="76"/>
      <c r="M5124" s="83"/>
      <c r="N5124" s="83"/>
      <c r="O5124" s="76"/>
      <c r="P5124" s="76"/>
      <c r="Q5124" s="84"/>
      <c r="R5124" s="85"/>
      <c r="S5124" s="76"/>
      <c r="T5124" s="86"/>
      <c r="U5124" s="84"/>
      <c r="V5124" s="84"/>
      <c r="W5124" s="83"/>
      <c r="X5124" s="76"/>
      <c r="Y5124" s="76"/>
      <c r="Z5124" s="90"/>
      <c r="AA5124" s="81"/>
    </row>
    <row r="5125" spans="1:27" ht="12.75" x14ac:dyDescent="0.2">
      <c r="A5125" s="75"/>
      <c r="B5125" s="76"/>
      <c r="C5125" s="76"/>
      <c r="D5125" s="77"/>
      <c r="E5125" s="78"/>
      <c r="F5125" s="79"/>
      <c r="G5125" s="80"/>
      <c r="H5125" s="81"/>
      <c r="I5125" s="81"/>
      <c r="J5125" s="82"/>
      <c r="K5125" s="82"/>
      <c r="L5125" s="76"/>
      <c r="M5125" s="83"/>
      <c r="N5125" s="83"/>
      <c r="O5125" s="76"/>
      <c r="P5125" s="76"/>
      <c r="Q5125" s="84"/>
      <c r="R5125" s="85"/>
      <c r="S5125" s="76"/>
      <c r="T5125" s="86"/>
      <c r="U5125" s="84"/>
      <c r="V5125" s="84"/>
      <c r="W5125" s="83"/>
      <c r="X5125" s="76"/>
      <c r="Y5125" s="76"/>
      <c r="Z5125" s="90"/>
      <c r="AA5125" s="81"/>
    </row>
    <row r="5126" spans="1:27" ht="12.75" x14ac:dyDescent="0.2">
      <c r="A5126" s="75"/>
      <c r="B5126" s="76"/>
      <c r="C5126" s="76"/>
      <c r="D5126" s="77"/>
      <c r="E5126" s="78"/>
      <c r="F5126" s="79"/>
      <c r="G5126" s="80"/>
      <c r="H5126" s="81"/>
      <c r="I5126" s="81"/>
      <c r="J5126" s="82"/>
      <c r="K5126" s="82"/>
      <c r="L5126" s="76"/>
      <c r="M5126" s="83"/>
      <c r="N5126" s="83"/>
      <c r="O5126" s="76"/>
      <c r="P5126" s="76"/>
      <c r="Q5126" s="84"/>
      <c r="R5126" s="85"/>
      <c r="S5126" s="76"/>
      <c r="T5126" s="86"/>
      <c r="U5126" s="84"/>
      <c r="V5126" s="84"/>
      <c r="W5126" s="83"/>
      <c r="X5126" s="76"/>
      <c r="Y5126" s="76"/>
      <c r="Z5126" s="90"/>
      <c r="AA5126" s="81"/>
    </row>
    <row r="5127" spans="1:27" ht="12.75" x14ac:dyDescent="0.2">
      <c r="A5127" s="75"/>
      <c r="B5127" s="76"/>
      <c r="C5127" s="76"/>
      <c r="D5127" s="77"/>
      <c r="E5127" s="78"/>
      <c r="F5127" s="79"/>
      <c r="G5127" s="80"/>
      <c r="H5127" s="81"/>
      <c r="I5127" s="81"/>
      <c r="J5127" s="82"/>
      <c r="K5127" s="82"/>
      <c r="L5127" s="76"/>
      <c r="M5127" s="83"/>
      <c r="N5127" s="83"/>
      <c r="O5127" s="76"/>
      <c r="P5127" s="76"/>
      <c r="Q5127" s="84"/>
      <c r="R5127" s="85"/>
      <c r="S5127" s="76"/>
      <c r="T5127" s="86"/>
      <c r="U5127" s="84"/>
      <c r="V5127" s="84"/>
      <c r="W5127" s="83"/>
      <c r="X5127" s="76"/>
      <c r="Y5127" s="76"/>
      <c r="Z5127" s="90"/>
      <c r="AA5127" s="81"/>
    </row>
    <row r="5128" spans="1:27" ht="12.75" x14ac:dyDescent="0.2">
      <c r="A5128" s="75"/>
      <c r="B5128" s="76"/>
      <c r="C5128" s="76"/>
      <c r="D5128" s="77"/>
      <c r="E5128" s="78"/>
      <c r="F5128" s="79"/>
      <c r="G5128" s="80"/>
      <c r="H5128" s="81"/>
      <c r="I5128" s="81"/>
      <c r="J5128" s="82"/>
      <c r="K5128" s="82"/>
      <c r="L5128" s="76"/>
      <c r="M5128" s="83"/>
      <c r="N5128" s="83"/>
      <c r="O5128" s="76"/>
      <c r="P5128" s="76"/>
      <c r="Q5128" s="84"/>
      <c r="R5128" s="85"/>
      <c r="S5128" s="76"/>
      <c r="T5128" s="86"/>
      <c r="U5128" s="84"/>
      <c r="V5128" s="84"/>
      <c r="W5128" s="83"/>
      <c r="X5128" s="76"/>
      <c r="Y5128" s="76"/>
      <c r="Z5128" s="90"/>
      <c r="AA5128" s="81"/>
    </row>
    <row r="5129" spans="1:27" ht="12.75" x14ac:dyDescent="0.2">
      <c r="A5129" s="75"/>
      <c r="B5129" s="76"/>
      <c r="C5129" s="76"/>
      <c r="D5129" s="77"/>
      <c r="E5129" s="78"/>
      <c r="F5129" s="79"/>
      <c r="G5129" s="80"/>
      <c r="H5129" s="81"/>
      <c r="I5129" s="81"/>
      <c r="J5129" s="82"/>
      <c r="K5129" s="82"/>
      <c r="L5129" s="76"/>
      <c r="M5129" s="83"/>
      <c r="N5129" s="83"/>
      <c r="O5129" s="76"/>
      <c r="P5129" s="76"/>
      <c r="Q5129" s="84"/>
      <c r="R5129" s="85"/>
      <c r="S5129" s="76"/>
      <c r="T5129" s="86"/>
      <c r="U5129" s="84"/>
      <c r="V5129" s="84"/>
      <c r="W5129" s="83"/>
      <c r="X5129" s="76"/>
      <c r="Y5129" s="76"/>
      <c r="Z5129" s="90"/>
      <c r="AA5129" s="81"/>
    </row>
    <row r="5130" spans="1:27" ht="12.75" x14ac:dyDescent="0.2">
      <c r="A5130" s="75"/>
      <c r="B5130" s="76"/>
      <c r="C5130" s="76"/>
      <c r="D5130" s="77"/>
      <c r="E5130" s="78"/>
      <c r="F5130" s="79"/>
      <c r="G5130" s="80"/>
      <c r="H5130" s="81"/>
      <c r="I5130" s="81"/>
      <c r="J5130" s="82"/>
      <c r="K5130" s="82"/>
      <c r="L5130" s="76"/>
      <c r="M5130" s="83"/>
      <c r="N5130" s="83"/>
      <c r="O5130" s="76"/>
      <c r="P5130" s="76"/>
      <c r="Q5130" s="84"/>
      <c r="R5130" s="85"/>
      <c r="S5130" s="76"/>
      <c r="T5130" s="86"/>
      <c r="U5130" s="84"/>
      <c r="V5130" s="84"/>
      <c r="W5130" s="83"/>
      <c r="X5130" s="76"/>
      <c r="Y5130" s="76"/>
      <c r="Z5130" s="90"/>
      <c r="AA5130" s="81"/>
    </row>
    <row r="5131" spans="1:27" ht="12.75" x14ac:dyDescent="0.2">
      <c r="A5131" s="75"/>
      <c r="B5131" s="76"/>
      <c r="C5131" s="76"/>
      <c r="D5131" s="77"/>
      <c r="E5131" s="78"/>
      <c r="F5131" s="79"/>
      <c r="G5131" s="80"/>
      <c r="H5131" s="81"/>
      <c r="I5131" s="81"/>
      <c r="J5131" s="82"/>
      <c r="K5131" s="82"/>
      <c r="L5131" s="76"/>
      <c r="M5131" s="83"/>
      <c r="N5131" s="83"/>
      <c r="O5131" s="76"/>
      <c r="P5131" s="76"/>
      <c r="Q5131" s="84"/>
      <c r="R5131" s="85"/>
      <c r="S5131" s="76"/>
      <c r="T5131" s="86"/>
      <c r="U5131" s="84"/>
      <c r="V5131" s="84"/>
      <c r="W5131" s="83"/>
      <c r="X5131" s="76"/>
      <c r="Y5131" s="76"/>
      <c r="Z5131" s="90"/>
      <c r="AA5131" s="81"/>
    </row>
    <row r="5132" spans="1:27" ht="12.75" x14ac:dyDescent="0.2">
      <c r="A5132" s="75"/>
      <c r="B5132" s="76"/>
      <c r="C5132" s="76"/>
      <c r="D5132" s="77"/>
      <c r="E5132" s="78"/>
      <c r="F5132" s="79"/>
      <c r="G5132" s="80"/>
      <c r="H5132" s="81"/>
      <c r="I5132" s="81"/>
      <c r="J5132" s="82"/>
      <c r="K5132" s="82"/>
      <c r="L5132" s="76"/>
      <c r="M5132" s="83"/>
      <c r="N5132" s="83"/>
      <c r="O5132" s="76"/>
      <c r="P5132" s="76"/>
      <c r="Q5132" s="84"/>
      <c r="R5132" s="85"/>
      <c r="S5132" s="76"/>
      <c r="T5132" s="86"/>
      <c r="U5132" s="84"/>
      <c r="V5132" s="84"/>
      <c r="W5132" s="83"/>
      <c r="X5132" s="76"/>
      <c r="Y5132" s="76"/>
      <c r="Z5132" s="90"/>
      <c r="AA5132" s="81"/>
    </row>
    <row r="5133" spans="1:27" ht="12.75" x14ac:dyDescent="0.2">
      <c r="A5133" s="75"/>
      <c r="B5133" s="76"/>
      <c r="C5133" s="76"/>
      <c r="D5133" s="77"/>
      <c r="E5133" s="78"/>
      <c r="F5133" s="79"/>
      <c r="G5133" s="80"/>
      <c r="H5133" s="81"/>
      <c r="I5133" s="81"/>
      <c r="J5133" s="82"/>
      <c r="K5133" s="82"/>
      <c r="L5133" s="76"/>
      <c r="M5133" s="83"/>
      <c r="N5133" s="83"/>
      <c r="O5133" s="76"/>
      <c r="P5133" s="76"/>
      <c r="Q5133" s="84"/>
      <c r="R5133" s="85"/>
      <c r="S5133" s="76"/>
      <c r="T5133" s="86"/>
      <c r="U5133" s="84"/>
      <c r="V5133" s="84"/>
      <c r="W5133" s="83"/>
      <c r="X5133" s="76"/>
      <c r="Y5133" s="76"/>
      <c r="Z5133" s="90"/>
      <c r="AA5133" s="81"/>
    </row>
    <row r="5134" spans="1:27" ht="12.75" x14ac:dyDescent="0.2">
      <c r="A5134" s="75"/>
      <c r="B5134" s="76"/>
      <c r="C5134" s="76"/>
      <c r="D5134" s="77"/>
      <c r="E5134" s="78"/>
      <c r="F5134" s="79"/>
      <c r="G5134" s="80"/>
      <c r="H5134" s="81"/>
      <c r="I5134" s="81"/>
      <c r="J5134" s="82"/>
      <c r="K5134" s="82"/>
      <c r="L5134" s="76"/>
      <c r="M5134" s="83"/>
      <c r="N5134" s="83"/>
      <c r="O5134" s="76"/>
      <c r="P5134" s="76"/>
      <c r="Q5134" s="84"/>
      <c r="R5134" s="85"/>
      <c r="S5134" s="76"/>
      <c r="T5134" s="86"/>
      <c r="U5134" s="84"/>
      <c r="V5134" s="84"/>
      <c r="W5134" s="83"/>
      <c r="X5134" s="76"/>
      <c r="Y5134" s="76"/>
      <c r="Z5134" s="90"/>
      <c r="AA5134" s="81"/>
    </row>
    <row r="5135" spans="1:27" ht="12.75" x14ac:dyDescent="0.2">
      <c r="A5135" s="75"/>
      <c r="B5135" s="76"/>
      <c r="C5135" s="76"/>
      <c r="D5135" s="77"/>
      <c r="E5135" s="78"/>
      <c r="F5135" s="79"/>
      <c r="G5135" s="80"/>
      <c r="H5135" s="81"/>
      <c r="I5135" s="81"/>
      <c r="J5135" s="82"/>
      <c r="K5135" s="82"/>
      <c r="L5135" s="76"/>
      <c r="M5135" s="83"/>
      <c r="N5135" s="83"/>
      <c r="O5135" s="76"/>
      <c r="P5135" s="76"/>
      <c r="Q5135" s="84"/>
      <c r="R5135" s="85"/>
      <c r="S5135" s="76"/>
      <c r="T5135" s="86"/>
      <c r="U5135" s="84"/>
      <c r="V5135" s="84"/>
      <c r="W5135" s="83"/>
      <c r="X5135" s="76"/>
      <c r="Y5135" s="76"/>
      <c r="Z5135" s="90"/>
      <c r="AA5135" s="81"/>
    </row>
    <row r="5136" spans="1:27" ht="12.75" x14ac:dyDescent="0.2">
      <c r="A5136" s="75"/>
      <c r="B5136" s="76"/>
      <c r="C5136" s="76"/>
      <c r="D5136" s="77"/>
      <c r="E5136" s="78"/>
      <c r="F5136" s="79"/>
      <c r="G5136" s="80"/>
      <c r="H5136" s="81"/>
      <c r="I5136" s="81"/>
      <c r="J5136" s="82"/>
      <c r="K5136" s="82"/>
      <c r="L5136" s="76"/>
      <c r="M5136" s="83"/>
      <c r="N5136" s="83"/>
      <c r="O5136" s="76"/>
      <c r="P5136" s="76"/>
      <c r="Q5136" s="84"/>
      <c r="R5136" s="85"/>
      <c r="S5136" s="76"/>
      <c r="T5136" s="86"/>
      <c r="U5136" s="84"/>
      <c r="V5136" s="84"/>
      <c r="W5136" s="83"/>
      <c r="X5136" s="76"/>
      <c r="Y5136" s="76"/>
      <c r="Z5136" s="90"/>
      <c r="AA5136" s="81"/>
    </row>
    <row r="5137" spans="1:27" ht="12.75" x14ac:dyDescent="0.2">
      <c r="A5137" s="75"/>
      <c r="B5137" s="76"/>
      <c r="C5137" s="76"/>
      <c r="D5137" s="77"/>
      <c r="E5137" s="78"/>
      <c r="F5137" s="79"/>
      <c r="G5137" s="80"/>
      <c r="H5137" s="81"/>
      <c r="I5137" s="81"/>
      <c r="J5137" s="82"/>
      <c r="K5137" s="82"/>
      <c r="L5137" s="76"/>
      <c r="M5137" s="83"/>
      <c r="N5137" s="83"/>
      <c r="O5137" s="76"/>
      <c r="P5137" s="76"/>
      <c r="Q5137" s="84"/>
      <c r="R5137" s="85"/>
      <c r="S5137" s="76"/>
      <c r="T5137" s="86"/>
      <c r="U5137" s="84"/>
      <c r="V5137" s="84"/>
      <c r="W5137" s="83"/>
      <c r="X5137" s="76"/>
      <c r="Y5137" s="76"/>
      <c r="Z5137" s="90"/>
      <c r="AA5137" s="81"/>
    </row>
    <row r="5138" spans="1:27" ht="12.75" x14ac:dyDescent="0.2">
      <c r="A5138" s="75"/>
      <c r="B5138" s="76"/>
      <c r="C5138" s="76"/>
      <c r="D5138" s="77"/>
      <c r="E5138" s="78"/>
      <c r="F5138" s="79"/>
      <c r="G5138" s="80"/>
      <c r="H5138" s="81"/>
      <c r="I5138" s="81"/>
      <c r="J5138" s="82"/>
      <c r="K5138" s="82"/>
      <c r="L5138" s="76"/>
      <c r="M5138" s="83"/>
      <c r="N5138" s="83"/>
      <c r="O5138" s="76"/>
      <c r="P5138" s="76"/>
      <c r="Q5138" s="84"/>
      <c r="R5138" s="85"/>
      <c r="S5138" s="76"/>
      <c r="T5138" s="86"/>
      <c r="U5138" s="84"/>
      <c r="V5138" s="84"/>
      <c r="W5138" s="83"/>
      <c r="X5138" s="76"/>
      <c r="Y5138" s="76"/>
      <c r="Z5138" s="90"/>
      <c r="AA5138" s="81"/>
    </row>
    <row r="5139" spans="1:27" ht="12.75" x14ac:dyDescent="0.2">
      <c r="A5139" s="75"/>
      <c r="B5139" s="76"/>
      <c r="C5139" s="76"/>
      <c r="D5139" s="77"/>
      <c r="E5139" s="78"/>
      <c r="F5139" s="79"/>
      <c r="G5139" s="80"/>
      <c r="H5139" s="81"/>
      <c r="I5139" s="81"/>
      <c r="J5139" s="82"/>
      <c r="K5139" s="82"/>
      <c r="L5139" s="76"/>
      <c r="M5139" s="83"/>
      <c r="N5139" s="83"/>
      <c r="O5139" s="76"/>
      <c r="P5139" s="76"/>
      <c r="Q5139" s="84"/>
      <c r="R5139" s="85"/>
      <c r="S5139" s="76"/>
      <c r="T5139" s="86"/>
      <c r="U5139" s="84"/>
      <c r="V5139" s="84"/>
      <c r="W5139" s="83"/>
      <c r="X5139" s="76"/>
      <c r="Y5139" s="76"/>
      <c r="Z5139" s="90"/>
      <c r="AA5139" s="81"/>
    </row>
    <row r="5140" spans="1:27" ht="12.75" x14ac:dyDescent="0.2">
      <c r="A5140" s="75"/>
      <c r="B5140" s="76"/>
      <c r="C5140" s="76"/>
      <c r="D5140" s="77"/>
      <c r="E5140" s="78"/>
      <c r="F5140" s="79"/>
      <c r="G5140" s="80"/>
      <c r="H5140" s="81"/>
      <c r="I5140" s="81"/>
      <c r="J5140" s="82"/>
      <c r="K5140" s="82"/>
      <c r="L5140" s="76"/>
      <c r="M5140" s="83"/>
      <c r="N5140" s="83"/>
      <c r="O5140" s="76"/>
      <c r="P5140" s="76"/>
      <c r="Q5140" s="84"/>
      <c r="R5140" s="85"/>
      <c r="S5140" s="76"/>
      <c r="T5140" s="86"/>
      <c r="U5140" s="84"/>
      <c r="V5140" s="84"/>
      <c r="W5140" s="83"/>
      <c r="X5140" s="76"/>
      <c r="Y5140" s="76"/>
      <c r="Z5140" s="90"/>
      <c r="AA5140" s="81"/>
    </row>
    <row r="5141" spans="1:27" ht="12.75" x14ac:dyDescent="0.2">
      <c r="A5141" s="75"/>
      <c r="B5141" s="76"/>
      <c r="C5141" s="76"/>
      <c r="D5141" s="77"/>
      <c r="E5141" s="78"/>
      <c r="F5141" s="79"/>
      <c r="G5141" s="80"/>
      <c r="H5141" s="81"/>
      <c r="I5141" s="81"/>
      <c r="J5141" s="82"/>
      <c r="K5141" s="82"/>
      <c r="L5141" s="76"/>
      <c r="M5141" s="83"/>
      <c r="N5141" s="83"/>
      <c r="O5141" s="76"/>
      <c r="P5141" s="76"/>
      <c r="Q5141" s="84"/>
      <c r="R5141" s="85"/>
      <c r="S5141" s="76"/>
      <c r="T5141" s="86"/>
      <c r="U5141" s="84"/>
      <c r="V5141" s="84"/>
      <c r="W5141" s="83"/>
      <c r="X5141" s="76"/>
      <c r="Y5141" s="76"/>
      <c r="Z5141" s="90"/>
      <c r="AA5141" s="81"/>
    </row>
    <row r="5142" spans="1:27" ht="12.75" x14ac:dyDescent="0.2">
      <c r="A5142" s="75"/>
      <c r="B5142" s="76"/>
      <c r="C5142" s="76"/>
      <c r="D5142" s="77"/>
      <c r="E5142" s="78"/>
      <c r="F5142" s="79"/>
      <c r="G5142" s="80"/>
      <c r="H5142" s="81"/>
      <c r="I5142" s="81"/>
      <c r="J5142" s="82"/>
      <c r="K5142" s="82"/>
      <c r="L5142" s="76"/>
      <c r="M5142" s="83"/>
      <c r="N5142" s="83"/>
      <c r="O5142" s="76"/>
      <c r="P5142" s="76"/>
      <c r="Q5142" s="84"/>
      <c r="R5142" s="85"/>
      <c r="S5142" s="76"/>
      <c r="T5142" s="86"/>
      <c r="U5142" s="84"/>
      <c r="V5142" s="84"/>
      <c r="W5142" s="83"/>
      <c r="X5142" s="76"/>
      <c r="Y5142" s="76"/>
      <c r="Z5142" s="90"/>
      <c r="AA5142" s="81"/>
    </row>
    <row r="5143" spans="1:27" ht="12.75" x14ac:dyDescent="0.2">
      <c r="A5143" s="75"/>
      <c r="B5143" s="76"/>
      <c r="C5143" s="76"/>
      <c r="D5143" s="77"/>
      <c r="E5143" s="78"/>
      <c r="F5143" s="79"/>
      <c r="G5143" s="80"/>
      <c r="H5143" s="81"/>
      <c r="I5143" s="81"/>
      <c r="J5143" s="82"/>
      <c r="K5143" s="82"/>
      <c r="L5143" s="76"/>
      <c r="M5143" s="83"/>
      <c r="N5143" s="83"/>
      <c r="O5143" s="76"/>
      <c r="P5143" s="76"/>
      <c r="Q5143" s="84"/>
      <c r="R5143" s="85"/>
      <c r="S5143" s="76"/>
      <c r="T5143" s="86"/>
      <c r="U5143" s="84"/>
      <c r="V5143" s="84"/>
      <c r="W5143" s="83"/>
      <c r="X5143" s="76"/>
      <c r="Y5143" s="76"/>
      <c r="Z5143" s="90"/>
      <c r="AA5143" s="81"/>
    </row>
    <row r="5144" spans="1:27" ht="12.75" x14ac:dyDescent="0.2">
      <c r="A5144" s="75"/>
      <c r="B5144" s="76"/>
      <c r="C5144" s="76"/>
      <c r="D5144" s="77"/>
      <c r="E5144" s="78"/>
      <c r="F5144" s="79"/>
      <c r="G5144" s="80"/>
      <c r="H5144" s="81"/>
      <c r="I5144" s="81"/>
      <c r="J5144" s="82"/>
      <c r="K5144" s="82"/>
      <c r="L5144" s="76"/>
      <c r="M5144" s="83"/>
      <c r="N5144" s="83"/>
      <c r="O5144" s="76"/>
      <c r="P5144" s="76"/>
      <c r="Q5144" s="84"/>
      <c r="R5144" s="85"/>
      <c r="S5144" s="76"/>
      <c r="T5144" s="86"/>
      <c r="U5144" s="84"/>
      <c r="V5144" s="84"/>
      <c r="W5144" s="83"/>
      <c r="X5144" s="76"/>
      <c r="Y5144" s="76"/>
      <c r="Z5144" s="90"/>
      <c r="AA5144" s="81"/>
    </row>
    <row r="5145" spans="1:27" ht="12.75" x14ac:dyDescent="0.2">
      <c r="A5145" s="75"/>
      <c r="B5145" s="76"/>
      <c r="C5145" s="76"/>
      <c r="D5145" s="77"/>
      <c r="E5145" s="78"/>
      <c r="F5145" s="79"/>
      <c r="G5145" s="80"/>
      <c r="H5145" s="81"/>
      <c r="I5145" s="81"/>
      <c r="J5145" s="82"/>
      <c r="K5145" s="82"/>
      <c r="L5145" s="76"/>
      <c r="M5145" s="83"/>
      <c r="N5145" s="83"/>
      <c r="O5145" s="76"/>
      <c r="P5145" s="76"/>
      <c r="Q5145" s="84"/>
      <c r="R5145" s="85"/>
      <c r="S5145" s="76"/>
      <c r="T5145" s="86"/>
      <c r="U5145" s="84"/>
      <c r="V5145" s="84"/>
      <c r="W5145" s="83"/>
      <c r="X5145" s="76"/>
      <c r="Y5145" s="76"/>
      <c r="Z5145" s="90"/>
      <c r="AA5145" s="81"/>
    </row>
    <row r="5146" spans="1:27" ht="12.75" x14ac:dyDescent="0.2">
      <c r="A5146" s="75"/>
      <c r="B5146" s="76"/>
      <c r="C5146" s="76"/>
      <c r="D5146" s="77"/>
      <c r="E5146" s="78"/>
      <c r="F5146" s="79"/>
      <c r="G5146" s="80"/>
      <c r="H5146" s="81"/>
      <c r="I5146" s="81"/>
      <c r="J5146" s="82"/>
      <c r="K5146" s="82"/>
      <c r="L5146" s="76"/>
      <c r="M5146" s="83"/>
      <c r="N5146" s="83"/>
      <c r="O5146" s="76"/>
      <c r="P5146" s="76"/>
      <c r="Q5146" s="84"/>
      <c r="R5146" s="85"/>
      <c r="S5146" s="76"/>
      <c r="T5146" s="86"/>
      <c r="U5146" s="84"/>
      <c r="V5146" s="84"/>
      <c r="W5146" s="83"/>
      <c r="X5146" s="76"/>
      <c r="Y5146" s="76"/>
      <c r="Z5146" s="90"/>
      <c r="AA5146" s="81"/>
    </row>
    <row r="5147" spans="1:27" ht="12.75" x14ac:dyDescent="0.2">
      <c r="A5147" s="75"/>
      <c r="B5147" s="76"/>
      <c r="C5147" s="76"/>
      <c r="D5147" s="77"/>
      <c r="E5147" s="78"/>
      <c r="F5147" s="79"/>
      <c r="G5147" s="80"/>
      <c r="H5147" s="81"/>
      <c r="I5147" s="81"/>
      <c r="J5147" s="82"/>
      <c r="K5147" s="82"/>
      <c r="L5147" s="76"/>
      <c r="M5147" s="83"/>
      <c r="N5147" s="83"/>
      <c r="O5147" s="76"/>
      <c r="P5147" s="76"/>
      <c r="Q5147" s="84"/>
      <c r="R5147" s="85"/>
      <c r="S5147" s="76"/>
      <c r="T5147" s="86"/>
      <c r="U5147" s="84"/>
      <c r="V5147" s="84"/>
      <c r="W5147" s="83"/>
      <c r="X5147" s="76"/>
      <c r="Y5147" s="76"/>
      <c r="Z5147" s="90"/>
      <c r="AA5147" s="81"/>
    </row>
    <row r="5148" spans="1:27" ht="12.75" x14ac:dyDescent="0.2">
      <c r="A5148" s="75"/>
      <c r="B5148" s="76"/>
      <c r="C5148" s="76"/>
      <c r="D5148" s="77"/>
      <c r="E5148" s="78"/>
      <c r="F5148" s="79"/>
      <c r="G5148" s="80"/>
      <c r="H5148" s="81"/>
      <c r="I5148" s="81"/>
      <c r="J5148" s="82"/>
      <c r="K5148" s="82"/>
      <c r="L5148" s="76"/>
      <c r="M5148" s="83"/>
      <c r="N5148" s="83"/>
      <c r="O5148" s="76"/>
      <c r="P5148" s="76"/>
      <c r="Q5148" s="84"/>
      <c r="R5148" s="85"/>
      <c r="S5148" s="76"/>
      <c r="T5148" s="86"/>
      <c r="U5148" s="84"/>
      <c r="V5148" s="84"/>
      <c r="W5148" s="83"/>
      <c r="X5148" s="76"/>
      <c r="Y5148" s="76"/>
      <c r="Z5148" s="90"/>
      <c r="AA5148" s="81"/>
    </row>
    <row r="5149" spans="1:27" ht="12.75" x14ac:dyDescent="0.2">
      <c r="A5149" s="75"/>
      <c r="B5149" s="76"/>
      <c r="C5149" s="76"/>
      <c r="D5149" s="77"/>
      <c r="E5149" s="78"/>
      <c r="F5149" s="79"/>
      <c r="G5149" s="80"/>
      <c r="H5149" s="81"/>
      <c r="I5149" s="81"/>
      <c r="J5149" s="82"/>
      <c r="K5149" s="82"/>
      <c r="L5149" s="76"/>
      <c r="M5149" s="83"/>
      <c r="N5149" s="83"/>
      <c r="O5149" s="76"/>
      <c r="P5149" s="76"/>
      <c r="Q5149" s="84"/>
      <c r="R5149" s="85"/>
      <c r="S5149" s="76"/>
      <c r="T5149" s="86"/>
      <c r="U5149" s="84"/>
      <c r="V5149" s="84"/>
      <c r="W5149" s="83"/>
      <c r="X5149" s="76"/>
      <c r="Y5149" s="76"/>
      <c r="Z5149" s="90"/>
      <c r="AA5149" s="81"/>
    </row>
    <row r="5150" spans="1:27" ht="12.75" x14ac:dyDescent="0.2">
      <c r="A5150" s="75"/>
      <c r="B5150" s="76"/>
      <c r="C5150" s="76"/>
      <c r="D5150" s="77"/>
      <c r="E5150" s="78"/>
      <c r="F5150" s="79"/>
      <c r="G5150" s="80"/>
      <c r="H5150" s="81"/>
      <c r="I5150" s="81"/>
      <c r="J5150" s="82"/>
      <c r="K5150" s="82"/>
      <c r="L5150" s="76"/>
      <c r="M5150" s="83"/>
      <c r="N5150" s="83"/>
      <c r="O5150" s="76"/>
      <c r="P5150" s="76"/>
      <c r="Q5150" s="84"/>
      <c r="R5150" s="85"/>
      <c r="S5150" s="76"/>
      <c r="T5150" s="86"/>
      <c r="U5150" s="84"/>
      <c r="V5150" s="84"/>
      <c r="W5150" s="83"/>
      <c r="X5150" s="76"/>
      <c r="Y5150" s="76"/>
      <c r="Z5150" s="90"/>
      <c r="AA5150" s="81"/>
    </row>
    <row r="5151" spans="1:27" ht="12.75" x14ac:dyDescent="0.2">
      <c r="A5151" s="75"/>
      <c r="B5151" s="76"/>
      <c r="C5151" s="76"/>
      <c r="D5151" s="77"/>
      <c r="E5151" s="78"/>
      <c r="F5151" s="79"/>
      <c r="G5151" s="80"/>
      <c r="H5151" s="81"/>
      <c r="I5151" s="81"/>
      <c r="J5151" s="82"/>
      <c r="K5151" s="82"/>
      <c r="L5151" s="76"/>
      <c r="M5151" s="83"/>
      <c r="N5151" s="83"/>
      <c r="O5151" s="76"/>
      <c r="P5151" s="76"/>
      <c r="Q5151" s="84"/>
      <c r="R5151" s="85"/>
      <c r="S5151" s="76"/>
      <c r="T5151" s="86"/>
      <c r="U5151" s="84"/>
      <c r="V5151" s="84"/>
      <c r="W5151" s="83"/>
      <c r="X5151" s="76"/>
      <c r="Y5151" s="76"/>
      <c r="Z5151" s="90"/>
      <c r="AA5151" s="81"/>
    </row>
    <row r="5152" spans="1:27" ht="12.75" x14ac:dyDescent="0.2">
      <c r="A5152" s="75"/>
      <c r="B5152" s="76"/>
      <c r="C5152" s="76"/>
      <c r="D5152" s="77"/>
      <c r="E5152" s="78"/>
      <c r="F5152" s="79"/>
      <c r="G5152" s="80"/>
      <c r="H5152" s="81"/>
      <c r="I5152" s="81"/>
      <c r="J5152" s="82"/>
      <c r="K5152" s="82"/>
      <c r="L5152" s="76"/>
      <c r="M5152" s="83"/>
      <c r="N5152" s="83"/>
      <c r="O5152" s="76"/>
      <c r="P5152" s="76"/>
      <c r="Q5152" s="84"/>
      <c r="R5152" s="85"/>
      <c r="S5152" s="76"/>
      <c r="T5152" s="86"/>
      <c r="U5152" s="84"/>
      <c r="V5152" s="84"/>
      <c r="W5152" s="83"/>
      <c r="X5152" s="76"/>
      <c r="Y5152" s="76"/>
      <c r="Z5152" s="90"/>
      <c r="AA5152" s="81"/>
    </row>
    <row r="5153" spans="1:27" ht="12.75" x14ac:dyDescent="0.2">
      <c r="A5153" s="75"/>
      <c r="B5153" s="76"/>
      <c r="C5153" s="76"/>
      <c r="D5153" s="77"/>
      <c r="E5153" s="78"/>
      <c r="F5153" s="79"/>
      <c r="G5153" s="80"/>
      <c r="H5153" s="81"/>
      <c r="I5153" s="81"/>
      <c r="J5153" s="82"/>
      <c r="K5153" s="82"/>
      <c r="L5153" s="76"/>
      <c r="M5153" s="83"/>
      <c r="N5153" s="83"/>
      <c r="O5153" s="76"/>
      <c r="P5153" s="76"/>
      <c r="Q5153" s="84"/>
      <c r="R5153" s="85"/>
      <c r="S5153" s="76"/>
      <c r="T5153" s="86"/>
      <c r="U5153" s="84"/>
      <c r="V5153" s="84"/>
      <c r="W5153" s="83"/>
      <c r="X5153" s="76"/>
      <c r="Y5153" s="76"/>
      <c r="Z5153" s="90"/>
      <c r="AA5153" s="81"/>
    </row>
    <row r="5154" spans="1:27" ht="12.75" x14ac:dyDescent="0.2">
      <c r="A5154" s="75"/>
      <c r="B5154" s="76"/>
      <c r="C5154" s="76"/>
      <c r="D5154" s="77"/>
      <c r="E5154" s="78"/>
      <c r="F5154" s="79"/>
      <c r="G5154" s="80"/>
      <c r="H5154" s="81"/>
      <c r="I5154" s="81"/>
      <c r="J5154" s="82"/>
      <c r="K5154" s="82"/>
      <c r="L5154" s="76"/>
      <c r="M5154" s="83"/>
      <c r="N5154" s="83"/>
      <c r="O5154" s="76"/>
      <c r="P5154" s="76"/>
      <c r="Q5154" s="84"/>
      <c r="R5154" s="85"/>
      <c r="S5154" s="76"/>
      <c r="T5154" s="86"/>
      <c r="U5154" s="84"/>
      <c r="V5154" s="84"/>
      <c r="W5154" s="83"/>
      <c r="X5154" s="76"/>
      <c r="Y5154" s="76"/>
      <c r="Z5154" s="90"/>
      <c r="AA5154" s="81"/>
    </row>
    <row r="5155" spans="1:27" ht="12.75" x14ac:dyDescent="0.2">
      <c r="A5155" s="75"/>
      <c r="B5155" s="76"/>
      <c r="C5155" s="76"/>
      <c r="D5155" s="77"/>
      <c r="E5155" s="78"/>
      <c r="F5155" s="79"/>
      <c r="G5155" s="80"/>
      <c r="H5155" s="81"/>
      <c r="I5155" s="81"/>
      <c r="J5155" s="82"/>
      <c r="K5155" s="82"/>
      <c r="L5155" s="76"/>
      <c r="M5155" s="83"/>
      <c r="N5155" s="83"/>
      <c r="O5155" s="76"/>
      <c r="P5155" s="76"/>
      <c r="Q5155" s="84"/>
      <c r="R5155" s="85"/>
      <c r="S5155" s="76"/>
      <c r="T5155" s="86"/>
      <c r="U5155" s="84"/>
      <c r="V5155" s="84"/>
      <c r="W5155" s="83"/>
      <c r="X5155" s="76"/>
      <c r="Y5155" s="76"/>
      <c r="Z5155" s="90"/>
      <c r="AA5155" s="81"/>
    </row>
    <row r="5156" spans="1:27" ht="12.75" x14ac:dyDescent="0.2">
      <c r="A5156" s="75"/>
      <c r="B5156" s="76"/>
      <c r="C5156" s="76"/>
      <c r="D5156" s="77"/>
      <c r="E5156" s="78"/>
      <c r="F5156" s="79"/>
      <c r="G5156" s="80"/>
      <c r="H5156" s="81"/>
      <c r="I5156" s="81"/>
      <c r="J5156" s="82"/>
      <c r="K5156" s="82"/>
      <c r="L5156" s="76"/>
      <c r="M5156" s="83"/>
      <c r="N5156" s="83"/>
      <c r="O5156" s="76"/>
      <c r="P5156" s="76"/>
      <c r="Q5156" s="84"/>
      <c r="R5156" s="85"/>
      <c r="S5156" s="76"/>
      <c r="T5156" s="86"/>
      <c r="U5156" s="84"/>
      <c r="V5156" s="84"/>
      <c r="W5156" s="83"/>
      <c r="X5156" s="76"/>
      <c r="Y5156" s="76"/>
      <c r="Z5156" s="90"/>
      <c r="AA5156" s="81"/>
    </row>
    <row r="5157" spans="1:27" ht="12.75" x14ac:dyDescent="0.2">
      <c r="A5157" s="75"/>
      <c r="B5157" s="76"/>
      <c r="C5157" s="76"/>
      <c r="D5157" s="77"/>
      <c r="E5157" s="78"/>
      <c r="F5157" s="79"/>
      <c r="G5157" s="80"/>
      <c r="H5157" s="81"/>
      <c r="I5157" s="81"/>
      <c r="J5157" s="82"/>
      <c r="K5157" s="82"/>
      <c r="L5157" s="76"/>
      <c r="M5157" s="83"/>
      <c r="N5157" s="83"/>
      <c r="O5157" s="76"/>
      <c r="P5157" s="76"/>
      <c r="Q5157" s="84"/>
      <c r="R5157" s="85"/>
      <c r="S5157" s="76"/>
      <c r="T5157" s="86"/>
      <c r="U5157" s="84"/>
      <c r="V5157" s="84"/>
      <c r="W5157" s="83"/>
      <c r="X5157" s="76"/>
      <c r="Y5157" s="76"/>
      <c r="Z5157" s="90"/>
      <c r="AA5157" s="81"/>
    </row>
    <row r="5158" spans="1:27" ht="12.75" x14ac:dyDescent="0.2">
      <c r="A5158" s="75"/>
      <c r="B5158" s="76"/>
      <c r="C5158" s="76"/>
      <c r="D5158" s="77"/>
      <c r="E5158" s="78"/>
      <c r="F5158" s="79"/>
      <c r="G5158" s="80"/>
      <c r="H5158" s="81"/>
      <c r="I5158" s="81"/>
      <c r="J5158" s="82"/>
      <c r="K5158" s="82"/>
      <c r="L5158" s="76"/>
      <c r="M5158" s="83"/>
      <c r="N5158" s="83"/>
      <c r="O5158" s="76"/>
      <c r="P5158" s="76"/>
      <c r="Q5158" s="84"/>
      <c r="R5158" s="85"/>
      <c r="S5158" s="76"/>
      <c r="T5158" s="86"/>
      <c r="U5158" s="84"/>
      <c r="V5158" s="84"/>
      <c r="W5158" s="83"/>
      <c r="X5158" s="76"/>
      <c r="Y5158" s="76"/>
      <c r="Z5158" s="90"/>
      <c r="AA5158" s="81"/>
    </row>
    <row r="5159" spans="1:27" ht="12.75" x14ac:dyDescent="0.2">
      <c r="A5159" s="75"/>
      <c r="B5159" s="76"/>
      <c r="C5159" s="76"/>
      <c r="D5159" s="77"/>
      <c r="E5159" s="78"/>
      <c r="F5159" s="79"/>
      <c r="G5159" s="80"/>
      <c r="H5159" s="81"/>
      <c r="I5159" s="81"/>
      <c r="J5159" s="82"/>
      <c r="K5159" s="82"/>
      <c r="L5159" s="76"/>
      <c r="M5159" s="83"/>
      <c r="N5159" s="83"/>
      <c r="O5159" s="76"/>
      <c r="P5159" s="76"/>
      <c r="Q5159" s="84"/>
      <c r="R5159" s="85"/>
      <c r="S5159" s="76"/>
      <c r="T5159" s="86"/>
      <c r="U5159" s="84"/>
      <c r="V5159" s="84"/>
      <c r="W5159" s="83"/>
      <c r="X5159" s="76"/>
      <c r="Y5159" s="76"/>
      <c r="Z5159" s="90"/>
      <c r="AA5159" s="81"/>
    </row>
    <row r="5160" spans="1:27" ht="12.75" x14ac:dyDescent="0.2">
      <c r="A5160" s="75"/>
      <c r="B5160" s="76"/>
      <c r="C5160" s="76"/>
      <c r="D5160" s="77"/>
      <c r="E5160" s="78"/>
      <c r="F5160" s="79"/>
      <c r="G5160" s="80"/>
      <c r="H5160" s="81"/>
      <c r="I5160" s="81"/>
      <c r="J5160" s="82"/>
      <c r="K5160" s="82"/>
      <c r="L5160" s="76"/>
      <c r="M5160" s="83"/>
      <c r="N5160" s="83"/>
      <c r="O5160" s="76"/>
      <c r="P5160" s="76"/>
      <c r="Q5160" s="84"/>
      <c r="R5160" s="85"/>
      <c r="S5160" s="76"/>
      <c r="T5160" s="86"/>
      <c r="U5160" s="84"/>
      <c r="V5160" s="84"/>
      <c r="W5160" s="83"/>
      <c r="X5160" s="76"/>
      <c r="Y5160" s="76"/>
      <c r="Z5160" s="90"/>
      <c r="AA5160" s="81"/>
    </row>
    <row r="5161" spans="1:27" ht="12.75" x14ac:dyDescent="0.2">
      <c r="A5161" s="75"/>
      <c r="B5161" s="76"/>
      <c r="C5161" s="76"/>
      <c r="D5161" s="77"/>
      <c r="E5161" s="78"/>
      <c r="F5161" s="79"/>
      <c r="G5161" s="80"/>
      <c r="H5161" s="81"/>
      <c r="I5161" s="81"/>
      <c r="J5161" s="82"/>
      <c r="K5161" s="82"/>
      <c r="L5161" s="76"/>
      <c r="M5161" s="83"/>
      <c r="N5161" s="83"/>
      <c r="O5161" s="76"/>
      <c r="P5161" s="76"/>
      <c r="Q5161" s="84"/>
      <c r="R5161" s="85"/>
      <c r="S5161" s="76"/>
      <c r="T5161" s="86"/>
      <c r="U5161" s="84"/>
      <c r="V5161" s="84"/>
      <c r="W5161" s="83"/>
      <c r="X5161" s="76"/>
      <c r="Y5161" s="76"/>
      <c r="Z5161" s="90"/>
      <c r="AA5161" s="81"/>
    </row>
    <row r="5162" spans="1:27" ht="12.75" x14ac:dyDescent="0.2">
      <c r="A5162" s="75"/>
      <c r="B5162" s="76"/>
      <c r="C5162" s="76"/>
      <c r="D5162" s="77"/>
      <c r="E5162" s="78"/>
      <c r="F5162" s="79"/>
      <c r="G5162" s="80"/>
      <c r="H5162" s="81"/>
      <c r="I5162" s="81"/>
      <c r="J5162" s="82"/>
      <c r="K5162" s="82"/>
      <c r="L5162" s="76"/>
      <c r="M5162" s="83"/>
      <c r="N5162" s="83"/>
      <c r="O5162" s="76"/>
      <c r="P5162" s="76"/>
      <c r="Q5162" s="84"/>
      <c r="R5162" s="85"/>
      <c r="S5162" s="76"/>
      <c r="T5162" s="86"/>
      <c r="U5162" s="84"/>
      <c r="V5162" s="84"/>
      <c r="W5162" s="83"/>
      <c r="X5162" s="76"/>
      <c r="Y5162" s="76"/>
      <c r="Z5162" s="90"/>
      <c r="AA5162" s="81"/>
    </row>
    <row r="5163" spans="1:27" ht="12.75" x14ac:dyDescent="0.2">
      <c r="A5163" s="75"/>
      <c r="B5163" s="76"/>
      <c r="C5163" s="76"/>
      <c r="D5163" s="77"/>
      <c r="E5163" s="78"/>
      <c r="F5163" s="79"/>
      <c r="G5163" s="80"/>
      <c r="H5163" s="81"/>
      <c r="I5163" s="81"/>
      <c r="J5163" s="82"/>
      <c r="K5163" s="82"/>
      <c r="L5163" s="76"/>
      <c r="M5163" s="83"/>
      <c r="N5163" s="83"/>
      <c r="O5163" s="76"/>
      <c r="P5163" s="76"/>
      <c r="Q5163" s="84"/>
      <c r="R5163" s="85"/>
      <c r="S5163" s="76"/>
      <c r="T5163" s="86"/>
      <c r="U5163" s="84"/>
      <c r="V5163" s="84"/>
      <c r="W5163" s="83"/>
      <c r="X5163" s="76"/>
      <c r="Y5163" s="76"/>
      <c r="Z5163" s="90"/>
      <c r="AA5163" s="81"/>
    </row>
    <row r="5164" spans="1:27" ht="12.75" x14ac:dyDescent="0.2">
      <c r="A5164" s="75"/>
      <c r="B5164" s="76"/>
      <c r="C5164" s="76"/>
      <c r="D5164" s="77"/>
      <c r="E5164" s="78"/>
      <c r="F5164" s="79"/>
      <c r="G5164" s="80"/>
      <c r="H5164" s="81"/>
      <c r="I5164" s="81"/>
      <c r="J5164" s="82"/>
      <c r="K5164" s="82"/>
      <c r="L5164" s="76"/>
      <c r="M5164" s="83"/>
      <c r="N5164" s="83"/>
      <c r="O5164" s="76"/>
      <c r="P5164" s="76"/>
      <c r="Q5164" s="84"/>
      <c r="R5164" s="85"/>
      <c r="S5164" s="76"/>
      <c r="T5164" s="86"/>
      <c r="U5164" s="84"/>
      <c r="V5164" s="84"/>
      <c r="W5164" s="83"/>
      <c r="X5164" s="76"/>
      <c r="Y5164" s="76"/>
      <c r="Z5164" s="90"/>
      <c r="AA5164" s="81"/>
    </row>
    <row r="5165" spans="1:27" ht="12.75" x14ac:dyDescent="0.2">
      <c r="A5165" s="75"/>
      <c r="B5165" s="76"/>
      <c r="C5165" s="76"/>
      <c r="D5165" s="77"/>
      <c r="E5165" s="78"/>
      <c r="F5165" s="79"/>
      <c r="G5165" s="80"/>
      <c r="H5165" s="81"/>
      <c r="I5165" s="81"/>
      <c r="J5165" s="82"/>
      <c r="K5165" s="82"/>
      <c r="L5165" s="76"/>
      <c r="M5165" s="83"/>
      <c r="N5165" s="83"/>
      <c r="O5165" s="76"/>
      <c r="P5165" s="76"/>
      <c r="Q5165" s="84"/>
      <c r="R5165" s="85"/>
      <c r="S5165" s="76"/>
      <c r="T5165" s="86"/>
      <c r="U5165" s="84"/>
      <c r="V5165" s="84"/>
      <c r="W5165" s="83"/>
      <c r="X5165" s="76"/>
      <c r="Y5165" s="76"/>
      <c r="Z5165" s="90"/>
      <c r="AA5165" s="81"/>
    </row>
    <row r="5166" spans="1:27" ht="12.75" x14ac:dyDescent="0.2">
      <c r="A5166" s="75"/>
      <c r="B5166" s="76"/>
      <c r="C5166" s="76"/>
      <c r="D5166" s="77"/>
      <c r="E5166" s="78"/>
      <c r="F5166" s="79"/>
      <c r="G5166" s="80"/>
      <c r="H5166" s="81"/>
      <c r="I5166" s="81"/>
      <c r="J5166" s="82"/>
      <c r="K5166" s="82"/>
      <c r="L5166" s="76"/>
      <c r="M5166" s="83"/>
      <c r="N5166" s="83"/>
      <c r="O5166" s="76"/>
      <c r="P5166" s="76"/>
      <c r="Q5166" s="84"/>
      <c r="R5166" s="85"/>
      <c r="S5166" s="76"/>
      <c r="T5166" s="86"/>
      <c r="U5166" s="84"/>
      <c r="V5166" s="84"/>
      <c r="W5166" s="83"/>
      <c r="X5166" s="76"/>
      <c r="Y5166" s="76"/>
      <c r="Z5166" s="90"/>
      <c r="AA5166" s="81"/>
    </row>
    <row r="5167" spans="1:27" ht="12.75" x14ac:dyDescent="0.2">
      <c r="A5167" s="75"/>
      <c r="B5167" s="76"/>
      <c r="C5167" s="76"/>
      <c r="D5167" s="77"/>
      <c r="E5167" s="78"/>
      <c r="F5167" s="79"/>
      <c r="G5167" s="80"/>
      <c r="H5167" s="81"/>
      <c r="I5167" s="81"/>
      <c r="J5167" s="82"/>
      <c r="K5167" s="82"/>
      <c r="L5167" s="76"/>
      <c r="M5167" s="83"/>
      <c r="N5167" s="83"/>
      <c r="O5167" s="76"/>
      <c r="P5167" s="76"/>
      <c r="Q5167" s="84"/>
      <c r="R5167" s="85"/>
      <c r="S5167" s="76"/>
      <c r="T5167" s="86"/>
      <c r="U5167" s="84"/>
      <c r="V5167" s="84"/>
      <c r="W5167" s="83"/>
      <c r="X5167" s="76"/>
      <c r="Y5167" s="76"/>
      <c r="Z5167" s="90"/>
      <c r="AA5167" s="81"/>
    </row>
    <row r="5168" spans="1:27" ht="12.75" x14ac:dyDescent="0.2">
      <c r="A5168" s="75"/>
      <c r="B5168" s="76"/>
      <c r="C5168" s="76"/>
      <c r="D5168" s="77"/>
      <c r="E5168" s="78"/>
      <c r="F5168" s="79"/>
      <c r="G5168" s="80"/>
      <c r="H5168" s="81"/>
      <c r="I5168" s="81"/>
      <c r="J5168" s="82"/>
      <c r="K5168" s="82"/>
      <c r="L5168" s="76"/>
      <c r="M5168" s="83"/>
      <c r="N5168" s="83"/>
      <c r="O5168" s="76"/>
      <c r="P5168" s="76"/>
      <c r="Q5168" s="84"/>
      <c r="R5168" s="85"/>
      <c r="S5168" s="76"/>
      <c r="T5168" s="86"/>
      <c r="U5168" s="84"/>
      <c r="V5168" s="84"/>
      <c r="W5168" s="83"/>
      <c r="X5168" s="76"/>
      <c r="Y5168" s="76"/>
      <c r="Z5168" s="90"/>
      <c r="AA5168" s="81"/>
    </row>
    <row r="5169" spans="1:27" ht="12.75" x14ac:dyDescent="0.2">
      <c r="A5169" s="75"/>
      <c r="B5169" s="76"/>
      <c r="C5169" s="76"/>
      <c r="D5169" s="77"/>
      <c r="E5169" s="78"/>
      <c r="F5169" s="79"/>
      <c r="G5169" s="80"/>
      <c r="H5169" s="81"/>
      <c r="I5169" s="81"/>
      <c r="J5169" s="82"/>
      <c r="K5169" s="82"/>
      <c r="L5169" s="76"/>
      <c r="M5169" s="83"/>
      <c r="N5169" s="83"/>
      <c r="O5169" s="76"/>
      <c r="P5169" s="76"/>
      <c r="Q5169" s="84"/>
      <c r="R5169" s="85"/>
      <c r="S5169" s="76"/>
      <c r="T5169" s="86"/>
      <c r="U5169" s="84"/>
      <c r="V5169" s="84"/>
      <c r="W5169" s="83"/>
      <c r="X5169" s="76"/>
      <c r="Y5169" s="76"/>
      <c r="Z5169" s="90"/>
      <c r="AA5169" s="81"/>
    </row>
    <row r="5170" spans="1:27" ht="12.75" x14ac:dyDescent="0.2">
      <c r="A5170" s="75"/>
      <c r="B5170" s="76"/>
      <c r="C5170" s="76"/>
      <c r="D5170" s="77"/>
      <c r="E5170" s="78"/>
      <c r="F5170" s="79"/>
      <c r="G5170" s="80"/>
      <c r="H5170" s="81"/>
      <c r="I5170" s="81"/>
      <c r="J5170" s="82"/>
      <c r="K5170" s="82"/>
      <c r="L5170" s="76"/>
      <c r="M5170" s="83"/>
      <c r="N5170" s="83"/>
      <c r="O5170" s="76"/>
      <c r="P5170" s="76"/>
      <c r="Q5170" s="84"/>
      <c r="R5170" s="85"/>
      <c r="S5170" s="76"/>
      <c r="T5170" s="86"/>
      <c r="U5170" s="84"/>
      <c r="V5170" s="84"/>
      <c r="W5170" s="83"/>
      <c r="X5170" s="76"/>
      <c r="Y5170" s="76"/>
      <c r="Z5170" s="90"/>
      <c r="AA5170" s="81"/>
    </row>
    <row r="5171" spans="1:27" ht="12.75" x14ac:dyDescent="0.2">
      <c r="A5171" s="75"/>
      <c r="B5171" s="76"/>
      <c r="C5171" s="76"/>
      <c r="D5171" s="77"/>
      <c r="E5171" s="78"/>
      <c r="F5171" s="79"/>
      <c r="G5171" s="80"/>
      <c r="H5171" s="81"/>
      <c r="I5171" s="81"/>
      <c r="J5171" s="82"/>
      <c r="K5171" s="82"/>
      <c r="L5171" s="76"/>
      <c r="M5171" s="83"/>
      <c r="N5171" s="83"/>
      <c r="O5171" s="76"/>
      <c r="P5171" s="76"/>
      <c r="Q5171" s="84"/>
      <c r="R5171" s="85"/>
      <c r="S5171" s="76"/>
      <c r="T5171" s="86"/>
      <c r="U5171" s="84"/>
      <c r="V5171" s="84"/>
      <c r="W5171" s="83"/>
      <c r="X5171" s="76"/>
      <c r="Y5171" s="76"/>
      <c r="Z5171" s="90"/>
      <c r="AA5171" s="81"/>
    </row>
    <row r="5172" spans="1:27" ht="12.75" x14ac:dyDescent="0.2">
      <c r="A5172" s="75"/>
      <c r="B5172" s="76"/>
      <c r="C5172" s="76"/>
      <c r="D5172" s="77"/>
      <c r="E5172" s="78"/>
      <c r="F5172" s="79"/>
      <c r="G5172" s="80"/>
      <c r="H5172" s="81"/>
      <c r="I5172" s="81"/>
      <c r="J5172" s="82"/>
      <c r="K5172" s="82"/>
      <c r="L5172" s="76"/>
      <c r="M5172" s="83"/>
      <c r="N5172" s="83"/>
      <c r="O5172" s="76"/>
      <c r="P5172" s="76"/>
      <c r="Q5172" s="84"/>
      <c r="R5172" s="85"/>
      <c r="S5172" s="76"/>
      <c r="T5172" s="86"/>
      <c r="U5172" s="84"/>
      <c r="V5172" s="84"/>
      <c r="W5172" s="83"/>
      <c r="X5172" s="76"/>
      <c r="Y5172" s="76"/>
      <c r="Z5172" s="90"/>
      <c r="AA5172" s="81"/>
    </row>
    <row r="5173" spans="1:27" ht="12.75" x14ac:dyDescent="0.2">
      <c r="A5173" s="75"/>
      <c r="B5173" s="76"/>
      <c r="C5173" s="76"/>
      <c r="D5173" s="77"/>
      <c r="E5173" s="78"/>
      <c r="F5173" s="79"/>
      <c r="G5173" s="80"/>
      <c r="H5173" s="81"/>
      <c r="I5173" s="81"/>
      <c r="J5173" s="82"/>
      <c r="K5173" s="82"/>
      <c r="L5173" s="76"/>
      <c r="M5173" s="83"/>
      <c r="N5173" s="83"/>
      <c r="O5173" s="76"/>
      <c r="P5173" s="76"/>
      <c r="Q5173" s="84"/>
      <c r="R5173" s="85"/>
      <c r="S5173" s="76"/>
      <c r="T5173" s="86"/>
      <c r="U5173" s="84"/>
      <c r="V5173" s="84"/>
      <c r="W5173" s="83"/>
      <c r="X5173" s="76"/>
      <c r="Y5173" s="76"/>
      <c r="Z5173" s="90"/>
      <c r="AA5173" s="81"/>
    </row>
    <row r="5174" spans="1:27" ht="12.75" x14ac:dyDescent="0.2">
      <c r="A5174" s="75"/>
      <c r="B5174" s="76"/>
      <c r="C5174" s="76"/>
      <c r="D5174" s="77"/>
      <c r="E5174" s="78"/>
      <c r="F5174" s="79"/>
      <c r="G5174" s="80"/>
      <c r="H5174" s="81"/>
      <c r="I5174" s="81"/>
      <c r="J5174" s="82"/>
      <c r="K5174" s="82"/>
      <c r="L5174" s="76"/>
      <c r="M5174" s="83"/>
      <c r="N5174" s="83"/>
      <c r="O5174" s="76"/>
      <c r="P5174" s="76"/>
      <c r="Q5174" s="84"/>
      <c r="R5174" s="85"/>
      <c r="S5174" s="76"/>
      <c r="T5174" s="86"/>
      <c r="U5174" s="84"/>
      <c r="V5174" s="84"/>
      <c r="W5174" s="83"/>
      <c r="X5174" s="76"/>
      <c r="Y5174" s="76"/>
      <c r="Z5174" s="90"/>
      <c r="AA5174" s="81"/>
    </row>
    <row r="5175" spans="1:27" ht="12.75" x14ac:dyDescent="0.2">
      <c r="A5175" s="75"/>
      <c r="B5175" s="76"/>
      <c r="C5175" s="76"/>
      <c r="D5175" s="77"/>
      <c r="E5175" s="78"/>
      <c r="F5175" s="79"/>
      <c r="G5175" s="80"/>
      <c r="H5175" s="81"/>
      <c r="I5175" s="81"/>
      <c r="J5175" s="82"/>
      <c r="K5175" s="82"/>
      <c r="L5175" s="76"/>
      <c r="M5175" s="83"/>
      <c r="N5175" s="83"/>
      <c r="O5175" s="76"/>
      <c r="P5175" s="76"/>
      <c r="Q5175" s="84"/>
      <c r="R5175" s="85"/>
      <c r="S5175" s="76"/>
      <c r="T5175" s="86"/>
      <c r="U5175" s="84"/>
      <c r="V5175" s="84"/>
      <c r="W5175" s="83"/>
      <c r="X5175" s="76"/>
      <c r="Y5175" s="76"/>
      <c r="Z5175" s="90"/>
      <c r="AA5175" s="81"/>
    </row>
    <row r="5176" spans="1:27" ht="12.75" x14ac:dyDescent="0.2">
      <c r="A5176" s="75"/>
      <c r="B5176" s="76"/>
      <c r="C5176" s="76"/>
      <c r="D5176" s="77"/>
      <c r="E5176" s="78"/>
      <c r="F5176" s="79"/>
      <c r="G5176" s="80"/>
      <c r="H5176" s="81"/>
      <c r="I5176" s="81"/>
      <c r="J5176" s="82"/>
      <c r="K5176" s="82"/>
      <c r="L5176" s="76"/>
      <c r="M5176" s="83"/>
      <c r="N5176" s="83"/>
      <c r="O5176" s="76"/>
      <c r="P5176" s="76"/>
      <c r="Q5176" s="84"/>
      <c r="R5176" s="85"/>
      <c r="S5176" s="76"/>
      <c r="T5176" s="86"/>
      <c r="U5176" s="84"/>
      <c r="V5176" s="84"/>
      <c r="W5176" s="83"/>
      <c r="X5176" s="76"/>
      <c r="Y5176" s="76"/>
      <c r="Z5176" s="90"/>
      <c r="AA5176" s="81"/>
    </row>
    <row r="5177" spans="1:27" ht="12.75" x14ac:dyDescent="0.2">
      <c r="A5177" s="75"/>
      <c r="B5177" s="76"/>
      <c r="C5177" s="76"/>
      <c r="D5177" s="77"/>
      <c r="E5177" s="78"/>
      <c r="F5177" s="79"/>
      <c r="G5177" s="80"/>
      <c r="H5177" s="81"/>
      <c r="I5177" s="81"/>
      <c r="J5177" s="82"/>
      <c r="K5177" s="82"/>
      <c r="L5177" s="76"/>
      <c r="M5177" s="83"/>
      <c r="N5177" s="83"/>
      <c r="O5177" s="76"/>
      <c r="P5177" s="76"/>
      <c r="Q5177" s="84"/>
      <c r="R5177" s="85"/>
      <c r="S5177" s="76"/>
      <c r="T5177" s="86"/>
      <c r="U5177" s="84"/>
      <c r="V5177" s="84"/>
      <c r="W5177" s="83"/>
      <c r="X5177" s="76"/>
      <c r="Y5177" s="76"/>
      <c r="Z5177" s="90"/>
      <c r="AA5177" s="81"/>
    </row>
    <row r="5178" spans="1:27" ht="12.75" x14ac:dyDescent="0.2">
      <c r="A5178" s="75"/>
      <c r="B5178" s="76"/>
      <c r="C5178" s="76"/>
      <c r="D5178" s="77"/>
      <c r="E5178" s="78"/>
      <c r="F5178" s="79"/>
      <c r="G5178" s="80"/>
      <c r="H5178" s="81"/>
      <c r="I5178" s="81"/>
      <c r="J5178" s="82"/>
      <c r="K5178" s="82"/>
      <c r="L5178" s="76"/>
      <c r="M5178" s="83"/>
      <c r="N5178" s="83"/>
      <c r="O5178" s="76"/>
      <c r="P5178" s="76"/>
      <c r="Q5178" s="84"/>
      <c r="R5178" s="85"/>
      <c r="S5178" s="76"/>
      <c r="T5178" s="86"/>
      <c r="U5178" s="84"/>
      <c r="V5178" s="84"/>
      <c r="W5178" s="83"/>
      <c r="X5178" s="76"/>
      <c r="Y5178" s="76"/>
      <c r="Z5178" s="90"/>
      <c r="AA5178" s="81"/>
    </row>
    <row r="5179" spans="1:27" ht="12.75" x14ac:dyDescent="0.2">
      <c r="A5179" s="75"/>
      <c r="B5179" s="76"/>
      <c r="C5179" s="76"/>
      <c r="D5179" s="77"/>
      <c r="E5179" s="78"/>
      <c r="F5179" s="79"/>
      <c r="G5179" s="80"/>
      <c r="H5179" s="81"/>
      <c r="I5179" s="81"/>
      <c r="J5179" s="82"/>
      <c r="K5179" s="82"/>
      <c r="L5179" s="76"/>
      <c r="M5179" s="83"/>
      <c r="N5179" s="83"/>
      <c r="O5179" s="76"/>
      <c r="P5179" s="76"/>
      <c r="Q5179" s="84"/>
      <c r="R5179" s="85"/>
      <c r="S5179" s="76"/>
      <c r="T5179" s="86"/>
      <c r="U5179" s="84"/>
      <c r="V5179" s="84"/>
      <c r="W5179" s="83"/>
      <c r="X5179" s="76"/>
      <c r="Y5179" s="76"/>
      <c r="Z5179" s="90"/>
      <c r="AA5179" s="81"/>
    </row>
    <row r="5180" spans="1:27" ht="12.75" x14ac:dyDescent="0.2">
      <c r="A5180" s="75"/>
      <c r="B5180" s="76"/>
      <c r="C5180" s="76"/>
      <c r="D5180" s="77"/>
      <c r="E5180" s="78"/>
      <c r="F5180" s="79"/>
      <c r="G5180" s="80"/>
      <c r="H5180" s="81"/>
      <c r="I5180" s="81"/>
      <c r="J5180" s="82"/>
      <c r="K5180" s="82"/>
      <c r="L5180" s="76"/>
      <c r="M5180" s="83"/>
      <c r="N5180" s="83"/>
      <c r="O5180" s="76"/>
      <c r="P5180" s="76"/>
      <c r="Q5180" s="84"/>
      <c r="R5180" s="85"/>
      <c r="S5180" s="76"/>
      <c r="T5180" s="86"/>
      <c r="U5180" s="84"/>
      <c r="V5180" s="84"/>
      <c r="W5180" s="83"/>
      <c r="X5180" s="76"/>
      <c r="Y5180" s="76"/>
      <c r="Z5180" s="90"/>
      <c r="AA5180" s="81"/>
    </row>
    <row r="5181" spans="1:27" ht="12.75" x14ac:dyDescent="0.2">
      <c r="A5181" s="75"/>
      <c r="B5181" s="76"/>
      <c r="C5181" s="76"/>
      <c r="D5181" s="77"/>
      <c r="E5181" s="78"/>
      <c r="F5181" s="79"/>
      <c r="G5181" s="80"/>
      <c r="H5181" s="81"/>
      <c r="I5181" s="81"/>
      <c r="J5181" s="82"/>
      <c r="K5181" s="82"/>
      <c r="L5181" s="76"/>
      <c r="M5181" s="83"/>
      <c r="N5181" s="83"/>
      <c r="O5181" s="76"/>
      <c r="P5181" s="76"/>
      <c r="Q5181" s="84"/>
      <c r="R5181" s="85"/>
      <c r="S5181" s="76"/>
      <c r="T5181" s="86"/>
      <c r="U5181" s="84"/>
      <c r="V5181" s="84"/>
      <c r="W5181" s="83"/>
      <c r="X5181" s="76"/>
      <c r="Y5181" s="76"/>
      <c r="Z5181" s="90"/>
      <c r="AA5181" s="81"/>
    </row>
    <row r="5182" spans="1:27" ht="12.75" x14ac:dyDescent="0.2">
      <c r="A5182" s="75"/>
      <c r="B5182" s="76"/>
      <c r="C5182" s="76"/>
      <c r="D5182" s="77"/>
      <c r="E5182" s="78"/>
      <c r="F5182" s="79"/>
      <c r="G5182" s="80"/>
      <c r="H5182" s="81"/>
      <c r="I5182" s="81"/>
      <c r="J5182" s="82"/>
      <c r="K5182" s="82"/>
      <c r="L5182" s="76"/>
      <c r="M5182" s="83"/>
      <c r="N5182" s="83"/>
      <c r="O5182" s="76"/>
      <c r="P5182" s="76"/>
      <c r="Q5182" s="84"/>
      <c r="R5182" s="85"/>
      <c r="S5182" s="76"/>
      <c r="T5182" s="86"/>
      <c r="U5182" s="84"/>
      <c r="V5182" s="84"/>
      <c r="W5182" s="83"/>
      <c r="X5182" s="76"/>
      <c r="Y5182" s="76"/>
      <c r="Z5182" s="90"/>
      <c r="AA5182" s="81"/>
    </row>
    <row r="5183" spans="1:27" ht="12.75" x14ac:dyDescent="0.2">
      <c r="A5183" s="75"/>
      <c r="B5183" s="76"/>
      <c r="C5183" s="76"/>
      <c r="D5183" s="77"/>
      <c r="E5183" s="78"/>
      <c r="F5183" s="79"/>
      <c r="G5183" s="80"/>
      <c r="H5183" s="81"/>
      <c r="I5183" s="81"/>
      <c r="J5183" s="82"/>
      <c r="K5183" s="82"/>
      <c r="L5183" s="76"/>
      <c r="M5183" s="83"/>
      <c r="N5183" s="83"/>
      <c r="O5183" s="76"/>
      <c r="P5183" s="76"/>
      <c r="Q5183" s="84"/>
      <c r="R5183" s="85"/>
      <c r="S5183" s="76"/>
      <c r="T5183" s="86"/>
      <c r="U5183" s="84"/>
      <c r="V5183" s="84"/>
      <c r="W5183" s="83"/>
      <c r="X5183" s="76"/>
      <c r="Y5183" s="76"/>
      <c r="Z5183" s="90"/>
      <c r="AA5183" s="81"/>
    </row>
    <row r="5184" spans="1:27" ht="12.75" x14ac:dyDescent="0.2">
      <c r="A5184" s="75"/>
      <c r="B5184" s="76"/>
      <c r="C5184" s="76"/>
      <c r="D5184" s="77"/>
      <c r="E5184" s="78"/>
      <c r="F5184" s="79"/>
      <c r="G5184" s="80"/>
      <c r="H5184" s="81"/>
      <c r="I5184" s="81"/>
      <c r="J5184" s="82"/>
      <c r="K5184" s="82"/>
      <c r="L5184" s="76"/>
      <c r="M5184" s="83"/>
      <c r="N5184" s="83"/>
      <c r="O5184" s="76"/>
      <c r="P5184" s="76"/>
      <c r="Q5184" s="84"/>
      <c r="R5184" s="85"/>
      <c r="S5184" s="76"/>
      <c r="T5184" s="86"/>
      <c r="U5184" s="84"/>
      <c r="V5184" s="84"/>
      <c r="W5184" s="83"/>
      <c r="X5184" s="76"/>
      <c r="Y5184" s="76"/>
      <c r="Z5184" s="90"/>
      <c r="AA5184" s="81"/>
    </row>
    <row r="5185" spans="1:27" ht="12.75" x14ac:dyDescent="0.2">
      <c r="A5185" s="75"/>
      <c r="B5185" s="76"/>
      <c r="C5185" s="76"/>
      <c r="D5185" s="77"/>
      <c r="E5185" s="78"/>
      <c r="F5185" s="79"/>
      <c r="G5185" s="80"/>
      <c r="H5185" s="81"/>
      <c r="I5185" s="81"/>
      <c r="J5185" s="82"/>
      <c r="K5185" s="82"/>
      <c r="L5185" s="76"/>
      <c r="M5185" s="83"/>
      <c r="N5185" s="83"/>
      <c r="O5185" s="76"/>
      <c r="P5185" s="76"/>
      <c r="Q5185" s="84"/>
      <c r="R5185" s="85"/>
      <c r="S5185" s="76"/>
      <c r="T5185" s="86"/>
      <c r="U5185" s="84"/>
      <c r="V5185" s="84"/>
      <c r="W5185" s="83"/>
      <c r="X5185" s="76"/>
      <c r="Y5185" s="76"/>
      <c r="Z5185" s="90"/>
      <c r="AA5185" s="81"/>
    </row>
    <row r="5186" spans="1:27" ht="12.75" x14ac:dyDescent="0.2">
      <c r="A5186" s="75"/>
      <c r="B5186" s="76"/>
      <c r="C5186" s="76"/>
      <c r="D5186" s="77"/>
      <c r="E5186" s="78"/>
      <c r="F5186" s="79"/>
      <c r="G5186" s="80"/>
      <c r="H5186" s="81"/>
      <c r="I5186" s="81"/>
      <c r="J5186" s="82"/>
      <c r="K5186" s="82"/>
      <c r="L5186" s="76"/>
      <c r="M5186" s="83"/>
      <c r="N5186" s="83"/>
      <c r="O5186" s="76"/>
      <c r="P5186" s="76"/>
      <c r="Q5186" s="84"/>
      <c r="R5186" s="85"/>
      <c r="S5186" s="76"/>
      <c r="T5186" s="86"/>
      <c r="U5186" s="84"/>
      <c r="V5186" s="84"/>
      <c r="W5186" s="83"/>
      <c r="X5186" s="76"/>
      <c r="Y5186" s="76"/>
      <c r="Z5186" s="90"/>
      <c r="AA5186" s="81"/>
    </row>
    <row r="5187" spans="1:27" ht="12.75" x14ac:dyDescent="0.2">
      <c r="A5187" s="75"/>
      <c r="B5187" s="76"/>
      <c r="C5187" s="76"/>
      <c r="D5187" s="77"/>
      <c r="E5187" s="78"/>
      <c r="F5187" s="79"/>
      <c r="G5187" s="80"/>
      <c r="H5187" s="81"/>
      <c r="I5187" s="81"/>
      <c r="J5187" s="82"/>
      <c r="K5187" s="82"/>
      <c r="L5187" s="76"/>
      <c r="M5187" s="83"/>
      <c r="N5187" s="83"/>
      <c r="O5187" s="76"/>
      <c r="P5187" s="76"/>
      <c r="Q5187" s="84"/>
      <c r="R5187" s="85"/>
      <c r="S5187" s="76"/>
      <c r="T5187" s="86"/>
      <c r="U5187" s="84"/>
      <c r="V5187" s="84"/>
      <c r="W5187" s="83"/>
      <c r="X5187" s="76"/>
      <c r="Y5187" s="76"/>
      <c r="Z5187" s="90"/>
      <c r="AA5187" s="81"/>
    </row>
    <row r="5188" spans="1:27" ht="12.75" x14ac:dyDescent="0.2">
      <c r="A5188" s="75"/>
      <c r="B5188" s="76"/>
      <c r="C5188" s="76"/>
      <c r="D5188" s="77"/>
      <c r="E5188" s="78"/>
      <c r="F5188" s="79"/>
      <c r="G5188" s="80"/>
      <c r="H5188" s="81"/>
      <c r="I5188" s="81"/>
      <c r="J5188" s="82"/>
      <c r="K5188" s="82"/>
      <c r="L5188" s="76"/>
      <c r="M5188" s="83"/>
      <c r="N5188" s="83"/>
      <c r="O5188" s="76"/>
      <c r="P5188" s="76"/>
      <c r="Q5188" s="84"/>
      <c r="R5188" s="85"/>
      <c r="S5188" s="76"/>
      <c r="T5188" s="86"/>
      <c r="U5188" s="84"/>
      <c r="V5188" s="84"/>
      <c r="W5188" s="83"/>
      <c r="X5188" s="76"/>
      <c r="Y5188" s="76"/>
      <c r="Z5188" s="90"/>
      <c r="AA5188" s="81"/>
    </row>
    <row r="5189" spans="1:27" ht="12.75" x14ac:dyDescent="0.2">
      <c r="A5189" s="75"/>
      <c r="B5189" s="76"/>
      <c r="C5189" s="76"/>
      <c r="D5189" s="77"/>
      <c r="E5189" s="78"/>
      <c r="F5189" s="79"/>
      <c r="G5189" s="80"/>
      <c r="H5189" s="81"/>
      <c r="I5189" s="81"/>
      <c r="J5189" s="82"/>
      <c r="K5189" s="82"/>
      <c r="L5189" s="76"/>
      <c r="M5189" s="83"/>
      <c r="N5189" s="83"/>
      <c r="O5189" s="76"/>
      <c r="P5189" s="76"/>
      <c r="Q5189" s="84"/>
      <c r="R5189" s="85"/>
      <c r="S5189" s="76"/>
      <c r="T5189" s="86"/>
      <c r="U5189" s="84"/>
      <c r="V5189" s="84"/>
      <c r="W5189" s="83"/>
      <c r="X5189" s="76"/>
      <c r="Y5189" s="76"/>
      <c r="Z5189" s="90"/>
      <c r="AA5189" s="81"/>
    </row>
    <row r="5190" spans="1:27" ht="12.75" x14ac:dyDescent="0.2">
      <c r="A5190" s="75"/>
      <c r="B5190" s="76"/>
      <c r="C5190" s="76"/>
      <c r="D5190" s="77"/>
      <c r="E5190" s="78"/>
      <c r="F5190" s="79"/>
      <c r="G5190" s="80"/>
      <c r="H5190" s="81"/>
      <c r="I5190" s="81"/>
      <c r="J5190" s="82"/>
      <c r="K5190" s="82"/>
      <c r="L5190" s="76"/>
      <c r="M5190" s="83"/>
      <c r="N5190" s="83"/>
      <c r="O5190" s="76"/>
      <c r="P5190" s="76"/>
      <c r="Q5190" s="84"/>
      <c r="R5190" s="85"/>
      <c r="S5190" s="76"/>
      <c r="T5190" s="86"/>
      <c r="U5190" s="84"/>
      <c r="V5190" s="84"/>
      <c r="W5190" s="83"/>
      <c r="X5190" s="76"/>
      <c r="Y5190" s="76"/>
      <c r="Z5190" s="90"/>
      <c r="AA5190" s="81"/>
    </row>
    <row r="5191" spans="1:27" ht="12.75" x14ac:dyDescent="0.2">
      <c r="A5191" s="75"/>
      <c r="B5191" s="76"/>
      <c r="C5191" s="76"/>
      <c r="D5191" s="77"/>
      <c r="E5191" s="78"/>
      <c r="F5191" s="79"/>
      <c r="G5191" s="80"/>
      <c r="H5191" s="81"/>
      <c r="I5191" s="81"/>
      <c r="J5191" s="82"/>
      <c r="K5191" s="82"/>
      <c r="L5191" s="76"/>
      <c r="M5191" s="83"/>
      <c r="N5191" s="83"/>
      <c r="O5191" s="76"/>
      <c r="P5191" s="76"/>
      <c r="Q5191" s="84"/>
      <c r="R5191" s="85"/>
      <c r="S5191" s="76"/>
      <c r="T5191" s="86"/>
      <c r="U5191" s="84"/>
      <c r="V5191" s="84"/>
      <c r="W5191" s="83"/>
      <c r="X5191" s="76"/>
      <c r="Y5191" s="76"/>
      <c r="Z5191" s="90"/>
      <c r="AA5191" s="81"/>
    </row>
    <row r="5192" spans="1:27" ht="12.75" x14ac:dyDescent="0.2">
      <c r="A5192" s="75"/>
      <c r="B5192" s="76"/>
      <c r="C5192" s="76"/>
      <c r="D5192" s="77"/>
      <c r="E5192" s="78"/>
      <c r="F5192" s="79"/>
      <c r="G5192" s="80"/>
      <c r="H5192" s="81"/>
      <c r="I5192" s="81"/>
      <c r="J5192" s="82"/>
      <c r="K5192" s="82"/>
      <c r="L5192" s="76"/>
      <c r="M5192" s="83"/>
      <c r="N5192" s="83"/>
      <c r="O5192" s="76"/>
      <c r="P5192" s="76"/>
      <c r="Q5192" s="84"/>
      <c r="R5192" s="85"/>
      <c r="S5192" s="76"/>
      <c r="T5192" s="86"/>
      <c r="U5192" s="84"/>
      <c r="V5192" s="84"/>
      <c r="W5192" s="83"/>
      <c r="X5192" s="76"/>
      <c r="Y5192" s="76"/>
      <c r="Z5192" s="90"/>
      <c r="AA5192" s="81"/>
    </row>
    <row r="5193" spans="1:27" ht="12.75" x14ac:dyDescent="0.2">
      <c r="A5193" s="75"/>
      <c r="B5193" s="76"/>
      <c r="C5193" s="76"/>
      <c r="D5193" s="77"/>
      <c r="E5193" s="78"/>
      <c r="F5193" s="79"/>
      <c r="G5193" s="80"/>
      <c r="H5193" s="81"/>
      <c r="I5193" s="81"/>
      <c r="J5193" s="82"/>
      <c r="K5193" s="82"/>
      <c r="L5193" s="76"/>
      <c r="M5193" s="83"/>
      <c r="N5193" s="83"/>
      <c r="O5193" s="76"/>
      <c r="P5193" s="76"/>
      <c r="Q5193" s="84"/>
      <c r="R5193" s="85"/>
      <c r="S5193" s="76"/>
      <c r="T5193" s="86"/>
      <c r="U5193" s="84"/>
      <c r="V5193" s="84"/>
      <c r="W5193" s="83"/>
      <c r="X5193" s="76"/>
      <c r="Y5193" s="76"/>
      <c r="Z5193" s="90"/>
      <c r="AA5193" s="81"/>
    </row>
    <row r="5194" spans="1:27" ht="12.75" x14ac:dyDescent="0.2">
      <c r="A5194" s="75"/>
      <c r="B5194" s="76"/>
      <c r="C5194" s="76"/>
      <c r="D5194" s="77"/>
      <c r="E5194" s="78"/>
      <c r="F5194" s="79"/>
      <c r="G5194" s="80"/>
      <c r="H5194" s="81"/>
      <c r="I5194" s="81"/>
      <c r="J5194" s="82"/>
      <c r="K5194" s="82"/>
      <c r="L5194" s="76"/>
      <c r="M5194" s="83"/>
      <c r="N5194" s="83"/>
      <c r="O5194" s="76"/>
      <c r="P5194" s="76"/>
      <c r="Q5194" s="84"/>
      <c r="R5194" s="85"/>
      <c r="S5194" s="76"/>
      <c r="T5194" s="86"/>
      <c r="U5194" s="84"/>
      <c r="V5194" s="84"/>
      <c r="W5194" s="83"/>
      <c r="X5194" s="76"/>
      <c r="Y5194" s="76"/>
      <c r="Z5194" s="90"/>
      <c r="AA5194" s="81"/>
    </row>
    <row r="5195" spans="1:27" ht="12.75" x14ac:dyDescent="0.2">
      <c r="A5195" s="75"/>
      <c r="B5195" s="76"/>
      <c r="C5195" s="76"/>
      <c r="D5195" s="77"/>
      <c r="E5195" s="78"/>
      <c r="F5195" s="79"/>
      <c r="G5195" s="80"/>
      <c r="H5195" s="81"/>
      <c r="I5195" s="81"/>
      <c r="J5195" s="82"/>
      <c r="K5195" s="82"/>
      <c r="L5195" s="76"/>
      <c r="M5195" s="83"/>
      <c r="N5195" s="83"/>
      <c r="O5195" s="76"/>
      <c r="P5195" s="76"/>
      <c r="Q5195" s="84"/>
      <c r="R5195" s="85"/>
      <c r="S5195" s="76"/>
      <c r="T5195" s="86"/>
      <c r="U5195" s="84"/>
      <c r="V5195" s="84"/>
      <c r="W5195" s="83"/>
      <c r="X5195" s="76"/>
      <c r="Y5195" s="76"/>
      <c r="Z5195" s="90"/>
      <c r="AA5195" s="81"/>
    </row>
    <row r="5196" spans="1:27" ht="12.75" x14ac:dyDescent="0.2">
      <c r="A5196" s="75"/>
      <c r="B5196" s="76"/>
      <c r="C5196" s="76"/>
      <c r="D5196" s="77"/>
      <c r="E5196" s="78"/>
      <c r="F5196" s="79"/>
      <c r="G5196" s="80"/>
      <c r="H5196" s="81"/>
      <c r="I5196" s="81"/>
      <c r="J5196" s="82"/>
      <c r="K5196" s="82"/>
      <c r="L5196" s="76"/>
      <c r="M5196" s="83"/>
      <c r="N5196" s="83"/>
      <c r="O5196" s="76"/>
      <c r="P5196" s="76"/>
      <c r="Q5196" s="84"/>
      <c r="R5196" s="85"/>
      <c r="S5196" s="76"/>
      <c r="T5196" s="86"/>
      <c r="U5196" s="84"/>
      <c r="V5196" s="84"/>
      <c r="W5196" s="83"/>
      <c r="X5196" s="76"/>
      <c r="Y5196" s="76"/>
      <c r="Z5196" s="90"/>
      <c r="AA5196" s="81"/>
    </row>
    <row r="5197" spans="1:27" ht="12.75" x14ac:dyDescent="0.2">
      <c r="A5197" s="75"/>
      <c r="B5197" s="76"/>
      <c r="C5197" s="76"/>
      <c r="D5197" s="77"/>
      <c r="E5197" s="78"/>
      <c r="F5197" s="79"/>
      <c r="G5197" s="80"/>
      <c r="H5197" s="81"/>
      <c r="I5197" s="81"/>
      <c r="J5197" s="82"/>
      <c r="K5197" s="82"/>
      <c r="L5197" s="76"/>
      <c r="M5197" s="83"/>
      <c r="N5197" s="83"/>
      <c r="O5197" s="76"/>
      <c r="P5197" s="76"/>
      <c r="Q5197" s="84"/>
      <c r="R5197" s="85"/>
      <c r="S5197" s="76"/>
      <c r="T5197" s="86"/>
      <c r="U5197" s="84"/>
      <c r="V5197" s="84"/>
      <c r="W5197" s="83"/>
      <c r="X5197" s="76"/>
      <c r="Y5197" s="76"/>
      <c r="Z5197" s="90"/>
      <c r="AA5197" s="81"/>
    </row>
    <row r="5198" spans="1:27" ht="12.75" x14ac:dyDescent="0.2">
      <c r="A5198" s="75"/>
      <c r="B5198" s="76"/>
      <c r="C5198" s="76"/>
      <c r="D5198" s="77"/>
      <c r="E5198" s="78"/>
      <c r="F5198" s="79"/>
      <c r="G5198" s="80"/>
      <c r="H5198" s="81"/>
      <c r="I5198" s="81"/>
      <c r="J5198" s="82"/>
      <c r="K5198" s="82"/>
      <c r="L5198" s="76"/>
      <c r="M5198" s="83"/>
      <c r="N5198" s="83"/>
      <c r="O5198" s="76"/>
      <c r="P5198" s="76"/>
      <c r="Q5198" s="84"/>
      <c r="R5198" s="85"/>
      <c r="S5198" s="76"/>
      <c r="T5198" s="86"/>
      <c r="U5198" s="84"/>
      <c r="V5198" s="84"/>
      <c r="W5198" s="83"/>
      <c r="X5198" s="76"/>
      <c r="Y5198" s="76"/>
      <c r="Z5198" s="90"/>
      <c r="AA5198" s="81"/>
    </row>
    <row r="5199" spans="1:27" ht="12.75" x14ac:dyDescent="0.2">
      <c r="A5199" s="75"/>
      <c r="B5199" s="76"/>
      <c r="C5199" s="76"/>
      <c r="D5199" s="77"/>
      <c r="E5199" s="78"/>
      <c r="F5199" s="79"/>
      <c r="G5199" s="80"/>
      <c r="H5199" s="81"/>
      <c r="I5199" s="81"/>
      <c r="J5199" s="82"/>
      <c r="K5199" s="82"/>
      <c r="L5199" s="76"/>
      <c r="M5199" s="83"/>
      <c r="N5199" s="83"/>
      <c r="O5199" s="76"/>
      <c r="P5199" s="76"/>
      <c r="Q5199" s="84"/>
      <c r="R5199" s="85"/>
      <c r="S5199" s="76"/>
      <c r="T5199" s="86"/>
      <c r="U5199" s="84"/>
      <c r="V5199" s="84"/>
      <c r="W5199" s="83"/>
      <c r="X5199" s="76"/>
      <c r="Y5199" s="76"/>
      <c r="Z5199" s="90"/>
      <c r="AA5199" s="81"/>
    </row>
    <row r="5200" spans="1:27" ht="12.75" x14ac:dyDescent="0.2">
      <c r="A5200" s="75"/>
      <c r="B5200" s="76"/>
      <c r="C5200" s="76"/>
      <c r="D5200" s="77"/>
      <c r="E5200" s="78"/>
      <c r="F5200" s="79"/>
      <c r="G5200" s="80"/>
      <c r="H5200" s="81"/>
      <c r="I5200" s="81"/>
      <c r="J5200" s="82"/>
      <c r="K5200" s="82"/>
      <c r="L5200" s="76"/>
      <c r="M5200" s="83"/>
      <c r="N5200" s="83"/>
      <c r="O5200" s="76"/>
      <c r="P5200" s="76"/>
      <c r="Q5200" s="84"/>
      <c r="R5200" s="85"/>
      <c r="S5200" s="76"/>
      <c r="T5200" s="86"/>
      <c r="U5200" s="84"/>
      <c r="V5200" s="84"/>
      <c r="W5200" s="83"/>
      <c r="X5200" s="76"/>
      <c r="Y5200" s="76"/>
      <c r="Z5200" s="90"/>
      <c r="AA5200" s="81"/>
    </row>
    <row r="5201" spans="1:27" ht="12.75" x14ac:dyDescent="0.2">
      <c r="A5201" s="75"/>
      <c r="B5201" s="76"/>
      <c r="C5201" s="76"/>
      <c r="D5201" s="77"/>
      <c r="E5201" s="78"/>
      <c r="F5201" s="79"/>
      <c r="G5201" s="80"/>
      <c r="H5201" s="81"/>
      <c r="I5201" s="81"/>
      <c r="J5201" s="82"/>
      <c r="K5201" s="82"/>
      <c r="L5201" s="76"/>
      <c r="M5201" s="83"/>
      <c r="N5201" s="83"/>
      <c r="O5201" s="76"/>
      <c r="P5201" s="76"/>
      <c r="Q5201" s="84"/>
      <c r="R5201" s="85"/>
      <c r="S5201" s="76"/>
      <c r="T5201" s="86"/>
      <c r="U5201" s="84"/>
      <c r="V5201" s="84"/>
      <c r="W5201" s="83"/>
      <c r="X5201" s="76"/>
      <c r="Y5201" s="76"/>
      <c r="Z5201" s="90"/>
      <c r="AA5201" s="81"/>
    </row>
    <row r="5202" spans="1:27" ht="12.75" x14ac:dyDescent="0.2">
      <c r="A5202" s="75"/>
      <c r="B5202" s="76"/>
      <c r="C5202" s="76"/>
      <c r="D5202" s="77"/>
      <c r="E5202" s="78"/>
      <c r="F5202" s="79"/>
      <c r="G5202" s="80"/>
      <c r="H5202" s="81"/>
      <c r="I5202" s="81"/>
      <c r="J5202" s="82"/>
      <c r="K5202" s="82"/>
      <c r="L5202" s="76"/>
      <c r="M5202" s="83"/>
      <c r="N5202" s="83"/>
      <c r="O5202" s="76"/>
      <c r="P5202" s="76"/>
      <c r="Q5202" s="84"/>
      <c r="R5202" s="85"/>
      <c r="S5202" s="76"/>
      <c r="T5202" s="86"/>
      <c r="U5202" s="84"/>
      <c r="V5202" s="84"/>
      <c r="W5202" s="83"/>
      <c r="X5202" s="76"/>
      <c r="Y5202" s="76"/>
      <c r="Z5202" s="90"/>
      <c r="AA5202" s="81"/>
    </row>
    <row r="5203" spans="1:27" ht="12.75" x14ac:dyDescent="0.2">
      <c r="A5203" s="75"/>
      <c r="B5203" s="76"/>
      <c r="C5203" s="76"/>
      <c r="D5203" s="77"/>
      <c r="E5203" s="78"/>
      <c r="F5203" s="79"/>
      <c r="G5203" s="80"/>
      <c r="H5203" s="81"/>
      <c r="I5203" s="81"/>
      <c r="J5203" s="82"/>
      <c r="K5203" s="82"/>
      <c r="L5203" s="76"/>
      <c r="M5203" s="83"/>
      <c r="N5203" s="83"/>
      <c r="O5203" s="76"/>
      <c r="P5203" s="76"/>
      <c r="Q5203" s="84"/>
      <c r="R5203" s="85"/>
      <c r="S5203" s="76"/>
      <c r="T5203" s="86"/>
      <c r="U5203" s="84"/>
      <c r="V5203" s="84"/>
      <c r="W5203" s="83"/>
      <c r="X5203" s="76"/>
      <c r="Y5203" s="76"/>
      <c r="Z5203" s="90"/>
      <c r="AA5203" s="81"/>
    </row>
    <row r="5204" spans="1:27" ht="12.75" x14ac:dyDescent="0.2">
      <c r="A5204" s="75"/>
      <c r="B5204" s="76"/>
      <c r="C5204" s="76"/>
      <c r="D5204" s="77"/>
      <c r="E5204" s="78"/>
      <c r="F5204" s="79"/>
      <c r="G5204" s="80"/>
      <c r="H5204" s="81"/>
      <c r="I5204" s="81"/>
      <c r="J5204" s="82"/>
      <c r="K5204" s="82"/>
      <c r="L5204" s="76"/>
      <c r="M5204" s="83"/>
      <c r="N5204" s="83"/>
      <c r="O5204" s="76"/>
      <c r="P5204" s="76"/>
      <c r="Q5204" s="84"/>
      <c r="R5204" s="85"/>
      <c r="S5204" s="76"/>
      <c r="T5204" s="86"/>
      <c r="U5204" s="84"/>
      <c r="V5204" s="84"/>
      <c r="W5204" s="83"/>
      <c r="X5204" s="76"/>
      <c r="Y5204" s="76"/>
      <c r="Z5204" s="90"/>
      <c r="AA5204" s="81"/>
    </row>
    <row r="5205" spans="1:27" ht="12.75" x14ac:dyDescent="0.2">
      <c r="A5205" s="75"/>
      <c r="B5205" s="76"/>
      <c r="C5205" s="76"/>
      <c r="D5205" s="77"/>
      <c r="E5205" s="78"/>
      <c r="F5205" s="79"/>
      <c r="G5205" s="80"/>
      <c r="H5205" s="81"/>
      <c r="I5205" s="81"/>
      <c r="J5205" s="82"/>
      <c r="K5205" s="82"/>
      <c r="L5205" s="76"/>
      <c r="M5205" s="83"/>
      <c r="N5205" s="83"/>
      <c r="O5205" s="76"/>
      <c r="P5205" s="76"/>
      <c r="Q5205" s="84"/>
      <c r="R5205" s="85"/>
      <c r="S5205" s="76"/>
      <c r="T5205" s="86"/>
      <c r="U5205" s="84"/>
      <c r="V5205" s="84"/>
      <c r="W5205" s="83"/>
      <c r="X5205" s="76"/>
      <c r="Y5205" s="76"/>
      <c r="Z5205" s="90"/>
      <c r="AA5205" s="81"/>
    </row>
    <row r="5206" spans="1:27" ht="12.75" x14ac:dyDescent="0.2">
      <c r="A5206" s="75"/>
      <c r="B5206" s="76"/>
      <c r="C5206" s="76"/>
      <c r="D5206" s="77"/>
      <c r="E5206" s="78"/>
      <c r="F5206" s="79"/>
      <c r="G5206" s="80"/>
      <c r="H5206" s="81"/>
      <c r="I5206" s="81"/>
      <c r="J5206" s="82"/>
      <c r="K5206" s="82"/>
      <c r="L5206" s="76"/>
      <c r="M5206" s="83"/>
      <c r="N5206" s="83"/>
      <c r="O5206" s="76"/>
      <c r="P5206" s="76"/>
      <c r="Q5206" s="84"/>
      <c r="R5206" s="85"/>
      <c r="S5206" s="76"/>
      <c r="T5206" s="86"/>
      <c r="U5206" s="84"/>
      <c r="V5206" s="84"/>
      <c r="W5206" s="83"/>
      <c r="X5206" s="76"/>
      <c r="Y5206" s="76"/>
      <c r="Z5206" s="90"/>
      <c r="AA5206" s="81"/>
    </row>
    <row r="5207" spans="1:27" ht="12.75" x14ac:dyDescent="0.2">
      <c r="A5207" s="75"/>
      <c r="B5207" s="76"/>
      <c r="C5207" s="76"/>
      <c r="D5207" s="77"/>
      <c r="E5207" s="78"/>
      <c r="F5207" s="79"/>
      <c r="G5207" s="80"/>
      <c r="H5207" s="81"/>
      <c r="I5207" s="81"/>
      <c r="J5207" s="82"/>
      <c r="K5207" s="82"/>
      <c r="L5207" s="76"/>
      <c r="M5207" s="83"/>
      <c r="N5207" s="83"/>
      <c r="O5207" s="76"/>
      <c r="P5207" s="76"/>
      <c r="Q5207" s="84"/>
      <c r="R5207" s="85"/>
      <c r="S5207" s="76"/>
      <c r="T5207" s="86"/>
      <c r="U5207" s="84"/>
      <c r="V5207" s="84"/>
      <c r="W5207" s="83"/>
      <c r="X5207" s="76"/>
      <c r="Y5207" s="76"/>
      <c r="Z5207" s="90"/>
      <c r="AA5207" s="81"/>
    </row>
    <row r="5208" spans="1:27" ht="12.75" x14ac:dyDescent="0.2">
      <c r="A5208" s="75"/>
      <c r="B5208" s="76"/>
      <c r="C5208" s="76"/>
      <c r="D5208" s="77"/>
      <c r="E5208" s="78"/>
      <c r="F5208" s="79"/>
      <c r="G5208" s="80"/>
      <c r="H5208" s="81"/>
      <c r="I5208" s="81"/>
      <c r="J5208" s="82"/>
      <c r="K5208" s="82"/>
      <c r="L5208" s="76"/>
      <c r="M5208" s="83"/>
      <c r="N5208" s="83"/>
      <c r="O5208" s="76"/>
      <c r="P5208" s="76"/>
      <c r="Q5208" s="84"/>
      <c r="R5208" s="85"/>
      <c r="S5208" s="76"/>
      <c r="T5208" s="86"/>
      <c r="U5208" s="84"/>
      <c r="V5208" s="84"/>
      <c r="W5208" s="83"/>
      <c r="X5208" s="76"/>
      <c r="Y5208" s="76"/>
      <c r="Z5208" s="90"/>
      <c r="AA5208" s="81"/>
    </row>
    <row r="5209" spans="1:27" ht="12.75" x14ac:dyDescent="0.2">
      <c r="A5209" s="75"/>
      <c r="B5209" s="76"/>
      <c r="C5209" s="76"/>
      <c r="D5209" s="77"/>
      <c r="E5209" s="78"/>
      <c r="F5209" s="79"/>
      <c r="G5209" s="80"/>
      <c r="H5209" s="81"/>
      <c r="I5209" s="81"/>
      <c r="J5209" s="82"/>
      <c r="K5209" s="82"/>
      <c r="L5209" s="76"/>
      <c r="M5209" s="83"/>
      <c r="N5209" s="83"/>
      <c r="O5209" s="76"/>
      <c r="P5209" s="76"/>
      <c r="Q5209" s="84"/>
      <c r="R5209" s="85"/>
      <c r="S5209" s="76"/>
      <c r="T5209" s="86"/>
      <c r="U5209" s="84"/>
      <c r="V5209" s="84"/>
      <c r="W5209" s="83"/>
      <c r="X5209" s="76"/>
      <c r="Y5209" s="76"/>
      <c r="Z5209" s="90"/>
      <c r="AA5209" s="81"/>
    </row>
    <row r="5210" spans="1:27" ht="12.75" x14ac:dyDescent="0.2">
      <c r="A5210" s="75"/>
      <c r="B5210" s="76"/>
      <c r="C5210" s="76"/>
      <c r="D5210" s="77"/>
      <c r="E5210" s="78"/>
      <c r="F5210" s="79"/>
      <c r="G5210" s="80"/>
      <c r="H5210" s="81"/>
      <c r="I5210" s="81"/>
      <c r="J5210" s="82"/>
      <c r="K5210" s="82"/>
      <c r="L5210" s="76"/>
      <c r="M5210" s="83"/>
      <c r="N5210" s="83"/>
      <c r="O5210" s="76"/>
      <c r="P5210" s="76"/>
      <c r="Q5210" s="84"/>
      <c r="R5210" s="85"/>
      <c r="S5210" s="76"/>
      <c r="T5210" s="86"/>
      <c r="U5210" s="84"/>
      <c r="V5210" s="84"/>
      <c r="W5210" s="83"/>
      <c r="X5210" s="76"/>
      <c r="Y5210" s="76"/>
      <c r="Z5210" s="90"/>
      <c r="AA5210" s="81"/>
    </row>
    <row r="5211" spans="1:27" ht="12.75" x14ac:dyDescent="0.2">
      <c r="A5211" s="75"/>
      <c r="B5211" s="76"/>
      <c r="C5211" s="76"/>
      <c r="D5211" s="77"/>
      <c r="E5211" s="78"/>
      <c r="F5211" s="79"/>
      <c r="G5211" s="80"/>
      <c r="H5211" s="81"/>
      <c r="I5211" s="81"/>
      <c r="J5211" s="82"/>
      <c r="K5211" s="82"/>
      <c r="L5211" s="76"/>
      <c r="M5211" s="83"/>
      <c r="N5211" s="83"/>
      <c r="O5211" s="76"/>
      <c r="P5211" s="76"/>
      <c r="Q5211" s="84"/>
      <c r="R5211" s="85"/>
      <c r="S5211" s="76"/>
      <c r="T5211" s="86"/>
      <c r="U5211" s="84"/>
      <c r="V5211" s="84"/>
      <c r="W5211" s="83"/>
      <c r="X5211" s="76"/>
      <c r="Y5211" s="76"/>
      <c r="Z5211" s="90"/>
      <c r="AA5211" s="81"/>
    </row>
    <row r="5212" spans="1:27" ht="12.75" x14ac:dyDescent="0.2">
      <c r="A5212" s="75"/>
      <c r="B5212" s="76"/>
      <c r="C5212" s="76"/>
      <c r="D5212" s="77"/>
      <c r="E5212" s="78"/>
      <c r="F5212" s="79"/>
      <c r="G5212" s="80"/>
      <c r="H5212" s="81"/>
      <c r="I5212" s="81"/>
      <c r="J5212" s="82"/>
      <c r="K5212" s="82"/>
      <c r="L5212" s="76"/>
      <c r="M5212" s="83"/>
      <c r="N5212" s="83"/>
      <c r="O5212" s="76"/>
      <c r="P5212" s="76"/>
      <c r="Q5212" s="84"/>
      <c r="R5212" s="85"/>
      <c r="S5212" s="76"/>
      <c r="T5212" s="86"/>
      <c r="U5212" s="84"/>
      <c r="V5212" s="84"/>
      <c r="W5212" s="83"/>
      <c r="X5212" s="76"/>
      <c r="Y5212" s="76"/>
      <c r="Z5212" s="90"/>
      <c r="AA5212" s="81"/>
    </row>
    <row r="5213" spans="1:27" ht="12.75" x14ac:dyDescent="0.2">
      <c r="A5213" s="75"/>
      <c r="B5213" s="76"/>
      <c r="C5213" s="76"/>
      <c r="D5213" s="77"/>
      <c r="E5213" s="78"/>
      <c r="F5213" s="79"/>
      <c r="G5213" s="80"/>
      <c r="H5213" s="81"/>
      <c r="I5213" s="81"/>
      <c r="J5213" s="82"/>
      <c r="K5213" s="82"/>
      <c r="L5213" s="76"/>
      <c r="M5213" s="83"/>
      <c r="N5213" s="83"/>
      <c r="O5213" s="76"/>
      <c r="P5213" s="76"/>
      <c r="Q5213" s="84"/>
      <c r="R5213" s="85"/>
      <c r="S5213" s="76"/>
      <c r="T5213" s="86"/>
      <c r="U5213" s="84"/>
      <c r="V5213" s="84"/>
      <c r="W5213" s="83"/>
      <c r="X5213" s="76"/>
      <c r="Y5213" s="76"/>
      <c r="Z5213" s="90"/>
      <c r="AA5213" s="81"/>
    </row>
    <row r="5214" spans="1:27" ht="12.75" x14ac:dyDescent="0.2">
      <c r="A5214" s="75"/>
      <c r="B5214" s="76"/>
      <c r="C5214" s="76"/>
      <c r="D5214" s="77"/>
      <c r="E5214" s="78"/>
      <c r="F5214" s="79"/>
      <c r="G5214" s="80"/>
      <c r="H5214" s="81"/>
      <c r="I5214" s="81"/>
      <c r="J5214" s="82"/>
      <c r="K5214" s="82"/>
      <c r="L5214" s="76"/>
      <c r="M5214" s="83"/>
      <c r="N5214" s="83"/>
      <c r="O5214" s="76"/>
      <c r="P5214" s="76"/>
      <c r="Q5214" s="84"/>
      <c r="R5214" s="85"/>
      <c r="S5214" s="76"/>
      <c r="T5214" s="86"/>
      <c r="U5214" s="84"/>
      <c r="V5214" s="84"/>
      <c r="W5214" s="83"/>
      <c r="X5214" s="76"/>
      <c r="Y5214" s="76"/>
      <c r="Z5214" s="90"/>
      <c r="AA5214" s="81"/>
    </row>
    <row r="5215" spans="1:27" ht="12.75" x14ac:dyDescent="0.2">
      <c r="A5215" s="75"/>
      <c r="B5215" s="76"/>
      <c r="C5215" s="76"/>
      <c r="D5215" s="77"/>
      <c r="E5215" s="78"/>
      <c r="F5215" s="79"/>
      <c r="G5215" s="80"/>
      <c r="H5215" s="81"/>
      <c r="I5215" s="81"/>
      <c r="J5215" s="82"/>
      <c r="K5215" s="82"/>
      <c r="L5215" s="76"/>
      <c r="M5215" s="83"/>
      <c r="N5215" s="83"/>
      <c r="O5215" s="76"/>
      <c r="P5215" s="76"/>
      <c r="Q5215" s="84"/>
      <c r="R5215" s="85"/>
      <c r="S5215" s="76"/>
      <c r="T5215" s="86"/>
      <c r="U5215" s="84"/>
      <c r="V5215" s="84"/>
      <c r="W5215" s="83"/>
      <c r="X5215" s="76"/>
      <c r="Y5215" s="76"/>
      <c r="Z5215" s="90"/>
      <c r="AA5215" s="81"/>
    </row>
    <row r="5216" spans="1:27" ht="12.75" x14ac:dyDescent="0.2">
      <c r="A5216" s="75"/>
      <c r="B5216" s="76"/>
      <c r="C5216" s="76"/>
      <c r="D5216" s="77"/>
      <c r="E5216" s="78"/>
      <c r="F5216" s="79"/>
      <c r="G5216" s="80"/>
      <c r="H5216" s="81"/>
      <c r="I5216" s="81"/>
      <c r="J5216" s="82"/>
      <c r="K5216" s="82"/>
      <c r="L5216" s="76"/>
      <c r="M5216" s="83"/>
      <c r="N5216" s="83"/>
      <c r="O5216" s="76"/>
      <c r="P5216" s="76"/>
      <c r="Q5216" s="84"/>
      <c r="R5216" s="85"/>
      <c r="S5216" s="76"/>
      <c r="T5216" s="86"/>
      <c r="U5216" s="84"/>
      <c r="V5216" s="84"/>
      <c r="W5216" s="83"/>
      <c r="X5216" s="76"/>
      <c r="Y5216" s="76"/>
      <c r="Z5216" s="90"/>
      <c r="AA5216" s="81"/>
    </row>
    <row r="5217" spans="1:27" ht="12.75" x14ac:dyDescent="0.2">
      <c r="A5217" s="75"/>
      <c r="B5217" s="76"/>
      <c r="C5217" s="76"/>
      <c r="D5217" s="77"/>
      <c r="E5217" s="78"/>
      <c r="F5217" s="79"/>
      <c r="G5217" s="80"/>
      <c r="H5217" s="81"/>
      <c r="I5217" s="81"/>
      <c r="J5217" s="82"/>
      <c r="K5217" s="82"/>
      <c r="L5217" s="76"/>
      <c r="M5217" s="83"/>
      <c r="N5217" s="83"/>
      <c r="O5217" s="76"/>
      <c r="P5217" s="76"/>
      <c r="Q5217" s="84"/>
      <c r="R5217" s="85"/>
      <c r="S5217" s="76"/>
      <c r="T5217" s="86"/>
      <c r="U5217" s="84"/>
      <c r="V5217" s="84"/>
      <c r="W5217" s="83"/>
      <c r="X5217" s="76"/>
      <c r="Y5217" s="76"/>
      <c r="Z5217" s="90"/>
      <c r="AA5217" s="81"/>
    </row>
    <row r="5218" spans="1:27" ht="12.75" x14ac:dyDescent="0.2">
      <c r="A5218" s="75"/>
      <c r="B5218" s="76"/>
      <c r="C5218" s="76"/>
      <c r="D5218" s="77"/>
      <c r="E5218" s="78"/>
      <c r="F5218" s="79"/>
      <c r="G5218" s="80"/>
      <c r="H5218" s="81"/>
      <c r="I5218" s="81"/>
      <c r="J5218" s="82"/>
      <c r="K5218" s="82"/>
      <c r="L5218" s="76"/>
      <c r="M5218" s="83"/>
      <c r="N5218" s="83"/>
      <c r="O5218" s="76"/>
      <c r="P5218" s="76"/>
      <c r="Q5218" s="84"/>
      <c r="R5218" s="85"/>
      <c r="S5218" s="76"/>
      <c r="T5218" s="86"/>
      <c r="U5218" s="84"/>
      <c r="V5218" s="84"/>
      <c r="W5218" s="83"/>
      <c r="X5218" s="76"/>
      <c r="Y5218" s="76"/>
      <c r="Z5218" s="90"/>
      <c r="AA5218" s="81"/>
    </row>
    <row r="5219" spans="1:27" ht="12.75" x14ac:dyDescent="0.2">
      <c r="A5219" s="75"/>
      <c r="B5219" s="76"/>
      <c r="C5219" s="76"/>
      <c r="D5219" s="77"/>
      <c r="E5219" s="78"/>
      <c r="F5219" s="79"/>
      <c r="G5219" s="80"/>
      <c r="H5219" s="81"/>
      <c r="I5219" s="81"/>
      <c r="J5219" s="82"/>
      <c r="K5219" s="82"/>
      <c r="L5219" s="76"/>
      <c r="M5219" s="83"/>
      <c r="N5219" s="83"/>
      <c r="O5219" s="76"/>
      <c r="P5219" s="76"/>
      <c r="Q5219" s="84"/>
      <c r="R5219" s="85"/>
      <c r="S5219" s="76"/>
      <c r="T5219" s="86"/>
      <c r="U5219" s="84"/>
      <c r="V5219" s="84"/>
      <c r="W5219" s="83"/>
      <c r="X5219" s="76"/>
      <c r="Y5219" s="76"/>
      <c r="Z5219" s="90"/>
      <c r="AA5219" s="81"/>
    </row>
    <row r="5220" spans="1:27" ht="12.75" x14ac:dyDescent="0.2">
      <c r="A5220" s="75"/>
      <c r="B5220" s="76"/>
      <c r="C5220" s="76"/>
      <c r="D5220" s="77"/>
      <c r="E5220" s="78"/>
      <c r="F5220" s="79"/>
      <c r="G5220" s="80"/>
      <c r="H5220" s="81"/>
      <c r="I5220" s="81"/>
      <c r="J5220" s="82"/>
      <c r="K5220" s="82"/>
      <c r="L5220" s="76"/>
      <c r="M5220" s="83"/>
      <c r="N5220" s="83"/>
      <c r="O5220" s="76"/>
      <c r="P5220" s="76"/>
      <c r="Q5220" s="84"/>
      <c r="R5220" s="85"/>
      <c r="S5220" s="76"/>
      <c r="T5220" s="86"/>
      <c r="U5220" s="84"/>
      <c r="V5220" s="84"/>
      <c r="W5220" s="83"/>
      <c r="X5220" s="76"/>
      <c r="Y5220" s="76"/>
      <c r="Z5220" s="90"/>
      <c r="AA5220" s="81"/>
    </row>
    <row r="5221" spans="1:27" ht="12.75" x14ac:dyDescent="0.2">
      <c r="A5221" s="75"/>
      <c r="B5221" s="76"/>
      <c r="C5221" s="76"/>
      <c r="D5221" s="77"/>
      <c r="E5221" s="78"/>
      <c r="F5221" s="79"/>
      <c r="G5221" s="80"/>
      <c r="H5221" s="81"/>
      <c r="I5221" s="81"/>
      <c r="J5221" s="82"/>
      <c r="K5221" s="82"/>
      <c r="L5221" s="76"/>
      <c r="M5221" s="83"/>
      <c r="N5221" s="83"/>
      <c r="O5221" s="76"/>
      <c r="P5221" s="76"/>
      <c r="Q5221" s="84"/>
      <c r="R5221" s="85"/>
      <c r="S5221" s="76"/>
      <c r="T5221" s="86"/>
      <c r="U5221" s="84"/>
      <c r="V5221" s="84"/>
      <c r="W5221" s="83"/>
      <c r="X5221" s="76"/>
      <c r="Y5221" s="76"/>
      <c r="Z5221" s="90"/>
      <c r="AA5221" s="81"/>
    </row>
    <row r="5222" spans="1:27" ht="12.75" x14ac:dyDescent="0.2">
      <c r="A5222" s="75"/>
      <c r="B5222" s="76"/>
      <c r="C5222" s="76"/>
      <c r="D5222" s="77"/>
      <c r="E5222" s="78"/>
      <c r="F5222" s="79"/>
      <c r="G5222" s="80"/>
      <c r="H5222" s="81"/>
      <c r="I5222" s="81"/>
      <c r="J5222" s="82"/>
      <c r="K5222" s="82"/>
      <c r="L5222" s="76"/>
      <c r="M5222" s="83"/>
      <c r="N5222" s="83"/>
      <c r="O5222" s="76"/>
      <c r="P5222" s="76"/>
      <c r="Q5222" s="84"/>
      <c r="R5222" s="85"/>
      <c r="S5222" s="76"/>
      <c r="T5222" s="86"/>
      <c r="U5222" s="84"/>
      <c r="V5222" s="84"/>
      <c r="W5222" s="83"/>
      <c r="X5222" s="76"/>
      <c r="Y5222" s="76"/>
      <c r="Z5222" s="90"/>
      <c r="AA5222" s="81"/>
    </row>
    <row r="5223" spans="1:27" ht="12.75" x14ac:dyDescent="0.2">
      <c r="A5223" s="75"/>
      <c r="B5223" s="76"/>
      <c r="C5223" s="76"/>
      <c r="D5223" s="77"/>
      <c r="E5223" s="78"/>
      <c r="F5223" s="79"/>
      <c r="G5223" s="80"/>
      <c r="H5223" s="81"/>
      <c r="I5223" s="81"/>
      <c r="J5223" s="82"/>
      <c r="K5223" s="82"/>
      <c r="L5223" s="76"/>
      <c r="M5223" s="83"/>
      <c r="N5223" s="83"/>
      <c r="O5223" s="76"/>
      <c r="P5223" s="76"/>
      <c r="Q5223" s="84"/>
      <c r="R5223" s="85"/>
      <c r="S5223" s="76"/>
      <c r="T5223" s="86"/>
      <c r="U5223" s="84"/>
      <c r="V5223" s="84"/>
      <c r="W5223" s="83"/>
      <c r="X5223" s="76"/>
      <c r="Y5223" s="76"/>
      <c r="Z5223" s="90"/>
      <c r="AA5223" s="81"/>
    </row>
    <row r="5224" spans="1:27" ht="12.75" x14ac:dyDescent="0.2">
      <c r="A5224" s="75"/>
      <c r="B5224" s="76"/>
      <c r="C5224" s="76"/>
      <c r="D5224" s="77"/>
      <c r="E5224" s="78"/>
      <c r="F5224" s="79"/>
      <c r="G5224" s="80"/>
      <c r="H5224" s="81"/>
      <c r="I5224" s="81"/>
      <c r="J5224" s="82"/>
      <c r="K5224" s="82"/>
      <c r="L5224" s="76"/>
      <c r="M5224" s="83"/>
      <c r="N5224" s="83"/>
      <c r="O5224" s="76"/>
      <c r="P5224" s="76"/>
      <c r="Q5224" s="84"/>
      <c r="R5224" s="85"/>
      <c r="S5224" s="76"/>
      <c r="T5224" s="86"/>
      <c r="U5224" s="84"/>
      <c r="V5224" s="84"/>
      <c r="W5224" s="83"/>
      <c r="X5224" s="76"/>
      <c r="Y5224" s="76"/>
      <c r="Z5224" s="90"/>
      <c r="AA5224" s="81"/>
    </row>
    <row r="5225" spans="1:27" ht="12.75" x14ac:dyDescent="0.2">
      <c r="A5225" s="75"/>
      <c r="B5225" s="76"/>
      <c r="C5225" s="76"/>
      <c r="D5225" s="77"/>
      <c r="E5225" s="78"/>
      <c r="F5225" s="79"/>
      <c r="G5225" s="80"/>
      <c r="H5225" s="81"/>
      <c r="I5225" s="81"/>
      <c r="J5225" s="82"/>
      <c r="K5225" s="82"/>
      <c r="L5225" s="76"/>
      <c r="M5225" s="83"/>
      <c r="N5225" s="83"/>
      <c r="O5225" s="76"/>
      <c r="P5225" s="76"/>
      <c r="Q5225" s="84"/>
      <c r="R5225" s="85"/>
      <c r="S5225" s="76"/>
      <c r="T5225" s="86"/>
      <c r="U5225" s="84"/>
      <c r="V5225" s="84"/>
      <c r="W5225" s="83"/>
      <c r="X5225" s="76"/>
      <c r="Y5225" s="76"/>
      <c r="Z5225" s="90"/>
      <c r="AA5225" s="81"/>
    </row>
    <row r="5226" spans="1:27" ht="12.75" x14ac:dyDescent="0.2">
      <c r="A5226" s="75"/>
      <c r="B5226" s="76"/>
      <c r="C5226" s="76"/>
      <c r="D5226" s="77"/>
      <c r="E5226" s="78"/>
      <c r="F5226" s="79"/>
      <c r="G5226" s="80"/>
      <c r="H5226" s="81"/>
      <c r="I5226" s="81"/>
      <c r="J5226" s="82"/>
      <c r="K5226" s="82"/>
      <c r="L5226" s="76"/>
      <c r="M5226" s="83"/>
      <c r="N5226" s="83"/>
      <c r="O5226" s="76"/>
      <c r="P5226" s="76"/>
      <c r="Q5226" s="84"/>
      <c r="R5226" s="85"/>
      <c r="S5226" s="76"/>
      <c r="T5226" s="86"/>
      <c r="U5226" s="84"/>
      <c r="V5226" s="84"/>
      <c r="W5226" s="83"/>
      <c r="X5226" s="76"/>
      <c r="Y5226" s="76"/>
      <c r="Z5226" s="90"/>
      <c r="AA5226" s="81"/>
    </row>
    <row r="5227" spans="1:27" ht="12.75" x14ac:dyDescent="0.2">
      <c r="A5227" s="75"/>
      <c r="B5227" s="76"/>
      <c r="C5227" s="76"/>
      <c r="D5227" s="77"/>
      <c r="E5227" s="78"/>
      <c r="F5227" s="79"/>
      <c r="G5227" s="80"/>
      <c r="H5227" s="81"/>
      <c r="I5227" s="81"/>
      <c r="J5227" s="82"/>
      <c r="K5227" s="82"/>
      <c r="L5227" s="76"/>
      <c r="M5227" s="83"/>
      <c r="N5227" s="83"/>
      <c r="O5227" s="76"/>
      <c r="P5227" s="76"/>
      <c r="Q5227" s="84"/>
      <c r="R5227" s="85"/>
      <c r="S5227" s="76"/>
      <c r="T5227" s="86"/>
      <c r="U5227" s="84"/>
      <c r="V5227" s="84"/>
      <c r="W5227" s="83"/>
      <c r="X5227" s="76"/>
      <c r="Y5227" s="76"/>
      <c r="Z5227" s="90"/>
      <c r="AA5227" s="81"/>
    </row>
    <row r="5228" spans="1:27" ht="12.75" x14ac:dyDescent="0.2">
      <c r="A5228" s="75"/>
      <c r="B5228" s="76"/>
      <c r="C5228" s="76"/>
      <c r="D5228" s="77"/>
      <c r="E5228" s="78"/>
      <c r="F5228" s="79"/>
      <c r="G5228" s="80"/>
      <c r="H5228" s="81"/>
      <c r="I5228" s="81"/>
      <c r="J5228" s="82"/>
      <c r="K5228" s="82"/>
      <c r="L5228" s="76"/>
      <c r="M5228" s="83"/>
      <c r="N5228" s="83"/>
      <c r="O5228" s="76"/>
      <c r="P5228" s="76"/>
      <c r="Q5228" s="84"/>
      <c r="R5228" s="85"/>
      <c r="S5228" s="76"/>
      <c r="T5228" s="86"/>
      <c r="U5228" s="84"/>
      <c r="V5228" s="84"/>
      <c r="W5228" s="83"/>
      <c r="X5228" s="76"/>
      <c r="Y5228" s="76"/>
      <c r="Z5228" s="90"/>
      <c r="AA5228" s="81"/>
    </row>
    <row r="5229" spans="1:27" ht="12.75" x14ac:dyDescent="0.2">
      <c r="A5229" s="75"/>
      <c r="B5229" s="76"/>
      <c r="C5229" s="76"/>
      <c r="D5229" s="77"/>
      <c r="E5229" s="78"/>
      <c r="F5229" s="79"/>
      <c r="G5229" s="80"/>
      <c r="H5229" s="81"/>
      <c r="I5229" s="81"/>
      <c r="J5229" s="82"/>
      <c r="K5229" s="82"/>
      <c r="L5229" s="76"/>
      <c r="M5229" s="83"/>
      <c r="N5229" s="83"/>
      <c r="O5229" s="76"/>
      <c r="P5229" s="76"/>
      <c r="Q5229" s="84"/>
      <c r="R5229" s="85"/>
      <c r="S5229" s="76"/>
      <c r="T5229" s="86"/>
      <c r="U5229" s="84"/>
      <c r="V5229" s="84"/>
      <c r="W5229" s="83"/>
      <c r="X5229" s="76"/>
      <c r="Y5229" s="76"/>
      <c r="Z5229" s="90"/>
      <c r="AA5229" s="81"/>
    </row>
    <row r="5230" spans="1:27" ht="12.75" x14ac:dyDescent="0.2">
      <c r="A5230" s="75"/>
      <c r="B5230" s="76"/>
      <c r="C5230" s="76"/>
      <c r="D5230" s="77"/>
      <c r="E5230" s="78"/>
      <c r="F5230" s="79"/>
      <c r="G5230" s="80"/>
      <c r="H5230" s="81"/>
      <c r="I5230" s="81"/>
      <c r="J5230" s="82"/>
      <c r="K5230" s="82"/>
      <c r="L5230" s="76"/>
      <c r="M5230" s="83"/>
      <c r="N5230" s="83"/>
      <c r="O5230" s="76"/>
      <c r="P5230" s="76"/>
      <c r="Q5230" s="84"/>
      <c r="R5230" s="85"/>
      <c r="S5230" s="76"/>
      <c r="T5230" s="86"/>
      <c r="U5230" s="84"/>
      <c r="V5230" s="84"/>
      <c r="W5230" s="83"/>
      <c r="X5230" s="76"/>
      <c r="Y5230" s="76"/>
      <c r="Z5230" s="90"/>
      <c r="AA5230" s="81"/>
    </row>
    <row r="5231" spans="1:27" ht="12.75" x14ac:dyDescent="0.2">
      <c r="A5231" s="75"/>
      <c r="B5231" s="76"/>
      <c r="C5231" s="76"/>
      <c r="D5231" s="77"/>
      <c r="E5231" s="78"/>
      <c r="F5231" s="79"/>
      <c r="G5231" s="80"/>
      <c r="H5231" s="81"/>
      <c r="I5231" s="81"/>
      <c r="J5231" s="82"/>
      <c r="K5231" s="82"/>
      <c r="L5231" s="76"/>
      <c r="M5231" s="83"/>
      <c r="N5231" s="83"/>
      <c r="O5231" s="76"/>
      <c r="P5231" s="76"/>
      <c r="Q5231" s="84"/>
      <c r="R5231" s="85"/>
      <c r="S5231" s="76"/>
      <c r="T5231" s="86"/>
      <c r="U5231" s="84"/>
      <c r="V5231" s="84"/>
      <c r="W5231" s="83"/>
      <c r="X5231" s="76"/>
      <c r="Y5231" s="76"/>
      <c r="Z5231" s="90"/>
      <c r="AA5231" s="81"/>
    </row>
    <row r="5232" spans="1:27" ht="12.75" x14ac:dyDescent="0.2">
      <c r="A5232" s="75"/>
      <c r="B5232" s="76"/>
      <c r="C5232" s="76"/>
      <c r="D5232" s="77"/>
      <c r="E5232" s="78"/>
      <c r="F5232" s="79"/>
      <c r="G5232" s="80"/>
      <c r="H5232" s="81"/>
      <c r="I5232" s="81"/>
      <c r="J5232" s="82"/>
      <c r="K5232" s="82"/>
      <c r="L5232" s="76"/>
      <c r="M5232" s="83"/>
      <c r="N5232" s="83"/>
      <c r="O5232" s="76"/>
      <c r="P5232" s="76"/>
      <c r="Q5232" s="84"/>
      <c r="R5232" s="85"/>
      <c r="S5232" s="76"/>
      <c r="T5232" s="86"/>
      <c r="U5232" s="84"/>
      <c r="V5232" s="84"/>
      <c r="W5232" s="83"/>
      <c r="X5232" s="76"/>
      <c r="Y5232" s="76"/>
      <c r="Z5232" s="90"/>
      <c r="AA5232" s="81"/>
    </row>
    <row r="5233" spans="1:27" ht="12.75" x14ac:dyDescent="0.2">
      <c r="A5233" s="75"/>
      <c r="B5233" s="76"/>
      <c r="C5233" s="76"/>
      <c r="D5233" s="77"/>
      <c r="E5233" s="78"/>
      <c r="F5233" s="79"/>
      <c r="G5233" s="80"/>
      <c r="H5233" s="81"/>
      <c r="I5233" s="81"/>
      <c r="J5233" s="82"/>
      <c r="K5233" s="82"/>
      <c r="L5233" s="76"/>
      <c r="M5233" s="83"/>
      <c r="N5233" s="83"/>
      <c r="O5233" s="76"/>
      <c r="P5233" s="76"/>
      <c r="Q5233" s="84"/>
      <c r="R5233" s="85"/>
      <c r="S5233" s="76"/>
      <c r="T5233" s="86"/>
      <c r="U5233" s="84"/>
      <c r="V5233" s="84"/>
      <c r="W5233" s="83"/>
      <c r="X5233" s="76"/>
      <c r="Y5233" s="76"/>
      <c r="Z5233" s="90"/>
      <c r="AA5233" s="81"/>
    </row>
    <row r="5234" spans="1:27" ht="12.75" x14ac:dyDescent="0.2">
      <c r="A5234" s="75"/>
      <c r="B5234" s="76"/>
      <c r="C5234" s="76"/>
      <c r="D5234" s="77"/>
      <c r="E5234" s="78"/>
      <c r="F5234" s="79"/>
      <c r="G5234" s="80"/>
      <c r="H5234" s="81"/>
      <c r="I5234" s="81"/>
      <c r="J5234" s="82"/>
      <c r="K5234" s="82"/>
      <c r="L5234" s="76"/>
      <c r="M5234" s="83"/>
      <c r="N5234" s="83"/>
      <c r="O5234" s="76"/>
      <c r="P5234" s="76"/>
      <c r="Q5234" s="84"/>
      <c r="R5234" s="85"/>
      <c r="S5234" s="76"/>
      <c r="T5234" s="86"/>
      <c r="U5234" s="84"/>
      <c r="V5234" s="84"/>
      <c r="W5234" s="83"/>
      <c r="X5234" s="76"/>
      <c r="Y5234" s="76"/>
      <c r="Z5234" s="90"/>
      <c r="AA5234" s="81"/>
    </row>
    <row r="5235" spans="1:27" ht="12.75" x14ac:dyDescent="0.2">
      <c r="A5235" s="75"/>
      <c r="B5235" s="76"/>
      <c r="C5235" s="76"/>
      <c r="D5235" s="77"/>
      <c r="E5235" s="78"/>
      <c r="F5235" s="79"/>
      <c r="G5235" s="80"/>
      <c r="H5235" s="81"/>
      <c r="I5235" s="81"/>
      <c r="J5235" s="82"/>
      <c r="K5235" s="82"/>
      <c r="L5235" s="76"/>
      <c r="M5235" s="83"/>
      <c r="N5235" s="83"/>
      <c r="O5235" s="76"/>
      <c r="P5235" s="76"/>
      <c r="Q5235" s="84"/>
      <c r="R5235" s="85"/>
      <c r="S5235" s="76"/>
      <c r="T5235" s="86"/>
      <c r="U5235" s="84"/>
      <c r="V5235" s="84"/>
      <c r="W5235" s="83"/>
      <c r="X5235" s="76"/>
      <c r="Y5235" s="76"/>
      <c r="Z5235" s="90"/>
      <c r="AA5235" s="81"/>
    </row>
    <row r="5236" spans="1:27" ht="12.75" x14ac:dyDescent="0.2">
      <c r="A5236" s="75"/>
      <c r="B5236" s="76"/>
      <c r="C5236" s="76"/>
      <c r="D5236" s="77"/>
      <c r="E5236" s="78"/>
      <c r="F5236" s="79"/>
      <c r="G5236" s="80"/>
      <c r="H5236" s="81"/>
      <c r="I5236" s="81"/>
      <c r="J5236" s="82"/>
      <c r="K5236" s="82"/>
      <c r="L5236" s="76"/>
      <c r="M5236" s="83"/>
      <c r="N5236" s="83"/>
      <c r="O5236" s="76"/>
      <c r="P5236" s="76"/>
      <c r="Q5236" s="84"/>
      <c r="R5236" s="85"/>
      <c r="S5236" s="76"/>
      <c r="T5236" s="86"/>
      <c r="U5236" s="84"/>
      <c r="V5236" s="84"/>
      <c r="W5236" s="83"/>
      <c r="X5236" s="76"/>
      <c r="Y5236" s="76"/>
      <c r="Z5236" s="90"/>
      <c r="AA5236" s="81"/>
    </row>
    <row r="5237" spans="1:27" ht="12.75" x14ac:dyDescent="0.2">
      <c r="A5237" s="75"/>
      <c r="B5237" s="76"/>
      <c r="C5237" s="76"/>
      <c r="D5237" s="77"/>
      <c r="E5237" s="78"/>
      <c r="F5237" s="79"/>
      <c r="G5237" s="80"/>
      <c r="H5237" s="81"/>
      <c r="I5237" s="81"/>
      <c r="J5237" s="82"/>
      <c r="K5237" s="82"/>
      <c r="L5237" s="76"/>
      <c r="M5237" s="83"/>
      <c r="N5237" s="83"/>
      <c r="O5237" s="76"/>
      <c r="P5237" s="76"/>
      <c r="Q5237" s="84"/>
      <c r="R5237" s="85"/>
      <c r="S5237" s="76"/>
      <c r="T5237" s="86"/>
      <c r="U5237" s="84"/>
      <c r="V5237" s="84"/>
      <c r="W5237" s="83"/>
      <c r="X5237" s="76"/>
      <c r="Y5237" s="76"/>
      <c r="Z5237" s="90"/>
      <c r="AA5237" s="81"/>
    </row>
    <row r="5238" spans="1:27" ht="12.75" x14ac:dyDescent="0.2">
      <c r="A5238" s="75"/>
      <c r="B5238" s="76"/>
      <c r="C5238" s="76"/>
      <c r="D5238" s="77"/>
      <c r="E5238" s="78"/>
      <c r="F5238" s="79"/>
      <c r="G5238" s="80"/>
      <c r="H5238" s="81"/>
      <c r="I5238" s="81"/>
      <c r="J5238" s="82"/>
      <c r="K5238" s="82"/>
      <c r="L5238" s="76"/>
      <c r="M5238" s="83"/>
      <c r="N5238" s="83"/>
      <c r="O5238" s="76"/>
      <c r="P5238" s="76"/>
      <c r="Q5238" s="84"/>
      <c r="R5238" s="85"/>
      <c r="S5238" s="76"/>
      <c r="T5238" s="86"/>
      <c r="U5238" s="84"/>
      <c r="V5238" s="84"/>
      <c r="W5238" s="83"/>
      <c r="X5238" s="76"/>
      <c r="Y5238" s="76"/>
      <c r="Z5238" s="90"/>
      <c r="AA5238" s="81"/>
    </row>
    <row r="5239" spans="1:27" ht="12.75" x14ac:dyDescent="0.2">
      <c r="A5239" s="75"/>
      <c r="B5239" s="76"/>
      <c r="C5239" s="76"/>
      <c r="D5239" s="77"/>
      <c r="E5239" s="78"/>
      <c r="F5239" s="79"/>
      <c r="G5239" s="80"/>
      <c r="H5239" s="81"/>
      <c r="I5239" s="81"/>
      <c r="J5239" s="82"/>
      <c r="K5239" s="82"/>
      <c r="L5239" s="76"/>
      <c r="M5239" s="83"/>
      <c r="N5239" s="83"/>
      <c r="O5239" s="76"/>
      <c r="P5239" s="76"/>
      <c r="Q5239" s="84"/>
      <c r="R5239" s="85"/>
      <c r="S5239" s="76"/>
      <c r="T5239" s="86"/>
      <c r="U5239" s="84"/>
      <c r="V5239" s="84"/>
      <c r="W5239" s="83"/>
      <c r="X5239" s="76"/>
      <c r="Y5239" s="76"/>
      <c r="Z5239" s="90"/>
      <c r="AA5239" s="81"/>
    </row>
    <row r="5240" spans="1:27" ht="12.75" x14ac:dyDescent="0.2">
      <c r="A5240" s="75"/>
      <c r="B5240" s="76"/>
      <c r="C5240" s="76"/>
      <c r="D5240" s="77"/>
      <c r="E5240" s="78"/>
      <c r="F5240" s="79"/>
      <c r="G5240" s="80"/>
      <c r="H5240" s="81"/>
      <c r="I5240" s="81"/>
      <c r="J5240" s="82"/>
      <c r="K5240" s="82"/>
      <c r="L5240" s="76"/>
      <c r="M5240" s="83"/>
      <c r="N5240" s="83"/>
      <c r="O5240" s="76"/>
      <c r="P5240" s="76"/>
      <c r="Q5240" s="84"/>
      <c r="R5240" s="85"/>
      <c r="S5240" s="76"/>
      <c r="T5240" s="86"/>
      <c r="U5240" s="84"/>
      <c r="V5240" s="84"/>
      <c r="W5240" s="83"/>
      <c r="X5240" s="76"/>
      <c r="Y5240" s="76"/>
      <c r="Z5240" s="90"/>
      <c r="AA5240" s="81"/>
    </row>
    <row r="5241" spans="1:27" ht="12.75" x14ac:dyDescent="0.2">
      <c r="A5241" s="75"/>
      <c r="B5241" s="76"/>
      <c r="C5241" s="76"/>
      <c r="D5241" s="77"/>
      <c r="E5241" s="78"/>
      <c r="F5241" s="79"/>
      <c r="G5241" s="80"/>
      <c r="H5241" s="81"/>
      <c r="I5241" s="81"/>
      <c r="J5241" s="82"/>
      <c r="K5241" s="82"/>
      <c r="L5241" s="76"/>
      <c r="M5241" s="83"/>
      <c r="N5241" s="83"/>
      <c r="O5241" s="76"/>
      <c r="P5241" s="76"/>
      <c r="Q5241" s="84"/>
      <c r="R5241" s="85"/>
      <c r="S5241" s="76"/>
      <c r="T5241" s="86"/>
      <c r="U5241" s="84"/>
      <c r="V5241" s="84"/>
      <c r="W5241" s="83"/>
      <c r="X5241" s="76"/>
      <c r="Y5241" s="76"/>
      <c r="Z5241" s="90"/>
      <c r="AA5241" s="81"/>
    </row>
    <row r="5242" spans="1:27" ht="12.75" x14ac:dyDescent="0.2">
      <c r="A5242" s="75"/>
      <c r="B5242" s="76"/>
      <c r="C5242" s="76"/>
      <c r="D5242" s="77"/>
      <c r="E5242" s="78"/>
      <c r="F5242" s="79"/>
      <c r="G5242" s="80"/>
      <c r="H5242" s="81"/>
      <c r="I5242" s="81"/>
      <c r="J5242" s="82"/>
      <c r="K5242" s="82"/>
      <c r="L5242" s="76"/>
      <c r="M5242" s="83"/>
      <c r="N5242" s="83"/>
      <c r="O5242" s="76"/>
      <c r="P5242" s="76"/>
      <c r="Q5242" s="84"/>
      <c r="R5242" s="85"/>
      <c r="S5242" s="76"/>
      <c r="T5242" s="86"/>
      <c r="U5242" s="84"/>
      <c r="V5242" s="84"/>
      <c r="W5242" s="83"/>
      <c r="X5242" s="76"/>
      <c r="Y5242" s="76"/>
      <c r="Z5242" s="90"/>
      <c r="AA5242" s="81"/>
    </row>
    <row r="5243" spans="1:27" ht="12.75" x14ac:dyDescent="0.2">
      <c r="A5243" s="75"/>
      <c r="B5243" s="76"/>
      <c r="C5243" s="76"/>
      <c r="D5243" s="77"/>
      <c r="E5243" s="78"/>
      <c r="F5243" s="79"/>
      <c r="G5243" s="80"/>
      <c r="H5243" s="81"/>
      <c r="I5243" s="81"/>
      <c r="J5243" s="82"/>
      <c r="K5243" s="82"/>
      <c r="L5243" s="76"/>
      <c r="M5243" s="83"/>
      <c r="N5243" s="83"/>
      <c r="O5243" s="76"/>
      <c r="P5243" s="76"/>
      <c r="Q5243" s="84"/>
      <c r="R5243" s="85"/>
      <c r="S5243" s="76"/>
      <c r="T5243" s="86"/>
      <c r="U5243" s="84"/>
      <c r="V5243" s="84"/>
      <c r="W5243" s="83"/>
      <c r="X5243" s="76"/>
      <c r="Y5243" s="76"/>
      <c r="Z5243" s="90"/>
      <c r="AA5243" s="81"/>
    </row>
    <row r="5244" spans="1:27" ht="12.75" x14ac:dyDescent="0.2">
      <c r="A5244" s="75"/>
      <c r="B5244" s="76"/>
      <c r="C5244" s="76"/>
      <c r="D5244" s="77"/>
      <c r="E5244" s="78"/>
      <c r="F5244" s="79"/>
      <c r="G5244" s="80"/>
      <c r="H5244" s="81"/>
      <c r="I5244" s="81"/>
      <c r="J5244" s="82"/>
      <c r="K5244" s="82"/>
      <c r="L5244" s="76"/>
      <c r="M5244" s="83"/>
      <c r="N5244" s="83"/>
      <c r="O5244" s="76"/>
      <c r="P5244" s="76"/>
      <c r="Q5244" s="84"/>
      <c r="R5244" s="85"/>
      <c r="S5244" s="76"/>
      <c r="T5244" s="86"/>
      <c r="U5244" s="84"/>
      <c r="V5244" s="84"/>
      <c r="W5244" s="83"/>
      <c r="X5244" s="76"/>
      <c r="Y5244" s="76"/>
      <c r="Z5244" s="90"/>
      <c r="AA5244" s="81"/>
    </row>
    <row r="5245" spans="1:27" ht="12.75" x14ac:dyDescent="0.2">
      <c r="A5245" s="75"/>
      <c r="B5245" s="76"/>
      <c r="C5245" s="76"/>
      <c r="D5245" s="77"/>
      <c r="E5245" s="78"/>
      <c r="F5245" s="79"/>
      <c r="G5245" s="80"/>
      <c r="H5245" s="81"/>
      <c r="I5245" s="81"/>
      <c r="J5245" s="82"/>
      <c r="K5245" s="82"/>
      <c r="L5245" s="76"/>
      <c r="M5245" s="83"/>
      <c r="N5245" s="83"/>
      <c r="O5245" s="76"/>
      <c r="P5245" s="76"/>
      <c r="Q5245" s="84"/>
      <c r="R5245" s="85"/>
      <c r="S5245" s="76"/>
      <c r="T5245" s="86"/>
      <c r="U5245" s="84"/>
      <c r="V5245" s="84"/>
      <c r="W5245" s="83"/>
      <c r="X5245" s="76"/>
      <c r="Y5245" s="76"/>
      <c r="Z5245" s="90"/>
      <c r="AA5245" s="81"/>
    </row>
    <row r="5246" spans="1:27" ht="12.75" x14ac:dyDescent="0.2">
      <c r="A5246" s="75"/>
      <c r="B5246" s="76"/>
      <c r="C5246" s="76"/>
      <c r="D5246" s="77"/>
      <c r="E5246" s="78"/>
      <c r="F5246" s="79"/>
      <c r="G5246" s="80"/>
      <c r="H5246" s="81"/>
      <c r="I5246" s="81"/>
      <c r="J5246" s="82"/>
      <c r="K5246" s="82"/>
      <c r="L5246" s="76"/>
      <c r="M5246" s="83"/>
      <c r="N5246" s="83"/>
      <c r="O5246" s="76"/>
      <c r="P5246" s="76"/>
      <c r="Q5246" s="84"/>
      <c r="R5246" s="85"/>
      <c r="S5246" s="76"/>
      <c r="T5246" s="86"/>
      <c r="U5246" s="84"/>
      <c r="V5246" s="84"/>
      <c r="W5246" s="83"/>
      <c r="X5246" s="76"/>
      <c r="Y5246" s="76"/>
      <c r="Z5246" s="90"/>
      <c r="AA5246" s="81"/>
    </row>
    <row r="5247" spans="1:27" ht="12.75" x14ac:dyDescent="0.2">
      <c r="A5247" s="75"/>
      <c r="B5247" s="76"/>
      <c r="C5247" s="76"/>
      <c r="D5247" s="77"/>
      <c r="E5247" s="78"/>
      <c r="F5247" s="79"/>
      <c r="G5247" s="80"/>
      <c r="H5247" s="81"/>
      <c r="I5247" s="81"/>
      <c r="J5247" s="82"/>
      <c r="K5247" s="82"/>
      <c r="L5247" s="76"/>
      <c r="M5247" s="83"/>
      <c r="N5247" s="83"/>
      <c r="O5247" s="76"/>
      <c r="P5247" s="76"/>
      <c r="Q5247" s="84"/>
      <c r="R5247" s="85"/>
      <c r="S5247" s="76"/>
      <c r="T5247" s="86"/>
      <c r="U5247" s="84"/>
      <c r="V5247" s="84"/>
      <c r="W5247" s="83"/>
      <c r="X5247" s="76"/>
      <c r="Y5247" s="76"/>
      <c r="Z5247" s="90"/>
      <c r="AA5247" s="81"/>
    </row>
    <row r="5248" spans="1:27" ht="12.75" x14ac:dyDescent="0.2">
      <c r="A5248" s="75"/>
      <c r="B5248" s="76"/>
      <c r="C5248" s="76"/>
      <c r="D5248" s="77"/>
      <c r="E5248" s="78"/>
      <c r="F5248" s="79"/>
      <c r="G5248" s="80"/>
      <c r="H5248" s="81"/>
      <c r="I5248" s="81"/>
      <c r="J5248" s="82"/>
      <c r="K5248" s="82"/>
      <c r="L5248" s="76"/>
      <c r="M5248" s="83"/>
      <c r="N5248" s="83"/>
      <c r="O5248" s="76"/>
      <c r="P5248" s="76"/>
      <c r="Q5248" s="84"/>
      <c r="R5248" s="85"/>
      <c r="S5248" s="76"/>
      <c r="T5248" s="86"/>
      <c r="U5248" s="84"/>
      <c r="V5248" s="84"/>
      <c r="W5248" s="83"/>
      <c r="X5248" s="76"/>
      <c r="Y5248" s="76"/>
      <c r="Z5248" s="90"/>
      <c r="AA5248" s="81"/>
    </row>
    <row r="5249" spans="1:27" ht="12.75" x14ac:dyDescent="0.2">
      <c r="A5249" s="75"/>
      <c r="B5249" s="76"/>
      <c r="C5249" s="76"/>
      <c r="D5249" s="77"/>
      <c r="E5249" s="78"/>
      <c r="F5249" s="79"/>
      <c r="G5249" s="80"/>
      <c r="H5249" s="81"/>
      <c r="I5249" s="81"/>
      <c r="J5249" s="82"/>
      <c r="K5249" s="82"/>
      <c r="L5249" s="76"/>
      <c r="M5249" s="83"/>
      <c r="N5249" s="83"/>
      <c r="O5249" s="76"/>
      <c r="P5249" s="76"/>
      <c r="Q5249" s="84"/>
      <c r="R5249" s="85"/>
      <c r="S5249" s="76"/>
      <c r="T5249" s="86"/>
      <c r="U5249" s="84"/>
      <c r="V5249" s="84"/>
      <c r="W5249" s="83"/>
      <c r="X5249" s="76"/>
      <c r="Y5249" s="76"/>
      <c r="Z5249" s="90"/>
      <c r="AA5249" s="81"/>
    </row>
    <row r="5250" spans="1:27" ht="12.75" x14ac:dyDescent="0.2">
      <c r="A5250" s="75"/>
      <c r="B5250" s="76"/>
      <c r="C5250" s="76"/>
      <c r="D5250" s="77"/>
      <c r="E5250" s="78"/>
      <c r="F5250" s="79"/>
      <c r="G5250" s="80"/>
      <c r="H5250" s="81"/>
      <c r="I5250" s="81"/>
      <c r="J5250" s="82"/>
      <c r="K5250" s="82"/>
      <c r="L5250" s="76"/>
      <c r="M5250" s="83"/>
      <c r="N5250" s="83"/>
      <c r="O5250" s="76"/>
      <c r="P5250" s="76"/>
      <c r="Q5250" s="84"/>
      <c r="R5250" s="85"/>
      <c r="S5250" s="76"/>
      <c r="T5250" s="86"/>
      <c r="U5250" s="84"/>
      <c r="V5250" s="84"/>
      <c r="W5250" s="83"/>
      <c r="X5250" s="76"/>
      <c r="Y5250" s="76"/>
      <c r="Z5250" s="90"/>
      <c r="AA5250" s="81"/>
    </row>
    <row r="5251" spans="1:27" ht="12.75" x14ac:dyDescent="0.2">
      <c r="A5251" s="75"/>
      <c r="B5251" s="76"/>
      <c r="C5251" s="76"/>
      <c r="D5251" s="77"/>
      <c r="E5251" s="78"/>
      <c r="F5251" s="79"/>
      <c r="G5251" s="80"/>
      <c r="H5251" s="81"/>
      <c r="I5251" s="81"/>
      <c r="J5251" s="82"/>
      <c r="K5251" s="82"/>
      <c r="L5251" s="76"/>
      <c r="M5251" s="83"/>
      <c r="N5251" s="83"/>
      <c r="O5251" s="76"/>
      <c r="P5251" s="76"/>
      <c r="Q5251" s="84"/>
      <c r="R5251" s="85"/>
      <c r="S5251" s="76"/>
      <c r="T5251" s="86"/>
      <c r="U5251" s="84"/>
      <c r="V5251" s="84"/>
      <c r="W5251" s="83"/>
      <c r="X5251" s="76"/>
      <c r="Y5251" s="76"/>
      <c r="Z5251" s="90"/>
      <c r="AA5251" s="81"/>
    </row>
    <row r="5252" spans="1:27" ht="12.75" x14ac:dyDescent="0.2">
      <c r="A5252" s="75"/>
      <c r="B5252" s="76"/>
      <c r="C5252" s="76"/>
      <c r="D5252" s="77"/>
      <c r="E5252" s="78"/>
      <c r="F5252" s="79"/>
      <c r="G5252" s="80"/>
      <c r="H5252" s="81"/>
      <c r="I5252" s="81"/>
      <c r="J5252" s="82"/>
      <c r="K5252" s="82"/>
      <c r="L5252" s="76"/>
      <c r="M5252" s="83"/>
      <c r="N5252" s="83"/>
      <c r="O5252" s="76"/>
      <c r="P5252" s="76"/>
      <c r="Q5252" s="84"/>
      <c r="R5252" s="85"/>
      <c r="S5252" s="76"/>
      <c r="T5252" s="86"/>
      <c r="U5252" s="84"/>
      <c r="V5252" s="84"/>
      <c r="W5252" s="83"/>
      <c r="X5252" s="76"/>
      <c r="Y5252" s="76"/>
      <c r="Z5252" s="90"/>
      <c r="AA5252" s="81"/>
    </row>
    <row r="5253" spans="1:27" ht="12.75" x14ac:dyDescent="0.2">
      <c r="A5253" s="75"/>
      <c r="B5253" s="76"/>
      <c r="C5253" s="76"/>
      <c r="D5253" s="77"/>
      <c r="E5253" s="78"/>
      <c r="F5253" s="79"/>
      <c r="G5253" s="80"/>
      <c r="H5253" s="81"/>
      <c r="I5253" s="81"/>
      <c r="J5253" s="82"/>
      <c r="K5253" s="82"/>
      <c r="L5253" s="76"/>
      <c r="M5253" s="83"/>
      <c r="N5253" s="83"/>
      <c r="O5253" s="76"/>
      <c r="P5253" s="76"/>
      <c r="Q5253" s="84"/>
      <c r="R5253" s="85"/>
      <c r="S5253" s="76"/>
      <c r="T5253" s="86"/>
      <c r="U5253" s="84"/>
      <c r="V5253" s="84"/>
      <c r="W5253" s="83"/>
      <c r="X5253" s="76"/>
      <c r="Y5253" s="76"/>
      <c r="Z5253" s="90"/>
      <c r="AA5253" s="81"/>
    </row>
    <row r="5254" spans="1:27" ht="12.75" x14ac:dyDescent="0.2">
      <c r="A5254" s="75"/>
      <c r="B5254" s="76"/>
      <c r="C5254" s="76"/>
      <c r="D5254" s="77"/>
      <c r="E5254" s="78"/>
      <c r="F5254" s="79"/>
      <c r="G5254" s="80"/>
      <c r="H5254" s="81"/>
      <c r="I5254" s="81"/>
      <c r="J5254" s="82"/>
      <c r="K5254" s="82"/>
      <c r="L5254" s="76"/>
      <c r="M5254" s="83"/>
      <c r="N5254" s="83"/>
      <c r="O5254" s="76"/>
      <c r="P5254" s="76"/>
      <c r="Q5254" s="84"/>
      <c r="R5254" s="85"/>
      <c r="S5254" s="76"/>
      <c r="T5254" s="86"/>
      <c r="U5254" s="84"/>
      <c r="V5254" s="84"/>
      <c r="W5254" s="83"/>
      <c r="X5254" s="76"/>
      <c r="Y5254" s="76"/>
      <c r="Z5254" s="90"/>
      <c r="AA5254" s="81"/>
    </row>
    <row r="5255" spans="1:27" ht="12.75" x14ac:dyDescent="0.2">
      <c r="A5255" s="75"/>
      <c r="B5255" s="76"/>
      <c r="C5255" s="76"/>
      <c r="D5255" s="77"/>
      <c r="E5255" s="78"/>
      <c r="F5255" s="79"/>
      <c r="G5255" s="80"/>
      <c r="H5255" s="81"/>
      <c r="I5255" s="81"/>
      <c r="J5255" s="82"/>
      <c r="K5255" s="82"/>
      <c r="L5255" s="76"/>
      <c r="M5255" s="83"/>
      <c r="N5255" s="83"/>
      <c r="O5255" s="76"/>
      <c r="P5255" s="76"/>
      <c r="Q5255" s="84"/>
      <c r="R5255" s="85"/>
      <c r="S5255" s="76"/>
      <c r="T5255" s="86"/>
      <c r="U5255" s="84"/>
      <c r="V5255" s="84"/>
      <c r="W5255" s="83"/>
      <c r="X5255" s="76"/>
      <c r="Y5255" s="76"/>
      <c r="Z5255" s="90"/>
      <c r="AA5255" s="81"/>
    </row>
    <row r="5256" spans="1:27" ht="12.75" x14ac:dyDescent="0.2">
      <c r="A5256" s="75"/>
      <c r="B5256" s="76"/>
      <c r="C5256" s="76"/>
      <c r="D5256" s="77"/>
      <c r="E5256" s="78"/>
      <c r="F5256" s="79"/>
      <c r="G5256" s="80"/>
      <c r="H5256" s="81"/>
      <c r="I5256" s="81"/>
      <c r="J5256" s="82"/>
      <c r="K5256" s="82"/>
      <c r="L5256" s="76"/>
      <c r="M5256" s="83"/>
      <c r="N5256" s="83"/>
      <c r="O5256" s="76"/>
      <c r="P5256" s="76"/>
      <c r="Q5256" s="84"/>
      <c r="R5256" s="85"/>
      <c r="S5256" s="76"/>
      <c r="T5256" s="86"/>
      <c r="U5256" s="84"/>
      <c r="V5256" s="84"/>
      <c r="W5256" s="83"/>
      <c r="X5256" s="76"/>
      <c r="Y5256" s="76"/>
      <c r="Z5256" s="90"/>
      <c r="AA5256" s="81"/>
    </row>
    <row r="5257" spans="1:27" ht="12.75" x14ac:dyDescent="0.2">
      <c r="A5257" s="75"/>
      <c r="B5257" s="76"/>
      <c r="C5257" s="76"/>
      <c r="D5257" s="77"/>
      <c r="E5257" s="78"/>
      <c r="F5257" s="79"/>
      <c r="G5257" s="80"/>
      <c r="H5257" s="81"/>
      <c r="I5257" s="81"/>
      <c r="J5257" s="82"/>
      <c r="K5257" s="82"/>
      <c r="L5257" s="76"/>
      <c r="M5257" s="83"/>
      <c r="N5257" s="83"/>
      <c r="O5257" s="76"/>
      <c r="P5257" s="76"/>
      <c r="Q5257" s="84"/>
      <c r="R5257" s="85"/>
      <c r="S5257" s="76"/>
      <c r="T5257" s="86"/>
      <c r="U5257" s="84"/>
      <c r="V5257" s="84"/>
      <c r="W5257" s="83"/>
      <c r="X5257" s="76"/>
      <c r="Y5257" s="76"/>
      <c r="Z5257" s="90"/>
      <c r="AA5257" s="81"/>
    </row>
    <row r="5258" spans="1:27" ht="12.75" x14ac:dyDescent="0.2">
      <c r="A5258" s="75"/>
      <c r="B5258" s="76"/>
      <c r="C5258" s="76"/>
      <c r="D5258" s="77"/>
      <c r="E5258" s="78"/>
      <c r="F5258" s="79"/>
      <c r="G5258" s="80"/>
      <c r="H5258" s="81"/>
      <c r="I5258" s="81"/>
      <c r="J5258" s="82"/>
      <c r="K5258" s="82"/>
      <c r="L5258" s="76"/>
      <c r="M5258" s="83"/>
      <c r="N5258" s="83"/>
      <c r="O5258" s="76"/>
      <c r="P5258" s="76"/>
      <c r="Q5258" s="84"/>
      <c r="R5258" s="85"/>
      <c r="S5258" s="76"/>
      <c r="T5258" s="86"/>
      <c r="U5258" s="84"/>
      <c r="V5258" s="84"/>
      <c r="W5258" s="83"/>
      <c r="X5258" s="76"/>
      <c r="Y5258" s="76"/>
      <c r="Z5258" s="90"/>
      <c r="AA5258" s="81"/>
    </row>
    <row r="5259" spans="1:27" ht="12.75" x14ac:dyDescent="0.2">
      <c r="A5259" s="75"/>
      <c r="B5259" s="76"/>
      <c r="C5259" s="76"/>
      <c r="D5259" s="77"/>
      <c r="E5259" s="78"/>
      <c r="F5259" s="79"/>
      <c r="G5259" s="80"/>
      <c r="H5259" s="81"/>
      <c r="I5259" s="81"/>
      <c r="J5259" s="82"/>
      <c r="K5259" s="82"/>
      <c r="L5259" s="76"/>
      <c r="M5259" s="83"/>
      <c r="N5259" s="83"/>
      <c r="O5259" s="76"/>
      <c r="P5259" s="76"/>
      <c r="Q5259" s="84"/>
      <c r="R5259" s="85"/>
      <c r="S5259" s="76"/>
      <c r="T5259" s="86"/>
      <c r="U5259" s="84"/>
      <c r="V5259" s="84"/>
      <c r="W5259" s="83"/>
      <c r="X5259" s="76"/>
      <c r="Y5259" s="76"/>
      <c r="Z5259" s="90"/>
      <c r="AA5259" s="81"/>
    </row>
    <row r="5260" spans="1:27" ht="12.75" x14ac:dyDescent="0.2">
      <c r="A5260" s="75"/>
      <c r="B5260" s="76"/>
      <c r="C5260" s="76"/>
      <c r="D5260" s="77"/>
      <c r="E5260" s="78"/>
      <c r="F5260" s="79"/>
      <c r="G5260" s="80"/>
      <c r="H5260" s="81"/>
      <c r="I5260" s="81"/>
      <c r="J5260" s="82"/>
      <c r="K5260" s="82"/>
      <c r="L5260" s="76"/>
      <c r="M5260" s="83"/>
      <c r="N5260" s="83"/>
      <c r="O5260" s="76"/>
      <c r="P5260" s="76"/>
      <c r="Q5260" s="84"/>
      <c r="R5260" s="85"/>
      <c r="S5260" s="76"/>
      <c r="T5260" s="86"/>
      <c r="U5260" s="84"/>
      <c r="V5260" s="84"/>
      <c r="W5260" s="83"/>
      <c r="X5260" s="76"/>
      <c r="Y5260" s="76"/>
      <c r="Z5260" s="90"/>
      <c r="AA5260" s="81"/>
    </row>
    <row r="5261" spans="1:27" ht="12.75" x14ac:dyDescent="0.2">
      <c r="A5261" s="75"/>
      <c r="B5261" s="76"/>
      <c r="C5261" s="76"/>
      <c r="D5261" s="77"/>
      <c r="E5261" s="78"/>
      <c r="F5261" s="79"/>
      <c r="G5261" s="80"/>
      <c r="H5261" s="81"/>
      <c r="I5261" s="81"/>
      <c r="J5261" s="82"/>
      <c r="K5261" s="82"/>
      <c r="L5261" s="76"/>
      <c r="M5261" s="83"/>
      <c r="N5261" s="83"/>
      <c r="O5261" s="76"/>
      <c r="P5261" s="76"/>
      <c r="Q5261" s="84"/>
      <c r="R5261" s="85"/>
      <c r="S5261" s="76"/>
      <c r="T5261" s="86"/>
      <c r="U5261" s="84"/>
      <c r="V5261" s="84"/>
      <c r="W5261" s="83"/>
      <c r="X5261" s="76"/>
      <c r="Y5261" s="76"/>
      <c r="Z5261" s="90"/>
      <c r="AA5261" s="81"/>
    </row>
    <row r="5262" spans="1:27" ht="12.75" x14ac:dyDescent="0.2">
      <c r="A5262" s="75"/>
      <c r="B5262" s="76"/>
      <c r="C5262" s="76"/>
      <c r="D5262" s="77"/>
      <c r="E5262" s="78"/>
      <c r="F5262" s="79"/>
      <c r="G5262" s="80"/>
      <c r="H5262" s="81"/>
      <c r="I5262" s="81"/>
      <c r="J5262" s="82"/>
      <c r="K5262" s="82"/>
      <c r="L5262" s="76"/>
      <c r="M5262" s="83"/>
      <c r="N5262" s="83"/>
      <c r="O5262" s="76"/>
      <c r="P5262" s="76"/>
      <c r="Q5262" s="84"/>
      <c r="R5262" s="85"/>
      <c r="S5262" s="76"/>
      <c r="T5262" s="86"/>
      <c r="U5262" s="84"/>
      <c r="V5262" s="84"/>
      <c r="W5262" s="83"/>
      <c r="X5262" s="76"/>
      <c r="Y5262" s="76"/>
      <c r="Z5262" s="90"/>
      <c r="AA5262" s="81"/>
    </row>
    <row r="5263" spans="1:27" ht="12.75" x14ac:dyDescent="0.2">
      <c r="A5263" s="75"/>
      <c r="B5263" s="76"/>
      <c r="C5263" s="76"/>
      <c r="D5263" s="77"/>
      <c r="E5263" s="78"/>
      <c r="F5263" s="79"/>
      <c r="G5263" s="80"/>
      <c r="H5263" s="81"/>
      <c r="I5263" s="81"/>
      <c r="J5263" s="82"/>
      <c r="K5263" s="82"/>
      <c r="L5263" s="76"/>
      <c r="M5263" s="83"/>
      <c r="N5263" s="83"/>
      <c r="O5263" s="76"/>
      <c r="P5263" s="76"/>
      <c r="Q5263" s="84"/>
      <c r="R5263" s="85"/>
      <c r="S5263" s="76"/>
      <c r="T5263" s="86"/>
      <c r="U5263" s="84"/>
      <c r="V5263" s="84"/>
      <c r="W5263" s="83"/>
      <c r="X5263" s="76"/>
      <c r="Y5263" s="76"/>
      <c r="Z5263" s="90"/>
      <c r="AA5263" s="81"/>
    </row>
    <row r="5264" spans="1:27" ht="12.75" x14ac:dyDescent="0.2">
      <c r="A5264" s="75"/>
      <c r="B5264" s="76"/>
      <c r="C5264" s="76"/>
      <c r="D5264" s="77"/>
      <c r="E5264" s="78"/>
      <c r="F5264" s="79"/>
      <c r="G5264" s="80"/>
      <c r="H5264" s="81"/>
      <c r="I5264" s="81"/>
      <c r="J5264" s="82"/>
      <c r="K5264" s="82"/>
      <c r="L5264" s="76"/>
      <c r="M5264" s="83"/>
      <c r="N5264" s="83"/>
      <c r="O5264" s="76"/>
      <c r="P5264" s="76"/>
      <c r="Q5264" s="84"/>
      <c r="R5264" s="85"/>
      <c r="S5264" s="76"/>
      <c r="T5264" s="86"/>
      <c r="U5264" s="84"/>
      <c r="V5264" s="84"/>
      <c r="W5264" s="83"/>
      <c r="X5264" s="76"/>
      <c r="Y5264" s="76"/>
      <c r="Z5264" s="90"/>
      <c r="AA5264" s="81"/>
    </row>
    <row r="5265" spans="1:27" ht="12.75" x14ac:dyDescent="0.2">
      <c r="A5265" s="75"/>
      <c r="B5265" s="76"/>
      <c r="C5265" s="76"/>
      <c r="D5265" s="77"/>
      <c r="E5265" s="78"/>
      <c r="F5265" s="79"/>
      <c r="G5265" s="80"/>
      <c r="H5265" s="81"/>
      <c r="I5265" s="81"/>
      <c r="J5265" s="82"/>
      <c r="K5265" s="82"/>
      <c r="L5265" s="76"/>
      <c r="M5265" s="83"/>
      <c r="N5265" s="83"/>
      <c r="O5265" s="76"/>
      <c r="P5265" s="76"/>
      <c r="Q5265" s="84"/>
      <c r="R5265" s="85"/>
      <c r="S5265" s="76"/>
      <c r="T5265" s="86"/>
      <c r="U5265" s="84"/>
      <c r="V5265" s="84"/>
      <c r="W5265" s="83"/>
      <c r="X5265" s="76"/>
      <c r="Y5265" s="76"/>
      <c r="Z5265" s="90"/>
      <c r="AA5265" s="81"/>
    </row>
    <row r="5266" spans="1:27" ht="12.75" x14ac:dyDescent="0.2">
      <c r="A5266" s="75"/>
      <c r="B5266" s="76"/>
      <c r="C5266" s="76"/>
      <c r="D5266" s="77"/>
      <c r="E5266" s="78"/>
      <c r="F5266" s="79"/>
      <c r="G5266" s="80"/>
      <c r="H5266" s="81"/>
      <c r="I5266" s="81"/>
      <c r="J5266" s="82"/>
      <c r="K5266" s="82"/>
      <c r="L5266" s="76"/>
      <c r="M5266" s="83"/>
      <c r="N5266" s="83"/>
      <c r="O5266" s="76"/>
      <c r="P5266" s="76"/>
      <c r="Q5266" s="84"/>
      <c r="R5266" s="85"/>
      <c r="S5266" s="76"/>
      <c r="T5266" s="86"/>
      <c r="U5266" s="84"/>
      <c r="V5266" s="84"/>
      <c r="W5266" s="83"/>
      <c r="X5266" s="76"/>
      <c r="Y5266" s="76"/>
      <c r="Z5266" s="90"/>
      <c r="AA5266" s="81"/>
    </row>
    <row r="5267" spans="1:27" ht="12.75" x14ac:dyDescent="0.2">
      <c r="A5267" s="75"/>
      <c r="B5267" s="76"/>
      <c r="C5267" s="76"/>
      <c r="D5267" s="77"/>
      <c r="E5267" s="78"/>
      <c r="F5267" s="79"/>
      <c r="G5267" s="80"/>
      <c r="H5267" s="81"/>
      <c r="I5267" s="81"/>
      <c r="J5267" s="82"/>
      <c r="K5267" s="82"/>
      <c r="L5267" s="76"/>
      <c r="M5267" s="83"/>
      <c r="N5267" s="83"/>
      <c r="O5267" s="76"/>
      <c r="P5267" s="76"/>
      <c r="Q5267" s="84"/>
      <c r="R5267" s="85"/>
      <c r="S5267" s="76"/>
      <c r="T5267" s="86"/>
      <c r="U5267" s="84"/>
      <c r="V5267" s="84"/>
      <c r="W5267" s="83"/>
      <c r="X5267" s="76"/>
      <c r="Y5267" s="76"/>
      <c r="Z5267" s="90"/>
      <c r="AA5267" s="81"/>
    </row>
    <row r="5268" spans="1:27" ht="12.75" x14ac:dyDescent="0.2">
      <c r="A5268" s="75"/>
      <c r="B5268" s="76"/>
      <c r="C5268" s="76"/>
      <c r="D5268" s="77"/>
      <c r="E5268" s="78"/>
      <c r="F5268" s="79"/>
      <c r="G5268" s="80"/>
      <c r="H5268" s="81"/>
      <c r="I5268" s="81"/>
      <c r="J5268" s="82"/>
      <c r="K5268" s="82"/>
      <c r="L5268" s="76"/>
      <c r="M5268" s="83"/>
      <c r="N5268" s="83"/>
      <c r="O5268" s="76"/>
      <c r="P5268" s="76"/>
      <c r="Q5268" s="84"/>
      <c r="R5268" s="85"/>
      <c r="S5268" s="76"/>
      <c r="T5268" s="86"/>
      <c r="U5268" s="84"/>
      <c r="V5268" s="84"/>
      <c r="W5268" s="83"/>
      <c r="X5268" s="76"/>
      <c r="Y5268" s="76"/>
      <c r="Z5268" s="90"/>
      <c r="AA5268" s="81"/>
    </row>
    <row r="5269" spans="1:27" ht="12.75" x14ac:dyDescent="0.2">
      <c r="A5269" s="75"/>
      <c r="B5269" s="76"/>
      <c r="C5269" s="76"/>
      <c r="D5269" s="77"/>
      <c r="E5269" s="78"/>
      <c r="F5269" s="79"/>
      <c r="G5269" s="80"/>
      <c r="H5269" s="81"/>
      <c r="I5269" s="81"/>
      <c r="J5269" s="82"/>
      <c r="K5269" s="82"/>
      <c r="L5269" s="76"/>
      <c r="M5269" s="83"/>
      <c r="N5269" s="83"/>
      <c r="O5269" s="76"/>
      <c r="P5269" s="76"/>
      <c r="Q5269" s="84"/>
      <c r="R5269" s="85"/>
      <c r="S5269" s="76"/>
      <c r="T5269" s="86"/>
      <c r="U5269" s="84"/>
      <c r="V5269" s="84"/>
      <c r="W5269" s="83"/>
      <c r="X5269" s="76"/>
      <c r="Y5269" s="76"/>
      <c r="Z5269" s="90"/>
      <c r="AA5269" s="81"/>
    </row>
    <row r="5270" spans="1:27" ht="12.75" x14ac:dyDescent="0.2">
      <c r="A5270" s="75"/>
      <c r="B5270" s="76"/>
      <c r="C5270" s="76"/>
      <c r="D5270" s="77"/>
      <c r="E5270" s="78"/>
      <c r="F5270" s="79"/>
      <c r="G5270" s="80"/>
      <c r="H5270" s="81"/>
      <c r="I5270" s="81"/>
      <c r="J5270" s="82"/>
      <c r="K5270" s="82"/>
      <c r="L5270" s="76"/>
      <c r="M5270" s="83"/>
      <c r="N5270" s="83"/>
      <c r="O5270" s="76"/>
      <c r="P5270" s="76"/>
      <c r="Q5270" s="84"/>
      <c r="R5270" s="85"/>
      <c r="S5270" s="76"/>
      <c r="T5270" s="86"/>
      <c r="U5270" s="84"/>
      <c r="V5270" s="84"/>
      <c r="W5270" s="83"/>
      <c r="X5270" s="76"/>
      <c r="Y5270" s="76"/>
      <c r="Z5270" s="90"/>
      <c r="AA5270" s="81"/>
    </row>
    <row r="5271" spans="1:27" ht="12.75" x14ac:dyDescent="0.2">
      <c r="A5271" s="75"/>
      <c r="B5271" s="76"/>
      <c r="C5271" s="76"/>
      <c r="D5271" s="77"/>
      <c r="E5271" s="78"/>
      <c r="F5271" s="79"/>
      <c r="G5271" s="80"/>
      <c r="H5271" s="81"/>
      <c r="I5271" s="81"/>
      <c r="J5271" s="82"/>
      <c r="K5271" s="82"/>
      <c r="L5271" s="76"/>
      <c r="M5271" s="83"/>
      <c r="N5271" s="83"/>
      <c r="O5271" s="76"/>
      <c r="P5271" s="76"/>
      <c r="Q5271" s="84"/>
      <c r="R5271" s="85"/>
      <c r="S5271" s="76"/>
      <c r="T5271" s="86"/>
      <c r="U5271" s="84"/>
      <c r="V5271" s="84"/>
      <c r="W5271" s="83"/>
      <c r="X5271" s="76"/>
      <c r="Y5271" s="76"/>
      <c r="Z5271" s="90"/>
      <c r="AA5271" s="81"/>
    </row>
    <row r="5272" spans="1:27" ht="12.75" x14ac:dyDescent="0.2">
      <c r="A5272" s="75"/>
      <c r="B5272" s="76"/>
      <c r="C5272" s="76"/>
      <c r="D5272" s="77"/>
      <c r="E5272" s="78"/>
      <c r="F5272" s="79"/>
      <c r="G5272" s="80"/>
      <c r="H5272" s="81"/>
      <c r="I5272" s="81"/>
      <c r="J5272" s="82"/>
      <c r="K5272" s="82"/>
      <c r="L5272" s="76"/>
      <c r="M5272" s="83"/>
      <c r="N5272" s="83"/>
      <c r="O5272" s="76"/>
      <c r="P5272" s="76"/>
      <c r="Q5272" s="84"/>
      <c r="R5272" s="85"/>
      <c r="S5272" s="76"/>
      <c r="T5272" s="86"/>
      <c r="U5272" s="84"/>
      <c r="V5272" s="84"/>
      <c r="W5272" s="83"/>
      <c r="X5272" s="76"/>
      <c r="Y5272" s="76"/>
      <c r="Z5272" s="90"/>
      <c r="AA5272" s="81"/>
    </row>
    <row r="5273" spans="1:27" ht="12.75" x14ac:dyDescent="0.2">
      <c r="A5273" s="75"/>
      <c r="B5273" s="76"/>
      <c r="C5273" s="76"/>
      <c r="D5273" s="77"/>
      <c r="E5273" s="78"/>
      <c r="F5273" s="79"/>
      <c r="G5273" s="80"/>
      <c r="H5273" s="81"/>
      <c r="I5273" s="81"/>
      <c r="J5273" s="82"/>
      <c r="K5273" s="82"/>
      <c r="L5273" s="76"/>
      <c r="M5273" s="83"/>
      <c r="N5273" s="83"/>
      <c r="O5273" s="76"/>
      <c r="P5273" s="76"/>
      <c r="Q5273" s="84"/>
      <c r="R5273" s="85"/>
      <c r="S5273" s="76"/>
      <c r="T5273" s="86"/>
      <c r="U5273" s="84"/>
      <c r="V5273" s="84"/>
      <c r="W5273" s="83"/>
      <c r="X5273" s="76"/>
      <c r="Y5273" s="76"/>
      <c r="Z5273" s="90"/>
      <c r="AA5273" s="81"/>
    </row>
    <row r="5274" spans="1:27" ht="12.75" x14ac:dyDescent="0.2">
      <c r="A5274" s="75"/>
      <c r="B5274" s="76"/>
      <c r="C5274" s="76"/>
      <c r="D5274" s="77"/>
      <c r="E5274" s="78"/>
      <c r="F5274" s="79"/>
      <c r="G5274" s="80"/>
      <c r="H5274" s="81"/>
      <c r="I5274" s="81"/>
      <c r="J5274" s="82"/>
      <c r="K5274" s="82"/>
      <c r="L5274" s="76"/>
      <c r="M5274" s="83"/>
      <c r="N5274" s="83"/>
      <c r="O5274" s="76"/>
      <c r="P5274" s="76"/>
      <c r="Q5274" s="84"/>
      <c r="R5274" s="85"/>
      <c r="S5274" s="76"/>
      <c r="T5274" s="86"/>
      <c r="U5274" s="84"/>
      <c r="V5274" s="84"/>
      <c r="W5274" s="83"/>
      <c r="X5274" s="76"/>
      <c r="Y5274" s="76"/>
      <c r="Z5274" s="90"/>
      <c r="AA5274" s="81"/>
    </row>
    <row r="5275" spans="1:27" ht="12.75" x14ac:dyDescent="0.2">
      <c r="A5275" s="75"/>
      <c r="B5275" s="76"/>
      <c r="C5275" s="76"/>
      <c r="D5275" s="77"/>
      <c r="E5275" s="78"/>
      <c r="F5275" s="79"/>
      <c r="G5275" s="80"/>
      <c r="H5275" s="81"/>
      <c r="I5275" s="81"/>
      <c r="J5275" s="82"/>
      <c r="K5275" s="82"/>
      <c r="L5275" s="76"/>
      <c r="M5275" s="83"/>
      <c r="N5275" s="83"/>
      <c r="O5275" s="76"/>
      <c r="P5275" s="76"/>
      <c r="Q5275" s="84"/>
      <c r="R5275" s="85"/>
      <c r="S5275" s="76"/>
      <c r="T5275" s="86"/>
      <c r="U5275" s="84"/>
      <c r="V5275" s="84"/>
      <c r="W5275" s="83"/>
      <c r="X5275" s="76"/>
      <c r="Y5275" s="76"/>
      <c r="Z5275" s="90"/>
      <c r="AA5275" s="81"/>
    </row>
    <row r="5276" spans="1:27" ht="12.75" x14ac:dyDescent="0.2">
      <c r="A5276" s="75"/>
      <c r="B5276" s="76"/>
      <c r="C5276" s="76"/>
      <c r="D5276" s="77"/>
      <c r="E5276" s="78"/>
      <c r="F5276" s="79"/>
      <c r="G5276" s="80"/>
      <c r="H5276" s="81"/>
      <c r="I5276" s="81"/>
      <c r="J5276" s="82"/>
      <c r="K5276" s="82"/>
      <c r="L5276" s="76"/>
      <c r="M5276" s="83"/>
      <c r="N5276" s="83"/>
      <c r="O5276" s="76"/>
      <c r="P5276" s="76"/>
      <c r="Q5276" s="84"/>
      <c r="R5276" s="85"/>
      <c r="S5276" s="76"/>
      <c r="T5276" s="86"/>
      <c r="U5276" s="84"/>
      <c r="V5276" s="84"/>
      <c r="W5276" s="83"/>
      <c r="X5276" s="76"/>
      <c r="Y5276" s="76"/>
      <c r="Z5276" s="90"/>
      <c r="AA5276" s="81"/>
    </row>
    <row r="5277" spans="1:27" ht="12.75" x14ac:dyDescent="0.2">
      <c r="A5277" s="75"/>
      <c r="B5277" s="76"/>
      <c r="C5277" s="76"/>
      <c r="D5277" s="77"/>
      <c r="E5277" s="78"/>
      <c r="F5277" s="79"/>
      <c r="G5277" s="80"/>
      <c r="H5277" s="81"/>
      <c r="I5277" s="81"/>
      <c r="J5277" s="82"/>
      <c r="K5277" s="82"/>
      <c r="L5277" s="76"/>
      <c r="M5277" s="83"/>
      <c r="N5277" s="83"/>
      <c r="O5277" s="76"/>
      <c r="P5277" s="76"/>
      <c r="Q5277" s="84"/>
      <c r="R5277" s="85"/>
      <c r="S5277" s="76"/>
      <c r="T5277" s="86"/>
      <c r="U5277" s="84"/>
      <c r="V5277" s="84"/>
      <c r="W5277" s="83"/>
      <c r="X5277" s="76"/>
      <c r="Y5277" s="76"/>
      <c r="Z5277" s="90"/>
      <c r="AA5277" s="81"/>
    </row>
    <row r="5278" spans="1:27" ht="12.75" x14ac:dyDescent="0.2">
      <c r="A5278" s="75"/>
      <c r="B5278" s="76"/>
      <c r="C5278" s="76"/>
      <c r="D5278" s="77"/>
      <c r="E5278" s="78"/>
      <c r="F5278" s="79"/>
      <c r="G5278" s="80"/>
      <c r="H5278" s="81"/>
      <c r="I5278" s="81"/>
      <c r="J5278" s="82"/>
      <c r="K5278" s="82"/>
      <c r="L5278" s="76"/>
      <c r="M5278" s="83"/>
      <c r="N5278" s="83"/>
      <c r="O5278" s="76"/>
      <c r="P5278" s="76"/>
      <c r="Q5278" s="84"/>
      <c r="R5278" s="85"/>
      <c r="S5278" s="76"/>
      <c r="T5278" s="86"/>
      <c r="U5278" s="84"/>
      <c r="V5278" s="84"/>
      <c r="W5278" s="83"/>
      <c r="X5278" s="76"/>
      <c r="Y5278" s="76"/>
      <c r="Z5278" s="90"/>
      <c r="AA5278" s="81"/>
    </row>
    <row r="5279" spans="1:27" ht="12.75" x14ac:dyDescent="0.2">
      <c r="A5279" s="75"/>
      <c r="B5279" s="76"/>
      <c r="C5279" s="76"/>
      <c r="D5279" s="77"/>
      <c r="E5279" s="78"/>
      <c r="F5279" s="79"/>
      <c r="G5279" s="80"/>
      <c r="H5279" s="81"/>
      <c r="I5279" s="81"/>
      <c r="J5279" s="82"/>
      <c r="K5279" s="82"/>
      <c r="L5279" s="76"/>
      <c r="M5279" s="83"/>
      <c r="N5279" s="83"/>
      <c r="O5279" s="76"/>
      <c r="P5279" s="76"/>
      <c r="Q5279" s="84"/>
      <c r="R5279" s="85"/>
      <c r="S5279" s="76"/>
      <c r="T5279" s="86"/>
      <c r="U5279" s="84"/>
      <c r="V5279" s="84"/>
      <c r="W5279" s="83"/>
      <c r="X5279" s="76"/>
      <c r="Y5279" s="76"/>
      <c r="Z5279" s="90"/>
      <c r="AA5279" s="81"/>
    </row>
    <row r="5280" spans="1:27" ht="12.75" x14ac:dyDescent="0.2">
      <c r="A5280" s="75"/>
      <c r="B5280" s="76"/>
      <c r="C5280" s="76"/>
      <c r="D5280" s="77"/>
      <c r="E5280" s="78"/>
      <c r="F5280" s="79"/>
      <c r="G5280" s="80"/>
      <c r="H5280" s="81"/>
      <c r="I5280" s="81"/>
      <c r="J5280" s="82"/>
      <c r="K5280" s="82"/>
      <c r="L5280" s="76"/>
      <c r="M5280" s="83"/>
      <c r="N5280" s="83"/>
      <c r="O5280" s="76"/>
      <c r="P5280" s="76"/>
      <c r="Q5280" s="84"/>
      <c r="R5280" s="85"/>
      <c r="S5280" s="76"/>
      <c r="T5280" s="86"/>
      <c r="U5280" s="84"/>
      <c r="V5280" s="84"/>
      <c r="W5280" s="83"/>
      <c r="X5280" s="76"/>
      <c r="Y5280" s="76"/>
      <c r="Z5280" s="90"/>
      <c r="AA5280" s="81"/>
    </row>
    <row r="5281" spans="1:27" ht="12.75" x14ac:dyDescent="0.2">
      <c r="A5281" s="75"/>
      <c r="B5281" s="76"/>
      <c r="C5281" s="76"/>
      <c r="D5281" s="77"/>
      <c r="E5281" s="78"/>
      <c r="F5281" s="79"/>
      <c r="G5281" s="80"/>
      <c r="H5281" s="81"/>
      <c r="I5281" s="81"/>
      <c r="J5281" s="82"/>
      <c r="K5281" s="82"/>
      <c r="L5281" s="76"/>
      <c r="M5281" s="83"/>
      <c r="N5281" s="83"/>
      <c r="O5281" s="76"/>
      <c r="P5281" s="76"/>
      <c r="Q5281" s="84"/>
      <c r="R5281" s="85"/>
      <c r="S5281" s="76"/>
      <c r="T5281" s="86"/>
      <c r="U5281" s="84"/>
      <c r="V5281" s="84"/>
      <c r="W5281" s="83"/>
      <c r="X5281" s="76"/>
      <c r="Y5281" s="76"/>
      <c r="Z5281" s="90"/>
      <c r="AA5281" s="81"/>
    </row>
    <row r="5282" spans="1:27" ht="12.75" x14ac:dyDescent="0.2">
      <c r="A5282" s="75"/>
      <c r="B5282" s="76"/>
      <c r="C5282" s="76"/>
      <c r="D5282" s="77"/>
      <c r="E5282" s="78"/>
      <c r="F5282" s="79"/>
      <c r="G5282" s="80"/>
      <c r="H5282" s="81"/>
      <c r="I5282" s="81"/>
      <c r="J5282" s="82"/>
      <c r="K5282" s="82"/>
      <c r="L5282" s="76"/>
      <c r="M5282" s="83"/>
      <c r="N5282" s="83"/>
      <c r="O5282" s="76"/>
      <c r="P5282" s="76"/>
      <c r="Q5282" s="84"/>
      <c r="R5282" s="85"/>
      <c r="S5282" s="76"/>
      <c r="T5282" s="86"/>
      <c r="U5282" s="84"/>
      <c r="V5282" s="84"/>
      <c r="W5282" s="83"/>
      <c r="X5282" s="76"/>
      <c r="Y5282" s="76"/>
      <c r="Z5282" s="90"/>
      <c r="AA5282" s="81"/>
    </row>
    <row r="5283" spans="1:27" ht="12.75" x14ac:dyDescent="0.2">
      <c r="A5283" s="75"/>
      <c r="B5283" s="76"/>
      <c r="C5283" s="76"/>
      <c r="D5283" s="77"/>
      <c r="E5283" s="78"/>
      <c r="F5283" s="79"/>
      <c r="G5283" s="80"/>
      <c r="H5283" s="81"/>
      <c r="I5283" s="81"/>
      <c r="J5283" s="82"/>
      <c r="K5283" s="82"/>
      <c r="L5283" s="76"/>
      <c r="M5283" s="83"/>
      <c r="N5283" s="83"/>
      <c r="O5283" s="76"/>
      <c r="P5283" s="76"/>
      <c r="Q5283" s="84"/>
      <c r="R5283" s="85"/>
      <c r="S5283" s="76"/>
      <c r="T5283" s="86"/>
      <c r="U5283" s="84"/>
      <c r="V5283" s="84"/>
      <c r="W5283" s="83"/>
      <c r="X5283" s="76"/>
      <c r="Y5283" s="76"/>
      <c r="Z5283" s="90"/>
      <c r="AA5283" s="81"/>
    </row>
    <row r="5284" spans="1:27" ht="12.75" x14ac:dyDescent="0.2">
      <c r="A5284" s="75"/>
      <c r="B5284" s="76"/>
      <c r="C5284" s="76"/>
      <c r="D5284" s="77"/>
      <c r="E5284" s="78"/>
      <c r="F5284" s="79"/>
      <c r="G5284" s="80"/>
      <c r="H5284" s="81"/>
      <c r="I5284" s="81"/>
      <c r="J5284" s="82"/>
      <c r="K5284" s="82"/>
      <c r="L5284" s="76"/>
      <c r="M5284" s="83"/>
      <c r="N5284" s="83"/>
      <c r="O5284" s="76"/>
      <c r="P5284" s="76"/>
      <c r="Q5284" s="84"/>
      <c r="R5284" s="85"/>
      <c r="S5284" s="76"/>
      <c r="T5284" s="86"/>
      <c r="U5284" s="84"/>
      <c r="V5284" s="84"/>
      <c r="W5284" s="83"/>
      <c r="X5284" s="76"/>
      <c r="Y5284" s="76"/>
      <c r="Z5284" s="90"/>
      <c r="AA5284" s="81"/>
    </row>
    <row r="5285" spans="1:27" ht="12.75" x14ac:dyDescent="0.2">
      <c r="A5285" s="75"/>
      <c r="B5285" s="76"/>
      <c r="C5285" s="76"/>
      <c r="D5285" s="77"/>
      <c r="E5285" s="78"/>
      <c r="F5285" s="79"/>
      <c r="G5285" s="80"/>
      <c r="H5285" s="81"/>
      <c r="I5285" s="81"/>
      <c r="J5285" s="82"/>
      <c r="K5285" s="82"/>
      <c r="L5285" s="76"/>
      <c r="M5285" s="83"/>
      <c r="N5285" s="83"/>
      <c r="O5285" s="76"/>
      <c r="P5285" s="76"/>
      <c r="Q5285" s="84"/>
      <c r="R5285" s="85"/>
      <c r="S5285" s="76"/>
      <c r="T5285" s="86"/>
      <c r="U5285" s="84"/>
      <c r="V5285" s="84"/>
      <c r="W5285" s="83"/>
      <c r="X5285" s="76"/>
      <c r="Y5285" s="76"/>
      <c r="Z5285" s="90"/>
      <c r="AA5285" s="81"/>
    </row>
    <row r="5286" spans="1:27" ht="12.75" x14ac:dyDescent="0.2">
      <c r="A5286" s="75"/>
      <c r="B5286" s="76"/>
      <c r="C5286" s="76"/>
      <c r="D5286" s="77"/>
      <c r="E5286" s="78"/>
      <c r="F5286" s="79"/>
      <c r="G5286" s="80"/>
      <c r="H5286" s="81"/>
      <c r="I5286" s="81"/>
      <c r="J5286" s="82"/>
      <c r="K5286" s="82"/>
      <c r="L5286" s="76"/>
      <c r="M5286" s="83"/>
      <c r="N5286" s="83"/>
      <c r="O5286" s="76"/>
      <c r="P5286" s="76"/>
      <c r="Q5286" s="84"/>
      <c r="R5286" s="85"/>
      <c r="S5286" s="76"/>
      <c r="T5286" s="86"/>
      <c r="U5286" s="84"/>
      <c r="V5286" s="84"/>
      <c r="W5286" s="83"/>
      <c r="X5286" s="76"/>
      <c r="Y5286" s="76"/>
      <c r="Z5286" s="90"/>
      <c r="AA5286" s="81"/>
    </row>
    <row r="5287" spans="1:27" ht="12.75" x14ac:dyDescent="0.2">
      <c r="A5287" s="75"/>
      <c r="B5287" s="76"/>
      <c r="C5287" s="76"/>
      <c r="D5287" s="77"/>
      <c r="E5287" s="78"/>
      <c r="F5287" s="79"/>
      <c r="G5287" s="80"/>
      <c r="H5287" s="81"/>
      <c r="I5287" s="81"/>
      <c r="J5287" s="82"/>
      <c r="K5287" s="82"/>
      <c r="L5287" s="76"/>
      <c r="M5287" s="83"/>
      <c r="N5287" s="83"/>
      <c r="O5287" s="76"/>
      <c r="P5287" s="76"/>
      <c r="Q5287" s="84"/>
      <c r="R5287" s="85"/>
      <c r="S5287" s="76"/>
      <c r="T5287" s="86"/>
      <c r="U5287" s="84"/>
      <c r="V5287" s="84"/>
      <c r="W5287" s="83"/>
      <c r="X5287" s="76"/>
      <c r="Y5287" s="76"/>
      <c r="Z5287" s="90"/>
      <c r="AA5287" s="81"/>
    </row>
    <row r="5288" spans="1:27" ht="12.75" x14ac:dyDescent="0.2">
      <c r="A5288" s="75"/>
      <c r="B5288" s="76"/>
      <c r="C5288" s="76"/>
      <c r="D5288" s="77"/>
      <c r="E5288" s="78"/>
      <c r="F5288" s="79"/>
      <c r="G5288" s="80"/>
      <c r="H5288" s="81"/>
      <c r="I5288" s="81"/>
      <c r="J5288" s="82"/>
      <c r="K5288" s="82"/>
      <c r="L5288" s="76"/>
      <c r="M5288" s="83"/>
      <c r="N5288" s="83"/>
      <c r="O5288" s="76"/>
      <c r="P5288" s="76"/>
      <c r="Q5288" s="84"/>
      <c r="R5288" s="85"/>
      <c r="S5288" s="76"/>
      <c r="T5288" s="86"/>
      <c r="U5288" s="84"/>
      <c r="V5288" s="84"/>
      <c r="W5288" s="83"/>
      <c r="X5288" s="76"/>
      <c r="Y5288" s="76"/>
      <c r="Z5288" s="90"/>
      <c r="AA5288" s="81"/>
    </row>
    <row r="5289" spans="1:27" ht="12.75" x14ac:dyDescent="0.2">
      <c r="A5289" s="75"/>
      <c r="B5289" s="76"/>
      <c r="C5289" s="76"/>
      <c r="D5289" s="77"/>
      <c r="E5289" s="78"/>
      <c r="F5289" s="79"/>
      <c r="G5289" s="80"/>
      <c r="H5289" s="81"/>
      <c r="I5289" s="81"/>
      <c r="J5289" s="82"/>
      <c r="K5289" s="82"/>
      <c r="L5289" s="76"/>
      <c r="M5289" s="83"/>
      <c r="N5289" s="83"/>
      <c r="O5289" s="76"/>
      <c r="P5289" s="76"/>
      <c r="Q5289" s="84"/>
      <c r="R5289" s="85"/>
      <c r="S5289" s="76"/>
      <c r="T5289" s="86"/>
      <c r="U5289" s="84"/>
      <c r="V5289" s="84"/>
      <c r="W5289" s="83"/>
      <c r="X5289" s="76"/>
      <c r="Y5289" s="76"/>
      <c r="Z5289" s="90"/>
      <c r="AA5289" s="81"/>
    </row>
    <row r="5290" spans="1:27" ht="12.75" x14ac:dyDescent="0.2">
      <c r="A5290" s="75"/>
      <c r="B5290" s="76"/>
      <c r="C5290" s="76"/>
      <c r="D5290" s="77"/>
      <c r="E5290" s="78"/>
      <c r="F5290" s="79"/>
      <c r="G5290" s="80"/>
      <c r="H5290" s="81"/>
      <c r="I5290" s="81"/>
      <c r="J5290" s="82"/>
      <c r="K5290" s="82"/>
      <c r="L5290" s="76"/>
      <c r="M5290" s="83"/>
      <c r="N5290" s="83"/>
      <c r="O5290" s="76"/>
      <c r="P5290" s="76"/>
      <c r="Q5290" s="84"/>
      <c r="R5290" s="85"/>
      <c r="S5290" s="76"/>
      <c r="T5290" s="86"/>
      <c r="U5290" s="84"/>
      <c r="V5290" s="84"/>
      <c r="W5290" s="83"/>
      <c r="X5290" s="76"/>
      <c r="Y5290" s="76"/>
      <c r="Z5290" s="90"/>
      <c r="AA5290" s="81"/>
    </row>
    <row r="5291" spans="1:27" ht="12.75" x14ac:dyDescent="0.2">
      <c r="A5291" s="75"/>
      <c r="B5291" s="76"/>
      <c r="C5291" s="76"/>
      <c r="D5291" s="77"/>
      <c r="E5291" s="78"/>
      <c r="F5291" s="79"/>
      <c r="G5291" s="80"/>
      <c r="H5291" s="81"/>
      <c r="I5291" s="81"/>
      <c r="J5291" s="82"/>
      <c r="K5291" s="82"/>
      <c r="L5291" s="76"/>
      <c r="M5291" s="83"/>
      <c r="N5291" s="83"/>
      <c r="O5291" s="76"/>
      <c r="P5291" s="76"/>
      <c r="Q5291" s="84"/>
      <c r="R5291" s="85"/>
      <c r="S5291" s="76"/>
      <c r="T5291" s="86"/>
      <c r="U5291" s="84"/>
      <c r="V5291" s="84"/>
      <c r="W5291" s="83"/>
      <c r="X5291" s="76"/>
      <c r="Y5291" s="76"/>
      <c r="Z5291" s="90"/>
      <c r="AA5291" s="81"/>
    </row>
    <row r="5292" spans="1:27" ht="12.75" x14ac:dyDescent="0.2">
      <c r="A5292" s="75"/>
      <c r="B5292" s="76"/>
      <c r="C5292" s="76"/>
      <c r="D5292" s="77"/>
      <c r="E5292" s="78"/>
      <c r="F5292" s="79"/>
      <c r="G5292" s="80"/>
      <c r="H5292" s="81"/>
      <c r="I5292" s="81"/>
      <c r="J5292" s="82"/>
      <c r="K5292" s="82"/>
      <c r="L5292" s="76"/>
      <c r="M5292" s="83"/>
      <c r="N5292" s="83"/>
      <c r="O5292" s="76"/>
      <c r="P5292" s="76"/>
      <c r="Q5292" s="84"/>
      <c r="R5292" s="85"/>
      <c r="S5292" s="76"/>
      <c r="T5292" s="86"/>
      <c r="U5292" s="84"/>
      <c r="V5292" s="84"/>
      <c r="W5292" s="83"/>
      <c r="X5292" s="76"/>
      <c r="Y5292" s="76"/>
      <c r="Z5292" s="90"/>
      <c r="AA5292" s="81"/>
    </row>
    <row r="5293" spans="1:27" ht="12.75" x14ac:dyDescent="0.2">
      <c r="A5293" s="75"/>
      <c r="B5293" s="76"/>
      <c r="C5293" s="76"/>
      <c r="D5293" s="77"/>
      <c r="E5293" s="78"/>
      <c r="F5293" s="79"/>
      <c r="G5293" s="80"/>
      <c r="H5293" s="81"/>
      <c r="I5293" s="81"/>
      <c r="J5293" s="82"/>
      <c r="K5293" s="82"/>
      <c r="L5293" s="76"/>
      <c r="M5293" s="83"/>
      <c r="N5293" s="83"/>
      <c r="O5293" s="76"/>
      <c r="P5293" s="76"/>
      <c r="Q5293" s="84"/>
      <c r="R5293" s="85"/>
      <c r="S5293" s="76"/>
      <c r="T5293" s="86"/>
      <c r="U5293" s="84"/>
      <c r="V5293" s="84"/>
      <c r="W5293" s="83"/>
      <c r="X5293" s="76"/>
      <c r="Y5293" s="76"/>
      <c r="Z5293" s="90"/>
      <c r="AA5293" s="81"/>
    </row>
    <row r="5294" spans="1:27" ht="12.75" x14ac:dyDescent="0.2">
      <c r="A5294" s="75"/>
      <c r="B5294" s="76"/>
      <c r="C5294" s="76"/>
      <c r="D5294" s="77"/>
      <c r="E5294" s="78"/>
      <c r="F5294" s="79"/>
      <c r="G5294" s="80"/>
      <c r="H5294" s="81"/>
      <c r="I5294" s="81"/>
      <c r="J5294" s="82"/>
      <c r="K5294" s="82"/>
      <c r="L5294" s="76"/>
      <c r="M5294" s="83"/>
      <c r="N5294" s="83"/>
      <c r="O5294" s="76"/>
      <c r="P5294" s="76"/>
      <c r="Q5294" s="84"/>
      <c r="R5294" s="85"/>
      <c r="S5294" s="76"/>
      <c r="T5294" s="86"/>
      <c r="U5294" s="84"/>
      <c r="V5294" s="84"/>
      <c r="W5294" s="83"/>
      <c r="X5294" s="76"/>
      <c r="Y5294" s="76"/>
      <c r="Z5294" s="90"/>
      <c r="AA5294" s="81"/>
    </row>
    <row r="5295" spans="1:27" ht="12.75" x14ac:dyDescent="0.2">
      <c r="A5295" s="75"/>
      <c r="B5295" s="76"/>
      <c r="C5295" s="76"/>
      <c r="D5295" s="77"/>
      <c r="E5295" s="78"/>
      <c r="F5295" s="79"/>
      <c r="G5295" s="80"/>
      <c r="H5295" s="81"/>
      <c r="I5295" s="81"/>
      <c r="J5295" s="82"/>
      <c r="K5295" s="82"/>
      <c r="L5295" s="76"/>
      <c r="M5295" s="83"/>
      <c r="N5295" s="83"/>
      <c r="O5295" s="76"/>
      <c r="P5295" s="76"/>
      <c r="Q5295" s="84"/>
      <c r="R5295" s="85"/>
      <c r="S5295" s="76"/>
      <c r="T5295" s="86"/>
      <c r="U5295" s="84"/>
      <c r="V5295" s="84"/>
      <c r="W5295" s="83"/>
      <c r="X5295" s="76"/>
      <c r="Y5295" s="76"/>
      <c r="Z5295" s="90"/>
      <c r="AA5295" s="81"/>
    </row>
    <row r="5296" spans="1:27" ht="12.75" x14ac:dyDescent="0.2">
      <c r="A5296" s="75"/>
      <c r="B5296" s="76"/>
      <c r="C5296" s="76"/>
      <c r="D5296" s="77"/>
      <c r="E5296" s="78"/>
      <c r="F5296" s="79"/>
      <c r="G5296" s="80"/>
      <c r="H5296" s="81"/>
      <c r="I5296" s="81"/>
      <c r="J5296" s="82"/>
      <c r="K5296" s="82"/>
      <c r="L5296" s="76"/>
      <c r="M5296" s="83"/>
      <c r="N5296" s="83"/>
      <c r="O5296" s="76"/>
      <c r="P5296" s="76"/>
      <c r="Q5296" s="84"/>
      <c r="R5296" s="85"/>
      <c r="S5296" s="76"/>
      <c r="T5296" s="86"/>
      <c r="U5296" s="84"/>
      <c r="V5296" s="84"/>
      <c r="W5296" s="83"/>
      <c r="X5296" s="76"/>
      <c r="Y5296" s="76"/>
      <c r="Z5296" s="90"/>
      <c r="AA5296" s="81"/>
    </row>
    <row r="5297" spans="1:27" ht="12.75" x14ac:dyDescent="0.2">
      <c r="A5297" s="75"/>
      <c r="B5297" s="76"/>
      <c r="C5297" s="76"/>
      <c r="D5297" s="77"/>
      <c r="E5297" s="78"/>
      <c r="F5297" s="79"/>
      <c r="G5297" s="80"/>
      <c r="H5297" s="81"/>
      <c r="I5297" s="81"/>
      <c r="J5297" s="82"/>
      <c r="K5297" s="82"/>
      <c r="L5297" s="76"/>
      <c r="M5297" s="83"/>
      <c r="N5297" s="83"/>
      <c r="O5297" s="76"/>
      <c r="P5297" s="76"/>
      <c r="Q5297" s="84"/>
      <c r="R5297" s="85"/>
      <c r="S5297" s="76"/>
      <c r="T5297" s="86"/>
      <c r="U5297" s="84"/>
      <c r="V5297" s="84"/>
      <c r="W5297" s="83"/>
      <c r="X5297" s="76"/>
      <c r="Y5297" s="76"/>
      <c r="Z5297" s="90"/>
      <c r="AA5297" s="81"/>
    </row>
    <row r="5298" spans="1:27" ht="12.75" x14ac:dyDescent="0.2">
      <c r="A5298" s="75"/>
      <c r="B5298" s="76"/>
      <c r="C5298" s="76"/>
      <c r="D5298" s="77"/>
      <c r="E5298" s="78"/>
      <c r="F5298" s="79"/>
      <c r="G5298" s="80"/>
      <c r="H5298" s="81"/>
      <c r="I5298" s="81"/>
      <c r="J5298" s="82"/>
      <c r="K5298" s="82"/>
      <c r="L5298" s="76"/>
      <c r="M5298" s="83"/>
      <c r="N5298" s="83"/>
      <c r="O5298" s="76"/>
      <c r="P5298" s="76"/>
      <c r="Q5298" s="84"/>
      <c r="R5298" s="85"/>
      <c r="S5298" s="76"/>
      <c r="T5298" s="86"/>
      <c r="U5298" s="84"/>
      <c r="V5298" s="84"/>
      <c r="W5298" s="83"/>
      <c r="X5298" s="76"/>
      <c r="Y5298" s="76"/>
      <c r="Z5298" s="90"/>
      <c r="AA5298" s="81"/>
    </row>
    <row r="5299" spans="1:27" ht="12.75" x14ac:dyDescent="0.2">
      <c r="A5299" s="75"/>
      <c r="B5299" s="76"/>
      <c r="C5299" s="76"/>
      <c r="D5299" s="77"/>
      <c r="E5299" s="78"/>
      <c r="F5299" s="79"/>
      <c r="G5299" s="80"/>
      <c r="H5299" s="81"/>
      <c r="I5299" s="81"/>
      <c r="J5299" s="82"/>
      <c r="K5299" s="82"/>
      <c r="L5299" s="76"/>
      <c r="M5299" s="83"/>
      <c r="N5299" s="83"/>
      <c r="O5299" s="76"/>
      <c r="P5299" s="76"/>
      <c r="Q5299" s="84"/>
      <c r="R5299" s="85"/>
      <c r="S5299" s="76"/>
      <c r="T5299" s="86"/>
      <c r="U5299" s="84"/>
      <c r="V5299" s="84"/>
      <c r="W5299" s="83"/>
      <c r="X5299" s="76"/>
      <c r="Y5299" s="76"/>
      <c r="Z5299" s="90"/>
      <c r="AA5299" s="81"/>
    </row>
    <row r="5300" spans="1:27" ht="12.75" x14ac:dyDescent="0.2">
      <c r="A5300" s="75"/>
      <c r="B5300" s="76"/>
      <c r="C5300" s="76"/>
      <c r="D5300" s="77"/>
      <c r="E5300" s="78"/>
      <c r="F5300" s="79"/>
      <c r="G5300" s="80"/>
      <c r="H5300" s="81"/>
      <c r="I5300" s="81"/>
      <c r="J5300" s="82"/>
      <c r="K5300" s="82"/>
      <c r="L5300" s="76"/>
      <c r="M5300" s="83"/>
      <c r="N5300" s="83"/>
      <c r="O5300" s="76"/>
      <c r="P5300" s="76"/>
      <c r="Q5300" s="84"/>
      <c r="R5300" s="85"/>
      <c r="S5300" s="76"/>
      <c r="T5300" s="86"/>
      <c r="U5300" s="84"/>
      <c r="V5300" s="84"/>
      <c r="W5300" s="83"/>
      <c r="X5300" s="76"/>
      <c r="Y5300" s="76"/>
      <c r="Z5300" s="90"/>
      <c r="AA5300" s="81"/>
    </row>
    <row r="5301" spans="1:27" ht="12.75" x14ac:dyDescent="0.2">
      <c r="A5301" s="75"/>
      <c r="B5301" s="76"/>
      <c r="C5301" s="76"/>
      <c r="D5301" s="77"/>
      <c r="E5301" s="78"/>
      <c r="F5301" s="79"/>
      <c r="G5301" s="80"/>
      <c r="H5301" s="81"/>
      <c r="I5301" s="81"/>
      <c r="J5301" s="82"/>
      <c r="K5301" s="82"/>
      <c r="L5301" s="76"/>
      <c r="M5301" s="83"/>
      <c r="N5301" s="83"/>
      <c r="O5301" s="76"/>
      <c r="P5301" s="76"/>
      <c r="Q5301" s="84"/>
      <c r="R5301" s="85"/>
      <c r="S5301" s="76"/>
      <c r="T5301" s="86"/>
      <c r="U5301" s="84"/>
      <c r="V5301" s="84"/>
      <c r="W5301" s="83"/>
      <c r="X5301" s="76"/>
      <c r="Y5301" s="76"/>
      <c r="Z5301" s="90"/>
      <c r="AA5301" s="81"/>
    </row>
    <row r="5302" spans="1:27" ht="12.75" x14ac:dyDescent="0.2">
      <c r="A5302" s="75"/>
      <c r="B5302" s="76"/>
      <c r="C5302" s="76"/>
      <c r="D5302" s="77"/>
      <c r="E5302" s="78"/>
      <c r="F5302" s="79"/>
      <c r="G5302" s="80"/>
      <c r="H5302" s="81"/>
      <c r="I5302" s="81"/>
      <c r="J5302" s="82"/>
      <c r="K5302" s="82"/>
      <c r="L5302" s="76"/>
      <c r="M5302" s="83"/>
      <c r="N5302" s="83"/>
      <c r="O5302" s="76"/>
      <c r="P5302" s="76"/>
      <c r="Q5302" s="84"/>
      <c r="R5302" s="85"/>
      <c r="S5302" s="76"/>
      <c r="T5302" s="86"/>
      <c r="U5302" s="84"/>
      <c r="V5302" s="84"/>
      <c r="W5302" s="83"/>
      <c r="X5302" s="76"/>
      <c r="Y5302" s="76"/>
      <c r="Z5302" s="90"/>
      <c r="AA5302" s="81"/>
    </row>
    <row r="5303" spans="1:27" ht="12.75" x14ac:dyDescent="0.2">
      <c r="A5303" s="75"/>
      <c r="B5303" s="76"/>
      <c r="C5303" s="76"/>
      <c r="D5303" s="77"/>
      <c r="E5303" s="78"/>
      <c r="F5303" s="79"/>
      <c r="G5303" s="80"/>
      <c r="H5303" s="81"/>
      <c r="I5303" s="81"/>
      <c r="J5303" s="82"/>
      <c r="K5303" s="82"/>
      <c r="L5303" s="76"/>
      <c r="M5303" s="83"/>
      <c r="N5303" s="83"/>
      <c r="O5303" s="76"/>
      <c r="P5303" s="76"/>
      <c r="Q5303" s="84"/>
      <c r="R5303" s="85"/>
      <c r="S5303" s="76"/>
      <c r="T5303" s="86"/>
      <c r="U5303" s="84"/>
      <c r="V5303" s="84"/>
      <c r="W5303" s="83"/>
      <c r="X5303" s="76"/>
      <c r="Y5303" s="76"/>
      <c r="Z5303" s="90"/>
      <c r="AA5303" s="81"/>
    </row>
    <row r="5304" spans="1:27" ht="12.75" x14ac:dyDescent="0.2">
      <c r="A5304" s="75"/>
      <c r="B5304" s="76"/>
      <c r="C5304" s="76"/>
      <c r="D5304" s="77"/>
      <c r="E5304" s="78"/>
      <c r="F5304" s="79"/>
      <c r="G5304" s="80"/>
      <c r="H5304" s="81"/>
      <c r="I5304" s="81"/>
      <c r="J5304" s="82"/>
      <c r="K5304" s="82"/>
      <c r="L5304" s="76"/>
      <c r="M5304" s="83"/>
      <c r="N5304" s="83"/>
      <c r="O5304" s="76"/>
      <c r="P5304" s="76"/>
      <c r="Q5304" s="84"/>
      <c r="R5304" s="85"/>
      <c r="S5304" s="76"/>
      <c r="T5304" s="86"/>
      <c r="U5304" s="84"/>
      <c r="V5304" s="84"/>
      <c r="W5304" s="83"/>
      <c r="X5304" s="76"/>
      <c r="Y5304" s="76"/>
      <c r="Z5304" s="90"/>
      <c r="AA5304" s="81"/>
    </row>
    <row r="5305" spans="1:27" ht="12.75" x14ac:dyDescent="0.2">
      <c r="A5305" s="75"/>
      <c r="B5305" s="76"/>
      <c r="C5305" s="76"/>
      <c r="D5305" s="77"/>
      <c r="E5305" s="78"/>
      <c r="F5305" s="79"/>
      <c r="G5305" s="80"/>
      <c r="H5305" s="81"/>
      <c r="I5305" s="81"/>
      <c r="J5305" s="82"/>
      <c r="K5305" s="82"/>
      <c r="L5305" s="76"/>
      <c r="M5305" s="83"/>
      <c r="N5305" s="83"/>
      <c r="O5305" s="76"/>
      <c r="P5305" s="76"/>
      <c r="Q5305" s="84"/>
      <c r="R5305" s="85"/>
      <c r="S5305" s="76"/>
      <c r="T5305" s="86"/>
      <c r="U5305" s="84"/>
      <c r="V5305" s="84"/>
      <c r="W5305" s="83"/>
      <c r="X5305" s="76"/>
      <c r="Y5305" s="76"/>
      <c r="Z5305" s="90"/>
      <c r="AA5305" s="81"/>
    </row>
    <row r="5306" spans="1:27" ht="12.75" x14ac:dyDescent="0.2">
      <c r="A5306" s="75"/>
      <c r="B5306" s="76"/>
      <c r="C5306" s="76"/>
      <c r="D5306" s="77"/>
      <c r="E5306" s="78"/>
      <c r="F5306" s="79"/>
      <c r="G5306" s="80"/>
      <c r="H5306" s="81"/>
      <c r="I5306" s="81"/>
      <c r="J5306" s="82"/>
      <c r="K5306" s="82"/>
      <c r="L5306" s="76"/>
      <c r="M5306" s="83"/>
      <c r="N5306" s="83"/>
      <c r="O5306" s="76"/>
      <c r="P5306" s="76"/>
      <c r="Q5306" s="84"/>
      <c r="R5306" s="85"/>
      <c r="S5306" s="76"/>
      <c r="T5306" s="86"/>
      <c r="U5306" s="84"/>
      <c r="V5306" s="84"/>
      <c r="W5306" s="83"/>
      <c r="X5306" s="76"/>
      <c r="Y5306" s="76"/>
      <c r="Z5306" s="90"/>
      <c r="AA5306" s="81"/>
    </row>
    <row r="5307" spans="1:27" ht="12.75" x14ac:dyDescent="0.2">
      <c r="A5307" s="75"/>
      <c r="B5307" s="76"/>
      <c r="C5307" s="76"/>
      <c r="D5307" s="77"/>
      <c r="E5307" s="78"/>
      <c r="F5307" s="79"/>
      <c r="G5307" s="80"/>
      <c r="H5307" s="81"/>
      <c r="I5307" s="81"/>
      <c r="J5307" s="82"/>
      <c r="K5307" s="82"/>
      <c r="L5307" s="76"/>
      <c r="M5307" s="83"/>
      <c r="N5307" s="83"/>
      <c r="O5307" s="76"/>
      <c r="P5307" s="76"/>
      <c r="Q5307" s="84"/>
      <c r="R5307" s="85"/>
      <c r="S5307" s="76"/>
      <c r="T5307" s="86"/>
      <c r="U5307" s="84"/>
      <c r="V5307" s="84"/>
      <c r="W5307" s="83"/>
      <c r="X5307" s="76"/>
      <c r="Y5307" s="76"/>
      <c r="Z5307" s="90"/>
      <c r="AA5307" s="81"/>
    </row>
    <row r="5308" spans="1:27" ht="12.75" x14ac:dyDescent="0.2">
      <c r="A5308" s="75"/>
      <c r="B5308" s="76"/>
      <c r="C5308" s="76"/>
      <c r="D5308" s="77"/>
      <c r="E5308" s="78"/>
      <c r="F5308" s="79"/>
      <c r="G5308" s="80"/>
      <c r="H5308" s="81"/>
      <c r="I5308" s="81"/>
      <c r="J5308" s="82"/>
      <c r="K5308" s="82"/>
      <c r="L5308" s="76"/>
      <c r="M5308" s="83"/>
      <c r="N5308" s="83"/>
      <c r="O5308" s="76"/>
      <c r="P5308" s="76"/>
      <c r="Q5308" s="84"/>
      <c r="R5308" s="85"/>
      <c r="S5308" s="76"/>
      <c r="T5308" s="86"/>
      <c r="U5308" s="84"/>
      <c r="V5308" s="84"/>
      <c r="W5308" s="83"/>
      <c r="X5308" s="76"/>
      <c r="Y5308" s="76"/>
      <c r="Z5308" s="90"/>
      <c r="AA5308" s="81"/>
    </row>
    <row r="5309" spans="1:27" ht="12.75" x14ac:dyDescent="0.2">
      <c r="A5309" s="75"/>
      <c r="B5309" s="76"/>
      <c r="C5309" s="76"/>
      <c r="D5309" s="77"/>
      <c r="E5309" s="78"/>
      <c r="F5309" s="79"/>
      <c r="G5309" s="80"/>
      <c r="H5309" s="81"/>
      <c r="I5309" s="81"/>
      <c r="J5309" s="82"/>
      <c r="K5309" s="82"/>
      <c r="L5309" s="76"/>
      <c r="M5309" s="83"/>
      <c r="N5309" s="83"/>
      <c r="O5309" s="76"/>
      <c r="P5309" s="76"/>
      <c r="Q5309" s="84"/>
      <c r="R5309" s="85"/>
      <c r="S5309" s="76"/>
      <c r="T5309" s="86"/>
      <c r="U5309" s="84"/>
      <c r="V5309" s="84"/>
      <c r="W5309" s="83"/>
      <c r="X5309" s="76"/>
      <c r="Y5309" s="76"/>
      <c r="Z5309" s="90"/>
      <c r="AA5309" s="81"/>
    </row>
    <row r="5310" spans="1:27" ht="12.75" x14ac:dyDescent="0.2">
      <c r="A5310" s="75"/>
      <c r="B5310" s="76"/>
      <c r="C5310" s="76"/>
      <c r="D5310" s="77"/>
      <c r="E5310" s="78"/>
      <c r="F5310" s="79"/>
      <c r="G5310" s="80"/>
      <c r="H5310" s="81"/>
      <c r="I5310" s="81"/>
      <c r="J5310" s="82"/>
      <c r="K5310" s="82"/>
      <c r="L5310" s="76"/>
      <c r="M5310" s="83"/>
      <c r="N5310" s="83"/>
      <c r="O5310" s="76"/>
      <c r="P5310" s="76"/>
      <c r="Q5310" s="84"/>
      <c r="R5310" s="85"/>
      <c r="S5310" s="76"/>
      <c r="T5310" s="86"/>
      <c r="U5310" s="84"/>
      <c r="V5310" s="84"/>
      <c r="W5310" s="83"/>
      <c r="X5310" s="76"/>
      <c r="Y5310" s="76"/>
      <c r="Z5310" s="90"/>
      <c r="AA5310" s="81"/>
    </row>
    <row r="5311" spans="1:27" ht="12.75" x14ac:dyDescent="0.2">
      <c r="A5311" s="75"/>
      <c r="B5311" s="76"/>
      <c r="C5311" s="76"/>
      <c r="D5311" s="77"/>
      <c r="E5311" s="78"/>
      <c r="F5311" s="79"/>
      <c r="G5311" s="80"/>
      <c r="H5311" s="81"/>
      <c r="I5311" s="81"/>
      <c r="J5311" s="82"/>
      <c r="K5311" s="82"/>
      <c r="L5311" s="76"/>
      <c r="M5311" s="83"/>
      <c r="N5311" s="83"/>
      <c r="O5311" s="76"/>
      <c r="P5311" s="76"/>
      <c r="Q5311" s="84"/>
      <c r="R5311" s="85"/>
      <c r="S5311" s="76"/>
      <c r="T5311" s="86"/>
      <c r="U5311" s="84"/>
      <c r="V5311" s="84"/>
      <c r="W5311" s="83"/>
      <c r="X5311" s="76"/>
      <c r="Y5311" s="76"/>
      <c r="Z5311" s="90"/>
      <c r="AA5311" s="81"/>
    </row>
    <row r="5312" spans="1:27" ht="12.75" x14ac:dyDescent="0.2">
      <c r="A5312" s="75"/>
      <c r="B5312" s="76"/>
      <c r="C5312" s="76"/>
      <c r="D5312" s="77"/>
      <c r="E5312" s="78"/>
      <c r="F5312" s="79"/>
      <c r="G5312" s="80"/>
      <c r="H5312" s="81"/>
      <c r="I5312" s="81"/>
      <c r="J5312" s="82"/>
      <c r="K5312" s="82"/>
      <c r="L5312" s="76"/>
      <c r="M5312" s="83"/>
      <c r="N5312" s="83"/>
      <c r="O5312" s="76"/>
      <c r="P5312" s="76"/>
      <c r="Q5312" s="84"/>
      <c r="R5312" s="85"/>
      <c r="S5312" s="76"/>
      <c r="T5312" s="86"/>
      <c r="U5312" s="84"/>
      <c r="V5312" s="84"/>
      <c r="W5312" s="83"/>
      <c r="X5312" s="76"/>
      <c r="Y5312" s="76"/>
      <c r="Z5312" s="90"/>
      <c r="AA5312" s="81"/>
    </row>
    <row r="5313" spans="1:27" ht="12.75" x14ac:dyDescent="0.2">
      <c r="A5313" s="75"/>
      <c r="B5313" s="76"/>
      <c r="C5313" s="76"/>
      <c r="D5313" s="77"/>
      <c r="E5313" s="78"/>
      <c r="F5313" s="79"/>
      <c r="G5313" s="80"/>
      <c r="H5313" s="81"/>
      <c r="I5313" s="81"/>
      <c r="J5313" s="82"/>
      <c r="K5313" s="82"/>
      <c r="L5313" s="76"/>
      <c r="M5313" s="83"/>
      <c r="N5313" s="83"/>
      <c r="O5313" s="76"/>
      <c r="P5313" s="76"/>
      <c r="Q5313" s="84"/>
      <c r="R5313" s="85"/>
      <c r="S5313" s="76"/>
      <c r="T5313" s="86"/>
      <c r="U5313" s="84"/>
      <c r="V5313" s="84"/>
      <c r="W5313" s="83"/>
      <c r="X5313" s="76"/>
      <c r="Y5313" s="76"/>
      <c r="Z5313" s="90"/>
      <c r="AA5313" s="81"/>
    </row>
    <row r="5314" spans="1:27" ht="12.75" x14ac:dyDescent="0.2">
      <c r="A5314" s="75"/>
      <c r="B5314" s="76"/>
      <c r="C5314" s="76"/>
      <c r="D5314" s="77"/>
      <c r="E5314" s="78"/>
      <c r="F5314" s="79"/>
      <c r="G5314" s="80"/>
      <c r="H5314" s="81"/>
      <c r="I5314" s="81"/>
      <c r="J5314" s="82"/>
      <c r="K5314" s="82"/>
      <c r="L5314" s="76"/>
      <c r="M5314" s="83"/>
      <c r="N5314" s="83"/>
      <c r="O5314" s="76"/>
      <c r="P5314" s="76"/>
      <c r="Q5314" s="84"/>
      <c r="R5314" s="85"/>
      <c r="S5314" s="76"/>
      <c r="T5314" s="86"/>
      <c r="U5314" s="84"/>
      <c r="V5314" s="84"/>
      <c r="W5314" s="83"/>
      <c r="X5314" s="76"/>
      <c r="Y5314" s="76"/>
      <c r="Z5314" s="90"/>
      <c r="AA5314" s="81"/>
    </row>
    <row r="5315" spans="1:27" ht="12.75" x14ac:dyDescent="0.2">
      <c r="A5315" s="75"/>
      <c r="B5315" s="76"/>
      <c r="C5315" s="76"/>
      <c r="D5315" s="77"/>
      <c r="E5315" s="78"/>
      <c r="F5315" s="79"/>
      <c r="G5315" s="80"/>
      <c r="H5315" s="81"/>
      <c r="I5315" s="81"/>
      <c r="J5315" s="82"/>
      <c r="K5315" s="82"/>
      <c r="L5315" s="76"/>
      <c r="M5315" s="83"/>
      <c r="N5315" s="83"/>
      <c r="O5315" s="76"/>
      <c r="P5315" s="76"/>
      <c r="Q5315" s="84"/>
      <c r="R5315" s="85"/>
      <c r="S5315" s="76"/>
      <c r="T5315" s="86"/>
      <c r="U5315" s="84"/>
      <c r="V5315" s="84"/>
      <c r="W5315" s="83"/>
      <c r="X5315" s="76"/>
      <c r="Y5315" s="76"/>
      <c r="Z5315" s="90"/>
      <c r="AA5315" s="81"/>
    </row>
    <row r="5316" spans="1:27" ht="12.75" x14ac:dyDescent="0.2">
      <c r="A5316" s="75"/>
      <c r="B5316" s="76"/>
      <c r="C5316" s="76"/>
      <c r="D5316" s="77"/>
      <c r="E5316" s="78"/>
      <c r="F5316" s="79"/>
      <c r="G5316" s="80"/>
      <c r="H5316" s="81"/>
      <c r="I5316" s="81"/>
      <c r="J5316" s="82"/>
      <c r="K5316" s="82"/>
      <c r="L5316" s="76"/>
      <c r="M5316" s="83"/>
      <c r="N5316" s="83"/>
      <c r="O5316" s="76"/>
      <c r="P5316" s="76"/>
      <c r="Q5316" s="84"/>
      <c r="R5316" s="85"/>
      <c r="S5316" s="76"/>
      <c r="T5316" s="86"/>
      <c r="U5316" s="84"/>
      <c r="V5316" s="84"/>
      <c r="W5316" s="83"/>
      <c r="X5316" s="76"/>
      <c r="Y5316" s="76"/>
      <c r="Z5316" s="90"/>
      <c r="AA5316" s="81"/>
    </row>
    <row r="5317" spans="1:27" ht="12.75" x14ac:dyDescent="0.2">
      <c r="A5317" s="75"/>
      <c r="B5317" s="76"/>
      <c r="C5317" s="76"/>
      <c r="D5317" s="77"/>
      <c r="E5317" s="78"/>
      <c r="F5317" s="79"/>
      <c r="G5317" s="80"/>
      <c r="H5317" s="81"/>
      <c r="I5317" s="81"/>
      <c r="J5317" s="82"/>
      <c r="K5317" s="82"/>
      <c r="L5317" s="76"/>
      <c r="M5317" s="83"/>
      <c r="N5317" s="83"/>
      <c r="O5317" s="76"/>
      <c r="P5317" s="76"/>
      <c r="Q5317" s="84"/>
      <c r="R5317" s="85"/>
      <c r="S5317" s="76"/>
      <c r="T5317" s="86"/>
      <c r="U5317" s="84"/>
      <c r="V5317" s="84"/>
      <c r="W5317" s="83"/>
      <c r="X5317" s="76"/>
      <c r="Y5317" s="76"/>
      <c r="Z5317" s="90"/>
      <c r="AA5317" s="81"/>
    </row>
    <row r="5318" spans="1:27" ht="12.75" x14ac:dyDescent="0.2">
      <c r="A5318" s="75"/>
      <c r="B5318" s="76"/>
      <c r="C5318" s="76"/>
      <c r="D5318" s="77"/>
      <c r="E5318" s="78"/>
      <c r="F5318" s="79"/>
      <c r="G5318" s="80"/>
      <c r="H5318" s="81"/>
      <c r="I5318" s="81"/>
      <c r="J5318" s="82"/>
      <c r="K5318" s="82"/>
      <c r="L5318" s="76"/>
      <c r="M5318" s="83"/>
      <c r="N5318" s="83"/>
      <c r="O5318" s="76"/>
      <c r="P5318" s="76"/>
      <c r="Q5318" s="84"/>
      <c r="R5318" s="85"/>
      <c r="S5318" s="76"/>
      <c r="T5318" s="86"/>
      <c r="U5318" s="84"/>
      <c r="V5318" s="84"/>
      <c r="W5318" s="83"/>
      <c r="X5318" s="76"/>
      <c r="Y5318" s="76"/>
      <c r="Z5318" s="90"/>
      <c r="AA5318" s="81"/>
    </row>
    <row r="5319" spans="1:27" ht="12.75" x14ac:dyDescent="0.2">
      <c r="A5319" s="75"/>
      <c r="B5319" s="76"/>
      <c r="C5319" s="76"/>
      <c r="D5319" s="77"/>
      <c r="E5319" s="78"/>
      <c r="F5319" s="79"/>
      <c r="G5319" s="80"/>
      <c r="H5319" s="81"/>
      <c r="I5319" s="81"/>
      <c r="J5319" s="82"/>
      <c r="K5319" s="82"/>
      <c r="L5319" s="76"/>
      <c r="M5319" s="83"/>
      <c r="N5319" s="83"/>
      <c r="O5319" s="76"/>
      <c r="P5319" s="76"/>
      <c r="Q5319" s="84"/>
      <c r="R5319" s="85"/>
      <c r="S5319" s="76"/>
      <c r="T5319" s="86"/>
      <c r="U5319" s="84"/>
      <c r="V5319" s="84"/>
      <c r="W5319" s="83"/>
      <c r="X5319" s="76"/>
      <c r="Y5319" s="76"/>
      <c r="Z5319" s="90"/>
      <c r="AA5319" s="81"/>
    </row>
    <row r="5320" spans="1:27" ht="12.75" x14ac:dyDescent="0.2">
      <c r="A5320" s="75"/>
      <c r="B5320" s="76"/>
      <c r="C5320" s="76"/>
      <c r="D5320" s="77"/>
      <c r="E5320" s="78"/>
      <c r="F5320" s="79"/>
      <c r="G5320" s="80"/>
      <c r="H5320" s="81"/>
      <c r="I5320" s="81"/>
      <c r="J5320" s="82"/>
      <c r="K5320" s="82"/>
      <c r="L5320" s="76"/>
      <c r="M5320" s="83"/>
      <c r="N5320" s="83"/>
      <c r="O5320" s="76"/>
      <c r="P5320" s="76"/>
      <c r="Q5320" s="84"/>
      <c r="R5320" s="85"/>
      <c r="S5320" s="76"/>
      <c r="T5320" s="86"/>
      <c r="U5320" s="84"/>
      <c r="V5320" s="84"/>
      <c r="W5320" s="83"/>
      <c r="X5320" s="76"/>
      <c r="Y5320" s="76"/>
      <c r="Z5320" s="90"/>
      <c r="AA5320" s="81"/>
    </row>
    <row r="5321" spans="1:27" ht="12.75" x14ac:dyDescent="0.2">
      <c r="A5321" s="75"/>
      <c r="B5321" s="76"/>
      <c r="C5321" s="76"/>
      <c r="D5321" s="77"/>
      <c r="E5321" s="78"/>
      <c r="F5321" s="79"/>
      <c r="G5321" s="80"/>
      <c r="H5321" s="81"/>
      <c r="I5321" s="81"/>
      <c r="J5321" s="82"/>
      <c r="K5321" s="82"/>
      <c r="L5321" s="76"/>
      <c r="M5321" s="83"/>
      <c r="N5321" s="83"/>
      <c r="O5321" s="76"/>
      <c r="P5321" s="76"/>
      <c r="Q5321" s="84"/>
      <c r="R5321" s="85"/>
      <c r="S5321" s="76"/>
      <c r="T5321" s="86"/>
      <c r="U5321" s="84"/>
      <c r="V5321" s="84"/>
      <c r="W5321" s="83"/>
      <c r="X5321" s="76"/>
      <c r="Y5321" s="76"/>
      <c r="Z5321" s="90"/>
      <c r="AA5321" s="81"/>
    </row>
    <row r="5322" spans="1:27" ht="12.75" x14ac:dyDescent="0.2">
      <c r="A5322" s="75"/>
      <c r="B5322" s="76"/>
      <c r="C5322" s="76"/>
      <c r="D5322" s="77"/>
      <c r="E5322" s="78"/>
      <c r="F5322" s="79"/>
      <c r="G5322" s="80"/>
      <c r="H5322" s="81"/>
      <c r="I5322" s="81"/>
      <c r="J5322" s="82"/>
      <c r="K5322" s="82"/>
      <c r="L5322" s="76"/>
      <c r="M5322" s="83"/>
      <c r="N5322" s="83"/>
      <c r="O5322" s="76"/>
      <c r="P5322" s="76"/>
      <c r="Q5322" s="84"/>
      <c r="R5322" s="85"/>
      <c r="S5322" s="76"/>
      <c r="T5322" s="86"/>
      <c r="U5322" s="84"/>
      <c r="V5322" s="84"/>
      <c r="W5322" s="83"/>
      <c r="X5322" s="76"/>
      <c r="Y5322" s="76"/>
      <c r="Z5322" s="90"/>
      <c r="AA5322" s="81"/>
    </row>
    <row r="5323" spans="1:27" ht="12.75" x14ac:dyDescent="0.2">
      <c r="A5323" s="75"/>
      <c r="B5323" s="76"/>
      <c r="C5323" s="76"/>
      <c r="D5323" s="77"/>
      <c r="E5323" s="78"/>
      <c r="F5323" s="79"/>
      <c r="G5323" s="80"/>
      <c r="H5323" s="81"/>
      <c r="I5323" s="81"/>
      <c r="J5323" s="82"/>
      <c r="K5323" s="82"/>
      <c r="L5323" s="76"/>
      <c r="M5323" s="83"/>
      <c r="N5323" s="83"/>
      <c r="O5323" s="76"/>
      <c r="P5323" s="76"/>
      <c r="Q5323" s="84"/>
      <c r="R5323" s="85"/>
      <c r="S5323" s="76"/>
      <c r="T5323" s="86"/>
      <c r="U5323" s="84"/>
      <c r="V5323" s="84"/>
      <c r="W5323" s="83"/>
      <c r="X5323" s="76"/>
      <c r="Y5323" s="76"/>
      <c r="Z5323" s="90"/>
      <c r="AA5323" s="81"/>
    </row>
    <row r="5324" spans="1:27" ht="12.75" x14ac:dyDescent="0.2">
      <c r="A5324" s="75"/>
      <c r="B5324" s="76"/>
      <c r="C5324" s="76"/>
      <c r="D5324" s="77"/>
      <c r="E5324" s="78"/>
      <c r="F5324" s="79"/>
      <c r="G5324" s="80"/>
      <c r="H5324" s="81"/>
      <c r="I5324" s="81"/>
      <c r="J5324" s="82"/>
      <c r="K5324" s="82"/>
      <c r="L5324" s="76"/>
      <c r="M5324" s="83"/>
      <c r="N5324" s="83"/>
      <c r="O5324" s="76"/>
      <c r="P5324" s="76"/>
      <c r="Q5324" s="84"/>
      <c r="R5324" s="85"/>
      <c r="S5324" s="76"/>
      <c r="T5324" s="86"/>
      <c r="U5324" s="84"/>
      <c r="V5324" s="84"/>
      <c r="W5324" s="83"/>
      <c r="X5324" s="76"/>
      <c r="Y5324" s="76"/>
      <c r="Z5324" s="90"/>
      <c r="AA5324" s="81"/>
    </row>
    <row r="5325" spans="1:27" ht="12.75" x14ac:dyDescent="0.2">
      <c r="A5325" s="75"/>
      <c r="B5325" s="76"/>
      <c r="C5325" s="76"/>
      <c r="D5325" s="77"/>
      <c r="E5325" s="78"/>
      <c r="F5325" s="79"/>
      <c r="G5325" s="80"/>
      <c r="H5325" s="81"/>
      <c r="I5325" s="81"/>
      <c r="J5325" s="82"/>
      <c r="K5325" s="82"/>
      <c r="L5325" s="76"/>
      <c r="M5325" s="83"/>
      <c r="N5325" s="83"/>
      <c r="O5325" s="76"/>
      <c r="P5325" s="76"/>
      <c r="Q5325" s="84"/>
      <c r="R5325" s="85"/>
      <c r="S5325" s="76"/>
      <c r="T5325" s="86"/>
      <c r="U5325" s="84"/>
      <c r="V5325" s="84"/>
      <c r="W5325" s="83"/>
      <c r="X5325" s="76"/>
      <c r="Y5325" s="76"/>
      <c r="Z5325" s="90"/>
      <c r="AA5325" s="81"/>
    </row>
    <row r="5326" spans="1:27" ht="12.75" x14ac:dyDescent="0.2">
      <c r="A5326" s="75"/>
      <c r="B5326" s="76"/>
      <c r="C5326" s="76"/>
      <c r="D5326" s="77"/>
      <c r="E5326" s="78"/>
      <c r="F5326" s="79"/>
      <c r="G5326" s="80"/>
      <c r="H5326" s="81"/>
      <c r="I5326" s="81"/>
      <c r="J5326" s="82"/>
      <c r="K5326" s="82"/>
      <c r="L5326" s="76"/>
      <c r="M5326" s="83"/>
      <c r="N5326" s="83"/>
      <c r="O5326" s="76"/>
      <c r="P5326" s="76"/>
      <c r="Q5326" s="84"/>
      <c r="R5326" s="85"/>
      <c r="S5326" s="76"/>
      <c r="T5326" s="86"/>
      <c r="U5326" s="84"/>
      <c r="V5326" s="84"/>
      <c r="W5326" s="83"/>
      <c r="X5326" s="76"/>
      <c r="Y5326" s="76"/>
      <c r="Z5326" s="90"/>
      <c r="AA5326" s="81"/>
    </row>
    <row r="5327" spans="1:27" ht="12.75" x14ac:dyDescent="0.2">
      <c r="A5327" s="75"/>
      <c r="B5327" s="76"/>
      <c r="C5327" s="76"/>
      <c r="D5327" s="77"/>
      <c r="E5327" s="78"/>
      <c r="F5327" s="79"/>
      <c r="G5327" s="80"/>
      <c r="H5327" s="81"/>
      <c r="I5327" s="81"/>
      <c r="J5327" s="82"/>
      <c r="K5327" s="82"/>
      <c r="L5327" s="76"/>
      <c r="M5327" s="83"/>
      <c r="N5327" s="83"/>
      <c r="O5327" s="76"/>
      <c r="P5327" s="76"/>
      <c r="Q5327" s="84"/>
      <c r="R5327" s="85"/>
      <c r="S5327" s="76"/>
      <c r="T5327" s="86"/>
      <c r="U5327" s="84"/>
      <c r="V5327" s="84"/>
      <c r="W5327" s="83"/>
      <c r="X5327" s="76"/>
      <c r="Y5327" s="76"/>
      <c r="Z5327" s="90"/>
      <c r="AA5327" s="81"/>
    </row>
    <row r="5328" spans="1:27" ht="12.75" x14ac:dyDescent="0.2">
      <c r="A5328" s="75"/>
      <c r="B5328" s="76"/>
      <c r="C5328" s="76"/>
      <c r="D5328" s="77"/>
      <c r="E5328" s="78"/>
      <c r="F5328" s="79"/>
      <c r="G5328" s="80"/>
      <c r="H5328" s="81"/>
      <c r="I5328" s="81"/>
      <c r="J5328" s="82"/>
      <c r="K5328" s="82"/>
      <c r="L5328" s="76"/>
      <c r="M5328" s="83"/>
      <c r="N5328" s="83"/>
      <c r="O5328" s="76"/>
      <c r="P5328" s="76"/>
      <c r="Q5328" s="84"/>
      <c r="R5328" s="85"/>
      <c r="S5328" s="76"/>
      <c r="T5328" s="86"/>
      <c r="U5328" s="84"/>
      <c r="V5328" s="84"/>
      <c r="W5328" s="83"/>
      <c r="X5328" s="76"/>
      <c r="Y5328" s="76"/>
      <c r="Z5328" s="90"/>
      <c r="AA5328" s="81"/>
    </row>
    <row r="5329" spans="1:27" ht="12.75" x14ac:dyDescent="0.2">
      <c r="A5329" s="75"/>
      <c r="B5329" s="76"/>
      <c r="C5329" s="76"/>
      <c r="D5329" s="77"/>
      <c r="E5329" s="78"/>
      <c r="F5329" s="79"/>
      <c r="G5329" s="80"/>
      <c r="H5329" s="81"/>
      <c r="I5329" s="81"/>
      <c r="J5329" s="82"/>
      <c r="K5329" s="82"/>
      <c r="L5329" s="76"/>
      <c r="M5329" s="83"/>
      <c r="N5329" s="83"/>
      <c r="O5329" s="76"/>
      <c r="P5329" s="76"/>
      <c r="Q5329" s="84"/>
      <c r="R5329" s="85"/>
      <c r="S5329" s="76"/>
      <c r="T5329" s="86"/>
      <c r="U5329" s="84"/>
      <c r="V5329" s="84"/>
      <c r="W5329" s="83"/>
      <c r="X5329" s="76"/>
      <c r="Y5329" s="76"/>
      <c r="Z5329" s="90"/>
      <c r="AA5329" s="81"/>
    </row>
    <row r="5330" spans="1:27" ht="12.75" x14ac:dyDescent="0.2">
      <c r="A5330" s="75"/>
      <c r="B5330" s="76"/>
      <c r="C5330" s="76"/>
      <c r="D5330" s="77"/>
      <c r="E5330" s="78"/>
      <c r="F5330" s="79"/>
      <c r="G5330" s="80"/>
      <c r="H5330" s="81"/>
      <c r="I5330" s="81"/>
      <c r="J5330" s="82"/>
      <c r="K5330" s="82"/>
      <c r="L5330" s="76"/>
      <c r="M5330" s="83"/>
      <c r="N5330" s="83"/>
      <c r="O5330" s="76"/>
      <c r="P5330" s="76"/>
      <c r="Q5330" s="84"/>
      <c r="R5330" s="85"/>
      <c r="S5330" s="76"/>
      <c r="T5330" s="86"/>
      <c r="U5330" s="84"/>
      <c r="V5330" s="84"/>
      <c r="W5330" s="83"/>
      <c r="X5330" s="76"/>
      <c r="Y5330" s="76"/>
      <c r="Z5330" s="90"/>
      <c r="AA5330" s="81"/>
    </row>
    <row r="5331" spans="1:27" ht="12.75" x14ac:dyDescent="0.2">
      <c r="A5331" s="75"/>
      <c r="B5331" s="76"/>
      <c r="C5331" s="76"/>
      <c r="D5331" s="77"/>
      <c r="E5331" s="78"/>
      <c r="F5331" s="79"/>
      <c r="G5331" s="80"/>
      <c r="H5331" s="81"/>
      <c r="I5331" s="81"/>
      <c r="J5331" s="82"/>
      <c r="K5331" s="82"/>
      <c r="L5331" s="76"/>
      <c r="M5331" s="83"/>
      <c r="N5331" s="83"/>
      <c r="O5331" s="76"/>
      <c r="P5331" s="76"/>
      <c r="Q5331" s="84"/>
      <c r="R5331" s="85"/>
      <c r="S5331" s="76"/>
      <c r="T5331" s="86"/>
      <c r="U5331" s="84"/>
      <c r="V5331" s="84"/>
      <c r="W5331" s="83"/>
      <c r="X5331" s="76"/>
      <c r="Y5331" s="76"/>
      <c r="Z5331" s="90"/>
      <c r="AA5331" s="81"/>
    </row>
    <row r="5332" spans="1:27" ht="12.75" x14ac:dyDescent="0.2">
      <c r="A5332" s="75"/>
      <c r="B5332" s="76"/>
      <c r="C5332" s="76"/>
      <c r="D5332" s="77"/>
      <c r="E5332" s="78"/>
      <c r="F5332" s="79"/>
      <c r="G5332" s="80"/>
      <c r="H5332" s="81"/>
      <c r="I5332" s="81"/>
      <c r="J5332" s="82"/>
      <c r="K5332" s="82"/>
      <c r="L5332" s="76"/>
      <c r="M5332" s="83"/>
      <c r="N5332" s="83"/>
      <c r="O5332" s="76"/>
      <c r="P5332" s="76"/>
      <c r="Q5332" s="84"/>
      <c r="R5332" s="85"/>
      <c r="S5332" s="76"/>
      <c r="T5332" s="86"/>
      <c r="U5332" s="84"/>
      <c r="V5332" s="84"/>
      <c r="W5332" s="83"/>
      <c r="X5332" s="76"/>
      <c r="Y5332" s="76"/>
      <c r="Z5332" s="90"/>
      <c r="AA5332" s="81"/>
    </row>
    <row r="5333" spans="1:27" ht="12.75" x14ac:dyDescent="0.2">
      <c r="A5333" s="75"/>
      <c r="B5333" s="76"/>
      <c r="C5333" s="76"/>
      <c r="D5333" s="77"/>
      <c r="E5333" s="78"/>
      <c r="F5333" s="79"/>
      <c r="G5333" s="80"/>
      <c r="H5333" s="81"/>
      <c r="I5333" s="81"/>
      <c r="J5333" s="82"/>
      <c r="K5333" s="82"/>
      <c r="L5333" s="76"/>
      <c r="M5333" s="83"/>
      <c r="N5333" s="83"/>
      <c r="O5333" s="76"/>
      <c r="P5333" s="76"/>
      <c r="Q5333" s="84"/>
      <c r="R5333" s="85"/>
      <c r="S5333" s="76"/>
      <c r="T5333" s="86"/>
      <c r="U5333" s="84"/>
      <c r="V5333" s="84"/>
      <c r="W5333" s="83"/>
      <c r="X5333" s="76"/>
      <c r="Y5333" s="76"/>
      <c r="Z5333" s="90"/>
      <c r="AA5333" s="81"/>
    </row>
    <row r="5334" spans="1:27" ht="12.75" x14ac:dyDescent="0.2">
      <c r="A5334" s="75"/>
      <c r="B5334" s="76"/>
      <c r="C5334" s="76"/>
      <c r="D5334" s="77"/>
      <c r="E5334" s="78"/>
      <c r="F5334" s="79"/>
      <c r="G5334" s="80"/>
      <c r="H5334" s="81"/>
      <c r="I5334" s="81"/>
      <c r="J5334" s="82"/>
      <c r="K5334" s="82"/>
      <c r="L5334" s="76"/>
      <c r="M5334" s="83"/>
      <c r="N5334" s="83"/>
      <c r="O5334" s="76"/>
      <c r="P5334" s="76"/>
      <c r="Q5334" s="84"/>
      <c r="R5334" s="85"/>
      <c r="S5334" s="76"/>
      <c r="T5334" s="86"/>
      <c r="U5334" s="84"/>
      <c r="V5334" s="84"/>
      <c r="W5334" s="83"/>
      <c r="X5334" s="76"/>
      <c r="Y5334" s="76"/>
      <c r="Z5334" s="90"/>
      <c r="AA5334" s="81"/>
    </row>
    <row r="5335" spans="1:27" ht="12.75" x14ac:dyDescent="0.2">
      <c r="A5335" s="75"/>
      <c r="B5335" s="76"/>
      <c r="C5335" s="76"/>
      <c r="D5335" s="77"/>
      <c r="E5335" s="78"/>
      <c r="F5335" s="79"/>
      <c r="G5335" s="80"/>
      <c r="H5335" s="81"/>
      <c r="I5335" s="81"/>
      <c r="J5335" s="82"/>
      <c r="K5335" s="82"/>
      <c r="L5335" s="76"/>
      <c r="M5335" s="83"/>
      <c r="N5335" s="83"/>
      <c r="O5335" s="76"/>
      <c r="P5335" s="76"/>
      <c r="Q5335" s="84"/>
      <c r="R5335" s="85"/>
      <c r="S5335" s="76"/>
      <c r="T5335" s="86"/>
      <c r="U5335" s="84"/>
      <c r="V5335" s="84"/>
      <c r="W5335" s="83"/>
      <c r="X5335" s="76"/>
      <c r="Y5335" s="76"/>
      <c r="Z5335" s="90"/>
      <c r="AA5335" s="81"/>
    </row>
    <row r="5336" spans="1:27" ht="12.75" x14ac:dyDescent="0.2">
      <c r="A5336" s="75"/>
      <c r="B5336" s="76"/>
      <c r="C5336" s="76"/>
      <c r="D5336" s="77"/>
      <c r="E5336" s="78"/>
      <c r="F5336" s="79"/>
      <c r="G5336" s="80"/>
      <c r="H5336" s="81"/>
      <c r="I5336" s="81"/>
      <c r="J5336" s="82"/>
      <c r="K5336" s="82"/>
      <c r="L5336" s="76"/>
      <c r="M5336" s="83"/>
      <c r="N5336" s="83"/>
      <c r="O5336" s="76"/>
      <c r="P5336" s="76"/>
      <c r="Q5336" s="84"/>
      <c r="R5336" s="85"/>
      <c r="S5336" s="76"/>
      <c r="T5336" s="86"/>
      <c r="U5336" s="84"/>
      <c r="V5336" s="84"/>
      <c r="W5336" s="83"/>
      <c r="X5336" s="76"/>
      <c r="Y5336" s="76"/>
      <c r="Z5336" s="90"/>
      <c r="AA5336" s="81"/>
    </row>
    <row r="5337" spans="1:27" ht="12.75" x14ac:dyDescent="0.2">
      <c r="A5337" s="75"/>
      <c r="B5337" s="76"/>
      <c r="C5337" s="76"/>
      <c r="D5337" s="77"/>
      <c r="E5337" s="78"/>
      <c r="F5337" s="79"/>
      <c r="G5337" s="80"/>
      <c r="H5337" s="81"/>
      <c r="I5337" s="81"/>
      <c r="J5337" s="82"/>
      <c r="K5337" s="82"/>
      <c r="L5337" s="76"/>
      <c r="M5337" s="83"/>
      <c r="N5337" s="83"/>
      <c r="O5337" s="76"/>
      <c r="P5337" s="76"/>
      <c r="Q5337" s="84"/>
      <c r="R5337" s="85"/>
      <c r="S5337" s="76"/>
      <c r="T5337" s="86"/>
      <c r="U5337" s="84"/>
      <c r="V5337" s="84"/>
      <c r="W5337" s="83"/>
      <c r="X5337" s="76"/>
      <c r="Y5337" s="76"/>
      <c r="Z5337" s="90"/>
      <c r="AA5337" s="81"/>
    </row>
    <row r="5338" spans="1:27" ht="12.75" x14ac:dyDescent="0.2">
      <c r="A5338" s="75"/>
      <c r="B5338" s="76"/>
      <c r="C5338" s="76"/>
      <c r="D5338" s="77"/>
      <c r="E5338" s="78"/>
      <c r="F5338" s="79"/>
      <c r="G5338" s="80"/>
      <c r="H5338" s="81"/>
      <c r="I5338" s="81"/>
      <c r="J5338" s="82"/>
      <c r="K5338" s="82"/>
      <c r="L5338" s="76"/>
      <c r="M5338" s="83"/>
      <c r="N5338" s="83"/>
      <c r="O5338" s="76"/>
      <c r="P5338" s="76"/>
      <c r="Q5338" s="84"/>
      <c r="R5338" s="85"/>
      <c r="S5338" s="76"/>
      <c r="T5338" s="86"/>
      <c r="U5338" s="84"/>
      <c r="V5338" s="84"/>
      <c r="W5338" s="83"/>
      <c r="X5338" s="76"/>
      <c r="Y5338" s="76"/>
      <c r="Z5338" s="90"/>
      <c r="AA5338" s="81"/>
    </row>
    <row r="5339" spans="1:27" ht="12.75" x14ac:dyDescent="0.2">
      <c r="A5339" s="75"/>
      <c r="B5339" s="76"/>
      <c r="C5339" s="76"/>
      <c r="D5339" s="77"/>
      <c r="E5339" s="78"/>
      <c r="F5339" s="79"/>
      <c r="G5339" s="80"/>
      <c r="H5339" s="81"/>
      <c r="I5339" s="81"/>
      <c r="J5339" s="82"/>
      <c r="K5339" s="82"/>
      <c r="L5339" s="76"/>
      <c r="M5339" s="83"/>
      <c r="N5339" s="83"/>
      <c r="O5339" s="76"/>
      <c r="P5339" s="76"/>
      <c r="Q5339" s="84"/>
      <c r="R5339" s="85"/>
      <c r="S5339" s="76"/>
      <c r="T5339" s="86"/>
      <c r="U5339" s="84"/>
      <c r="V5339" s="84"/>
      <c r="W5339" s="83"/>
      <c r="X5339" s="76"/>
      <c r="Y5339" s="76"/>
      <c r="Z5339" s="90"/>
      <c r="AA5339" s="81"/>
    </row>
    <row r="5340" spans="1:27" ht="12.75" x14ac:dyDescent="0.2">
      <c r="A5340" s="75"/>
      <c r="B5340" s="76"/>
      <c r="C5340" s="76"/>
      <c r="D5340" s="77"/>
      <c r="E5340" s="78"/>
      <c r="F5340" s="79"/>
      <c r="G5340" s="80"/>
      <c r="H5340" s="81"/>
      <c r="I5340" s="81"/>
      <c r="J5340" s="82"/>
      <c r="K5340" s="82"/>
      <c r="L5340" s="76"/>
      <c r="M5340" s="83"/>
      <c r="N5340" s="83"/>
      <c r="O5340" s="76"/>
      <c r="P5340" s="76"/>
      <c r="Q5340" s="84"/>
      <c r="R5340" s="85"/>
      <c r="S5340" s="76"/>
      <c r="T5340" s="86"/>
      <c r="U5340" s="84"/>
      <c r="V5340" s="84"/>
      <c r="W5340" s="83"/>
      <c r="X5340" s="76"/>
      <c r="Y5340" s="76"/>
      <c r="Z5340" s="90"/>
      <c r="AA5340" s="81"/>
    </row>
    <row r="5341" spans="1:27" ht="12.75" x14ac:dyDescent="0.2">
      <c r="A5341" s="75"/>
      <c r="B5341" s="76"/>
      <c r="C5341" s="76"/>
      <c r="D5341" s="77"/>
      <c r="E5341" s="78"/>
      <c r="F5341" s="79"/>
      <c r="G5341" s="80"/>
      <c r="H5341" s="81"/>
      <c r="I5341" s="81"/>
      <c r="J5341" s="82"/>
      <c r="K5341" s="82"/>
      <c r="L5341" s="76"/>
      <c r="M5341" s="83"/>
      <c r="N5341" s="83"/>
      <c r="O5341" s="76"/>
      <c r="P5341" s="76"/>
      <c r="Q5341" s="84"/>
      <c r="R5341" s="85"/>
      <c r="S5341" s="76"/>
      <c r="T5341" s="86"/>
      <c r="U5341" s="84"/>
      <c r="V5341" s="84"/>
      <c r="W5341" s="83"/>
      <c r="X5341" s="76"/>
      <c r="Y5341" s="76"/>
      <c r="Z5341" s="90"/>
      <c r="AA5341" s="81"/>
    </row>
    <row r="5342" spans="1:27" ht="12.75" x14ac:dyDescent="0.2">
      <c r="A5342" s="75"/>
      <c r="B5342" s="76"/>
      <c r="C5342" s="76"/>
      <c r="D5342" s="77"/>
      <c r="E5342" s="78"/>
      <c r="F5342" s="79"/>
      <c r="G5342" s="80"/>
      <c r="H5342" s="81"/>
      <c r="I5342" s="81"/>
      <c r="J5342" s="82"/>
      <c r="K5342" s="82"/>
      <c r="L5342" s="76"/>
      <c r="M5342" s="83"/>
      <c r="N5342" s="83"/>
      <c r="O5342" s="76"/>
      <c r="P5342" s="76"/>
      <c r="Q5342" s="84"/>
      <c r="R5342" s="85"/>
      <c r="S5342" s="76"/>
      <c r="T5342" s="86"/>
      <c r="U5342" s="84"/>
      <c r="V5342" s="84"/>
      <c r="W5342" s="83"/>
      <c r="X5342" s="76"/>
      <c r="Y5342" s="76"/>
      <c r="Z5342" s="90"/>
      <c r="AA5342" s="81"/>
    </row>
    <row r="5343" spans="1:27" ht="12.75" x14ac:dyDescent="0.2">
      <c r="A5343" s="75"/>
      <c r="B5343" s="76"/>
      <c r="C5343" s="76"/>
      <c r="D5343" s="77"/>
      <c r="E5343" s="78"/>
      <c r="F5343" s="79"/>
      <c r="G5343" s="80"/>
      <c r="H5343" s="81"/>
      <c r="I5343" s="81"/>
      <c r="J5343" s="82"/>
      <c r="K5343" s="82"/>
      <c r="L5343" s="76"/>
      <c r="M5343" s="83"/>
      <c r="N5343" s="83"/>
      <c r="O5343" s="76"/>
      <c r="P5343" s="76"/>
      <c r="Q5343" s="84"/>
      <c r="R5343" s="85"/>
      <c r="S5343" s="76"/>
      <c r="T5343" s="86"/>
      <c r="U5343" s="84"/>
      <c r="V5343" s="84"/>
      <c r="W5343" s="83"/>
      <c r="X5343" s="76"/>
      <c r="Y5343" s="76"/>
      <c r="Z5343" s="90"/>
      <c r="AA5343" s="81"/>
    </row>
    <row r="5344" spans="1:27" ht="12.75" x14ac:dyDescent="0.2">
      <c r="A5344" s="75"/>
      <c r="B5344" s="76"/>
      <c r="C5344" s="76"/>
      <c r="D5344" s="77"/>
      <c r="E5344" s="78"/>
      <c r="F5344" s="79"/>
      <c r="G5344" s="80"/>
      <c r="H5344" s="81"/>
      <c r="I5344" s="81"/>
      <c r="J5344" s="82"/>
      <c r="K5344" s="82"/>
      <c r="L5344" s="76"/>
      <c r="M5344" s="83"/>
      <c r="N5344" s="83"/>
      <c r="O5344" s="76"/>
      <c r="P5344" s="76"/>
      <c r="Q5344" s="84"/>
      <c r="R5344" s="85"/>
      <c r="S5344" s="76"/>
      <c r="T5344" s="86"/>
      <c r="U5344" s="84"/>
      <c r="V5344" s="84"/>
      <c r="W5344" s="83"/>
      <c r="X5344" s="76"/>
      <c r="Y5344" s="76"/>
      <c r="Z5344" s="90"/>
      <c r="AA5344" s="81"/>
    </row>
    <row r="5345" spans="1:27" ht="12.75" x14ac:dyDescent="0.2">
      <c r="A5345" s="75"/>
      <c r="B5345" s="76"/>
      <c r="C5345" s="76"/>
      <c r="D5345" s="77"/>
      <c r="E5345" s="78"/>
      <c r="F5345" s="79"/>
      <c r="G5345" s="80"/>
      <c r="H5345" s="81"/>
      <c r="I5345" s="81"/>
      <c r="J5345" s="82"/>
      <c r="K5345" s="82"/>
      <c r="L5345" s="76"/>
      <c r="M5345" s="83"/>
      <c r="N5345" s="83"/>
      <c r="O5345" s="76"/>
      <c r="P5345" s="76"/>
      <c r="Q5345" s="84"/>
      <c r="R5345" s="85"/>
      <c r="S5345" s="76"/>
      <c r="T5345" s="86"/>
      <c r="U5345" s="84"/>
      <c r="V5345" s="84"/>
      <c r="W5345" s="83"/>
      <c r="X5345" s="76"/>
      <c r="Y5345" s="76"/>
      <c r="Z5345" s="90"/>
      <c r="AA5345" s="81"/>
    </row>
    <row r="5346" spans="1:27" ht="12.75" x14ac:dyDescent="0.2">
      <c r="A5346" s="75"/>
      <c r="B5346" s="76"/>
      <c r="C5346" s="76"/>
      <c r="D5346" s="77"/>
      <c r="E5346" s="78"/>
      <c r="F5346" s="79"/>
      <c r="G5346" s="80"/>
      <c r="H5346" s="81"/>
      <c r="I5346" s="81"/>
      <c r="J5346" s="82"/>
      <c r="K5346" s="82"/>
      <c r="L5346" s="76"/>
      <c r="M5346" s="83"/>
      <c r="N5346" s="83"/>
      <c r="O5346" s="76"/>
      <c r="P5346" s="76"/>
      <c r="Q5346" s="84"/>
      <c r="R5346" s="85"/>
      <c r="S5346" s="76"/>
      <c r="T5346" s="86"/>
      <c r="U5346" s="84"/>
      <c r="V5346" s="84"/>
      <c r="W5346" s="83"/>
      <c r="X5346" s="76"/>
      <c r="Y5346" s="76"/>
      <c r="Z5346" s="90"/>
      <c r="AA5346" s="81"/>
    </row>
    <row r="5347" spans="1:27" ht="12.75" x14ac:dyDescent="0.2">
      <c r="A5347" s="75"/>
      <c r="B5347" s="76"/>
      <c r="C5347" s="76"/>
      <c r="D5347" s="77"/>
      <c r="E5347" s="78"/>
      <c r="F5347" s="79"/>
      <c r="G5347" s="80"/>
      <c r="H5347" s="81"/>
      <c r="I5347" s="81"/>
      <c r="J5347" s="82"/>
      <c r="K5347" s="82"/>
      <c r="L5347" s="76"/>
      <c r="M5347" s="83"/>
      <c r="N5347" s="83"/>
      <c r="O5347" s="76"/>
      <c r="P5347" s="76"/>
      <c r="Q5347" s="84"/>
      <c r="R5347" s="85"/>
      <c r="S5347" s="76"/>
      <c r="T5347" s="86"/>
      <c r="U5347" s="84"/>
      <c r="V5347" s="84"/>
      <c r="W5347" s="83"/>
      <c r="X5347" s="76"/>
      <c r="Y5347" s="76"/>
      <c r="Z5347" s="90"/>
      <c r="AA5347" s="81"/>
    </row>
    <row r="5348" spans="1:27" ht="12.75" x14ac:dyDescent="0.2">
      <c r="A5348" s="75"/>
      <c r="B5348" s="76"/>
      <c r="C5348" s="76"/>
      <c r="D5348" s="77"/>
      <c r="E5348" s="78"/>
      <c r="F5348" s="79"/>
      <c r="G5348" s="80"/>
      <c r="H5348" s="81"/>
      <c r="I5348" s="81"/>
      <c r="J5348" s="82"/>
      <c r="K5348" s="82"/>
      <c r="L5348" s="76"/>
      <c r="M5348" s="83"/>
      <c r="N5348" s="83"/>
      <c r="O5348" s="76"/>
      <c r="P5348" s="76"/>
      <c r="Q5348" s="84"/>
      <c r="R5348" s="85"/>
      <c r="S5348" s="76"/>
      <c r="T5348" s="86"/>
      <c r="U5348" s="84"/>
      <c r="V5348" s="84"/>
      <c r="W5348" s="83"/>
      <c r="X5348" s="76"/>
      <c r="Y5348" s="76"/>
      <c r="Z5348" s="90"/>
      <c r="AA5348" s="81"/>
    </row>
    <row r="5349" spans="1:27" ht="12.75" x14ac:dyDescent="0.2">
      <c r="A5349" s="75"/>
      <c r="B5349" s="76"/>
      <c r="C5349" s="76"/>
      <c r="D5349" s="77"/>
      <c r="E5349" s="78"/>
      <c r="F5349" s="79"/>
      <c r="G5349" s="80"/>
      <c r="H5349" s="81"/>
      <c r="I5349" s="81"/>
      <c r="J5349" s="82"/>
      <c r="K5349" s="82"/>
      <c r="L5349" s="76"/>
      <c r="M5349" s="83"/>
      <c r="N5349" s="83"/>
      <c r="O5349" s="76"/>
      <c r="P5349" s="76"/>
      <c r="Q5349" s="84"/>
      <c r="R5349" s="85"/>
      <c r="S5349" s="76"/>
      <c r="T5349" s="86"/>
      <c r="U5349" s="84"/>
      <c r="V5349" s="84"/>
      <c r="W5349" s="83"/>
      <c r="X5349" s="76"/>
      <c r="Y5349" s="76"/>
      <c r="Z5349" s="90"/>
      <c r="AA5349" s="81"/>
    </row>
    <row r="5350" spans="1:27" ht="12.75" x14ac:dyDescent="0.2">
      <c r="A5350" s="75"/>
      <c r="B5350" s="76"/>
      <c r="C5350" s="76"/>
      <c r="D5350" s="77"/>
      <c r="E5350" s="78"/>
      <c r="F5350" s="79"/>
      <c r="G5350" s="80"/>
      <c r="H5350" s="81"/>
      <c r="I5350" s="81"/>
      <c r="J5350" s="82"/>
      <c r="K5350" s="82"/>
      <c r="L5350" s="76"/>
      <c r="M5350" s="83"/>
      <c r="N5350" s="83"/>
      <c r="O5350" s="76"/>
      <c r="P5350" s="76"/>
      <c r="Q5350" s="84"/>
      <c r="R5350" s="85"/>
      <c r="S5350" s="76"/>
      <c r="T5350" s="86"/>
      <c r="U5350" s="84"/>
      <c r="V5350" s="84"/>
      <c r="W5350" s="83"/>
      <c r="X5350" s="76"/>
      <c r="Y5350" s="76"/>
      <c r="Z5350" s="90"/>
      <c r="AA5350" s="81"/>
    </row>
    <row r="5351" spans="1:27" ht="12.75" x14ac:dyDescent="0.2">
      <c r="A5351" s="75"/>
      <c r="B5351" s="76"/>
      <c r="C5351" s="76"/>
      <c r="D5351" s="77"/>
      <c r="E5351" s="78"/>
      <c r="F5351" s="79"/>
      <c r="G5351" s="80"/>
      <c r="H5351" s="81"/>
      <c r="I5351" s="81"/>
      <c r="J5351" s="82"/>
      <c r="K5351" s="82"/>
      <c r="L5351" s="76"/>
      <c r="M5351" s="83"/>
      <c r="N5351" s="83"/>
      <c r="O5351" s="76"/>
      <c r="P5351" s="76"/>
      <c r="Q5351" s="84"/>
      <c r="R5351" s="85"/>
      <c r="S5351" s="76"/>
      <c r="T5351" s="86"/>
      <c r="U5351" s="84"/>
      <c r="V5351" s="84"/>
      <c r="W5351" s="83"/>
      <c r="X5351" s="76"/>
      <c r="Y5351" s="76"/>
      <c r="Z5351" s="90"/>
      <c r="AA5351" s="81"/>
    </row>
    <row r="5352" spans="1:27" ht="12.75" x14ac:dyDescent="0.2">
      <c r="A5352" s="75"/>
      <c r="B5352" s="76"/>
      <c r="C5352" s="76"/>
      <c r="D5352" s="77"/>
      <c r="E5352" s="78"/>
      <c r="F5352" s="79"/>
      <c r="G5352" s="80"/>
      <c r="H5352" s="81"/>
      <c r="I5352" s="81"/>
      <c r="J5352" s="82"/>
      <c r="K5352" s="82"/>
      <c r="L5352" s="76"/>
      <c r="M5352" s="83"/>
      <c r="N5352" s="83"/>
      <c r="O5352" s="76"/>
      <c r="P5352" s="76"/>
      <c r="Q5352" s="84"/>
      <c r="R5352" s="85"/>
      <c r="S5352" s="76"/>
      <c r="T5352" s="86"/>
      <c r="U5352" s="84"/>
      <c r="V5352" s="84"/>
      <c r="W5352" s="83"/>
      <c r="X5352" s="76"/>
      <c r="Y5352" s="76"/>
      <c r="Z5352" s="90"/>
      <c r="AA5352" s="81"/>
    </row>
    <row r="5353" spans="1:27" ht="12.75" x14ac:dyDescent="0.2">
      <c r="A5353" s="75"/>
      <c r="B5353" s="76"/>
      <c r="C5353" s="76"/>
      <c r="D5353" s="77"/>
      <c r="E5353" s="78"/>
      <c r="F5353" s="79"/>
      <c r="G5353" s="80"/>
      <c r="H5353" s="81"/>
      <c r="I5353" s="81"/>
      <c r="J5353" s="82"/>
      <c r="K5353" s="82"/>
      <c r="L5353" s="76"/>
      <c r="M5353" s="83"/>
      <c r="N5353" s="83"/>
      <c r="O5353" s="76"/>
      <c r="P5353" s="76"/>
      <c r="Q5353" s="84"/>
      <c r="R5353" s="85"/>
      <c r="S5353" s="76"/>
      <c r="T5353" s="86"/>
      <c r="U5353" s="84"/>
      <c r="V5353" s="84"/>
      <c r="W5353" s="83"/>
      <c r="X5353" s="76"/>
      <c r="Y5353" s="76"/>
      <c r="Z5353" s="90"/>
      <c r="AA5353" s="81"/>
    </row>
    <row r="5354" spans="1:27" ht="12.75" x14ac:dyDescent="0.2">
      <c r="A5354" s="75"/>
      <c r="B5354" s="76"/>
      <c r="C5354" s="76"/>
      <c r="D5354" s="77"/>
      <c r="E5354" s="78"/>
      <c r="F5354" s="79"/>
      <c r="G5354" s="80"/>
      <c r="H5354" s="81"/>
      <c r="I5354" s="81"/>
      <c r="J5354" s="82"/>
      <c r="K5354" s="82"/>
      <c r="L5354" s="76"/>
      <c r="M5354" s="83"/>
      <c r="N5354" s="83"/>
      <c r="O5354" s="76"/>
      <c r="P5354" s="76"/>
      <c r="Q5354" s="84"/>
      <c r="R5354" s="85"/>
      <c r="S5354" s="76"/>
      <c r="T5354" s="86"/>
      <c r="U5354" s="84"/>
      <c r="V5354" s="84"/>
      <c r="W5354" s="83"/>
      <c r="X5354" s="76"/>
      <c r="Y5354" s="76"/>
      <c r="Z5354" s="90"/>
      <c r="AA5354" s="81"/>
    </row>
    <row r="5355" spans="1:27" ht="12.75" x14ac:dyDescent="0.2">
      <c r="A5355" s="75"/>
      <c r="B5355" s="76"/>
      <c r="C5355" s="76"/>
      <c r="D5355" s="77"/>
      <c r="E5355" s="78"/>
      <c r="F5355" s="79"/>
      <c r="G5355" s="80"/>
      <c r="H5355" s="81"/>
      <c r="I5355" s="81"/>
      <c r="J5355" s="82"/>
      <c r="K5355" s="82"/>
      <c r="L5355" s="76"/>
      <c r="M5355" s="83"/>
      <c r="N5355" s="83"/>
      <c r="O5355" s="76"/>
      <c r="P5355" s="76"/>
      <c r="Q5355" s="84"/>
      <c r="R5355" s="85"/>
      <c r="S5355" s="76"/>
      <c r="T5355" s="86"/>
      <c r="U5355" s="84"/>
      <c r="V5355" s="84"/>
      <c r="W5355" s="83"/>
      <c r="X5355" s="76"/>
      <c r="Y5355" s="76"/>
      <c r="Z5355" s="90"/>
      <c r="AA5355" s="81"/>
    </row>
    <row r="5356" spans="1:27" ht="12.75" x14ac:dyDescent="0.2">
      <c r="A5356" s="75"/>
      <c r="B5356" s="76"/>
      <c r="C5356" s="76"/>
      <c r="D5356" s="77"/>
      <c r="E5356" s="78"/>
      <c r="F5356" s="79"/>
      <c r="G5356" s="80"/>
      <c r="H5356" s="81"/>
      <c r="I5356" s="81"/>
      <c r="J5356" s="82"/>
      <c r="K5356" s="82"/>
      <c r="L5356" s="76"/>
      <c r="M5356" s="83"/>
      <c r="N5356" s="83"/>
      <c r="O5356" s="76"/>
      <c r="P5356" s="76"/>
      <c r="Q5356" s="84"/>
      <c r="R5356" s="85"/>
      <c r="S5356" s="76"/>
      <c r="T5356" s="86"/>
      <c r="U5356" s="84"/>
      <c r="V5356" s="84"/>
      <c r="W5356" s="83"/>
      <c r="X5356" s="76"/>
      <c r="Y5356" s="76"/>
      <c r="Z5356" s="90"/>
      <c r="AA5356" s="81"/>
    </row>
    <row r="5357" spans="1:27" ht="12.75" x14ac:dyDescent="0.2">
      <c r="A5357" s="75"/>
      <c r="B5357" s="76"/>
      <c r="C5357" s="76"/>
      <c r="D5357" s="77"/>
      <c r="E5357" s="78"/>
      <c r="F5357" s="79"/>
      <c r="G5357" s="80"/>
      <c r="H5357" s="81"/>
      <c r="I5357" s="81"/>
      <c r="J5357" s="82"/>
      <c r="K5357" s="82"/>
      <c r="L5357" s="76"/>
      <c r="M5357" s="83"/>
      <c r="N5357" s="83"/>
      <c r="O5357" s="76"/>
      <c r="P5357" s="76"/>
      <c r="Q5357" s="84"/>
      <c r="R5357" s="85"/>
      <c r="S5357" s="76"/>
      <c r="T5357" s="86"/>
      <c r="U5357" s="84"/>
      <c r="V5357" s="84"/>
      <c r="W5357" s="83"/>
      <c r="X5357" s="76"/>
      <c r="Y5357" s="76"/>
      <c r="Z5357" s="90"/>
      <c r="AA5357" s="81"/>
    </row>
    <row r="5358" spans="1:27" ht="12.75" x14ac:dyDescent="0.2">
      <c r="A5358" s="75"/>
      <c r="B5358" s="76"/>
      <c r="C5358" s="76"/>
      <c r="D5358" s="77"/>
      <c r="E5358" s="78"/>
      <c r="F5358" s="79"/>
      <c r="G5358" s="80"/>
      <c r="H5358" s="81"/>
      <c r="I5358" s="81"/>
      <c r="J5358" s="82"/>
      <c r="K5358" s="82"/>
      <c r="L5358" s="76"/>
      <c r="M5358" s="83"/>
      <c r="N5358" s="83"/>
      <c r="O5358" s="76"/>
      <c r="P5358" s="76"/>
      <c r="Q5358" s="84"/>
      <c r="R5358" s="85"/>
      <c r="S5358" s="76"/>
      <c r="T5358" s="86"/>
      <c r="U5358" s="84"/>
      <c r="V5358" s="84"/>
      <c r="W5358" s="83"/>
      <c r="X5358" s="76"/>
      <c r="Y5358" s="76"/>
      <c r="Z5358" s="90"/>
      <c r="AA5358" s="81"/>
    </row>
    <row r="5359" spans="1:27" ht="12.75" x14ac:dyDescent="0.2">
      <c r="A5359" s="75"/>
      <c r="B5359" s="76"/>
      <c r="C5359" s="76"/>
      <c r="D5359" s="77"/>
      <c r="E5359" s="78"/>
      <c r="F5359" s="79"/>
      <c r="G5359" s="80"/>
      <c r="H5359" s="81"/>
      <c r="I5359" s="81"/>
      <c r="J5359" s="82"/>
      <c r="K5359" s="82"/>
      <c r="L5359" s="76"/>
      <c r="M5359" s="83"/>
      <c r="N5359" s="83"/>
      <c r="O5359" s="76"/>
      <c r="P5359" s="76"/>
      <c r="Q5359" s="84"/>
      <c r="R5359" s="85"/>
      <c r="S5359" s="76"/>
      <c r="T5359" s="86"/>
      <c r="U5359" s="84"/>
      <c r="V5359" s="84"/>
      <c r="W5359" s="83"/>
      <c r="X5359" s="76"/>
      <c r="Y5359" s="76"/>
      <c r="Z5359" s="90"/>
      <c r="AA5359" s="81"/>
    </row>
    <row r="5360" spans="1:27" ht="12.75" x14ac:dyDescent="0.2">
      <c r="A5360" s="75"/>
      <c r="B5360" s="76"/>
      <c r="C5360" s="76"/>
      <c r="D5360" s="77"/>
      <c r="E5360" s="78"/>
      <c r="F5360" s="79"/>
      <c r="G5360" s="80"/>
      <c r="H5360" s="81"/>
      <c r="I5360" s="81"/>
      <c r="J5360" s="82"/>
      <c r="K5360" s="82"/>
      <c r="L5360" s="76"/>
      <c r="M5360" s="83"/>
      <c r="N5360" s="83"/>
      <c r="O5360" s="76"/>
      <c r="P5360" s="76"/>
      <c r="Q5360" s="84"/>
      <c r="R5360" s="85"/>
      <c r="S5360" s="76"/>
      <c r="T5360" s="86"/>
      <c r="U5360" s="84"/>
      <c r="V5360" s="84"/>
      <c r="W5360" s="83"/>
      <c r="X5360" s="76"/>
      <c r="Y5360" s="76"/>
      <c r="Z5360" s="90"/>
      <c r="AA5360" s="81"/>
    </row>
    <row r="5361" spans="1:27" ht="12.75" x14ac:dyDescent="0.2">
      <c r="A5361" s="75"/>
      <c r="B5361" s="76"/>
      <c r="C5361" s="76"/>
      <c r="D5361" s="77"/>
      <c r="E5361" s="78"/>
      <c r="F5361" s="79"/>
      <c r="G5361" s="80"/>
      <c r="H5361" s="81"/>
      <c r="I5361" s="81"/>
      <c r="J5361" s="82"/>
      <c r="K5361" s="82"/>
      <c r="L5361" s="76"/>
      <c r="M5361" s="83"/>
      <c r="N5361" s="83"/>
      <c r="O5361" s="76"/>
      <c r="P5361" s="76"/>
      <c r="Q5361" s="84"/>
      <c r="R5361" s="85"/>
      <c r="S5361" s="76"/>
      <c r="T5361" s="86"/>
      <c r="U5361" s="84"/>
      <c r="V5361" s="84"/>
      <c r="W5361" s="83"/>
      <c r="X5361" s="76"/>
      <c r="Y5361" s="76"/>
      <c r="Z5361" s="90"/>
      <c r="AA5361" s="81"/>
    </row>
    <row r="5362" spans="1:27" ht="12.75" x14ac:dyDescent="0.2">
      <c r="A5362" s="75"/>
      <c r="B5362" s="76"/>
      <c r="C5362" s="76"/>
      <c r="D5362" s="77"/>
      <c r="E5362" s="78"/>
      <c r="F5362" s="79"/>
      <c r="G5362" s="80"/>
      <c r="H5362" s="81"/>
      <c r="I5362" s="81"/>
      <c r="J5362" s="82"/>
      <c r="K5362" s="82"/>
      <c r="L5362" s="76"/>
      <c r="M5362" s="83"/>
      <c r="N5362" s="83"/>
      <c r="O5362" s="76"/>
      <c r="P5362" s="76"/>
      <c r="Q5362" s="84"/>
      <c r="R5362" s="85"/>
      <c r="S5362" s="76"/>
      <c r="T5362" s="86"/>
      <c r="U5362" s="84"/>
      <c r="V5362" s="84"/>
      <c r="W5362" s="83"/>
      <c r="X5362" s="76"/>
      <c r="Y5362" s="76"/>
      <c r="Z5362" s="90"/>
      <c r="AA5362" s="81"/>
    </row>
    <row r="5363" spans="1:27" ht="12.75" x14ac:dyDescent="0.2">
      <c r="A5363" s="75"/>
      <c r="B5363" s="76"/>
      <c r="C5363" s="76"/>
      <c r="D5363" s="77"/>
      <c r="E5363" s="78"/>
      <c r="F5363" s="79"/>
      <c r="G5363" s="80"/>
      <c r="H5363" s="81"/>
      <c r="I5363" s="81"/>
      <c r="J5363" s="82"/>
      <c r="K5363" s="82"/>
      <c r="L5363" s="76"/>
      <c r="M5363" s="83"/>
      <c r="N5363" s="83"/>
      <c r="O5363" s="76"/>
      <c r="P5363" s="76"/>
      <c r="Q5363" s="84"/>
      <c r="R5363" s="85"/>
      <c r="S5363" s="76"/>
      <c r="T5363" s="86"/>
      <c r="U5363" s="84"/>
      <c r="V5363" s="84"/>
      <c r="W5363" s="83"/>
      <c r="X5363" s="76"/>
      <c r="Y5363" s="76"/>
      <c r="Z5363" s="90"/>
      <c r="AA5363" s="81"/>
    </row>
    <row r="5364" spans="1:27" ht="12.75" x14ac:dyDescent="0.2">
      <c r="A5364" s="75"/>
      <c r="B5364" s="76"/>
      <c r="C5364" s="76"/>
      <c r="D5364" s="77"/>
      <c r="E5364" s="78"/>
      <c r="F5364" s="79"/>
      <c r="G5364" s="80"/>
      <c r="H5364" s="81"/>
      <c r="I5364" s="81"/>
      <c r="J5364" s="82"/>
      <c r="K5364" s="82"/>
      <c r="L5364" s="76"/>
      <c r="M5364" s="83"/>
      <c r="N5364" s="83"/>
      <c r="O5364" s="76"/>
      <c r="P5364" s="76"/>
      <c r="Q5364" s="84"/>
      <c r="R5364" s="85"/>
      <c r="S5364" s="76"/>
      <c r="T5364" s="86"/>
      <c r="U5364" s="84"/>
      <c r="V5364" s="84"/>
      <c r="W5364" s="83"/>
      <c r="X5364" s="76"/>
      <c r="Y5364" s="76"/>
      <c r="Z5364" s="90"/>
      <c r="AA5364" s="81"/>
    </row>
    <row r="5365" spans="1:27" ht="12.75" x14ac:dyDescent="0.2">
      <c r="A5365" s="75"/>
      <c r="B5365" s="76"/>
      <c r="C5365" s="76"/>
      <c r="D5365" s="77"/>
      <c r="E5365" s="78"/>
      <c r="F5365" s="79"/>
      <c r="G5365" s="80"/>
      <c r="H5365" s="81"/>
      <c r="I5365" s="81"/>
      <c r="J5365" s="82"/>
      <c r="K5365" s="82"/>
      <c r="L5365" s="76"/>
      <c r="M5365" s="83"/>
      <c r="N5365" s="83"/>
      <c r="O5365" s="76"/>
      <c r="P5365" s="76"/>
      <c r="Q5365" s="84"/>
      <c r="R5365" s="85"/>
      <c r="S5365" s="76"/>
      <c r="T5365" s="86"/>
      <c r="U5365" s="84"/>
      <c r="V5365" s="84"/>
      <c r="W5365" s="83"/>
      <c r="X5365" s="76"/>
      <c r="Y5365" s="76"/>
      <c r="Z5365" s="90"/>
      <c r="AA5365" s="81"/>
    </row>
    <row r="5366" spans="1:27" ht="12.75" x14ac:dyDescent="0.2">
      <c r="A5366" s="75"/>
      <c r="B5366" s="76"/>
      <c r="C5366" s="76"/>
      <c r="D5366" s="77"/>
      <c r="E5366" s="78"/>
      <c r="F5366" s="79"/>
      <c r="G5366" s="80"/>
      <c r="H5366" s="81"/>
      <c r="I5366" s="81"/>
      <c r="J5366" s="82"/>
      <c r="K5366" s="82"/>
      <c r="L5366" s="76"/>
      <c r="M5366" s="83"/>
      <c r="N5366" s="83"/>
      <c r="O5366" s="76"/>
      <c r="P5366" s="76"/>
      <c r="Q5366" s="84"/>
      <c r="R5366" s="85"/>
      <c r="S5366" s="76"/>
      <c r="T5366" s="86"/>
      <c r="U5366" s="84"/>
      <c r="V5366" s="84"/>
      <c r="W5366" s="83"/>
      <c r="X5366" s="76"/>
      <c r="Y5366" s="76"/>
      <c r="Z5366" s="90"/>
      <c r="AA5366" s="81"/>
    </row>
    <row r="5367" spans="1:27" ht="12.75" x14ac:dyDescent="0.2">
      <c r="A5367" s="75"/>
      <c r="B5367" s="76"/>
      <c r="C5367" s="76"/>
      <c r="D5367" s="77"/>
      <c r="E5367" s="78"/>
      <c r="F5367" s="79"/>
      <c r="G5367" s="80"/>
      <c r="H5367" s="81"/>
      <c r="I5367" s="81"/>
      <c r="J5367" s="82"/>
      <c r="K5367" s="82"/>
      <c r="L5367" s="76"/>
      <c r="M5367" s="83"/>
      <c r="N5367" s="83"/>
      <c r="O5367" s="76"/>
      <c r="P5367" s="76"/>
      <c r="Q5367" s="84"/>
      <c r="R5367" s="85"/>
      <c r="S5367" s="76"/>
      <c r="T5367" s="86"/>
      <c r="U5367" s="84"/>
      <c r="V5367" s="84"/>
      <c r="W5367" s="83"/>
      <c r="X5367" s="76"/>
      <c r="Y5367" s="76"/>
      <c r="Z5367" s="90"/>
      <c r="AA5367" s="81"/>
    </row>
    <row r="5368" spans="1:27" ht="12.75" x14ac:dyDescent="0.2">
      <c r="A5368" s="75"/>
      <c r="B5368" s="76"/>
      <c r="C5368" s="76"/>
      <c r="D5368" s="77"/>
      <c r="E5368" s="78"/>
      <c r="F5368" s="79"/>
      <c r="G5368" s="80"/>
      <c r="H5368" s="81"/>
      <c r="I5368" s="81"/>
      <c r="J5368" s="82"/>
      <c r="K5368" s="82"/>
      <c r="L5368" s="76"/>
      <c r="M5368" s="83"/>
      <c r="N5368" s="83"/>
      <c r="O5368" s="76"/>
      <c r="P5368" s="76"/>
      <c r="Q5368" s="84"/>
      <c r="R5368" s="85"/>
      <c r="S5368" s="76"/>
      <c r="T5368" s="86"/>
      <c r="U5368" s="84"/>
      <c r="V5368" s="84"/>
      <c r="W5368" s="83"/>
      <c r="X5368" s="76"/>
      <c r="Y5368" s="76"/>
      <c r="Z5368" s="90"/>
      <c r="AA5368" s="81"/>
    </row>
    <row r="5369" spans="1:27" ht="12.75" x14ac:dyDescent="0.2">
      <c r="A5369" s="75"/>
      <c r="B5369" s="76"/>
      <c r="C5369" s="76"/>
      <c r="D5369" s="77"/>
      <c r="E5369" s="78"/>
      <c r="F5369" s="79"/>
      <c r="G5369" s="80"/>
      <c r="H5369" s="81"/>
      <c r="I5369" s="81"/>
      <c r="J5369" s="82"/>
      <c r="K5369" s="82"/>
      <c r="L5369" s="76"/>
      <c r="M5369" s="83"/>
      <c r="N5369" s="83"/>
      <c r="O5369" s="76"/>
      <c r="P5369" s="76"/>
      <c r="Q5369" s="84"/>
      <c r="R5369" s="85"/>
      <c r="S5369" s="76"/>
      <c r="T5369" s="86"/>
      <c r="U5369" s="84"/>
      <c r="V5369" s="84"/>
      <c r="W5369" s="83"/>
      <c r="X5369" s="76"/>
      <c r="Y5369" s="76"/>
      <c r="Z5369" s="90"/>
      <c r="AA5369" s="81"/>
    </row>
    <row r="5370" spans="1:27" ht="12.75" x14ac:dyDescent="0.2">
      <c r="A5370" s="75"/>
      <c r="B5370" s="76"/>
      <c r="C5370" s="76"/>
      <c r="D5370" s="77"/>
      <c r="E5370" s="78"/>
      <c r="F5370" s="79"/>
      <c r="G5370" s="80"/>
      <c r="H5370" s="81"/>
      <c r="I5370" s="81"/>
      <c r="J5370" s="82"/>
      <c r="K5370" s="82"/>
      <c r="L5370" s="76"/>
      <c r="M5370" s="83"/>
      <c r="N5370" s="83"/>
      <c r="O5370" s="76"/>
      <c r="P5370" s="76"/>
      <c r="Q5370" s="84"/>
      <c r="R5370" s="85"/>
      <c r="S5370" s="76"/>
      <c r="T5370" s="86"/>
      <c r="U5370" s="84"/>
      <c r="V5370" s="84"/>
      <c r="W5370" s="83"/>
      <c r="X5370" s="76"/>
      <c r="Y5370" s="76"/>
      <c r="Z5370" s="90"/>
      <c r="AA5370" s="81"/>
    </row>
    <row r="5371" spans="1:27" ht="12.75" x14ac:dyDescent="0.2">
      <c r="A5371" s="75"/>
      <c r="B5371" s="76"/>
      <c r="C5371" s="76"/>
      <c r="D5371" s="77"/>
      <c r="E5371" s="78"/>
      <c r="F5371" s="79"/>
      <c r="G5371" s="80"/>
      <c r="H5371" s="81"/>
      <c r="I5371" s="81"/>
      <c r="J5371" s="82"/>
      <c r="K5371" s="82"/>
      <c r="L5371" s="76"/>
      <c r="M5371" s="83"/>
      <c r="N5371" s="83"/>
      <c r="O5371" s="76"/>
      <c r="P5371" s="76"/>
      <c r="Q5371" s="84"/>
      <c r="R5371" s="85"/>
      <c r="S5371" s="76"/>
      <c r="T5371" s="86"/>
      <c r="U5371" s="84"/>
      <c r="V5371" s="84"/>
      <c r="W5371" s="83"/>
      <c r="X5371" s="76"/>
      <c r="Y5371" s="76"/>
      <c r="Z5371" s="90"/>
      <c r="AA5371" s="81"/>
    </row>
    <row r="5372" spans="1:27" ht="12.75" x14ac:dyDescent="0.2">
      <c r="A5372" s="75"/>
      <c r="B5372" s="76"/>
      <c r="C5372" s="76"/>
      <c r="D5372" s="77"/>
      <c r="E5372" s="78"/>
      <c r="F5372" s="79"/>
      <c r="G5372" s="80"/>
      <c r="H5372" s="81"/>
      <c r="I5372" s="81"/>
      <c r="J5372" s="82"/>
      <c r="K5372" s="82"/>
      <c r="L5372" s="76"/>
      <c r="M5372" s="83"/>
      <c r="N5372" s="83"/>
      <c r="O5372" s="76"/>
      <c r="P5372" s="76"/>
      <c r="Q5372" s="84"/>
      <c r="R5372" s="85"/>
      <c r="S5372" s="76"/>
      <c r="T5372" s="86"/>
      <c r="U5372" s="84"/>
      <c r="V5372" s="84"/>
      <c r="W5372" s="83"/>
      <c r="X5372" s="76"/>
      <c r="Y5372" s="76"/>
      <c r="Z5372" s="90"/>
      <c r="AA5372" s="81"/>
    </row>
    <row r="5373" spans="1:27" ht="12.75" x14ac:dyDescent="0.2">
      <c r="A5373" s="75"/>
      <c r="B5373" s="76"/>
      <c r="C5373" s="76"/>
      <c r="D5373" s="77"/>
      <c r="E5373" s="78"/>
      <c r="F5373" s="79"/>
      <c r="G5373" s="80"/>
      <c r="H5373" s="81"/>
      <c r="I5373" s="81"/>
      <c r="J5373" s="82"/>
      <c r="K5373" s="82"/>
      <c r="L5373" s="76"/>
      <c r="M5373" s="83"/>
      <c r="N5373" s="83"/>
      <c r="O5373" s="76"/>
      <c r="P5373" s="76"/>
      <c r="Q5373" s="84"/>
      <c r="R5373" s="85"/>
      <c r="S5373" s="76"/>
      <c r="T5373" s="86"/>
      <c r="U5373" s="84"/>
      <c r="V5373" s="84"/>
      <c r="W5373" s="83"/>
      <c r="X5373" s="76"/>
      <c r="Y5373" s="76"/>
      <c r="Z5373" s="90"/>
      <c r="AA5373" s="81"/>
    </row>
    <row r="5374" spans="1:27" ht="12.75" x14ac:dyDescent="0.2">
      <c r="A5374" s="75"/>
      <c r="B5374" s="76"/>
      <c r="C5374" s="76"/>
      <c r="D5374" s="77"/>
      <c r="E5374" s="78"/>
      <c r="F5374" s="79"/>
      <c r="G5374" s="80"/>
      <c r="H5374" s="81"/>
      <c r="I5374" s="81"/>
      <c r="J5374" s="82"/>
      <c r="K5374" s="82"/>
      <c r="L5374" s="76"/>
      <c r="M5374" s="83"/>
      <c r="N5374" s="83"/>
      <c r="O5374" s="76"/>
      <c r="P5374" s="76"/>
      <c r="Q5374" s="84"/>
      <c r="R5374" s="85"/>
      <c r="S5374" s="76"/>
      <c r="T5374" s="86"/>
      <c r="U5374" s="84"/>
      <c r="V5374" s="84"/>
      <c r="W5374" s="83"/>
      <c r="X5374" s="76"/>
      <c r="Y5374" s="76"/>
      <c r="Z5374" s="90"/>
      <c r="AA5374" s="81"/>
    </row>
    <row r="5375" spans="1:27" ht="12.75" x14ac:dyDescent="0.2">
      <c r="A5375" s="75"/>
      <c r="B5375" s="76"/>
      <c r="C5375" s="76"/>
      <c r="D5375" s="77"/>
      <c r="E5375" s="78"/>
      <c r="F5375" s="79"/>
      <c r="G5375" s="80"/>
      <c r="H5375" s="81"/>
      <c r="I5375" s="81"/>
      <c r="J5375" s="82"/>
      <c r="K5375" s="82"/>
      <c r="L5375" s="76"/>
      <c r="M5375" s="83"/>
      <c r="N5375" s="83"/>
      <c r="O5375" s="76"/>
      <c r="P5375" s="76"/>
      <c r="Q5375" s="84"/>
      <c r="R5375" s="85"/>
      <c r="S5375" s="76"/>
      <c r="T5375" s="86"/>
      <c r="U5375" s="84"/>
      <c r="V5375" s="84"/>
      <c r="W5375" s="83"/>
      <c r="X5375" s="76"/>
      <c r="Y5375" s="76"/>
      <c r="Z5375" s="90"/>
      <c r="AA5375" s="81"/>
    </row>
    <row r="5376" spans="1:27" ht="12.75" x14ac:dyDescent="0.2">
      <c r="A5376" s="75"/>
      <c r="B5376" s="76"/>
      <c r="C5376" s="76"/>
      <c r="D5376" s="77"/>
      <c r="E5376" s="78"/>
      <c r="F5376" s="79"/>
      <c r="G5376" s="80"/>
      <c r="H5376" s="81"/>
      <c r="I5376" s="81"/>
      <c r="J5376" s="82"/>
      <c r="K5376" s="82"/>
      <c r="L5376" s="76"/>
      <c r="M5376" s="83"/>
      <c r="N5376" s="83"/>
      <c r="O5376" s="76"/>
      <c r="P5376" s="76"/>
      <c r="Q5376" s="84"/>
      <c r="R5376" s="85"/>
      <c r="S5376" s="76"/>
      <c r="T5376" s="86"/>
      <c r="U5376" s="84"/>
      <c r="V5376" s="84"/>
      <c r="W5376" s="83"/>
      <c r="X5376" s="76"/>
      <c r="Y5376" s="76"/>
      <c r="Z5376" s="90"/>
      <c r="AA5376" s="81"/>
    </row>
    <row r="5377" spans="1:27" ht="12.75" x14ac:dyDescent="0.2">
      <c r="A5377" s="75"/>
      <c r="B5377" s="76"/>
      <c r="C5377" s="76"/>
      <c r="D5377" s="77"/>
      <c r="E5377" s="78"/>
      <c r="F5377" s="79"/>
      <c r="G5377" s="80"/>
      <c r="H5377" s="81"/>
      <c r="I5377" s="81"/>
      <c r="J5377" s="82"/>
      <c r="K5377" s="82"/>
      <c r="L5377" s="76"/>
      <c r="M5377" s="83"/>
      <c r="N5377" s="83"/>
      <c r="O5377" s="76"/>
      <c r="P5377" s="76"/>
      <c r="Q5377" s="84"/>
      <c r="R5377" s="85"/>
      <c r="S5377" s="76"/>
      <c r="T5377" s="86"/>
      <c r="U5377" s="84"/>
      <c r="V5377" s="84"/>
      <c r="W5377" s="83"/>
      <c r="X5377" s="76"/>
      <c r="Y5377" s="76"/>
      <c r="Z5377" s="90"/>
      <c r="AA5377" s="81"/>
    </row>
    <row r="5378" spans="1:27" ht="12.75" x14ac:dyDescent="0.2">
      <c r="A5378" s="75"/>
      <c r="B5378" s="76"/>
      <c r="C5378" s="76"/>
      <c r="D5378" s="77"/>
      <c r="E5378" s="78"/>
      <c r="F5378" s="79"/>
      <c r="G5378" s="80"/>
      <c r="H5378" s="81"/>
      <c r="I5378" s="81"/>
      <c r="J5378" s="82"/>
      <c r="K5378" s="82"/>
      <c r="L5378" s="76"/>
      <c r="M5378" s="83"/>
      <c r="N5378" s="83"/>
      <c r="O5378" s="76"/>
      <c r="P5378" s="76"/>
      <c r="Q5378" s="84"/>
      <c r="R5378" s="85"/>
      <c r="S5378" s="76"/>
      <c r="T5378" s="86"/>
      <c r="U5378" s="84"/>
      <c r="V5378" s="84"/>
      <c r="W5378" s="83"/>
      <c r="X5378" s="76"/>
      <c r="Y5378" s="76"/>
      <c r="Z5378" s="90"/>
      <c r="AA5378" s="81"/>
    </row>
    <row r="5379" spans="1:27" ht="12.75" x14ac:dyDescent="0.2">
      <c r="A5379" s="75"/>
      <c r="B5379" s="76"/>
      <c r="C5379" s="76"/>
      <c r="D5379" s="77"/>
      <c r="E5379" s="78"/>
      <c r="F5379" s="79"/>
      <c r="G5379" s="80"/>
      <c r="H5379" s="81"/>
      <c r="I5379" s="81"/>
      <c r="J5379" s="82"/>
      <c r="K5379" s="82"/>
      <c r="L5379" s="76"/>
      <c r="M5379" s="83"/>
      <c r="N5379" s="83"/>
      <c r="O5379" s="76"/>
      <c r="P5379" s="76"/>
      <c r="Q5379" s="84"/>
      <c r="R5379" s="85"/>
      <c r="S5379" s="76"/>
      <c r="T5379" s="86"/>
      <c r="U5379" s="84"/>
      <c r="V5379" s="84"/>
      <c r="W5379" s="83"/>
      <c r="X5379" s="76"/>
      <c r="Y5379" s="76"/>
      <c r="Z5379" s="90"/>
      <c r="AA5379" s="81"/>
    </row>
    <row r="5380" spans="1:27" ht="12.75" x14ac:dyDescent="0.2">
      <c r="A5380" s="75"/>
      <c r="B5380" s="76"/>
      <c r="C5380" s="76"/>
      <c r="D5380" s="77"/>
      <c r="E5380" s="78"/>
      <c r="F5380" s="79"/>
      <c r="G5380" s="80"/>
      <c r="H5380" s="81"/>
      <c r="I5380" s="81"/>
      <c r="J5380" s="82"/>
      <c r="K5380" s="82"/>
      <c r="L5380" s="76"/>
      <c r="M5380" s="83"/>
      <c r="N5380" s="83"/>
      <c r="O5380" s="76"/>
      <c r="P5380" s="76"/>
      <c r="Q5380" s="84"/>
      <c r="R5380" s="85"/>
      <c r="S5380" s="76"/>
      <c r="T5380" s="86"/>
      <c r="U5380" s="84"/>
      <c r="V5380" s="84"/>
      <c r="W5380" s="83"/>
      <c r="X5380" s="76"/>
      <c r="Y5380" s="76"/>
      <c r="Z5380" s="90"/>
      <c r="AA5380" s="81"/>
    </row>
    <row r="5381" spans="1:27" ht="12.75" x14ac:dyDescent="0.2">
      <c r="A5381" s="75"/>
      <c r="B5381" s="76"/>
      <c r="C5381" s="76"/>
      <c r="D5381" s="77"/>
      <c r="E5381" s="78"/>
      <c r="F5381" s="79"/>
      <c r="G5381" s="80"/>
      <c r="H5381" s="81"/>
      <c r="I5381" s="81"/>
      <c r="J5381" s="82"/>
      <c r="K5381" s="82"/>
      <c r="L5381" s="76"/>
      <c r="M5381" s="83"/>
      <c r="N5381" s="83"/>
      <c r="O5381" s="76"/>
      <c r="P5381" s="76"/>
      <c r="Q5381" s="84"/>
      <c r="R5381" s="85"/>
      <c r="S5381" s="76"/>
      <c r="T5381" s="86"/>
      <c r="U5381" s="84"/>
      <c r="V5381" s="84"/>
      <c r="W5381" s="83"/>
      <c r="X5381" s="76"/>
      <c r="Y5381" s="76"/>
      <c r="Z5381" s="90"/>
      <c r="AA5381" s="81"/>
    </row>
    <row r="5382" spans="1:27" ht="12.75" x14ac:dyDescent="0.2">
      <c r="A5382" s="75"/>
      <c r="B5382" s="76"/>
      <c r="C5382" s="76"/>
      <c r="D5382" s="77"/>
      <c r="E5382" s="78"/>
      <c r="F5382" s="79"/>
      <c r="G5382" s="80"/>
      <c r="H5382" s="81"/>
      <c r="I5382" s="81"/>
      <c r="J5382" s="82"/>
      <c r="K5382" s="82"/>
      <c r="L5382" s="76"/>
      <c r="M5382" s="83"/>
      <c r="N5382" s="83"/>
      <c r="O5382" s="76"/>
      <c r="P5382" s="76"/>
      <c r="Q5382" s="84"/>
      <c r="R5382" s="85"/>
      <c r="S5382" s="76"/>
      <c r="T5382" s="86"/>
      <c r="U5382" s="84"/>
      <c r="V5382" s="84"/>
      <c r="W5382" s="83"/>
      <c r="X5382" s="76"/>
      <c r="Y5382" s="76"/>
      <c r="Z5382" s="90"/>
      <c r="AA5382" s="81"/>
    </row>
    <row r="5383" spans="1:27" ht="12.75" x14ac:dyDescent="0.2">
      <c r="A5383" s="75"/>
      <c r="B5383" s="76"/>
      <c r="C5383" s="76"/>
      <c r="D5383" s="77"/>
      <c r="E5383" s="78"/>
      <c r="F5383" s="79"/>
      <c r="G5383" s="80"/>
      <c r="H5383" s="81"/>
      <c r="I5383" s="81"/>
      <c r="J5383" s="82"/>
      <c r="K5383" s="82"/>
      <c r="L5383" s="76"/>
      <c r="M5383" s="83"/>
      <c r="N5383" s="83"/>
      <c r="O5383" s="76"/>
      <c r="P5383" s="76"/>
      <c r="Q5383" s="84"/>
      <c r="R5383" s="85"/>
      <c r="S5383" s="76"/>
      <c r="T5383" s="86"/>
      <c r="U5383" s="84"/>
      <c r="V5383" s="84"/>
      <c r="W5383" s="83"/>
      <c r="X5383" s="76"/>
      <c r="Y5383" s="76"/>
      <c r="Z5383" s="90"/>
      <c r="AA5383" s="81"/>
    </row>
    <row r="5384" spans="1:27" ht="12.75" x14ac:dyDescent="0.2">
      <c r="A5384" s="75"/>
      <c r="B5384" s="76"/>
      <c r="C5384" s="76"/>
      <c r="D5384" s="77"/>
      <c r="E5384" s="78"/>
      <c r="F5384" s="79"/>
      <c r="G5384" s="80"/>
      <c r="H5384" s="81"/>
      <c r="I5384" s="81"/>
      <c r="J5384" s="82"/>
      <c r="K5384" s="82"/>
      <c r="L5384" s="76"/>
      <c r="M5384" s="83"/>
      <c r="N5384" s="83"/>
      <c r="O5384" s="76"/>
      <c r="P5384" s="76"/>
      <c r="Q5384" s="84"/>
      <c r="R5384" s="85"/>
      <c r="S5384" s="76"/>
      <c r="T5384" s="86"/>
      <c r="U5384" s="84"/>
      <c r="V5384" s="84"/>
      <c r="W5384" s="83"/>
      <c r="X5384" s="76"/>
      <c r="Y5384" s="76"/>
      <c r="Z5384" s="90"/>
      <c r="AA5384" s="81"/>
    </row>
    <row r="5385" spans="1:27" ht="12.75" x14ac:dyDescent="0.2">
      <c r="A5385" s="75"/>
      <c r="B5385" s="76"/>
      <c r="C5385" s="76"/>
      <c r="D5385" s="77"/>
      <c r="E5385" s="78"/>
      <c r="F5385" s="79"/>
      <c r="G5385" s="80"/>
      <c r="H5385" s="81"/>
      <c r="I5385" s="81"/>
      <c r="J5385" s="82"/>
      <c r="K5385" s="82"/>
      <c r="L5385" s="76"/>
      <c r="M5385" s="83"/>
      <c r="N5385" s="83"/>
      <c r="O5385" s="76"/>
      <c r="P5385" s="76"/>
      <c r="Q5385" s="84"/>
      <c r="R5385" s="85"/>
      <c r="S5385" s="76"/>
      <c r="T5385" s="86"/>
      <c r="U5385" s="84"/>
      <c r="V5385" s="84"/>
      <c r="W5385" s="83"/>
      <c r="X5385" s="76"/>
      <c r="Y5385" s="76"/>
      <c r="Z5385" s="90"/>
      <c r="AA5385" s="81"/>
    </row>
    <row r="5386" spans="1:27" ht="12.75" x14ac:dyDescent="0.2">
      <c r="A5386" s="75"/>
      <c r="B5386" s="76"/>
      <c r="C5386" s="76"/>
      <c r="D5386" s="77"/>
      <c r="E5386" s="78"/>
      <c r="F5386" s="79"/>
      <c r="G5386" s="80"/>
      <c r="H5386" s="81"/>
      <c r="I5386" s="81"/>
      <c r="J5386" s="82"/>
      <c r="K5386" s="82"/>
      <c r="L5386" s="76"/>
      <c r="M5386" s="83"/>
      <c r="N5386" s="83"/>
      <c r="O5386" s="76"/>
      <c r="P5386" s="76"/>
      <c r="Q5386" s="84"/>
      <c r="R5386" s="85"/>
      <c r="S5386" s="76"/>
      <c r="T5386" s="86"/>
      <c r="U5386" s="84"/>
      <c r="V5386" s="84"/>
      <c r="W5386" s="83"/>
      <c r="X5386" s="76"/>
      <c r="Y5386" s="76"/>
      <c r="Z5386" s="90"/>
      <c r="AA5386" s="81"/>
    </row>
    <row r="5387" spans="1:27" ht="12.75" x14ac:dyDescent="0.2">
      <c r="A5387" s="75"/>
      <c r="B5387" s="76"/>
      <c r="C5387" s="76"/>
      <c r="D5387" s="77"/>
      <c r="E5387" s="78"/>
      <c r="F5387" s="79"/>
      <c r="G5387" s="80"/>
      <c r="H5387" s="81"/>
      <c r="I5387" s="81"/>
      <c r="J5387" s="82"/>
      <c r="K5387" s="82"/>
      <c r="L5387" s="76"/>
      <c r="M5387" s="83"/>
      <c r="N5387" s="83"/>
      <c r="O5387" s="76"/>
      <c r="P5387" s="76"/>
      <c r="Q5387" s="84"/>
      <c r="R5387" s="85"/>
      <c r="S5387" s="76"/>
      <c r="T5387" s="86"/>
      <c r="U5387" s="84"/>
      <c r="V5387" s="84"/>
      <c r="W5387" s="83"/>
      <c r="X5387" s="76"/>
      <c r="Y5387" s="76"/>
      <c r="Z5387" s="90"/>
      <c r="AA5387" s="81"/>
    </row>
    <row r="5388" spans="1:27" ht="12.75" x14ac:dyDescent="0.2">
      <c r="A5388" s="75"/>
      <c r="B5388" s="76"/>
      <c r="C5388" s="76"/>
      <c r="D5388" s="77"/>
      <c r="E5388" s="78"/>
      <c r="F5388" s="79"/>
      <c r="G5388" s="80"/>
      <c r="H5388" s="81"/>
      <c r="I5388" s="81"/>
      <c r="J5388" s="82"/>
      <c r="K5388" s="82"/>
      <c r="L5388" s="76"/>
      <c r="M5388" s="83"/>
      <c r="N5388" s="83"/>
      <c r="O5388" s="76"/>
      <c r="P5388" s="76"/>
      <c r="Q5388" s="84"/>
      <c r="R5388" s="85"/>
      <c r="S5388" s="76"/>
      <c r="T5388" s="86"/>
      <c r="U5388" s="84"/>
      <c r="V5388" s="84"/>
      <c r="W5388" s="83"/>
      <c r="X5388" s="76"/>
      <c r="Y5388" s="76"/>
      <c r="Z5388" s="90"/>
      <c r="AA5388" s="81"/>
    </row>
    <row r="5389" spans="1:27" ht="12.75" x14ac:dyDescent="0.2">
      <c r="A5389" s="75"/>
      <c r="B5389" s="76"/>
      <c r="C5389" s="76"/>
      <c r="D5389" s="77"/>
      <c r="E5389" s="78"/>
      <c r="F5389" s="79"/>
      <c r="G5389" s="80"/>
      <c r="H5389" s="81"/>
      <c r="I5389" s="81"/>
      <c r="J5389" s="82"/>
      <c r="K5389" s="82"/>
      <c r="L5389" s="76"/>
      <c r="M5389" s="83"/>
      <c r="N5389" s="83"/>
      <c r="O5389" s="76"/>
      <c r="P5389" s="76"/>
      <c r="Q5389" s="84"/>
      <c r="R5389" s="85"/>
      <c r="S5389" s="76"/>
      <c r="T5389" s="86"/>
      <c r="U5389" s="84"/>
      <c r="V5389" s="84"/>
      <c r="W5389" s="83"/>
      <c r="X5389" s="76"/>
      <c r="Y5389" s="76"/>
      <c r="Z5389" s="90"/>
      <c r="AA5389" s="81"/>
    </row>
    <row r="5390" spans="1:27" ht="12.75" x14ac:dyDescent="0.2">
      <c r="A5390" s="75"/>
      <c r="B5390" s="76"/>
      <c r="C5390" s="76"/>
      <c r="D5390" s="77"/>
      <c r="E5390" s="78"/>
      <c r="F5390" s="79"/>
      <c r="G5390" s="80"/>
      <c r="H5390" s="81"/>
      <c r="I5390" s="81"/>
      <c r="J5390" s="82"/>
      <c r="K5390" s="82"/>
      <c r="L5390" s="76"/>
      <c r="M5390" s="83"/>
      <c r="N5390" s="83"/>
      <c r="O5390" s="76"/>
      <c r="P5390" s="76"/>
      <c r="Q5390" s="84"/>
      <c r="R5390" s="85"/>
      <c r="S5390" s="76"/>
      <c r="T5390" s="86"/>
      <c r="U5390" s="84"/>
      <c r="V5390" s="84"/>
      <c r="W5390" s="83"/>
      <c r="X5390" s="76"/>
      <c r="Y5390" s="76"/>
      <c r="Z5390" s="90"/>
      <c r="AA5390" s="81"/>
    </row>
    <row r="5391" spans="1:27" ht="12.75" x14ac:dyDescent="0.2">
      <c r="A5391" s="75"/>
      <c r="B5391" s="76"/>
      <c r="C5391" s="76"/>
      <c r="D5391" s="77"/>
      <c r="E5391" s="78"/>
      <c r="F5391" s="79"/>
      <c r="G5391" s="80"/>
      <c r="H5391" s="81"/>
      <c r="I5391" s="81"/>
      <c r="J5391" s="82"/>
      <c r="K5391" s="82"/>
      <c r="L5391" s="76"/>
      <c r="M5391" s="83"/>
      <c r="N5391" s="83"/>
      <c r="O5391" s="76"/>
      <c r="P5391" s="76"/>
      <c r="Q5391" s="84"/>
      <c r="R5391" s="85"/>
      <c r="S5391" s="76"/>
      <c r="T5391" s="86"/>
      <c r="U5391" s="84"/>
      <c r="V5391" s="84"/>
      <c r="W5391" s="83"/>
      <c r="X5391" s="76"/>
      <c r="Y5391" s="76"/>
      <c r="Z5391" s="90"/>
      <c r="AA5391" s="81"/>
    </row>
    <row r="5392" spans="1:27" ht="12.75" x14ac:dyDescent="0.2">
      <c r="A5392" s="75"/>
      <c r="B5392" s="76"/>
      <c r="C5392" s="76"/>
      <c r="D5392" s="77"/>
      <c r="E5392" s="78"/>
      <c r="F5392" s="79"/>
      <c r="G5392" s="80"/>
      <c r="H5392" s="81"/>
      <c r="I5392" s="81"/>
      <c r="J5392" s="82"/>
      <c r="K5392" s="82"/>
      <c r="L5392" s="76"/>
      <c r="M5392" s="83"/>
      <c r="N5392" s="83"/>
      <c r="O5392" s="76"/>
      <c r="P5392" s="76"/>
      <c r="Q5392" s="84"/>
      <c r="R5392" s="85"/>
      <c r="S5392" s="76"/>
      <c r="T5392" s="86"/>
      <c r="U5392" s="84"/>
      <c r="V5392" s="84"/>
      <c r="W5392" s="83"/>
      <c r="X5392" s="76"/>
      <c r="Y5392" s="76"/>
      <c r="Z5392" s="90"/>
      <c r="AA5392" s="81"/>
    </row>
    <row r="5393" spans="1:27" ht="12.75" x14ac:dyDescent="0.2">
      <c r="A5393" s="75"/>
      <c r="B5393" s="76"/>
      <c r="C5393" s="76"/>
      <c r="D5393" s="77"/>
      <c r="E5393" s="78"/>
      <c r="F5393" s="79"/>
      <c r="G5393" s="80"/>
      <c r="H5393" s="81"/>
      <c r="I5393" s="81"/>
      <c r="J5393" s="82"/>
      <c r="K5393" s="82"/>
      <c r="L5393" s="76"/>
      <c r="M5393" s="83"/>
      <c r="N5393" s="83"/>
      <c r="O5393" s="76"/>
      <c r="P5393" s="76"/>
      <c r="Q5393" s="84"/>
      <c r="R5393" s="85"/>
      <c r="S5393" s="76"/>
      <c r="T5393" s="86"/>
      <c r="U5393" s="84"/>
      <c r="V5393" s="84"/>
      <c r="W5393" s="83"/>
      <c r="X5393" s="76"/>
      <c r="Y5393" s="76"/>
      <c r="Z5393" s="90"/>
      <c r="AA5393" s="81"/>
    </row>
    <row r="5394" spans="1:27" ht="12.75" x14ac:dyDescent="0.2">
      <c r="A5394" s="75"/>
      <c r="B5394" s="76"/>
      <c r="C5394" s="76"/>
      <c r="D5394" s="77"/>
      <c r="E5394" s="78"/>
      <c r="F5394" s="79"/>
      <c r="G5394" s="80"/>
      <c r="H5394" s="81"/>
      <c r="I5394" s="81"/>
      <c r="J5394" s="82"/>
      <c r="K5394" s="82"/>
      <c r="L5394" s="76"/>
      <c r="M5394" s="83"/>
      <c r="N5394" s="83"/>
      <c r="O5394" s="76"/>
      <c r="P5394" s="76"/>
      <c r="Q5394" s="84"/>
      <c r="R5394" s="85"/>
      <c r="S5394" s="76"/>
      <c r="T5394" s="86"/>
      <c r="U5394" s="84"/>
      <c r="V5394" s="84"/>
      <c r="W5394" s="83"/>
      <c r="X5394" s="76"/>
      <c r="Y5394" s="76"/>
      <c r="Z5394" s="90"/>
      <c r="AA5394" s="81"/>
    </row>
    <row r="5395" spans="1:27" ht="12.75" x14ac:dyDescent="0.2">
      <c r="A5395" s="75"/>
      <c r="B5395" s="76"/>
      <c r="C5395" s="76"/>
      <c r="D5395" s="77"/>
      <c r="E5395" s="78"/>
      <c r="F5395" s="79"/>
      <c r="G5395" s="80"/>
      <c r="H5395" s="81"/>
      <c r="I5395" s="81"/>
      <c r="J5395" s="82"/>
      <c r="K5395" s="82"/>
      <c r="L5395" s="76"/>
      <c r="M5395" s="83"/>
      <c r="N5395" s="83"/>
      <c r="O5395" s="76"/>
      <c r="P5395" s="76"/>
      <c r="Q5395" s="84"/>
      <c r="R5395" s="85"/>
      <c r="S5395" s="76"/>
      <c r="T5395" s="86"/>
      <c r="U5395" s="84"/>
      <c r="V5395" s="84"/>
      <c r="W5395" s="83"/>
      <c r="X5395" s="76"/>
      <c r="Y5395" s="76"/>
      <c r="Z5395" s="90"/>
      <c r="AA5395" s="81"/>
    </row>
    <row r="5396" spans="1:27" ht="12.75" x14ac:dyDescent="0.2">
      <c r="A5396" s="75"/>
      <c r="B5396" s="76"/>
      <c r="C5396" s="76"/>
      <c r="D5396" s="77"/>
      <c r="E5396" s="78"/>
      <c r="F5396" s="79"/>
      <c r="G5396" s="80"/>
      <c r="H5396" s="81"/>
      <c r="I5396" s="81"/>
      <c r="J5396" s="82"/>
      <c r="K5396" s="82"/>
      <c r="L5396" s="76"/>
      <c r="M5396" s="83"/>
      <c r="N5396" s="83"/>
      <c r="O5396" s="76"/>
      <c r="P5396" s="76"/>
      <c r="Q5396" s="84"/>
      <c r="R5396" s="85"/>
      <c r="S5396" s="76"/>
      <c r="T5396" s="86"/>
      <c r="U5396" s="84"/>
      <c r="V5396" s="84"/>
      <c r="W5396" s="83"/>
      <c r="X5396" s="76"/>
      <c r="Y5396" s="76"/>
      <c r="Z5396" s="90"/>
      <c r="AA5396" s="81"/>
    </row>
    <row r="5397" spans="1:27" ht="12.75" x14ac:dyDescent="0.2">
      <c r="A5397" s="75"/>
      <c r="B5397" s="76"/>
      <c r="C5397" s="76"/>
      <c r="D5397" s="77"/>
      <c r="E5397" s="78"/>
      <c r="F5397" s="79"/>
      <c r="G5397" s="80"/>
      <c r="H5397" s="81"/>
      <c r="I5397" s="81"/>
      <c r="J5397" s="82"/>
      <c r="K5397" s="82"/>
      <c r="L5397" s="76"/>
      <c r="M5397" s="83"/>
      <c r="N5397" s="83"/>
      <c r="O5397" s="76"/>
      <c r="P5397" s="76"/>
      <c r="Q5397" s="84"/>
      <c r="R5397" s="85"/>
      <c r="S5397" s="76"/>
      <c r="T5397" s="86"/>
      <c r="U5397" s="84"/>
      <c r="V5397" s="84"/>
      <c r="W5397" s="83"/>
      <c r="X5397" s="76"/>
      <c r="Y5397" s="76"/>
      <c r="Z5397" s="90"/>
      <c r="AA5397" s="81"/>
    </row>
    <row r="5398" spans="1:27" ht="12.75" x14ac:dyDescent="0.2">
      <c r="A5398" s="75"/>
      <c r="B5398" s="76"/>
      <c r="C5398" s="76"/>
      <c r="D5398" s="77"/>
      <c r="E5398" s="78"/>
      <c r="F5398" s="79"/>
      <c r="G5398" s="80"/>
      <c r="H5398" s="81"/>
      <c r="I5398" s="81"/>
      <c r="J5398" s="82"/>
      <c r="K5398" s="82"/>
      <c r="L5398" s="76"/>
      <c r="M5398" s="83"/>
      <c r="N5398" s="83"/>
      <c r="O5398" s="76"/>
      <c r="P5398" s="76"/>
      <c r="Q5398" s="84"/>
      <c r="R5398" s="85"/>
      <c r="S5398" s="76"/>
      <c r="T5398" s="86"/>
      <c r="U5398" s="84"/>
      <c r="V5398" s="84"/>
      <c r="W5398" s="83"/>
      <c r="X5398" s="76"/>
      <c r="Y5398" s="76"/>
      <c r="Z5398" s="90"/>
      <c r="AA5398" s="81"/>
    </row>
    <row r="5399" spans="1:27" ht="12.75" x14ac:dyDescent="0.2">
      <c r="A5399" s="75"/>
      <c r="B5399" s="76"/>
      <c r="C5399" s="76"/>
      <c r="D5399" s="77"/>
      <c r="E5399" s="78"/>
      <c r="F5399" s="79"/>
      <c r="G5399" s="80"/>
      <c r="H5399" s="81"/>
      <c r="I5399" s="81"/>
      <c r="J5399" s="82"/>
      <c r="K5399" s="82"/>
      <c r="L5399" s="76"/>
      <c r="M5399" s="83"/>
      <c r="N5399" s="83"/>
      <c r="O5399" s="76"/>
      <c r="P5399" s="76"/>
      <c r="Q5399" s="84"/>
      <c r="R5399" s="85"/>
      <c r="S5399" s="76"/>
      <c r="T5399" s="86"/>
      <c r="U5399" s="84"/>
      <c r="V5399" s="84"/>
      <c r="W5399" s="83"/>
      <c r="X5399" s="76"/>
      <c r="Y5399" s="76"/>
      <c r="Z5399" s="90"/>
      <c r="AA5399" s="81"/>
    </row>
    <row r="5400" spans="1:27" ht="12.75" x14ac:dyDescent="0.2">
      <c r="A5400" s="75"/>
      <c r="B5400" s="76"/>
      <c r="C5400" s="76"/>
      <c r="D5400" s="77"/>
      <c r="E5400" s="78"/>
      <c r="F5400" s="79"/>
      <c r="G5400" s="80"/>
      <c r="H5400" s="81"/>
      <c r="I5400" s="81"/>
      <c r="J5400" s="82"/>
      <c r="K5400" s="82"/>
      <c r="L5400" s="76"/>
      <c r="M5400" s="83"/>
      <c r="N5400" s="83"/>
      <c r="O5400" s="76"/>
      <c r="P5400" s="76"/>
      <c r="Q5400" s="84"/>
      <c r="R5400" s="85"/>
      <c r="S5400" s="76"/>
      <c r="T5400" s="86"/>
      <c r="U5400" s="84"/>
      <c r="V5400" s="84"/>
      <c r="W5400" s="83"/>
      <c r="X5400" s="76"/>
      <c r="Y5400" s="76"/>
      <c r="Z5400" s="90"/>
      <c r="AA5400" s="81"/>
    </row>
    <row r="5401" spans="1:27" ht="12.75" x14ac:dyDescent="0.2">
      <c r="A5401" s="75"/>
      <c r="B5401" s="76"/>
      <c r="C5401" s="76"/>
      <c r="D5401" s="77"/>
      <c r="E5401" s="78"/>
      <c r="F5401" s="79"/>
      <c r="G5401" s="80"/>
      <c r="H5401" s="81"/>
      <c r="I5401" s="81"/>
      <c r="J5401" s="82"/>
      <c r="K5401" s="82"/>
      <c r="L5401" s="76"/>
      <c r="M5401" s="83"/>
      <c r="N5401" s="83"/>
      <c r="O5401" s="76"/>
      <c r="P5401" s="76"/>
      <c r="Q5401" s="84"/>
      <c r="R5401" s="85"/>
      <c r="S5401" s="76"/>
      <c r="T5401" s="86"/>
      <c r="U5401" s="84"/>
      <c r="V5401" s="84"/>
      <c r="W5401" s="83"/>
      <c r="X5401" s="76"/>
      <c r="Y5401" s="76"/>
      <c r="Z5401" s="90"/>
      <c r="AA5401" s="81"/>
    </row>
    <row r="5402" spans="1:27" ht="12.75" x14ac:dyDescent="0.2">
      <c r="A5402" s="75"/>
      <c r="B5402" s="76"/>
      <c r="C5402" s="76"/>
      <c r="D5402" s="77"/>
      <c r="E5402" s="78"/>
      <c r="F5402" s="79"/>
      <c r="G5402" s="80"/>
      <c r="H5402" s="81"/>
      <c r="I5402" s="81"/>
      <c r="J5402" s="82"/>
      <c r="K5402" s="82"/>
      <c r="L5402" s="76"/>
      <c r="M5402" s="83"/>
      <c r="N5402" s="83"/>
      <c r="O5402" s="76"/>
      <c r="P5402" s="76"/>
      <c r="Q5402" s="84"/>
      <c r="R5402" s="85"/>
      <c r="S5402" s="76"/>
      <c r="T5402" s="86"/>
      <c r="U5402" s="84"/>
      <c r="V5402" s="84"/>
      <c r="W5402" s="83"/>
      <c r="X5402" s="76"/>
      <c r="Y5402" s="76"/>
      <c r="Z5402" s="90"/>
      <c r="AA5402" s="81"/>
    </row>
    <row r="5403" spans="1:27" ht="12.75" x14ac:dyDescent="0.2">
      <c r="A5403" s="75"/>
      <c r="B5403" s="76"/>
      <c r="C5403" s="76"/>
      <c r="D5403" s="77"/>
      <c r="E5403" s="78"/>
      <c r="F5403" s="79"/>
      <c r="G5403" s="80"/>
      <c r="H5403" s="81"/>
      <c r="I5403" s="81"/>
      <c r="J5403" s="82"/>
      <c r="K5403" s="82"/>
      <c r="L5403" s="76"/>
      <c r="M5403" s="83"/>
      <c r="N5403" s="83"/>
      <c r="O5403" s="76"/>
      <c r="P5403" s="76"/>
      <c r="Q5403" s="84"/>
      <c r="R5403" s="85"/>
      <c r="S5403" s="76"/>
      <c r="T5403" s="86"/>
      <c r="U5403" s="84"/>
      <c r="V5403" s="84"/>
      <c r="W5403" s="83"/>
      <c r="X5403" s="76"/>
      <c r="Y5403" s="76"/>
      <c r="Z5403" s="90"/>
      <c r="AA5403" s="81"/>
    </row>
    <row r="5404" spans="1:27" ht="12.75" x14ac:dyDescent="0.2">
      <c r="A5404" s="75"/>
      <c r="B5404" s="76"/>
      <c r="C5404" s="76"/>
      <c r="D5404" s="77"/>
      <c r="E5404" s="78"/>
      <c r="F5404" s="79"/>
      <c r="G5404" s="80"/>
      <c r="H5404" s="81"/>
      <c r="I5404" s="81"/>
      <c r="J5404" s="82"/>
      <c r="K5404" s="82"/>
      <c r="L5404" s="76"/>
      <c r="M5404" s="83"/>
      <c r="N5404" s="83"/>
      <c r="O5404" s="76"/>
      <c r="P5404" s="76"/>
      <c r="Q5404" s="84"/>
      <c r="R5404" s="85"/>
      <c r="S5404" s="76"/>
      <c r="T5404" s="86"/>
      <c r="U5404" s="84"/>
      <c r="V5404" s="84"/>
      <c r="W5404" s="83"/>
      <c r="X5404" s="76"/>
      <c r="Y5404" s="76"/>
      <c r="Z5404" s="90"/>
      <c r="AA5404" s="81"/>
    </row>
    <row r="5405" spans="1:27" ht="12.75" x14ac:dyDescent="0.2">
      <c r="A5405" s="75"/>
      <c r="B5405" s="76"/>
      <c r="C5405" s="76"/>
      <c r="D5405" s="77"/>
      <c r="E5405" s="78"/>
      <c r="F5405" s="79"/>
      <c r="G5405" s="80"/>
      <c r="H5405" s="81"/>
      <c r="I5405" s="81"/>
      <c r="J5405" s="82"/>
      <c r="K5405" s="82"/>
      <c r="L5405" s="76"/>
      <c r="M5405" s="83"/>
      <c r="N5405" s="83"/>
      <c r="O5405" s="76"/>
      <c r="P5405" s="76"/>
      <c r="Q5405" s="84"/>
      <c r="R5405" s="85"/>
      <c r="S5405" s="76"/>
      <c r="T5405" s="86"/>
      <c r="U5405" s="84"/>
      <c r="V5405" s="84"/>
      <c r="W5405" s="83"/>
      <c r="X5405" s="76"/>
      <c r="Y5405" s="76"/>
      <c r="Z5405" s="90"/>
      <c r="AA5405" s="81"/>
    </row>
    <row r="5406" spans="1:27" ht="12.75" x14ac:dyDescent="0.2">
      <c r="A5406" s="75"/>
      <c r="B5406" s="76"/>
      <c r="C5406" s="76"/>
      <c r="D5406" s="77"/>
      <c r="E5406" s="78"/>
      <c r="F5406" s="79"/>
      <c r="G5406" s="80"/>
      <c r="H5406" s="81"/>
      <c r="I5406" s="81"/>
      <c r="J5406" s="82"/>
      <c r="K5406" s="82"/>
      <c r="L5406" s="76"/>
      <c r="M5406" s="83"/>
      <c r="N5406" s="83"/>
      <c r="O5406" s="76"/>
      <c r="P5406" s="76"/>
      <c r="Q5406" s="84"/>
      <c r="R5406" s="85"/>
      <c r="S5406" s="76"/>
      <c r="T5406" s="86"/>
      <c r="U5406" s="84"/>
      <c r="V5406" s="84"/>
      <c r="W5406" s="83"/>
      <c r="X5406" s="76"/>
      <c r="Y5406" s="76"/>
      <c r="Z5406" s="90"/>
      <c r="AA5406" s="81"/>
    </row>
    <row r="5407" spans="1:27" ht="12.75" x14ac:dyDescent="0.2">
      <c r="A5407" s="75"/>
      <c r="B5407" s="76"/>
      <c r="C5407" s="76"/>
      <c r="D5407" s="77"/>
      <c r="E5407" s="78"/>
      <c r="F5407" s="79"/>
      <c r="G5407" s="80"/>
      <c r="H5407" s="81"/>
      <c r="I5407" s="81"/>
      <c r="J5407" s="82"/>
      <c r="K5407" s="82"/>
      <c r="L5407" s="76"/>
      <c r="M5407" s="83"/>
      <c r="N5407" s="83"/>
      <c r="O5407" s="76"/>
      <c r="P5407" s="76"/>
      <c r="Q5407" s="84"/>
      <c r="R5407" s="85"/>
      <c r="S5407" s="76"/>
      <c r="T5407" s="86"/>
      <c r="U5407" s="84"/>
      <c r="V5407" s="84"/>
      <c r="W5407" s="83"/>
      <c r="X5407" s="76"/>
      <c r="Y5407" s="76"/>
      <c r="Z5407" s="90"/>
      <c r="AA5407" s="81"/>
    </row>
    <row r="5408" spans="1:27" ht="12.75" x14ac:dyDescent="0.2">
      <c r="A5408" s="75"/>
      <c r="B5408" s="76"/>
      <c r="C5408" s="76"/>
      <c r="D5408" s="77"/>
      <c r="E5408" s="78"/>
      <c r="F5408" s="79"/>
      <c r="G5408" s="80"/>
      <c r="H5408" s="81"/>
      <c r="I5408" s="81"/>
      <c r="J5408" s="82"/>
      <c r="K5408" s="82"/>
      <c r="L5408" s="76"/>
      <c r="M5408" s="83"/>
      <c r="N5408" s="83"/>
      <c r="O5408" s="76"/>
      <c r="P5408" s="76"/>
      <c r="Q5408" s="84"/>
      <c r="R5408" s="85"/>
      <c r="S5408" s="76"/>
      <c r="T5408" s="86"/>
      <c r="U5408" s="84"/>
      <c r="V5408" s="84"/>
      <c r="W5408" s="83"/>
      <c r="X5408" s="76"/>
      <c r="Y5408" s="76"/>
      <c r="Z5408" s="90"/>
      <c r="AA5408" s="81"/>
    </row>
    <row r="5409" spans="1:27" ht="12.75" x14ac:dyDescent="0.2">
      <c r="A5409" s="75"/>
      <c r="B5409" s="76"/>
      <c r="C5409" s="76"/>
      <c r="D5409" s="77"/>
      <c r="E5409" s="78"/>
      <c r="F5409" s="79"/>
      <c r="G5409" s="80"/>
      <c r="H5409" s="81"/>
      <c r="I5409" s="81"/>
      <c r="J5409" s="82"/>
      <c r="K5409" s="82"/>
      <c r="L5409" s="76"/>
      <c r="M5409" s="83"/>
      <c r="N5409" s="83"/>
      <c r="O5409" s="76"/>
      <c r="P5409" s="76"/>
      <c r="Q5409" s="84"/>
      <c r="R5409" s="85"/>
      <c r="S5409" s="76"/>
      <c r="T5409" s="86"/>
      <c r="U5409" s="84"/>
      <c r="V5409" s="84"/>
      <c r="W5409" s="83"/>
      <c r="X5409" s="76"/>
      <c r="Y5409" s="76"/>
      <c r="Z5409" s="90"/>
      <c r="AA5409" s="81"/>
    </row>
    <row r="5410" spans="1:27" ht="12.75" x14ac:dyDescent="0.2">
      <c r="A5410" s="75"/>
      <c r="B5410" s="76"/>
      <c r="C5410" s="76"/>
      <c r="D5410" s="77"/>
      <c r="E5410" s="78"/>
      <c r="F5410" s="79"/>
      <c r="G5410" s="80"/>
      <c r="H5410" s="81"/>
      <c r="I5410" s="81"/>
      <c r="J5410" s="82"/>
      <c r="K5410" s="82"/>
      <c r="L5410" s="76"/>
      <c r="M5410" s="83"/>
      <c r="N5410" s="83"/>
      <c r="O5410" s="76"/>
      <c r="P5410" s="76"/>
      <c r="Q5410" s="84"/>
      <c r="R5410" s="85"/>
      <c r="S5410" s="76"/>
      <c r="T5410" s="86"/>
      <c r="U5410" s="84"/>
      <c r="V5410" s="84"/>
      <c r="W5410" s="83"/>
      <c r="X5410" s="76"/>
      <c r="Y5410" s="76"/>
      <c r="Z5410" s="90"/>
      <c r="AA5410" s="81"/>
    </row>
    <row r="5411" spans="1:27" ht="12.75" x14ac:dyDescent="0.2">
      <c r="A5411" s="75"/>
      <c r="B5411" s="76"/>
      <c r="C5411" s="76"/>
      <c r="D5411" s="77"/>
      <c r="E5411" s="78"/>
      <c r="F5411" s="79"/>
      <c r="G5411" s="80"/>
      <c r="H5411" s="81"/>
      <c r="I5411" s="81"/>
      <c r="J5411" s="82"/>
      <c r="K5411" s="82"/>
      <c r="L5411" s="76"/>
      <c r="M5411" s="83"/>
      <c r="N5411" s="83"/>
      <c r="O5411" s="76"/>
      <c r="P5411" s="76"/>
      <c r="Q5411" s="84"/>
      <c r="R5411" s="85"/>
      <c r="S5411" s="76"/>
      <c r="T5411" s="86"/>
      <c r="U5411" s="84"/>
      <c r="V5411" s="84"/>
      <c r="W5411" s="83"/>
      <c r="X5411" s="76"/>
      <c r="Y5411" s="76"/>
      <c r="Z5411" s="90"/>
      <c r="AA5411" s="81"/>
    </row>
    <row r="5412" spans="1:27" ht="12.75" x14ac:dyDescent="0.2">
      <c r="A5412" s="75"/>
      <c r="B5412" s="76"/>
      <c r="C5412" s="76"/>
      <c r="D5412" s="77"/>
      <c r="E5412" s="78"/>
      <c r="F5412" s="79"/>
      <c r="G5412" s="80"/>
      <c r="H5412" s="81"/>
      <c r="I5412" s="81"/>
      <c r="J5412" s="82"/>
      <c r="K5412" s="82"/>
      <c r="L5412" s="76"/>
      <c r="M5412" s="83"/>
      <c r="N5412" s="83"/>
      <c r="O5412" s="76"/>
      <c r="P5412" s="76"/>
      <c r="Q5412" s="84"/>
      <c r="R5412" s="85"/>
      <c r="S5412" s="76"/>
      <c r="T5412" s="86"/>
      <c r="U5412" s="84"/>
      <c r="V5412" s="84"/>
      <c r="W5412" s="83"/>
      <c r="X5412" s="76"/>
      <c r="Y5412" s="76"/>
      <c r="Z5412" s="90"/>
      <c r="AA5412" s="81"/>
    </row>
    <row r="5413" spans="1:27" ht="12.75" x14ac:dyDescent="0.2">
      <c r="A5413" s="75"/>
      <c r="B5413" s="76"/>
      <c r="C5413" s="76"/>
      <c r="D5413" s="77"/>
      <c r="E5413" s="78"/>
      <c r="F5413" s="79"/>
      <c r="G5413" s="80"/>
      <c r="H5413" s="81"/>
      <c r="I5413" s="81"/>
      <c r="J5413" s="82"/>
      <c r="K5413" s="82"/>
      <c r="L5413" s="76"/>
      <c r="M5413" s="83"/>
      <c r="N5413" s="83"/>
      <c r="O5413" s="76"/>
      <c r="P5413" s="76"/>
      <c r="Q5413" s="84"/>
      <c r="R5413" s="85"/>
      <c r="S5413" s="76"/>
      <c r="T5413" s="86"/>
      <c r="U5413" s="84"/>
      <c r="V5413" s="84"/>
      <c r="W5413" s="83"/>
      <c r="X5413" s="76"/>
      <c r="Y5413" s="76"/>
      <c r="Z5413" s="90"/>
      <c r="AA5413" s="81"/>
    </row>
    <row r="5414" spans="1:27" ht="12.75" x14ac:dyDescent="0.2">
      <c r="A5414" s="75"/>
      <c r="B5414" s="76"/>
      <c r="C5414" s="76"/>
      <c r="D5414" s="77"/>
      <c r="E5414" s="78"/>
      <c r="F5414" s="79"/>
      <c r="G5414" s="80"/>
      <c r="H5414" s="81"/>
      <c r="I5414" s="81"/>
      <c r="J5414" s="82"/>
      <c r="K5414" s="82"/>
      <c r="L5414" s="76"/>
      <c r="M5414" s="83"/>
      <c r="N5414" s="83"/>
      <c r="O5414" s="76"/>
      <c r="P5414" s="76"/>
      <c r="Q5414" s="84"/>
      <c r="R5414" s="85"/>
      <c r="S5414" s="76"/>
      <c r="T5414" s="86"/>
      <c r="U5414" s="84"/>
      <c r="V5414" s="84"/>
      <c r="W5414" s="83"/>
      <c r="X5414" s="76"/>
      <c r="Y5414" s="76"/>
      <c r="Z5414" s="90"/>
      <c r="AA5414" s="81"/>
    </row>
    <row r="5415" spans="1:27" ht="12.75" x14ac:dyDescent="0.2">
      <c r="A5415" s="75"/>
      <c r="B5415" s="76"/>
      <c r="C5415" s="76"/>
      <c r="D5415" s="77"/>
      <c r="E5415" s="78"/>
      <c r="F5415" s="79"/>
      <c r="G5415" s="80"/>
      <c r="H5415" s="81"/>
      <c r="I5415" s="81"/>
      <c r="J5415" s="82"/>
      <c r="K5415" s="82"/>
      <c r="L5415" s="76"/>
      <c r="M5415" s="83"/>
      <c r="N5415" s="83"/>
      <c r="O5415" s="76"/>
      <c r="P5415" s="76"/>
      <c r="Q5415" s="84"/>
      <c r="R5415" s="85"/>
      <c r="S5415" s="76"/>
      <c r="T5415" s="86"/>
      <c r="U5415" s="84"/>
      <c r="V5415" s="84"/>
      <c r="W5415" s="83"/>
      <c r="X5415" s="76"/>
      <c r="Y5415" s="76"/>
      <c r="Z5415" s="90"/>
      <c r="AA5415" s="81"/>
    </row>
    <row r="5416" spans="1:27" ht="12.75" x14ac:dyDescent="0.2">
      <c r="A5416" s="75"/>
      <c r="B5416" s="76"/>
      <c r="C5416" s="76"/>
      <c r="D5416" s="77"/>
      <c r="E5416" s="78"/>
      <c r="F5416" s="79"/>
      <c r="G5416" s="80"/>
      <c r="H5416" s="81"/>
      <c r="I5416" s="81"/>
      <c r="J5416" s="82"/>
      <c r="K5416" s="82"/>
      <c r="L5416" s="76"/>
      <c r="M5416" s="83"/>
      <c r="N5416" s="83"/>
      <c r="O5416" s="76"/>
      <c r="P5416" s="76"/>
      <c r="Q5416" s="84"/>
      <c r="R5416" s="85"/>
      <c r="S5416" s="76"/>
      <c r="T5416" s="86"/>
      <c r="U5416" s="84"/>
      <c r="V5416" s="84"/>
      <c r="W5416" s="83"/>
      <c r="X5416" s="76"/>
      <c r="Y5416" s="76"/>
      <c r="Z5416" s="90"/>
      <c r="AA5416" s="81"/>
    </row>
    <row r="5417" spans="1:27" ht="12.75" x14ac:dyDescent="0.2">
      <c r="A5417" s="75"/>
      <c r="B5417" s="76"/>
      <c r="C5417" s="76"/>
      <c r="D5417" s="77"/>
      <c r="E5417" s="78"/>
      <c r="F5417" s="79"/>
      <c r="G5417" s="80"/>
      <c r="H5417" s="81"/>
      <c r="I5417" s="81"/>
      <c r="J5417" s="82"/>
      <c r="K5417" s="82"/>
      <c r="L5417" s="76"/>
      <c r="M5417" s="83"/>
      <c r="N5417" s="83"/>
      <c r="O5417" s="76"/>
      <c r="P5417" s="76"/>
      <c r="Q5417" s="84"/>
      <c r="R5417" s="85"/>
      <c r="S5417" s="76"/>
      <c r="T5417" s="86"/>
      <c r="U5417" s="84"/>
      <c r="V5417" s="84"/>
      <c r="W5417" s="83"/>
      <c r="X5417" s="76"/>
      <c r="Y5417" s="76"/>
      <c r="Z5417" s="90"/>
      <c r="AA5417" s="81"/>
    </row>
    <row r="5418" spans="1:27" ht="12.75" x14ac:dyDescent="0.2">
      <c r="A5418" s="75"/>
      <c r="B5418" s="76"/>
      <c r="C5418" s="76"/>
      <c r="D5418" s="77"/>
      <c r="E5418" s="78"/>
      <c r="F5418" s="79"/>
      <c r="G5418" s="80"/>
      <c r="H5418" s="81"/>
      <c r="I5418" s="81"/>
      <c r="J5418" s="82"/>
      <c r="K5418" s="82"/>
      <c r="L5418" s="76"/>
      <c r="M5418" s="83"/>
      <c r="N5418" s="83"/>
      <c r="O5418" s="76"/>
      <c r="P5418" s="76"/>
      <c r="Q5418" s="84"/>
      <c r="R5418" s="85"/>
      <c r="S5418" s="76"/>
      <c r="T5418" s="86"/>
      <c r="U5418" s="84"/>
      <c r="V5418" s="84"/>
      <c r="W5418" s="83"/>
      <c r="X5418" s="76"/>
      <c r="Y5418" s="76"/>
      <c r="Z5418" s="90"/>
      <c r="AA5418" s="81"/>
    </row>
    <row r="5419" spans="1:27" ht="12.75" x14ac:dyDescent="0.2">
      <c r="A5419" s="75"/>
      <c r="B5419" s="76"/>
      <c r="C5419" s="76"/>
      <c r="D5419" s="77"/>
      <c r="E5419" s="78"/>
      <c r="F5419" s="79"/>
      <c r="G5419" s="80"/>
      <c r="H5419" s="81"/>
      <c r="I5419" s="81"/>
      <c r="J5419" s="82"/>
      <c r="K5419" s="82"/>
      <c r="L5419" s="76"/>
      <c r="M5419" s="83"/>
      <c r="N5419" s="83"/>
      <c r="O5419" s="76"/>
      <c r="P5419" s="76"/>
      <c r="Q5419" s="84"/>
      <c r="R5419" s="85"/>
      <c r="S5419" s="76"/>
      <c r="T5419" s="86"/>
      <c r="U5419" s="84"/>
      <c r="V5419" s="84"/>
      <c r="W5419" s="83"/>
      <c r="X5419" s="76"/>
      <c r="Y5419" s="76"/>
      <c r="Z5419" s="90"/>
      <c r="AA5419" s="81"/>
    </row>
    <row r="5420" spans="1:27" ht="12.75" x14ac:dyDescent="0.2">
      <c r="A5420" s="75"/>
      <c r="B5420" s="76"/>
      <c r="C5420" s="76"/>
      <c r="D5420" s="77"/>
      <c r="E5420" s="78"/>
      <c r="F5420" s="79"/>
      <c r="G5420" s="80"/>
      <c r="H5420" s="81"/>
      <c r="I5420" s="81"/>
      <c r="J5420" s="82"/>
      <c r="K5420" s="82"/>
      <c r="L5420" s="76"/>
      <c r="M5420" s="83"/>
      <c r="N5420" s="83"/>
      <c r="O5420" s="76"/>
      <c r="P5420" s="76"/>
      <c r="Q5420" s="84"/>
      <c r="R5420" s="85"/>
      <c r="S5420" s="76"/>
      <c r="T5420" s="86"/>
      <c r="U5420" s="84"/>
      <c r="V5420" s="84"/>
      <c r="W5420" s="83"/>
      <c r="X5420" s="76"/>
      <c r="Y5420" s="76"/>
      <c r="Z5420" s="90"/>
      <c r="AA5420" s="81"/>
    </row>
    <row r="5421" spans="1:27" ht="12.75" x14ac:dyDescent="0.2">
      <c r="A5421" s="75"/>
      <c r="B5421" s="76"/>
      <c r="C5421" s="76"/>
      <c r="D5421" s="77"/>
      <c r="E5421" s="78"/>
      <c r="F5421" s="79"/>
      <c r="G5421" s="80"/>
      <c r="H5421" s="81"/>
      <c r="I5421" s="81"/>
      <c r="J5421" s="82"/>
      <c r="K5421" s="82"/>
      <c r="L5421" s="76"/>
      <c r="M5421" s="83"/>
      <c r="N5421" s="83"/>
      <c r="O5421" s="76"/>
      <c r="P5421" s="76"/>
      <c r="Q5421" s="84"/>
      <c r="R5421" s="85"/>
      <c r="S5421" s="76"/>
      <c r="T5421" s="86"/>
      <c r="U5421" s="84"/>
      <c r="V5421" s="84"/>
      <c r="W5421" s="83"/>
      <c r="X5421" s="76"/>
      <c r="Y5421" s="76"/>
      <c r="Z5421" s="90"/>
      <c r="AA5421" s="81"/>
    </row>
    <row r="5422" spans="1:27" ht="12.75" x14ac:dyDescent="0.2">
      <c r="A5422" s="75"/>
      <c r="B5422" s="76"/>
      <c r="C5422" s="76"/>
      <c r="D5422" s="77"/>
      <c r="E5422" s="78"/>
      <c r="F5422" s="79"/>
      <c r="G5422" s="80"/>
      <c r="H5422" s="81"/>
      <c r="I5422" s="81"/>
      <c r="J5422" s="82"/>
      <c r="K5422" s="82"/>
      <c r="L5422" s="76"/>
      <c r="M5422" s="83"/>
      <c r="N5422" s="83"/>
      <c r="O5422" s="76"/>
      <c r="P5422" s="76"/>
      <c r="Q5422" s="84"/>
      <c r="R5422" s="85"/>
      <c r="S5422" s="76"/>
      <c r="T5422" s="86"/>
      <c r="U5422" s="84"/>
      <c r="V5422" s="84"/>
      <c r="W5422" s="83"/>
      <c r="X5422" s="76"/>
      <c r="Y5422" s="76"/>
      <c r="Z5422" s="90"/>
      <c r="AA5422" s="81"/>
    </row>
    <row r="5423" spans="1:27" ht="12.75" x14ac:dyDescent="0.2">
      <c r="A5423" s="75"/>
      <c r="B5423" s="76"/>
      <c r="C5423" s="76"/>
      <c r="D5423" s="77"/>
      <c r="E5423" s="78"/>
      <c r="F5423" s="79"/>
      <c r="G5423" s="80"/>
      <c r="H5423" s="81"/>
      <c r="I5423" s="81"/>
      <c r="J5423" s="82"/>
      <c r="K5423" s="82"/>
      <c r="L5423" s="76"/>
      <c r="M5423" s="83"/>
      <c r="N5423" s="83"/>
      <c r="O5423" s="76"/>
      <c r="P5423" s="76"/>
      <c r="Q5423" s="84"/>
      <c r="R5423" s="85"/>
      <c r="S5423" s="76"/>
      <c r="T5423" s="86"/>
      <c r="U5423" s="84"/>
      <c r="V5423" s="84"/>
      <c r="W5423" s="83"/>
      <c r="X5423" s="76"/>
      <c r="Y5423" s="76"/>
      <c r="Z5423" s="90"/>
      <c r="AA5423" s="81"/>
    </row>
    <row r="5424" spans="1:27" ht="12.75" x14ac:dyDescent="0.2">
      <c r="A5424" s="75"/>
      <c r="B5424" s="76"/>
      <c r="C5424" s="76"/>
      <c r="D5424" s="77"/>
      <c r="E5424" s="78"/>
      <c r="F5424" s="79"/>
      <c r="G5424" s="80"/>
      <c r="H5424" s="81"/>
      <c r="I5424" s="81"/>
      <c r="J5424" s="82"/>
      <c r="K5424" s="82"/>
      <c r="L5424" s="76"/>
      <c r="M5424" s="83"/>
      <c r="N5424" s="83"/>
      <c r="O5424" s="76"/>
      <c r="P5424" s="76"/>
      <c r="Q5424" s="84"/>
      <c r="R5424" s="85"/>
      <c r="S5424" s="76"/>
      <c r="T5424" s="86"/>
      <c r="U5424" s="84"/>
      <c r="V5424" s="84"/>
      <c r="W5424" s="83"/>
      <c r="X5424" s="76"/>
      <c r="Y5424" s="76"/>
      <c r="Z5424" s="90"/>
      <c r="AA5424" s="81"/>
    </row>
    <row r="5425" spans="1:27" ht="12.75" x14ac:dyDescent="0.2">
      <c r="A5425" s="75"/>
      <c r="B5425" s="76"/>
      <c r="C5425" s="76"/>
      <c r="D5425" s="77"/>
      <c r="E5425" s="78"/>
      <c r="F5425" s="79"/>
      <c r="G5425" s="80"/>
      <c r="H5425" s="81"/>
      <c r="I5425" s="81"/>
      <c r="J5425" s="82"/>
      <c r="K5425" s="82"/>
      <c r="L5425" s="76"/>
      <c r="M5425" s="83"/>
      <c r="N5425" s="83"/>
      <c r="O5425" s="76"/>
      <c r="P5425" s="76"/>
      <c r="Q5425" s="84"/>
      <c r="R5425" s="85"/>
      <c r="S5425" s="76"/>
      <c r="T5425" s="86"/>
      <c r="U5425" s="84"/>
      <c r="V5425" s="84"/>
      <c r="W5425" s="83"/>
      <c r="X5425" s="76"/>
      <c r="Y5425" s="76"/>
      <c r="Z5425" s="90"/>
      <c r="AA5425" s="81"/>
    </row>
    <row r="5426" spans="1:27" ht="12.75" x14ac:dyDescent="0.2">
      <c r="A5426" s="75"/>
      <c r="B5426" s="76"/>
      <c r="C5426" s="76"/>
      <c r="D5426" s="77"/>
      <c r="E5426" s="78"/>
      <c r="F5426" s="79"/>
      <c r="G5426" s="80"/>
      <c r="H5426" s="81"/>
      <c r="I5426" s="81"/>
      <c r="J5426" s="82"/>
      <c r="K5426" s="82"/>
      <c r="L5426" s="76"/>
      <c r="M5426" s="83"/>
      <c r="N5426" s="83"/>
      <c r="O5426" s="76"/>
      <c r="P5426" s="76"/>
      <c r="Q5426" s="84"/>
      <c r="R5426" s="85"/>
      <c r="S5426" s="76"/>
      <c r="T5426" s="86"/>
      <c r="U5426" s="84"/>
      <c r="V5426" s="84"/>
      <c r="W5426" s="83"/>
      <c r="X5426" s="76"/>
      <c r="Y5426" s="76"/>
      <c r="Z5426" s="90"/>
      <c r="AA5426" s="81"/>
    </row>
    <row r="5427" spans="1:27" ht="12.75" x14ac:dyDescent="0.2">
      <c r="A5427" s="75"/>
      <c r="B5427" s="76"/>
      <c r="C5427" s="76"/>
      <c r="D5427" s="77"/>
      <c r="E5427" s="78"/>
      <c r="F5427" s="79"/>
      <c r="G5427" s="80"/>
      <c r="H5427" s="81"/>
      <c r="I5427" s="81"/>
      <c r="J5427" s="82"/>
      <c r="K5427" s="82"/>
      <c r="L5427" s="76"/>
      <c r="M5427" s="83"/>
      <c r="N5427" s="83"/>
      <c r="O5427" s="76"/>
      <c r="P5427" s="76"/>
      <c r="Q5427" s="84"/>
      <c r="R5427" s="85"/>
      <c r="S5427" s="76"/>
      <c r="T5427" s="86"/>
      <c r="U5427" s="84"/>
      <c r="V5427" s="84"/>
      <c r="W5427" s="83"/>
      <c r="X5427" s="76"/>
      <c r="Y5427" s="76"/>
      <c r="Z5427" s="90"/>
      <c r="AA5427" s="81"/>
    </row>
    <row r="5428" spans="1:27" ht="12.75" x14ac:dyDescent="0.2">
      <c r="A5428" s="75"/>
      <c r="B5428" s="76"/>
      <c r="C5428" s="76"/>
      <c r="D5428" s="77"/>
      <c r="E5428" s="78"/>
      <c r="F5428" s="79"/>
      <c r="G5428" s="80"/>
      <c r="H5428" s="81"/>
      <c r="I5428" s="81"/>
      <c r="J5428" s="82"/>
      <c r="K5428" s="82"/>
      <c r="L5428" s="76"/>
      <c r="M5428" s="83"/>
      <c r="N5428" s="83"/>
      <c r="O5428" s="76"/>
      <c r="P5428" s="76"/>
      <c r="Q5428" s="84"/>
      <c r="R5428" s="85"/>
      <c r="S5428" s="76"/>
      <c r="T5428" s="86"/>
      <c r="U5428" s="84"/>
      <c r="V5428" s="84"/>
      <c r="W5428" s="83"/>
      <c r="X5428" s="76"/>
      <c r="Y5428" s="76"/>
      <c r="Z5428" s="90"/>
      <c r="AA5428" s="81"/>
    </row>
    <row r="5429" spans="1:27" ht="12.75" x14ac:dyDescent="0.2">
      <c r="A5429" s="75"/>
      <c r="B5429" s="76"/>
      <c r="C5429" s="76"/>
      <c r="D5429" s="77"/>
      <c r="E5429" s="78"/>
      <c r="F5429" s="79"/>
      <c r="G5429" s="80"/>
      <c r="H5429" s="81"/>
      <c r="I5429" s="81"/>
      <c r="J5429" s="82"/>
      <c r="K5429" s="82"/>
      <c r="L5429" s="76"/>
      <c r="M5429" s="83"/>
      <c r="N5429" s="83"/>
      <c r="O5429" s="76"/>
      <c r="P5429" s="76"/>
      <c r="Q5429" s="84"/>
      <c r="R5429" s="85"/>
      <c r="S5429" s="76"/>
      <c r="T5429" s="86"/>
      <c r="U5429" s="84"/>
      <c r="V5429" s="84"/>
      <c r="W5429" s="83"/>
      <c r="X5429" s="76"/>
      <c r="Y5429" s="76"/>
      <c r="Z5429" s="90"/>
      <c r="AA5429" s="81"/>
    </row>
    <row r="5430" spans="1:27" ht="12.75" x14ac:dyDescent="0.2">
      <c r="A5430" s="75"/>
      <c r="B5430" s="76"/>
      <c r="C5430" s="76"/>
      <c r="D5430" s="77"/>
      <c r="E5430" s="78"/>
      <c r="F5430" s="79"/>
      <c r="G5430" s="80"/>
      <c r="H5430" s="81"/>
      <c r="I5430" s="81"/>
      <c r="J5430" s="82"/>
      <c r="K5430" s="82"/>
      <c r="L5430" s="76"/>
      <c r="M5430" s="83"/>
      <c r="N5430" s="83"/>
      <c r="O5430" s="76"/>
      <c r="P5430" s="76"/>
      <c r="Q5430" s="84"/>
      <c r="R5430" s="85"/>
      <c r="S5430" s="76"/>
      <c r="T5430" s="86"/>
      <c r="U5430" s="84"/>
      <c r="V5430" s="84"/>
      <c r="W5430" s="83"/>
      <c r="X5430" s="76"/>
      <c r="Y5430" s="76"/>
      <c r="Z5430" s="90"/>
      <c r="AA5430" s="81"/>
    </row>
    <row r="5431" spans="1:27" ht="12.75" x14ac:dyDescent="0.2">
      <c r="A5431" s="75"/>
      <c r="B5431" s="76"/>
      <c r="C5431" s="76"/>
      <c r="D5431" s="77"/>
      <c r="E5431" s="78"/>
      <c r="F5431" s="79"/>
      <c r="G5431" s="80"/>
      <c r="H5431" s="81"/>
      <c r="I5431" s="81"/>
      <c r="J5431" s="82"/>
      <c r="K5431" s="82"/>
      <c r="L5431" s="76"/>
      <c r="M5431" s="83"/>
      <c r="N5431" s="83"/>
      <c r="O5431" s="76"/>
      <c r="P5431" s="76"/>
      <c r="Q5431" s="84"/>
      <c r="R5431" s="85"/>
      <c r="S5431" s="76"/>
      <c r="T5431" s="86"/>
      <c r="U5431" s="84"/>
      <c r="V5431" s="84"/>
      <c r="W5431" s="83"/>
      <c r="X5431" s="76"/>
      <c r="Y5431" s="76"/>
      <c r="Z5431" s="90"/>
      <c r="AA5431" s="81"/>
    </row>
    <row r="5432" spans="1:27" ht="12.75" x14ac:dyDescent="0.2">
      <c r="A5432" s="75"/>
      <c r="B5432" s="76"/>
      <c r="C5432" s="76"/>
      <c r="D5432" s="77"/>
      <c r="E5432" s="78"/>
      <c r="F5432" s="79"/>
      <c r="G5432" s="80"/>
      <c r="H5432" s="81"/>
      <c r="I5432" s="81"/>
      <c r="J5432" s="82"/>
      <c r="K5432" s="82"/>
      <c r="L5432" s="76"/>
      <c r="M5432" s="83"/>
      <c r="N5432" s="83"/>
      <c r="O5432" s="76"/>
      <c r="P5432" s="76"/>
      <c r="Q5432" s="84"/>
      <c r="R5432" s="85"/>
      <c r="S5432" s="76"/>
      <c r="T5432" s="86"/>
      <c r="U5432" s="84"/>
      <c r="V5432" s="84"/>
      <c r="W5432" s="83"/>
      <c r="X5432" s="76"/>
      <c r="Y5432" s="76"/>
      <c r="Z5432" s="90"/>
      <c r="AA5432" s="81"/>
    </row>
    <row r="5433" spans="1:27" ht="12.75" x14ac:dyDescent="0.2">
      <c r="A5433" s="75"/>
      <c r="B5433" s="76"/>
      <c r="C5433" s="76"/>
      <c r="D5433" s="77"/>
      <c r="E5433" s="78"/>
      <c r="F5433" s="79"/>
      <c r="G5433" s="80"/>
      <c r="H5433" s="81"/>
      <c r="I5433" s="81"/>
      <c r="J5433" s="82"/>
      <c r="K5433" s="82"/>
      <c r="L5433" s="76"/>
      <c r="M5433" s="83"/>
      <c r="N5433" s="83"/>
      <c r="O5433" s="76"/>
      <c r="P5433" s="76"/>
      <c r="Q5433" s="84"/>
      <c r="R5433" s="85"/>
      <c r="S5433" s="76"/>
      <c r="T5433" s="86"/>
      <c r="U5433" s="84"/>
      <c r="V5433" s="84"/>
      <c r="W5433" s="83"/>
      <c r="X5433" s="76"/>
      <c r="Y5433" s="76"/>
      <c r="Z5433" s="90"/>
      <c r="AA5433" s="81"/>
    </row>
    <row r="5434" spans="1:27" ht="12.75" x14ac:dyDescent="0.2">
      <c r="A5434" s="75"/>
      <c r="B5434" s="76"/>
      <c r="C5434" s="76"/>
      <c r="D5434" s="77"/>
      <c r="E5434" s="78"/>
      <c r="F5434" s="79"/>
      <c r="G5434" s="80"/>
      <c r="H5434" s="81"/>
      <c r="I5434" s="81"/>
      <c r="J5434" s="82"/>
      <c r="K5434" s="82"/>
      <c r="L5434" s="76"/>
      <c r="M5434" s="83"/>
      <c r="N5434" s="83"/>
      <c r="O5434" s="76"/>
      <c r="P5434" s="76"/>
      <c r="Q5434" s="84"/>
      <c r="R5434" s="85"/>
      <c r="S5434" s="76"/>
      <c r="T5434" s="86"/>
      <c r="U5434" s="84"/>
      <c r="V5434" s="84"/>
      <c r="W5434" s="83"/>
      <c r="X5434" s="76"/>
      <c r="Y5434" s="76"/>
      <c r="Z5434" s="90"/>
      <c r="AA5434" s="81"/>
    </row>
    <row r="5435" spans="1:27" ht="12.75" x14ac:dyDescent="0.2">
      <c r="A5435" s="75"/>
      <c r="B5435" s="76"/>
      <c r="C5435" s="76"/>
      <c r="D5435" s="77"/>
      <c r="E5435" s="78"/>
      <c r="F5435" s="79"/>
      <c r="G5435" s="80"/>
      <c r="H5435" s="81"/>
      <c r="I5435" s="81"/>
      <c r="J5435" s="82"/>
      <c r="K5435" s="82"/>
      <c r="L5435" s="76"/>
      <c r="M5435" s="83"/>
      <c r="N5435" s="83"/>
      <c r="O5435" s="76"/>
      <c r="P5435" s="76"/>
      <c r="Q5435" s="84"/>
      <c r="R5435" s="85"/>
      <c r="S5435" s="76"/>
      <c r="T5435" s="86"/>
      <c r="U5435" s="84"/>
      <c r="V5435" s="84"/>
      <c r="W5435" s="83"/>
      <c r="X5435" s="76"/>
      <c r="Y5435" s="76"/>
      <c r="Z5435" s="90"/>
      <c r="AA5435" s="81"/>
    </row>
    <row r="5436" spans="1:27" ht="12.75" x14ac:dyDescent="0.2">
      <c r="A5436" s="75"/>
      <c r="B5436" s="76"/>
      <c r="C5436" s="76"/>
      <c r="D5436" s="77"/>
      <c r="E5436" s="78"/>
      <c r="F5436" s="79"/>
      <c r="G5436" s="80"/>
      <c r="H5436" s="81"/>
      <c r="I5436" s="81"/>
      <c r="J5436" s="82"/>
      <c r="K5436" s="82"/>
      <c r="L5436" s="76"/>
      <c r="M5436" s="83"/>
      <c r="N5436" s="83"/>
      <c r="O5436" s="76"/>
      <c r="P5436" s="76"/>
      <c r="Q5436" s="84"/>
      <c r="R5436" s="85"/>
      <c r="S5436" s="76"/>
      <c r="T5436" s="86"/>
      <c r="U5436" s="84"/>
      <c r="V5436" s="84"/>
      <c r="W5436" s="83"/>
      <c r="X5436" s="76"/>
      <c r="Y5436" s="76"/>
      <c r="Z5436" s="90"/>
      <c r="AA5436" s="81"/>
    </row>
    <row r="5437" spans="1:27" ht="12.75" x14ac:dyDescent="0.2">
      <c r="A5437" s="75"/>
      <c r="B5437" s="76"/>
      <c r="C5437" s="76"/>
      <c r="D5437" s="77"/>
      <c r="E5437" s="78"/>
      <c r="F5437" s="79"/>
      <c r="G5437" s="80"/>
      <c r="H5437" s="81"/>
      <c r="I5437" s="81"/>
      <c r="J5437" s="82"/>
      <c r="K5437" s="82"/>
      <c r="L5437" s="76"/>
      <c r="M5437" s="83"/>
      <c r="N5437" s="83"/>
      <c r="O5437" s="76"/>
      <c r="P5437" s="76"/>
      <c r="Q5437" s="84"/>
      <c r="R5437" s="85"/>
      <c r="S5437" s="76"/>
      <c r="T5437" s="86"/>
      <c r="U5437" s="84"/>
      <c r="V5437" s="84"/>
      <c r="W5437" s="83"/>
      <c r="X5437" s="76"/>
      <c r="Y5437" s="76"/>
      <c r="Z5437" s="90"/>
      <c r="AA5437" s="81"/>
    </row>
    <row r="5438" spans="1:27" ht="12.75" x14ac:dyDescent="0.2">
      <c r="A5438" s="75"/>
      <c r="B5438" s="76"/>
      <c r="C5438" s="76"/>
      <c r="D5438" s="77"/>
      <c r="E5438" s="78"/>
      <c r="F5438" s="79"/>
      <c r="G5438" s="80"/>
      <c r="H5438" s="81"/>
      <c r="I5438" s="81"/>
      <c r="J5438" s="82"/>
      <c r="K5438" s="82"/>
      <c r="L5438" s="76"/>
      <c r="M5438" s="83"/>
      <c r="N5438" s="83"/>
      <c r="O5438" s="76"/>
      <c r="P5438" s="76"/>
      <c r="Q5438" s="84"/>
      <c r="R5438" s="85"/>
      <c r="S5438" s="76"/>
      <c r="T5438" s="86"/>
      <c r="U5438" s="84"/>
      <c r="V5438" s="84"/>
      <c r="W5438" s="83"/>
      <c r="X5438" s="76"/>
      <c r="Y5438" s="76"/>
      <c r="Z5438" s="90"/>
      <c r="AA5438" s="81"/>
    </row>
    <row r="5439" spans="1:27" ht="12.75" x14ac:dyDescent="0.2">
      <c r="A5439" s="75"/>
      <c r="B5439" s="76"/>
      <c r="C5439" s="76"/>
      <c r="D5439" s="77"/>
      <c r="E5439" s="78"/>
      <c r="F5439" s="79"/>
      <c r="G5439" s="80"/>
      <c r="H5439" s="81"/>
      <c r="I5439" s="81"/>
      <c r="J5439" s="82"/>
      <c r="K5439" s="82"/>
      <c r="L5439" s="76"/>
      <c r="M5439" s="83"/>
      <c r="N5439" s="83"/>
      <c r="O5439" s="76"/>
      <c r="P5439" s="76"/>
      <c r="Q5439" s="84"/>
      <c r="R5439" s="85"/>
      <c r="S5439" s="76"/>
      <c r="T5439" s="86"/>
      <c r="U5439" s="84"/>
      <c r="V5439" s="84"/>
      <c r="W5439" s="83"/>
      <c r="X5439" s="76"/>
      <c r="Y5439" s="76"/>
      <c r="Z5439" s="90"/>
      <c r="AA5439" s="81"/>
    </row>
    <row r="5440" spans="1:27" ht="12.75" x14ac:dyDescent="0.2">
      <c r="A5440" s="75"/>
      <c r="B5440" s="76"/>
      <c r="C5440" s="76"/>
      <c r="D5440" s="77"/>
      <c r="E5440" s="78"/>
      <c r="F5440" s="79"/>
      <c r="G5440" s="80"/>
      <c r="H5440" s="81"/>
      <c r="I5440" s="81"/>
      <c r="J5440" s="82"/>
      <c r="K5440" s="82"/>
      <c r="L5440" s="76"/>
      <c r="M5440" s="83"/>
      <c r="N5440" s="83"/>
      <c r="O5440" s="76"/>
      <c r="P5440" s="76"/>
      <c r="Q5440" s="84"/>
      <c r="R5440" s="85"/>
      <c r="S5440" s="76"/>
      <c r="T5440" s="86"/>
      <c r="U5440" s="84"/>
      <c r="V5440" s="84"/>
      <c r="W5440" s="83"/>
      <c r="X5440" s="76"/>
      <c r="Y5440" s="76"/>
      <c r="Z5440" s="90"/>
      <c r="AA5440" s="81"/>
    </row>
    <row r="5441" spans="1:27" ht="12.75" x14ac:dyDescent="0.2">
      <c r="A5441" s="75"/>
      <c r="B5441" s="76"/>
      <c r="C5441" s="76"/>
      <c r="D5441" s="77"/>
      <c r="E5441" s="78"/>
      <c r="F5441" s="79"/>
      <c r="G5441" s="80"/>
      <c r="H5441" s="81"/>
      <c r="I5441" s="81"/>
      <c r="J5441" s="82"/>
      <c r="K5441" s="82"/>
      <c r="L5441" s="76"/>
      <c r="M5441" s="83"/>
      <c r="N5441" s="83"/>
      <c r="O5441" s="76"/>
      <c r="P5441" s="76"/>
      <c r="Q5441" s="84"/>
      <c r="R5441" s="85"/>
      <c r="S5441" s="76"/>
      <c r="T5441" s="86"/>
      <c r="U5441" s="84"/>
      <c r="V5441" s="84"/>
      <c r="W5441" s="83"/>
      <c r="X5441" s="76"/>
      <c r="Y5441" s="76"/>
      <c r="Z5441" s="90"/>
      <c r="AA5441" s="81"/>
    </row>
    <row r="5442" spans="1:27" ht="12.75" x14ac:dyDescent="0.2">
      <c r="A5442" s="75"/>
      <c r="B5442" s="76"/>
      <c r="C5442" s="76"/>
      <c r="D5442" s="77"/>
      <c r="E5442" s="78"/>
      <c r="F5442" s="79"/>
      <c r="G5442" s="80"/>
      <c r="H5442" s="81"/>
      <c r="I5442" s="81"/>
      <c r="J5442" s="82"/>
      <c r="K5442" s="82"/>
      <c r="L5442" s="76"/>
      <c r="M5442" s="83"/>
      <c r="N5442" s="83"/>
      <c r="O5442" s="76"/>
      <c r="P5442" s="76"/>
      <c r="Q5442" s="84"/>
      <c r="R5442" s="85"/>
      <c r="S5442" s="76"/>
      <c r="T5442" s="86"/>
      <c r="U5442" s="84"/>
      <c r="V5442" s="84"/>
      <c r="W5442" s="83"/>
      <c r="X5442" s="76"/>
      <c r="Y5442" s="76"/>
      <c r="Z5442" s="90"/>
      <c r="AA5442" s="81"/>
    </row>
    <row r="5443" spans="1:27" ht="12.75" x14ac:dyDescent="0.2">
      <c r="A5443" s="75"/>
      <c r="B5443" s="76"/>
      <c r="C5443" s="76"/>
      <c r="D5443" s="77"/>
      <c r="E5443" s="78"/>
      <c r="F5443" s="79"/>
      <c r="G5443" s="80"/>
      <c r="H5443" s="81"/>
      <c r="I5443" s="81"/>
      <c r="J5443" s="82"/>
      <c r="K5443" s="82"/>
      <c r="L5443" s="76"/>
      <c r="M5443" s="83"/>
      <c r="N5443" s="83"/>
      <c r="O5443" s="76"/>
      <c r="P5443" s="76"/>
      <c r="Q5443" s="84"/>
      <c r="R5443" s="85"/>
      <c r="S5443" s="76"/>
      <c r="T5443" s="86"/>
      <c r="U5443" s="84"/>
      <c r="V5443" s="84"/>
      <c r="W5443" s="83"/>
      <c r="X5443" s="76"/>
      <c r="Y5443" s="76"/>
      <c r="Z5443" s="90"/>
      <c r="AA5443" s="81"/>
    </row>
    <row r="5444" spans="1:27" ht="12.75" x14ac:dyDescent="0.2">
      <c r="A5444" s="75"/>
      <c r="B5444" s="76"/>
      <c r="C5444" s="76"/>
      <c r="D5444" s="77"/>
      <c r="E5444" s="78"/>
      <c r="F5444" s="79"/>
      <c r="G5444" s="80"/>
      <c r="H5444" s="81"/>
      <c r="I5444" s="81"/>
      <c r="J5444" s="82"/>
      <c r="K5444" s="82"/>
      <c r="L5444" s="76"/>
      <c r="M5444" s="83"/>
      <c r="N5444" s="83"/>
      <c r="O5444" s="76"/>
      <c r="P5444" s="76"/>
      <c r="Q5444" s="84"/>
      <c r="R5444" s="85"/>
      <c r="S5444" s="76"/>
      <c r="T5444" s="86"/>
      <c r="U5444" s="84"/>
      <c r="V5444" s="84"/>
      <c r="W5444" s="83"/>
      <c r="X5444" s="76"/>
      <c r="Y5444" s="76"/>
      <c r="Z5444" s="90"/>
      <c r="AA5444" s="81"/>
    </row>
    <row r="5445" spans="1:27" ht="12.75" x14ac:dyDescent="0.2">
      <c r="A5445" s="75"/>
      <c r="B5445" s="76"/>
      <c r="C5445" s="76"/>
      <c r="D5445" s="77"/>
      <c r="E5445" s="78"/>
      <c r="F5445" s="79"/>
      <c r="G5445" s="80"/>
      <c r="H5445" s="81"/>
      <c r="I5445" s="81"/>
      <c r="J5445" s="82"/>
      <c r="K5445" s="82"/>
      <c r="L5445" s="76"/>
      <c r="M5445" s="83"/>
      <c r="N5445" s="83"/>
      <c r="O5445" s="76"/>
      <c r="P5445" s="76"/>
      <c r="Q5445" s="84"/>
      <c r="R5445" s="85"/>
      <c r="S5445" s="76"/>
      <c r="T5445" s="86"/>
      <c r="U5445" s="84"/>
      <c r="V5445" s="84"/>
      <c r="W5445" s="83"/>
      <c r="X5445" s="76"/>
      <c r="Y5445" s="76"/>
      <c r="Z5445" s="90"/>
      <c r="AA5445" s="81"/>
    </row>
    <row r="5446" spans="1:27" ht="12.75" x14ac:dyDescent="0.2">
      <c r="A5446" s="75"/>
      <c r="B5446" s="76"/>
      <c r="C5446" s="76"/>
      <c r="D5446" s="77"/>
      <c r="E5446" s="78"/>
      <c r="F5446" s="79"/>
      <c r="G5446" s="80"/>
      <c r="H5446" s="81"/>
      <c r="I5446" s="81"/>
      <c r="J5446" s="82"/>
      <c r="K5446" s="82"/>
      <c r="L5446" s="76"/>
      <c r="M5446" s="83"/>
      <c r="N5446" s="83"/>
      <c r="O5446" s="76"/>
      <c r="P5446" s="76"/>
      <c r="Q5446" s="84"/>
      <c r="R5446" s="85"/>
      <c r="S5446" s="76"/>
      <c r="T5446" s="86"/>
      <c r="U5446" s="84"/>
      <c r="V5446" s="84"/>
      <c r="W5446" s="83"/>
      <c r="X5446" s="76"/>
      <c r="Y5446" s="76"/>
      <c r="Z5446" s="90"/>
      <c r="AA5446" s="81"/>
    </row>
    <row r="5447" spans="1:27" ht="12.75" x14ac:dyDescent="0.2">
      <c r="A5447" s="75"/>
      <c r="B5447" s="76"/>
      <c r="C5447" s="76"/>
      <c r="D5447" s="77"/>
      <c r="E5447" s="78"/>
      <c r="F5447" s="79"/>
      <c r="G5447" s="80"/>
      <c r="H5447" s="81"/>
      <c r="I5447" s="81"/>
      <c r="J5447" s="82"/>
      <c r="K5447" s="82"/>
      <c r="L5447" s="76"/>
      <c r="M5447" s="83"/>
      <c r="N5447" s="83"/>
      <c r="O5447" s="76"/>
      <c r="P5447" s="76"/>
      <c r="Q5447" s="84"/>
      <c r="R5447" s="85"/>
      <c r="S5447" s="76"/>
      <c r="T5447" s="86"/>
      <c r="U5447" s="84"/>
      <c r="V5447" s="84"/>
      <c r="W5447" s="83"/>
      <c r="X5447" s="76"/>
      <c r="Y5447" s="76"/>
      <c r="Z5447" s="90"/>
      <c r="AA5447" s="81"/>
    </row>
    <row r="5448" spans="1:27" ht="12.75" x14ac:dyDescent="0.2">
      <c r="A5448" s="75"/>
      <c r="B5448" s="76"/>
      <c r="C5448" s="76"/>
      <c r="D5448" s="77"/>
      <c r="E5448" s="78"/>
      <c r="F5448" s="79"/>
      <c r="G5448" s="80"/>
      <c r="H5448" s="81"/>
      <c r="I5448" s="81"/>
      <c r="J5448" s="82"/>
      <c r="K5448" s="82"/>
      <c r="L5448" s="76"/>
      <c r="M5448" s="83"/>
      <c r="N5448" s="83"/>
      <c r="O5448" s="76"/>
      <c r="P5448" s="76"/>
      <c r="Q5448" s="84"/>
      <c r="R5448" s="85"/>
      <c r="S5448" s="76"/>
      <c r="T5448" s="86"/>
      <c r="U5448" s="84"/>
      <c r="V5448" s="84"/>
      <c r="W5448" s="83"/>
      <c r="X5448" s="76"/>
      <c r="Y5448" s="76"/>
      <c r="Z5448" s="90"/>
      <c r="AA5448" s="81"/>
    </row>
    <row r="5449" spans="1:27" ht="12.75" x14ac:dyDescent="0.2">
      <c r="A5449" s="75"/>
      <c r="B5449" s="76"/>
      <c r="C5449" s="76"/>
      <c r="D5449" s="77"/>
      <c r="E5449" s="78"/>
      <c r="F5449" s="79"/>
      <c r="G5449" s="80"/>
      <c r="H5449" s="81"/>
      <c r="I5449" s="81"/>
      <c r="J5449" s="82"/>
      <c r="K5449" s="82"/>
      <c r="L5449" s="76"/>
      <c r="M5449" s="83"/>
      <c r="N5449" s="83"/>
      <c r="O5449" s="76"/>
      <c r="P5449" s="76"/>
      <c r="Q5449" s="84"/>
      <c r="R5449" s="85"/>
      <c r="S5449" s="76"/>
      <c r="T5449" s="86"/>
      <c r="U5449" s="84"/>
      <c r="V5449" s="84"/>
      <c r="W5449" s="83"/>
      <c r="X5449" s="76"/>
      <c r="Y5449" s="76"/>
      <c r="Z5449" s="90"/>
      <c r="AA5449" s="81"/>
    </row>
    <row r="5450" spans="1:27" ht="12.75" x14ac:dyDescent="0.2">
      <c r="A5450" s="75"/>
      <c r="B5450" s="76"/>
      <c r="C5450" s="76"/>
      <c r="D5450" s="77"/>
      <c r="E5450" s="78"/>
      <c r="F5450" s="79"/>
      <c r="G5450" s="80"/>
      <c r="H5450" s="81"/>
      <c r="I5450" s="81"/>
      <c r="J5450" s="82"/>
      <c r="K5450" s="82"/>
      <c r="L5450" s="76"/>
      <c r="M5450" s="83"/>
      <c r="N5450" s="83"/>
      <c r="O5450" s="76"/>
      <c r="P5450" s="76"/>
      <c r="Q5450" s="84"/>
      <c r="R5450" s="85"/>
      <c r="S5450" s="76"/>
      <c r="T5450" s="86"/>
      <c r="U5450" s="84"/>
      <c r="V5450" s="84"/>
      <c r="W5450" s="83"/>
      <c r="X5450" s="76"/>
      <c r="Y5450" s="76"/>
      <c r="Z5450" s="90"/>
      <c r="AA5450" s="81"/>
    </row>
    <row r="5451" spans="1:27" ht="12.75" x14ac:dyDescent="0.2">
      <c r="A5451" s="75"/>
      <c r="B5451" s="76"/>
      <c r="C5451" s="76"/>
      <c r="D5451" s="77"/>
      <c r="E5451" s="78"/>
      <c r="F5451" s="79"/>
      <c r="G5451" s="80"/>
      <c r="H5451" s="81"/>
      <c r="I5451" s="81"/>
      <c r="J5451" s="82"/>
      <c r="K5451" s="82"/>
      <c r="L5451" s="76"/>
      <c r="M5451" s="83"/>
      <c r="N5451" s="83"/>
      <c r="O5451" s="76"/>
      <c r="P5451" s="76"/>
      <c r="Q5451" s="84"/>
      <c r="R5451" s="85"/>
      <c r="S5451" s="76"/>
      <c r="T5451" s="86"/>
      <c r="U5451" s="84"/>
      <c r="V5451" s="84"/>
      <c r="W5451" s="83"/>
      <c r="X5451" s="76"/>
      <c r="Y5451" s="76"/>
      <c r="Z5451" s="90"/>
      <c r="AA5451" s="81"/>
    </row>
    <row r="5452" spans="1:27" ht="12.75" x14ac:dyDescent="0.2">
      <c r="A5452" s="75"/>
      <c r="B5452" s="76"/>
      <c r="C5452" s="76"/>
      <c r="D5452" s="77"/>
      <c r="E5452" s="78"/>
      <c r="F5452" s="79"/>
      <c r="G5452" s="80"/>
      <c r="H5452" s="81"/>
      <c r="I5452" s="81"/>
      <c r="J5452" s="82"/>
      <c r="K5452" s="82"/>
      <c r="L5452" s="76"/>
      <c r="M5452" s="83"/>
      <c r="N5452" s="83"/>
      <c r="O5452" s="76"/>
      <c r="P5452" s="76"/>
      <c r="Q5452" s="84"/>
      <c r="R5452" s="85"/>
      <c r="S5452" s="76"/>
      <c r="T5452" s="86"/>
      <c r="U5452" s="84"/>
      <c r="V5452" s="84"/>
      <c r="W5452" s="83"/>
      <c r="X5452" s="76"/>
      <c r="Y5452" s="76"/>
      <c r="Z5452" s="90"/>
      <c r="AA5452" s="81"/>
    </row>
    <row r="5453" spans="1:27" ht="12.75" x14ac:dyDescent="0.2">
      <c r="A5453" s="75"/>
      <c r="B5453" s="76"/>
      <c r="C5453" s="76"/>
      <c r="D5453" s="77"/>
      <c r="E5453" s="78"/>
      <c r="F5453" s="79"/>
      <c r="G5453" s="80"/>
      <c r="H5453" s="81"/>
      <c r="I5453" s="81"/>
      <c r="J5453" s="82"/>
      <c r="K5453" s="82"/>
      <c r="L5453" s="76"/>
      <c r="M5453" s="83"/>
      <c r="N5453" s="83"/>
      <c r="O5453" s="76"/>
      <c r="P5453" s="76"/>
      <c r="Q5453" s="84"/>
      <c r="R5453" s="85"/>
      <c r="S5453" s="76"/>
      <c r="T5453" s="86"/>
      <c r="U5453" s="84"/>
      <c r="V5453" s="84"/>
      <c r="W5453" s="83"/>
      <c r="X5453" s="76"/>
      <c r="Y5453" s="76"/>
      <c r="Z5453" s="90"/>
      <c r="AA5453" s="81"/>
    </row>
    <row r="5454" spans="1:27" ht="12.75" x14ac:dyDescent="0.2">
      <c r="A5454" s="75"/>
      <c r="B5454" s="76"/>
      <c r="C5454" s="76"/>
      <c r="D5454" s="77"/>
      <c r="E5454" s="78"/>
      <c r="F5454" s="79"/>
      <c r="G5454" s="80"/>
      <c r="H5454" s="81"/>
      <c r="I5454" s="81"/>
      <c r="J5454" s="82"/>
      <c r="K5454" s="82"/>
      <c r="L5454" s="76"/>
      <c r="M5454" s="83"/>
      <c r="N5454" s="83"/>
      <c r="O5454" s="76"/>
      <c r="P5454" s="76"/>
      <c r="Q5454" s="84"/>
      <c r="R5454" s="85"/>
      <c r="S5454" s="76"/>
      <c r="T5454" s="86"/>
      <c r="U5454" s="84"/>
      <c r="V5454" s="84"/>
      <c r="W5454" s="83"/>
      <c r="X5454" s="76"/>
      <c r="Y5454" s="76"/>
      <c r="Z5454" s="90"/>
      <c r="AA5454" s="81"/>
    </row>
    <row r="5455" spans="1:27" ht="12.75" x14ac:dyDescent="0.2">
      <c r="A5455" s="75"/>
      <c r="B5455" s="76"/>
      <c r="C5455" s="76"/>
      <c r="D5455" s="77"/>
      <c r="E5455" s="78"/>
      <c r="F5455" s="79"/>
      <c r="G5455" s="80"/>
      <c r="H5455" s="81"/>
      <c r="I5455" s="81"/>
      <c r="J5455" s="82"/>
      <c r="K5455" s="82"/>
      <c r="L5455" s="76"/>
      <c r="M5455" s="83"/>
      <c r="N5455" s="83"/>
      <c r="O5455" s="76"/>
      <c r="P5455" s="76"/>
      <c r="Q5455" s="84"/>
      <c r="R5455" s="85"/>
      <c r="S5455" s="76"/>
      <c r="T5455" s="86"/>
      <c r="U5455" s="84"/>
      <c r="V5455" s="84"/>
      <c r="W5455" s="83"/>
      <c r="X5455" s="76"/>
      <c r="Y5455" s="76"/>
      <c r="Z5455" s="90"/>
      <c r="AA5455" s="81"/>
    </row>
    <row r="5456" spans="1:27" ht="12.75" x14ac:dyDescent="0.2">
      <c r="A5456" s="75"/>
      <c r="B5456" s="76"/>
      <c r="C5456" s="76"/>
      <c r="D5456" s="77"/>
      <c r="E5456" s="78"/>
      <c r="F5456" s="79"/>
      <c r="G5456" s="80"/>
      <c r="H5456" s="81"/>
      <c r="I5456" s="81"/>
      <c r="J5456" s="82"/>
      <c r="K5456" s="82"/>
      <c r="L5456" s="76"/>
      <c r="M5456" s="83"/>
      <c r="N5456" s="83"/>
      <c r="O5456" s="76"/>
      <c r="P5456" s="76"/>
      <c r="Q5456" s="84"/>
      <c r="R5456" s="85"/>
      <c r="S5456" s="76"/>
      <c r="T5456" s="86"/>
      <c r="U5456" s="84"/>
      <c r="V5456" s="84"/>
      <c r="W5456" s="83"/>
      <c r="X5456" s="76"/>
      <c r="Y5456" s="76"/>
      <c r="Z5456" s="90"/>
      <c r="AA5456" s="81"/>
    </row>
    <row r="5457" spans="1:27" ht="12.75" x14ac:dyDescent="0.2">
      <c r="A5457" s="75"/>
      <c r="B5457" s="76"/>
      <c r="C5457" s="76"/>
      <c r="D5457" s="77"/>
      <c r="E5457" s="78"/>
      <c r="F5457" s="79"/>
      <c r="G5457" s="80"/>
      <c r="H5457" s="81"/>
      <c r="I5457" s="81"/>
      <c r="J5457" s="82"/>
      <c r="K5457" s="82"/>
      <c r="L5457" s="76"/>
      <c r="M5457" s="83"/>
      <c r="N5457" s="83"/>
      <c r="O5457" s="76"/>
      <c r="P5457" s="76"/>
      <c r="Q5457" s="84"/>
      <c r="R5457" s="85"/>
      <c r="S5457" s="76"/>
      <c r="T5457" s="86"/>
      <c r="U5457" s="84"/>
      <c r="V5457" s="84"/>
      <c r="W5457" s="83"/>
      <c r="X5457" s="76"/>
      <c r="Y5457" s="76"/>
      <c r="Z5457" s="90"/>
      <c r="AA5457" s="81"/>
    </row>
    <row r="5458" spans="1:27" ht="12.75" x14ac:dyDescent="0.2">
      <c r="A5458" s="75"/>
      <c r="B5458" s="76"/>
      <c r="C5458" s="76"/>
      <c r="D5458" s="77"/>
      <c r="E5458" s="78"/>
      <c r="F5458" s="79"/>
      <c r="G5458" s="80"/>
      <c r="H5458" s="81"/>
      <c r="I5458" s="81"/>
      <c r="J5458" s="82"/>
      <c r="K5458" s="82"/>
      <c r="L5458" s="76"/>
      <c r="M5458" s="83"/>
      <c r="N5458" s="83"/>
      <c r="O5458" s="76"/>
      <c r="P5458" s="76"/>
      <c r="Q5458" s="84"/>
      <c r="R5458" s="85"/>
      <c r="S5458" s="76"/>
      <c r="T5458" s="86"/>
      <c r="U5458" s="84"/>
      <c r="V5458" s="84"/>
      <c r="W5458" s="83"/>
      <c r="X5458" s="76"/>
      <c r="Y5458" s="76"/>
      <c r="Z5458" s="90"/>
      <c r="AA5458" s="81"/>
    </row>
    <row r="5459" spans="1:27" ht="12.75" x14ac:dyDescent="0.2">
      <c r="A5459" s="75"/>
      <c r="B5459" s="76"/>
      <c r="C5459" s="76"/>
      <c r="D5459" s="77"/>
      <c r="E5459" s="78"/>
      <c r="F5459" s="79"/>
      <c r="G5459" s="80"/>
      <c r="H5459" s="81"/>
      <c r="I5459" s="81"/>
      <c r="J5459" s="82"/>
      <c r="K5459" s="82"/>
      <c r="L5459" s="76"/>
      <c r="M5459" s="83"/>
      <c r="N5459" s="83"/>
      <c r="O5459" s="76"/>
      <c r="P5459" s="76"/>
      <c r="Q5459" s="84"/>
      <c r="R5459" s="85"/>
      <c r="S5459" s="76"/>
      <c r="T5459" s="86"/>
      <c r="U5459" s="84"/>
      <c r="V5459" s="84"/>
      <c r="W5459" s="83"/>
      <c r="X5459" s="76"/>
      <c r="Y5459" s="76"/>
      <c r="Z5459" s="90"/>
      <c r="AA5459" s="81"/>
    </row>
    <row r="5460" spans="1:27" ht="12.75" x14ac:dyDescent="0.2">
      <c r="A5460" s="75"/>
      <c r="B5460" s="76"/>
      <c r="C5460" s="76"/>
      <c r="D5460" s="77"/>
      <c r="E5460" s="78"/>
      <c r="F5460" s="79"/>
      <c r="G5460" s="80"/>
      <c r="H5460" s="81"/>
      <c r="I5460" s="81"/>
      <c r="J5460" s="82"/>
      <c r="K5460" s="82"/>
      <c r="L5460" s="76"/>
      <c r="M5460" s="83"/>
      <c r="N5460" s="83"/>
      <c r="O5460" s="76"/>
      <c r="P5460" s="76"/>
      <c r="Q5460" s="84"/>
      <c r="R5460" s="85"/>
      <c r="S5460" s="76"/>
      <c r="T5460" s="86"/>
      <c r="U5460" s="84"/>
      <c r="V5460" s="84"/>
      <c r="W5460" s="83"/>
      <c r="X5460" s="76"/>
      <c r="Y5460" s="76"/>
      <c r="Z5460" s="90"/>
      <c r="AA5460" s="81"/>
    </row>
    <row r="5461" spans="1:27" ht="12.75" x14ac:dyDescent="0.2">
      <c r="A5461" s="75"/>
      <c r="B5461" s="76"/>
      <c r="C5461" s="76"/>
      <c r="D5461" s="77"/>
      <c r="E5461" s="78"/>
      <c r="F5461" s="79"/>
      <c r="G5461" s="80"/>
      <c r="H5461" s="81"/>
      <c r="I5461" s="81"/>
      <c r="J5461" s="82"/>
      <c r="K5461" s="82"/>
      <c r="L5461" s="76"/>
      <c r="M5461" s="83"/>
      <c r="N5461" s="83"/>
      <c r="O5461" s="76"/>
      <c r="P5461" s="76"/>
      <c r="Q5461" s="84"/>
      <c r="R5461" s="85"/>
      <c r="S5461" s="76"/>
      <c r="T5461" s="86"/>
      <c r="U5461" s="84"/>
      <c r="V5461" s="84"/>
      <c r="W5461" s="83"/>
      <c r="X5461" s="76"/>
      <c r="Y5461" s="76"/>
      <c r="Z5461" s="90"/>
      <c r="AA5461" s="81"/>
    </row>
    <row r="5462" spans="1:27" ht="12.75" x14ac:dyDescent="0.2">
      <c r="A5462" s="75"/>
      <c r="B5462" s="76"/>
      <c r="C5462" s="76"/>
      <c r="D5462" s="77"/>
      <c r="E5462" s="78"/>
      <c r="F5462" s="79"/>
      <c r="G5462" s="80"/>
      <c r="H5462" s="81"/>
      <c r="I5462" s="81"/>
      <c r="J5462" s="82"/>
      <c r="K5462" s="82"/>
      <c r="L5462" s="76"/>
      <c r="M5462" s="83"/>
      <c r="N5462" s="83"/>
      <c r="O5462" s="76"/>
      <c r="P5462" s="76"/>
      <c r="Q5462" s="84"/>
      <c r="R5462" s="85"/>
      <c r="S5462" s="76"/>
      <c r="T5462" s="86"/>
      <c r="U5462" s="84"/>
      <c r="V5462" s="84"/>
      <c r="W5462" s="83"/>
      <c r="X5462" s="76"/>
      <c r="Y5462" s="76"/>
      <c r="Z5462" s="90"/>
      <c r="AA5462" s="81"/>
    </row>
    <row r="5463" spans="1:27" ht="12.75" x14ac:dyDescent="0.2">
      <c r="A5463" s="75"/>
      <c r="B5463" s="76"/>
      <c r="C5463" s="76"/>
      <c r="D5463" s="77"/>
      <c r="E5463" s="78"/>
      <c r="F5463" s="79"/>
      <c r="G5463" s="80"/>
      <c r="H5463" s="81"/>
      <c r="I5463" s="81"/>
      <c r="J5463" s="82"/>
      <c r="K5463" s="82"/>
      <c r="L5463" s="76"/>
      <c r="M5463" s="83"/>
      <c r="N5463" s="83"/>
      <c r="O5463" s="76"/>
      <c r="P5463" s="76"/>
      <c r="Q5463" s="84"/>
      <c r="R5463" s="85"/>
      <c r="S5463" s="76"/>
      <c r="T5463" s="86"/>
      <c r="U5463" s="84"/>
      <c r="V5463" s="84"/>
      <c r="W5463" s="83"/>
      <c r="X5463" s="76"/>
      <c r="Y5463" s="76"/>
      <c r="Z5463" s="90"/>
      <c r="AA5463" s="81"/>
    </row>
    <row r="5464" spans="1:27" ht="12.75" x14ac:dyDescent="0.2">
      <c r="A5464" s="75"/>
      <c r="B5464" s="76"/>
      <c r="C5464" s="76"/>
      <c r="D5464" s="77"/>
      <c r="E5464" s="78"/>
      <c r="F5464" s="79"/>
      <c r="G5464" s="80"/>
      <c r="H5464" s="81"/>
      <c r="I5464" s="81"/>
      <c r="J5464" s="82"/>
      <c r="K5464" s="82"/>
      <c r="L5464" s="76"/>
      <c r="M5464" s="83"/>
      <c r="N5464" s="83"/>
      <c r="O5464" s="76"/>
      <c r="P5464" s="76"/>
      <c r="Q5464" s="84"/>
      <c r="R5464" s="85"/>
      <c r="S5464" s="76"/>
      <c r="T5464" s="86"/>
      <c r="U5464" s="84"/>
      <c r="V5464" s="84"/>
      <c r="W5464" s="83"/>
      <c r="X5464" s="76"/>
      <c r="Y5464" s="76"/>
      <c r="Z5464" s="90"/>
      <c r="AA5464" s="81"/>
    </row>
    <row r="5465" spans="1:27" ht="12.75" x14ac:dyDescent="0.2">
      <c r="A5465" s="75"/>
      <c r="B5465" s="76"/>
      <c r="C5465" s="76"/>
      <c r="D5465" s="77"/>
      <c r="E5465" s="78"/>
      <c r="F5465" s="79"/>
      <c r="G5465" s="80"/>
      <c r="H5465" s="81"/>
      <c r="I5465" s="81"/>
      <c r="J5465" s="82"/>
      <c r="K5465" s="82"/>
      <c r="L5465" s="76"/>
      <c r="M5465" s="83"/>
      <c r="N5465" s="83"/>
      <c r="O5465" s="76"/>
      <c r="P5465" s="76"/>
      <c r="Q5465" s="84"/>
      <c r="R5465" s="85"/>
      <c r="S5465" s="76"/>
      <c r="T5465" s="86"/>
      <c r="U5465" s="84"/>
      <c r="V5465" s="84"/>
      <c r="W5465" s="83"/>
      <c r="X5465" s="76"/>
      <c r="Y5465" s="76"/>
      <c r="Z5465" s="90"/>
      <c r="AA5465" s="81"/>
    </row>
    <row r="5466" spans="1:27" ht="12.75" x14ac:dyDescent="0.2">
      <c r="A5466" s="75"/>
      <c r="B5466" s="76"/>
      <c r="C5466" s="76"/>
      <c r="D5466" s="77"/>
      <c r="E5466" s="78"/>
      <c r="F5466" s="79"/>
      <c r="G5466" s="80"/>
      <c r="H5466" s="81"/>
      <c r="I5466" s="81"/>
      <c r="J5466" s="82"/>
      <c r="K5466" s="82"/>
      <c r="L5466" s="76"/>
      <c r="M5466" s="83"/>
      <c r="N5466" s="83"/>
      <c r="O5466" s="76"/>
      <c r="P5466" s="76"/>
      <c r="Q5466" s="84"/>
      <c r="R5466" s="85"/>
      <c r="S5466" s="76"/>
      <c r="T5466" s="86"/>
      <c r="U5466" s="84"/>
      <c r="V5466" s="84"/>
      <c r="W5466" s="83"/>
      <c r="X5466" s="76"/>
      <c r="Y5466" s="76"/>
      <c r="Z5466" s="90"/>
      <c r="AA5466" s="81"/>
    </row>
    <row r="5467" spans="1:27" ht="12.75" x14ac:dyDescent="0.2">
      <c r="A5467" s="75"/>
      <c r="B5467" s="76"/>
      <c r="C5467" s="76"/>
      <c r="D5467" s="77"/>
      <c r="E5467" s="78"/>
      <c r="F5467" s="79"/>
      <c r="G5467" s="80"/>
      <c r="H5467" s="81"/>
      <c r="I5467" s="81"/>
      <c r="J5467" s="82"/>
      <c r="K5467" s="82"/>
      <c r="L5467" s="76"/>
      <c r="M5467" s="83"/>
      <c r="N5467" s="83"/>
      <c r="O5467" s="76"/>
      <c r="P5467" s="76"/>
      <c r="Q5467" s="84"/>
      <c r="R5467" s="85"/>
      <c r="S5467" s="76"/>
      <c r="T5467" s="86"/>
      <c r="U5467" s="84"/>
      <c r="V5467" s="84"/>
      <c r="W5467" s="83"/>
      <c r="X5467" s="76"/>
      <c r="Y5467" s="76"/>
      <c r="Z5467" s="90"/>
      <c r="AA5467" s="81"/>
    </row>
    <row r="5468" spans="1:27" ht="12.75" x14ac:dyDescent="0.2">
      <c r="A5468" s="75"/>
      <c r="B5468" s="76"/>
      <c r="C5468" s="76"/>
      <c r="D5468" s="77"/>
      <c r="E5468" s="78"/>
      <c r="F5468" s="79"/>
      <c r="G5468" s="80"/>
      <c r="H5468" s="81"/>
      <c r="I5468" s="81"/>
      <c r="J5468" s="82"/>
      <c r="K5468" s="82"/>
      <c r="L5468" s="76"/>
      <c r="M5468" s="83"/>
      <c r="N5468" s="83"/>
      <c r="O5468" s="76"/>
      <c r="P5468" s="76"/>
      <c r="Q5468" s="84"/>
      <c r="R5468" s="85"/>
      <c r="S5468" s="76"/>
      <c r="T5468" s="86"/>
      <c r="U5468" s="84"/>
      <c r="V5468" s="84"/>
      <c r="W5468" s="83"/>
      <c r="X5468" s="76"/>
      <c r="Y5468" s="76"/>
      <c r="Z5468" s="90"/>
      <c r="AA5468" s="81"/>
    </row>
    <row r="5469" spans="1:27" ht="12.75" x14ac:dyDescent="0.2">
      <c r="A5469" s="75"/>
      <c r="B5469" s="76"/>
      <c r="C5469" s="76"/>
      <c r="D5469" s="77"/>
      <c r="E5469" s="78"/>
      <c r="F5469" s="79"/>
      <c r="G5469" s="80"/>
      <c r="H5469" s="81"/>
      <c r="I5469" s="81"/>
      <c r="J5469" s="82"/>
      <c r="K5469" s="82"/>
      <c r="L5469" s="76"/>
      <c r="M5469" s="83"/>
      <c r="N5469" s="83"/>
      <c r="O5469" s="76"/>
      <c r="P5469" s="76"/>
      <c r="Q5469" s="84"/>
      <c r="R5469" s="85"/>
      <c r="S5469" s="76"/>
      <c r="T5469" s="86"/>
      <c r="U5469" s="84"/>
      <c r="V5469" s="84"/>
      <c r="W5469" s="83"/>
      <c r="X5469" s="76"/>
      <c r="Y5469" s="76"/>
      <c r="Z5469" s="90"/>
      <c r="AA5469" s="81"/>
    </row>
    <row r="5470" spans="1:27" ht="12.75" x14ac:dyDescent="0.2">
      <c r="A5470" s="75"/>
      <c r="B5470" s="76"/>
      <c r="C5470" s="76"/>
      <c r="D5470" s="77"/>
      <c r="E5470" s="78"/>
      <c r="F5470" s="79"/>
      <c r="G5470" s="80"/>
      <c r="H5470" s="81"/>
      <c r="I5470" s="81"/>
      <c r="J5470" s="82"/>
      <c r="K5470" s="82"/>
      <c r="L5470" s="76"/>
      <c r="M5470" s="83"/>
      <c r="N5470" s="83"/>
      <c r="O5470" s="76"/>
      <c r="P5470" s="76"/>
      <c r="Q5470" s="84"/>
      <c r="R5470" s="85"/>
      <c r="S5470" s="76"/>
      <c r="T5470" s="86"/>
      <c r="U5470" s="84"/>
      <c r="V5470" s="84"/>
      <c r="W5470" s="83"/>
      <c r="X5470" s="76"/>
      <c r="Y5470" s="76"/>
      <c r="Z5470" s="90"/>
      <c r="AA5470" s="81"/>
    </row>
    <row r="5471" spans="1:27" ht="12.75" x14ac:dyDescent="0.2">
      <c r="A5471" s="75"/>
      <c r="B5471" s="76"/>
      <c r="C5471" s="76"/>
      <c r="D5471" s="77"/>
      <c r="E5471" s="78"/>
      <c r="F5471" s="79"/>
      <c r="G5471" s="80"/>
      <c r="H5471" s="81"/>
      <c r="I5471" s="81"/>
      <c r="J5471" s="82"/>
      <c r="K5471" s="82"/>
      <c r="L5471" s="76"/>
      <c r="M5471" s="83"/>
      <c r="N5471" s="83"/>
      <c r="O5471" s="76"/>
      <c r="P5471" s="76"/>
      <c r="Q5471" s="84"/>
      <c r="R5471" s="85"/>
      <c r="S5471" s="76"/>
      <c r="T5471" s="86"/>
      <c r="U5471" s="84"/>
      <c r="V5471" s="84"/>
      <c r="W5471" s="83"/>
      <c r="X5471" s="76"/>
      <c r="Y5471" s="76"/>
      <c r="Z5471" s="90"/>
      <c r="AA5471" s="81"/>
    </row>
    <row r="5472" spans="1:27" ht="12.75" x14ac:dyDescent="0.2">
      <c r="A5472" s="75"/>
      <c r="B5472" s="76"/>
      <c r="C5472" s="76"/>
      <c r="D5472" s="77"/>
      <c r="E5472" s="78"/>
      <c r="F5472" s="79"/>
      <c r="G5472" s="80"/>
      <c r="H5472" s="81"/>
      <c r="I5472" s="81"/>
      <c r="J5472" s="82"/>
      <c r="K5472" s="82"/>
      <c r="L5472" s="76"/>
      <c r="M5472" s="83"/>
      <c r="N5472" s="83"/>
      <c r="O5472" s="76"/>
      <c r="P5472" s="76"/>
      <c r="Q5472" s="84"/>
      <c r="R5472" s="85"/>
      <c r="S5472" s="76"/>
      <c r="T5472" s="86"/>
      <c r="U5472" s="84"/>
      <c r="V5472" s="84"/>
      <c r="W5472" s="83"/>
      <c r="X5472" s="76"/>
      <c r="Y5472" s="76"/>
      <c r="Z5472" s="90"/>
      <c r="AA5472" s="81"/>
    </row>
    <row r="5473" spans="1:27" ht="12.75" x14ac:dyDescent="0.2">
      <c r="A5473" s="75"/>
      <c r="B5473" s="76"/>
      <c r="C5473" s="76"/>
      <c r="D5473" s="77"/>
      <c r="E5473" s="78"/>
      <c r="F5473" s="79"/>
      <c r="G5473" s="80"/>
      <c r="H5473" s="81"/>
      <c r="I5473" s="81"/>
      <c r="J5473" s="82"/>
      <c r="K5473" s="82"/>
      <c r="L5473" s="76"/>
      <c r="M5473" s="83"/>
      <c r="N5473" s="83"/>
      <c r="O5473" s="76"/>
      <c r="P5473" s="76"/>
      <c r="Q5473" s="84"/>
      <c r="R5473" s="85"/>
      <c r="S5473" s="76"/>
      <c r="T5473" s="86"/>
      <c r="U5473" s="84"/>
      <c r="V5473" s="84"/>
      <c r="W5473" s="83"/>
      <c r="X5473" s="76"/>
      <c r="Y5473" s="76"/>
      <c r="Z5473" s="90"/>
      <c r="AA5473" s="81"/>
    </row>
    <row r="5474" spans="1:27" ht="12.75" x14ac:dyDescent="0.2">
      <c r="A5474" s="75"/>
      <c r="B5474" s="76"/>
      <c r="C5474" s="76"/>
      <c r="D5474" s="77"/>
      <c r="E5474" s="78"/>
      <c r="F5474" s="79"/>
      <c r="G5474" s="80"/>
      <c r="H5474" s="81"/>
      <c r="I5474" s="81"/>
      <c r="J5474" s="82"/>
      <c r="K5474" s="82"/>
      <c r="L5474" s="76"/>
      <c r="M5474" s="83"/>
      <c r="N5474" s="83"/>
      <c r="O5474" s="76"/>
      <c r="P5474" s="76"/>
      <c r="Q5474" s="84"/>
      <c r="R5474" s="85"/>
      <c r="S5474" s="76"/>
      <c r="T5474" s="86"/>
      <c r="U5474" s="84"/>
      <c r="V5474" s="84"/>
      <c r="W5474" s="83"/>
      <c r="X5474" s="76"/>
      <c r="Y5474" s="76"/>
      <c r="Z5474" s="90"/>
      <c r="AA5474" s="81"/>
    </row>
    <row r="5475" spans="1:27" ht="12.75" x14ac:dyDescent="0.2">
      <c r="A5475" s="75"/>
      <c r="B5475" s="76"/>
      <c r="C5475" s="76"/>
      <c r="D5475" s="77"/>
      <c r="E5475" s="78"/>
      <c r="F5475" s="79"/>
      <c r="G5475" s="80"/>
      <c r="H5475" s="81"/>
      <c r="I5475" s="81"/>
      <c r="J5475" s="82"/>
      <c r="K5475" s="82"/>
      <c r="L5475" s="76"/>
      <c r="M5475" s="83"/>
      <c r="N5475" s="83"/>
      <c r="O5475" s="76"/>
      <c r="P5475" s="76"/>
      <c r="Q5475" s="84"/>
      <c r="R5475" s="85"/>
      <c r="S5475" s="76"/>
      <c r="T5475" s="86"/>
      <c r="U5475" s="84"/>
      <c r="V5475" s="84"/>
      <c r="W5475" s="83"/>
      <c r="X5475" s="76"/>
      <c r="Y5475" s="76"/>
      <c r="Z5475" s="90"/>
      <c r="AA5475" s="81"/>
    </row>
    <row r="5476" spans="1:27" ht="12.75" x14ac:dyDescent="0.2">
      <c r="A5476" s="75"/>
      <c r="B5476" s="76"/>
      <c r="C5476" s="76"/>
      <c r="D5476" s="77"/>
      <c r="E5476" s="78"/>
      <c r="F5476" s="79"/>
      <c r="G5476" s="80"/>
      <c r="H5476" s="81"/>
      <c r="I5476" s="81"/>
      <c r="J5476" s="82"/>
      <c r="K5476" s="82"/>
      <c r="L5476" s="76"/>
      <c r="M5476" s="83"/>
      <c r="N5476" s="83"/>
      <c r="O5476" s="76"/>
      <c r="P5476" s="76"/>
      <c r="Q5476" s="84"/>
      <c r="R5476" s="85"/>
      <c r="S5476" s="76"/>
      <c r="T5476" s="86"/>
      <c r="U5476" s="84"/>
      <c r="V5476" s="84"/>
      <c r="W5476" s="83"/>
      <c r="X5476" s="76"/>
      <c r="Y5476" s="76"/>
      <c r="Z5476" s="90"/>
      <c r="AA5476" s="81"/>
    </row>
    <row r="5477" spans="1:27" ht="12.75" x14ac:dyDescent="0.2">
      <c r="A5477" s="75"/>
      <c r="B5477" s="76"/>
      <c r="C5477" s="76"/>
      <c r="D5477" s="77"/>
      <c r="E5477" s="78"/>
      <c r="F5477" s="79"/>
      <c r="G5477" s="80"/>
      <c r="H5477" s="81"/>
      <c r="I5477" s="81"/>
      <c r="J5477" s="82"/>
      <c r="K5477" s="82"/>
      <c r="L5477" s="76"/>
      <c r="M5477" s="83"/>
      <c r="N5477" s="83"/>
      <c r="O5477" s="76"/>
      <c r="P5477" s="76"/>
      <c r="Q5477" s="84"/>
      <c r="R5477" s="85"/>
      <c r="S5477" s="76"/>
      <c r="T5477" s="86"/>
      <c r="U5477" s="84"/>
      <c r="V5477" s="84"/>
      <c r="W5477" s="83"/>
      <c r="X5477" s="76"/>
      <c r="Y5477" s="76"/>
      <c r="Z5477" s="90"/>
      <c r="AA5477" s="81"/>
    </row>
    <row r="5478" spans="1:27" ht="12.75" x14ac:dyDescent="0.2">
      <c r="A5478" s="75"/>
      <c r="B5478" s="76"/>
      <c r="C5478" s="76"/>
      <c r="D5478" s="77"/>
      <c r="E5478" s="78"/>
      <c r="F5478" s="79"/>
      <c r="G5478" s="80"/>
      <c r="H5478" s="81"/>
      <c r="I5478" s="81"/>
      <c r="J5478" s="82"/>
      <c r="K5478" s="82"/>
      <c r="L5478" s="76"/>
      <c r="M5478" s="83"/>
      <c r="N5478" s="83"/>
      <c r="O5478" s="76"/>
      <c r="P5478" s="76"/>
      <c r="Q5478" s="84"/>
      <c r="R5478" s="85"/>
      <c r="S5478" s="76"/>
      <c r="T5478" s="86"/>
      <c r="U5478" s="84"/>
      <c r="V5478" s="84"/>
      <c r="W5478" s="83"/>
      <c r="X5478" s="76"/>
      <c r="Y5478" s="76"/>
      <c r="Z5478" s="90"/>
      <c r="AA5478" s="81"/>
    </row>
    <row r="5479" spans="1:27" ht="12.75" x14ac:dyDescent="0.2">
      <c r="A5479" s="75"/>
      <c r="B5479" s="76"/>
      <c r="C5479" s="76"/>
      <c r="D5479" s="77"/>
      <c r="E5479" s="78"/>
      <c r="F5479" s="79"/>
      <c r="G5479" s="80"/>
      <c r="H5479" s="81"/>
      <c r="I5479" s="81"/>
      <c r="J5479" s="82"/>
      <c r="K5479" s="82"/>
      <c r="L5479" s="76"/>
      <c r="M5479" s="83"/>
      <c r="N5479" s="83"/>
      <c r="O5479" s="76"/>
      <c r="P5479" s="76"/>
      <c r="Q5479" s="84"/>
      <c r="R5479" s="85"/>
      <c r="S5479" s="76"/>
      <c r="T5479" s="86"/>
      <c r="U5479" s="84"/>
      <c r="V5479" s="84"/>
      <c r="W5479" s="83"/>
      <c r="X5479" s="76"/>
      <c r="Y5479" s="76"/>
      <c r="Z5479" s="90"/>
      <c r="AA5479" s="81"/>
    </row>
    <row r="5480" spans="1:27" ht="12.75" x14ac:dyDescent="0.2">
      <c r="A5480" s="75"/>
      <c r="B5480" s="76"/>
      <c r="C5480" s="76"/>
      <c r="D5480" s="77"/>
      <c r="E5480" s="78"/>
      <c r="F5480" s="79"/>
      <c r="G5480" s="80"/>
      <c r="H5480" s="81"/>
      <c r="I5480" s="81"/>
      <c r="J5480" s="82"/>
      <c r="K5480" s="82"/>
      <c r="L5480" s="76"/>
      <c r="M5480" s="83"/>
      <c r="N5480" s="83"/>
      <c r="O5480" s="76"/>
      <c r="P5480" s="76"/>
      <c r="Q5480" s="84"/>
      <c r="R5480" s="85"/>
      <c r="S5480" s="76"/>
      <c r="T5480" s="86"/>
      <c r="U5480" s="84"/>
      <c r="V5480" s="84"/>
      <c r="W5480" s="83"/>
      <c r="X5480" s="76"/>
      <c r="Y5480" s="76"/>
      <c r="Z5480" s="90"/>
      <c r="AA5480" s="81"/>
    </row>
    <row r="5481" spans="1:27" ht="12.75" x14ac:dyDescent="0.2">
      <c r="A5481" s="75"/>
      <c r="B5481" s="76"/>
      <c r="C5481" s="76"/>
      <c r="D5481" s="77"/>
      <c r="E5481" s="78"/>
      <c r="F5481" s="79"/>
      <c r="G5481" s="80"/>
      <c r="H5481" s="81"/>
      <c r="I5481" s="81"/>
      <c r="J5481" s="82"/>
      <c r="K5481" s="82"/>
      <c r="L5481" s="76"/>
      <c r="M5481" s="83"/>
      <c r="N5481" s="83"/>
      <c r="O5481" s="76"/>
      <c r="P5481" s="76"/>
      <c r="Q5481" s="84"/>
      <c r="R5481" s="85"/>
      <c r="S5481" s="76"/>
      <c r="T5481" s="86"/>
      <c r="U5481" s="84"/>
      <c r="V5481" s="84"/>
      <c r="W5481" s="83"/>
      <c r="X5481" s="76"/>
      <c r="Y5481" s="76"/>
      <c r="Z5481" s="90"/>
      <c r="AA5481" s="81"/>
    </row>
    <row r="5482" spans="1:27" ht="12.75" x14ac:dyDescent="0.2">
      <c r="A5482" s="75"/>
      <c r="B5482" s="76"/>
      <c r="C5482" s="76"/>
      <c r="D5482" s="77"/>
      <c r="E5482" s="78"/>
      <c r="F5482" s="79"/>
      <c r="G5482" s="80"/>
      <c r="H5482" s="81"/>
      <c r="I5482" s="81"/>
      <c r="J5482" s="82"/>
      <c r="K5482" s="82"/>
      <c r="L5482" s="76"/>
      <c r="M5482" s="83"/>
      <c r="N5482" s="83"/>
      <c r="O5482" s="76"/>
      <c r="P5482" s="76"/>
      <c r="Q5482" s="84"/>
      <c r="R5482" s="85"/>
      <c r="S5482" s="76"/>
      <c r="T5482" s="86"/>
      <c r="U5482" s="84"/>
      <c r="V5482" s="84"/>
      <c r="W5482" s="83"/>
      <c r="X5482" s="76"/>
      <c r="Y5482" s="76"/>
      <c r="Z5482" s="90"/>
      <c r="AA5482" s="81"/>
    </row>
    <row r="5483" spans="1:27" ht="12.75" x14ac:dyDescent="0.2">
      <c r="A5483" s="75"/>
      <c r="B5483" s="76"/>
      <c r="C5483" s="76"/>
      <c r="D5483" s="77"/>
      <c r="E5483" s="78"/>
      <c r="F5483" s="79"/>
      <c r="G5483" s="80"/>
      <c r="H5483" s="81"/>
      <c r="I5483" s="81"/>
      <c r="J5483" s="82"/>
      <c r="K5483" s="82"/>
      <c r="L5483" s="76"/>
      <c r="M5483" s="83"/>
      <c r="N5483" s="83"/>
      <c r="O5483" s="76"/>
      <c r="P5483" s="76"/>
      <c r="Q5483" s="84"/>
      <c r="R5483" s="85"/>
      <c r="S5483" s="76"/>
      <c r="T5483" s="86"/>
      <c r="U5483" s="84"/>
      <c r="V5483" s="84"/>
      <c r="W5483" s="83"/>
      <c r="X5483" s="76"/>
      <c r="Y5483" s="76"/>
      <c r="Z5483" s="90"/>
      <c r="AA5483" s="81"/>
    </row>
    <row r="5484" spans="1:27" ht="12.75" x14ac:dyDescent="0.2">
      <c r="A5484" s="75"/>
      <c r="B5484" s="76"/>
      <c r="C5484" s="76"/>
      <c r="D5484" s="77"/>
      <c r="E5484" s="78"/>
      <c r="F5484" s="79"/>
      <c r="G5484" s="80"/>
      <c r="H5484" s="81"/>
      <c r="I5484" s="81"/>
      <c r="J5484" s="82"/>
      <c r="K5484" s="82"/>
      <c r="L5484" s="76"/>
      <c r="M5484" s="83"/>
      <c r="N5484" s="83"/>
      <c r="O5484" s="76"/>
      <c r="P5484" s="76"/>
      <c r="Q5484" s="84"/>
      <c r="R5484" s="85"/>
      <c r="S5484" s="76"/>
      <c r="T5484" s="86"/>
      <c r="U5484" s="84"/>
      <c r="V5484" s="84"/>
      <c r="W5484" s="83"/>
      <c r="X5484" s="76"/>
      <c r="Y5484" s="76"/>
      <c r="Z5484" s="90"/>
      <c r="AA5484" s="81"/>
    </row>
    <row r="5485" spans="1:27" ht="12.75" x14ac:dyDescent="0.2">
      <c r="A5485" s="75"/>
      <c r="B5485" s="76"/>
      <c r="C5485" s="76"/>
      <c r="D5485" s="77"/>
      <c r="E5485" s="78"/>
      <c r="F5485" s="79"/>
      <c r="G5485" s="80"/>
      <c r="H5485" s="81"/>
      <c r="I5485" s="81"/>
      <c r="J5485" s="82"/>
      <c r="K5485" s="82"/>
      <c r="L5485" s="76"/>
      <c r="M5485" s="83"/>
      <c r="N5485" s="83"/>
      <c r="O5485" s="76"/>
      <c r="P5485" s="76"/>
      <c r="Q5485" s="84"/>
      <c r="R5485" s="85"/>
      <c r="S5485" s="76"/>
      <c r="T5485" s="86"/>
      <c r="U5485" s="84"/>
      <c r="V5485" s="84"/>
      <c r="W5485" s="83"/>
      <c r="X5485" s="76"/>
      <c r="Y5485" s="76"/>
      <c r="Z5485" s="90"/>
      <c r="AA5485" s="81"/>
    </row>
    <row r="5486" spans="1:27" ht="12.75" x14ac:dyDescent="0.2">
      <c r="A5486" s="75"/>
      <c r="B5486" s="76"/>
      <c r="C5486" s="76"/>
      <c r="D5486" s="77"/>
      <c r="E5486" s="78"/>
      <c r="F5486" s="79"/>
      <c r="G5486" s="80"/>
      <c r="H5486" s="81"/>
      <c r="I5486" s="81"/>
      <c r="J5486" s="82"/>
      <c r="K5486" s="82"/>
      <c r="L5486" s="76"/>
      <c r="M5486" s="83"/>
      <c r="N5486" s="83"/>
      <c r="O5486" s="76"/>
      <c r="P5486" s="76"/>
      <c r="Q5486" s="84"/>
      <c r="R5486" s="85"/>
      <c r="S5486" s="76"/>
      <c r="T5486" s="86"/>
      <c r="U5486" s="84"/>
      <c r="V5486" s="84"/>
      <c r="W5486" s="83"/>
      <c r="X5486" s="76"/>
      <c r="Y5486" s="76"/>
      <c r="Z5486" s="90"/>
      <c r="AA5486" s="81"/>
    </row>
    <row r="5487" spans="1:27" ht="12.75" x14ac:dyDescent="0.2">
      <c r="A5487" s="75"/>
      <c r="B5487" s="76"/>
      <c r="C5487" s="76"/>
      <c r="D5487" s="77"/>
      <c r="E5487" s="78"/>
      <c r="F5487" s="79"/>
      <c r="G5487" s="80"/>
      <c r="H5487" s="81"/>
      <c r="I5487" s="81"/>
      <c r="J5487" s="82"/>
      <c r="K5487" s="82"/>
      <c r="L5487" s="76"/>
      <c r="M5487" s="83"/>
      <c r="N5487" s="83"/>
      <c r="O5487" s="76"/>
      <c r="P5487" s="76"/>
      <c r="Q5487" s="84"/>
      <c r="R5487" s="85"/>
      <c r="S5487" s="76"/>
      <c r="T5487" s="86"/>
      <c r="U5487" s="84"/>
      <c r="V5487" s="84"/>
      <c r="W5487" s="83"/>
      <c r="X5487" s="76"/>
      <c r="Y5487" s="76"/>
      <c r="Z5487" s="90"/>
      <c r="AA5487" s="81"/>
    </row>
    <row r="5488" spans="1:27" ht="12.75" x14ac:dyDescent="0.2">
      <c r="A5488" s="75"/>
      <c r="B5488" s="76"/>
      <c r="C5488" s="76"/>
      <c r="D5488" s="77"/>
      <c r="E5488" s="78"/>
      <c r="F5488" s="79"/>
      <c r="G5488" s="80"/>
      <c r="H5488" s="81"/>
      <c r="I5488" s="81"/>
      <c r="J5488" s="82"/>
      <c r="K5488" s="82"/>
      <c r="L5488" s="76"/>
      <c r="M5488" s="83"/>
      <c r="N5488" s="83"/>
      <c r="O5488" s="76"/>
      <c r="P5488" s="76"/>
      <c r="Q5488" s="84"/>
      <c r="R5488" s="85"/>
      <c r="S5488" s="76"/>
      <c r="T5488" s="86"/>
      <c r="U5488" s="84"/>
      <c r="V5488" s="84"/>
      <c r="W5488" s="83"/>
      <c r="X5488" s="76"/>
      <c r="Y5488" s="76"/>
      <c r="Z5488" s="90"/>
      <c r="AA5488" s="81"/>
    </row>
    <row r="5489" spans="1:27" ht="12.75" x14ac:dyDescent="0.2">
      <c r="A5489" s="75"/>
      <c r="B5489" s="76"/>
      <c r="C5489" s="76"/>
      <c r="D5489" s="77"/>
      <c r="E5489" s="78"/>
      <c r="F5489" s="79"/>
      <c r="G5489" s="80"/>
      <c r="H5489" s="81"/>
      <c r="I5489" s="81"/>
      <c r="J5489" s="82"/>
      <c r="K5489" s="82"/>
      <c r="L5489" s="76"/>
      <c r="M5489" s="83"/>
      <c r="N5489" s="83"/>
      <c r="O5489" s="76"/>
      <c r="P5489" s="76"/>
      <c r="Q5489" s="84"/>
      <c r="R5489" s="85"/>
      <c r="S5489" s="76"/>
      <c r="T5489" s="86"/>
      <c r="U5489" s="84"/>
      <c r="V5489" s="84"/>
      <c r="W5489" s="83"/>
      <c r="X5489" s="76"/>
      <c r="Y5489" s="76"/>
      <c r="Z5489" s="90"/>
      <c r="AA5489" s="81"/>
    </row>
    <row r="5490" spans="1:27" ht="12.75" x14ac:dyDescent="0.2">
      <c r="A5490" s="75"/>
      <c r="B5490" s="76"/>
      <c r="C5490" s="76"/>
      <c r="D5490" s="77"/>
      <c r="E5490" s="78"/>
      <c r="F5490" s="79"/>
      <c r="G5490" s="80"/>
      <c r="H5490" s="81"/>
      <c r="I5490" s="81"/>
      <c r="J5490" s="82"/>
      <c r="K5490" s="82"/>
      <c r="L5490" s="76"/>
      <c r="M5490" s="83"/>
      <c r="N5490" s="83"/>
      <c r="O5490" s="76"/>
      <c r="P5490" s="76"/>
      <c r="Q5490" s="84"/>
      <c r="R5490" s="85"/>
      <c r="S5490" s="76"/>
      <c r="T5490" s="86"/>
      <c r="U5490" s="84"/>
      <c r="V5490" s="84"/>
      <c r="W5490" s="83"/>
      <c r="X5490" s="76"/>
      <c r="Y5490" s="76"/>
      <c r="Z5490" s="90"/>
      <c r="AA5490" s="81"/>
    </row>
    <row r="5491" spans="1:27" ht="12.75" x14ac:dyDescent="0.2">
      <c r="A5491" s="75"/>
      <c r="B5491" s="76"/>
      <c r="C5491" s="76"/>
      <c r="D5491" s="77"/>
      <c r="E5491" s="78"/>
      <c r="F5491" s="79"/>
      <c r="G5491" s="80"/>
      <c r="H5491" s="81"/>
      <c r="I5491" s="81"/>
      <c r="J5491" s="82"/>
      <c r="K5491" s="82"/>
      <c r="L5491" s="76"/>
      <c r="M5491" s="83"/>
      <c r="N5491" s="83"/>
      <c r="O5491" s="76"/>
      <c r="P5491" s="76"/>
      <c r="Q5491" s="84"/>
      <c r="R5491" s="85"/>
      <c r="S5491" s="76"/>
      <c r="T5491" s="86"/>
      <c r="U5491" s="84"/>
      <c r="V5491" s="84"/>
      <c r="W5491" s="83"/>
      <c r="X5491" s="76"/>
      <c r="Y5491" s="76"/>
      <c r="Z5491" s="90"/>
      <c r="AA5491" s="81"/>
    </row>
    <row r="5492" spans="1:27" ht="12.75" x14ac:dyDescent="0.2">
      <c r="A5492" s="75"/>
      <c r="B5492" s="76"/>
      <c r="C5492" s="76"/>
      <c r="D5492" s="77"/>
      <c r="E5492" s="78"/>
      <c r="F5492" s="79"/>
      <c r="G5492" s="80"/>
      <c r="H5492" s="81"/>
      <c r="I5492" s="81"/>
      <c r="J5492" s="82"/>
      <c r="K5492" s="82"/>
      <c r="L5492" s="76"/>
      <c r="M5492" s="83"/>
      <c r="N5492" s="83"/>
      <c r="O5492" s="76"/>
      <c r="P5492" s="76"/>
      <c r="Q5492" s="84"/>
      <c r="R5492" s="85"/>
      <c r="S5492" s="76"/>
      <c r="T5492" s="86"/>
      <c r="U5492" s="84"/>
      <c r="V5492" s="84"/>
      <c r="W5492" s="83"/>
      <c r="X5492" s="76"/>
      <c r="Y5492" s="76"/>
      <c r="Z5492" s="90"/>
      <c r="AA5492" s="81"/>
    </row>
    <row r="5493" spans="1:27" ht="12.75" x14ac:dyDescent="0.2">
      <c r="A5493" s="75"/>
      <c r="B5493" s="76"/>
      <c r="C5493" s="76"/>
      <c r="D5493" s="77"/>
      <c r="E5493" s="78"/>
      <c r="F5493" s="79"/>
      <c r="G5493" s="80"/>
      <c r="H5493" s="81"/>
      <c r="I5493" s="81"/>
      <c r="J5493" s="82"/>
      <c r="K5493" s="82"/>
      <c r="L5493" s="76"/>
      <c r="M5493" s="83"/>
      <c r="N5493" s="83"/>
      <c r="O5493" s="76"/>
      <c r="P5493" s="76"/>
      <c r="Q5493" s="84"/>
      <c r="R5493" s="85"/>
      <c r="S5493" s="76"/>
      <c r="T5493" s="86"/>
      <c r="U5493" s="84"/>
      <c r="V5493" s="84"/>
      <c r="W5493" s="83"/>
      <c r="X5493" s="76"/>
      <c r="Y5493" s="76"/>
      <c r="Z5493" s="90"/>
      <c r="AA5493" s="81"/>
    </row>
    <row r="5494" spans="1:27" ht="12.75" x14ac:dyDescent="0.2">
      <c r="A5494" s="75"/>
      <c r="B5494" s="76"/>
      <c r="C5494" s="76"/>
      <c r="D5494" s="77"/>
      <c r="E5494" s="78"/>
      <c r="F5494" s="79"/>
      <c r="G5494" s="80"/>
      <c r="H5494" s="81"/>
      <c r="I5494" s="81"/>
      <c r="J5494" s="82"/>
      <c r="K5494" s="82"/>
      <c r="L5494" s="76"/>
      <c r="M5494" s="83"/>
      <c r="N5494" s="83"/>
      <c r="O5494" s="76"/>
      <c r="P5494" s="76"/>
      <c r="Q5494" s="84"/>
      <c r="R5494" s="85"/>
      <c r="S5494" s="76"/>
      <c r="T5494" s="86"/>
      <c r="U5494" s="84"/>
      <c r="V5494" s="84"/>
      <c r="W5494" s="83"/>
      <c r="X5494" s="76"/>
      <c r="Y5494" s="76"/>
      <c r="Z5494" s="90"/>
      <c r="AA5494" s="81"/>
    </row>
    <row r="5495" spans="1:27" ht="12.75" x14ac:dyDescent="0.2">
      <c r="A5495" s="75"/>
      <c r="B5495" s="76"/>
      <c r="C5495" s="76"/>
      <c r="D5495" s="77"/>
      <c r="E5495" s="78"/>
      <c r="F5495" s="79"/>
      <c r="G5495" s="80"/>
      <c r="H5495" s="81"/>
      <c r="I5495" s="81"/>
      <c r="J5495" s="82"/>
      <c r="K5495" s="82"/>
      <c r="L5495" s="76"/>
      <c r="M5495" s="83"/>
      <c r="N5495" s="83"/>
      <c r="O5495" s="76"/>
      <c r="P5495" s="76"/>
      <c r="Q5495" s="84"/>
      <c r="R5495" s="85"/>
      <c r="S5495" s="76"/>
      <c r="T5495" s="86"/>
      <c r="U5495" s="84"/>
      <c r="V5495" s="84"/>
      <c r="W5495" s="83"/>
      <c r="X5495" s="76"/>
      <c r="Y5495" s="76"/>
      <c r="Z5495" s="90"/>
      <c r="AA5495" s="81"/>
    </row>
    <row r="5496" spans="1:27" ht="12.75" x14ac:dyDescent="0.2">
      <c r="A5496" s="75"/>
      <c r="B5496" s="76"/>
      <c r="C5496" s="76"/>
      <c r="D5496" s="77"/>
      <c r="E5496" s="78"/>
      <c r="F5496" s="79"/>
      <c r="G5496" s="80"/>
      <c r="H5496" s="81"/>
      <c r="I5496" s="81"/>
      <c r="J5496" s="82"/>
      <c r="K5496" s="82"/>
      <c r="L5496" s="76"/>
      <c r="M5496" s="83"/>
      <c r="N5496" s="83"/>
      <c r="O5496" s="76"/>
      <c r="P5496" s="76"/>
      <c r="Q5496" s="84"/>
      <c r="R5496" s="85"/>
      <c r="S5496" s="76"/>
      <c r="T5496" s="86"/>
      <c r="U5496" s="84"/>
      <c r="V5496" s="84"/>
      <c r="W5496" s="83"/>
      <c r="X5496" s="76"/>
      <c r="Y5496" s="76"/>
      <c r="Z5496" s="90"/>
      <c r="AA5496" s="81"/>
    </row>
    <row r="5497" spans="1:27" ht="12.75" x14ac:dyDescent="0.2">
      <c r="A5497" s="75"/>
      <c r="B5497" s="76"/>
      <c r="C5497" s="76"/>
      <c r="D5497" s="77"/>
      <c r="E5497" s="78"/>
      <c r="F5497" s="79"/>
      <c r="G5497" s="80"/>
      <c r="H5497" s="81"/>
      <c r="I5497" s="81"/>
      <c r="J5497" s="82"/>
      <c r="K5497" s="82"/>
      <c r="L5497" s="76"/>
      <c r="M5497" s="83"/>
      <c r="N5497" s="83"/>
      <c r="O5497" s="76"/>
      <c r="P5497" s="76"/>
      <c r="Q5497" s="84"/>
      <c r="R5497" s="85"/>
      <c r="S5497" s="76"/>
      <c r="T5497" s="86"/>
      <c r="U5497" s="84"/>
      <c r="V5497" s="84"/>
      <c r="W5497" s="83"/>
      <c r="X5497" s="76"/>
      <c r="Y5497" s="76"/>
      <c r="Z5497" s="90"/>
      <c r="AA5497" s="81"/>
    </row>
    <row r="5498" spans="1:27" ht="12.75" x14ac:dyDescent="0.2">
      <c r="A5498" s="75"/>
      <c r="B5498" s="76"/>
      <c r="C5498" s="76"/>
      <c r="D5498" s="77"/>
      <c r="E5498" s="78"/>
      <c r="F5498" s="79"/>
      <c r="G5498" s="80"/>
      <c r="H5498" s="81"/>
      <c r="I5498" s="81"/>
      <c r="J5498" s="82"/>
      <c r="K5498" s="82"/>
      <c r="L5498" s="76"/>
      <c r="M5498" s="83"/>
      <c r="N5498" s="83"/>
      <c r="O5498" s="76"/>
      <c r="P5498" s="76"/>
      <c r="Q5498" s="84"/>
      <c r="R5498" s="85"/>
      <c r="S5498" s="76"/>
      <c r="T5498" s="86"/>
      <c r="U5498" s="84"/>
      <c r="V5498" s="84"/>
      <c r="W5498" s="83"/>
      <c r="X5498" s="76"/>
      <c r="Y5498" s="76"/>
      <c r="Z5498" s="90"/>
      <c r="AA5498" s="81"/>
    </row>
    <row r="5499" spans="1:27" ht="12.75" x14ac:dyDescent="0.2">
      <c r="A5499" s="75"/>
      <c r="B5499" s="76"/>
      <c r="C5499" s="76"/>
      <c r="D5499" s="77"/>
      <c r="E5499" s="78"/>
      <c r="F5499" s="79"/>
      <c r="G5499" s="80"/>
      <c r="H5499" s="81"/>
      <c r="I5499" s="81"/>
      <c r="J5499" s="82"/>
      <c r="K5499" s="82"/>
      <c r="L5499" s="76"/>
      <c r="M5499" s="83"/>
      <c r="N5499" s="83"/>
      <c r="O5499" s="76"/>
      <c r="P5499" s="76"/>
      <c r="Q5499" s="84"/>
      <c r="R5499" s="85"/>
      <c r="S5499" s="76"/>
      <c r="T5499" s="86"/>
      <c r="U5499" s="84"/>
      <c r="V5499" s="84"/>
      <c r="W5499" s="83"/>
      <c r="X5499" s="76"/>
      <c r="Y5499" s="76"/>
      <c r="Z5499" s="90"/>
      <c r="AA5499" s="81"/>
    </row>
    <row r="5500" spans="1:27" ht="12.75" x14ac:dyDescent="0.2">
      <c r="A5500" s="75"/>
      <c r="B5500" s="76"/>
      <c r="C5500" s="76"/>
      <c r="D5500" s="77"/>
      <c r="E5500" s="78"/>
      <c r="F5500" s="79"/>
      <c r="G5500" s="80"/>
      <c r="H5500" s="81"/>
      <c r="I5500" s="81"/>
      <c r="J5500" s="82"/>
      <c r="K5500" s="82"/>
      <c r="L5500" s="76"/>
      <c r="M5500" s="83"/>
      <c r="N5500" s="83"/>
      <c r="O5500" s="76"/>
      <c r="P5500" s="76"/>
      <c r="Q5500" s="84"/>
      <c r="R5500" s="85"/>
      <c r="S5500" s="76"/>
      <c r="T5500" s="86"/>
      <c r="U5500" s="84"/>
      <c r="V5500" s="84"/>
      <c r="W5500" s="83"/>
      <c r="X5500" s="76"/>
      <c r="Y5500" s="76"/>
      <c r="Z5500" s="90"/>
      <c r="AA5500" s="81"/>
    </row>
    <row r="5501" spans="1:27" ht="12.75" x14ac:dyDescent="0.2">
      <c r="A5501" s="75"/>
      <c r="B5501" s="76"/>
      <c r="C5501" s="76"/>
      <c r="D5501" s="77"/>
      <c r="E5501" s="78"/>
      <c r="F5501" s="79"/>
      <c r="G5501" s="80"/>
      <c r="H5501" s="81"/>
      <c r="I5501" s="81"/>
      <c r="J5501" s="82"/>
      <c r="K5501" s="82"/>
      <c r="L5501" s="76"/>
      <c r="M5501" s="83"/>
      <c r="N5501" s="83"/>
      <c r="O5501" s="76"/>
      <c r="P5501" s="76"/>
      <c r="Q5501" s="84"/>
      <c r="R5501" s="85"/>
      <c r="S5501" s="76"/>
      <c r="T5501" s="86"/>
      <c r="U5501" s="84"/>
      <c r="V5501" s="84"/>
      <c r="W5501" s="83"/>
      <c r="X5501" s="76"/>
      <c r="Y5501" s="76"/>
      <c r="Z5501" s="90"/>
      <c r="AA5501" s="81"/>
    </row>
    <row r="5502" spans="1:27" ht="12.75" x14ac:dyDescent="0.2">
      <c r="A5502" s="75"/>
      <c r="B5502" s="76"/>
      <c r="C5502" s="76"/>
      <c r="D5502" s="77"/>
      <c r="E5502" s="78"/>
      <c r="F5502" s="79"/>
      <c r="G5502" s="80"/>
      <c r="H5502" s="81"/>
      <c r="I5502" s="81"/>
      <c r="J5502" s="82"/>
      <c r="K5502" s="82"/>
      <c r="L5502" s="76"/>
      <c r="M5502" s="83"/>
      <c r="N5502" s="83"/>
      <c r="O5502" s="76"/>
      <c r="P5502" s="76"/>
      <c r="Q5502" s="84"/>
      <c r="R5502" s="85"/>
      <c r="S5502" s="76"/>
      <c r="T5502" s="86"/>
      <c r="U5502" s="84"/>
      <c r="V5502" s="84"/>
      <c r="W5502" s="83"/>
      <c r="X5502" s="76"/>
      <c r="Y5502" s="76"/>
      <c r="Z5502" s="90"/>
      <c r="AA5502" s="81"/>
    </row>
    <row r="5503" spans="1:27" ht="12.75" x14ac:dyDescent="0.2">
      <c r="A5503" s="75"/>
      <c r="B5503" s="76"/>
      <c r="C5503" s="76"/>
      <c r="D5503" s="77"/>
      <c r="E5503" s="78"/>
      <c r="F5503" s="79"/>
      <c r="G5503" s="80"/>
      <c r="H5503" s="81"/>
      <c r="I5503" s="81"/>
      <c r="J5503" s="82"/>
      <c r="K5503" s="82"/>
      <c r="L5503" s="76"/>
      <c r="M5503" s="83"/>
      <c r="N5503" s="83"/>
      <c r="O5503" s="76"/>
      <c r="P5503" s="76"/>
      <c r="Q5503" s="84"/>
      <c r="R5503" s="85"/>
      <c r="S5503" s="76"/>
      <c r="T5503" s="86"/>
      <c r="U5503" s="84"/>
      <c r="V5503" s="84"/>
      <c r="W5503" s="83"/>
      <c r="X5503" s="76"/>
      <c r="Y5503" s="76"/>
      <c r="Z5503" s="90"/>
      <c r="AA5503" s="81"/>
    </row>
    <row r="5504" spans="1:27" ht="12.75" x14ac:dyDescent="0.2">
      <c r="A5504" s="75"/>
      <c r="B5504" s="76"/>
      <c r="C5504" s="76"/>
      <c r="D5504" s="77"/>
      <c r="E5504" s="78"/>
      <c r="F5504" s="79"/>
      <c r="G5504" s="80"/>
      <c r="H5504" s="81"/>
      <c r="I5504" s="81"/>
      <c r="J5504" s="82"/>
      <c r="K5504" s="82"/>
      <c r="L5504" s="76"/>
      <c r="M5504" s="83"/>
      <c r="N5504" s="83"/>
      <c r="O5504" s="76"/>
      <c r="P5504" s="76"/>
      <c r="Q5504" s="84"/>
      <c r="R5504" s="85"/>
      <c r="S5504" s="76"/>
      <c r="T5504" s="86"/>
      <c r="U5504" s="84"/>
      <c r="V5504" s="84"/>
      <c r="W5504" s="83"/>
      <c r="X5504" s="76"/>
      <c r="Y5504" s="76"/>
      <c r="Z5504" s="90"/>
      <c r="AA5504" s="81"/>
    </row>
    <row r="5505" spans="1:27" ht="12.75" x14ac:dyDescent="0.2">
      <c r="A5505" s="75"/>
      <c r="B5505" s="76"/>
      <c r="C5505" s="76"/>
      <c r="D5505" s="77"/>
      <c r="E5505" s="78"/>
      <c r="F5505" s="79"/>
      <c r="G5505" s="80"/>
      <c r="H5505" s="81"/>
      <c r="I5505" s="81"/>
      <c r="J5505" s="82"/>
      <c r="K5505" s="82"/>
      <c r="L5505" s="76"/>
      <c r="M5505" s="83"/>
      <c r="N5505" s="83"/>
      <c r="O5505" s="76"/>
      <c r="P5505" s="76"/>
      <c r="Q5505" s="84"/>
      <c r="R5505" s="85"/>
      <c r="S5505" s="76"/>
      <c r="T5505" s="86"/>
      <c r="U5505" s="84"/>
      <c r="V5505" s="84"/>
      <c r="W5505" s="83"/>
      <c r="X5505" s="76"/>
      <c r="Y5505" s="76"/>
      <c r="Z5505" s="90"/>
      <c r="AA5505" s="81"/>
    </row>
    <row r="5506" spans="1:27" ht="12.75" x14ac:dyDescent="0.2">
      <c r="A5506" s="75"/>
      <c r="B5506" s="76"/>
      <c r="C5506" s="76"/>
      <c r="D5506" s="77"/>
      <c r="E5506" s="78"/>
      <c r="F5506" s="79"/>
      <c r="G5506" s="80"/>
      <c r="H5506" s="81"/>
      <c r="I5506" s="81"/>
      <c r="J5506" s="82"/>
      <c r="K5506" s="82"/>
      <c r="L5506" s="76"/>
      <c r="M5506" s="83"/>
      <c r="N5506" s="83"/>
      <c r="O5506" s="76"/>
      <c r="P5506" s="76"/>
      <c r="Q5506" s="84"/>
      <c r="R5506" s="85"/>
      <c r="S5506" s="76"/>
      <c r="T5506" s="86"/>
      <c r="U5506" s="84"/>
      <c r="V5506" s="84"/>
      <c r="W5506" s="83"/>
      <c r="X5506" s="76"/>
      <c r="Y5506" s="76"/>
      <c r="Z5506" s="90"/>
      <c r="AA5506" s="81"/>
    </row>
    <row r="5507" spans="1:27" ht="12.75" x14ac:dyDescent="0.2">
      <c r="A5507" s="75"/>
      <c r="B5507" s="76"/>
      <c r="C5507" s="76"/>
      <c r="D5507" s="77"/>
      <c r="E5507" s="78"/>
      <c r="F5507" s="79"/>
      <c r="G5507" s="80"/>
      <c r="H5507" s="81"/>
      <c r="I5507" s="81"/>
      <c r="J5507" s="82"/>
      <c r="K5507" s="82"/>
      <c r="L5507" s="76"/>
      <c r="M5507" s="83"/>
      <c r="N5507" s="83"/>
      <c r="O5507" s="76"/>
      <c r="P5507" s="76"/>
      <c r="Q5507" s="84"/>
      <c r="R5507" s="85"/>
      <c r="S5507" s="76"/>
      <c r="T5507" s="86"/>
      <c r="U5507" s="84"/>
      <c r="V5507" s="84"/>
      <c r="W5507" s="83"/>
      <c r="X5507" s="76"/>
      <c r="Y5507" s="76"/>
      <c r="Z5507" s="90"/>
      <c r="AA5507" s="81"/>
    </row>
    <row r="5508" spans="1:27" ht="12.75" x14ac:dyDescent="0.2">
      <c r="A5508" s="75"/>
      <c r="B5508" s="76"/>
      <c r="C5508" s="76"/>
      <c r="D5508" s="77"/>
      <c r="E5508" s="78"/>
      <c r="F5508" s="79"/>
      <c r="G5508" s="80"/>
      <c r="H5508" s="81"/>
      <c r="I5508" s="81"/>
      <c r="J5508" s="82"/>
      <c r="K5508" s="82"/>
      <c r="L5508" s="76"/>
      <c r="M5508" s="83"/>
      <c r="N5508" s="83"/>
      <c r="O5508" s="76"/>
      <c r="P5508" s="76"/>
      <c r="Q5508" s="84"/>
      <c r="R5508" s="85"/>
      <c r="S5508" s="76"/>
      <c r="T5508" s="86"/>
      <c r="U5508" s="84"/>
      <c r="V5508" s="84"/>
      <c r="W5508" s="83"/>
      <c r="X5508" s="76"/>
      <c r="Y5508" s="76"/>
      <c r="Z5508" s="90"/>
      <c r="AA5508" s="81"/>
    </row>
    <row r="5509" spans="1:27" ht="12.75" x14ac:dyDescent="0.2">
      <c r="A5509" s="75"/>
      <c r="B5509" s="76"/>
      <c r="C5509" s="76"/>
      <c r="D5509" s="77"/>
      <c r="E5509" s="78"/>
      <c r="F5509" s="79"/>
      <c r="G5509" s="80"/>
      <c r="H5509" s="81"/>
      <c r="I5509" s="81"/>
      <c r="J5509" s="82"/>
      <c r="K5509" s="82"/>
      <c r="L5509" s="76"/>
      <c r="M5509" s="83"/>
      <c r="N5509" s="83"/>
      <c r="O5509" s="76"/>
      <c r="P5509" s="76"/>
      <c r="Q5509" s="84"/>
      <c r="R5509" s="85"/>
      <c r="S5509" s="76"/>
      <c r="T5509" s="86"/>
      <c r="U5509" s="84"/>
      <c r="V5509" s="84"/>
      <c r="W5509" s="83"/>
      <c r="X5509" s="76"/>
      <c r="Y5509" s="76"/>
      <c r="Z5509" s="90"/>
      <c r="AA5509" s="81"/>
    </row>
    <row r="5510" spans="1:27" ht="12.75" x14ac:dyDescent="0.2">
      <c r="A5510" s="75"/>
      <c r="B5510" s="76"/>
      <c r="C5510" s="76"/>
      <c r="D5510" s="77"/>
      <c r="E5510" s="78"/>
      <c r="F5510" s="79"/>
      <c r="G5510" s="80"/>
      <c r="H5510" s="81"/>
      <c r="I5510" s="81"/>
      <c r="J5510" s="82"/>
      <c r="K5510" s="82"/>
      <c r="L5510" s="76"/>
      <c r="M5510" s="83"/>
      <c r="N5510" s="83"/>
      <c r="O5510" s="76"/>
      <c r="P5510" s="76"/>
      <c r="Q5510" s="84"/>
      <c r="R5510" s="85"/>
      <c r="S5510" s="76"/>
      <c r="T5510" s="86"/>
      <c r="U5510" s="84"/>
      <c r="V5510" s="84"/>
      <c r="W5510" s="83"/>
      <c r="X5510" s="76"/>
      <c r="Y5510" s="76"/>
      <c r="Z5510" s="90"/>
      <c r="AA5510" s="81"/>
    </row>
    <row r="5511" spans="1:27" ht="12.75" x14ac:dyDescent="0.2">
      <c r="A5511" s="75"/>
      <c r="B5511" s="76"/>
      <c r="C5511" s="76"/>
      <c r="D5511" s="77"/>
      <c r="E5511" s="78"/>
      <c r="F5511" s="79"/>
      <c r="G5511" s="80"/>
      <c r="H5511" s="81"/>
      <c r="I5511" s="81"/>
      <c r="J5511" s="82"/>
      <c r="K5511" s="82"/>
      <c r="L5511" s="76"/>
      <c r="M5511" s="83"/>
      <c r="N5511" s="83"/>
      <c r="O5511" s="76"/>
      <c r="P5511" s="76"/>
      <c r="Q5511" s="84"/>
      <c r="R5511" s="85"/>
      <c r="S5511" s="76"/>
      <c r="T5511" s="86"/>
      <c r="U5511" s="84"/>
      <c r="V5511" s="84"/>
      <c r="W5511" s="83"/>
      <c r="X5511" s="76"/>
      <c r="Y5511" s="76"/>
      <c r="Z5511" s="90"/>
      <c r="AA5511" s="81"/>
    </row>
    <row r="5512" spans="1:27" ht="12.75" x14ac:dyDescent="0.2">
      <c r="A5512" s="75"/>
      <c r="B5512" s="76"/>
      <c r="C5512" s="76"/>
      <c r="D5512" s="77"/>
      <c r="E5512" s="78"/>
      <c r="F5512" s="79"/>
      <c r="G5512" s="80"/>
      <c r="H5512" s="81"/>
      <c r="I5512" s="81"/>
      <c r="J5512" s="82"/>
      <c r="K5512" s="82"/>
      <c r="L5512" s="76"/>
      <c r="M5512" s="83"/>
      <c r="N5512" s="83"/>
      <c r="O5512" s="76"/>
      <c r="P5512" s="76"/>
      <c r="Q5512" s="84"/>
      <c r="R5512" s="85"/>
      <c r="S5512" s="76"/>
      <c r="T5512" s="86"/>
      <c r="U5512" s="84"/>
      <c r="V5512" s="84"/>
      <c r="W5512" s="83"/>
      <c r="X5512" s="76"/>
      <c r="Y5512" s="76"/>
      <c r="Z5512" s="90"/>
      <c r="AA5512" s="81"/>
    </row>
    <row r="5513" spans="1:27" ht="12.75" x14ac:dyDescent="0.2">
      <c r="A5513" s="75"/>
      <c r="B5513" s="76"/>
      <c r="C5513" s="76"/>
      <c r="D5513" s="77"/>
      <c r="E5513" s="78"/>
      <c r="F5513" s="79"/>
      <c r="G5513" s="80"/>
      <c r="H5513" s="81"/>
      <c r="I5513" s="81"/>
      <c r="J5513" s="82"/>
      <c r="K5513" s="82"/>
      <c r="L5513" s="76"/>
      <c r="M5513" s="83"/>
      <c r="N5513" s="83"/>
      <c r="O5513" s="76"/>
      <c r="P5513" s="76"/>
      <c r="Q5513" s="84"/>
      <c r="R5513" s="85"/>
      <c r="S5513" s="76"/>
      <c r="T5513" s="86"/>
      <c r="U5513" s="84"/>
      <c r="V5513" s="84"/>
      <c r="W5513" s="83"/>
      <c r="X5513" s="76"/>
      <c r="Y5513" s="76"/>
      <c r="Z5513" s="90"/>
      <c r="AA5513" s="81"/>
    </row>
    <row r="5514" spans="1:27" ht="12.75" x14ac:dyDescent="0.2">
      <c r="A5514" s="75"/>
      <c r="B5514" s="76"/>
      <c r="C5514" s="76"/>
      <c r="D5514" s="77"/>
      <c r="E5514" s="78"/>
      <c r="F5514" s="79"/>
      <c r="G5514" s="80"/>
      <c r="H5514" s="81"/>
      <c r="I5514" s="81"/>
      <c r="J5514" s="82"/>
      <c r="K5514" s="82"/>
      <c r="L5514" s="76"/>
      <c r="M5514" s="83"/>
      <c r="N5514" s="83"/>
      <c r="O5514" s="76"/>
      <c r="P5514" s="76"/>
      <c r="Q5514" s="84"/>
      <c r="R5514" s="85"/>
      <c r="S5514" s="76"/>
      <c r="T5514" s="86"/>
      <c r="U5514" s="84"/>
      <c r="V5514" s="84"/>
      <c r="W5514" s="83"/>
      <c r="X5514" s="76"/>
      <c r="Y5514" s="76"/>
      <c r="Z5514" s="90"/>
      <c r="AA5514" s="81"/>
    </row>
    <row r="5515" spans="1:27" ht="12.75" x14ac:dyDescent="0.2">
      <c r="A5515" s="75"/>
      <c r="B5515" s="76"/>
      <c r="C5515" s="76"/>
      <c r="D5515" s="77"/>
      <c r="E5515" s="78"/>
      <c r="F5515" s="79"/>
      <c r="G5515" s="80"/>
      <c r="H5515" s="81"/>
      <c r="I5515" s="81"/>
      <c r="J5515" s="82"/>
      <c r="K5515" s="82"/>
      <c r="L5515" s="76"/>
      <c r="M5515" s="83"/>
      <c r="N5515" s="83"/>
      <c r="O5515" s="76"/>
      <c r="P5515" s="76"/>
      <c r="Q5515" s="84"/>
      <c r="R5515" s="85"/>
      <c r="S5515" s="76"/>
      <c r="T5515" s="86"/>
      <c r="U5515" s="84"/>
      <c r="V5515" s="84"/>
      <c r="W5515" s="83"/>
      <c r="X5515" s="76"/>
      <c r="Y5515" s="76"/>
      <c r="Z5515" s="90"/>
      <c r="AA5515" s="81"/>
    </row>
    <row r="5516" spans="1:27" ht="12.75" x14ac:dyDescent="0.2">
      <c r="A5516" s="75"/>
      <c r="B5516" s="76"/>
      <c r="C5516" s="76"/>
      <c r="D5516" s="77"/>
      <c r="E5516" s="78"/>
      <c r="F5516" s="79"/>
      <c r="G5516" s="80"/>
      <c r="H5516" s="81"/>
      <c r="I5516" s="81"/>
      <c r="J5516" s="82"/>
      <c r="K5516" s="82"/>
      <c r="L5516" s="76"/>
      <c r="M5516" s="83"/>
      <c r="N5516" s="83"/>
      <c r="O5516" s="76"/>
      <c r="P5516" s="76"/>
      <c r="Q5516" s="84"/>
      <c r="R5516" s="85"/>
      <c r="S5516" s="76"/>
      <c r="T5516" s="86"/>
      <c r="U5516" s="84"/>
      <c r="V5516" s="84"/>
      <c r="W5516" s="83"/>
      <c r="X5516" s="76"/>
      <c r="Y5516" s="76"/>
      <c r="Z5516" s="90"/>
      <c r="AA5516" s="81"/>
    </row>
    <row r="5517" spans="1:27" ht="12.75" x14ac:dyDescent="0.2">
      <c r="A5517" s="75"/>
      <c r="B5517" s="76"/>
      <c r="C5517" s="76"/>
      <c r="D5517" s="77"/>
      <c r="E5517" s="78"/>
      <c r="F5517" s="79"/>
      <c r="G5517" s="80"/>
      <c r="H5517" s="81"/>
      <c r="I5517" s="81"/>
      <c r="J5517" s="82"/>
      <c r="K5517" s="82"/>
      <c r="L5517" s="76"/>
      <c r="M5517" s="83"/>
      <c r="N5517" s="83"/>
      <c r="O5517" s="76"/>
      <c r="P5517" s="76"/>
      <c r="Q5517" s="84"/>
      <c r="R5517" s="85"/>
      <c r="S5517" s="76"/>
      <c r="T5517" s="86"/>
      <c r="U5517" s="84"/>
      <c r="V5517" s="84"/>
      <c r="W5517" s="83"/>
      <c r="X5517" s="76"/>
      <c r="Y5517" s="76"/>
      <c r="Z5517" s="90"/>
      <c r="AA5517" s="81"/>
    </row>
    <row r="5518" spans="1:27" ht="12.75" x14ac:dyDescent="0.2">
      <c r="A5518" s="75"/>
      <c r="B5518" s="76"/>
      <c r="C5518" s="76"/>
      <c r="D5518" s="77"/>
      <c r="E5518" s="78"/>
      <c r="F5518" s="79"/>
      <c r="G5518" s="80"/>
      <c r="H5518" s="81"/>
      <c r="I5518" s="81"/>
      <c r="J5518" s="82"/>
      <c r="K5518" s="82"/>
      <c r="L5518" s="76"/>
      <c r="M5518" s="83"/>
      <c r="N5518" s="83"/>
      <c r="O5518" s="76"/>
      <c r="P5518" s="76"/>
      <c r="Q5518" s="84"/>
      <c r="R5518" s="85"/>
      <c r="S5518" s="76"/>
      <c r="T5518" s="86"/>
      <c r="U5518" s="84"/>
      <c r="V5518" s="84"/>
      <c r="W5518" s="83"/>
      <c r="X5518" s="76"/>
      <c r="Y5518" s="76"/>
      <c r="Z5518" s="90"/>
      <c r="AA5518" s="81"/>
    </row>
    <row r="5519" spans="1:27" ht="12.75" x14ac:dyDescent="0.2">
      <c r="A5519" s="75"/>
      <c r="B5519" s="76"/>
      <c r="C5519" s="76"/>
      <c r="D5519" s="77"/>
      <c r="E5519" s="78"/>
      <c r="F5519" s="79"/>
      <c r="G5519" s="80"/>
      <c r="H5519" s="81"/>
      <c r="I5519" s="81"/>
      <c r="J5519" s="82"/>
      <c r="K5519" s="82"/>
      <c r="L5519" s="76"/>
      <c r="M5519" s="83"/>
      <c r="N5519" s="83"/>
      <c r="O5519" s="76"/>
      <c r="P5519" s="76"/>
      <c r="Q5519" s="84"/>
      <c r="R5519" s="85"/>
      <c r="S5519" s="76"/>
      <c r="T5519" s="86"/>
      <c r="U5519" s="84"/>
      <c r="V5519" s="84"/>
      <c r="W5519" s="83"/>
      <c r="X5519" s="76"/>
      <c r="Y5519" s="76"/>
      <c r="Z5519" s="90"/>
      <c r="AA5519" s="81"/>
    </row>
    <row r="5520" spans="1:27" ht="12.75" x14ac:dyDescent="0.2">
      <c r="A5520" s="75"/>
      <c r="B5520" s="76"/>
      <c r="C5520" s="76"/>
      <c r="D5520" s="77"/>
      <c r="E5520" s="78"/>
      <c r="F5520" s="79"/>
      <c r="G5520" s="80"/>
      <c r="H5520" s="81"/>
      <c r="I5520" s="81"/>
      <c r="J5520" s="82"/>
      <c r="K5520" s="82"/>
      <c r="L5520" s="76"/>
      <c r="M5520" s="83"/>
      <c r="N5520" s="83"/>
      <c r="O5520" s="76"/>
      <c r="P5520" s="76"/>
      <c r="Q5520" s="84"/>
      <c r="R5520" s="85"/>
      <c r="S5520" s="76"/>
      <c r="T5520" s="86"/>
      <c r="U5520" s="84"/>
      <c r="V5520" s="84"/>
      <c r="W5520" s="83"/>
      <c r="X5520" s="76"/>
      <c r="Y5520" s="76"/>
      <c r="Z5520" s="90"/>
      <c r="AA5520" s="81"/>
    </row>
    <row r="5521" spans="1:27" ht="12.75" x14ac:dyDescent="0.2">
      <c r="A5521" s="75"/>
      <c r="B5521" s="76"/>
      <c r="C5521" s="76"/>
      <c r="D5521" s="77"/>
      <c r="E5521" s="78"/>
      <c r="F5521" s="79"/>
      <c r="G5521" s="80"/>
      <c r="H5521" s="81"/>
      <c r="I5521" s="81"/>
      <c r="J5521" s="82"/>
      <c r="K5521" s="82"/>
      <c r="L5521" s="76"/>
      <c r="M5521" s="83"/>
      <c r="N5521" s="83"/>
      <c r="O5521" s="76"/>
      <c r="P5521" s="76"/>
      <c r="Q5521" s="84"/>
      <c r="R5521" s="85"/>
      <c r="S5521" s="76"/>
      <c r="T5521" s="86"/>
      <c r="U5521" s="84"/>
      <c r="V5521" s="84"/>
      <c r="W5521" s="83"/>
      <c r="X5521" s="76"/>
      <c r="Y5521" s="76"/>
      <c r="Z5521" s="90"/>
      <c r="AA5521" s="81"/>
    </row>
    <row r="5522" spans="1:27" ht="12.75" x14ac:dyDescent="0.2">
      <c r="A5522" s="75"/>
      <c r="B5522" s="76"/>
      <c r="C5522" s="76"/>
      <c r="D5522" s="77"/>
      <c r="E5522" s="78"/>
      <c r="F5522" s="79"/>
      <c r="G5522" s="80"/>
      <c r="H5522" s="81"/>
      <c r="I5522" s="81"/>
      <c r="J5522" s="82"/>
      <c r="K5522" s="82"/>
      <c r="L5522" s="76"/>
      <c r="M5522" s="83"/>
      <c r="N5522" s="83"/>
      <c r="O5522" s="76"/>
      <c r="P5522" s="76"/>
      <c r="Q5522" s="84"/>
      <c r="R5522" s="85"/>
      <c r="S5522" s="76"/>
      <c r="T5522" s="86"/>
      <c r="U5522" s="84"/>
      <c r="V5522" s="84"/>
      <c r="W5522" s="83"/>
      <c r="X5522" s="76"/>
      <c r="Y5522" s="76"/>
      <c r="Z5522" s="90"/>
      <c r="AA5522" s="81"/>
    </row>
    <row r="5523" spans="1:27" ht="12.75" x14ac:dyDescent="0.2">
      <c r="A5523" s="75"/>
      <c r="B5523" s="76"/>
      <c r="C5523" s="76"/>
      <c r="D5523" s="77"/>
      <c r="E5523" s="78"/>
      <c r="F5523" s="79"/>
      <c r="G5523" s="80"/>
      <c r="H5523" s="81"/>
      <c r="I5523" s="81"/>
      <c r="J5523" s="82"/>
      <c r="K5523" s="82"/>
      <c r="L5523" s="76"/>
      <c r="M5523" s="83"/>
      <c r="N5523" s="83"/>
      <c r="O5523" s="76"/>
      <c r="P5523" s="76"/>
      <c r="Q5523" s="84"/>
      <c r="R5523" s="85"/>
      <c r="S5523" s="76"/>
      <c r="T5523" s="86"/>
      <c r="U5523" s="84"/>
      <c r="V5523" s="84"/>
      <c r="W5523" s="83"/>
      <c r="X5523" s="76"/>
      <c r="Y5523" s="76"/>
      <c r="Z5523" s="90"/>
      <c r="AA5523" s="81"/>
    </row>
    <row r="5524" spans="1:27" ht="12.75" x14ac:dyDescent="0.2">
      <c r="A5524" s="75"/>
      <c r="B5524" s="76"/>
      <c r="C5524" s="76"/>
      <c r="D5524" s="77"/>
      <c r="E5524" s="78"/>
      <c r="F5524" s="79"/>
      <c r="G5524" s="80"/>
      <c r="H5524" s="81"/>
      <c r="I5524" s="81"/>
      <c r="J5524" s="82"/>
      <c r="K5524" s="82"/>
      <c r="L5524" s="76"/>
      <c r="M5524" s="83"/>
      <c r="N5524" s="83"/>
      <c r="O5524" s="76"/>
      <c r="P5524" s="76"/>
      <c r="Q5524" s="84"/>
      <c r="R5524" s="85"/>
      <c r="S5524" s="76"/>
      <c r="T5524" s="86"/>
      <c r="U5524" s="84"/>
      <c r="V5524" s="84"/>
      <c r="W5524" s="83"/>
      <c r="X5524" s="76"/>
      <c r="Y5524" s="76"/>
      <c r="Z5524" s="90"/>
      <c r="AA5524" s="81"/>
    </row>
    <row r="5525" spans="1:27" ht="12.75" x14ac:dyDescent="0.2">
      <c r="A5525" s="75"/>
      <c r="B5525" s="76"/>
      <c r="C5525" s="76"/>
      <c r="D5525" s="77"/>
      <c r="E5525" s="78"/>
      <c r="F5525" s="79"/>
      <c r="G5525" s="80"/>
      <c r="H5525" s="81"/>
      <c r="I5525" s="81"/>
      <c r="J5525" s="82"/>
      <c r="K5525" s="82"/>
      <c r="L5525" s="76"/>
      <c r="M5525" s="83"/>
      <c r="N5525" s="83"/>
      <c r="O5525" s="76"/>
      <c r="P5525" s="76"/>
      <c r="Q5525" s="84"/>
      <c r="R5525" s="85"/>
      <c r="S5525" s="76"/>
      <c r="T5525" s="86"/>
      <c r="U5525" s="84"/>
      <c r="V5525" s="84"/>
      <c r="W5525" s="83"/>
      <c r="X5525" s="76"/>
      <c r="Y5525" s="76"/>
      <c r="Z5525" s="90"/>
      <c r="AA5525" s="81"/>
    </row>
    <row r="5526" spans="1:27" ht="12.75" x14ac:dyDescent="0.2">
      <c r="A5526" s="75"/>
      <c r="B5526" s="76"/>
      <c r="C5526" s="76"/>
      <c r="D5526" s="77"/>
      <c r="E5526" s="78"/>
      <c r="F5526" s="79"/>
      <c r="G5526" s="80"/>
      <c r="H5526" s="81"/>
      <c r="I5526" s="81"/>
      <c r="J5526" s="82"/>
      <c r="K5526" s="82"/>
      <c r="L5526" s="76"/>
      <c r="M5526" s="83"/>
      <c r="N5526" s="83"/>
      <c r="O5526" s="76"/>
      <c r="P5526" s="76"/>
      <c r="Q5526" s="84"/>
      <c r="R5526" s="85"/>
      <c r="S5526" s="76"/>
      <c r="T5526" s="86"/>
      <c r="U5526" s="84"/>
      <c r="V5526" s="84"/>
      <c r="W5526" s="83"/>
      <c r="X5526" s="76"/>
      <c r="Y5526" s="76"/>
      <c r="Z5526" s="90"/>
      <c r="AA5526" s="81"/>
    </row>
    <row r="5527" spans="1:27" ht="12.75" x14ac:dyDescent="0.2">
      <c r="A5527" s="75"/>
      <c r="B5527" s="76"/>
      <c r="C5527" s="76"/>
      <c r="D5527" s="77"/>
      <c r="E5527" s="78"/>
      <c r="F5527" s="79"/>
      <c r="G5527" s="80"/>
      <c r="H5527" s="81"/>
      <c r="I5527" s="81"/>
      <c r="J5527" s="82"/>
      <c r="K5527" s="82"/>
      <c r="L5527" s="76"/>
      <c r="M5527" s="83"/>
      <c r="N5527" s="83"/>
      <c r="O5527" s="76"/>
      <c r="P5527" s="76"/>
      <c r="Q5527" s="84"/>
      <c r="R5527" s="85"/>
      <c r="S5527" s="76"/>
      <c r="T5527" s="86"/>
      <c r="U5527" s="84"/>
      <c r="V5527" s="84"/>
      <c r="W5527" s="83"/>
      <c r="X5527" s="76"/>
      <c r="Y5527" s="76"/>
      <c r="Z5527" s="90"/>
      <c r="AA5527" s="81"/>
    </row>
    <row r="5528" spans="1:27" ht="12.75" x14ac:dyDescent="0.2">
      <c r="A5528" s="75"/>
      <c r="B5528" s="76"/>
      <c r="C5528" s="76"/>
      <c r="D5528" s="77"/>
      <c r="E5528" s="78"/>
      <c r="F5528" s="79"/>
      <c r="G5528" s="80"/>
      <c r="H5528" s="81"/>
      <c r="I5528" s="81"/>
      <c r="J5528" s="82"/>
      <c r="K5528" s="82"/>
      <c r="L5528" s="76"/>
      <c r="M5528" s="83"/>
      <c r="N5528" s="83"/>
      <c r="O5528" s="76"/>
      <c r="P5528" s="76"/>
      <c r="Q5528" s="84"/>
      <c r="R5528" s="85"/>
      <c r="S5528" s="76"/>
      <c r="T5528" s="86"/>
      <c r="U5528" s="84"/>
      <c r="V5528" s="84"/>
      <c r="W5528" s="83"/>
      <c r="X5528" s="76"/>
      <c r="Y5528" s="76"/>
      <c r="Z5528" s="90"/>
      <c r="AA5528" s="81"/>
    </row>
    <row r="5529" spans="1:27" ht="12.75" x14ac:dyDescent="0.2">
      <c r="A5529" s="75"/>
      <c r="B5529" s="76"/>
      <c r="C5529" s="76"/>
      <c r="D5529" s="77"/>
      <c r="E5529" s="78"/>
      <c r="F5529" s="79"/>
      <c r="G5529" s="80"/>
      <c r="H5529" s="81"/>
      <c r="I5529" s="81"/>
      <c r="J5529" s="82"/>
      <c r="K5529" s="82"/>
      <c r="L5529" s="76"/>
      <c r="M5529" s="83"/>
      <c r="N5529" s="83"/>
      <c r="O5529" s="76"/>
      <c r="P5529" s="76"/>
      <c r="Q5529" s="84"/>
      <c r="R5529" s="85"/>
      <c r="S5529" s="76"/>
      <c r="T5529" s="86"/>
      <c r="U5529" s="84"/>
      <c r="V5529" s="84"/>
      <c r="W5529" s="83"/>
      <c r="X5529" s="76"/>
      <c r="Y5529" s="76"/>
      <c r="Z5529" s="90"/>
      <c r="AA5529" s="81"/>
    </row>
    <row r="5530" spans="1:27" ht="12.75" x14ac:dyDescent="0.2">
      <c r="A5530" s="75"/>
      <c r="B5530" s="76"/>
      <c r="C5530" s="76"/>
      <c r="D5530" s="77"/>
      <c r="E5530" s="78"/>
      <c r="F5530" s="79"/>
      <c r="G5530" s="80"/>
      <c r="H5530" s="81"/>
      <c r="I5530" s="81"/>
      <c r="J5530" s="82"/>
      <c r="K5530" s="82"/>
      <c r="L5530" s="76"/>
      <c r="M5530" s="83"/>
      <c r="N5530" s="83"/>
      <c r="O5530" s="76"/>
      <c r="P5530" s="76"/>
      <c r="Q5530" s="84"/>
      <c r="R5530" s="85"/>
      <c r="S5530" s="76"/>
      <c r="T5530" s="86"/>
      <c r="U5530" s="84"/>
      <c r="V5530" s="84"/>
      <c r="W5530" s="83"/>
      <c r="X5530" s="76"/>
      <c r="Y5530" s="76"/>
      <c r="Z5530" s="90"/>
      <c r="AA5530" s="81"/>
    </row>
    <row r="5531" spans="1:27" ht="12.75" x14ac:dyDescent="0.2">
      <c r="A5531" s="75"/>
      <c r="B5531" s="76"/>
      <c r="C5531" s="76"/>
      <c r="D5531" s="77"/>
      <c r="E5531" s="78"/>
      <c r="F5531" s="79"/>
      <c r="G5531" s="80"/>
      <c r="H5531" s="81"/>
      <c r="I5531" s="81"/>
      <c r="J5531" s="82"/>
      <c r="K5531" s="82"/>
      <c r="L5531" s="76"/>
      <c r="M5531" s="83"/>
      <c r="N5531" s="83"/>
      <c r="O5531" s="76"/>
      <c r="P5531" s="76"/>
      <c r="Q5531" s="84"/>
      <c r="R5531" s="85"/>
      <c r="S5531" s="76"/>
      <c r="T5531" s="86"/>
      <c r="U5531" s="84"/>
      <c r="V5531" s="84"/>
      <c r="W5531" s="83"/>
      <c r="X5531" s="76"/>
      <c r="Y5531" s="76"/>
      <c r="Z5531" s="90"/>
      <c r="AA5531" s="81"/>
    </row>
    <row r="5532" spans="1:27" ht="12.75" x14ac:dyDescent="0.2">
      <c r="A5532" s="75"/>
      <c r="B5532" s="76"/>
      <c r="C5532" s="76"/>
      <c r="D5532" s="77"/>
      <c r="E5532" s="78"/>
      <c r="F5532" s="79"/>
      <c r="G5532" s="80"/>
      <c r="H5532" s="81"/>
      <c r="I5532" s="81"/>
      <c r="J5532" s="82"/>
      <c r="K5532" s="82"/>
      <c r="L5532" s="76"/>
      <c r="M5532" s="83"/>
      <c r="N5532" s="83"/>
      <c r="O5532" s="76"/>
      <c r="P5532" s="76"/>
      <c r="Q5532" s="84"/>
      <c r="R5532" s="85"/>
      <c r="S5532" s="76"/>
      <c r="T5532" s="86"/>
      <c r="U5532" s="84"/>
      <c r="V5532" s="84"/>
      <c r="W5532" s="83"/>
      <c r="X5532" s="76"/>
      <c r="Y5532" s="76"/>
      <c r="Z5532" s="90"/>
      <c r="AA5532" s="81"/>
    </row>
    <row r="5533" spans="1:27" ht="12.75" x14ac:dyDescent="0.2">
      <c r="A5533" s="75"/>
      <c r="B5533" s="76"/>
      <c r="C5533" s="76"/>
      <c r="D5533" s="77"/>
      <c r="E5533" s="78"/>
      <c r="F5533" s="79"/>
      <c r="G5533" s="80"/>
      <c r="H5533" s="81"/>
      <c r="I5533" s="81"/>
      <c r="J5533" s="82"/>
      <c r="K5533" s="82"/>
      <c r="L5533" s="76"/>
      <c r="M5533" s="83"/>
      <c r="N5533" s="83"/>
      <c r="O5533" s="76"/>
      <c r="P5533" s="76"/>
      <c r="Q5533" s="84"/>
      <c r="R5533" s="85"/>
      <c r="S5533" s="76"/>
      <c r="T5533" s="86"/>
      <c r="U5533" s="84"/>
      <c r="V5533" s="84"/>
      <c r="W5533" s="83"/>
      <c r="X5533" s="76"/>
      <c r="Y5533" s="76"/>
      <c r="Z5533" s="90"/>
      <c r="AA5533" s="81"/>
    </row>
    <row r="5534" spans="1:27" ht="12.75" x14ac:dyDescent="0.2">
      <c r="A5534" s="75"/>
      <c r="B5534" s="76"/>
      <c r="C5534" s="76"/>
      <c r="D5534" s="77"/>
      <c r="E5534" s="78"/>
      <c r="F5534" s="79"/>
      <c r="G5534" s="80"/>
      <c r="H5534" s="81"/>
      <c r="I5534" s="81"/>
      <c r="J5534" s="82"/>
      <c r="K5534" s="82"/>
      <c r="L5534" s="76"/>
      <c r="M5534" s="83"/>
      <c r="N5534" s="83"/>
      <c r="O5534" s="76"/>
      <c r="P5534" s="76"/>
      <c r="Q5534" s="84"/>
      <c r="R5534" s="85"/>
      <c r="S5534" s="76"/>
      <c r="T5534" s="86"/>
      <c r="U5534" s="84"/>
      <c r="V5534" s="84"/>
      <c r="W5534" s="83"/>
      <c r="X5534" s="76"/>
      <c r="Y5534" s="76"/>
      <c r="Z5534" s="90"/>
      <c r="AA5534" s="81"/>
    </row>
    <row r="5535" spans="1:27" ht="12.75" x14ac:dyDescent="0.2">
      <c r="A5535" s="75"/>
      <c r="B5535" s="76"/>
      <c r="C5535" s="76"/>
      <c r="D5535" s="77"/>
      <c r="E5535" s="78"/>
      <c r="F5535" s="79"/>
      <c r="G5535" s="80"/>
      <c r="H5535" s="81"/>
      <c r="I5535" s="81"/>
      <c r="J5535" s="82"/>
      <c r="K5535" s="82"/>
      <c r="L5535" s="76"/>
      <c r="M5535" s="83"/>
      <c r="N5535" s="83"/>
      <c r="O5535" s="76"/>
      <c r="P5535" s="76"/>
      <c r="Q5535" s="84"/>
      <c r="R5535" s="85"/>
      <c r="S5535" s="76"/>
      <c r="T5535" s="86"/>
      <c r="U5535" s="84"/>
      <c r="V5535" s="84"/>
      <c r="W5535" s="83"/>
      <c r="X5535" s="76"/>
      <c r="Y5535" s="76"/>
      <c r="Z5535" s="90"/>
      <c r="AA5535" s="81"/>
    </row>
    <row r="5536" spans="1:27" ht="12.75" x14ac:dyDescent="0.2">
      <c r="A5536" s="75"/>
      <c r="B5536" s="76"/>
      <c r="C5536" s="76"/>
      <c r="D5536" s="77"/>
      <c r="E5536" s="78"/>
      <c r="F5536" s="79"/>
      <c r="G5536" s="80"/>
      <c r="H5536" s="81"/>
      <c r="I5536" s="81"/>
      <c r="J5536" s="82"/>
      <c r="K5536" s="82"/>
      <c r="L5536" s="76"/>
      <c r="M5536" s="83"/>
      <c r="N5536" s="83"/>
      <c r="O5536" s="76"/>
      <c r="P5536" s="76"/>
      <c r="Q5536" s="84"/>
      <c r="R5536" s="85"/>
      <c r="S5536" s="76"/>
      <c r="T5536" s="86"/>
      <c r="U5536" s="84"/>
      <c r="V5536" s="84"/>
      <c r="W5536" s="83"/>
      <c r="X5536" s="76"/>
      <c r="Y5536" s="76"/>
      <c r="Z5536" s="90"/>
      <c r="AA5536" s="81"/>
    </row>
    <row r="5537" spans="1:27" ht="12.75" x14ac:dyDescent="0.2">
      <c r="A5537" s="75"/>
      <c r="B5537" s="76"/>
      <c r="C5537" s="76"/>
      <c r="D5537" s="77"/>
      <c r="E5537" s="78"/>
      <c r="F5537" s="79"/>
      <c r="G5537" s="80"/>
      <c r="H5537" s="81"/>
      <c r="I5537" s="81"/>
      <c r="J5537" s="82"/>
      <c r="K5537" s="82"/>
      <c r="L5537" s="76"/>
      <c r="M5537" s="83"/>
      <c r="N5537" s="83"/>
      <c r="O5537" s="76"/>
      <c r="P5537" s="76"/>
      <c r="Q5537" s="84"/>
      <c r="R5537" s="85"/>
      <c r="S5537" s="76"/>
      <c r="T5537" s="86"/>
      <c r="U5537" s="84"/>
      <c r="V5537" s="84"/>
      <c r="W5537" s="83"/>
      <c r="X5537" s="76"/>
      <c r="Y5537" s="76"/>
      <c r="Z5537" s="90"/>
      <c r="AA5537" s="81"/>
    </row>
    <row r="5538" spans="1:27" ht="12.75" x14ac:dyDescent="0.2">
      <c r="A5538" s="75"/>
      <c r="B5538" s="76"/>
      <c r="C5538" s="76"/>
      <c r="D5538" s="77"/>
      <c r="E5538" s="78"/>
      <c r="F5538" s="79"/>
      <c r="G5538" s="80"/>
      <c r="H5538" s="81"/>
      <c r="I5538" s="81"/>
      <c r="J5538" s="82"/>
      <c r="K5538" s="82"/>
      <c r="L5538" s="76"/>
      <c r="M5538" s="83"/>
      <c r="N5538" s="83"/>
      <c r="O5538" s="76"/>
      <c r="P5538" s="76"/>
      <c r="Q5538" s="84"/>
      <c r="R5538" s="85"/>
      <c r="S5538" s="76"/>
      <c r="T5538" s="86"/>
      <c r="U5538" s="84"/>
      <c r="V5538" s="84"/>
      <c r="W5538" s="83"/>
      <c r="X5538" s="76"/>
      <c r="Y5538" s="76"/>
      <c r="Z5538" s="90"/>
      <c r="AA5538" s="81"/>
    </row>
    <row r="5539" spans="1:27" ht="12.75" x14ac:dyDescent="0.2">
      <c r="A5539" s="75"/>
      <c r="B5539" s="76"/>
      <c r="C5539" s="76"/>
      <c r="D5539" s="77"/>
      <c r="E5539" s="78"/>
      <c r="F5539" s="79"/>
      <c r="G5539" s="80"/>
      <c r="H5539" s="81"/>
      <c r="I5539" s="81"/>
      <c r="J5539" s="82"/>
      <c r="K5539" s="82"/>
      <c r="L5539" s="76"/>
      <c r="M5539" s="83"/>
      <c r="N5539" s="83"/>
      <c r="O5539" s="76"/>
      <c r="P5539" s="76"/>
      <c r="Q5539" s="84"/>
      <c r="R5539" s="85"/>
      <c r="S5539" s="76"/>
      <c r="T5539" s="86"/>
      <c r="U5539" s="84"/>
      <c r="V5539" s="84"/>
      <c r="W5539" s="83"/>
      <c r="X5539" s="76"/>
      <c r="Y5539" s="76"/>
      <c r="Z5539" s="90"/>
      <c r="AA5539" s="81"/>
    </row>
    <row r="5540" spans="1:27" ht="12.75" x14ac:dyDescent="0.2">
      <c r="A5540" s="75"/>
      <c r="B5540" s="76"/>
      <c r="C5540" s="76"/>
      <c r="D5540" s="77"/>
      <c r="E5540" s="78"/>
      <c r="F5540" s="79"/>
      <c r="G5540" s="80"/>
      <c r="H5540" s="81"/>
      <c r="I5540" s="81"/>
      <c r="J5540" s="82"/>
      <c r="K5540" s="82"/>
      <c r="L5540" s="76"/>
      <c r="M5540" s="83"/>
      <c r="N5540" s="83"/>
      <c r="O5540" s="76"/>
      <c r="P5540" s="76"/>
      <c r="Q5540" s="84"/>
      <c r="R5540" s="85"/>
      <c r="S5540" s="76"/>
      <c r="T5540" s="86"/>
      <c r="U5540" s="84"/>
      <c r="V5540" s="84"/>
      <c r="W5540" s="83"/>
      <c r="X5540" s="76"/>
      <c r="Y5540" s="76"/>
      <c r="Z5540" s="90"/>
      <c r="AA5540" s="81"/>
    </row>
    <row r="5541" spans="1:27" ht="12.75" x14ac:dyDescent="0.2">
      <c r="A5541" s="75"/>
      <c r="B5541" s="76"/>
      <c r="C5541" s="76"/>
      <c r="D5541" s="77"/>
      <c r="E5541" s="78"/>
      <c r="F5541" s="79"/>
      <c r="G5541" s="80"/>
      <c r="H5541" s="81"/>
      <c r="I5541" s="81"/>
      <c r="J5541" s="82"/>
      <c r="K5541" s="82"/>
      <c r="L5541" s="76"/>
      <c r="M5541" s="83"/>
      <c r="N5541" s="83"/>
      <c r="O5541" s="76"/>
      <c r="P5541" s="76"/>
      <c r="Q5541" s="84"/>
      <c r="R5541" s="85"/>
      <c r="S5541" s="76"/>
      <c r="T5541" s="86"/>
      <c r="U5541" s="84"/>
      <c r="V5541" s="84"/>
      <c r="W5541" s="83"/>
      <c r="X5541" s="76"/>
      <c r="Y5541" s="76"/>
      <c r="Z5541" s="90"/>
      <c r="AA5541" s="81"/>
    </row>
    <row r="5542" spans="1:27" ht="12.75" x14ac:dyDescent="0.2">
      <c r="A5542" s="75"/>
      <c r="B5542" s="76"/>
      <c r="C5542" s="76"/>
      <c r="D5542" s="77"/>
      <c r="E5542" s="78"/>
      <c r="F5542" s="79"/>
      <c r="G5542" s="80"/>
      <c r="H5542" s="81"/>
      <c r="I5542" s="81"/>
      <c r="J5542" s="82"/>
      <c r="K5542" s="82"/>
      <c r="L5542" s="76"/>
      <c r="M5542" s="83"/>
      <c r="N5542" s="83"/>
      <c r="O5542" s="76"/>
      <c r="P5542" s="76"/>
      <c r="Q5542" s="84"/>
      <c r="R5542" s="85"/>
      <c r="S5542" s="76"/>
      <c r="T5542" s="86"/>
      <c r="U5542" s="84"/>
      <c r="V5542" s="84"/>
      <c r="W5542" s="83"/>
      <c r="X5542" s="76"/>
      <c r="Y5542" s="76"/>
      <c r="Z5542" s="90"/>
      <c r="AA5542" s="81"/>
    </row>
    <row r="5543" spans="1:27" ht="12.75" x14ac:dyDescent="0.2">
      <c r="A5543" s="75"/>
      <c r="B5543" s="76"/>
      <c r="C5543" s="76"/>
      <c r="D5543" s="77"/>
      <c r="E5543" s="78"/>
      <c r="F5543" s="79"/>
      <c r="G5543" s="80"/>
      <c r="H5543" s="81"/>
      <c r="I5543" s="81"/>
      <c r="J5543" s="82"/>
      <c r="K5543" s="82"/>
      <c r="L5543" s="76"/>
      <c r="M5543" s="83"/>
      <c r="N5543" s="83"/>
      <c r="O5543" s="76"/>
      <c r="P5543" s="76"/>
      <c r="Q5543" s="84"/>
      <c r="R5543" s="85"/>
      <c r="S5543" s="76"/>
      <c r="T5543" s="86"/>
      <c r="U5543" s="84"/>
      <c r="V5543" s="84"/>
      <c r="W5543" s="83"/>
      <c r="X5543" s="76"/>
      <c r="Y5543" s="76"/>
      <c r="Z5543" s="90"/>
      <c r="AA5543" s="81"/>
    </row>
    <row r="5544" spans="1:27" ht="12.75" x14ac:dyDescent="0.2">
      <c r="A5544" s="75"/>
      <c r="B5544" s="76"/>
      <c r="C5544" s="76"/>
      <c r="D5544" s="77"/>
      <c r="E5544" s="78"/>
      <c r="F5544" s="79"/>
      <c r="G5544" s="80"/>
      <c r="H5544" s="81"/>
      <c r="I5544" s="81"/>
      <c r="J5544" s="82"/>
      <c r="K5544" s="82"/>
      <c r="L5544" s="76"/>
      <c r="M5544" s="83"/>
      <c r="N5544" s="83"/>
      <c r="O5544" s="76"/>
      <c r="P5544" s="76"/>
      <c r="Q5544" s="84"/>
      <c r="R5544" s="85"/>
      <c r="S5544" s="76"/>
      <c r="T5544" s="86"/>
      <c r="U5544" s="84"/>
      <c r="V5544" s="84"/>
      <c r="W5544" s="83"/>
      <c r="X5544" s="76"/>
      <c r="Y5544" s="76"/>
      <c r="Z5544" s="90"/>
      <c r="AA5544" s="81"/>
    </row>
    <row r="5545" spans="1:27" ht="12.75" x14ac:dyDescent="0.2">
      <c r="A5545" s="75"/>
      <c r="B5545" s="76"/>
      <c r="C5545" s="76"/>
      <c r="D5545" s="77"/>
      <c r="E5545" s="78"/>
      <c r="F5545" s="79"/>
      <c r="G5545" s="80"/>
      <c r="H5545" s="81"/>
      <c r="I5545" s="81"/>
      <c r="J5545" s="82"/>
      <c r="K5545" s="82"/>
      <c r="L5545" s="76"/>
      <c r="M5545" s="83"/>
      <c r="N5545" s="83"/>
      <c r="O5545" s="76"/>
      <c r="P5545" s="76"/>
      <c r="Q5545" s="84"/>
      <c r="R5545" s="85"/>
      <c r="S5545" s="76"/>
      <c r="T5545" s="86"/>
      <c r="U5545" s="84"/>
      <c r="V5545" s="84"/>
      <c r="W5545" s="83"/>
      <c r="X5545" s="76"/>
      <c r="Y5545" s="76"/>
      <c r="Z5545" s="90"/>
      <c r="AA5545" s="81"/>
    </row>
    <row r="5546" spans="1:27" ht="12.75" x14ac:dyDescent="0.2">
      <c r="A5546" s="75"/>
      <c r="B5546" s="76"/>
      <c r="C5546" s="76"/>
      <c r="D5546" s="77"/>
      <c r="E5546" s="78"/>
      <c r="F5546" s="79"/>
      <c r="G5546" s="80"/>
      <c r="H5546" s="81"/>
      <c r="I5546" s="81"/>
      <c r="J5546" s="82"/>
      <c r="K5546" s="82"/>
      <c r="L5546" s="76"/>
      <c r="M5546" s="83"/>
      <c r="N5546" s="83"/>
      <c r="O5546" s="76"/>
      <c r="P5546" s="76"/>
      <c r="Q5546" s="84"/>
      <c r="R5546" s="85"/>
      <c r="S5546" s="76"/>
      <c r="T5546" s="86"/>
      <c r="U5546" s="84"/>
      <c r="V5546" s="84"/>
      <c r="W5546" s="83"/>
      <c r="X5546" s="76"/>
      <c r="Y5546" s="76"/>
      <c r="Z5546" s="90"/>
      <c r="AA5546" s="81"/>
    </row>
    <row r="5547" spans="1:27" ht="12.75" x14ac:dyDescent="0.2">
      <c r="A5547" s="75"/>
      <c r="B5547" s="76"/>
      <c r="C5547" s="76"/>
      <c r="D5547" s="77"/>
      <c r="E5547" s="78"/>
      <c r="F5547" s="79"/>
      <c r="G5547" s="80"/>
      <c r="H5547" s="81"/>
      <c r="I5547" s="81"/>
      <c r="J5547" s="82"/>
      <c r="K5547" s="82"/>
      <c r="L5547" s="76"/>
      <c r="M5547" s="83"/>
      <c r="N5547" s="83"/>
      <c r="O5547" s="76"/>
      <c r="P5547" s="76"/>
      <c r="Q5547" s="84"/>
      <c r="R5547" s="85"/>
      <c r="S5547" s="76"/>
      <c r="T5547" s="86"/>
      <c r="U5547" s="84"/>
      <c r="V5547" s="84"/>
      <c r="W5547" s="83"/>
      <c r="X5547" s="76"/>
      <c r="Y5547" s="76"/>
      <c r="Z5547" s="90"/>
      <c r="AA5547" s="81"/>
    </row>
    <row r="5548" spans="1:27" ht="12.75" x14ac:dyDescent="0.2">
      <c r="A5548" s="75"/>
      <c r="B5548" s="76"/>
      <c r="C5548" s="76"/>
      <c r="D5548" s="77"/>
      <c r="E5548" s="78"/>
      <c r="F5548" s="79"/>
      <c r="G5548" s="80"/>
      <c r="H5548" s="81"/>
      <c r="I5548" s="81"/>
      <c r="J5548" s="82"/>
      <c r="K5548" s="82"/>
      <c r="L5548" s="76"/>
      <c r="M5548" s="83"/>
      <c r="N5548" s="83"/>
      <c r="O5548" s="76"/>
      <c r="P5548" s="76"/>
      <c r="Q5548" s="84"/>
      <c r="R5548" s="85"/>
      <c r="S5548" s="76"/>
      <c r="T5548" s="86"/>
      <c r="U5548" s="84"/>
      <c r="V5548" s="84"/>
      <c r="W5548" s="83"/>
      <c r="X5548" s="76"/>
      <c r="Y5548" s="76"/>
      <c r="Z5548" s="90"/>
      <c r="AA5548" s="81"/>
    </row>
    <row r="5549" spans="1:27" ht="12.75" x14ac:dyDescent="0.2">
      <c r="A5549" s="75"/>
      <c r="B5549" s="76"/>
      <c r="C5549" s="76"/>
      <c r="D5549" s="77"/>
      <c r="E5549" s="78"/>
      <c r="F5549" s="79"/>
      <c r="G5549" s="80"/>
      <c r="H5549" s="81"/>
      <c r="I5549" s="81"/>
      <c r="J5549" s="82"/>
      <c r="K5549" s="82"/>
      <c r="L5549" s="76"/>
      <c r="M5549" s="83"/>
      <c r="N5549" s="83"/>
      <c r="O5549" s="76"/>
      <c r="P5549" s="76"/>
      <c r="Q5549" s="84"/>
      <c r="R5549" s="85"/>
      <c r="S5549" s="76"/>
      <c r="T5549" s="86"/>
      <c r="U5549" s="84"/>
      <c r="V5549" s="84"/>
      <c r="W5549" s="83"/>
      <c r="X5549" s="76"/>
      <c r="Y5549" s="76"/>
      <c r="Z5549" s="90"/>
      <c r="AA5549" s="81"/>
    </row>
    <row r="5550" spans="1:27" ht="12.75" x14ac:dyDescent="0.2">
      <c r="A5550" s="75"/>
      <c r="B5550" s="76"/>
      <c r="C5550" s="76"/>
      <c r="D5550" s="77"/>
      <c r="E5550" s="78"/>
      <c r="F5550" s="79"/>
      <c r="G5550" s="80"/>
      <c r="H5550" s="81"/>
      <c r="I5550" s="81"/>
      <c r="J5550" s="82"/>
      <c r="K5550" s="82"/>
      <c r="L5550" s="76"/>
      <c r="M5550" s="83"/>
      <c r="N5550" s="83"/>
      <c r="O5550" s="76"/>
      <c r="P5550" s="76"/>
      <c r="Q5550" s="84"/>
      <c r="R5550" s="85"/>
      <c r="S5550" s="76"/>
      <c r="T5550" s="86"/>
      <c r="U5550" s="84"/>
      <c r="V5550" s="84"/>
      <c r="W5550" s="83"/>
      <c r="X5550" s="76"/>
      <c r="Y5550" s="76"/>
      <c r="Z5550" s="90"/>
      <c r="AA5550" s="81"/>
    </row>
    <row r="5551" spans="1:27" ht="12.75" x14ac:dyDescent="0.2">
      <c r="A5551" s="75"/>
      <c r="B5551" s="76"/>
      <c r="C5551" s="76"/>
      <c r="D5551" s="77"/>
      <c r="E5551" s="78"/>
      <c r="F5551" s="79"/>
      <c r="G5551" s="80"/>
      <c r="H5551" s="81"/>
      <c r="I5551" s="81"/>
      <c r="J5551" s="82"/>
      <c r="K5551" s="82"/>
      <c r="L5551" s="76"/>
      <c r="M5551" s="83"/>
      <c r="N5551" s="83"/>
      <c r="O5551" s="76"/>
      <c r="P5551" s="76"/>
      <c r="Q5551" s="84"/>
      <c r="R5551" s="85"/>
      <c r="S5551" s="76"/>
      <c r="T5551" s="86"/>
      <c r="U5551" s="84"/>
      <c r="V5551" s="84"/>
      <c r="W5551" s="83"/>
      <c r="X5551" s="76"/>
      <c r="Y5551" s="76"/>
      <c r="Z5551" s="90"/>
      <c r="AA5551" s="81"/>
    </row>
    <row r="5552" spans="1:27" ht="12.75" x14ac:dyDescent="0.2">
      <c r="A5552" s="75"/>
      <c r="B5552" s="76"/>
      <c r="C5552" s="76"/>
      <c r="D5552" s="77"/>
      <c r="E5552" s="78"/>
      <c r="F5552" s="79"/>
      <c r="G5552" s="80"/>
      <c r="H5552" s="81"/>
      <c r="I5552" s="81"/>
      <c r="J5552" s="82"/>
      <c r="K5552" s="82"/>
      <c r="L5552" s="76"/>
      <c r="M5552" s="83"/>
      <c r="N5552" s="83"/>
      <c r="O5552" s="76"/>
      <c r="P5552" s="76"/>
      <c r="Q5552" s="84"/>
      <c r="R5552" s="85"/>
      <c r="S5552" s="76"/>
      <c r="T5552" s="86"/>
      <c r="U5552" s="84"/>
      <c r="V5552" s="84"/>
      <c r="W5552" s="83"/>
      <c r="X5552" s="76"/>
      <c r="Y5552" s="76"/>
      <c r="Z5552" s="90"/>
      <c r="AA5552" s="81"/>
    </row>
    <row r="5553" spans="1:27" ht="12.75" x14ac:dyDescent="0.2">
      <c r="A5553" s="75"/>
      <c r="B5553" s="76"/>
      <c r="C5553" s="76"/>
      <c r="D5553" s="77"/>
      <c r="E5553" s="78"/>
      <c r="F5553" s="79"/>
      <c r="G5553" s="80"/>
      <c r="H5553" s="81"/>
      <c r="I5553" s="81"/>
      <c r="J5553" s="82"/>
      <c r="K5553" s="82"/>
      <c r="L5553" s="76"/>
      <c r="M5553" s="83"/>
      <c r="N5553" s="83"/>
      <c r="O5553" s="76"/>
      <c r="P5553" s="76"/>
      <c r="Q5553" s="84"/>
      <c r="R5553" s="85"/>
      <c r="S5553" s="76"/>
      <c r="T5553" s="86"/>
      <c r="U5553" s="84"/>
      <c r="V5553" s="84"/>
      <c r="W5553" s="83"/>
      <c r="X5553" s="76"/>
      <c r="Y5553" s="76"/>
      <c r="Z5553" s="90"/>
      <c r="AA5553" s="81"/>
    </row>
    <row r="5554" spans="1:27" ht="12.75" x14ac:dyDescent="0.2">
      <c r="A5554" s="75"/>
      <c r="B5554" s="76"/>
      <c r="C5554" s="76"/>
      <c r="D5554" s="77"/>
      <c r="E5554" s="78"/>
      <c r="F5554" s="79"/>
      <c r="G5554" s="80"/>
      <c r="H5554" s="81"/>
      <c r="I5554" s="81"/>
      <c r="J5554" s="82"/>
      <c r="K5554" s="82"/>
      <c r="L5554" s="76"/>
      <c r="M5554" s="83"/>
      <c r="N5554" s="83"/>
      <c r="O5554" s="76"/>
      <c r="P5554" s="76"/>
      <c r="Q5554" s="84"/>
      <c r="R5554" s="85"/>
      <c r="S5554" s="76"/>
      <c r="T5554" s="86"/>
      <c r="U5554" s="84"/>
      <c r="V5554" s="84"/>
      <c r="W5554" s="83"/>
      <c r="X5554" s="76"/>
      <c r="Y5554" s="76"/>
      <c r="Z5554" s="90"/>
      <c r="AA5554" s="81"/>
    </row>
    <row r="5555" spans="1:27" ht="12.75" x14ac:dyDescent="0.2">
      <c r="A5555" s="75"/>
      <c r="B5555" s="76"/>
      <c r="C5555" s="76"/>
      <c r="D5555" s="77"/>
      <c r="E5555" s="78"/>
      <c r="F5555" s="79"/>
      <c r="G5555" s="80"/>
      <c r="H5555" s="81"/>
      <c r="I5555" s="81"/>
      <c r="J5555" s="82"/>
      <c r="K5555" s="82"/>
      <c r="L5555" s="76"/>
      <c r="M5555" s="83"/>
      <c r="N5555" s="83"/>
      <c r="O5555" s="76"/>
      <c r="P5555" s="76"/>
      <c r="Q5555" s="84"/>
      <c r="R5555" s="85"/>
      <c r="S5555" s="76"/>
      <c r="T5555" s="86"/>
      <c r="U5555" s="84"/>
      <c r="V5555" s="84"/>
      <c r="W5555" s="83"/>
      <c r="X5555" s="76"/>
      <c r="Y5555" s="76"/>
      <c r="Z5555" s="90"/>
      <c r="AA5555" s="81"/>
    </row>
    <row r="5556" spans="1:27" ht="12.75" x14ac:dyDescent="0.2">
      <c r="A5556" s="75"/>
      <c r="B5556" s="76"/>
      <c r="C5556" s="76"/>
      <c r="D5556" s="77"/>
      <c r="E5556" s="78"/>
      <c r="F5556" s="79"/>
      <c r="G5556" s="80"/>
      <c r="H5556" s="81"/>
      <c r="I5556" s="81"/>
      <c r="J5556" s="82"/>
      <c r="K5556" s="82"/>
      <c r="L5556" s="76"/>
      <c r="M5556" s="83"/>
      <c r="N5556" s="83"/>
      <c r="O5556" s="76"/>
      <c r="P5556" s="76"/>
      <c r="Q5556" s="84"/>
      <c r="R5556" s="85"/>
      <c r="S5556" s="76"/>
      <c r="T5556" s="86"/>
      <c r="U5556" s="84"/>
      <c r="V5556" s="84"/>
      <c r="W5556" s="83"/>
      <c r="X5556" s="76"/>
      <c r="Y5556" s="76"/>
      <c r="Z5556" s="90"/>
      <c r="AA5556" s="81"/>
    </row>
    <row r="5557" spans="1:27" ht="12.75" x14ac:dyDescent="0.2">
      <c r="A5557" s="75"/>
      <c r="B5557" s="76"/>
      <c r="C5557" s="76"/>
      <c r="D5557" s="77"/>
      <c r="E5557" s="78"/>
      <c r="F5557" s="79"/>
      <c r="G5557" s="80"/>
      <c r="H5557" s="81"/>
      <c r="I5557" s="81"/>
      <c r="J5557" s="82"/>
      <c r="K5557" s="82"/>
      <c r="L5557" s="76"/>
      <c r="M5557" s="83"/>
      <c r="N5557" s="83"/>
      <c r="O5557" s="76"/>
      <c r="P5557" s="76"/>
      <c r="Q5557" s="84"/>
      <c r="R5557" s="85"/>
      <c r="S5557" s="76"/>
      <c r="T5557" s="86"/>
      <c r="U5557" s="84"/>
      <c r="V5557" s="84"/>
      <c r="W5557" s="83"/>
      <c r="X5557" s="76"/>
      <c r="Y5557" s="76"/>
      <c r="Z5557" s="90"/>
      <c r="AA5557" s="81"/>
    </row>
    <row r="5558" spans="1:27" ht="12.75" x14ac:dyDescent="0.2">
      <c r="A5558" s="75"/>
      <c r="B5558" s="76"/>
      <c r="C5558" s="76"/>
      <c r="D5558" s="77"/>
      <c r="E5558" s="78"/>
      <c r="F5558" s="79"/>
      <c r="G5558" s="80"/>
      <c r="H5558" s="81"/>
      <c r="I5558" s="81"/>
      <c r="J5558" s="82"/>
      <c r="K5558" s="82"/>
      <c r="L5558" s="76"/>
      <c r="M5558" s="83"/>
      <c r="N5558" s="83"/>
      <c r="O5558" s="76"/>
      <c r="P5558" s="76"/>
      <c r="Q5558" s="84"/>
      <c r="R5558" s="85"/>
      <c r="S5558" s="76"/>
      <c r="T5558" s="86"/>
      <c r="U5558" s="84"/>
      <c r="V5558" s="84"/>
      <c r="W5558" s="83"/>
      <c r="X5558" s="76"/>
      <c r="Y5558" s="76"/>
      <c r="Z5558" s="90"/>
      <c r="AA5558" s="81"/>
    </row>
    <row r="5559" spans="1:27" ht="12.75" x14ac:dyDescent="0.2">
      <c r="A5559" s="75"/>
      <c r="B5559" s="76"/>
      <c r="C5559" s="76"/>
      <c r="D5559" s="77"/>
      <c r="E5559" s="78"/>
      <c r="F5559" s="79"/>
      <c r="G5559" s="80"/>
      <c r="H5559" s="81"/>
      <c r="I5559" s="81"/>
      <c r="J5559" s="82"/>
      <c r="K5559" s="82"/>
      <c r="L5559" s="76"/>
      <c r="M5559" s="83"/>
      <c r="N5559" s="83"/>
      <c r="O5559" s="76"/>
      <c r="P5559" s="76"/>
      <c r="Q5559" s="84"/>
      <c r="R5559" s="85"/>
      <c r="S5559" s="76"/>
      <c r="T5559" s="86"/>
      <c r="U5559" s="84"/>
      <c r="V5559" s="84"/>
      <c r="W5559" s="83"/>
      <c r="X5559" s="76"/>
      <c r="Y5559" s="76"/>
      <c r="Z5559" s="90"/>
      <c r="AA5559" s="81"/>
    </row>
    <row r="5560" spans="1:27" ht="12.75" x14ac:dyDescent="0.2">
      <c r="A5560" s="75"/>
      <c r="B5560" s="76"/>
      <c r="C5560" s="76"/>
      <c r="D5560" s="77"/>
      <c r="E5560" s="78"/>
      <c r="F5560" s="79"/>
      <c r="G5560" s="80"/>
      <c r="H5560" s="81"/>
      <c r="I5560" s="81"/>
      <c r="J5560" s="82"/>
      <c r="K5560" s="82"/>
      <c r="L5560" s="76"/>
      <c r="M5560" s="83"/>
      <c r="N5560" s="83"/>
      <c r="O5560" s="76"/>
      <c r="P5560" s="76"/>
      <c r="Q5560" s="84"/>
      <c r="R5560" s="85"/>
      <c r="S5560" s="76"/>
      <c r="T5560" s="86"/>
      <c r="U5560" s="84"/>
      <c r="V5560" s="84"/>
      <c r="W5560" s="83"/>
      <c r="X5560" s="76"/>
      <c r="Y5560" s="76"/>
      <c r="Z5560" s="90"/>
      <c r="AA5560" s="81"/>
    </row>
    <row r="5561" spans="1:27" ht="12.75" x14ac:dyDescent="0.2">
      <c r="A5561" s="75"/>
      <c r="B5561" s="76"/>
      <c r="C5561" s="76"/>
      <c r="D5561" s="77"/>
      <c r="E5561" s="78"/>
      <c r="F5561" s="79"/>
      <c r="G5561" s="80"/>
      <c r="H5561" s="81"/>
      <c r="I5561" s="81"/>
      <c r="J5561" s="82"/>
      <c r="K5561" s="82"/>
      <c r="L5561" s="76"/>
      <c r="M5561" s="83"/>
      <c r="N5561" s="83"/>
      <c r="O5561" s="76"/>
      <c r="P5561" s="76"/>
      <c r="Q5561" s="84"/>
      <c r="R5561" s="85"/>
      <c r="S5561" s="76"/>
      <c r="T5561" s="86"/>
      <c r="U5561" s="84"/>
      <c r="V5561" s="84"/>
      <c r="W5561" s="83"/>
      <c r="X5561" s="76"/>
      <c r="Y5561" s="76"/>
      <c r="Z5561" s="90"/>
      <c r="AA5561" s="81"/>
    </row>
    <row r="5562" spans="1:27" ht="12.75" x14ac:dyDescent="0.2">
      <c r="A5562" s="75"/>
      <c r="B5562" s="76"/>
      <c r="C5562" s="76"/>
      <c r="D5562" s="77"/>
      <c r="E5562" s="78"/>
      <c r="F5562" s="79"/>
      <c r="G5562" s="80"/>
      <c r="H5562" s="81"/>
      <c r="I5562" s="81"/>
      <c r="J5562" s="82"/>
      <c r="K5562" s="82"/>
      <c r="L5562" s="76"/>
      <c r="M5562" s="83"/>
      <c r="N5562" s="83"/>
      <c r="O5562" s="76"/>
      <c r="P5562" s="76"/>
      <c r="Q5562" s="84"/>
      <c r="R5562" s="85"/>
      <c r="S5562" s="76"/>
      <c r="T5562" s="86"/>
      <c r="U5562" s="84"/>
      <c r="V5562" s="84"/>
      <c r="W5562" s="83"/>
      <c r="X5562" s="76"/>
      <c r="Y5562" s="76"/>
      <c r="Z5562" s="90"/>
      <c r="AA5562" s="81"/>
    </row>
    <row r="5563" spans="1:27" ht="12.75" x14ac:dyDescent="0.2">
      <c r="A5563" s="75"/>
      <c r="B5563" s="76"/>
      <c r="C5563" s="76"/>
      <c r="D5563" s="77"/>
      <c r="E5563" s="78"/>
      <c r="F5563" s="79"/>
      <c r="G5563" s="80"/>
      <c r="H5563" s="81"/>
      <c r="I5563" s="81"/>
      <c r="J5563" s="82"/>
      <c r="K5563" s="82"/>
      <c r="L5563" s="76"/>
      <c r="M5563" s="83"/>
      <c r="N5563" s="83"/>
      <c r="O5563" s="76"/>
      <c r="P5563" s="76"/>
      <c r="Q5563" s="84"/>
      <c r="R5563" s="85"/>
      <c r="S5563" s="76"/>
      <c r="T5563" s="86"/>
      <c r="U5563" s="84"/>
      <c r="V5563" s="84"/>
      <c r="W5563" s="83"/>
      <c r="X5563" s="76"/>
      <c r="Y5563" s="76"/>
      <c r="Z5563" s="90"/>
      <c r="AA5563" s="81"/>
    </row>
    <row r="5564" spans="1:27" ht="12.75" x14ac:dyDescent="0.2">
      <c r="A5564" s="75"/>
      <c r="B5564" s="76"/>
      <c r="C5564" s="76"/>
      <c r="D5564" s="77"/>
      <c r="E5564" s="78"/>
      <c r="F5564" s="79"/>
      <c r="G5564" s="80"/>
      <c r="H5564" s="81"/>
      <c r="I5564" s="81"/>
      <c r="J5564" s="82"/>
      <c r="K5564" s="82"/>
      <c r="L5564" s="76"/>
      <c r="M5564" s="83"/>
      <c r="N5564" s="83"/>
      <c r="O5564" s="76"/>
      <c r="P5564" s="76"/>
      <c r="Q5564" s="84"/>
      <c r="R5564" s="85"/>
      <c r="S5564" s="76"/>
      <c r="T5564" s="86"/>
      <c r="U5564" s="84"/>
      <c r="V5564" s="84"/>
      <c r="W5564" s="83"/>
      <c r="X5564" s="76"/>
      <c r="Y5564" s="76"/>
      <c r="Z5564" s="90"/>
      <c r="AA5564" s="81"/>
    </row>
    <row r="5565" spans="1:27" ht="12.75" x14ac:dyDescent="0.2">
      <c r="A5565" s="75"/>
      <c r="B5565" s="76"/>
      <c r="C5565" s="76"/>
      <c r="D5565" s="77"/>
      <c r="E5565" s="78"/>
      <c r="F5565" s="79"/>
      <c r="G5565" s="80"/>
      <c r="H5565" s="81"/>
      <c r="I5565" s="81"/>
      <c r="J5565" s="82"/>
      <c r="K5565" s="82"/>
      <c r="L5565" s="76"/>
      <c r="M5565" s="83"/>
      <c r="N5565" s="83"/>
      <c r="O5565" s="76"/>
      <c r="P5565" s="76"/>
      <c r="Q5565" s="84"/>
      <c r="R5565" s="85"/>
      <c r="S5565" s="76"/>
      <c r="T5565" s="86"/>
      <c r="U5565" s="84"/>
      <c r="V5565" s="84"/>
      <c r="W5565" s="83"/>
      <c r="X5565" s="76"/>
      <c r="Y5565" s="76"/>
      <c r="Z5565" s="90"/>
      <c r="AA5565" s="81"/>
    </row>
    <row r="5566" spans="1:27" ht="12.75" x14ac:dyDescent="0.2">
      <c r="A5566" s="75"/>
      <c r="B5566" s="76"/>
      <c r="C5566" s="76"/>
      <c r="D5566" s="77"/>
      <c r="E5566" s="78"/>
      <c r="F5566" s="79"/>
      <c r="G5566" s="80"/>
      <c r="H5566" s="81"/>
      <c r="I5566" s="81"/>
      <c r="J5566" s="82"/>
      <c r="K5566" s="82"/>
      <c r="L5566" s="76"/>
      <c r="M5566" s="83"/>
      <c r="N5566" s="83"/>
      <c r="O5566" s="76"/>
      <c r="P5566" s="76"/>
      <c r="Q5566" s="84"/>
      <c r="R5566" s="85"/>
      <c r="S5566" s="76"/>
      <c r="T5566" s="86"/>
      <c r="U5566" s="84"/>
      <c r="V5566" s="84"/>
      <c r="W5566" s="83"/>
      <c r="X5566" s="76"/>
      <c r="Y5566" s="76"/>
      <c r="Z5566" s="90"/>
      <c r="AA5566" s="81"/>
    </row>
    <row r="5567" spans="1:27" ht="12.75" x14ac:dyDescent="0.2">
      <c r="A5567" s="75"/>
      <c r="B5567" s="76"/>
      <c r="C5567" s="76"/>
      <c r="D5567" s="77"/>
      <c r="E5567" s="78"/>
      <c r="F5567" s="79"/>
      <c r="G5567" s="80"/>
      <c r="H5567" s="81"/>
      <c r="I5567" s="81"/>
      <c r="J5567" s="82"/>
      <c r="K5567" s="82"/>
      <c r="L5567" s="76"/>
      <c r="M5567" s="83"/>
      <c r="N5567" s="83"/>
      <c r="O5567" s="76"/>
      <c r="P5567" s="76"/>
      <c r="Q5567" s="84"/>
      <c r="R5567" s="85"/>
      <c r="S5567" s="76"/>
      <c r="T5567" s="86"/>
      <c r="U5567" s="84"/>
      <c r="V5567" s="84"/>
      <c r="W5567" s="83"/>
      <c r="X5567" s="76"/>
      <c r="Y5567" s="76"/>
      <c r="Z5567" s="90"/>
      <c r="AA5567" s="81"/>
    </row>
    <row r="5568" spans="1:27" ht="12.75" x14ac:dyDescent="0.2">
      <c r="A5568" s="75"/>
      <c r="B5568" s="76"/>
      <c r="C5568" s="76"/>
      <c r="D5568" s="77"/>
      <c r="E5568" s="78"/>
      <c r="F5568" s="79"/>
      <c r="G5568" s="80"/>
      <c r="H5568" s="81"/>
      <c r="I5568" s="81"/>
      <c r="J5568" s="82"/>
      <c r="K5568" s="82"/>
      <c r="L5568" s="76"/>
      <c r="M5568" s="83"/>
      <c r="N5568" s="83"/>
      <c r="O5568" s="76"/>
      <c r="P5568" s="76"/>
      <c r="Q5568" s="84"/>
      <c r="R5568" s="85"/>
      <c r="S5568" s="76"/>
      <c r="T5568" s="86"/>
      <c r="U5568" s="84"/>
      <c r="V5568" s="84"/>
      <c r="W5568" s="83"/>
      <c r="X5568" s="76"/>
      <c r="Y5568" s="76"/>
      <c r="Z5568" s="90"/>
      <c r="AA5568" s="81"/>
    </row>
    <row r="5569" spans="1:27" ht="12.75" x14ac:dyDescent="0.2">
      <c r="A5569" s="75"/>
      <c r="B5569" s="76"/>
      <c r="C5569" s="76"/>
      <c r="D5569" s="77"/>
      <c r="E5569" s="78"/>
      <c r="F5569" s="79"/>
      <c r="G5569" s="80"/>
      <c r="H5569" s="81"/>
      <c r="I5569" s="81"/>
      <c r="J5569" s="82"/>
      <c r="K5569" s="82"/>
      <c r="L5569" s="76"/>
      <c r="M5569" s="83"/>
      <c r="N5569" s="83"/>
      <c r="O5569" s="76"/>
      <c r="P5569" s="76"/>
      <c r="Q5569" s="84"/>
      <c r="R5569" s="85"/>
      <c r="S5569" s="76"/>
      <c r="T5569" s="86"/>
      <c r="U5569" s="84"/>
      <c r="V5569" s="84"/>
      <c r="W5569" s="83"/>
      <c r="X5569" s="76"/>
      <c r="Y5569" s="76"/>
      <c r="Z5569" s="90"/>
      <c r="AA5569" s="81"/>
    </row>
    <row r="5570" spans="1:27" ht="12.75" x14ac:dyDescent="0.2">
      <c r="A5570" s="75"/>
      <c r="B5570" s="76"/>
      <c r="C5570" s="76"/>
      <c r="D5570" s="77"/>
      <c r="E5570" s="78"/>
      <c r="F5570" s="79"/>
      <c r="G5570" s="80"/>
      <c r="H5570" s="81"/>
      <c r="I5570" s="81"/>
      <c r="J5570" s="82"/>
      <c r="K5570" s="82"/>
      <c r="L5570" s="76"/>
      <c r="M5570" s="83"/>
      <c r="N5570" s="83"/>
      <c r="O5570" s="76"/>
      <c r="P5570" s="76"/>
      <c r="Q5570" s="84"/>
      <c r="R5570" s="85"/>
      <c r="S5570" s="76"/>
      <c r="T5570" s="86"/>
      <c r="U5570" s="84"/>
      <c r="V5570" s="84"/>
      <c r="W5570" s="83"/>
      <c r="X5570" s="76"/>
      <c r="Y5570" s="76"/>
      <c r="Z5570" s="90"/>
      <c r="AA5570" s="81"/>
    </row>
    <row r="5571" spans="1:27" ht="12.75" x14ac:dyDescent="0.2">
      <c r="A5571" s="75"/>
      <c r="B5571" s="76"/>
      <c r="C5571" s="76"/>
      <c r="D5571" s="77"/>
      <c r="E5571" s="78"/>
      <c r="F5571" s="79"/>
      <c r="G5571" s="80"/>
      <c r="H5571" s="81"/>
      <c r="I5571" s="81"/>
      <c r="J5571" s="82"/>
      <c r="K5571" s="82"/>
      <c r="L5571" s="76"/>
      <c r="M5571" s="83"/>
      <c r="N5571" s="83"/>
      <c r="O5571" s="76"/>
      <c r="P5571" s="76"/>
      <c r="Q5571" s="84"/>
      <c r="R5571" s="85"/>
      <c r="S5571" s="76"/>
      <c r="T5571" s="86"/>
      <c r="U5571" s="84"/>
      <c r="V5571" s="84"/>
      <c r="W5571" s="83"/>
      <c r="X5571" s="76"/>
      <c r="Y5571" s="76"/>
      <c r="Z5571" s="90"/>
      <c r="AA5571" s="81"/>
    </row>
    <row r="5572" spans="1:27" ht="12.75" x14ac:dyDescent="0.2">
      <c r="A5572" s="75"/>
      <c r="B5572" s="76"/>
      <c r="C5572" s="76"/>
      <c r="D5572" s="77"/>
      <c r="E5572" s="78"/>
      <c r="F5572" s="79"/>
      <c r="G5572" s="80"/>
      <c r="H5572" s="81"/>
      <c r="I5572" s="81"/>
      <c r="J5572" s="82"/>
      <c r="K5572" s="82"/>
      <c r="L5572" s="76"/>
      <c r="M5572" s="83"/>
      <c r="N5572" s="83"/>
      <c r="O5572" s="76"/>
      <c r="P5572" s="76"/>
      <c r="Q5572" s="84"/>
      <c r="R5572" s="85"/>
      <c r="S5572" s="76"/>
      <c r="T5572" s="86"/>
      <c r="U5572" s="84"/>
      <c r="V5572" s="84"/>
      <c r="W5572" s="83"/>
      <c r="X5572" s="76"/>
      <c r="Y5572" s="76"/>
      <c r="Z5572" s="90"/>
      <c r="AA5572" s="81"/>
    </row>
    <row r="5573" spans="1:27" ht="12.75" x14ac:dyDescent="0.2">
      <c r="A5573" s="75"/>
      <c r="B5573" s="76"/>
      <c r="C5573" s="76"/>
      <c r="D5573" s="77"/>
      <c r="E5573" s="78"/>
      <c r="F5573" s="79"/>
      <c r="G5573" s="80"/>
      <c r="H5573" s="81"/>
      <c r="I5573" s="81"/>
      <c r="J5573" s="82"/>
      <c r="K5573" s="82"/>
      <c r="L5573" s="76"/>
      <c r="M5573" s="83"/>
      <c r="N5573" s="83"/>
      <c r="O5573" s="76"/>
      <c r="P5573" s="76"/>
      <c r="Q5573" s="84"/>
      <c r="R5573" s="85"/>
      <c r="S5573" s="76"/>
      <c r="T5573" s="86"/>
      <c r="U5573" s="84"/>
      <c r="V5573" s="84"/>
      <c r="W5573" s="83"/>
      <c r="X5573" s="76"/>
      <c r="Y5573" s="76"/>
      <c r="Z5573" s="90"/>
      <c r="AA5573" s="81"/>
    </row>
    <row r="5574" spans="1:27" ht="12.75" x14ac:dyDescent="0.2">
      <c r="A5574" s="75"/>
      <c r="B5574" s="76"/>
      <c r="C5574" s="76"/>
      <c r="D5574" s="77"/>
      <c r="E5574" s="78"/>
      <c r="F5574" s="79"/>
      <c r="G5574" s="80"/>
      <c r="H5574" s="81"/>
      <c r="I5574" s="81"/>
      <c r="J5574" s="82"/>
      <c r="K5574" s="82"/>
      <c r="L5574" s="76"/>
      <c r="M5574" s="83"/>
      <c r="N5574" s="83"/>
      <c r="O5574" s="76"/>
      <c r="P5574" s="76"/>
      <c r="Q5574" s="84"/>
      <c r="R5574" s="85"/>
      <c r="S5574" s="76"/>
      <c r="T5574" s="86"/>
      <c r="U5574" s="84"/>
      <c r="V5574" s="84"/>
      <c r="W5574" s="83"/>
      <c r="X5574" s="76"/>
      <c r="Y5574" s="76"/>
      <c r="Z5574" s="90"/>
      <c r="AA5574" s="81"/>
    </row>
    <row r="5575" spans="1:27" ht="12.75" x14ac:dyDescent="0.2">
      <c r="A5575" s="75"/>
      <c r="B5575" s="76"/>
      <c r="C5575" s="76"/>
      <c r="D5575" s="77"/>
      <c r="E5575" s="78"/>
      <c r="F5575" s="79"/>
      <c r="G5575" s="80"/>
      <c r="H5575" s="81"/>
      <c r="I5575" s="81"/>
      <c r="J5575" s="82"/>
      <c r="K5575" s="82"/>
      <c r="L5575" s="76"/>
      <c r="M5575" s="83"/>
      <c r="N5575" s="83"/>
      <c r="O5575" s="76"/>
      <c r="P5575" s="76"/>
      <c r="Q5575" s="84"/>
      <c r="R5575" s="85"/>
      <c r="S5575" s="76"/>
      <c r="T5575" s="86"/>
      <c r="U5575" s="84"/>
      <c r="V5575" s="84"/>
      <c r="W5575" s="83"/>
      <c r="X5575" s="76"/>
      <c r="Y5575" s="76"/>
      <c r="Z5575" s="90"/>
      <c r="AA5575" s="81"/>
    </row>
    <row r="5576" spans="1:27" ht="12.75" x14ac:dyDescent="0.2">
      <c r="A5576" s="75"/>
      <c r="B5576" s="76"/>
      <c r="C5576" s="76"/>
      <c r="D5576" s="77"/>
      <c r="E5576" s="78"/>
      <c r="F5576" s="79"/>
      <c r="G5576" s="80"/>
      <c r="H5576" s="81"/>
      <c r="I5576" s="81"/>
      <c r="J5576" s="82"/>
      <c r="K5576" s="82"/>
      <c r="L5576" s="76"/>
      <c r="M5576" s="83"/>
      <c r="N5576" s="83"/>
      <c r="O5576" s="76"/>
      <c r="P5576" s="76"/>
      <c r="Q5576" s="84"/>
      <c r="R5576" s="85"/>
      <c r="S5576" s="76"/>
      <c r="T5576" s="86"/>
      <c r="U5576" s="84"/>
      <c r="V5576" s="84"/>
      <c r="W5576" s="83"/>
      <c r="X5576" s="76"/>
      <c r="Y5576" s="76"/>
      <c r="Z5576" s="90"/>
      <c r="AA5576" s="81"/>
    </row>
    <row r="5577" spans="1:27" ht="12.75" x14ac:dyDescent="0.2">
      <c r="A5577" s="75"/>
      <c r="B5577" s="76"/>
      <c r="C5577" s="76"/>
      <c r="D5577" s="77"/>
      <c r="E5577" s="78"/>
      <c r="F5577" s="79"/>
      <c r="G5577" s="80"/>
      <c r="H5577" s="81"/>
      <c r="I5577" s="81"/>
      <c r="J5577" s="82"/>
      <c r="K5577" s="82"/>
      <c r="L5577" s="76"/>
      <c r="M5577" s="83"/>
      <c r="N5577" s="83"/>
      <c r="O5577" s="76"/>
      <c r="P5577" s="76"/>
      <c r="Q5577" s="84"/>
      <c r="R5577" s="85"/>
      <c r="S5577" s="76"/>
      <c r="T5577" s="86"/>
      <c r="U5577" s="84"/>
      <c r="V5577" s="84"/>
      <c r="W5577" s="83"/>
      <c r="X5577" s="76"/>
      <c r="Y5577" s="76"/>
      <c r="Z5577" s="90"/>
      <c r="AA5577" s="81"/>
    </row>
    <row r="5578" spans="1:27" ht="12.75" x14ac:dyDescent="0.2">
      <c r="A5578" s="75"/>
      <c r="B5578" s="76"/>
      <c r="C5578" s="76"/>
      <c r="D5578" s="77"/>
      <c r="E5578" s="78"/>
      <c r="F5578" s="79"/>
      <c r="G5578" s="80"/>
      <c r="H5578" s="81"/>
      <c r="I5578" s="81"/>
      <c r="J5578" s="82"/>
      <c r="K5578" s="82"/>
      <c r="L5578" s="76"/>
      <c r="M5578" s="83"/>
      <c r="N5578" s="83"/>
      <c r="O5578" s="76"/>
      <c r="P5578" s="76"/>
      <c r="Q5578" s="84"/>
      <c r="R5578" s="85"/>
      <c r="S5578" s="76"/>
      <c r="T5578" s="86"/>
      <c r="U5578" s="84"/>
      <c r="V5578" s="84"/>
      <c r="W5578" s="83"/>
      <c r="X5578" s="76"/>
      <c r="Y5578" s="76"/>
      <c r="Z5578" s="90"/>
      <c r="AA5578" s="81"/>
    </row>
    <row r="5579" spans="1:27" ht="12.75" x14ac:dyDescent="0.2">
      <c r="A5579" s="75"/>
      <c r="B5579" s="76"/>
      <c r="C5579" s="76"/>
      <c r="D5579" s="77"/>
      <c r="E5579" s="78"/>
      <c r="F5579" s="79"/>
      <c r="G5579" s="80"/>
      <c r="H5579" s="81"/>
      <c r="I5579" s="81"/>
      <c r="J5579" s="82"/>
      <c r="K5579" s="82"/>
      <c r="L5579" s="76"/>
      <c r="M5579" s="83"/>
      <c r="N5579" s="83"/>
      <c r="O5579" s="76"/>
      <c r="P5579" s="76"/>
      <c r="Q5579" s="84"/>
      <c r="R5579" s="85"/>
      <c r="S5579" s="76"/>
      <c r="T5579" s="86"/>
      <c r="U5579" s="84"/>
      <c r="V5579" s="84"/>
      <c r="W5579" s="83"/>
      <c r="X5579" s="76"/>
      <c r="Y5579" s="76"/>
      <c r="Z5579" s="90"/>
      <c r="AA5579" s="81"/>
    </row>
    <row r="5580" spans="1:27" ht="12.75" x14ac:dyDescent="0.2">
      <c r="A5580" s="75"/>
      <c r="B5580" s="76"/>
      <c r="C5580" s="76"/>
      <c r="D5580" s="77"/>
      <c r="E5580" s="78"/>
      <c r="F5580" s="79"/>
      <c r="G5580" s="80"/>
      <c r="H5580" s="81"/>
      <c r="I5580" s="81"/>
      <c r="J5580" s="82"/>
      <c r="K5580" s="82"/>
      <c r="L5580" s="76"/>
      <c r="M5580" s="83"/>
      <c r="N5580" s="83"/>
      <c r="O5580" s="76"/>
      <c r="P5580" s="76"/>
      <c r="Q5580" s="84"/>
      <c r="R5580" s="85"/>
      <c r="S5580" s="76"/>
      <c r="T5580" s="86"/>
      <c r="U5580" s="84"/>
      <c r="V5580" s="84"/>
      <c r="W5580" s="83"/>
      <c r="X5580" s="76"/>
      <c r="Y5580" s="76"/>
      <c r="Z5580" s="90"/>
      <c r="AA5580" s="81"/>
    </row>
    <row r="5581" spans="1:27" ht="12.75" x14ac:dyDescent="0.2">
      <c r="A5581" s="75"/>
      <c r="B5581" s="76"/>
      <c r="C5581" s="76"/>
      <c r="D5581" s="77"/>
      <c r="E5581" s="78"/>
      <c r="F5581" s="79"/>
      <c r="G5581" s="80"/>
      <c r="H5581" s="81"/>
      <c r="I5581" s="81"/>
      <c r="J5581" s="82"/>
      <c r="K5581" s="82"/>
      <c r="L5581" s="76"/>
      <c r="M5581" s="83"/>
      <c r="N5581" s="83"/>
      <c r="O5581" s="76"/>
      <c r="P5581" s="76"/>
      <c r="Q5581" s="84"/>
      <c r="R5581" s="85"/>
      <c r="S5581" s="76"/>
      <c r="T5581" s="86"/>
      <c r="U5581" s="84"/>
      <c r="V5581" s="84"/>
      <c r="W5581" s="83"/>
      <c r="X5581" s="76"/>
      <c r="Y5581" s="76"/>
      <c r="Z5581" s="90"/>
      <c r="AA5581" s="81"/>
    </row>
    <row r="5582" spans="1:27" ht="12.75" x14ac:dyDescent="0.2">
      <c r="A5582" s="75"/>
      <c r="B5582" s="76"/>
      <c r="C5582" s="76"/>
      <c r="D5582" s="77"/>
      <c r="E5582" s="78"/>
      <c r="F5582" s="79"/>
      <c r="G5582" s="80"/>
      <c r="H5582" s="81"/>
      <c r="I5582" s="81"/>
      <c r="J5582" s="82"/>
      <c r="K5582" s="82"/>
      <c r="L5582" s="76"/>
      <c r="M5582" s="83"/>
      <c r="N5582" s="83"/>
      <c r="O5582" s="76"/>
      <c r="P5582" s="76"/>
      <c r="Q5582" s="84"/>
      <c r="R5582" s="85"/>
      <c r="S5582" s="76"/>
      <c r="T5582" s="86"/>
      <c r="U5582" s="84"/>
      <c r="V5582" s="84"/>
      <c r="W5582" s="83"/>
      <c r="X5582" s="76"/>
      <c r="Y5582" s="76"/>
      <c r="Z5582" s="90"/>
      <c r="AA5582" s="81"/>
    </row>
    <row r="5583" spans="1:27" ht="12.75" x14ac:dyDescent="0.2">
      <c r="A5583" s="75"/>
      <c r="B5583" s="76"/>
      <c r="C5583" s="76"/>
      <c r="D5583" s="77"/>
      <c r="E5583" s="78"/>
      <c r="F5583" s="79"/>
      <c r="G5583" s="80"/>
      <c r="H5583" s="81"/>
      <c r="I5583" s="81"/>
      <c r="J5583" s="82"/>
      <c r="K5583" s="82"/>
      <c r="L5583" s="76"/>
      <c r="M5583" s="83"/>
      <c r="N5583" s="83"/>
      <c r="O5583" s="76"/>
      <c r="P5583" s="76"/>
      <c r="Q5583" s="84"/>
      <c r="R5583" s="85"/>
      <c r="S5583" s="76"/>
      <c r="T5583" s="86"/>
      <c r="U5583" s="84"/>
      <c r="V5583" s="84"/>
      <c r="W5583" s="83"/>
      <c r="X5583" s="76"/>
      <c r="Y5583" s="76"/>
      <c r="Z5583" s="90"/>
      <c r="AA5583" s="81"/>
    </row>
    <row r="5584" spans="1:27" ht="12.75" x14ac:dyDescent="0.2">
      <c r="A5584" s="75"/>
      <c r="B5584" s="76"/>
      <c r="C5584" s="76"/>
      <c r="D5584" s="77"/>
      <c r="E5584" s="78"/>
      <c r="F5584" s="79"/>
      <c r="G5584" s="80"/>
      <c r="H5584" s="81"/>
      <c r="I5584" s="81"/>
      <c r="J5584" s="82"/>
      <c r="K5584" s="82"/>
      <c r="L5584" s="76"/>
      <c r="M5584" s="83"/>
      <c r="N5584" s="83"/>
      <c r="O5584" s="76"/>
      <c r="P5584" s="76"/>
      <c r="Q5584" s="84"/>
      <c r="R5584" s="85"/>
      <c r="S5584" s="76"/>
      <c r="T5584" s="86"/>
      <c r="U5584" s="84"/>
      <c r="V5584" s="84"/>
      <c r="W5584" s="83"/>
      <c r="X5584" s="76"/>
      <c r="Y5584" s="76"/>
      <c r="Z5584" s="90"/>
      <c r="AA5584" s="81"/>
    </row>
    <row r="5585" spans="1:27" ht="12.75" x14ac:dyDescent="0.2">
      <c r="A5585" s="75"/>
      <c r="B5585" s="76"/>
      <c r="C5585" s="76"/>
      <c r="D5585" s="77"/>
      <c r="E5585" s="78"/>
      <c r="F5585" s="79"/>
      <c r="G5585" s="80"/>
      <c r="H5585" s="81"/>
      <c r="I5585" s="81"/>
      <c r="J5585" s="82"/>
      <c r="K5585" s="82"/>
      <c r="L5585" s="76"/>
      <c r="M5585" s="83"/>
      <c r="N5585" s="83"/>
      <c r="O5585" s="76"/>
      <c r="P5585" s="76"/>
      <c r="Q5585" s="84"/>
      <c r="R5585" s="85"/>
      <c r="S5585" s="76"/>
      <c r="T5585" s="86"/>
      <c r="U5585" s="84"/>
      <c r="V5585" s="84"/>
      <c r="W5585" s="83"/>
      <c r="X5585" s="76"/>
      <c r="Y5585" s="76"/>
      <c r="Z5585" s="90"/>
      <c r="AA5585" s="81"/>
    </row>
    <row r="5586" spans="1:27" ht="12.75" x14ac:dyDescent="0.2">
      <c r="A5586" s="75"/>
      <c r="B5586" s="76"/>
      <c r="C5586" s="76"/>
      <c r="D5586" s="77"/>
      <c r="E5586" s="78"/>
      <c r="F5586" s="79"/>
      <c r="G5586" s="80"/>
      <c r="H5586" s="81"/>
      <c r="I5586" s="81"/>
      <c r="J5586" s="82"/>
      <c r="K5586" s="82"/>
      <c r="L5586" s="76"/>
      <c r="M5586" s="83"/>
      <c r="N5586" s="83"/>
      <c r="O5586" s="76"/>
      <c r="P5586" s="76"/>
      <c r="Q5586" s="84"/>
      <c r="R5586" s="85"/>
      <c r="S5586" s="76"/>
      <c r="T5586" s="86"/>
      <c r="U5586" s="84"/>
      <c r="V5586" s="84"/>
      <c r="W5586" s="83"/>
      <c r="X5586" s="76"/>
      <c r="Y5586" s="76"/>
      <c r="Z5586" s="90"/>
      <c r="AA5586" s="81"/>
    </row>
    <row r="5587" spans="1:27" ht="12.75" x14ac:dyDescent="0.2">
      <c r="A5587" s="75"/>
      <c r="B5587" s="76"/>
      <c r="C5587" s="76"/>
      <c r="D5587" s="77"/>
      <c r="E5587" s="78"/>
      <c r="F5587" s="79"/>
      <c r="G5587" s="80"/>
      <c r="H5587" s="81"/>
      <c r="I5587" s="81"/>
      <c r="J5587" s="82"/>
      <c r="K5587" s="82"/>
      <c r="L5587" s="76"/>
      <c r="M5587" s="83"/>
      <c r="N5587" s="83"/>
      <c r="O5587" s="76"/>
      <c r="P5587" s="76"/>
      <c r="Q5587" s="84"/>
      <c r="R5587" s="85"/>
      <c r="S5587" s="76"/>
      <c r="T5587" s="86"/>
      <c r="U5587" s="84"/>
      <c r="V5587" s="84"/>
      <c r="W5587" s="83"/>
      <c r="X5587" s="76"/>
      <c r="Y5587" s="76"/>
      <c r="Z5587" s="90"/>
      <c r="AA5587" s="81"/>
    </row>
    <row r="5588" spans="1:27" ht="12.75" x14ac:dyDescent="0.2">
      <c r="A5588" s="75"/>
      <c r="B5588" s="76"/>
      <c r="C5588" s="76"/>
      <c r="D5588" s="77"/>
      <c r="E5588" s="78"/>
      <c r="F5588" s="79"/>
      <c r="G5588" s="80"/>
      <c r="H5588" s="81"/>
      <c r="I5588" s="81"/>
      <c r="J5588" s="82"/>
      <c r="K5588" s="82"/>
      <c r="L5588" s="76"/>
      <c r="M5588" s="83"/>
      <c r="N5588" s="83"/>
      <c r="O5588" s="76"/>
      <c r="P5588" s="76"/>
      <c r="Q5588" s="84"/>
      <c r="R5588" s="85"/>
      <c r="S5588" s="76"/>
      <c r="T5588" s="86"/>
      <c r="U5588" s="84"/>
      <c r="V5588" s="84"/>
      <c r="W5588" s="83"/>
      <c r="X5588" s="76"/>
      <c r="Y5588" s="76"/>
      <c r="Z5588" s="90"/>
      <c r="AA5588" s="81"/>
    </row>
    <row r="5589" spans="1:27" ht="12.75" x14ac:dyDescent="0.2">
      <c r="A5589" s="75"/>
      <c r="B5589" s="76"/>
      <c r="C5589" s="76"/>
      <c r="D5589" s="77"/>
      <c r="E5589" s="78"/>
      <c r="F5589" s="79"/>
      <c r="G5589" s="80"/>
      <c r="H5589" s="81"/>
      <c r="I5589" s="81"/>
      <c r="J5589" s="82"/>
      <c r="K5589" s="82"/>
      <c r="L5589" s="76"/>
      <c r="M5589" s="83"/>
      <c r="N5589" s="83"/>
      <c r="O5589" s="76"/>
      <c r="P5589" s="76"/>
      <c r="Q5589" s="84"/>
      <c r="R5589" s="85"/>
      <c r="S5589" s="76"/>
      <c r="T5589" s="86"/>
      <c r="U5589" s="84"/>
      <c r="V5589" s="84"/>
      <c r="W5589" s="83"/>
      <c r="X5589" s="76"/>
      <c r="Y5589" s="76"/>
      <c r="Z5589" s="90"/>
      <c r="AA5589" s="81"/>
    </row>
    <row r="5590" spans="1:27" ht="12.75" x14ac:dyDescent="0.2">
      <c r="A5590" s="75"/>
      <c r="B5590" s="76"/>
      <c r="C5590" s="76"/>
      <c r="D5590" s="77"/>
      <c r="E5590" s="78"/>
      <c r="F5590" s="79"/>
      <c r="G5590" s="80"/>
      <c r="H5590" s="81"/>
      <c r="I5590" s="81"/>
      <c r="J5590" s="82"/>
      <c r="K5590" s="82"/>
      <c r="L5590" s="76"/>
      <c r="M5590" s="83"/>
      <c r="N5590" s="83"/>
      <c r="O5590" s="76"/>
      <c r="P5590" s="76"/>
      <c r="Q5590" s="84"/>
      <c r="R5590" s="85"/>
      <c r="S5590" s="76"/>
      <c r="T5590" s="86"/>
      <c r="U5590" s="84"/>
      <c r="V5590" s="84"/>
      <c r="W5590" s="83"/>
      <c r="X5590" s="76"/>
      <c r="Y5590" s="76"/>
      <c r="Z5590" s="90"/>
      <c r="AA5590" s="81"/>
    </row>
    <row r="5591" spans="1:27" ht="12.75" x14ac:dyDescent="0.2">
      <c r="A5591" s="75"/>
      <c r="B5591" s="76"/>
      <c r="C5591" s="76"/>
      <c r="D5591" s="77"/>
      <c r="E5591" s="78"/>
      <c r="F5591" s="79"/>
      <c r="G5591" s="80"/>
      <c r="H5591" s="81"/>
      <c r="I5591" s="81"/>
      <c r="J5591" s="82"/>
      <c r="K5591" s="82"/>
      <c r="L5591" s="76"/>
      <c r="M5591" s="83"/>
      <c r="N5591" s="83"/>
      <c r="O5591" s="76"/>
      <c r="P5591" s="76"/>
      <c r="Q5591" s="84"/>
      <c r="R5591" s="85"/>
      <c r="S5591" s="76"/>
      <c r="T5591" s="86"/>
      <c r="U5591" s="84"/>
      <c r="V5591" s="84"/>
      <c r="W5591" s="83"/>
      <c r="X5591" s="76"/>
      <c r="Y5591" s="76"/>
      <c r="Z5591" s="90"/>
      <c r="AA5591" s="81"/>
    </row>
    <row r="5592" spans="1:27" ht="12.75" x14ac:dyDescent="0.2">
      <c r="A5592" s="75"/>
      <c r="B5592" s="76"/>
      <c r="C5592" s="76"/>
      <c r="D5592" s="77"/>
      <c r="E5592" s="78"/>
      <c r="F5592" s="79"/>
      <c r="G5592" s="80"/>
      <c r="H5592" s="81"/>
      <c r="I5592" s="81"/>
      <c r="J5592" s="82"/>
      <c r="K5592" s="82"/>
      <c r="L5592" s="76"/>
      <c r="M5592" s="83"/>
      <c r="N5592" s="83"/>
      <c r="O5592" s="76"/>
      <c r="P5592" s="76"/>
      <c r="Q5592" s="84"/>
      <c r="R5592" s="85"/>
      <c r="S5592" s="76"/>
      <c r="T5592" s="86"/>
      <c r="U5592" s="84"/>
      <c r="V5592" s="84"/>
      <c r="W5592" s="83"/>
      <c r="X5592" s="76"/>
      <c r="Y5592" s="76"/>
      <c r="Z5592" s="90"/>
      <c r="AA5592" s="81"/>
    </row>
    <row r="5593" spans="1:27" ht="12.75" x14ac:dyDescent="0.2">
      <c r="A5593" s="75"/>
      <c r="B5593" s="76"/>
      <c r="C5593" s="76"/>
      <c r="D5593" s="77"/>
      <c r="E5593" s="78"/>
      <c r="F5593" s="79"/>
      <c r="G5593" s="80"/>
      <c r="H5593" s="81"/>
      <c r="I5593" s="81"/>
      <c r="J5593" s="82"/>
      <c r="K5593" s="82"/>
      <c r="L5593" s="76"/>
      <c r="M5593" s="83"/>
      <c r="N5593" s="83"/>
      <c r="O5593" s="76"/>
      <c r="P5593" s="76"/>
      <c r="Q5593" s="84"/>
      <c r="R5593" s="85"/>
      <c r="S5593" s="76"/>
      <c r="T5593" s="86"/>
      <c r="U5593" s="84"/>
      <c r="V5593" s="84"/>
      <c r="W5593" s="83"/>
      <c r="X5593" s="76"/>
      <c r="Y5593" s="76"/>
      <c r="Z5593" s="90"/>
      <c r="AA5593" s="81"/>
    </row>
    <row r="5594" spans="1:27" ht="12.75" x14ac:dyDescent="0.2">
      <c r="A5594" s="75"/>
      <c r="B5594" s="76"/>
      <c r="C5594" s="76"/>
      <c r="D5594" s="77"/>
      <c r="E5594" s="78"/>
      <c r="F5594" s="79"/>
      <c r="G5594" s="80"/>
      <c r="H5594" s="81"/>
      <c r="I5594" s="81"/>
      <c r="J5594" s="82"/>
      <c r="K5594" s="82"/>
      <c r="L5594" s="76"/>
      <c r="M5594" s="83"/>
      <c r="N5594" s="83"/>
      <c r="O5594" s="76"/>
      <c r="P5594" s="76"/>
      <c r="Q5594" s="84"/>
      <c r="R5594" s="85"/>
      <c r="S5594" s="76"/>
      <c r="T5594" s="86"/>
      <c r="U5594" s="84"/>
      <c r="V5594" s="84"/>
      <c r="W5594" s="83"/>
      <c r="X5594" s="76"/>
      <c r="Y5594" s="76"/>
      <c r="Z5594" s="90"/>
      <c r="AA5594" s="81"/>
    </row>
    <row r="5595" spans="1:27" ht="12.75" x14ac:dyDescent="0.2">
      <c r="A5595" s="75"/>
      <c r="B5595" s="76"/>
      <c r="C5595" s="76"/>
      <c r="D5595" s="77"/>
      <c r="E5595" s="78"/>
      <c r="F5595" s="79"/>
      <c r="G5595" s="80"/>
      <c r="H5595" s="81"/>
      <c r="I5595" s="81"/>
      <c r="J5595" s="82"/>
      <c r="K5595" s="82"/>
      <c r="L5595" s="76"/>
      <c r="M5595" s="83"/>
      <c r="N5595" s="83"/>
      <c r="O5595" s="76"/>
      <c r="P5595" s="76"/>
      <c r="Q5595" s="84"/>
      <c r="R5595" s="85"/>
      <c r="S5595" s="76"/>
      <c r="T5595" s="86"/>
      <c r="U5595" s="84"/>
      <c r="V5595" s="84"/>
      <c r="W5595" s="83"/>
      <c r="X5595" s="76"/>
      <c r="Y5595" s="76"/>
      <c r="Z5595" s="90"/>
      <c r="AA5595" s="81"/>
    </row>
    <row r="5596" spans="1:27" ht="12.75" x14ac:dyDescent="0.2">
      <c r="A5596" s="75"/>
      <c r="B5596" s="76"/>
      <c r="C5596" s="76"/>
      <c r="D5596" s="77"/>
      <c r="E5596" s="78"/>
      <c r="F5596" s="79"/>
      <c r="G5596" s="80"/>
      <c r="H5596" s="81"/>
      <c r="I5596" s="81"/>
      <c r="J5596" s="82"/>
      <c r="K5596" s="82"/>
      <c r="L5596" s="76"/>
      <c r="M5596" s="83"/>
      <c r="N5596" s="83"/>
      <c r="O5596" s="76"/>
      <c r="P5596" s="76"/>
      <c r="Q5596" s="84"/>
      <c r="R5596" s="85"/>
      <c r="S5596" s="76"/>
      <c r="T5596" s="86"/>
      <c r="U5596" s="84"/>
      <c r="V5596" s="84"/>
      <c r="W5596" s="83"/>
      <c r="X5596" s="76"/>
      <c r="Y5596" s="76"/>
      <c r="Z5596" s="90"/>
      <c r="AA5596" s="81"/>
    </row>
    <row r="5597" spans="1:27" ht="12.75" x14ac:dyDescent="0.2">
      <c r="A5597" s="75"/>
      <c r="B5597" s="76"/>
      <c r="C5597" s="76"/>
      <c r="D5597" s="77"/>
      <c r="E5597" s="78"/>
      <c r="F5597" s="79"/>
      <c r="G5597" s="80"/>
      <c r="H5597" s="81"/>
      <c r="I5597" s="81"/>
      <c r="J5597" s="82"/>
      <c r="K5597" s="82"/>
      <c r="L5597" s="76"/>
      <c r="M5597" s="83"/>
      <c r="N5597" s="83"/>
      <c r="O5597" s="76"/>
      <c r="P5597" s="76"/>
      <c r="Q5597" s="84"/>
      <c r="R5597" s="85"/>
      <c r="S5597" s="76"/>
      <c r="T5597" s="86"/>
      <c r="U5597" s="84"/>
      <c r="V5597" s="84"/>
      <c r="W5597" s="83"/>
      <c r="X5597" s="76"/>
      <c r="Y5597" s="76"/>
      <c r="Z5597" s="90"/>
      <c r="AA5597" s="81"/>
    </row>
    <row r="5598" spans="1:27" ht="12.75" x14ac:dyDescent="0.2">
      <c r="A5598" s="75"/>
      <c r="B5598" s="76"/>
      <c r="C5598" s="76"/>
      <c r="D5598" s="77"/>
      <c r="E5598" s="78"/>
      <c r="F5598" s="79"/>
      <c r="G5598" s="80"/>
      <c r="H5598" s="81"/>
      <c r="I5598" s="81"/>
      <c r="J5598" s="82"/>
      <c r="K5598" s="82"/>
      <c r="L5598" s="76"/>
      <c r="M5598" s="83"/>
      <c r="N5598" s="83"/>
      <c r="O5598" s="76"/>
      <c r="P5598" s="76"/>
      <c r="Q5598" s="84"/>
      <c r="R5598" s="85"/>
      <c r="S5598" s="76"/>
      <c r="T5598" s="86"/>
      <c r="U5598" s="84"/>
      <c r="V5598" s="84"/>
      <c r="W5598" s="83"/>
      <c r="X5598" s="76"/>
      <c r="Y5598" s="76"/>
      <c r="Z5598" s="90"/>
      <c r="AA5598" s="81"/>
    </row>
    <row r="5599" spans="1:27" ht="12.75" x14ac:dyDescent="0.2">
      <c r="A5599" s="75"/>
      <c r="B5599" s="76"/>
      <c r="C5599" s="76"/>
      <c r="D5599" s="77"/>
      <c r="E5599" s="78"/>
      <c r="F5599" s="79"/>
      <c r="G5599" s="80"/>
      <c r="H5599" s="81"/>
      <c r="I5599" s="81"/>
      <c r="J5599" s="82"/>
      <c r="K5599" s="82"/>
      <c r="L5599" s="76"/>
      <c r="M5599" s="83"/>
      <c r="N5599" s="83"/>
      <c r="O5599" s="76"/>
      <c r="P5599" s="76"/>
      <c r="Q5599" s="84"/>
      <c r="R5599" s="85"/>
      <c r="S5599" s="76"/>
      <c r="T5599" s="86"/>
      <c r="U5599" s="84"/>
      <c r="V5599" s="84"/>
      <c r="W5599" s="83"/>
      <c r="X5599" s="76"/>
      <c r="Y5599" s="76"/>
      <c r="Z5599" s="90"/>
      <c r="AA5599" s="81"/>
    </row>
    <row r="5600" spans="1:27" ht="12.75" x14ac:dyDescent="0.2">
      <c r="A5600" s="75"/>
      <c r="B5600" s="76"/>
      <c r="C5600" s="76"/>
      <c r="D5600" s="77"/>
      <c r="E5600" s="78"/>
      <c r="F5600" s="79"/>
      <c r="G5600" s="80"/>
      <c r="H5600" s="81"/>
      <c r="I5600" s="81"/>
      <c r="J5600" s="82"/>
      <c r="K5600" s="82"/>
      <c r="L5600" s="76"/>
      <c r="M5600" s="83"/>
      <c r="N5600" s="83"/>
      <c r="O5600" s="76"/>
      <c r="P5600" s="76"/>
      <c r="Q5600" s="84"/>
      <c r="R5600" s="85"/>
      <c r="S5600" s="76"/>
      <c r="T5600" s="86"/>
      <c r="U5600" s="84"/>
      <c r="V5600" s="84"/>
      <c r="W5600" s="83"/>
      <c r="X5600" s="76"/>
      <c r="Y5600" s="76"/>
      <c r="Z5600" s="90"/>
      <c r="AA5600" s="81"/>
    </row>
    <row r="5601" spans="1:27" ht="12.75" x14ac:dyDescent="0.2">
      <c r="A5601" s="75"/>
      <c r="B5601" s="76"/>
      <c r="C5601" s="76"/>
      <c r="D5601" s="77"/>
      <c r="E5601" s="78"/>
      <c r="F5601" s="79"/>
      <c r="G5601" s="80"/>
      <c r="H5601" s="81"/>
      <c r="I5601" s="81"/>
      <c r="J5601" s="82"/>
      <c r="K5601" s="82"/>
      <c r="L5601" s="76"/>
      <c r="M5601" s="83"/>
      <c r="N5601" s="83"/>
      <c r="O5601" s="76"/>
      <c r="P5601" s="76"/>
      <c r="Q5601" s="84"/>
      <c r="R5601" s="85"/>
      <c r="S5601" s="76"/>
      <c r="T5601" s="86"/>
      <c r="U5601" s="84"/>
      <c r="V5601" s="84"/>
      <c r="W5601" s="83"/>
      <c r="X5601" s="76"/>
      <c r="Y5601" s="76"/>
      <c r="Z5601" s="90"/>
      <c r="AA5601" s="81"/>
    </row>
    <row r="5602" spans="1:27" ht="12.75" x14ac:dyDescent="0.2">
      <c r="A5602" s="75"/>
      <c r="B5602" s="76"/>
      <c r="C5602" s="76"/>
      <c r="D5602" s="77"/>
      <c r="E5602" s="78"/>
      <c r="F5602" s="79"/>
      <c r="G5602" s="80"/>
      <c r="H5602" s="81"/>
      <c r="I5602" s="81"/>
      <c r="J5602" s="82"/>
      <c r="K5602" s="82"/>
      <c r="L5602" s="76"/>
      <c r="M5602" s="83"/>
      <c r="N5602" s="83"/>
      <c r="O5602" s="76"/>
      <c r="P5602" s="76"/>
      <c r="Q5602" s="84"/>
      <c r="R5602" s="85"/>
      <c r="S5602" s="76"/>
      <c r="T5602" s="86"/>
      <c r="U5602" s="84"/>
      <c r="V5602" s="84"/>
      <c r="W5602" s="83"/>
      <c r="X5602" s="76"/>
      <c r="Y5602" s="76"/>
      <c r="Z5602" s="90"/>
      <c r="AA5602" s="81"/>
    </row>
    <row r="5603" spans="1:27" ht="12.75" x14ac:dyDescent="0.2">
      <c r="A5603" s="75"/>
      <c r="B5603" s="76"/>
      <c r="C5603" s="76"/>
      <c r="D5603" s="77"/>
      <c r="E5603" s="78"/>
      <c r="F5603" s="79"/>
      <c r="G5603" s="80"/>
      <c r="H5603" s="81"/>
      <c r="I5603" s="81"/>
      <c r="J5603" s="82"/>
      <c r="K5603" s="82"/>
      <c r="L5603" s="76"/>
      <c r="M5603" s="83"/>
      <c r="N5603" s="83"/>
      <c r="O5603" s="76"/>
      <c r="P5603" s="76"/>
      <c r="Q5603" s="84"/>
      <c r="R5603" s="85"/>
      <c r="S5603" s="76"/>
      <c r="T5603" s="86"/>
      <c r="U5603" s="84"/>
      <c r="V5603" s="84"/>
      <c r="W5603" s="83"/>
      <c r="X5603" s="76"/>
      <c r="Y5603" s="76"/>
      <c r="Z5603" s="90"/>
      <c r="AA5603" s="81"/>
    </row>
    <row r="5604" spans="1:27" ht="12.75" x14ac:dyDescent="0.2">
      <c r="A5604" s="75"/>
      <c r="B5604" s="76"/>
      <c r="C5604" s="76"/>
      <c r="D5604" s="77"/>
      <c r="E5604" s="78"/>
      <c r="F5604" s="79"/>
      <c r="G5604" s="80"/>
      <c r="H5604" s="81"/>
      <c r="I5604" s="81"/>
      <c r="J5604" s="82"/>
      <c r="K5604" s="82"/>
      <c r="L5604" s="76"/>
      <c r="M5604" s="83"/>
      <c r="N5604" s="83"/>
      <c r="O5604" s="76"/>
      <c r="P5604" s="76"/>
      <c r="Q5604" s="84"/>
      <c r="R5604" s="85"/>
      <c r="S5604" s="76"/>
      <c r="T5604" s="86"/>
      <c r="U5604" s="84"/>
      <c r="V5604" s="84"/>
      <c r="W5604" s="83"/>
      <c r="X5604" s="76"/>
      <c r="Y5604" s="76"/>
      <c r="Z5604" s="90"/>
      <c r="AA5604" s="81"/>
    </row>
    <row r="5605" spans="1:27" ht="12.75" x14ac:dyDescent="0.2">
      <c r="A5605" s="75"/>
      <c r="B5605" s="76"/>
      <c r="C5605" s="76"/>
      <c r="D5605" s="77"/>
      <c r="E5605" s="78"/>
      <c r="F5605" s="79"/>
      <c r="G5605" s="80"/>
      <c r="H5605" s="81"/>
      <c r="I5605" s="81"/>
      <c r="J5605" s="82"/>
      <c r="K5605" s="82"/>
      <c r="L5605" s="76"/>
      <c r="M5605" s="83"/>
      <c r="N5605" s="83"/>
      <c r="O5605" s="76"/>
      <c r="P5605" s="76"/>
      <c r="Q5605" s="84"/>
      <c r="R5605" s="85"/>
      <c r="S5605" s="76"/>
      <c r="T5605" s="86"/>
      <c r="U5605" s="84"/>
      <c r="V5605" s="84"/>
      <c r="W5605" s="83"/>
      <c r="X5605" s="76"/>
      <c r="Y5605" s="76"/>
      <c r="Z5605" s="90"/>
      <c r="AA5605" s="81"/>
    </row>
    <row r="5606" spans="1:27" ht="12.75" x14ac:dyDescent="0.2">
      <c r="A5606" s="75"/>
      <c r="B5606" s="76"/>
      <c r="C5606" s="76"/>
      <c r="D5606" s="77"/>
      <c r="E5606" s="78"/>
      <c r="F5606" s="79"/>
      <c r="G5606" s="80"/>
      <c r="H5606" s="81"/>
      <c r="I5606" s="81"/>
      <c r="J5606" s="82"/>
      <c r="K5606" s="82"/>
      <c r="L5606" s="76"/>
      <c r="M5606" s="83"/>
      <c r="N5606" s="83"/>
      <c r="O5606" s="76"/>
      <c r="P5606" s="76"/>
      <c r="Q5606" s="84"/>
      <c r="R5606" s="85"/>
      <c r="S5606" s="76"/>
      <c r="T5606" s="86"/>
      <c r="U5606" s="84"/>
      <c r="V5606" s="84"/>
      <c r="W5606" s="83"/>
      <c r="X5606" s="76"/>
      <c r="Y5606" s="76"/>
      <c r="Z5606" s="90"/>
      <c r="AA5606" s="81"/>
    </row>
    <row r="5607" spans="1:27" ht="12.75" x14ac:dyDescent="0.2">
      <c r="A5607" s="75"/>
      <c r="B5607" s="76"/>
      <c r="C5607" s="76"/>
      <c r="D5607" s="77"/>
      <c r="E5607" s="78"/>
      <c r="F5607" s="79"/>
      <c r="G5607" s="80"/>
      <c r="H5607" s="81"/>
      <c r="I5607" s="81"/>
      <c r="J5607" s="82"/>
      <c r="K5607" s="82"/>
      <c r="L5607" s="76"/>
      <c r="M5607" s="83"/>
      <c r="N5607" s="83"/>
      <c r="O5607" s="76"/>
      <c r="P5607" s="76"/>
      <c r="Q5607" s="84"/>
      <c r="R5607" s="85"/>
      <c r="S5607" s="76"/>
      <c r="T5607" s="86"/>
      <c r="U5607" s="84"/>
      <c r="V5607" s="84"/>
      <c r="W5607" s="83"/>
      <c r="X5607" s="76"/>
      <c r="Y5607" s="76"/>
      <c r="Z5607" s="90"/>
      <c r="AA5607" s="81"/>
    </row>
    <row r="5608" spans="1:27" ht="12.75" x14ac:dyDescent="0.2">
      <c r="A5608" s="75"/>
      <c r="B5608" s="76"/>
      <c r="C5608" s="76"/>
      <c r="D5608" s="77"/>
      <c r="E5608" s="78"/>
      <c r="F5608" s="79"/>
      <c r="G5608" s="80"/>
      <c r="H5608" s="81"/>
      <c r="I5608" s="81"/>
      <c r="J5608" s="82"/>
      <c r="K5608" s="82"/>
      <c r="L5608" s="76"/>
      <c r="M5608" s="83"/>
      <c r="N5608" s="83"/>
      <c r="O5608" s="76"/>
      <c r="P5608" s="76"/>
      <c r="Q5608" s="84"/>
      <c r="R5608" s="85"/>
      <c r="S5608" s="76"/>
      <c r="T5608" s="86"/>
      <c r="U5608" s="84"/>
      <c r="V5608" s="84"/>
      <c r="W5608" s="83"/>
      <c r="X5608" s="76"/>
      <c r="Y5608" s="76"/>
      <c r="Z5608" s="90"/>
      <c r="AA5608" s="81"/>
    </row>
    <row r="5609" spans="1:27" ht="12.75" x14ac:dyDescent="0.2">
      <c r="A5609" s="75"/>
      <c r="B5609" s="76"/>
      <c r="C5609" s="76"/>
      <c r="D5609" s="77"/>
      <c r="E5609" s="78"/>
      <c r="F5609" s="79"/>
      <c r="G5609" s="80"/>
      <c r="H5609" s="81"/>
      <c r="I5609" s="81"/>
      <c r="J5609" s="82"/>
      <c r="K5609" s="82"/>
      <c r="L5609" s="76"/>
      <c r="M5609" s="83"/>
      <c r="N5609" s="83"/>
      <c r="O5609" s="76"/>
      <c r="P5609" s="76"/>
      <c r="Q5609" s="84"/>
      <c r="R5609" s="85"/>
      <c r="S5609" s="76"/>
      <c r="T5609" s="86"/>
      <c r="U5609" s="84"/>
      <c r="V5609" s="84"/>
      <c r="W5609" s="83"/>
      <c r="X5609" s="76"/>
      <c r="Y5609" s="76"/>
      <c r="Z5609" s="90"/>
      <c r="AA5609" s="81"/>
    </row>
    <row r="5610" spans="1:27" ht="12.75" x14ac:dyDescent="0.2">
      <c r="A5610" s="75"/>
      <c r="B5610" s="76"/>
      <c r="C5610" s="76"/>
      <c r="D5610" s="77"/>
      <c r="E5610" s="78"/>
      <c r="F5610" s="79"/>
      <c r="G5610" s="80"/>
      <c r="H5610" s="81"/>
      <c r="I5610" s="81"/>
      <c r="J5610" s="82"/>
      <c r="K5610" s="82"/>
      <c r="L5610" s="76"/>
      <c r="M5610" s="83"/>
      <c r="N5610" s="83"/>
      <c r="O5610" s="76"/>
      <c r="P5610" s="76"/>
      <c r="Q5610" s="84"/>
      <c r="R5610" s="85"/>
      <c r="S5610" s="76"/>
      <c r="T5610" s="86"/>
      <c r="U5610" s="84"/>
      <c r="V5610" s="84"/>
      <c r="W5610" s="83"/>
      <c r="X5610" s="76"/>
      <c r="Y5610" s="76"/>
      <c r="Z5610" s="90"/>
      <c r="AA5610" s="81"/>
    </row>
    <row r="5611" spans="1:27" ht="12.75" x14ac:dyDescent="0.2">
      <c r="A5611" s="75"/>
      <c r="B5611" s="76"/>
      <c r="C5611" s="76"/>
      <c r="D5611" s="77"/>
      <c r="E5611" s="78"/>
      <c r="F5611" s="79"/>
      <c r="G5611" s="80"/>
      <c r="H5611" s="81"/>
      <c r="I5611" s="81"/>
      <c r="J5611" s="82"/>
      <c r="K5611" s="82"/>
      <c r="L5611" s="76"/>
      <c r="M5611" s="83"/>
      <c r="N5611" s="83"/>
      <c r="O5611" s="76"/>
      <c r="P5611" s="76"/>
      <c r="Q5611" s="84"/>
      <c r="R5611" s="85"/>
      <c r="S5611" s="76"/>
      <c r="T5611" s="86"/>
      <c r="U5611" s="84"/>
      <c r="V5611" s="84"/>
      <c r="W5611" s="83"/>
      <c r="X5611" s="76"/>
      <c r="Y5611" s="76"/>
      <c r="Z5611" s="90"/>
      <c r="AA5611" s="81"/>
    </row>
    <row r="5612" spans="1:27" ht="12.75" x14ac:dyDescent="0.2">
      <c r="A5612" s="75"/>
      <c r="B5612" s="76"/>
      <c r="C5612" s="76"/>
      <c r="D5612" s="77"/>
      <c r="E5612" s="78"/>
      <c r="F5612" s="79"/>
      <c r="G5612" s="80"/>
      <c r="H5612" s="81"/>
      <c r="I5612" s="81"/>
      <c r="J5612" s="82"/>
      <c r="K5612" s="82"/>
      <c r="L5612" s="76"/>
      <c r="M5612" s="83"/>
      <c r="N5612" s="83"/>
      <c r="O5612" s="76"/>
      <c r="P5612" s="76"/>
      <c r="Q5612" s="84"/>
      <c r="R5612" s="85"/>
      <c r="S5612" s="76"/>
      <c r="T5612" s="86"/>
      <c r="U5612" s="84"/>
      <c r="V5612" s="84"/>
      <c r="W5612" s="83"/>
      <c r="X5612" s="76"/>
      <c r="Y5612" s="76"/>
      <c r="Z5612" s="90"/>
      <c r="AA5612" s="81"/>
    </row>
    <row r="5613" spans="1:27" ht="12.75" x14ac:dyDescent="0.2">
      <c r="A5613" s="75"/>
      <c r="B5613" s="76"/>
      <c r="C5613" s="76"/>
      <c r="D5613" s="77"/>
      <c r="E5613" s="78"/>
      <c r="F5613" s="79"/>
      <c r="G5613" s="80"/>
      <c r="H5613" s="81"/>
      <c r="I5613" s="81"/>
      <c r="J5613" s="82"/>
      <c r="K5613" s="82"/>
      <c r="L5613" s="76"/>
      <c r="M5613" s="83"/>
      <c r="N5613" s="83"/>
      <c r="O5613" s="76"/>
      <c r="P5613" s="76"/>
      <c r="Q5613" s="84"/>
      <c r="R5613" s="85"/>
      <c r="S5613" s="76"/>
      <c r="T5613" s="86"/>
      <c r="U5613" s="84"/>
      <c r="V5613" s="84"/>
      <c r="W5613" s="83"/>
      <c r="X5613" s="76"/>
      <c r="Y5613" s="76"/>
      <c r="Z5613" s="90"/>
      <c r="AA5613" s="81"/>
    </row>
    <row r="5614" spans="1:27" ht="12.75" x14ac:dyDescent="0.2">
      <c r="A5614" s="75"/>
      <c r="B5614" s="76"/>
      <c r="C5614" s="76"/>
      <c r="D5614" s="77"/>
      <c r="E5614" s="78"/>
      <c r="F5614" s="79"/>
      <c r="G5614" s="80"/>
      <c r="H5614" s="81"/>
      <c r="I5614" s="81"/>
      <c r="J5614" s="82"/>
      <c r="K5614" s="82"/>
      <c r="L5614" s="76"/>
      <c r="M5614" s="83"/>
      <c r="N5614" s="83"/>
      <c r="O5614" s="76"/>
      <c r="P5614" s="76"/>
      <c r="Q5614" s="84"/>
      <c r="R5614" s="85"/>
      <c r="S5614" s="76"/>
      <c r="T5614" s="86"/>
      <c r="U5614" s="84"/>
      <c r="V5614" s="84"/>
      <c r="W5614" s="83"/>
      <c r="X5614" s="76"/>
      <c r="Y5614" s="76"/>
      <c r="Z5614" s="90"/>
      <c r="AA5614" s="81"/>
    </row>
    <row r="5615" spans="1:27" ht="12.75" x14ac:dyDescent="0.2">
      <c r="A5615" s="75"/>
      <c r="B5615" s="76"/>
      <c r="C5615" s="76"/>
      <c r="D5615" s="77"/>
      <c r="E5615" s="78"/>
      <c r="F5615" s="79"/>
      <c r="G5615" s="80"/>
      <c r="H5615" s="81"/>
      <c r="I5615" s="81"/>
      <c r="J5615" s="82"/>
      <c r="K5615" s="82"/>
      <c r="L5615" s="76"/>
      <c r="M5615" s="83"/>
      <c r="N5615" s="83"/>
      <c r="O5615" s="76"/>
      <c r="P5615" s="76"/>
      <c r="Q5615" s="84"/>
      <c r="R5615" s="85"/>
      <c r="S5615" s="76"/>
      <c r="T5615" s="86"/>
      <c r="U5615" s="84"/>
      <c r="V5615" s="84"/>
      <c r="W5615" s="83"/>
      <c r="X5615" s="76"/>
      <c r="Y5615" s="76"/>
      <c r="Z5615" s="90"/>
      <c r="AA5615" s="81"/>
    </row>
    <row r="5616" spans="1:27" ht="12.75" x14ac:dyDescent="0.2">
      <c r="A5616" s="75"/>
      <c r="B5616" s="76"/>
      <c r="C5616" s="76"/>
      <c r="D5616" s="77"/>
      <c r="E5616" s="78"/>
      <c r="F5616" s="79"/>
      <c r="G5616" s="80"/>
      <c r="H5616" s="81"/>
      <c r="I5616" s="81"/>
      <c r="J5616" s="82"/>
      <c r="K5616" s="82"/>
      <c r="L5616" s="76"/>
      <c r="M5616" s="83"/>
      <c r="N5616" s="83"/>
      <c r="O5616" s="76"/>
      <c r="P5616" s="76"/>
      <c r="Q5616" s="84"/>
      <c r="R5616" s="85"/>
      <c r="S5616" s="76"/>
      <c r="T5616" s="86"/>
      <c r="U5616" s="84"/>
      <c r="V5616" s="84"/>
      <c r="W5616" s="83"/>
      <c r="X5616" s="76"/>
      <c r="Y5616" s="76"/>
      <c r="Z5616" s="90"/>
      <c r="AA5616" s="81"/>
    </row>
    <row r="5617" spans="1:27" ht="12.75" x14ac:dyDescent="0.2">
      <c r="A5617" s="75"/>
      <c r="B5617" s="76"/>
      <c r="C5617" s="76"/>
      <c r="D5617" s="77"/>
      <c r="E5617" s="78"/>
      <c r="F5617" s="79"/>
      <c r="G5617" s="80"/>
      <c r="H5617" s="81"/>
      <c r="I5617" s="81"/>
      <c r="J5617" s="82"/>
      <c r="K5617" s="82"/>
      <c r="L5617" s="76"/>
      <c r="M5617" s="83"/>
      <c r="N5617" s="83"/>
      <c r="O5617" s="76"/>
      <c r="P5617" s="76"/>
      <c r="Q5617" s="84"/>
      <c r="R5617" s="85"/>
      <c r="S5617" s="76"/>
      <c r="T5617" s="86"/>
      <c r="U5617" s="84"/>
      <c r="V5617" s="84"/>
      <c r="W5617" s="83"/>
      <c r="X5617" s="76"/>
      <c r="Y5617" s="76"/>
      <c r="Z5617" s="90"/>
      <c r="AA5617" s="81"/>
    </row>
    <row r="5618" spans="1:27" ht="12.75" x14ac:dyDescent="0.2">
      <c r="A5618" s="75"/>
      <c r="B5618" s="76"/>
      <c r="C5618" s="76"/>
      <c r="D5618" s="77"/>
      <c r="E5618" s="78"/>
      <c r="F5618" s="79"/>
      <c r="G5618" s="80"/>
      <c r="H5618" s="81"/>
      <c r="I5618" s="81"/>
      <c r="J5618" s="82"/>
      <c r="K5618" s="82"/>
      <c r="L5618" s="76"/>
      <c r="M5618" s="83"/>
      <c r="N5618" s="83"/>
      <c r="O5618" s="76"/>
      <c r="P5618" s="76"/>
      <c r="Q5618" s="84"/>
      <c r="R5618" s="85"/>
      <c r="S5618" s="76"/>
      <c r="T5618" s="86"/>
      <c r="U5618" s="84"/>
      <c r="V5618" s="84"/>
      <c r="W5618" s="83"/>
      <c r="X5618" s="76"/>
      <c r="Y5618" s="76"/>
      <c r="Z5618" s="90"/>
      <c r="AA5618" s="81"/>
    </row>
    <row r="5619" spans="1:27" ht="12.75" x14ac:dyDescent="0.2">
      <c r="A5619" s="75"/>
      <c r="B5619" s="76"/>
      <c r="C5619" s="76"/>
      <c r="D5619" s="77"/>
      <c r="E5619" s="78"/>
      <c r="F5619" s="79"/>
      <c r="G5619" s="80"/>
      <c r="H5619" s="81"/>
      <c r="I5619" s="81"/>
      <c r="J5619" s="82"/>
      <c r="K5619" s="82"/>
      <c r="L5619" s="76"/>
      <c r="M5619" s="83"/>
      <c r="N5619" s="83"/>
      <c r="O5619" s="76"/>
      <c r="P5619" s="76"/>
      <c r="Q5619" s="84"/>
      <c r="R5619" s="85"/>
      <c r="S5619" s="76"/>
      <c r="T5619" s="86"/>
      <c r="U5619" s="84"/>
      <c r="V5619" s="84"/>
      <c r="W5619" s="83"/>
      <c r="X5619" s="76"/>
      <c r="Y5619" s="76"/>
      <c r="Z5619" s="90"/>
      <c r="AA5619" s="81"/>
    </row>
    <row r="5620" spans="1:27" ht="12.75" x14ac:dyDescent="0.2">
      <c r="A5620" s="75"/>
      <c r="B5620" s="76"/>
      <c r="C5620" s="76"/>
      <c r="D5620" s="77"/>
      <c r="E5620" s="78"/>
      <c r="F5620" s="79"/>
      <c r="G5620" s="80"/>
      <c r="H5620" s="81"/>
      <c r="I5620" s="81"/>
      <c r="J5620" s="82"/>
      <c r="K5620" s="82"/>
      <c r="L5620" s="76"/>
      <c r="M5620" s="83"/>
      <c r="N5620" s="83"/>
      <c r="O5620" s="76"/>
      <c r="P5620" s="76"/>
      <c r="Q5620" s="84"/>
      <c r="R5620" s="85"/>
      <c r="S5620" s="76"/>
      <c r="T5620" s="86"/>
      <c r="U5620" s="84"/>
      <c r="V5620" s="84"/>
      <c r="W5620" s="83"/>
      <c r="X5620" s="76"/>
      <c r="Y5620" s="76"/>
      <c r="Z5620" s="90"/>
      <c r="AA5620" s="81"/>
    </row>
    <row r="5621" spans="1:27" ht="12.75" x14ac:dyDescent="0.2">
      <c r="A5621" s="75"/>
      <c r="B5621" s="76"/>
      <c r="C5621" s="76"/>
      <c r="D5621" s="77"/>
      <c r="E5621" s="78"/>
      <c r="F5621" s="79"/>
      <c r="G5621" s="80"/>
      <c r="H5621" s="81"/>
      <c r="I5621" s="81"/>
      <c r="J5621" s="82"/>
      <c r="K5621" s="82"/>
      <c r="L5621" s="76"/>
      <c r="M5621" s="83"/>
      <c r="N5621" s="83"/>
      <c r="O5621" s="76"/>
      <c r="P5621" s="76"/>
      <c r="Q5621" s="84"/>
      <c r="R5621" s="85"/>
      <c r="S5621" s="76"/>
      <c r="T5621" s="86"/>
      <c r="U5621" s="84"/>
      <c r="V5621" s="84"/>
      <c r="W5621" s="83"/>
      <c r="X5621" s="76"/>
      <c r="Y5621" s="76"/>
      <c r="Z5621" s="90"/>
      <c r="AA5621" s="81"/>
    </row>
    <row r="5622" spans="1:27" ht="12.75" x14ac:dyDescent="0.2">
      <c r="A5622" s="75"/>
      <c r="B5622" s="76"/>
      <c r="C5622" s="76"/>
      <c r="D5622" s="77"/>
      <c r="E5622" s="78"/>
      <c r="F5622" s="79"/>
      <c r="G5622" s="80"/>
      <c r="H5622" s="81"/>
      <c r="I5622" s="81"/>
      <c r="J5622" s="82"/>
      <c r="K5622" s="82"/>
      <c r="L5622" s="76"/>
      <c r="M5622" s="83"/>
      <c r="N5622" s="83"/>
      <c r="O5622" s="76"/>
      <c r="P5622" s="76"/>
      <c r="Q5622" s="84"/>
      <c r="R5622" s="85"/>
      <c r="S5622" s="76"/>
      <c r="T5622" s="86"/>
      <c r="U5622" s="84"/>
      <c r="V5622" s="84"/>
      <c r="W5622" s="83"/>
      <c r="X5622" s="76"/>
      <c r="Y5622" s="76"/>
      <c r="Z5622" s="90"/>
      <c r="AA5622" s="81"/>
    </row>
    <row r="5623" spans="1:27" ht="12.75" x14ac:dyDescent="0.2">
      <c r="A5623" s="75"/>
      <c r="B5623" s="76"/>
      <c r="C5623" s="76"/>
      <c r="D5623" s="77"/>
      <c r="E5623" s="78"/>
      <c r="F5623" s="79"/>
      <c r="G5623" s="80"/>
      <c r="H5623" s="81"/>
      <c r="I5623" s="81"/>
      <c r="J5623" s="82"/>
      <c r="K5623" s="82"/>
      <c r="L5623" s="76"/>
      <c r="M5623" s="83"/>
      <c r="N5623" s="83"/>
      <c r="O5623" s="76"/>
      <c r="P5623" s="76"/>
      <c r="Q5623" s="84"/>
      <c r="R5623" s="85"/>
      <c r="S5623" s="76"/>
      <c r="T5623" s="86"/>
      <c r="U5623" s="84"/>
      <c r="V5623" s="84"/>
      <c r="W5623" s="83"/>
      <c r="X5623" s="76"/>
      <c r="Y5623" s="76"/>
      <c r="Z5623" s="90"/>
      <c r="AA5623" s="81"/>
    </row>
    <row r="5624" spans="1:27" ht="12.75" x14ac:dyDescent="0.2">
      <c r="A5624" s="75"/>
      <c r="B5624" s="76"/>
      <c r="C5624" s="76"/>
      <c r="D5624" s="77"/>
      <c r="E5624" s="78"/>
      <c r="F5624" s="79"/>
      <c r="G5624" s="80"/>
      <c r="H5624" s="81"/>
      <c r="I5624" s="81"/>
      <c r="J5624" s="82"/>
      <c r="K5624" s="82"/>
      <c r="L5624" s="76"/>
      <c r="M5624" s="83"/>
      <c r="N5624" s="83"/>
      <c r="O5624" s="76"/>
      <c r="P5624" s="76"/>
      <c r="Q5624" s="84"/>
      <c r="R5624" s="85"/>
      <c r="S5624" s="76"/>
      <c r="T5624" s="86"/>
      <c r="U5624" s="84"/>
      <c r="V5624" s="84"/>
      <c r="W5624" s="83"/>
      <c r="X5624" s="76"/>
      <c r="Y5624" s="76"/>
      <c r="Z5624" s="90"/>
      <c r="AA5624" s="81"/>
    </row>
    <row r="5625" spans="1:27" ht="12.75" x14ac:dyDescent="0.2">
      <c r="A5625" s="75"/>
      <c r="B5625" s="76"/>
      <c r="C5625" s="76"/>
      <c r="D5625" s="77"/>
      <c r="E5625" s="78"/>
      <c r="F5625" s="79"/>
      <c r="G5625" s="80"/>
      <c r="H5625" s="81"/>
      <c r="I5625" s="81"/>
      <c r="J5625" s="82"/>
      <c r="K5625" s="82"/>
      <c r="L5625" s="76"/>
      <c r="M5625" s="83"/>
      <c r="N5625" s="83"/>
      <c r="O5625" s="76"/>
      <c r="P5625" s="76"/>
      <c r="Q5625" s="84"/>
      <c r="R5625" s="85"/>
      <c r="S5625" s="76"/>
      <c r="T5625" s="86"/>
      <c r="U5625" s="84"/>
      <c r="V5625" s="84"/>
      <c r="W5625" s="83"/>
      <c r="X5625" s="76"/>
      <c r="Y5625" s="76"/>
      <c r="Z5625" s="90"/>
      <c r="AA5625" s="81"/>
    </row>
    <row r="5626" spans="1:27" ht="12.75" x14ac:dyDescent="0.2">
      <c r="A5626" s="75"/>
      <c r="B5626" s="76"/>
      <c r="C5626" s="76"/>
      <c r="D5626" s="77"/>
      <c r="E5626" s="78"/>
      <c r="F5626" s="79"/>
      <c r="G5626" s="80"/>
      <c r="H5626" s="81"/>
      <c r="I5626" s="81"/>
      <c r="J5626" s="82"/>
      <c r="K5626" s="82"/>
      <c r="L5626" s="76"/>
      <c r="M5626" s="83"/>
      <c r="N5626" s="83"/>
      <c r="O5626" s="76"/>
      <c r="P5626" s="76"/>
      <c r="Q5626" s="84"/>
      <c r="R5626" s="85"/>
      <c r="S5626" s="76"/>
      <c r="T5626" s="86"/>
      <c r="U5626" s="84"/>
      <c r="V5626" s="84"/>
      <c r="W5626" s="83"/>
      <c r="X5626" s="76"/>
      <c r="Y5626" s="76"/>
      <c r="Z5626" s="90"/>
      <c r="AA5626" s="81"/>
    </row>
    <row r="5627" spans="1:27" ht="12.75" x14ac:dyDescent="0.2">
      <c r="A5627" s="75"/>
      <c r="B5627" s="76"/>
      <c r="C5627" s="76"/>
      <c r="D5627" s="77"/>
      <c r="E5627" s="78"/>
      <c r="F5627" s="79"/>
      <c r="G5627" s="80"/>
      <c r="H5627" s="81"/>
      <c r="I5627" s="81"/>
      <c r="J5627" s="82"/>
      <c r="K5627" s="82"/>
      <c r="L5627" s="76"/>
      <c r="M5627" s="83"/>
      <c r="N5627" s="83"/>
      <c r="O5627" s="76"/>
      <c r="P5627" s="76"/>
      <c r="Q5627" s="84"/>
      <c r="R5627" s="85"/>
      <c r="S5627" s="76"/>
      <c r="T5627" s="86"/>
      <c r="U5627" s="84"/>
      <c r="V5627" s="84"/>
      <c r="W5627" s="83"/>
      <c r="X5627" s="76"/>
      <c r="Y5627" s="76"/>
      <c r="Z5627" s="90"/>
      <c r="AA5627" s="81"/>
    </row>
    <row r="5628" spans="1:27" ht="12.75" x14ac:dyDescent="0.2">
      <c r="A5628" s="75"/>
      <c r="B5628" s="76"/>
      <c r="C5628" s="76"/>
      <c r="D5628" s="77"/>
      <c r="E5628" s="78"/>
      <c r="F5628" s="79"/>
      <c r="G5628" s="80"/>
      <c r="H5628" s="81"/>
      <c r="I5628" s="81"/>
      <c r="J5628" s="82"/>
      <c r="K5628" s="82"/>
      <c r="L5628" s="76"/>
      <c r="M5628" s="83"/>
      <c r="N5628" s="83"/>
      <c r="O5628" s="76"/>
      <c r="P5628" s="76"/>
      <c r="Q5628" s="84"/>
      <c r="R5628" s="85"/>
      <c r="S5628" s="76"/>
      <c r="T5628" s="86"/>
      <c r="U5628" s="84"/>
      <c r="V5628" s="84"/>
      <c r="W5628" s="83"/>
      <c r="X5628" s="76"/>
      <c r="Y5628" s="76"/>
      <c r="Z5628" s="90"/>
      <c r="AA5628" s="81"/>
    </row>
    <row r="5629" spans="1:27" ht="12.75" x14ac:dyDescent="0.2">
      <c r="A5629" s="75"/>
      <c r="B5629" s="76"/>
      <c r="C5629" s="76"/>
      <c r="D5629" s="77"/>
      <c r="E5629" s="78"/>
      <c r="F5629" s="79"/>
      <c r="G5629" s="80"/>
      <c r="H5629" s="81"/>
      <c r="I5629" s="81"/>
      <c r="J5629" s="82"/>
      <c r="K5629" s="82"/>
      <c r="L5629" s="76"/>
      <c r="M5629" s="83"/>
      <c r="N5629" s="83"/>
      <c r="O5629" s="76"/>
      <c r="P5629" s="76"/>
      <c r="Q5629" s="84"/>
      <c r="R5629" s="85"/>
      <c r="S5629" s="76"/>
      <c r="T5629" s="86"/>
      <c r="U5629" s="84"/>
      <c r="V5629" s="84"/>
      <c r="W5629" s="83"/>
      <c r="X5629" s="76"/>
      <c r="Y5629" s="76"/>
      <c r="Z5629" s="90"/>
      <c r="AA5629" s="81"/>
    </row>
    <row r="5630" spans="1:27" ht="12.75" x14ac:dyDescent="0.2">
      <c r="A5630" s="75"/>
      <c r="B5630" s="76"/>
      <c r="C5630" s="76"/>
      <c r="D5630" s="77"/>
      <c r="E5630" s="78"/>
      <c r="F5630" s="79"/>
      <c r="G5630" s="80"/>
      <c r="H5630" s="81"/>
      <c r="I5630" s="81"/>
      <c r="J5630" s="82"/>
      <c r="K5630" s="82"/>
      <c r="L5630" s="76"/>
      <c r="M5630" s="83"/>
      <c r="N5630" s="83"/>
      <c r="O5630" s="76"/>
      <c r="P5630" s="76"/>
      <c r="Q5630" s="84"/>
      <c r="R5630" s="85"/>
      <c r="S5630" s="76"/>
      <c r="T5630" s="86"/>
      <c r="U5630" s="84"/>
      <c r="V5630" s="84"/>
      <c r="W5630" s="83"/>
      <c r="X5630" s="76"/>
      <c r="Y5630" s="76"/>
      <c r="Z5630" s="90"/>
      <c r="AA5630" s="81"/>
    </row>
    <row r="5631" spans="1:27" ht="12.75" x14ac:dyDescent="0.2">
      <c r="A5631" s="75"/>
      <c r="B5631" s="76"/>
      <c r="C5631" s="76"/>
      <c r="D5631" s="77"/>
      <c r="E5631" s="78"/>
      <c r="F5631" s="79"/>
      <c r="G5631" s="80"/>
      <c r="H5631" s="81"/>
      <c r="I5631" s="81"/>
      <c r="J5631" s="82"/>
      <c r="K5631" s="82"/>
      <c r="L5631" s="76"/>
      <c r="M5631" s="83"/>
      <c r="N5631" s="83"/>
      <c r="O5631" s="76"/>
      <c r="P5631" s="76"/>
      <c r="Q5631" s="84"/>
      <c r="R5631" s="85"/>
      <c r="S5631" s="76"/>
      <c r="T5631" s="86"/>
      <c r="U5631" s="84"/>
      <c r="V5631" s="84"/>
      <c r="W5631" s="83"/>
      <c r="X5631" s="76"/>
      <c r="Y5631" s="76"/>
      <c r="Z5631" s="90"/>
      <c r="AA5631" s="81"/>
    </row>
    <row r="5632" spans="1:27" ht="12.75" x14ac:dyDescent="0.2">
      <c r="A5632" s="75"/>
      <c r="B5632" s="76"/>
      <c r="C5632" s="76"/>
      <c r="D5632" s="77"/>
      <c r="E5632" s="78"/>
      <c r="F5632" s="79"/>
      <c r="G5632" s="80"/>
      <c r="H5632" s="81"/>
      <c r="I5632" s="81"/>
      <c r="J5632" s="82"/>
      <c r="K5632" s="82"/>
      <c r="L5632" s="76"/>
      <c r="M5632" s="83"/>
      <c r="N5632" s="83"/>
      <c r="O5632" s="76"/>
      <c r="P5632" s="76"/>
      <c r="Q5632" s="84"/>
      <c r="R5632" s="85"/>
      <c r="S5632" s="76"/>
      <c r="T5632" s="86"/>
      <c r="U5632" s="84"/>
      <c r="V5632" s="84"/>
      <c r="W5632" s="83"/>
      <c r="X5632" s="76"/>
      <c r="Y5632" s="76"/>
      <c r="Z5632" s="90"/>
      <c r="AA5632" s="81"/>
    </row>
    <row r="5633" spans="1:27" ht="12.75" x14ac:dyDescent="0.2">
      <c r="A5633" s="75"/>
      <c r="B5633" s="76"/>
      <c r="C5633" s="76"/>
      <c r="D5633" s="77"/>
      <c r="E5633" s="78"/>
      <c r="F5633" s="79"/>
      <c r="G5633" s="80"/>
      <c r="H5633" s="81"/>
      <c r="I5633" s="81"/>
      <c r="J5633" s="82"/>
      <c r="K5633" s="82"/>
      <c r="L5633" s="76"/>
      <c r="M5633" s="83"/>
      <c r="N5633" s="83"/>
      <c r="O5633" s="76"/>
      <c r="P5633" s="76"/>
      <c r="Q5633" s="84"/>
      <c r="R5633" s="85"/>
      <c r="S5633" s="76"/>
      <c r="T5633" s="86"/>
      <c r="U5633" s="84"/>
      <c r="V5633" s="84"/>
      <c r="W5633" s="83"/>
      <c r="X5633" s="76"/>
      <c r="Y5633" s="76"/>
      <c r="Z5633" s="90"/>
      <c r="AA5633" s="81"/>
    </row>
    <row r="5634" spans="1:27" ht="12.75" x14ac:dyDescent="0.2">
      <c r="A5634" s="75"/>
      <c r="B5634" s="76"/>
      <c r="C5634" s="76"/>
      <c r="D5634" s="77"/>
      <c r="E5634" s="78"/>
      <c r="F5634" s="79"/>
      <c r="G5634" s="80"/>
      <c r="H5634" s="81"/>
      <c r="I5634" s="81"/>
      <c r="J5634" s="82"/>
      <c r="K5634" s="82"/>
      <c r="L5634" s="76"/>
      <c r="M5634" s="83"/>
      <c r="N5634" s="83"/>
      <c r="O5634" s="76"/>
      <c r="P5634" s="76"/>
      <c r="Q5634" s="84"/>
      <c r="R5634" s="85"/>
      <c r="S5634" s="76"/>
      <c r="T5634" s="86"/>
      <c r="U5634" s="84"/>
      <c r="V5634" s="84"/>
      <c r="W5634" s="83"/>
      <c r="X5634" s="76"/>
      <c r="Y5634" s="76"/>
      <c r="Z5634" s="90"/>
      <c r="AA5634" s="81"/>
    </row>
    <row r="5635" spans="1:27" ht="12.75" x14ac:dyDescent="0.2">
      <c r="A5635" s="75"/>
      <c r="B5635" s="76"/>
      <c r="C5635" s="76"/>
      <c r="D5635" s="77"/>
      <c r="E5635" s="78"/>
      <c r="F5635" s="79"/>
      <c r="G5635" s="80"/>
      <c r="H5635" s="81"/>
      <c r="I5635" s="81"/>
      <c r="J5635" s="82"/>
      <c r="K5635" s="82"/>
      <c r="L5635" s="76"/>
      <c r="M5635" s="83"/>
      <c r="N5635" s="83"/>
      <c r="O5635" s="76"/>
      <c r="P5635" s="76"/>
      <c r="Q5635" s="84"/>
      <c r="R5635" s="85"/>
      <c r="S5635" s="76"/>
      <c r="T5635" s="86"/>
      <c r="U5635" s="84"/>
      <c r="V5635" s="84"/>
      <c r="W5635" s="83"/>
      <c r="X5635" s="76"/>
      <c r="Y5635" s="76"/>
      <c r="Z5635" s="90"/>
      <c r="AA5635" s="81"/>
    </row>
    <row r="5636" spans="1:27" ht="12.75" x14ac:dyDescent="0.2">
      <c r="A5636" s="75"/>
      <c r="B5636" s="76"/>
      <c r="C5636" s="76"/>
      <c r="D5636" s="77"/>
      <c r="E5636" s="78"/>
      <c r="F5636" s="79"/>
      <c r="G5636" s="80"/>
      <c r="H5636" s="81"/>
      <c r="I5636" s="81"/>
      <c r="J5636" s="82"/>
      <c r="K5636" s="82"/>
      <c r="L5636" s="76"/>
      <c r="M5636" s="83"/>
      <c r="N5636" s="83"/>
      <c r="O5636" s="76"/>
      <c r="P5636" s="76"/>
      <c r="Q5636" s="84"/>
      <c r="R5636" s="85"/>
      <c r="S5636" s="76"/>
      <c r="T5636" s="86"/>
      <c r="U5636" s="84"/>
      <c r="V5636" s="84"/>
      <c r="W5636" s="83"/>
      <c r="X5636" s="76"/>
      <c r="Y5636" s="76"/>
      <c r="Z5636" s="90"/>
      <c r="AA5636" s="81"/>
    </row>
    <row r="5637" spans="1:27" ht="12.75" x14ac:dyDescent="0.2">
      <c r="A5637" s="75"/>
      <c r="B5637" s="76"/>
      <c r="C5637" s="76"/>
      <c r="D5637" s="77"/>
      <c r="E5637" s="78"/>
      <c r="F5637" s="79"/>
      <c r="G5637" s="80"/>
      <c r="H5637" s="81"/>
      <c r="I5637" s="81"/>
      <c r="J5637" s="82"/>
      <c r="K5637" s="82"/>
      <c r="L5637" s="76"/>
      <c r="M5637" s="83"/>
      <c r="N5637" s="83"/>
      <c r="O5637" s="76"/>
      <c r="P5637" s="76"/>
      <c r="Q5637" s="84"/>
      <c r="R5637" s="85"/>
      <c r="S5637" s="76"/>
      <c r="T5637" s="86"/>
      <c r="U5637" s="84"/>
      <c r="V5637" s="84"/>
      <c r="W5637" s="83"/>
      <c r="X5637" s="76"/>
      <c r="Y5637" s="76"/>
      <c r="Z5637" s="90"/>
      <c r="AA5637" s="81"/>
    </row>
    <row r="5638" spans="1:27" ht="12.75" x14ac:dyDescent="0.2">
      <c r="A5638" s="75"/>
      <c r="B5638" s="76"/>
      <c r="C5638" s="76"/>
      <c r="D5638" s="77"/>
      <c r="E5638" s="78"/>
      <c r="F5638" s="79"/>
      <c r="G5638" s="80"/>
      <c r="H5638" s="81"/>
      <c r="I5638" s="81"/>
      <c r="J5638" s="82"/>
      <c r="K5638" s="82"/>
      <c r="L5638" s="76"/>
      <c r="M5638" s="83"/>
      <c r="N5638" s="83"/>
      <c r="O5638" s="76"/>
      <c r="P5638" s="76"/>
      <c r="Q5638" s="84"/>
      <c r="R5638" s="85"/>
      <c r="S5638" s="76"/>
      <c r="T5638" s="86"/>
      <c r="U5638" s="84"/>
      <c r="V5638" s="84"/>
      <c r="W5638" s="83"/>
      <c r="X5638" s="76"/>
      <c r="Y5638" s="76"/>
      <c r="Z5638" s="90"/>
      <c r="AA5638" s="81"/>
    </row>
    <row r="5639" spans="1:27" ht="12.75" x14ac:dyDescent="0.2">
      <c r="A5639" s="75"/>
      <c r="B5639" s="76"/>
      <c r="C5639" s="76"/>
      <c r="D5639" s="77"/>
      <c r="E5639" s="78"/>
      <c r="F5639" s="79"/>
      <c r="G5639" s="80"/>
      <c r="H5639" s="81"/>
      <c r="I5639" s="81"/>
      <c r="J5639" s="82"/>
      <c r="K5639" s="82"/>
      <c r="L5639" s="76"/>
      <c r="M5639" s="83"/>
      <c r="N5639" s="83"/>
      <c r="O5639" s="76"/>
      <c r="P5639" s="76"/>
      <c r="Q5639" s="84"/>
      <c r="R5639" s="85"/>
      <c r="S5639" s="76"/>
      <c r="T5639" s="86"/>
      <c r="U5639" s="84"/>
      <c r="V5639" s="84"/>
      <c r="W5639" s="83"/>
      <c r="X5639" s="76"/>
      <c r="Y5639" s="76"/>
      <c r="Z5639" s="90"/>
      <c r="AA5639" s="81"/>
    </row>
    <row r="5640" spans="1:27" ht="12.75" x14ac:dyDescent="0.2">
      <c r="A5640" s="75"/>
      <c r="B5640" s="76"/>
      <c r="C5640" s="76"/>
      <c r="D5640" s="77"/>
      <c r="E5640" s="78"/>
      <c r="F5640" s="79"/>
      <c r="G5640" s="80"/>
      <c r="H5640" s="81"/>
      <c r="I5640" s="81"/>
      <c r="J5640" s="82"/>
      <c r="K5640" s="82"/>
      <c r="L5640" s="76"/>
      <c r="M5640" s="83"/>
      <c r="N5640" s="83"/>
      <c r="O5640" s="76"/>
      <c r="P5640" s="76"/>
      <c r="Q5640" s="84"/>
      <c r="R5640" s="85"/>
      <c r="S5640" s="76"/>
      <c r="T5640" s="86"/>
      <c r="U5640" s="84"/>
      <c r="V5640" s="84"/>
      <c r="W5640" s="83"/>
      <c r="X5640" s="76"/>
      <c r="Y5640" s="76"/>
      <c r="Z5640" s="90"/>
      <c r="AA5640" s="81"/>
    </row>
    <row r="5641" spans="1:27" ht="12.75" x14ac:dyDescent="0.2">
      <c r="A5641" s="75"/>
      <c r="B5641" s="76"/>
      <c r="C5641" s="76"/>
      <c r="D5641" s="77"/>
      <c r="E5641" s="78"/>
      <c r="F5641" s="79"/>
      <c r="G5641" s="80"/>
      <c r="H5641" s="81"/>
      <c r="I5641" s="81"/>
      <c r="J5641" s="82"/>
      <c r="K5641" s="82"/>
      <c r="L5641" s="76"/>
      <c r="M5641" s="83"/>
      <c r="N5641" s="83"/>
      <c r="O5641" s="76"/>
      <c r="P5641" s="76"/>
      <c r="Q5641" s="84"/>
      <c r="R5641" s="85"/>
      <c r="S5641" s="76"/>
      <c r="T5641" s="86"/>
      <c r="U5641" s="84"/>
      <c r="V5641" s="84"/>
      <c r="W5641" s="83"/>
      <c r="X5641" s="76"/>
      <c r="Y5641" s="76"/>
      <c r="Z5641" s="90"/>
      <c r="AA5641" s="81"/>
    </row>
    <row r="5642" spans="1:27" ht="12.75" x14ac:dyDescent="0.2">
      <c r="A5642" s="75"/>
      <c r="B5642" s="76"/>
      <c r="C5642" s="76"/>
      <c r="D5642" s="77"/>
      <c r="E5642" s="78"/>
      <c r="F5642" s="79"/>
      <c r="G5642" s="80"/>
      <c r="H5642" s="81"/>
      <c r="I5642" s="81"/>
      <c r="J5642" s="82"/>
      <c r="K5642" s="82"/>
      <c r="L5642" s="76"/>
      <c r="M5642" s="83"/>
      <c r="N5642" s="83"/>
      <c r="O5642" s="76"/>
      <c r="P5642" s="76"/>
      <c r="Q5642" s="84"/>
      <c r="R5642" s="85"/>
      <c r="S5642" s="76"/>
      <c r="T5642" s="86"/>
      <c r="U5642" s="84"/>
      <c r="V5642" s="84"/>
      <c r="W5642" s="83"/>
      <c r="X5642" s="76"/>
      <c r="Y5642" s="76"/>
      <c r="Z5642" s="90"/>
      <c r="AA5642" s="81"/>
    </row>
    <row r="5643" spans="1:27" ht="12.75" x14ac:dyDescent="0.2">
      <c r="A5643" s="75"/>
      <c r="B5643" s="76"/>
      <c r="C5643" s="76"/>
      <c r="D5643" s="77"/>
      <c r="E5643" s="78"/>
      <c r="F5643" s="79"/>
      <c r="G5643" s="80"/>
      <c r="H5643" s="81"/>
      <c r="I5643" s="81"/>
      <c r="J5643" s="82"/>
      <c r="K5643" s="82"/>
      <c r="L5643" s="76"/>
      <c r="M5643" s="83"/>
      <c r="N5643" s="83"/>
      <c r="O5643" s="76"/>
      <c r="P5643" s="76"/>
      <c r="Q5643" s="84"/>
      <c r="R5643" s="85"/>
      <c r="S5643" s="76"/>
      <c r="T5643" s="86"/>
      <c r="U5643" s="84"/>
      <c r="V5643" s="84"/>
      <c r="W5643" s="83"/>
      <c r="X5643" s="76"/>
      <c r="Y5643" s="76"/>
      <c r="Z5643" s="90"/>
      <c r="AA5643" s="81"/>
    </row>
    <row r="5644" spans="1:27" ht="12.75" x14ac:dyDescent="0.2">
      <c r="A5644" s="75"/>
      <c r="B5644" s="76"/>
      <c r="C5644" s="76"/>
      <c r="D5644" s="77"/>
      <c r="E5644" s="78"/>
      <c r="F5644" s="79"/>
      <c r="G5644" s="80"/>
      <c r="H5644" s="81"/>
      <c r="I5644" s="81"/>
      <c r="J5644" s="82"/>
      <c r="K5644" s="82"/>
      <c r="L5644" s="76"/>
      <c r="M5644" s="83"/>
      <c r="N5644" s="83"/>
      <c r="O5644" s="76"/>
      <c r="P5644" s="76"/>
      <c r="Q5644" s="84"/>
      <c r="R5644" s="85"/>
      <c r="S5644" s="76"/>
      <c r="T5644" s="86"/>
      <c r="U5644" s="84"/>
      <c r="V5644" s="84"/>
      <c r="W5644" s="83"/>
      <c r="X5644" s="76"/>
      <c r="Y5644" s="76"/>
      <c r="Z5644" s="90"/>
      <c r="AA5644" s="81"/>
    </row>
    <row r="5645" spans="1:27" ht="12.75" x14ac:dyDescent="0.2">
      <c r="A5645" s="75"/>
      <c r="B5645" s="76"/>
      <c r="C5645" s="76"/>
      <c r="D5645" s="77"/>
      <c r="E5645" s="78"/>
      <c r="F5645" s="79"/>
      <c r="G5645" s="80"/>
      <c r="H5645" s="81"/>
      <c r="I5645" s="81"/>
      <c r="J5645" s="82"/>
      <c r="K5645" s="82"/>
      <c r="L5645" s="76"/>
      <c r="M5645" s="83"/>
      <c r="N5645" s="83"/>
      <c r="O5645" s="76"/>
      <c r="P5645" s="76"/>
      <c r="Q5645" s="84"/>
      <c r="R5645" s="85"/>
      <c r="S5645" s="76"/>
      <c r="T5645" s="86"/>
      <c r="U5645" s="84"/>
      <c r="V5645" s="84"/>
      <c r="W5645" s="83"/>
      <c r="X5645" s="76"/>
      <c r="Y5645" s="76"/>
      <c r="Z5645" s="90"/>
      <c r="AA5645" s="81"/>
    </row>
    <row r="5646" spans="1:27" ht="12.75" x14ac:dyDescent="0.2">
      <c r="A5646" s="75"/>
      <c r="B5646" s="76"/>
      <c r="C5646" s="76"/>
      <c r="D5646" s="77"/>
      <c r="E5646" s="78"/>
      <c r="F5646" s="79"/>
      <c r="G5646" s="80"/>
      <c r="H5646" s="81"/>
      <c r="I5646" s="81"/>
      <c r="J5646" s="82"/>
      <c r="K5646" s="82"/>
      <c r="L5646" s="76"/>
      <c r="M5646" s="83"/>
      <c r="N5646" s="83"/>
      <c r="O5646" s="76"/>
      <c r="P5646" s="76"/>
      <c r="Q5646" s="84"/>
      <c r="R5646" s="85"/>
      <c r="S5646" s="76"/>
      <c r="T5646" s="86"/>
      <c r="U5646" s="84"/>
      <c r="V5646" s="84"/>
      <c r="W5646" s="83"/>
      <c r="X5646" s="76"/>
      <c r="Y5646" s="76"/>
      <c r="Z5646" s="90"/>
      <c r="AA5646" s="81"/>
    </row>
    <row r="5647" spans="1:27" ht="12.75" x14ac:dyDescent="0.2">
      <c r="A5647" s="75"/>
      <c r="B5647" s="76"/>
      <c r="C5647" s="76"/>
      <c r="D5647" s="77"/>
      <c r="E5647" s="78"/>
      <c r="F5647" s="79"/>
      <c r="G5647" s="80"/>
      <c r="H5647" s="81"/>
      <c r="I5647" s="81"/>
      <c r="J5647" s="82"/>
      <c r="K5647" s="82"/>
      <c r="L5647" s="76"/>
      <c r="M5647" s="83"/>
      <c r="N5647" s="83"/>
      <c r="O5647" s="76"/>
      <c r="P5647" s="76"/>
      <c r="Q5647" s="84"/>
      <c r="R5647" s="85"/>
      <c r="S5647" s="76"/>
      <c r="T5647" s="86"/>
      <c r="U5647" s="84"/>
      <c r="V5647" s="84"/>
      <c r="W5647" s="83"/>
      <c r="X5647" s="76"/>
      <c r="Y5647" s="76"/>
      <c r="Z5647" s="90"/>
      <c r="AA5647" s="81"/>
    </row>
    <row r="5648" spans="1:27" ht="12.75" x14ac:dyDescent="0.2">
      <c r="A5648" s="75"/>
      <c r="B5648" s="76"/>
      <c r="C5648" s="76"/>
      <c r="D5648" s="77"/>
      <c r="E5648" s="78"/>
      <c r="F5648" s="79"/>
      <c r="G5648" s="80"/>
      <c r="H5648" s="81"/>
      <c r="I5648" s="81"/>
      <c r="J5648" s="82"/>
      <c r="K5648" s="82"/>
      <c r="L5648" s="76"/>
      <c r="M5648" s="83"/>
      <c r="N5648" s="83"/>
      <c r="O5648" s="76"/>
      <c r="P5648" s="76"/>
      <c r="Q5648" s="84"/>
      <c r="R5648" s="85"/>
      <c r="S5648" s="76"/>
      <c r="T5648" s="86"/>
      <c r="U5648" s="84"/>
      <c r="V5648" s="84"/>
      <c r="W5648" s="83"/>
      <c r="X5648" s="76"/>
      <c r="Y5648" s="76"/>
      <c r="Z5648" s="90"/>
      <c r="AA5648" s="81"/>
    </row>
    <row r="5649" spans="1:27" ht="12.75" x14ac:dyDescent="0.2">
      <c r="A5649" s="75"/>
      <c r="B5649" s="76"/>
      <c r="C5649" s="76"/>
      <c r="D5649" s="77"/>
      <c r="E5649" s="78"/>
      <c r="F5649" s="79"/>
      <c r="G5649" s="80"/>
      <c r="H5649" s="81"/>
      <c r="I5649" s="81"/>
      <c r="J5649" s="82"/>
      <c r="K5649" s="82"/>
      <c r="L5649" s="76"/>
      <c r="M5649" s="83"/>
      <c r="N5649" s="83"/>
      <c r="O5649" s="76"/>
      <c r="P5649" s="76"/>
      <c r="Q5649" s="84"/>
      <c r="R5649" s="85"/>
      <c r="S5649" s="76"/>
      <c r="T5649" s="86"/>
      <c r="U5649" s="84"/>
      <c r="V5649" s="84"/>
      <c r="W5649" s="83"/>
      <c r="X5649" s="76"/>
      <c r="Y5649" s="76"/>
      <c r="Z5649" s="90"/>
      <c r="AA5649" s="81"/>
    </row>
    <row r="5650" spans="1:27" ht="12.75" x14ac:dyDescent="0.2">
      <c r="A5650" s="75"/>
      <c r="B5650" s="76"/>
      <c r="C5650" s="76"/>
      <c r="D5650" s="77"/>
      <c r="E5650" s="78"/>
      <c r="F5650" s="79"/>
      <c r="G5650" s="80"/>
      <c r="H5650" s="81"/>
      <c r="I5650" s="81"/>
      <c r="J5650" s="82"/>
      <c r="K5650" s="82"/>
      <c r="L5650" s="76"/>
      <c r="M5650" s="83"/>
      <c r="N5650" s="83"/>
      <c r="O5650" s="76"/>
      <c r="P5650" s="76"/>
      <c r="Q5650" s="84"/>
      <c r="R5650" s="85"/>
      <c r="S5650" s="76"/>
      <c r="T5650" s="86"/>
      <c r="U5650" s="84"/>
      <c r="V5650" s="84"/>
      <c r="W5650" s="83"/>
      <c r="X5650" s="76"/>
      <c r="Y5650" s="76"/>
      <c r="Z5650" s="90"/>
      <c r="AA5650" s="81"/>
    </row>
    <row r="5651" spans="1:27" ht="12.75" x14ac:dyDescent="0.2">
      <c r="A5651" s="75"/>
      <c r="B5651" s="76"/>
      <c r="C5651" s="76"/>
      <c r="D5651" s="77"/>
      <c r="E5651" s="78"/>
      <c r="F5651" s="79"/>
      <c r="G5651" s="80"/>
      <c r="H5651" s="81"/>
      <c r="I5651" s="81"/>
      <c r="J5651" s="82"/>
      <c r="K5651" s="82"/>
      <c r="L5651" s="76"/>
      <c r="M5651" s="83"/>
      <c r="N5651" s="83"/>
      <c r="O5651" s="76"/>
      <c r="P5651" s="76"/>
      <c r="Q5651" s="84"/>
      <c r="R5651" s="85"/>
      <c r="S5651" s="76"/>
      <c r="T5651" s="86"/>
      <c r="U5651" s="84"/>
      <c r="V5651" s="84"/>
      <c r="W5651" s="83"/>
      <c r="X5651" s="76"/>
      <c r="Y5651" s="76"/>
      <c r="Z5651" s="90"/>
      <c r="AA5651" s="81"/>
    </row>
    <row r="5652" spans="1:27" ht="12.75" x14ac:dyDescent="0.2">
      <c r="A5652" s="75"/>
      <c r="B5652" s="76"/>
      <c r="C5652" s="76"/>
      <c r="D5652" s="77"/>
      <c r="E5652" s="78"/>
      <c r="F5652" s="79"/>
      <c r="G5652" s="80"/>
      <c r="H5652" s="81"/>
      <c r="I5652" s="81"/>
      <c r="J5652" s="82"/>
      <c r="K5652" s="82"/>
      <c r="L5652" s="76"/>
      <c r="M5652" s="83"/>
      <c r="N5652" s="83"/>
      <c r="O5652" s="76"/>
      <c r="P5652" s="76"/>
      <c r="Q5652" s="84"/>
      <c r="R5652" s="85"/>
      <c r="S5652" s="76"/>
      <c r="T5652" s="86"/>
      <c r="U5652" s="84"/>
      <c r="V5652" s="84"/>
      <c r="W5652" s="83"/>
      <c r="X5652" s="76"/>
      <c r="Y5652" s="76"/>
      <c r="Z5652" s="90"/>
      <c r="AA5652" s="81"/>
    </row>
    <row r="5653" spans="1:27" ht="12.75" x14ac:dyDescent="0.2">
      <c r="A5653" s="75"/>
      <c r="B5653" s="76"/>
      <c r="C5653" s="76"/>
      <c r="D5653" s="77"/>
      <c r="E5653" s="78"/>
      <c r="F5653" s="79"/>
      <c r="G5653" s="80"/>
      <c r="H5653" s="81"/>
      <c r="I5653" s="81"/>
      <c r="J5653" s="82"/>
      <c r="K5653" s="82"/>
      <c r="L5653" s="76"/>
      <c r="M5653" s="83"/>
      <c r="N5653" s="83"/>
      <c r="O5653" s="76"/>
      <c r="P5653" s="76"/>
      <c r="Q5653" s="84"/>
      <c r="R5653" s="85"/>
      <c r="S5653" s="76"/>
      <c r="T5653" s="86"/>
      <c r="U5653" s="84"/>
      <c r="V5653" s="84"/>
      <c r="W5653" s="83"/>
      <c r="X5653" s="76"/>
      <c r="Y5653" s="76"/>
      <c r="Z5653" s="90"/>
      <c r="AA5653" s="81"/>
    </row>
    <row r="5654" spans="1:27" ht="12.75" x14ac:dyDescent="0.2">
      <c r="A5654" s="75"/>
      <c r="B5654" s="76"/>
      <c r="C5654" s="76"/>
      <c r="D5654" s="77"/>
      <c r="E5654" s="78"/>
      <c r="F5654" s="79"/>
      <c r="G5654" s="80"/>
      <c r="H5654" s="81"/>
      <c r="I5654" s="81"/>
      <c r="J5654" s="82"/>
      <c r="K5654" s="82"/>
      <c r="L5654" s="76"/>
      <c r="M5654" s="83"/>
      <c r="N5654" s="83"/>
      <c r="O5654" s="76"/>
      <c r="P5654" s="76"/>
      <c r="Q5654" s="84"/>
      <c r="R5654" s="85"/>
      <c r="S5654" s="76"/>
      <c r="T5654" s="86"/>
      <c r="U5654" s="84"/>
      <c r="V5654" s="84"/>
      <c r="W5654" s="83"/>
      <c r="X5654" s="76"/>
      <c r="Y5654" s="76"/>
      <c r="Z5654" s="90"/>
      <c r="AA5654" s="81"/>
    </row>
    <row r="5655" spans="1:27" ht="12.75" x14ac:dyDescent="0.2">
      <c r="A5655" s="75"/>
      <c r="B5655" s="76"/>
      <c r="C5655" s="76"/>
      <c r="D5655" s="77"/>
      <c r="E5655" s="78"/>
      <c r="F5655" s="79"/>
      <c r="G5655" s="80"/>
      <c r="H5655" s="81"/>
      <c r="I5655" s="81"/>
      <c r="J5655" s="82"/>
      <c r="K5655" s="82"/>
      <c r="L5655" s="76"/>
      <c r="M5655" s="83"/>
      <c r="N5655" s="83"/>
      <c r="O5655" s="76"/>
      <c r="P5655" s="76"/>
      <c r="Q5655" s="84"/>
      <c r="R5655" s="85"/>
      <c r="S5655" s="76"/>
      <c r="T5655" s="86"/>
      <c r="U5655" s="84"/>
      <c r="V5655" s="84"/>
      <c r="W5655" s="83"/>
      <c r="X5655" s="76"/>
      <c r="Y5655" s="76"/>
      <c r="Z5655" s="90"/>
      <c r="AA5655" s="81"/>
    </row>
    <row r="5656" spans="1:27" ht="12.75" x14ac:dyDescent="0.2">
      <c r="A5656" s="75"/>
      <c r="B5656" s="76"/>
      <c r="C5656" s="76"/>
      <c r="D5656" s="77"/>
      <c r="E5656" s="78"/>
      <c r="F5656" s="79"/>
      <c r="G5656" s="80"/>
      <c r="H5656" s="81"/>
      <c r="I5656" s="81"/>
      <c r="J5656" s="82"/>
      <c r="K5656" s="82"/>
      <c r="L5656" s="76"/>
      <c r="M5656" s="83"/>
      <c r="N5656" s="83"/>
      <c r="O5656" s="76"/>
      <c r="P5656" s="76"/>
      <c r="Q5656" s="84"/>
      <c r="R5656" s="85"/>
      <c r="S5656" s="76"/>
      <c r="T5656" s="86"/>
      <c r="U5656" s="84"/>
      <c r="V5656" s="84"/>
      <c r="W5656" s="83"/>
      <c r="X5656" s="76"/>
      <c r="Y5656" s="76"/>
      <c r="Z5656" s="90"/>
      <c r="AA5656" s="81"/>
    </row>
    <row r="5657" spans="1:27" ht="12.75" x14ac:dyDescent="0.2">
      <c r="A5657" s="75"/>
      <c r="B5657" s="76"/>
      <c r="C5657" s="76"/>
      <c r="D5657" s="77"/>
      <c r="E5657" s="78"/>
      <c r="F5657" s="79"/>
      <c r="G5657" s="80"/>
      <c r="H5657" s="81"/>
      <c r="I5657" s="81"/>
      <c r="J5657" s="82"/>
      <c r="K5657" s="82"/>
      <c r="L5657" s="76"/>
      <c r="M5657" s="83"/>
      <c r="N5657" s="83"/>
      <c r="O5657" s="76"/>
      <c r="P5657" s="76"/>
      <c r="Q5657" s="84"/>
      <c r="R5657" s="85"/>
      <c r="S5657" s="76"/>
      <c r="T5657" s="86"/>
      <c r="U5657" s="84"/>
      <c r="V5657" s="84"/>
      <c r="W5657" s="83"/>
      <c r="X5657" s="76"/>
      <c r="Y5657" s="76"/>
      <c r="Z5657" s="90"/>
      <c r="AA5657" s="81"/>
    </row>
    <row r="5658" spans="1:27" ht="12.75" x14ac:dyDescent="0.2">
      <c r="A5658" s="75"/>
      <c r="B5658" s="76"/>
      <c r="C5658" s="76"/>
      <c r="D5658" s="77"/>
      <c r="E5658" s="78"/>
      <c r="F5658" s="79"/>
      <c r="G5658" s="80"/>
      <c r="H5658" s="81"/>
      <c r="I5658" s="81"/>
      <c r="J5658" s="82"/>
      <c r="K5658" s="82"/>
      <c r="L5658" s="76"/>
      <c r="M5658" s="83"/>
      <c r="N5658" s="83"/>
      <c r="O5658" s="76"/>
      <c r="P5658" s="76"/>
      <c r="Q5658" s="84"/>
      <c r="R5658" s="85"/>
      <c r="S5658" s="76"/>
      <c r="T5658" s="86"/>
      <c r="U5658" s="84"/>
      <c r="V5658" s="84"/>
      <c r="W5658" s="83"/>
      <c r="X5658" s="76"/>
      <c r="Y5658" s="76"/>
      <c r="Z5658" s="90"/>
      <c r="AA5658" s="81"/>
    </row>
    <row r="5659" spans="1:27" ht="12.75" x14ac:dyDescent="0.2">
      <c r="A5659" s="75"/>
      <c r="B5659" s="76"/>
      <c r="C5659" s="76"/>
      <c r="D5659" s="77"/>
      <c r="E5659" s="78"/>
      <c r="F5659" s="79"/>
      <c r="G5659" s="80"/>
      <c r="H5659" s="81"/>
      <c r="I5659" s="81"/>
      <c r="J5659" s="82"/>
      <c r="K5659" s="82"/>
      <c r="L5659" s="76"/>
      <c r="M5659" s="83"/>
      <c r="N5659" s="83"/>
      <c r="O5659" s="76"/>
      <c r="P5659" s="76"/>
      <c r="Q5659" s="84"/>
      <c r="R5659" s="85"/>
      <c r="S5659" s="76"/>
      <c r="T5659" s="86"/>
      <c r="U5659" s="84"/>
      <c r="V5659" s="84"/>
      <c r="W5659" s="83"/>
      <c r="X5659" s="76"/>
      <c r="Y5659" s="76"/>
      <c r="Z5659" s="90"/>
      <c r="AA5659" s="81"/>
    </row>
    <row r="5660" spans="1:27" ht="12.75" x14ac:dyDescent="0.2">
      <c r="A5660" s="75"/>
      <c r="B5660" s="76"/>
      <c r="C5660" s="76"/>
      <c r="D5660" s="77"/>
      <c r="E5660" s="78"/>
      <c r="F5660" s="79"/>
      <c r="G5660" s="80"/>
      <c r="H5660" s="81"/>
      <c r="I5660" s="81"/>
      <c r="J5660" s="82"/>
      <c r="K5660" s="82"/>
      <c r="L5660" s="76"/>
      <c r="M5660" s="83"/>
      <c r="N5660" s="83"/>
      <c r="O5660" s="76"/>
      <c r="P5660" s="76"/>
      <c r="Q5660" s="84"/>
      <c r="R5660" s="85"/>
      <c r="S5660" s="76"/>
      <c r="T5660" s="86"/>
      <c r="U5660" s="84"/>
      <c r="V5660" s="84"/>
      <c r="W5660" s="83"/>
      <c r="X5660" s="76"/>
      <c r="Y5660" s="76"/>
      <c r="Z5660" s="90"/>
      <c r="AA5660" s="81"/>
    </row>
    <row r="5661" spans="1:27" ht="12.75" x14ac:dyDescent="0.2">
      <c r="A5661" s="75"/>
      <c r="B5661" s="76"/>
      <c r="C5661" s="76"/>
      <c r="D5661" s="77"/>
      <c r="E5661" s="78"/>
      <c r="F5661" s="79"/>
      <c r="G5661" s="80"/>
      <c r="H5661" s="81"/>
      <c r="I5661" s="81"/>
      <c r="J5661" s="82"/>
      <c r="K5661" s="82"/>
      <c r="L5661" s="76"/>
      <c r="M5661" s="83"/>
      <c r="N5661" s="83"/>
      <c r="O5661" s="76"/>
      <c r="P5661" s="76"/>
      <c r="Q5661" s="84"/>
      <c r="R5661" s="85"/>
      <c r="S5661" s="76"/>
      <c r="T5661" s="86"/>
      <c r="U5661" s="84"/>
      <c r="V5661" s="84"/>
      <c r="W5661" s="83"/>
      <c r="X5661" s="76"/>
      <c r="Y5661" s="76"/>
      <c r="Z5661" s="90"/>
      <c r="AA5661" s="81"/>
    </row>
    <row r="5662" spans="1:27" ht="12.75" x14ac:dyDescent="0.2">
      <c r="A5662" s="75"/>
      <c r="B5662" s="76"/>
      <c r="C5662" s="76"/>
      <c r="D5662" s="77"/>
      <c r="E5662" s="78"/>
      <c r="F5662" s="79"/>
      <c r="G5662" s="80"/>
      <c r="H5662" s="81"/>
      <c r="I5662" s="81"/>
      <c r="J5662" s="82"/>
      <c r="K5662" s="82"/>
      <c r="L5662" s="76"/>
      <c r="M5662" s="83"/>
      <c r="N5662" s="83"/>
      <c r="O5662" s="76"/>
      <c r="P5662" s="76"/>
      <c r="Q5662" s="84"/>
      <c r="R5662" s="85"/>
      <c r="S5662" s="76"/>
      <c r="T5662" s="86"/>
      <c r="U5662" s="84"/>
      <c r="V5662" s="84"/>
      <c r="W5662" s="83"/>
      <c r="X5662" s="76"/>
      <c r="Y5662" s="76"/>
      <c r="Z5662" s="90"/>
      <c r="AA5662" s="81"/>
    </row>
    <row r="5663" spans="1:27" ht="12.75" x14ac:dyDescent="0.2">
      <c r="A5663" s="75"/>
      <c r="B5663" s="76"/>
      <c r="C5663" s="76"/>
      <c r="D5663" s="77"/>
      <c r="E5663" s="78"/>
      <c r="F5663" s="79"/>
      <c r="G5663" s="80"/>
      <c r="H5663" s="81"/>
      <c r="I5663" s="81"/>
      <c r="J5663" s="82"/>
      <c r="K5663" s="82"/>
      <c r="L5663" s="76"/>
      <c r="M5663" s="83"/>
      <c r="N5663" s="83"/>
      <c r="O5663" s="76"/>
      <c r="P5663" s="76"/>
      <c r="Q5663" s="84"/>
      <c r="R5663" s="85"/>
      <c r="S5663" s="76"/>
      <c r="T5663" s="86"/>
      <c r="U5663" s="84"/>
      <c r="V5663" s="84"/>
      <c r="W5663" s="83"/>
      <c r="X5663" s="76"/>
      <c r="Y5663" s="76"/>
      <c r="Z5663" s="90"/>
      <c r="AA5663" s="81"/>
    </row>
    <row r="5664" spans="1:27" ht="12.75" x14ac:dyDescent="0.2">
      <c r="A5664" s="75"/>
      <c r="B5664" s="76"/>
      <c r="C5664" s="76"/>
      <c r="D5664" s="77"/>
      <c r="E5664" s="78"/>
      <c r="F5664" s="79"/>
      <c r="G5664" s="80"/>
      <c r="H5664" s="81"/>
      <c r="I5664" s="81"/>
      <c r="J5664" s="82"/>
      <c r="K5664" s="82"/>
      <c r="L5664" s="76"/>
      <c r="M5664" s="83"/>
      <c r="N5664" s="83"/>
      <c r="O5664" s="76"/>
      <c r="P5664" s="76"/>
      <c r="Q5664" s="84"/>
      <c r="R5664" s="85"/>
      <c r="S5664" s="76"/>
      <c r="T5664" s="86"/>
      <c r="U5664" s="84"/>
      <c r="V5664" s="84"/>
      <c r="W5664" s="83"/>
      <c r="X5664" s="76"/>
      <c r="Y5664" s="76"/>
      <c r="Z5664" s="90"/>
      <c r="AA5664" s="81"/>
    </row>
    <row r="5665" spans="1:27" ht="12.75" x14ac:dyDescent="0.2">
      <c r="A5665" s="75"/>
      <c r="B5665" s="76"/>
      <c r="C5665" s="76"/>
      <c r="D5665" s="77"/>
      <c r="E5665" s="78"/>
      <c r="F5665" s="79"/>
      <c r="G5665" s="80"/>
      <c r="H5665" s="81"/>
      <c r="I5665" s="81"/>
      <c r="J5665" s="82"/>
      <c r="K5665" s="82"/>
      <c r="L5665" s="76"/>
      <c r="M5665" s="83"/>
      <c r="N5665" s="83"/>
      <c r="O5665" s="76"/>
      <c r="P5665" s="76"/>
      <c r="Q5665" s="84"/>
      <c r="R5665" s="85"/>
      <c r="S5665" s="76"/>
      <c r="T5665" s="86"/>
      <c r="U5665" s="84"/>
      <c r="V5665" s="84"/>
      <c r="W5665" s="83"/>
      <c r="X5665" s="76"/>
      <c r="Y5665" s="76"/>
      <c r="Z5665" s="90"/>
      <c r="AA5665" s="81"/>
    </row>
    <row r="5666" spans="1:27" ht="12.75" x14ac:dyDescent="0.2">
      <c r="A5666" s="75"/>
      <c r="B5666" s="76"/>
      <c r="C5666" s="76"/>
      <c r="D5666" s="77"/>
      <c r="E5666" s="78"/>
      <c r="F5666" s="79"/>
      <c r="G5666" s="80"/>
      <c r="H5666" s="81"/>
      <c r="I5666" s="81"/>
      <c r="J5666" s="82"/>
      <c r="K5666" s="82"/>
      <c r="L5666" s="76"/>
      <c r="M5666" s="83"/>
      <c r="N5666" s="83"/>
      <c r="O5666" s="76"/>
      <c r="P5666" s="76"/>
      <c r="Q5666" s="84"/>
      <c r="R5666" s="85"/>
      <c r="S5666" s="76"/>
      <c r="T5666" s="86"/>
      <c r="U5666" s="84"/>
      <c r="V5666" s="84"/>
      <c r="W5666" s="83"/>
      <c r="X5666" s="76"/>
      <c r="Y5666" s="76"/>
      <c r="Z5666" s="90"/>
      <c r="AA5666" s="81"/>
    </row>
    <row r="5667" spans="1:27" ht="12.75" x14ac:dyDescent="0.2">
      <c r="A5667" s="75"/>
      <c r="B5667" s="76"/>
      <c r="C5667" s="76"/>
      <c r="D5667" s="77"/>
      <c r="E5667" s="78"/>
      <c r="F5667" s="79"/>
      <c r="G5667" s="80"/>
      <c r="H5667" s="81"/>
      <c r="I5667" s="81"/>
      <c r="J5667" s="82"/>
      <c r="K5667" s="82"/>
      <c r="L5667" s="76"/>
      <c r="M5667" s="83"/>
      <c r="N5667" s="83"/>
      <c r="O5667" s="76"/>
      <c r="P5667" s="76"/>
      <c r="Q5667" s="84"/>
      <c r="R5667" s="85"/>
      <c r="S5667" s="76"/>
      <c r="T5667" s="86"/>
      <c r="U5667" s="84"/>
      <c r="V5667" s="84"/>
      <c r="W5667" s="83"/>
      <c r="X5667" s="76"/>
      <c r="Y5667" s="76"/>
      <c r="Z5667" s="90"/>
      <c r="AA5667" s="81"/>
    </row>
    <row r="5668" spans="1:27" ht="12.75" x14ac:dyDescent="0.2">
      <c r="A5668" s="75"/>
      <c r="B5668" s="76"/>
      <c r="C5668" s="76"/>
      <c r="D5668" s="77"/>
      <c r="E5668" s="78"/>
      <c r="F5668" s="79"/>
      <c r="G5668" s="80"/>
      <c r="H5668" s="81"/>
      <c r="I5668" s="81"/>
      <c r="J5668" s="82"/>
      <c r="K5668" s="82"/>
      <c r="L5668" s="76"/>
      <c r="M5668" s="83"/>
      <c r="N5668" s="83"/>
      <c r="O5668" s="76"/>
      <c r="P5668" s="76"/>
      <c r="Q5668" s="84"/>
      <c r="R5668" s="85"/>
      <c r="S5668" s="76"/>
      <c r="T5668" s="86"/>
      <c r="U5668" s="84"/>
      <c r="V5668" s="84"/>
      <c r="W5668" s="83"/>
      <c r="X5668" s="76"/>
      <c r="Y5668" s="76"/>
      <c r="Z5668" s="90"/>
      <c r="AA5668" s="81"/>
    </row>
    <row r="5669" spans="1:27" ht="12.75" x14ac:dyDescent="0.2">
      <c r="A5669" s="75"/>
      <c r="B5669" s="76"/>
      <c r="C5669" s="76"/>
      <c r="D5669" s="77"/>
      <c r="E5669" s="78"/>
      <c r="F5669" s="79"/>
      <c r="G5669" s="80"/>
      <c r="H5669" s="81"/>
      <c r="I5669" s="81"/>
      <c r="J5669" s="82"/>
      <c r="K5669" s="82"/>
      <c r="L5669" s="76"/>
      <c r="M5669" s="83"/>
      <c r="N5669" s="83"/>
      <c r="O5669" s="76"/>
      <c r="P5669" s="76"/>
      <c r="Q5669" s="84"/>
      <c r="R5669" s="85"/>
      <c r="S5669" s="76"/>
      <c r="T5669" s="86"/>
      <c r="U5669" s="84"/>
      <c r="V5669" s="84"/>
      <c r="W5669" s="83"/>
      <c r="X5669" s="76"/>
      <c r="Y5669" s="76"/>
      <c r="Z5669" s="90"/>
      <c r="AA5669" s="81"/>
    </row>
    <row r="5670" spans="1:27" ht="12.75" x14ac:dyDescent="0.2">
      <c r="A5670" s="75"/>
      <c r="B5670" s="76"/>
      <c r="C5670" s="76"/>
      <c r="D5670" s="77"/>
      <c r="E5670" s="78"/>
      <c r="F5670" s="79"/>
      <c r="G5670" s="80"/>
      <c r="H5670" s="81"/>
      <c r="I5670" s="81"/>
      <c r="J5670" s="82"/>
      <c r="K5670" s="82"/>
      <c r="L5670" s="76"/>
      <c r="M5670" s="83"/>
      <c r="N5670" s="83"/>
      <c r="O5670" s="76"/>
      <c r="P5670" s="76"/>
      <c r="Q5670" s="84"/>
      <c r="R5670" s="85"/>
      <c r="S5670" s="76"/>
      <c r="T5670" s="86"/>
      <c r="U5670" s="84"/>
      <c r="V5670" s="84"/>
      <c r="W5670" s="83"/>
      <c r="X5670" s="76"/>
      <c r="Y5670" s="76"/>
      <c r="Z5670" s="90"/>
      <c r="AA5670" s="81"/>
    </row>
    <row r="5671" spans="1:27" ht="12.75" x14ac:dyDescent="0.2">
      <c r="A5671" s="75"/>
      <c r="B5671" s="76"/>
      <c r="C5671" s="76"/>
      <c r="D5671" s="77"/>
      <c r="E5671" s="78"/>
      <c r="F5671" s="79"/>
      <c r="G5671" s="80"/>
      <c r="H5671" s="81"/>
      <c r="I5671" s="81"/>
      <c r="J5671" s="82"/>
      <c r="K5671" s="82"/>
      <c r="L5671" s="76"/>
      <c r="M5671" s="83"/>
      <c r="N5671" s="83"/>
      <c r="O5671" s="76"/>
      <c r="P5671" s="76"/>
      <c r="Q5671" s="84"/>
      <c r="R5671" s="85"/>
      <c r="S5671" s="76"/>
      <c r="T5671" s="86"/>
      <c r="U5671" s="84"/>
      <c r="V5671" s="84"/>
      <c r="W5671" s="83"/>
      <c r="X5671" s="76"/>
      <c r="Y5671" s="76"/>
      <c r="Z5671" s="90"/>
      <c r="AA5671" s="81"/>
    </row>
    <row r="5672" spans="1:27" ht="12.75" x14ac:dyDescent="0.2">
      <c r="A5672" s="75"/>
      <c r="B5672" s="76"/>
      <c r="C5672" s="76"/>
      <c r="D5672" s="77"/>
      <c r="E5672" s="78"/>
      <c r="F5672" s="79"/>
      <c r="G5672" s="80"/>
      <c r="H5672" s="81"/>
      <c r="I5672" s="81"/>
      <c r="J5672" s="82"/>
      <c r="K5672" s="82"/>
      <c r="L5672" s="76"/>
      <c r="M5672" s="83"/>
      <c r="N5672" s="83"/>
      <c r="O5672" s="76"/>
      <c r="P5672" s="76"/>
      <c r="Q5672" s="84"/>
      <c r="R5672" s="85"/>
      <c r="S5672" s="76"/>
      <c r="T5672" s="86"/>
      <c r="U5672" s="84"/>
      <c r="V5672" s="84"/>
      <c r="W5672" s="83"/>
      <c r="X5672" s="76"/>
      <c r="Y5672" s="76"/>
      <c r="Z5672" s="90"/>
      <c r="AA5672" s="81"/>
    </row>
    <row r="5673" spans="1:27" ht="12.75" x14ac:dyDescent="0.2">
      <c r="A5673" s="75"/>
      <c r="B5673" s="76"/>
      <c r="C5673" s="76"/>
      <c r="D5673" s="77"/>
      <c r="E5673" s="78"/>
      <c r="F5673" s="79"/>
      <c r="G5673" s="80"/>
      <c r="H5673" s="81"/>
      <c r="I5673" s="81"/>
      <c r="J5673" s="82"/>
      <c r="K5673" s="82"/>
      <c r="L5673" s="76"/>
      <c r="M5673" s="83"/>
      <c r="N5673" s="83"/>
      <c r="O5673" s="76"/>
      <c r="P5673" s="76"/>
      <c r="Q5673" s="84"/>
      <c r="R5673" s="85"/>
      <c r="S5673" s="76"/>
      <c r="T5673" s="86"/>
      <c r="U5673" s="84"/>
      <c r="V5673" s="84"/>
      <c r="W5673" s="83"/>
      <c r="X5673" s="76"/>
      <c r="Y5673" s="76"/>
      <c r="Z5673" s="90"/>
      <c r="AA5673" s="81"/>
    </row>
    <row r="5674" spans="1:27" ht="12.75" x14ac:dyDescent="0.2">
      <c r="A5674" s="75"/>
      <c r="B5674" s="76"/>
      <c r="C5674" s="76"/>
      <c r="D5674" s="77"/>
      <c r="E5674" s="78"/>
      <c r="F5674" s="79"/>
      <c r="G5674" s="80"/>
      <c r="H5674" s="81"/>
      <c r="I5674" s="81"/>
      <c r="J5674" s="82"/>
      <c r="K5674" s="82"/>
      <c r="L5674" s="76"/>
      <c r="M5674" s="83"/>
      <c r="N5674" s="83"/>
      <c r="O5674" s="76"/>
      <c r="P5674" s="76"/>
      <c r="Q5674" s="84"/>
      <c r="R5674" s="85"/>
      <c r="S5674" s="76"/>
      <c r="T5674" s="86"/>
      <c r="U5674" s="84"/>
      <c r="V5674" s="84"/>
      <c r="W5674" s="83"/>
      <c r="X5674" s="76"/>
      <c r="Y5674" s="76"/>
      <c r="Z5674" s="90"/>
      <c r="AA5674" s="81"/>
    </row>
    <row r="5675" spans="1:27" ht="12.75" x14ac:dyDescent="0.2">
      <c r="A5675" s="75"/>
      <c r="B5675" s="76"/>
      <c r="C5675" s="76"/>
      <c r="D5675" s="77"/>
      <c r="E5675" s="78"/>
      <c r="F5675" s="79"/>
      <c r="G5675" s="80"/>
      <c r="H5675" s="81"/>
      <c r="I5675" s="81"/>
      <c r="J5675" s="82"/>
      <c r="K5675" s="82"/>
      <c r="L5675" s="76"/>
      <c r="M5675" s="83"/>
      <c r="N5675" s="83"/>
      <c r="O5675" s="76"/>
      <c r="P5675" s="76"/>
      <c r="Q5675" s="84"/>
      <c r="R5675" s="85"/>
      <c r="S5675" s="76"/>
      <c r="T5675" s="86"/>
      <c r="U5675" s="84"/>
      <c r="V5675" s="84"/>
      <c r="W5675" s="83"/>
      <c r="X5675" s="76"/>
      <c r="Y5675" s="76"/>
      <c r="Z5675" s="90"/>
      <c r="AA5675" s="81"/>
    </row>
    <row r="5676" spans="1:27" ht="12.75" x14ac:dyDescent="0.2">
      <c r="A5676" s="75"/>
      <c r="B5676" s="76"/>
      <c r="C5676" s="76"/>
      <c r="D5676" s="77"/>
      <c r="E5676" s="78"/>
      <c r="F5676" s="79"/>
      <c r="G5676" s="80"/>
      <c r="H5676" s="81"/>
      <c r="I5676" s="81"/>
      <c r="J5676" s="82"/>
      <c r="K5676" s="82"/>
      <c r="L5676" s="76"/>
      <c r="M5676" s="83"/>
      <c r="N5676" s="83"/>
      <c r="O5676" s="76"/>
      <c r="P5676" s="76"/>
      <c r="Q5676" s="84"/>
      <c r="R5676" s="85"/>
      <c r="S5676" s="76"/>
      <c r="T5676" s="86"/>
      <c r="U5676" s="84"/>
      <c r="V5676" s="84"/>
      <c r="W5676" s="83"/>
      <c r="X5676" s="76"/>
      <c r="Y5676" s="76"/>
      <c r="Z5676" s="90"/>
      <c r="AA5676" s="81"/>
    </row>
    <row r="5677" spans="1:27" ht="12.75" x14ac:dyDescent="0.2">
      <c r="A5677" s="75"/>
      <c r="B5677" s="76"/>
      <c r="C5677" s="76"/>
      <c r="D5677" s="77"/>
      <c r="E5677" s="78"/>
      <c r="F5677" s="79"/>
      <c r="G5677" s="80"/>
      <c r="H5677" s="81"/>
      <c r="I5677" s="81"/>
      <c r="J5677" s="82"/>
      <c r="K5677" s="82"/>
      <c r="L5677" s="76"/>
      <c r="M5677" s="83"/>
      <c r="N5677" s="83"/>
      <c r="O5677" s="76"/>
      <c r="P5677" s="76"/>
      <c r="Q5677" s="84"/>
      <c r="R5677" s="85"/>
      <c r="S5677" s="76"/>
      <c r="T5677" s="86"/>
      <c r="U5677" s="84"/>
      <c r="V5677" s="84"/>
      <c r="W5677" s="83"/>
      <c r="X5677" s="76"/>
      <c r="Y5677" s="76"/>
      <c r="Z5677" s="90"/>
      <c r="AA5677" s="81"/>
    </row>
    <row r="5678" spans="1:27" ht="12.75" x14ac:dyDescent="0.2">
      <c r="A5678" s="75"/>
      <c r="B5678" s="76"/>
      <c r="C5678" s="76"/>
      <c r="D5678" s="77"/>
      <c r="E5678" s="78"/>
      <c r="F5678" s="79"/>
      <c r="G5678" s="80"/>
      <c r="H5678" s="81"/>
      <c r="I5678" s="81"/>
      <c r="J5678" s="82"/>
      <c r="K5678" s="82"/>
      <c r="L5678" s="76"/>
      <c r="M5678" s="83"/>
      <c r="N5678" s="83"/>
      <c r="O5678" s="76"/>
      <c r="P5678" s="76"/>
      <c r="Q5678" s="84"/>
      <c r="R5678" s="85"/>
      <c r="S5678" s="76"/>
      <c r="T5678" s="86"/>
      <c r="U5678" s="84"/>
      <c r="V5678" s="84"/>
      <c r="W5678" s="83"/>
      <c r="X5678" s="76"/>
      <c r="Y5678" s="76"/>
      <c r="Z5678" s="90"/>
      <c r="AA5678" s="81"/>
    </row>
    <row r="5679" spans="1:27" ht="12.75" x14ac:dyDescent="0.2">
      <c r="A5679" s="75"/>
      <c r="B5679" s="76"/>
      <c r="C5679" s="76"/>
      <c r="D5679" s="77"/>
      <c r="E5679" s="78"/>
      <c r="F5679" s="79"/>
      <c r="G5679" s="80"/>
      <c r="H5679" s="81"/>
      <c r="I5679" s="81"/>
      <c r="J5679" s="82"/>
      <c r="K5679" s="82"/>
      <c r="L5679" s="76"/>
      <c r="M5679" s="83"/>
      <c r="N5679" s="83"/>
      <c r="O5679" s="76"/>
      <c r="P5679" s="76"/>
      <c r="Q5679" s="84"/>
      <c r="R5679" s="85"/>
      <c r="S5679" s="76"/>
      <c r="T5679" s="86"/>
      <c r="U5679" s="84"/>
      <c r="V5679" s="84"/>
      <c r="W5679" s="83"/>
      <c r="X5679" s="76"/>
      <c r="Y5679" s="76"/>
      <c r="Z5679" s="90"/>
      <c r="AA5679" s="81"/>
    </row>
    <row r="5680" spans="1:27" ht="12.75" x14ac:dyDescent="0.2">
      <c r="A5680" s="75"/>
      <c r="B5680" s="76"/>
      <c r="C5680" s="76"/>
      <c r="D5680" s="77"/>
      <c r="E5680" s="78"/>
      <c r="F5680" s="79"/>
      <c r="G5680" s="80"/>
      <c r="H5680" s="81"/>
      <c r="I5680" s="81"/>
      <c r="J5680" s="82"/>
      <c r="K5680" s="82"/>
      <c r="L5680" s="76"/>
      <c r="M5680" s="83"/>
      <c r="N5680" s="83"/>
      <c r="O5680" s="76"/>
      <c r="P5680" s="76"/>
      <c r="Q5680" s="84"/>
      <c r="R5680" s="85"/>
      <c r="S5680" s="76"/>
      <c r="T5680" s="86"/>
      <c r="U5680" s="84"/>
      <c r="V5680" s="84"/>
      <c r="W5680" s="83"/>
      <c r="X5680" s="76"/>
      <c r="Y5680" s="76"/>
      <c r="Z5680" s="90"/>
      <c r="AA5680" s="81"/>
    </row>
    <row r="5681" spans="1:27" ht="12.75" x14ac:dyDescent="0.2">
      <c r="A5681" s="75"/>
      <c r="B5681" s="76"/>
      <c r="C5681" s="76"/>
      <c r="D5681" s="77"/>
      <c r="E5681" s="78"/>
      <c r="F5681" s="79"/>
      <c r="G5681" s="80"/>
      <c r="H5681" s="81"/>
      <c r="I5681" s="81"/>
      <c r="J5681" s="82"/>
      <c r="K5681" s="82"/>
      <c r="L5681" s="76"/>
      <c r="M5681" s="83"/>
      <c r="N5681" s="83"/>
      <c r="O5681" s="76"/>
      <c r="P5681" s="76"/>
      <c r="Q5681" s="84"/>
      <c r="R5681" s="85"/>
      <c r="S5681" s="76"/>
      <c r="T5681" s="86"/>
      <c r="U5681" s="84"/>
      <c r="V5681" s="84"/>
      <c r="W5681" s="83"/>
      <c r="X5681" s="76"/>
      <c r="Y5681" s="76"/>
      <c r="Z5681" s="90"/>
      <c r="AA5681" s="81"/>
    </row>
    <row r="5682" spans="1:27" ht="12.75" x14ac:dyDescent="0.2">
      <c r="A5682" s="75"/>
      <c r="B5682" s="76"/>
      <c r="C5682" s="76"/>
      <c r="D5682" s="77"/>
      <c r="E5682" s="78"/>
      <c r="F5682" s="79"/>
      <c r="G5682" s="80"/>
      <c r="H5682" s="81"/>
      <c r="I5682" s="81"/>
      <c r="J5682" s="82"/>
      <c r="K5682" s="82"/>
      <c r="L5682" s="76"/>
      <c r="M5682" s="83"/>
      <c r="N5682" s="83"/>
      <c r="O5682" s="76"/>
      <c r="P5682" s="76"/>
      <c r="Q5682" s="84"/>
      <c r="R5682" s="85"/>
      <c r="S5682" s="76"/>
      <c r="T5682" s="86"/>
      <c r="U5682" s="84"/>
      <c r="V5682" s="84"/>
      <c r="W5682" s="83"/>
      <c r="X5682" s="76"/>
      <c r="Y5682" s="76"/>
      <c r="Z5682" s="90"/>
      <c r="AA5682" s="81"/>
    </row>
    <row r="5683" spans="1:27" ht="12.75" x14ac:dyDescent="0.2">
      <c r="A5683" s="75"/>
      <c r="B5683" s="76"/>
      <c r="C5683" s="76"/>
      <c r="D5683" s="77"/>
      <c r="E5683" s="78"/>
      <c r="F5683" s="79"/>
      <c r="G5683" s="80"/>
      <c r="H5683" s="81"/>
      <c r="I5683" s="81"/>
      <c r="J5683" s="82"/>
      <c r="K5683" s="82"/>
      <c r="L5683" s="76"/>
      <c r="M5683" s="83"/>
      <c r="N5683" s="83"/>
      <c r="O5683" s="76"/>
      <c r="P5683" s="76"/>
      <c r="Q5683" s="84"/>
      <c r="R5683" s="85"/>
      <c r="S5683" s="76"/>
      <c r="T5683" s="86"/>
      <c r="U5683" s="84"/>
      <c r="V5683" s="84"/>
      <c r="W5683" s="83"/>
      <c r="X5683" s="76"/>
      <c r="Y5683" s="76"/>
      <c r="Z5683" s="90"/>
      <c r="AA5683" s="81"/>
    </row>
    <row r="5684" spans="1:27" ht="12.75" x14ac:dyDescent="0.2">
      <c r="A5684" s="75"/>
      <c r="B5684" s="76"/>
      <c r="C5684" s="76"/>
      <c r="D5684" s="77"/>
      <c r="E5684" s="78"/>
      <c r="F5684" s="79"/>
      <c r="G5684" s="80"/>
      <c r="H5684" s="81"/>
      <c r="I5684" s="81"/>
      <c r="J5684" s="82"/>
      <c r="K5684" s="82"/>
      <c r="L5684" s="76"/>
      <c r="M5684" s="83"/>
      <c r="N5684" s="83"/>
      <c r="O5684" s="76"/>
      <c r="P5684" s="76"/>
      <c r="Q5684" s="84"/>
      <c r="R5684" s="85"/>
      <c r="S5684" s="76"/>
      <c r="T5684" s="86"/>
      <c r="U5684" s="84"/>
      <c r="V5684" s="84"/>
      <c r="W5684" s="83"/>
      <c r="X5684" s="76"/>
      <c r="Y5684" s="76"/>
      <c r="Z5684" s="90"/>
      <c r="AA5684" s="81"/>
    </row>
    <row r="5685" spans="1:27" ht="12.75" x14ac:dyDescent="0.2">
      <c r="A5685" s="75"/>
      <c r="B5685" s="76"/>
      <c r="C5685" s="76"/>
      <c r="D5685" s="77"/>
      <c r="E5685" s="78"/>
      <c r="F5685" s="79"/>
      <c r="G5685" s="80"/>
      <c r="H5685" s="81"/>
      <c r="I5685" s="81"/>
      <c r="J5685" s="82"/>
      <c r="K5685" s="82"/>
      <c r="L5685" s="76"/>
      <c r="M5685" s="83"/>
      <c r="N5685" s="83"/>
      <c r="O5685" s="76"/>
      <c r="P5685" s="76"/>
      <c r="Q5685" s="84"/>
      <c r="R5685" s="85"/>
      <c r="S5685" s="76"/>
      <c r="T5685" s="86"/>
      <c r="U5685" s="84"/>
      <c r="V5685" s="84"/>
      <c r="W5685" s="83"/>
      <c r="X5685" s="76"/>
      <c r="Y5685" s="76"/>
      <c r="Z5685" s="90"/>
      <c r="AA5685" s="81"/>
    </row>
    <row r="5686" spans="1:27" ht="12.75" x14ac:dyDescent="0.2">
      <c r="A5686" s="75"/>
      <c r="B5686" s="76"/>
      <c r="C5686" s="76"/>
      <c r="D5686" s="77"/>
      <c r="E5686" s="78"/>
      <c r="F5686" s="79"/>
      <c r="G5686" s="80"/>
      <c r="H5686" s="81"/>
      <c r="I5686" s="81"/>
      <c r="J5686" s="82"/>
      <c r="K5686" s="82"/>
      <c r="L5686" s="76"/>
      <c r="M5686" s="83"/>
      <c r="N5686" s="83"/>
      <c r="O5686" s="76"/>
      <c r="P5686" s="76"/>
      <c r="Q5686" s="84"/>
      <c r="R5686" s="85"/>
      <c r="S5686" s="76"/>
      <c r="T5686" s="86"/>
      <c r="U5686" s="84"/>
      <c r="V5686" s="84"/>
      <c r="W5686" s="83"/>
      <c r="X5686" s="76"/>
      <c r="Y5686" s="76"/>
      <c r="Z5686" s="90"/>
      <c r="AA5686" s="81"/>
    </row>
    <row r="5687" spans="1:27" ht="12.75" x14ac:dyDescent="0.2">
      <c r="A5687" s="75"/>
      <c r="B5687" s="76"/>
      <c r="C5687" s="76"/>
      <c r="D5687" s="77"/>
      <c r="E5687" s="78"/>
      <c r="F5687" s="79"/>
      <c r="G5687" s="80"/>
      <c r="H5687" s="81"/>
      <c r="I5687" s="81"/>
      <c r="J5687" s="82"/>
      <c r="K5687" s="82"/>
      <c r="L5687" s="76"/>
      <c r="M5687" s="83"/>
      <c r="N5687" s="83"/>
      <c r="O5687" s="76"/>
      <c r="P5687" s="76"/>
      <c r="Q5687" s="84"/>
      <c r="R5687" s="85"/>
      <c r="S5687" s="76"/>
      <c r="T5687" s="86"/>
      <c r="U5687" s="84"/>
      <c r="V5687" s="84"/>
      <c r="W5687" s="83"/>
      <c r="X5687" s="76"/>
      <c r="Y5687" s="76"/>
      <c r="Z5687" s="90"/>
      <c r="AA5687" s="81"/>
    </row>
    <row r="5688" spans="1:27" ht="12.75" x14ac:dyDescent="0.2">
      <c r="A5688" s="75"/>
      <c r="B5688" s="76"/>
      <c r="C5688" s="76"/>
      <c r="D5688" s="77"/>
      <c r="E5688" s="78"/>
      <c r="F5688" s="79"/>
      <c r="G5688" s="80"/>
      <c r="H5688" s="81"/>
      <c r="I5688" s="81"/>
      <c r="J5688" s="82"/>
      <c r="K5688" s="82"/>
      <c r="L5688" s="76"/>
      <c r="M5688" s="83"/>
      <c r="N5688" s="83"/>
      <c r="O5688" s="76"/>
      <c r="P5688" s="76"/>
      <c r="Q5688" s="84"/>
      <c r="R5688" s="85"/>
      <c r="S5688" s="76"/>
      <c r="T5688" s="86"/>
      <c r="U5688" s="84"/>
      <c r="V5688" s="84"/>
      <c r="W5688" s="83"/>
      <c r="X5688" s="76"/>
      <c r="Y5688" s="76"/>
      <c r="Z5688" s="90"/>
      <c r="AA5688" s="81"/>
    </row>
    <row r="5689" spans="1:27" ht="12.75" x14ac:dyDescent="0.2">
      <c r="A5689" s="75"/>
      <c r="B5689" s="76"/>
      <c r="C5689" s="76"/>
      <c r="D5689" s="77"/>
      <c r="E5689" s="78"/>
      <c r="F5689" s="79"/>
      <c r="G5689" s="80"/>
      <c r="H5689" s="81"/>
      <c r="I5689" s="81"/>
      <c r="J5689" s="82"/>
      <c r="K5689" s="82"/>
      <c r="L5689" s="76"/>
      <c r="M5689" s="83"/>
      <c r="N5689" s="83"/>
      <c r="O5689" s="76"/>
      <c r="P5689" s="76"/>
      <c r="Q5689" s="84"/>
      <c r="R5689" s="85"/>
      <c r="S5689" s="76"/>
      <c r="T5689" s="86"/>
      <c r="U5689" s="84"/>
      <c r="V5689" s="84"/>
      <c r="W5689" s="83"/>
      <c r="X5689" s="76"/>
      <c r="Y5689" s="76"/>
      <c r="Z5689" s="90"/>
      <c r="AA5689" s="81"/>
    </row>
    <row r="5690" spans="1:27" ht="12.75" x14ac:dyDescent="0.2">
      <c r="A5690" s="75"/>
      <c r="B5690" s="76"/>
      <c r="C5690" s="76"/>
      <c r="D5690" s="77"/>
      <c r="E5690" s="78"/>
      <c r="F5690" s="79"/>
      <c r="G5690" s="80"/>
      <c r="H5690" s="81"/>
      <c r="I5690" s="81"/>
      <c r="J5690" s="82"/>
      <c r="K5690" s="82"/>
      <c r="L5690" s="76"/>
      <c r="M5690" s="83"/>
      <c r="N5690" s="83"/>
      <c r="O5690" s="76"/>
      <c r="P5690" s="76"/>
      <c r="Q5690" s="84"/>
      <c r="R5690" s="85"/>
      <c r="S5690" s="76"/>
      <c r="T5690" s="86"/>
      <c r="U5690" s="84"/>
      <c r="V5690" s="84"/>
      <c r="W5690" s="83"/>
      <c r="X5690" s="76"/>
      <c r="Y5690" s="76"/>
      <c r="Z5690" s="90"/>
      <c r="AA5690" s="81"/>
    </row>
    <row r="5691" spans="1:27" ht="12.75" x14ac:dyDescent="0.2">
      <c r="A5691" s="75"/>
      <c r="B5691" s="76"/>
      <c r="C5691" s="76"/>
      <c r="D5691" s="77"/>
      <c r="E5691" s="78"/>
      <c r="F5691" s="79"/>
      <c r="G5691" s="80"/>
      <c r="H5691" s="81"/>
      <c r="I5691" s="81"/>
      <c r="J5691" s="82"/>
      <c r="K5691" s="82"/>
      <c r="L5691" s="76"/>
      <c r="M5691" s="83"/>
      <c r="N5691" s="83"/>
      <c r="O5691" s="76"/>
      <c r="P5691" s="76"/>
      <c r="Q5691" s="84"/>
      <c r="R5691" s="85"/>
      <c r="S5691" s="76"/>
      <c r="T5691" s="86"/>
      <c r="U5691" s="84"/>
      <c r="V5691" s="84"/>
      <c r="W5691" s="83"/>
      <c r="X5691" s="76"/>
      <c r="Y5691" s="76"/>
      <c r="Z5691" s="90"/>
      <c r="AA5691" s="81"/>
    </row>
    <row r="5692" spans="1:27" ht="12.75" x14ac:dyDescent="0.2">
      <c r="A5692" s="75"/>
      <c r="B5692" s="76"/>
      <c r="C5692" s="76"/>
      <c r="D5692" s="77"/>
      <c r="E5692" s="78"/>
      <c r="F5692" s="79"/>
      <c r="G5692" s="80"/>
      <c r="H5692" s="81"/>
      <c r="I5692" s="81"/>
      <c r="J5692" s="82"/>
      <c r="K5692" s="82"/>
      <c r="L5692" s="76"/>
      <c r="M5692" s="83"/>
      <c r="N5692" s="83"/>
      <c r="O5692" s="76"/>
      <c r="P5692" s="76"/>
      <c r="Q5692" s="84"/>
      <c r="R5692" s="85"/>
      <c r="S5692" s="76"/>
      <c r="T5692" s="86"/>
      <c r="U5692" s="84"/>
      <c r="V5692" s="84"/>
      <c r="W5692" s="83"/>
      <c r="X5692" s="76"/>
      <c r="Y5692" s="76"/>
      <c r="Z5692" s="90"/>
      <c r="AA5692" s="81"/>
    </row>
    <row r="5693" spans="1:27" ht="12.75" x14ac:dyDescent="0.2">
      <c r="A5693" s="75"/>
      <c r="B5693" s="76"/>
      <c r="C5693" s="76"/>
      <c r="D5693" s="77"/>
      <c r="E5693" s="78"/>
      <c r="F5693" s="79"/>
      <c r="G5693" s="80"/>
      <c r="H5693" s="81"/>
      <c r="I5693" s="81"/>
      <c r="J5693" s="82"/>
      <c r="K5693" s="82"/>
      <c r="L5693" s="76"/>
      <c r="M5693" s="83"/>
      <c r="N5693" s="83"/>
      <c r="O5693" s="76"/>
      <c r="P5693" s="76"/>
      <c r="Q5693" s="84"/>
      <c r="R5693" s="85"/>
      <c r="S5693" s="76"/>
      <c r="T5693" s="86"/>
      <c r="U5693" s="84"/>
      <c r="V5693" s="84"/>
      <c r="W5693" s="83"/>
      <c r="X5693" s="76"/>
      <c r="Y5693" s="76"/>
      <c r="Z5693" s="90"/>
      <c r="AA5693" s="81"/>
    </row>
    <row r="5694" spans="1:27" ht="12.75" x14ac:dyDescent="0.2">
      <c r="A5694" s="75"/>
      <c r="B5694" s="76"/>
      <c r="C5694" s="76"/>
      <c r="D5694" s="77"/>
      <c r="E5694" s="78"/>
      <c r="F5694" s="79"/>
      <c r="G5694" s="80"/>
      <c r="H5694" s="81"/>
      <c r="I5694" s="81"/>
      <c r="J5694" s="82"/>
      <c r="K5694" s="82"/>
      <c r="L5694" s="76"/>
      <c r="M5694" s="83"/>
      <c r="N5694" s="83"/>
      <c r="O5694" s="76"/>
      <c r="P5694" s="76"/>
      <c r="Q5694" s="84"/>
      <c r="R5694" s="85"/>
      <c r="S5694" s="76"/>
      <c r="T5694" s="86"/>
      <c r="U5694" s="84"/>
      <c r="V5694" s="84"/>
      <c r="W5694" s="83"/>
      <c r="X5694" s="76"/>
      <c r="Y5694" s="76"/>
      <c r="Z5694" s="90"/>
      <c r="AA5694" s="81"/>
    </row>
    <row r="5695" spans="1:27" ht="12.75" x14ac:dyDescent="0.2">
      <c r="A5695" s="75"/>
      <c r="B5695" s="76"/>
      <c r="C5695" s="76"/>
      <c r="D5695" s="77"/>
      <c r="E5695" s="78"/>
      <c r="F5695" s="79"/>
      <c r="G5695" s="80"/>
      <c r="H5695" s="81"/>
      <c r="I5695" s="81"/>
      <c r="J5695" s="82"/>
      <c r="K5695" s="82"/>
      <c r="L5695" s="76"/>
      <c r="M5695" s="83"/>
      <c r="N5695" s="83"/>
      <c r="O5695" s="76"/>
      <c r="P5695" s="76"/>
      <c r="Q5695" s="84"/>
      <c r="R5695" s="85"/>
      <c r="S5695" s="76"/>
      <c r="T5695" s="86"/>
      <c r="U5695" s="84"/>
      <c r="V5695" s="84"/>
      <c r="W5695" s="83"/>
      <c r="X5695" s="76"/>
      <c r="Y5695" s="76"/>
      <c r="Z5695" s="90"/>
      <c r="AA5695" s="81"/>
    </row>
    <row r="5696" spans="1:27" ht="12.75" x14ac:dyDescent="0.2">
      <c r="A5696" s="75"/>
      <c r="B5696" s="76"/>
      <c r="C5696" s="76"/>
      <c r="D5696" s="77"/>
      <c r="E5696" s="78"/>
      <c r="F5696" s="79"/>
      <c r="G5696" s="80"/>
      <c r="H5696" s="81"/>
      <c r="I5696" s="81"/>
      <c r="J5696" s="82"/>
      <c r="K5696" s="82"/>
      <c r="L5696" s="76"/>
      <c r="M5696" s="83"/>
      <c r="N5696" s="83"/>
      <c r="O5696" s="76"/>
      <c r="P5696" s="76"/>
      <c r="Q5696" s="84"/>
      <c r="R5696" s="85"/>
      <c r="S5696" s="76"/>
      <c r="T5696" s="86"/>
      <c r="U5696" s="84"/>
      <c r="V5696" s="84"/>
      <c r="W5696" s="83"/>
      <c r="X5696" s="76"/>
      <c r="Y5696" s="76"/>
      <c r="Z5696" s="90"/>
      <c r="AA5696" s="81"/>
    </row>
    <row r="5697" spans="1:27" ht="12.75" x14ac:dyDescent="0.2">
      <c r="A5697" s="75"/>
      <c r="B5697" s="76"/>
      <c r="C5697" s="76"/>
      <c r="D5697" s="77"/>
      <c r="E5697" s="78"/>
      <c r="F5697" s="79"/>
      <c r="G5697" s="80"/>
      <c r="H5697" s="81"/>
      <c r="I5697" s="81"/>
      <c r="J5697" s="82"/>
      <c r="K5697" s="82"/>
      <c r="L5697" s="76"/>
      <c r="M5697" s="83"/>
      <c r="N5697" s="83"/>
      <c r="O5697" s="76"/>
      <c r="P5697" s="76"/>
      <c r="Q5697" s="84"/>
      <c r="R5697" s="85"/>
      <c r="S5697" s="76"/>
      <c r="T5697" s="86"/>
      <c r="U5697" s="84"/>
      <c r="V5697" s="84"/>
      <c r="W5697" s="83"/>
      <c r="X5697" s="76"/>
      <c r="Y5697" s="76"/>
      <c r="Z5697" s="90"/>
      <c r="AA5697" s="81"/>
    </row>
    <row r="5698" spans="1:27" ht="12.75" x14ac:dyDescent="0.2">
      <c r="A5698" s="75"/>
      <c r="B5698" s="76"/>
      <c r="C5698" s="76"/>
      <c r="D5698" s="77"/>
      <c r="E5698" s="78"/>
      <c r="F5698" s="79"/>
      <c r="G5698" s="80"/>
      <c r="H5698" s="81"/>
      <c r="I5698" s="81"/>
      <c r="J5698" s="82"/>
      <c r="K5698" s="82"/>
      <c r="L5698" s="76"/>
      <c r="M5698" s="83"/>
      <c r="N5698" s="83"/>
      <c r="O5698" s="76"/>
      <c r="P5698" s="76"/>
      <c r="Q5698" s="84"/>
      <c r="R5698" s="85"/>
      <c r="S5698" s="76"/>
      <c r="T5698" s="86"/>
      <c r="U5698" s="84"/>
      <c r="V5698" s="84"/>
      <c r="W5698" s="83"/>
      <c r="X5698" s="76"/>
      <c r="Y5698" s="76"/>
      <c r="Z5698" s="90"/>
      <c r="AA5698" s="81"/>
    </row>
    <row r="5699" spans="1:27" ht="12.75" x14ac:dyDescent="0.2">
      <c r="A5699" s="75"/>
      <c r="B5699" s="76"/>
      <c r="C5699" s="76"/>
      <c r="D5699" s="77"/>
      <c r="E5699" s="78"/>
      <c r="F5699" s="79"/>
      <c r="G5699" s="80"/>
      <c r="H5699" s="81"/>
      <c r="I5699" s="81"/>
      <c r="J5699" s="82"/>
      <c r="K5699" s="82"/>
      <c r="L5699" s="76"/>
      <c r="M5699" s="83"/>
      <c r="N5699" s="83"/>
      <c r="O5699" s="76"/>
      <c r="P5699" s="76"/>
      <c r="Q5699" s="84"/>
      <c r="R5699" s="85"/>
      <c r="S5699" s="76"/>
      <c r="T5699" s="86"/>
      <c r="U5699" s="84"/>
      <c r="V5699" s="84"/>
      <c r="W5699" s="83"/>
      <c r="X5699" s="76"/>
      <c r="Y5699" s="76"/>
      <c r="Z5699" s="90"/>
      <c r="AA5699" s="81"/>
    </row>
    <row r="5700" spans="1:27" ht="12.75" x14ac:dyDescent="0.2">
      <c r="A5700" s="75"/>
      <c r="B5700" s="76"/>
      <c r="C5700" s="76"/>
      <c r="D5700" s="77"/>
      <c r="E5700" s="78"/>
      <c r="F5700" s="79"/>
      <c r="G5700" s="80"/>
      <c r="H5700" s="81"/>
      <c r="I5700" s="81"/>
      <c r="J5700" s="82"/>
      <c r="K5700" s="82"/>
      <c r="L5700" s="76"/>
      <c r="M5700" s="83"/>
      <c r="N5700" s="83"/>
      <c r="O5700" s="76"/>
      <c r="P5700" s="76"/>
      <c r="Q5700" s="84"/>
      <c r="R5700" s="85"/>
      <c r="S5700" s="76"/>
      <c r="T5700" s="86"/>
      <c r="U5700" s="84"/>
      <c r="V5700" s="84"/>
      <c r="W5700" s="83"/>
      <c r="X5700" s="76"/>
      <c r="Y5700" s="76"/>
      <c r="Z5700" s="90"/>
      <c r="AA5700" s="81"/>
    </row>
    <row r="5701" spans="1:27" ht="12.75" x14ac:dyDescent="0.2">
      <c r="A5701" s="75"/>
      <c r="B5701" s="76"/>
      <c r="C5701" s="76"/>
      <c r="D5701" s="77"/>
      <c r="E5701" s="78"/>
      <c r="F5701" s="79"/>
      <c r="G5701" s="80"/>
      <c r="H5701" s="81"/>
      <c r="I5701" s="81"/>
      <c r="J5701" s="82"/>
      <c r="K5701" s="82"/>
      <c r="L5701" s="76"/>
      <c r="M5701" s="83"/>
      <c r="N5701" s="83"/>
      <c r="O5701" s="76"/>
      <c r="P5701" s="76"/>
      <c r="Q5701" s="84"/>
      <c r="R5701" s="85"/>
      <c r="S5701" s="76"/>
      <c r="T5701" s="86"/>
      <c r="U5701" s="84"/>
      <c r="V5701" s="84"/>
      <c r="W5701" s="83"/>
      <c r="X5701" s="76"/>
      <c r="Y5701" s="76"/>
      <c r="Z5701" s="90"/>
      <c r="AA5701" s="81"/>
    </row>
    <row r="5702" spans="1:27" ht="12.75" x14ac:dyDescent="0.2">
      <c r="A5702" s="75"/>
      <c r="B5702" s="76"/>
      <c r="C5702" s="76"/>
      <c r="D5702" s="77"/>
      <c r="E5702" s="78"/>
      <c r="F5702" s="79"/>
      <c r="G5702" s="80"/>
      <c r="H5702" s="81"/>
      <c r="I5702" s="81"/>
      <c r="J5702" s="82"/>
      <c r="K5702" s="82"/>
      <c r="L5702" s="76"/>
      <c r="M5702" s="83"/>
      <c r="N5702" s="83"/>
      <c r="O5702" s="76"/>
      <c r="P5702" s="76"/>
      <c r="Q5702" s="84"/>
      <c r="R5702" s="85"/>
      <c r="S5702" s="76"/>
      <c r="T5702" s="86"/>
      <c r="U5702" s="84"/>
      <c r="V5702" s="84"/>
      <c r="W5702" s="83"/>
      <c r="X5702" s="76"/>
      <c r="Y5702" s="76"/>
      <c r="Z5702" s="90"/>
      <c r="AA5702" s="81"/>
    </row>
    <row r="5703" spans="1:27" ht="12.75" x14ac:dyDescent="0.2">
      <c r="A5703" s="75"/>
      <c r="B5703" s="76"/>
      <c r="C5703" s="76"/>
      <c r="D5703" s="77"/>
      <c r="E5703" s="78"/>
      <c r="F5703" s="79"/>
      <c r="G5703" s="80"/>
      <c r="H5703" s="81"/>
      <c r="I5703" s="81"/>
      <c r="J5703" s="82"/>
      <c r="K5703" s="82"/>
      <c r="L5703" s="76"/>
      <c r="M5703" s="83"/>
      <c r="N5703" s="83"/>
      <c r="O5703" s="76"/>
      <c r="P5703" s="76"/>
      <c r="Q5703" s="84"/>
      <c r="R5703" s="85"/>
      <c r="S5703" s="76"/>
      <c r="T5703" s="86"/>
      <c r="U5703" s="84"/>
      <c r="V5703" s="84"/>
      <c r="W5703" s="83"/>
      <c r="X5703" s="76"/>
      <c r="Y5703" s="76"/>
      <c r="Z5703" s="90"/>
      <c r="AA5703" s="81"/>
    </row>
    <row r="5704" spans="1:27" ht="12.75" x14ac:dyDescent="0.2">
      <c r="A5704" s="75"/>
      <c r="B5704" s="76"/>
      <c r="C5704" s="76"/>
      <c r="D5704" s="77"/>
      <c r="E5704" s="78"/>
      <c r="F5704" s="79"/>
      <c r="G5704" s="80"/>
      <c r="H5704" s="81"/>
      <c r="I5704" s="81"/>
      <c r="J5704" s="82"/>
      <c r="K5704" s="82"/>
      <c r="L5704" s="76"/>
      <c r="M5704" s="83"/>
      <c r="N5704" s="83"/>
      <c r="O5704" s="76"/>
      <c r="P5704" s="76"/>
      <c r="Q5704" s="84"/>
      <c r="R5704" s="85"/>
      <c r="S5704" s="76"/>
      <c r="T5704" s="86"/>
      <c r="U5704" s="84"/>
      <c r="V5704" s="84"/>
      <c r="W5704" s="83"/>
      <c r="X5704" s="76"/>
      <c r="Y5704" s="76"/>
      <c r="Z5704" s="90"/>
      <c r="AA5704" s="81"/>
    </row>
    <row r="5705" spans="1:27" ht="12.75" x14ac:dyDescent="0.2">
      <c r="A5705" s="75"/>
      <c r="B5705" s="76"/>
      <c r="C5705" s="76"/>
      <c r="D5705" s="77"/>
      <c r="E5705" s="78"/>
      <c r="F5705" s="79"/>
      <c r="G5705" s="80"/>
      <c r="H5705" s="81"/>
      <c r="I5705" s="81"/>
      <c r="J5705" s="82"/>
      <c r="K5705" s="82"/>
      <c r="L5705" s="76"/>
      <c r="M5705" s="83"/>
      <c r="N5705" s="83"/>
      <c r="O5705" s="76"/>
      <c r="P5705" s="76"/>
      <c r="Q5705" s="84"/>
      <c r="R5705" s="85"/>
      <c r="S5705" s="76"/>
      <c r="T5705" s="86"/>
      <c r="U5705" s="84"/>
      <c r="V5705" s="84"/>
      <c r="W5705" s="83"/>
      <c r="X5705" s="76"/>
      <c r="Y5705" s="76"/>
      <c r="Z5705" s="90"/>
      <c r="AA5705" s="81"/>
    </row>
    <row r="5706" spans="1:27" ht="12.75" x14ac:dyDescent="0.2">
      <c r="A5706" s="75"/>
      <c r="B5706" s="76"/>
      <c r="C5706" s="76"/>
      <c r="D5706" s="77"/>
      <c r="E5706" s="78"/>
      <c r="F5706" s="79"/>
      <c r="G5706" s="80"/>
      <c r="H5706" s="81"/>
      <c r="I5706" s="81"/>
      <c r="J5706" s="82"/>
      <c r="K5706" s="82"/>
      <c r="L5706" s="76"/>
      <c r="M5706" s="83"/>
      <c r="N5706" s="83"/>
      <c r="O5706" s="76"/>
      <c r="P5706" s="76"/>
      <c r="Q5706" s="84"/>
      <c r="R5706" s="85"/>
      <c r="S5706" s="76"/>
      <c r="T5706" s="86"/>
      <c r="U5706" s="84"/>
      <c r="V5706" s="84"/>
      <c r="W5706" s="83"/>
      <c r="X5706" s="76"/>
      <c r="Y5706" s="76"/>
      <c r="Z5706" s="90"/>
      <c r="AA5706" s="81"/>
    </row>
    <row r="5707" spans="1:27" ht="12.75" x14ac:dyDescent="0.2">
      <c r="A5707" s="75"/>
      <c r="B5707" s="76"/>
      <c r="C5707" s="76"/>
      <c r="D5707" s="77"/>
      <c r="E5707" s="78"/>
      <c r="F5707" s="79"/>
      <c r="G5707" s="80"/>
      <c r="H5707" s="81"/>
      <c r="I5707" s="81"/>
      <c r="J5707" s="82"/>
      <c r="K5707" s="82"/>
      <c r="L5707" s="76"/>
      <c r="M5707" s="83"/>
      <c r="N5707" s="83"/>
      <c r="O5707" s="76"/>
      <c r="P5707" s="76"/>
      <c r="Q5707" s="84"/>
      <c r="R5707" s="85"/>
      <c r="S5707" s="76"/>
      <c r="T5707" s="86"/>
      <c r="U5707" s="84"/>
      <c r="V5707" s="84"/>
      <c r="W5707" s="83"/>
      <c r="X5707" s="76"/>
      <c r="Y5707" s="76"/>
      <c r="Z5707" s="90"/>
      <c r="AA5707" s="81"/>
    </row>
    <row r="5708" spans="1:27" ht="12.75" x14ac:dyDescent="0.2">
      <c r="A5708" s="75"/>
      <c r="B5708" s="76"/>
      <c r="C5708" s="76"/>
      <c r="D5708" s="77"/>
      <c r="E5708" s="78"/>
      <c r="F5708" s="79"/>
      <c r="G5708" s="80"/>
      <c r="H5708" s="81"/>
      <c r="I5708" s="81"/>
      <c r="J5708" s="82"/>
      <c r="K5708" s="82"/>
      <c r="L5708" s="76"/>
      <c r="M5708" s="83"/>
      <c r="N5708" s="83"/>
      <c r="O5708" s="76"/>
      <c r="P5708" s="76"/>
      <c r="Q5708" s="84"/>
      <c r="R5708" s="85"/>
      <c r="S5708" s="76"/>
      <c r="T5708" s="86"/>
      <c r="U5708" s="84"/>
      <c r="V5708" s="84"/>
      <c r="W5708" s="83"/>
      <c r="X5708" s="76"/>
      <c r="Y5708" s="76"/>
      <c r="Z5708" s="90"/>
      <c r="AA5708" s="81"/>
    </row>
    <row r="5709" spans="1:27" ht="12.75" x14ac:dyDescent="0.2">
      <c r="A5709" s="75"/>
      <c r="B5709" s="76"/>
      <c r="C5709" s="76"/>
      <c r="D5709" s="77"/>
      <c r="E5709" s="78"/>
      <c r="F5709" s="79"/>
      <c r="G5709" s="80"/>
      <c r="H5709" s="81"/>
      <c r="I5709" s="81"/>
      <c r="J5709" s="82"/>
      <c r="K5709" s="82"/>
      <c r="L5709" s="76"/>
      <c r="M5709" s="83"/>
      <c r="N5709" s="83"/>
      <c r="O5709" s="76"/>
      <c r="P5709" s="76"/>
      <c r="Q5709" s="84"/>
      <c r="R5709" s="85"/>
      <c r="S5709" s="76"/>
      <c r="T5709" s="86"/>
      <c r="U5709" s="84"/>
      <c r="V5709" s="84"/>
      <c r="W5709" s="83"/>
      <c r="X5709" s="76"/>
      <c r="Y5709" s="76"/>
      <c r="Z5709" s="90"/>
      <c r="AA5709" s="81"/>
    </row>
    <row r="5710" spans="1:27" ht="12.75" x14ac:dyDescent="0.2">
      <c r="A5710" s="75"/>
      <c r="B5710" s="76"/>
      <c r="C5710" s="76"/>
      <c r="D5710" s="77"/>
      <c r="E5710" s="78"/>
      <c r="F5710" s="79"/>
      <c r="G5710" s="80"/>
      <c r="H5710" s="81"/>
      <c r="I5710" s="81"/>
      <c r="J5710" s="82"/>
      <c r="K5710" s="82"/>
      <c r="L5710" s="76"/>
      <c r="M5710" s="83"/>
      <c r="N5710" s="83"/>
      <c r="O5710" s="76"/>
      <c r="P5710" s="76"/>
      <c r="Q5710" s="84"/>
      <c r="R5710" s="85"/>
      <c r="S5710" s="76"/>
      <c r="T5710" s="86"/>
      <c r="U5710" s="84"/>
      <c r="V5710" s="84"/>
      <c r="W5710" s="83"/>
      <c r="X5710" s="76"/>
      <c r="Y5710" s="76"/>
      <c r="Z5710" s="90"/>
      <c r="AA5710" s="81"/>
    </row>
    <row r="5711" spans="1:27" ht="12.75" x14ac:dyDescent="0.2">
      <c r="A5711" s="75"/>
      <c r="B5711" s="76"/>
      <c r="C5711" s="76"/>
      <c r="D5711" s="77"/>
      <c r="E5711" s="78"/>
      <c r="F5711" s="79"/>
      <c r="G5711" s="80"/>
      <c r="H5711" s="81"/>
      <c r="I5711" s="81"/>
      <c r="J5711" s="82"/>
      <c r="K5711" s="82"/>
      <c r="L5711" s="76"/>
      <c r="M5711" s="83"/>
      <c r="N5711" s="83"/>
      <c r="O5711" s="76"/>
      <c r="P5711" s="76"/>
      <c r="Q5711" s="84"/>
      <c r="R5711" s="85"/>
      <c r="S5711" s="76"/>
      <c r="T5711" s="86"/>
      <c r="U5711" s="84"/>
      <c r="V5711" s="84"/>
      <c r="W5711" s="83"/>
      <c r="X5711" s="76"/>
      <c r="Y5711" s="76"/>
      <c r="Z5711" s="90"/>
      <c r="AA5711" s="81"/>
    </row>
    <row r="5712" spans="1:27" ht="12.75" x14ac:dyDescent="0.2">
      <c r="A5712" s="75"/>
      <c r="B5712" s="76"/>
      <c r="C5712" s="76"/>
      <c r="D5712" s="77"/>
      <c r="E5712" s="78"/>
      <c r="F5712" s="79"/>
      <c r="G5712" s="80"/>
      <c r="H5712" s="81"/>
      <c r="I5712" s="81"/>
      <c r="J5712" s="82"/>
      <c r="K5712" s="82"/>
      <c r="L5712" s="76"/>
      <c r="M5712" s="83"/>
      <c r="N5712" s="83"/>
      <c r="O5712" s="76"/>
      <c r="P5712" s="76"/>
      <c r="Q5712" s="84"/>
      <c r="R5712" s="85"/>
      <c r="S5712" s="76"/>
      <c r="T5712" s="86"/>
      <c r="U5712" s="84"/>
      <c r="V5712" s="84"/>
      <c r="W5712" s="83"/>
      <c r="X5712" s="76"/>
      <c r="Y5712" s="76"/>
      <c r="Z5712" s="90"/>
      <c r="AA5712" s="81"/>
    </row>
    <row r="5713" spans="1:27" ht="12.75" x14ac:dyDescent="0.2">
      <c r="A5713" s="75"/>
      <c r="B5713" s="76"/>
      <c r="C5713" s="76"/>
      <c r="D5713" s="77"/>
      <c r="E5713" s="78"/>
      <c r="F5713" s="79"/>
      <c r="G5713" s="80"/>
      <c r="H5713" s="81"/>
      <c r="I5713" s="81"/>
      <c r="J5713" s="82"/>
      <c r="K5713" s="82"/>
      <c r="L5713" s="76"/>
      <c r="M5713" s="83"/>
      <c r="N5713" s="83"/>
      <c r="O5713" s="76"/>
      <c r="P5713" s="76"/>
      <c r="Q5713" s="84"/>
      <c r="R5713" s="85"/>
      <c r="S5713" s="76"/>
      <c r="T5713" s="86"/>
      <c r="U5713" s="84"/>
      <c r="V5713" s="84"/>
      <c r="W5713" s="83"/>
      <c r="X5713" s="76"/>
      <c r="Y5713" s="76"/>
      <c r="Z5713" s="90"/>
      <c r="AA5713" s="81"/>
    </row>
    <row r="5714" spans="1:27" ht="12.75" x14ac:dyDescent="0.2">
      <c r="A5714" s="75"/>
      <c r="B5714" s="76"/>
      <c r="C5714" s="76"/>
      <c r="D5714" s="77"/>
      <c r="E5714" s="78"/>
      <c r="F5714" s="79"/>
      <c r="G5714" s="80"/>
      <c r="H5714" s="81"/>
      <c r="I5714" s="81"/>
      <c r="J5714" s="82"/>
      <c r="K5714" s="82"/>
      <c r="L5714" s="76"/>
      <c r="M5714" s="83"/>
      <c r="N5714" s="83"/>
      <c r="O5714" s="76"/>
      <c r="P5714" s="76"/>
      <c r="Q5714" s="84"/>
      <c r="R5714" s="85"/>
      <c r="S5714" s="76"/>
      <c r="T5714" s="86"/>
      <c r="U5714" s="84"/>
      <c r="V5714" s="84"/>
      <c r="W5714" s="83"/>
      <c r="X5714" s="76"/>
      <c r="Y5714" s="76"/>
      <c r="Z5714" s="90"/>
      <c r="AA5714" s="81"/>
    </row>
    <row r="5715" spans="1:27" ht="12.75" x14ac:dyDescent="0.2">
      <c r="A5715" s="75"/>
      <c r="B5715" s="76"/>
      <c r="C5715" s="76"/>
      <c r="D5715" s="77"/>
      <c r="E5715" s="78"/>
      <c r="F5715" s="79"/>
      <c r="G5715" s="80"/>
      <c r="H5715" s="81"/>
      <c r="I5715" s="81"/>
      <c r="J5715" s="82"/>
      <c r="K5715" s="82"/>
      <c r="L5715" s="76"/>
      <c r="M5715" s="83"/>
      <c r="N5715" s="83"/>
      <c r="O5715" s="76"/>
      <c r="P5715" s="76"/>
      <c r="Q5715" s="84"/>
      <c r="R5715" s="85"/>
      <c r="S5715" s="76"/>
      <c r="T5715" s="86"/>
      <c r="U5715" s="84"/>
      <c r="V5715" s="84"/>
      <c r="W5715" s="83"/>
      <c r="X5715" s="76"/>
      <c r="Y5715" s="76"/>
      <c r="Z5715" s="90"/>
      <c r="AA5715" s="81"/>
    </row>
    <row r="5716" spans="1:27" ht="12.75" x14ac:dyDescent="0.2">
      <c r="A5716" s="75"/>
      <c r="B5716" s="76"/>
      <c r="C5716" s="76"/>
      <c r="D5716" s="77"/>
      <c r="E5716" s="78"/>
      <c r="F5716" s="79"/>
      <c r="G5716" s="80"/>
      <c r="H5716" s="81"/>
      <c r="I5716" s="81"/>
      <c r="J5716" s="82"/>
      <c r="K5716" s="82"/>
      <c r="L5716" s="76"/>
      <c r="M5716" s="83"/>
      <c r="N5716" s="83"/>
      <c r="O5716" s="76"/>
      <c r="P5716" s="76"/>
      <c r="Q5716" s="84"/>
      <c r="R5716" s="85"/>
      <c r="S5716" s="76"/>
      <c r="T5716" s="86"/>
      <c r="U5716" s="84"/>
      <c r="V5716" s="84"/>
      <c r="W5716" s="83"/>
      <c r="X5716" s="76"/>
      <c r="Y5716" s="76"/>
      <c r="Z5716" s="90"/>
      <c r="AA5716" s="81"/>
    </row>
    <row r="5717" spans="1:27" ht="12.75" x14ac:dyDescent="0.2">
      <c r="A5717" s="75"/>
      <c r="B5717" s="76"/>
      <c r="C5717" s="76"/>
      <c r="D5717" s="77"/>
      <c r="E5717" s="78"/>
      <c r="F5717" s="79"/>
      <c r="G5717" s="80"/>
      <c r="H5717" s="81"/>
      <c r="I5717" s="81"/>
      <c r="J5717" s="82"/>
      <c r="K5717" s="82"/>
      <c r="L5717" s="76"/>
      <c r="M5717" s="83"/>
      <c r="N5717" s="83"/>
      <c r="O5717" s="76"/>
      <c r="P5717" s="76"/>
      <c r="Q5717" s="84"/>
      <c r="R5717" s="85"/>
      <c r="S5717" s="76"/>
      <c r="T5717" s="86"/>
      <c r="U5717" s="84"/>
      <c r="V5717" s="84"/>
      <c r="W5717" s="83"/>
      <c r="X5717" s="76"/>
      <c r="Y5717" s="76"/>
      <c r="Z5717" s="90"/>
      <c r="AA5717" s="81"/>
    </row>
    <row r="5718" spans="1:27" ht="12.75" x14ac:dyDescent="0.2">
      <c r="A5718" s="75"/>
      <c r="B5718" s="76"/>
      <c r="C5718" s="76"/>
      <c r="D5718" s="77"/>
      <c r="E5718" s="78"/>
      <c r="F5718" s="79"/>
      <c r="G5718" s="80"/>
      <c r="H5718" s="81"/>
      <c r="I5718" s="81"/>
      <c r="J5718" s="82"/>
      <c r="K5718" s="82"/>
      <c r="L5718" s="76"/>
      <c r="M5718" s="83"/>
      <c r="N5718" s="83"/>
      <c r="O5718" s="76"/>
      <c r="P5718" s="76"/>
      <c r="Q5718" s="84"/>
      <c r="R5718" s="85"/>
      <c r="S5718" s="76"/>
      <c r="T5718" s="86"/>
      <c r="U5718" s="84"/>
      <c r="V5718" s="84"/>
      <c r="W5718" s="83"/>
      <c r="X5718" s="76"/>
      <c r="Y5718" s="76"/>
      <c r="Z5718" s="90"/>
      <c r="AA5718" s="81"/>
    </row>
    <row r="5719" spans="1:27" ht="12.75" x14ac:dyDescent="0.2">
      <c r="A5719" s="75"/>
      <c r="B5719" s="76"/>
      <c r="C5719" s="76"/>
      <c r="D5719" s="77"/>
      <c r="E5719" s="78"/>
      <c r="F5719" s="79"/>
      <c r="G5719" s="80"/>
      <c r="H5719" s="81"/>
      <c r="I5719" s="81"/>
      <c r="J5719" s="82"/>
      <c r="K5719" s="82"/>
      <c r="L5719" s="76"/>
      <c r="M5719" s="83"/>
      <c r="N5719" s="83"/>
      <c r="O5719" s="76"/>
      <c r="P5719" s="76"/>
      <c r="Q5719" s="84"/>
      <c r="R5719" s="85"/>
      <c r="S5719" s="76"/>
      <c r="T5719" s="86"/>
      <c r="U5719" s="84"/>
      <c r="V5719" s="84"/>
      <c r="W5719" s="83"/>
      <c r="X5719" s="76"/>
      <c r="Y5719" s="76"/>
      <c r="Z5719" s="90"/>
      <c r="AA5719" s="81"/>
    </row>
    <row r="5720" spans="1:27" ht="12.75" x14ac:dyDescent="0.2">
      <c r="A5720" s="75"/>
      <c r="B5720" s="76"/>
      <c r="C5720" s="76"/>
      <c r="D5720" s="77"/>
      <c r="E5720" s="78"/>
      <c r="F5720" s="79"/>
      <c r="G5720" s="80"/>
      <c r="H5720" s="81"/>
      <c r="I5720" s="81"/>
      <c r="J5720" s="82"/>
      <c r="K5720" s="82"/>
      <c r="L5720" s="76"/>
      <c r="M5720" s="83"/>
      <c r="N5720" s="83"/>
      <c r="O5720" s="76"/>
      <c r="P5720" s="76"/>
      <c r="Q5720" s="84"/>
      <c r="R5720" s="85"/>
      <c r="S5720" s="76"/>
      <c r="T5720" s="86"/>
      <c r="U5720" s="84"/>
      <c r="V5720" s="84"/>
      <c r="W5720" s="83"/>
      <c r="X5720" s="76"/>
      <c r="Y5720" s="76"/>
      <c r="Z5720" s="90"/>
      <c r="AA5720" s="81"/>
    </row>
    <row r="5721" spans="1:27" ht="12.75" x14ac:dyDescent="0.2">
      <c r="A5721" s="75"/>
      <c r="B5721" s="76"/>
      <c r="C5721" s="76"/>
      <c r="D5721" s="77"/>
      <c r="E5721" s="78"/>
      <c r="F5721" s="79"/>
      <c r="G5721" s="80"/>
      <c r="H5721" s="81"/>
      <c r="I5721" s="81"/>
      <c r="J5721" s="82"/>
      <c r="K5721" s="82"/>
      <c r="L5721" s="76"/>
      <c r="M5721" s="83"/>
      <c r="N5721" s="83"/>
      <c r="O5721" s="76"/>
      <c r="P5721" s="76"/>
      <c r="Q5721" s="84"/>
      <c r="R5721" s="85"/>
      <c r="S5721" s="76"/>
      <c r="T5721" s="86"/>
      <c r="U5721" s="84"/>
      <c r="V5721" s="84"/>
      <c r="W5721" s="83"/>
      <c r="X5721" s="76"/>
      <c r="Y5721" s="76"/>
      <c r="Z5721" s="90"/>
      <c r="AA5721" s="81"/>
    </row>
    <row r="5722" spans="1:27" ht="12.75" x14ac:dyDescent="0.2">
      <c r="A5722" s="75"/>
      <c r="B5722" s="76"/>
      <c r="C5722" s="76"/>
      <c r="D5722" s="77"/>
      <c r="E5722" s="78"/>
      <c r="F5722" s="79"/>
      <c r="G5722" s="80"/>
      <c r="H5722" s="81"/>
      <c r="I5722" s="81"/>
      <c r="J5722" s="82"/>
      <c r="K5722" s="82"/>
      <c r="L5722" s="76"/>
      <c r="M5722" s="83"/>
      <c r="N5722" s="83"/>
      <c r="O5722" s="76"/>
      <c r="P5722" s="76"/>
      <c r="Q5722" s="84"/>
      <c r="R5722" s="85"/>
      <c r="S5722" s="76"/>
      <c r="T5722" s="86"/>
      <c r="U5722" s="84"/>
      <c r="V5722" s="84"/>
      <c r="W5722" s="83"/>
      <c r="X5722" s="76"/>
      <c r="Y5722" s="76"/>
      <c r="Z5722" s="90"/>
      <c r="AA5722" s="81"/>
    </row>
    <row r="5723" spans="1:27" ht="12.75" x14ac:dyDescent="0.2">
      <c r="A5723" s="75"/>
      <c r="B5723" s="76"/>
      <c r="C5723" s="76"/>
      <c r="D5723" s="77"/>
      <c r="E5723" s="78"/>
      <c r="F5723" s="79"/>
      <c r="G5723" s="80"/>
      <c r="H5723" s="81"/>
      <c r="I5723" s="81"/>
      <c r="J5723" s="82"/>
      <c r="K5723" s="82"/>
      <c r="L5723" s="76"/>
      <c r="M5723" s="83"/>
      <c r="N5723" s="83"/>
      <c r="O5723" s="76"/>
      <c r="P5723" s="76"/>
      <c r="Q5723" s="84"/>
      <c r="R5723" s="85"/>
      <c r="S5723" s="76"/>
      <c r="T5723" s="86"/>
      <c r="U5723" s="84"/>
      <c r="V5723" s="84"/>
      <c r="W5723" s="83"/>
      <c r="X5723" s="76"/>
      <c r="Y5723" s="76"/>
      <c r="Z5723" s="90"/>
      <c r="AA5723" s="81"/>
    </row>
    <row r="5724" spans="1:27" ht="12.75" x14ac:dyDescent="0.2">
      <c r="A5724" s="75"/>
      <c r="B5724" s="76"/>
      <c r="C5724" s="76"/>
      <c r="D5724" s="77"/>
      <c r="E5724" s="78"/>
      <c r="F5724" s="79"/>
      <c r="G5724" s="80"/>
      <c r="H5724" s="81"/>
      <c r="I5724" s="81"/>
      <c r="J5724" s="82"/>
      <c r="K5724" s="82"/>
      <c r="L5724" s="76"/>
      <c r="M5724" s="83"/>
      <c r="N5724" s="83"/>
      <c r="O5724" s="76"/>
      <c r="P5724" s="76"/>
      <c r="Q5724" s="84"/>
      <c r="R5724" s="85"/>
      <c r="S5724" s="76"/>
      <c r="T5724" s="86"/>
      <c r="U5724" s="84"/>
      <c r="V5724" s="84"/>
      <c r="W5724" s="83"/>
      <c r="X5724" s="76"/>
      <c r="Y5724" s="76"/>
      <c r="Z5724" s="90"/>
      <c r="AA5724" s="81"/>
    </row>
    <row r="5725" spans="1:27" ht="12.75" x14ac:dyDescent="0.2">
      <c r="A5725" s="75"/>
      <c r="B5725" s="76"/>
      <c r="C5725" s="76"/>
      <c r="D5725" s="77"/>
      <c r="E5725" s="78"/>
      <c r="F5725" s="79"/>
      <c r="G5725" s="80"/>
      <c r="H5725" s="81"/>
      <c r="I5725" s="81"/>
      <c r="J5725" s="82"/>
      <c r="K5725" s="82"/>
      <c r="L5725" s="76"/>
      <c r="M5725" s="83"/>
      <c r="N5725" s="83"/>
      <c r="O5725" s="76"/>
      <c r="P5725" s="76"/>
      <c r="Q5725" s="84"/>
      <c r="R5725" s="85"/>
      <c r="S5725" s="76"/>
      <c r="T5725" s="86"/>
      <c r="U5725" s="84"/>
      <c r="V5725" s="84"/>
      <c r="W5725" s="83"/>
      <c r="X5725" s="76"/>
      <c r="Y5725" s="76"/>
      <c r="Z5725" s="90"/>
      <c r="AA5725" s="81"/>
    </row>
    <row r="5726" spans="1:27" ht="12.75" x14ac:dyDescent="0.2">
      <c r="A5726" s="75"/>
      <c r="B5726" s="76"/>
      <c r="C5726" s="76"/>
      <c r="D5726" s="77"/>
      <c r="E5726" s="78"/>
      <c r="F5726" s="79"/>
      <c r="G5726" s="80"/>
      <c r="H5726" s="81"/>
      <c r="I5726" s="81"/>
      <c r="J5726" s="82"/>
      <c r="K5726" s="82"/>
      <c r="L5726" s="76"/>
      <c r="M5726" s="83"/>
      <c r="N5726" s="83"/>
      <c r="O5726" s="76"/>
      <c r="P5726" s="76"/>
      <c r="Q5726" s="84"/>
      <c r="R5726" s="85"/>
      <c r="S5726" s="76"/>
      <c r="T5726" s="86"/>
      <c r="U5726" s="84"/>
      <c r="V5726" s="84"/>
      <c r="W5726" s="83"/>
      <c r="X5726" s="76"/>
      <c r="Y5726" s="76"/>
      <c r="Z5726" s="90"/>
      <c r="AA5726" s="81"/>
    </row>
    <row r="5727" spans="1:27" ht="12.75" x14ac:dyDescent="0.2">
      <c r="A5727" s="75"/>
      <c r="B5727" s="76"/>
      <c r="C5727" s="76"/>
      <c r="D5727" s="77"/>
      <c r="E5727" s="78"/>
      <c r="F5727" s="79"/>
      <c r="G5727" s="80"/>
      <c r="H5727" s="81"/>
      <c r="I5727" s="81"/>
      <c r="J5727" s="82"/>
      <c r="K5727" s="82"/>
      <c r="L5727" s="76"/>
      <c r="M5727" s="83"/>
      <c r="N5727" s="83"/>
      <c r="O5727" s="76"/>
      <c r="P5727" s="76"/>
      <c r="Q5727" s="84"/>
      <c r="R5727" s="85"/>
      <c r="S5727" s="76"/>
      <c r="T5727" s="86"/>
      <c r="U5727" s="84"/>
      <c r="V5727" s="84"/>
      <c r="W5727" s="83"/>
      <c r="X5727" s="76"/>
      <c r="Y5727" s="76"/>
      <c r="Z5727" s="90"/>
      <c r="AA5727" s="81"/>
    </row>
    <row r="5728" spans="1:27" ht="12.75" x14ac:dyDescent="0.2">
      <c r="A5728" s="75"/>
      <c r="B5728" s="76"/>
      <c r="C5728" s="76"/>
      <c r="D5728" s="77"/>
      <c r="E5728" s="78"/>
      <c r="F5728" s="79"/>
      <c r="G5728" s="80"/>
      <c r="H5728" s="81"/>
      <c r="I5728" s="81"/>
      <c r="J5728" s="82"/>
      <c r="K5728" s="82"/>
      <c r="L5728" s="76"/>
      <c r="M5728" s="83"/>
      <c r="N5728" s="83"/>
      <c r="O5728" s="76"/>
      <c r="P5728" s="76"/>
      <c r="Q5728" s="84"/>
      <c r="R5728" s="85"/>
      <c r="S5728" s="76"/>
      <c r="T5728" s="86"/>
      <c r="U5728" s="84"/>
      <c r="V5728" s="84"/>
      <c r="W5728" s="83"/>
      <c r="X5728" s="76"/>
      <c r="Y5728" s="76"/>
      <c r="Z5728" s="90"/>
      <c r="AA5728" s="81"/>
    </row>
    <row r="5729" spans="1:27" ht="12.75" x14ac:dyDescent="0.2">
      <c r="A5729" s="75"/>
      <c r="B5729" s="76"/>
      <c r="C5729" s="76"/>
      <c r="D5729" s="77"/>
      <c r="E5729" s="78"/>
      <c r="F5729" s="79"/>
      <c r="G5729" s="80"/>
      <c r="H5729" s="81"/>
      <c r="I5729" s="81"/>
      <c r="J5729" s="82"/>
      <c r="K5729" s="82"/>
      <c r="L5729" s="76"/>
      <c r="M5729" s="83"/>
      <c r="N5729" s="83"/>
      <c r="O5729" s="76"/>
      <c r="P5729" s="76"/>
      <c r="Q5729" s="84"/>
      <c r="R5729" s="85"/>
      <c r="S5729" s="76"/>
      <c r="T5729" s="86"/>
      <c r="U5729" s="84"/>
      <c r="V5729" s="84"/>
      <c r="W5729" s="83"/>
      <c r="X5729" s="76"/>
      <c r="Y5729" s="76"/>
      <c r="Z5729" s="90"/>
      <c r="AA5729" s="81"/>
    </row>
    <row r="5730" spans="1:27" ht="12.75" x14ac:dyDescent="0.2">
      <c r="A5730" s="75"/>
      <c r="B5730" s="76"/>
      <c r="C5730" s="76"/>
      <c r="D5730" s="77"/>
      <c r="E5730" s="78"/>
      <c r="F5730" s="79"/>
      <c r="G5730" s="80"/>
      <c r="H5730" s="81"/>
      <c r="I5730" s="81"/>
      <c r="J5730" s="82"/>
      <c r="K5730" s="82"/>
      <c r="L5730" s="76"/>
      <c r="M5730" s="83"/>
      <c r="N5730" s="83"/>
      <c r="O5730" s="76"/>
      <c r="P5730" s="76"/>
      <c r="Q5730" s="84"/>
      <c r="R5730" s="85"/>
      <c r="S5730" s="76"/>
      <c r="T5730" s="86"/>
      <c r="U5730" s="84"/>
      <c r="V5730" s="84"/>
      <c r="W5730" s="83"/>
      <c r="X5730" s="76"/>
      <c r="Y5730" s="76"/>
      <c r="Z5730" s="90"/>
      <c r="AA5730" s="81"/>
    </row>
    <row r="5731" spans="1:27" ht="12.75" x14ac:dyDescent="0.2">
      <c r="A5731" s="75"/>
      <c r="B5731" s="76"/>
      <c r="C5731" s="76"/>
      <c r="D5731" s="77"/>
      <c r="E5731" s="78"/>
      <c r="F5731" s="79"/>
      <c r="G5731" s="80"/>
      <c r="H5731" s="81"/>
      <c r="I5731" s="81"/>
      <c r="J5731" s="82"/>
      <c r="K5731" s="82"/>
      <c r="L5731" s="76"/>
      <c r="M5731" s="83"/>
      <c r="N5731" s="83"/>
      <c r="O5731" s="76"/>
      <c r="P5731" s="76"/>
      <c r="Q5731" s="84"/>
      <c r="R5731" s="85"/>
      <c r="S5731" s="76"/>
      <c r="T5731" s="86"/>
      <c r="U5731" s="84"/>
      <c r="V5731" s="84"/>
      <c r="W5731" s="83"/>
      <c r="X5731" s="76"/>
      <c r="Y5731" s="76"/>
      <c r="Z5731" s="90"/>
      <c r="AA5731" s="81"/>
    </row>
    <row r="5732" spans="1:27" ht="12.75" x14ac:dyDescent="0.2">
      <c r="A5732" s="75"/>
      <c r="B5732" s="76"/>
      <c r="C5732" s="76"/>
      <c r="D5732" s="77"/>
      <c r="E5732" s="78"/>
      <c r="F5732" s="79"/>
      <c r="G5732" s="80"/>
      <c r="H5732" s="81"/>
      <c r="I5732" s="81"/>
      <c r="J5732" s="82"/>
      <c r="K5732" s="82"/>
      <c r="L5732" s="76"/>
      <c r="M5732" s="83"/>
      <c r="N5732" s="83"/>
      <c r="O5732" s="76"/>
      <c r="P5732" s="76"/>
      <c r="Q5732" s="84"/>
      <c r="R5732" s="85"/>
      <c r="S5732" s="76"/>
      <c r="T5732" s="86"/>
      <c r="U5732" s="84"/>
      <c r="V5732" s="84"/>
      <c r="W5732" s="83"/>
      <c r="X5732" s="76"/>
      <c r="Y5732" s="76"/>
      <c r="Z5732" s="90"/>
      <c r="AA5732" s="81"/>
    </row>
    <row r="5733" spans="1:27" ht="12.75" x14ac:dyDescent="0.2">
      <c r="A5733" s="75"/>
      <c r="B5733" s="76"/>
      <c r="C5733" s="76"/>
      <c r="D5733" s="77"/>
      <c r="E5733" s="78"/>
      <c r="F5733" s="79"/>
      <c r="G5733" s="80"/>
      <c r="H5733" s="81"/>
      <c r="I5733" s="81"/>
      <c r="J5733" s="82"/>
      <c r="K5733" s="82"/>
      <c r="L5733" s="76"/>
      <c r="M5733" s="83"/>
      <c r="N5733" s="83"/>
      <c r="O5733" s="76"/>
      <c r="P5733" s="76"/>
      <c r="Q5733" s="84"/>
      <c r="R5733" s="85"/>
      <c r="S5733" s="76"/>
      <c r="T5733" s="86"/>
      <c r="U5733" s="84"/>
      <c r="V5733" s="84"/>
      <c r="W5733" s="83"/>
      <c r="X5733" s="76"/>
      <c r="Y5733" s="76"/>
      <c r="Z5733" s="90"/>
      <c r="AA5733" s="81"/>
    </row>
    <row r="5734" spans="1:27" ht="12.75" x14ac:dyDescent="0.2">
      <c r="A5734" s="75"/>
      <c r="B5734" s="76"/>
      <c r="C5734" s="76"/>
      <c r="D5734" s="77"/>
      <c r="E5734" s="78"/>
      <c r="F5734" s="79"/>
      <c r="G5734" s="80"/>
      <c r="H5734" s="81"/>
      <c r="I5734" s="81"/>
      <c r="J5734" s="82"/>
      <c r="K5734" s="82"/>
      <c r="L5734" s="76"/>
      <c r="M5734" s="83"/>
      <c r="N5734" s="83"/>
      <c r="O5734" s="76"/>
      <c r="P5734" s="76"/>
      <c r="Q5734" s="84"/>
      <c r="R5734" s="85"/>
      <c r="S5734" s="76"/>
      <c r="T5734" s="86"/>
      <c r="U5734" s="84"/>
      <c r="V5734" s="84"/>
      <c r="W5734" s="83"/>
      <c r="X5734" s="76"/>
      <c r="Y5734" s="76"/>
      <c r="Z5734" s="90"/>
      <c r="AA5734" s="81"/>
    </row>
    <row r="5735" spans="1:27" ht="12.75" x14ac:dyDescent="0.2">
      <c r="A5735" s="75"/>
      <c r="B5735" s="76"/>
      <c r="C5735" s="76"/>
      <c r="D5735" s="77"/>
      <c r="E5735" s="78"/>
      <c r="F5735" s="79"/>
      <c r="G5735" s="80"/>
      <c r="H5735" s="81"/>
      <c r="I5735" s="81"/>
      <c r="J5735" s="82"/>
      <c r="K5735" s="82"/>
      <c r="L5735" s="76"/>
      <c r="M5735" s="83"/>
      <c r="N5735" s="83"/>
      <c r="O5735" s="76"/>
      <c r="P5735" s="76"/>
      <c r="Q5735" s="84"/>
      <c r="R5735" s="85"/>
      <c r="S5735" s="76"/>
      <c r="T5735" s="86"/>
      <c r="U5735" s="84"/>
      <c r="V5735" s="84"/>
      <c r="W5735" s="83"/>
      <c r="X5735" s="76"/>
      <c r="Y5735" s="76"/>
      <c r="Z5735" s="90"/>
      <c r="AA5735" s="81"/>
    </row>
    <row r="5736" spans="1:27" ht="12.75" x14ac:dyDescent="0.2">
      <c r="A5736" s="75"/>
      <c r="B5736" s="76"/>
      <c r="C5736" s="76"/>
      <c r="D5736" s="77"/>
      <c r="E5736" s="78"/>
      <c r="F5736" s="79"/>
      <c r="G5736" s="80"/>
      <c r="H5736" s="81"/>
      <c r="I5736" s="81"/>
      <c r="J5736" s="82"/>
      <c r="K5736" s="82"/>
      <c r="L5736" s="76"/>
      <c r="M5736" s="83"/>
      <c r="N5736" s="83"/>
      <c r="O5736" s="76"/>
      <c r="P5736" s="76"/>
      <c r="Q5736" s="84"/>
      <c r="R5736" s="85"/>
      <c r="S5736" s="76"/>
      <c r="T5736" s="86"/>
      <c r="U5736" s="84"/>
      <c r="V5736" s="84"/>
      <c r="W5736" s="83"/>
      <c r="X5736" s="76"/>
      <c r="Y5736" s="76"/>
      <c r="Z5736" s="90"/>
      <c r="AA5736" s="81"/>
    </row>
    <row r="5737" spans="1:27" ht="12.75" x14ac:dyDescent="0.2">
      <c r="A5737" s="75"/>
      <c r="B5737" s="76"/>
      <c r="C5737" s="76"/>
      <c r="D5737" s="77"/>
      <c r="E5737" s="78"/>
      <c r="F5737" s="79"/>
      <c r="G5737" s="80"/>
      <c r="H5737" s="81"/>
      <c r="I5737" s="81"/>
      <c r="J5737" s="82"/>
      <c r="K5737" s="82"/>
      <c r="L5737" s="76"/>
      <c r="M5737" s="83"/>
      <c r="N5737" s="83"/>
      <c r="O5737" s="76"/>
      <c r="P5737" s="76"/>
      <c r="Q5737" s="84"/>
      <c r="R5737" s="85"/>
      <c r="S5737" s="76"/>
      <c r="T5737" s="86"/>
      <c r="U5737" s="84"/>
      <c r="V5737" s="84"/>
      <c r="W5737" s="83"/>
      <c r="X5737" s="76"/>
      <c r="Y5737" s="76"/>
      <c r="Z5737" s="90"/>
      <c r="AA5737" s="81"/>
    </row>
    <row r="5738" spans="1:27" ht="12.75" x14ac:dyDescent="0.2">
      <c r="A5738" s="75"/>
      <c r="B5738" s="76"/>
      <c r="C5738" s="76"/>
      <c r="D5738" s="77"/>
      <c r="E5738" s="78"/>
      <c r="F5738" s="79"/>
      <c r="G5738" s="80"/>
      <c r="H5738" s="81"/>
      <c r="I5738" s="81"/>
      <c r="J5738" s="82"/>
      <c r="K5738" s="82"/>
      <c r="L5738" s="76"/>
      <c r="M5738" s="83"/>
      <c r="N5738" s="83"/>
      <c r="O5738" s="76"/>
      <c r="P5738" s="76"/>
      <c r="Q5738" s="84"/>
      <c r="R5738" s="85"/>
      <c r="S5738" s="76"/>
      <c r="T5738" s="86"/>
      <c r="U5738" s="84"/>
      <c r="V5738" s="84"/>
      <c r="W5738" s="83"/>
      <c r="X5738" s="76"/>
      <c r="Y5738" s="76"/>
      <c r="Z5738" s="90"/>
      <c r="AA5738" s="81"/>
    </row>
    <row r="5739" spans="1:27" ht="12.75" x14ac:dyDescent="0.2">
      <c r="A5739" s="75"/>
      <c r="B5739" s="76"/>
      <c r="C5739" s="76"/>
      <c r="D5739" s="77"/>
      <c r="E5739" s="78"/>
      <c r="F5739" s="79"/>
      <c r="G5739" s="80"/>
      <c r="H5739" s="81"/>
      <c r="I5739" s="81"/>
      <c r="J5739" s="82"/>
      <c r="K5739" s="82"/>
      <c r="L5739" s="76"/>
      <c r="M5739" s="83"/>
      <c r="N5739" s="83"/>
      <c r="O5739" s="76"/>
      <c r="P5739" s="76"/>
      <c r="Q5739" s="84"/>
      <c r="R5739" s="85"/>
      <c r="S5739" s="76"/>
      <c r="T5739" s="86"/>
      <c r="U5739" s="84"/>
      <c r="V5739" s="84"/>
      <c r="W5739" s="83"/>
      <c r="X5739" s="76"/>
      <c r="Y5739" s="76"/>
      <c r="Z5739" s="90"/>
      <c r="AA5739" s="81"/>
    </row>
    <row r="5740" spans="1:27" ht="12.75" x14ac:dyDescent="0.2">
      <c r="A5740" s="75"/>
      <c r="B5740" s="76"/>
      <c r="C5740" s="76"/>
      <c r="D5740" s="77"/>
      <c r="E5740" s="78"/>
      <c r="F5740" s="79"/>
      <c r="G5740" s="80"/>
      <c r="H5740" s="81"/>
      <c r="I5740" s="81"/>
      <c r="J5740" s="82"/>
      <c r="K5740" s="82"/>
      <c r="L5740" s="76"/>
      <c r="M5740" s="83"/>
      <c r="N5740" s="83"/>
      <c r="O5740" s="76"/>
      <c r="P5740" s="76"/>
      <c r="Q5740" s="84"/>
      <c r="R5740" s="85"/>
      <c r="S5740" s="76"/>
      <c r="T5740" s="86"/>
      <c r="U5740" s="84"/>
      <c r="V5740" s="84"/>
      <c r="W5740" s="83"/>
      <c r="X5740" s="76"/>
      <c r="Y5740" s="76"/>
      <c r="Z5740" s="90"/>
      <c r="AA5740" s="81"/>
    </row>
    <row r="5741" spans="1:27" ht="12.75" x14ac:dyDescent="0.2">
      <c r="A5741" s="75"/>
      <c r="B5741" s="76"/>
      <c r="C5741" s="76"/>
      <c r="D5741" s="77"/>
      <c r="E5741" s="78"/>
      <c r="F5741" s="79"/>
      <c r="G5741" s="80"/>
      <c r="H5741" s="81"/>
      <c r="I5741" s="81"/>
      <c r="J5741" s="82"/>
      <c r="K5741" s="82"/>
      <c r="L5741" s="76"/>
      <c r="M5741" s="83"/>
      <c r="N5741" s="83"/>
      <c r="O5741" s="76"/>
      <c r="P5741" s="76"/>
      <c r="Q5741" s="84"/>
      <c r="R5741" s="85"/>
      <c r="S5741" s="76"/>
      <c r="T5741" s="86"/>
      <c r="U5741" s="84"/>
      <c r="V5741" s="84"/>
      <c r="W5741" s="83"/>
      <c r="X5741" s="76"/>
      <c r="Y5741" s="76"/>
      <c r="Z5741" s="90"/>
      <c r="AA5741" s="81"/>
    </row>
    <row r="5742" spans="1:27" ht="12.75" x14ac:dyDescent="0.2">
      <c r="A5742" s="75"/>
      <c r="B5742" s="76"/>
      <c r="C5742" s="76"/>
      <c r="D5742" s="77"/>
      <c r="E5742" s="78"/>
      <c r="F5742" s="79"/>
      <c r="G5742" s="80"/>
      <c r="H5742" s="81"/>
      <c r="I5742" s="81"/>
      <c r="J5742" s="82"/>
      <c r="K5742" s="82"/>
      <c r="L5742" s="76"/>
      <c r="M5742" s="83"/>
      <c r="N5742" s="83"/>
      <c r="O5742" s="76"/>
      <c r="P5742" s="76"/>
      <c r="Q5742" s="84"/>
      <c r="R5742" s="85"/>
      <c r="S5742" s="76"/>
      <c r="T5742" s="86"/>
      <c r="U5742" s="84"/>
      <c r="V5742" s="84"/>
      <c r="W5742" s="83"/>
      <c r="X5742" s="76"/>
      <c r="Y5742" s="76"/>
      <c r="Z5742" s="90"/>
      <c r="AA5742" s="81"/>
    </row>
    <row r="5743" spans="1:27" ht="12.75" x14ac:dyDescent="0.2">
      <c r="A5743" s="75"/>
      <c r="B5743" s="76"/>
      <c r="C5743" s="76"/>
      <c r="D5743" s="77"/>
      <c r="E5743" s="78"/>
      <c r="F5743" s="79"/>
      <c r="G5743" s="80"/>
      <c r="H5743" s="81"/>
      <c r="I5743" s="81"/>
      <c r="J5743" s="82"/>
      <c r="K5743" s="82"/>
      <c r="L5743" s="76"/>
      <c r="M5743" s="83"/>
      <c r="N5743" s="83"/>
      <c r="O5743" s="76"/>
      <c r="P5743" s="76"/>
      <c r="Q5743" s="84"/>
      <c r="R5743" s="85"/>
      <c r="S5743" s="76"/>
      <c r="T5743" s="86"/>
      <c r="U5743" s="84"/>
      <c r="V5743" s="84"/>
      <c r="W5743" s="83"/>
      <c r="X5743" s="76"/>
      <c r="Y5743" s="76"/>
      <c r="Z5743" s="90"/>
      <c r="AA5743" s="81"/>
    </row>
    <row r="5744" spans="1:27" ht="12.75" x14ac:dyDescent="0.2">
      <c r="A5744" s="75"/>
      <c r="B5744" s="76"/>
      <c r="C5744" s="76"/>
      <c r="D5744" s="77"/>
      <c r="E5744" s="78"/>
      <c r="F5744" s="79"/>
      <c r="G5744" s="80"/>
      <c r="H5744" s="81"/>
      <c r="I5744" s="81"/>
      <c r="J5744" s="82"/>
      <c r="K5744" s="82"/>
      <c r="L5744" s="76"/>
      <c r="M5744" s="83"/>
      <c r="N5744" s="83"/>
      <c r="O5744" s="76"/>
      <c r="P5744" s="76"/>
      <c r="Q5744" s="84"/>
      <c r="R5744" s="85"/>
      <c r="S5744" s="76"/>
      <c r="T5744" s="86"/>
      <c r="U5744" s="84"/>
      <c r="V5744" s="84"/>
      <c r="W5744" s="83"/>
      <c r="X5744" s="76"/>
      <c r="Y5744" s="76"/>
      <c r="Z5744" s="90"/>
      <c r="AA5744" s="81"/>
    </row>
    <row r="5745" spans="1:27" ht="12.75" x14ac:dyDescent="0.2">
      <c r="A5745" s="75"/>
      <c r="B5745" s="76"/>
      <c r="C5745" s="76"/>
      <c r="D5745" s="77"/>
      <c r="E5745" s="78"/>
      <c r="F5745" s="79"/>
      <c r="G5745" s="80"/>
      <c r="H5745" s="81"/>
      <c r="I5745" s="81"/>
      <c r="J5745" s="82"/>
      <c r="K5745" s="82"/>
      <c r="L5745" s="76"/>
      <c r="M5745" s="83"/>
      <c r="N5745" s="83"/>
      <c r="O5745" s="76"/>
      <c r="P5745" s="76"/>
      <c r="Q5745" s="84"/>
      <c r="R5745" s="85"/>
      <c r="S5745" s="76"/>
      <c r="T5745" s="86"/>
      <c r="U5745" s="84"/>
      <c r="V5745" s="84"/>
      <c r="W5745" s="83"/>
      <c r="X5745" s="76"/>
      <c r="Y5745" s="76"/>
      <c r="Z5745" s="90"/>
      <c r="AA5745" s="81"/>
    </row>
    <row r="5746" spans="1:27" ht="12.75" x14ac:dyDescent="0.2">
      <c r="A5746" s="75"/>
      <c r="B5746" s="76"/>
      <c r="C5746" s="76"/>
      <c r="D5746" s="77"/>
      <c r="E5746" s="78"/>
      <c r="F5746" s="79"/>
      <c r="G5746" s="80"/>
      <c r="H5746" s="81"/>
      <c r="I5746" s="81"/>
      <c r="J5746" s="82"/>
      <c r="K5746" s="82"/>
      <c r="L5746" s="76"/>
      <c r="M5746" s="83"/>
      <c r="N5746" s="83"/>
      <c r="O5746" s="76"/>
      <c r="P5746" s="76"/>
      <c r="Q5746" s="84"/>
      <c r="R5746" s="85"/>
      <c r="S5746" s="76"/>
      <c r="T5746" s="86"/>
      <c r="U5746" s="84"/>
      <c r="V5746" s="84"/>
      <c r="W5746" s="83"/>
      <c r="X5746" s="76"/>
      <c r="Y5746" s="76"/>
      <c r="Z5746" s="90"/>
      <c r="AA5746" s="81"/>
    </row>
    <row r="5747" spans="1:27" ht="12.75" x14ac:dyDescent="0.2">
      <c r="A5747" s="75"/>
      <c r="B5747" s="76"/>
      <c r="C5747" s="76"/>
      <c r="D5747" s="77"/>
      <c r="E5747" s="78"/>
      <c r="F5747" s="79"/>
      <c r="G5747" s="80"/>
      <c r="H5747" s="81"/>
      <c r="I5747" s="81"/>
      <c r="J5747" s="82"/>
      <c r="K5747" s="82"/>
      <c r="L5747" s="76"/>
      <c r="M5747" s="83"/>
      <c r="N5747" s="83"/>
      <c r="O5747" s="76"/>
      <c r="P5747" s="76"/>
      <c r="Q5747" s="84"/>
      <c r="R5747" s="85"/>
      <c r="S5747" s="76"/>
      <c r="T5747" s="86"/>
      <c r="U5747" s="84"/>
      <c r="V5747" s="84"/>
      <c r="W5747" s="83"/>
      <c r="X5747" s="76"/>
      <c r="Y5747" s="76"/>
      <c r="Z5747" s="90"/>
      <c r="AA5747" s="81"/>
    </row>
    <row r="5748" spans="1:27" ht="12.75" x14ac:dyDescent="0.2">
      <c r="A5748" s="75"/>
      <c r="B5748" s="76"/>
      <c r="C5748" s="76"/>
      <c r="D5748" s="77"/>
      <c r="E5748" s="78"/>
      <c r="F5748" s="79"/>
      <c r="G5748" s="80"/>
      <c r="H5748" s="81"/>
      <c r="I5748" s="81"/>
      <c r="J5748" s="82"/>
      <c r="K5748" s="82"/>
      <c r="L5748" s="76"/>
      <c r="M5748" s="83"/>
      <c r="N5748" s="83"/>
      <c r="O5748" s="76"/>
      <c r="P5748" s="76"/>
      <c r="Q5748" s="84"/>
      <c r="R5748" s="85"/>
      <c r="S5748" s="76"/>
      <c r="T5748" s="86"/>
      <c r="U5748" s="84"/>
      <c r="V5748" s="84"/>
      <c r="W5748" s="83"/>
      <c r="X5748" s="76"/>
      <c r="Y5748" s="76"/>
      <c r="Z5748" s="90"/>
      <c r="AA5748" s="81"/>
    </row>
    <row r="5749" spans="1:27" ht="12.75" x14ac:dyDescent="0.2">
      <c r="A5749" s="75"/>
      <c r="B5749" s="76"/>
      <c r="C5749" s="76"/>
      <c r="D5749" s="77"/>
      <c r="E5749" s="78"/>
      <c r="F5749" s="79"/>
      <c r="G5749" s="80"/>
      <c r="H5749" s="81"/>
      <c r="I5749" s="81"/>
      <c r="J5749" s="82"/>
      <c r="K5749" s="82"/>
      <c r="L5749" s="76"/>
      <c r="M5749" s="83"/>
      <c r="N5749" s="83"/>
      <c r="O5749" s="76"/>
      <c r="P5749" s="76"/>
      <c r="Q5749" s="84"/>
      <c r="R5749" s="85"/>
      <c r="S5749" s="76"/>
      <c r="T5749" s="86"/>
      <c r="U5749" s="84"/>
      <c r="V5749" s="84"/>
      <c r="W5749" s="83"/>
      <c r="X5749" s="76"/>
      <c r="Y5749" s="76"/>
      <c r="Z5749" s="90"/>
      <c r="AA5749" s="81"/>
    </row>
    <row r="5750" spans="1:27" ht="12.75" x14ac:dyDescent="0.2">
      <c r="A5750" s="75"/>
      <c r="B5750" s="76"/>
      <c r="C5750" s="76"/>
      <c r="D5750" s="77"/>
      <c r="E5750" s="78"/>
      <c r="F5750" s="79"/>
      <c r="G5750" s="80"/>
      <c r="H5750" s="81"/>
      <c r="I5750" s="81"/>
      <c r="J5750" s="82"/>
      <c r="K5750" s="82"/>
      <c r="L5750" s="76"/>
      <c r="M5750" s="83"/>
      <c r="N5750" s="83"/>
      <c r="O5750" s="76"/>
      <c r="P5750" s="76"/>
      <c r="Q5750" s="84"/>
      <c r="R5750" s="85"/>
      <c r="S5750" s="76"/>
      <c r="T5750" s="86"/>
      <c r="U5750" s="84"/>
      <c r="V5750" s="84"/>
      <c r="W5750" s="83"/>
      <c r="X5750" s="76"/>
      <c r="Y5750" s="76"/>
      <c r="Z5750" s="90"/>
      <c r="AA5750" s="81"/>
    </row>
    <row r="5751" spans="1:27" ht="12.75" x14ac:dyDescent="0.2">
      <c r="A5751" s="75"/>
      <c r="B5751" s="76"/>
      <c r="C5751" s="76"/>
      <c r="D5751" s="77"/>
      <c r="E5751" s="78"/>
      <c r="F5751" s="79"/>
      <c r="G5751" s="80"/>
      <c r="H5751" s="81"/>
      <c r="I5751" s="81"/>
      <c r="J5751" s="82"/>
      <c r="K5751" s="82"/>
      <c r="L5751" s="76"/>
      <c r="M5751" s="83"/>
      <c r="N5751" s="83"/>
      <c r="O5751" s="76"/>
      <c r="P5751" s="76"/>
      <c r="Q5751" s="84"/>
      <c r="R5751" s="85"/>
      <c r="S5751" s="76"/>
      <c r="T5751" s="86"/>
      <c r="U5751" s="84"/>
      <c r="V5751" s="84"/>
      <c r="W5751" s="83"/>
      <c r="X5751" s="76"/>
      <c r="Y5751" s="76"/>
      <c r="Z5751" s="90"/>
      <c r="AA5751" s="81"/>
    </row>
    <row r="5752" spans="1:27" ht="12.75" x14ac:dyDescent="0.2">
      <c r="A5752" s="75"/>
      <c r="B5752" s="76"/>
      <c r="C5752" s="76"/>
      <c r="D5752" s="77"/>
      <c r="E5752" s="78"/>
      <c r="F5752" s="79"/>
      <c r="G5752" s="80"/>
      <c r="H5752" s="81"/>
      <c r="I5752" s="81"/>
      <c r="J5752" s="82"/>
      <c r="K5752" s="82"/>
      <c r="L5752" s="76"/>
      <c r="M5752" s="83"/>
      <c r="N5752" s="83"/>
      <c r="O5752" s="76"/>
      <c r="P5752" s="76"/>
      <c r="Q5752" s="84"/>
      <c r="R5752" s="85"/>
      <c r="S5752" s="76"/>
      <c r="T5752" s="86"/>
      <c r="U5752" s="84"/>
      <c r="V5752" s="84"/>
      <c r="W5752" s="83"/>
      <c r="X5752" s="76"/>
      <c r="Y5752" s="76"/>
      <c r="Z5752" s="90"/>
      <c r="AA5752" s="81"/>
    </row>
    <row r="5753" spans="1:27" ht="12.75" x14ac:dyDescent="0.2">
      <c r="A5753" s="75"/>
      <c r="B5753" s="76"/>
      <c r="C5753" s="76"/>
      <c r="D5753" s="77"/>
      <c r="E5753" s="78"/>
      <c r="F5753" s="79"/>
      <c r="G5753" s="80"/>
      <c r="H5753" s="81"/>
      <c r="I5753" s="81"/>
      <c r="J5753" s="82"/>
      <c r="K5753" s="82"/>
      <c r="L5753" s="76"/>
      <c r="M5753" s="83"/>
      <c r="N5753" s="83"/>
      <c r="O5753" s="76"/>
      <c r="P5753" s="76"/>
      <c r="Q5753" s="84"/>
      <c r="R5753" s="85"/>
      <c r="S5753" s="76"/>
      <c r="T5753" s="86"/>
      <c r="U5753" s="84"/>
      <c r="V5753" s="84"/>
      <c r="W5753" s="83"/>
      <c r="X5753" s="76"/>
      <c r="Y5753" s="76"/>
      <c r="Z5753" s="90"/>
      <c r="AA5753" s="81"/>
    </row>
    <row r="5754" spans="1:27" ht="12.75" x14ac:dyDescent="0.2">
      <c r="A5754" s="75"/>
      <c r="B5754" s="76"/>
      <c r="C5754" s="76"/>
      <c r="D5754" s="77"/>
      <c r="E5754" s="78"/>
      <c r="F5754" s="79"/>
      <c r="G5754" s="80"/>
      <c r="H5754" s="81"/>
      <c r="I5754" s="81"/>
      <c r="J5754" s="82"/>
      <c r="K5754" s="82"/>
      <c r="L5754" s="76"/>
      <c r="M5754" s="83"/>
      <c r="N5754" s="83"/>
      <c r="O5754" s="76"/>
      <c r="P5754" s="76"/>
      <c r="Q5754" s="84"/>
      <c r="R5754" s="85"/>
      <c r="S5754" s="76"/>
      <c r="T5754" s="86"/>
      <c r="U5754" s="84"/>
      <c r="V5754" s="84"/>
      <c r="W5754" s="83"/>
      <c r="X5754" s="76"/>
      <c r="Y5754" s="76"/>
      <c r="Z5754" s="90"/>
      <c r="AA5754" s="81"/>
    </row>
    <row r="5755" spans="1:27" ht="12.75" x14ac:dyDescent="0.2">
      <c r="A5755" s="75"/>
      <c r="B5755" s="76"/>
      <c r="C5755" s="76"/>
      <c r="D5755" s="77"/>
      <c r="E5755" s="78"/>
      <c r="F5755" s="79"/>
      <c r="G5755" s="80"/>
      <c r="H5755" s="81"/>
      <c r="I5755" s="81"/>
      <c r="J5755" s="82"/>
      <c r="K5755" s="82"/>
      <c r="L5755" s="76"/>
      <c r="M5755" s="83"/>
      <c r="N5755" s="83"/>
      <c r="O5755" s="76"/>
      <c r="P5755" s="76"/>
      <c r="Q5755" s="84"/>
      <c r="R5755" s="85"/>
      <c r="S5755" s="76"/>
      <c r="T5755" s="86"/>
      <c r="U5755" s="84"/>
      <c r="V5755" s="84"/>
      <c r="W5755" s="83"/>
      <c r="X5755" s="76"/>
      <c r="Y5755" s="76"/>
      <c r="Z5755" s="90"/>
      <c r="AA5755" s="81"/>
    </row>
    <row r="5756" spans="1:27" ht="12.75" x14ac:dyDescent="0.2">
      <c r="A5756" s="75"/>
      <c r="B5756" s="76"/>
      <c r="C5756" s="76"/>
      <c r="D5756" s="77"/>
      <c r="E5756" s="78"/>
      <c r="F5756" s="79"/>
      <c r="G5756" s="80"/>
      <c r="H5756" s="81"/>
      <c r="I5756" s="81"/>
      <c r="J5756" s="82"/>
      <c r="K5756" s="82"/>
      <c r="L5756" s="76"/>
      <c r="M5756" s="83"/>
      <c r="N5756" s="83"/>
      <c r="O5756" s="76"/>
      <c r="P5756" s="76"/>
      <c r="Q5756" s="84"/>
      <c r="R5756" s="85"/>
      <c r="S5756" s="76"/>
      <c r="T5756" s="86"/>
      <c r="U5756" s="84"/>
      <c r="V5756" s="84"/>
      <c r="W5756" s="83"/>
      <c r="X5756" s="76"/>
      <c r="Y5756" s="76"/>
      <c r="Z5756" s="90"/>
      <c r="AA5756" s="81"/>
    </row>
    <row r="5757" spans="1:27" ht="12.75" x14ac:dyDescent="0.2">
      <c r="A5757" s="75"/>
      <c r="B5757" s="76"/>
      <c r="C5757" s="76"/>
      <c r="D5757" s="77"/>
      <c r="E5757" s="78"/>
      <c r="F5757" s="79"/>
      <c r="G5757" s="80"/>
      <c r="H5757" s="81"/>
      <c r="I5757" s="81"/>
      <c r="J5757" s="82"/>
      <c r="K5757" s="82"/>
      <c r="L5757" s="76"/>
      <c r="M5757" s="83"/>
      <c r="N5757" s="83"/>
      <c r="O5757" s="76"/>
      <c r="P5757" s="76"/>
      <c r="Q5757" s="84"/>
      <c r="R5757" s="85"/>
      <c r="S5757" s="76"/>
      <c r="T5757" s="86"/>
      <c r="U5757" s="84"/>
      <c r="V5757" s="84"/>
      <c r="W5757" s="83"/>
      <c r="X5757" s="76"/>
      <c r="Y5757" s="76"/>
      <c r="Z5757" s="90"/>
      <c r="AA5757" s="81"/>
    </row>
    <row r="5758" spans="1:27" ht="12.75" x14ac:dyDescent="0.2">
      <c r="A5758" s="75"/>
      <c r="B5758" s="76"/>
      <c r="C5758" s="76"/>
      <c r="D5758" s="77"/>
      <c r="E5758" s="78"/>
      <c r="F5758" s="79"/>
      <c r="G5758" s="80"/>
      <c r="H5758" s="81"/>
      <c r="I5758" s="81"/>
      <c r="J5758" s="82"/>
      <c r="K5758" s="82"/>
      <c r="L5758" s="76"/>
      <c r="M5758" s="83"/>
      <c r="N5758" s="83"/>
      <c r="O5758" s="76"/>
      <c r="P5758" s="76"/>
      <c r="Q5758" s="84"/>
      <c r="R5758" s="85"/>
      <c r="S5758" s="76"/>
      <c r="T5758" s="86"/>
      <c r="U5758" s="84"/>
      <c r="V5758" s="84"/>
      <c r="W5758" s="83"/>
      <c r="X5758" s="76"/>
      <c r="Y5758" s="76"/>
      <c r="Z5758" s="90"/>
      <c r="AA5758" s="81"/>
    </row>
    <row r="5759" spans="1:27" ht="12.75" x14ac:dyDescent="0.2">
      <c r="A5759" s="75"/>
      <c r="B5759" s="76"/>
      <c r="C5759" s="76"/>
      <c r="D5759" s="77"/>
      <c r="E5759" s="78"/>
      <c r="F5759" s="79"/>
      <c r="G5759" s="80"/>
      <c r="H5759" s="81"/>
      <c r="I5759" s="81"/>
      <c r="J5759" s="82"/>
      <c r="K5759" s="82"/>
      <c r="L5759" s="76"/>
      <c r="M5759" s="83"/>
      <c r="N5759" s="83"/>
      <c r="O5759" s="76"/>
      <c r="P5759" s="76"/>
      <c r="Q5759" s="84"/>
      <c r="R5759" s="85"/>
      <c r="S5759" s="76"/>
      <c r="T5759" s="86"/>
      <c r="U5759" s="84"/>
      <c r="V5759" s="84"/>
      <c r="W5759" s="83"/>
      <c r="X5759" s="76"/>
      <c r="Y5759" s="76"/>
      <c r="Z5759" s="90"/>
      <c r="AA5759" s="81"/>
    </row>
    <row r="5760" spans="1:27" ht="12.75" x14ac:dyDescent="0.2">
      <c r="A5760" s="75"/>
      <c r="B5760" s="76"/>
      <c r="C5760" s="76"/>
      <c r="D5760" s="77"/>
      <c r="E5760" s="78"/>
      <c r="F5760" s="79"/>
      <c r="G5760" s="80"/>
      <c r="H5760" s="81"/>
      <c r="I5760" s="81"/>
      <c r="J5760" s="82"/>
      <c r="K5760" s="82"/>
      <c r="L5760" s="76"/>
      <c r="M5760" s="83"/>
      <c r="N5760" s="83"/>
      <c r="O5760" s="76"/>
      <c r="P5760" s="76"/>
      <c r="Q5760" s="84"/>
      <c r="R5760" s="85"/>
      <c r="S5760" s="76"/>
      <c r="T5760" s="86"/>
      <c r="U5760" s="84"/>
      <c r="V5760" s="84"/>
      <c r="W5760" s="83"/>
      <c r="X5760" s="76"/>
      <c r="Y5760" s="76"/>
      <c r="Z5760" s="90"/>
      <c r="AA5760" s="81"/>
    </row>
    <row r="5761" spans="1:27" ht="12.75" x14ac:dyDescent="0.2">
      <c r="A5761" s="75"/>
      <c r="B5761" s="76"/>
      <c r="C5761" s="76"/>
      <c r="D5761" s="77"/>
      <c r="E5761" s="78"/>
      <c r="F5761" s="79"/>
      <c r="G5761" s="80"/>
      <c r="H5761" s="81"/>
      <c r="I5761" s="81"/>
      <c r="J5761" s="82"/>
      <c r="K5761" s="82"/>
      <c r="L5761" s="76"/>
      <c r="M5761" s="83"/>
      <c r="N5761" s="83"/>
      <c r="O5761" s="76"/>
      <c r="P5761" s="76"/>
      <c r="Q5761" s="84"/>
      <c r="R5761" s="85"/>
      <c r="S5761" s="76"/>
      <c r="T5761" s="86"/>
      <c r="U5761" s="84"/>
      <c r="V5761" s="84"/>
      <c r="W5761" s="83"/>
      <c r="X5761" s="76"/>
      <c r="Y5761" s="76"/>
      <c r="Z5761" s="90"/>
      <c r="AA5761" s="81"/>
    </row>
    <row r="5762" spans="1:27" ht="12.75" x14ac:dyDescent="0.2">
      <c r="A5762" s="75"/>
      <c r="B5762" s="76"/>
      <c r="C5762" s="76"/>
      <c r="D5762" s="77"/>
      <c r="E5762" s="78"/>
      <c r="F5762" s="79"/>
      <c r="G5762" s="80"/>
      <c r="H5762" s="81"/>
      <c r="I5762" s="81"/>
      <c r="J5762" s="82"/>
      <c r="K5762" s="82"/>
      <c r="L5762" s="76"/>
      <c r="M5762" s="83"/>
      <c r="N5762" s="83"/>
      <c r="O5762" s="76"/>
      <c r="P5762" s="76"/>
      <c r="Q5762" s="84"/>
      <c r="R5762" s="85"/>
      <c r="S5762" s="76"/>
      <c r="T5762" s="86"/>
      <c r="U5762" s="84"/>
      <c r="V5762" s="84"/>
      <c r="W5762" s="83"/>
      <c r="X5762" s="76"/>
      <c r="Y5762" s="76"/>
      <c r="Z5762" s="90"/>
      <c r="AA5762" s="81"/>
    </row>
    <row r="5763" spans="1:27" ht="12.75" x14ac:dyDescent="0.2">
      <c r="A5763" s="75"/>
      <c r="B5763" s="76"/>
      <c r="C5763" s="76"/>
      <c r="D5763" s="77"/>
      <c r="E5763" s="78"/>
      <c r="F5763" s="79"/>
      <c r="G5763" s="80"/>
      <c r="H5763" s="81"/>
      <c r="I5763" s="81"/>
      <c r="J5763" s="82"/>
      <c r="K5763" s="82"/>
      <c r="L5763" s="76"/>
      <c r="M5763" s="83"/>
      <c r="N5763" s="83"/>
      <c r="O5763" s="76"/>
      <c r="P5763" s="76"/>
      <c r="Q5763" s="84"/>
      <c r="R5763" s="85"/>
      <c r="S5763" s="76"/>
      <c r="T5763" s="86"/>
      <c r="U5763" s="84"/>
      <c r="V5763" s="84"/>
      <c r="W5763" s="83"/>
      <c r="X5763" s="76"/>
      <c r="Y5763" s="76"/>
      <c r="Z5763" s="90"/>
      <c r="AA5763" s="81"/>
    </row>
    <row r="5764" spans="1:27" ht="12.75" x14ac:dyDescent="0.2">
      <c r="A5764" s="75"/>
      <c r="B5764" s="76"/>
      <c r="C5764" s="76"/>
      <c r="D5764" s="77"/>
      <c r="E5764" s="78"/>
      <c r="F5764" s="79"/>
      <c r="G5764" s="80"/>
      <c r="H5764" s="81"/>
      <c r="I5764" s="81"/>
      <c r="J5764" s="82"/>
      <c r="K5764" s="82"/>
      <c r="L5764" s="76"/>
      <c r="M5764" s="83"/>
      <c r="N5764" s="83"/>
      <c r="O5764" s="76"/>
      <c r="P5764" s="76"/>
      <c r="Q5764" s="84"/>
      <c r="R5764" s="85"/>
      <c r="S5764" s="76"/>
      <c r="T5764" s="86"/>
      <c r="U5764" s="84"/>
      <c r="V5764" s="84"/>
      <c r="W5764" s="83"/>
      <c r="X5764" s="76"/>
      <c r="Y5764" s="76"/>
      <c r="Z5764" s="90"/>
      <c r="AA5764" s="81"/>
    </row>
    <row r="5765" spans="1:27" ht="12.75" x14ac:dyDescent="0.2">
      <c r="A5765" s="75"/>
      <c r="B5765" s="76"/>
      <c r="C5765" s="76"/>
      <c r="D5765" s="77"/>
      <c r="E5765" s="78"/>
      <c r="F5765" s="79"/>
      <c r="G5765" s="80"/>
      <c r="H5765" s="81"/>
      <c r="I5765" s="81"/>
      <c r="J5765" s="82"/>
      <c r="K5765" s="82"/>
      <c r="L5765" s="76"/>
      <c r="M5765" s="83"/>
      <c r="N5765" s="83"/>
      <c r="O5765" s="76"/>
      <c r="P5765" s="76"/>
      <c r="Q5765" s="84"/>
      <c r="R5765" s="85"/>
      <c r="S5765" s="76"/>
      <c r="T5765" s="86"/>
      <c r="U5765" s="84"/>
      <c r="V5765" s="84"/>
      <c r="W5765" s="83"/>
      <c r="X5765" s="76"/>
      <c r="Y5765" s="76"/>
      <c r="Z5765" s="90"/>
      <c r="AA5765" s="81"/>
    </row>
    <row r="5766" spans="1:27" ht="12.75" x14ac:dyDescent="0.2">
      <c r="A5766" s="75"/>
      <c r="B5766" s="76"/>
      <c r="C5766" s="76"/>
      <c r="D5766" s="77"/>
      <c r="E5766" s="78"/>
      <c r="F5766" s="79"/>
      <c r="G5766" s="80"/>
      <c r="H5766" s="81"/>
      <c r="I5766" s="81"/>
      <c r="J5766" s="82"/>
      <c r="K5766" s="82"/>
      <c r="L5766" s="76"/>
      <c r="M5766" s="83"/>
      <c r="N5766" s="83"/>
      <c r="O5766" s="76"/>
      <c r="P5766" s="76"/>
      <c r="Q5766" s="84"/>
      <c r="R5766" s="85"/>
      <c r="S5766" s="76"/>
      <c r="T5766" s="86"/>
      <c r="U5766" s="84"/>
      <c r="V5766" s="84"/>
      <c r="W5766" s="83"/>
      <c r="X5766" s="76"/>
      <c r="Y5766" s="76"/>
      <c r="Z5766" s="90"/>
      <c r="AA5766" s="81"/>
    </row>
    <row r="5767" spans="1:27" ht="12.75" x14ac:dyDescent="0.2">
      <c r="A5767" s="75"/>
      <c r="B5767" s="76"/>
      <c r="C5767" s="76"/>
      <c r="D5767" s="77"/>
      <c r="E5767" s="78"/>
      <c r="F5767" s="79"/>
      <c r="G5767" s="80"/>
      <c r="H5767" s="81"/>
      <c r="I5767" s="81"/>
      <c r="J5767" s="82"/>
      <c r="K5767" s="82"/>
      <c r="L5767" s="76"/>
      <c r="M5767" s="83"/>
      <c r="N5767" s="83"/>
      <c r="O5767" s="76"/>
      <c r="P5767" s="76"/>
      <c r="Q5767" s="84"/>
      <c r="R5767" s="85"/>
      <c r="S5767" s="76"/>
      <c r="T5767" s="86"/>
      <c r="U5767" s="84"/>
      <c r="V5767" s="84"/>
      <c r="W5767" s="83"/>
      <c r="X5767" s="76"/>
      <c r="Y5767" s="76"/>
      <c r="Z5767" s="90"/>
      <c r="AA5767" s="81"/>
    </row>
    <row r="5768" spans="1:27" ht="12.75" x14ac:dyDescent="0.2">
      <c r="A5768" s="75"/>
      <c r="B5768" s="76"/>
      <c r="C5768" s="76"/>
      <c r="D5768" s="77"/>
      <c r="E5768" s="78"/>
      <c r="F5768" s="79"/>
      <c r="G5768" s="80"/>
      <c r="H5768" s="81"/>
      <c r="I5768" s="81"/>
      <c r="J5768" s="82"/>
      <c r="K5768" s="82"/>
      <c r="L5768" s="76"/>
      <c r="M5768" s="83"/>
      <c r="N5768" s="83"/>
      <c r="O5768" s="76"/>
      <c r="P5768" s="76"/>
      <c r="Q5768" s="84"/>
      <c r="R5768" s="85"/>
      <c r="S5768" s="76"/>
      <c r="T5768" s="86"/>
      <c r="U5768" s="84"/>
      <c r="V5768" s="84"/>
      <c r="W5768" s="83"/>
      <c r="X5768" s="76"/>
      <c r="Y5768" s="76"/>
      <c r="Z5768" s="90"/>
      <c r="AA5768" s="81"/>
    </row>
    <row r="5769" spans="1:27" ht="12.75" x14ac:dyDescent="0.2">
      <c r="A5769" s="75"/>
      <c r="B5769" s="76"/>
      <c r="C5769" s="76"/>
      <c r="D5769" s="77"/>
      <c r="E5769" s="78"/>
      <c r="F5769" s="79"/>
      <c r="G5769" s="80"/>
      <c r="H5769" s="81"/>
      <c r="I5769" s="81"/>
      <c r="J5769" s="82"/>
      <c r="K5769" s="82"/>
      <c r="L5769" s="76"/>
      <c r="M5769" s="83"/>
      <c r="N5769" s="83"/>
      <c r="O5769" s="76"/>
      <c r="P5769" s="76"/>
      <c r="Q5769" s="84"/>
      <c r="R5769" s="85"/>
      <c r="S5769" s="76"/>
      <c r="T5769" s="86"/>
      <c r="U5769" s="84"/>
      <c r="V5769" s="84"/>
      <c r="W5769" s="83"/>
      <c r="X5769" s="76"/>
      <c r="Y5769" s="76"/>
      <c r="Z5769" s="90"/>
      <c r="AA5769" s="81"/>
    </row>
    <row r="5770" spans="1:27" ht="12.75" x14ac:dyDescent="0.2">
      <c r="A5770" s="75"/>
      <c r="B5770" s="76"/>
      <c r="C5770" s="76"/>
      <c r="D5770" s="77"/>
      <c r="E5770" s="78"/>
      <c r="F5770" s="79"/>
      <c r="G5770" s="80"/>
      <c r="H5770" s="81"/>
      <c r="I5770" s="81"/>
      <c r="J5770" s="82"/>
      <c r="K5770" s="82"/>
      <c r="L5770" s="76"/>
      <c r="M5770" s="83"/>
      <c r="N5770" s="83"/>
      <c r="O5770" s="76"/>
      <c r="P5770" s="76"/>
      <c r="Q5770" s="84"/>
      <c r="R5770" s="85"/>
      <c r="S5770" s="76"/>
      <c r="T5770" s="86"/>
      <c r="U5770" s="84"/>
      <c r="V5770" s="84"/>
      <c r="W5770" s="83"/>
      <c r="X5770" s="76"/>
      <c r="Y5770" s="76"/>
      <c r="Z5770" s="90"/>
      <c r="AA5770" s="81"/>
    </row>
    <row r="5771" spans="1:27" ht="12.75" x14ac:dyDescent="0.2">
      <c r="A5771" s="75"/>
      <c r="B5771" s="76"/>
      <c r="C5771" s="76"/>
      <c r="D5771" s="77"/>
      <c r="E5771" s="78"/>
      <c r="F5771" s="79"/>
      <c r="G5771" s="80"/>
      <c r="H5771" s="81"/>
      <c r="I5771" s="81"/>
      <c r="J5771" s="82"/>
      <c r="K5771" s="82"/>
      <c r="L5771" s="76"/>
      <c r="M5771" s="83"/>
      <c r="N5771" s="83"/>
      <c r="O5771" s="76"/>
      <c r="P5771" s="76"/>
      <c r="Q5771" s="84"/>
      <c r="R5771" s="85"/>
      <c r="S5771" s="76"/>
      <c r="T5771" s="86"/>
      <c r="U5771" s="84"/>
      <c r="V5771" s="84"/>
      <c r="W5771" s="83"/>
      <c r="X5771" s="76"/>
      <c r="Y5771" s="76"/>
      <c r="Z5771" s="90"/>
      <c r="AA5771" s="81"/>
    </row>
    <row r="5772" spans="1:27" ht="12.75" x14ac:dyDescent="0.2">
      <c r="A5772" s="75"/>
      <c r="B5772" s="76"/>
      <c r="C5772" s="76"/>
      <c r="D5772" s="77"/>
      <c r="E5772" s="78"/>
      <c r="F5772" s="79"/>
      <c r="G5772" s="80"/>
      <c r="H5772" s="81"/>
      <c r="I5772" s="81"/>
      <c r="J5772" s="82"/>
      <c r="K5772" s="82"/>
      <c r="L5772" s="76"/>
      <c r="M5772" s="83"/>
      <c r="N5772" s="83"/>
      <c r="O5772" s="76"/>
      <c r="P5772" s="76"/>
      <c r="Q5772" s="84"/>
      <c r="R5772" s="85"/>
      <c r="S5772" s="76"/>
      <c r="T5772" s="86"/>
      <c r="U5772" s="84"/>
      <c r="V5772" s="84"/>
      <c r="W5772" s="83"/>
      <c r="X5772" s="76"/>
      <c r="Y5772" s="76"/>
      <c r="Z5772" s="90"/>
      <c r="AA5772" s="81"/>
    </row>
    <row r="5773" spans="1:27" ht="12.75" x14ac:dyDescent="0.2">
      <c r="A5773" s="75"/>
      <c r="B5773" s="76"/>
      <c r="C5773" s="76"/>
      <c r="D5773" s="77"/>
      <c r="E5773" s="78"/>
      <c r="F5773" s="79"/>
      <c r="G5773" s="80"/>
      <c r="H5773" s="81"/>
      <c r="I5773" s="81"/>
      <c r="J5773" s="82"/>
      <c r="K5773" s="82"/>
      <c r="L5773" s="76"/>
      <c r="M5773" s="83"/>
      <c r="N5773" s="83"/>
      <c r="O5773" s="76"/>
      <c r="P5773" s="76"/>
      <c r="Q5773" s="84"/>
      <c r="R5773" s="85"/>
      <c r="S5773" s="76"/>
      <c r="T5773" s="86"/>
      <c r="U5773" s="84"/>
      <c r="V5773" s="84"/>
      <c r="W5773" s="83"/>
      <c r="X5773" s="76"/>
      <c r="Y5773" s="76"/>
      <c r="Z5773" s="90"/>
      <c r="AA5773" s="81"/>
    </row>
    <row r="5774" spans="1:27" ht="12.75" x14ac:dyDescent="0.2">
      <c r="A5774" s="75"/>
      <c r="B5774" s="76"/>
      <c r="C5774" s="76"/>
      <c r="D5774" s="77"/>
      <c r="E5774" s="78"/>
      <c r="F5774" s="79"/>
      <c r="G5774" s="80"/>
      <c r="H5774" s="81"/>
      <c r="I5774" s="81"/>
      <c r="J5774" s="82"/>
      <c r="K5774" s="82"/>
      <c r="L5774" s="76"/>
      <c r="M5774" s="83"/>
      <c r="N5774" s="83"/>
      <c r="O5774" s="76"/>
      <c r="P5774" s="76"/>
      <c r="Q5774" s="84"/>
      <c r="R5774" s="85"/>
      <c r="S5774" s="76"/>
      <c r="T5774" s="86"/>
      <c r="U5774" s="84"/>
      <c r="V5774" s="84"/>
      <c r="W5774" s="83"/>
      <c r="X5774" s="76"/>
      <c r="Y5774" s="76"/>
      <c r="Z5774" s="90"/>
      <c r="AA5774" s="81"/>
    </row>
    <row r="5775" spans="1:27" ht="12.75" x14ac:dyDescent="0.2">
      <c r="A5775" s="75"/>
      <c r="B5775" s="76"/>
      <c r="C5775" s="76"/>
      <c r="D5775" s="77"/>
      <c r="E5775" s="78"/>
      <c r="F5775" s="79"/>
      <c r="G5775" s="80"/>
      <c r="H5775" s="81"/>
      <c r="I5775" s="81"/>
      <c r="J5775" s="82"/>
      <c r="K5775" s="82"/>
      <c r="L5775" s="76"/>
      <c r="M5775" s="83"/>
      <c r="N5775" s="83"/>
      <c r="O5775" s="76"/>
      <c r="P5775" s="76"/>
      <c r="Q5775" s="84"/>
      <c r="R5775" s="85"/>
      <c r="S5775" s="76"/>
      <c r="T5775" s="86"/>
      <c r="U5775" s="84"/>
      <c r="V5775" s="84"/>
      <c r="W5775" s="83"/>
      <c r="X5775" s="76"/>
      <c r="Y5775" s="76"/>
      <c r="Z5775" s="90"/>
      <c r="AA5775" s="81"/>
    </row>
    <row r="5776" spans="1:27" ht="12.75" x14ac:dyDescent="0.2">
      <c r="A5776" s="75"/>
      <c r="B5776" s="76"/>
      <c r="C5776" s="76"/>
      <c r="D5776" s="77"/>
      <c r="E5776" s="78"/>
      <c r="F5776" s="79"/>
      <c r="G5776" s="80"/>
      <c r="H5776" s="81"/>
      <c r="I5776" s="81"/>
      <c r="J5776" s="82"/>
      <c r="K5776" s="82"/>
      <c r="L5776" s="76"/>
      <c r="M5776" s="83"/>
      <c r="N5776" s="83"/>
      <c r="O5776" s="76"/>
      <c r="P5776" s="76"/>
      <c r="Q5776" s="84"/>
      <c r="R5776" s="85"/>
      <c r="S5776" s="76"/>
      <c r="T5776" s="86"/>
      <c r="U5776" s="84"/>
      <c r="V5776" s="84"/>
      <c r="W5776" s="83"/>
      <c r="X5776" s="76"/>
      <c r="Y5776" s="76"/>
      <c r="Z5776" s="90"/>
      <c r="AA5776" s="81"/>
    </row>
    <row r="5777" spans="1:27" ht="12.75" x14ac:dyDescent="0.2">
      <c r="A5777" s="75"/>
      <c r="B5777" s="76"/>
      <c r="C5777" s="76"/>
      <c r="D5777" s="77"/>
      <c r="E5777" s="78"/>
      <c r="F5777" s="79"/>
      <c r="G5777" s="80"/>
      <c r="H5777" s="81"/>
      <c r="I5777" s="81"/>
      <c r="J5777" s="82"/>
      <c r="K5777" s="82"/>
      <c r="L5777" s="76"/>
      <c r="M5777" s="83"/>
      <c r="N5777" s="83"/>
      <c r="O5777" s="76"/>
      <c r="P5777" s="76"/>
      <c r="Q5777" s="84"/>
      <c r="R5777" s="85"/>
      <c r="S5777" s="76"/>
      <c r="T5777" s="86"/>
      <c r="U5777" s="84"/>
      <c r="V5777" s="84"/>
      <c r="W5777" s="83"/>
      <c r="X5777" s="76"/>
      <c r="Y5777" s="76"/>
      <c r="Z5777" s="90"/>
      <c r="AA5777" s="81"/>
    </row>
    <row r="5778" spans="1:27" ht="12.75" x14ac:dyDescent="0.2">
      <c r="A5778" s="75"/>
      <c r="B5778" s="76"/>
      <c r="C5778" s="76"/>
      <c r="D5778" s="77"/>
      <c r="E5778" s="78"/>
      <c r="F5778" s="79"/>
      <c r="G5778" s="80"/>
      <c r="H5778" s="81"/>
      <c r="I5778" s="81"/>
      <c r="J5778" s="82"/>
      <c r="K5778" s="82"/>
      <c r="L5778" s="76"/>
      <c r="M5778" s="83"/>
      <c r="N5778" s="83"/>
      <c r="O5778" s="76"/>
      <c r="P5778" s="76"/>
      <c r="Q5778" s="84"/>
      <c r="R5778" s="85"/>
      <c r="S5778" s="76"/>
      <c r="T5778" s="86"/>
      <c r="U5778" s="84"/>
      <c r="V5778" s="84"/>
      <c r="W5778" s="83"/>
      <c r="X5778" s="76"/>
      <c r="Y5778" s="76"/>
      <c r="Z5778" s="90"/>
      <c r="AA5778" s="81"/>
    </row>
    <row r="5779" spans="1:27" ht="12.75" x14ac:dyDescent="0.2">
      <c r="A5779" s="75"/>
      <c r="B5779" s="76"/>
      <c r="C5779" s="76"/>
      <c r="D5779" s="77"/>
      <c r="E5779" s="78"/>
      <c r="F5779" s="79"/>
      <c r="G5779" s="80"/>
      <c r="H5779" s="81"/>
      <c r="I5779" s="81"/>
      <c r="J5779" s="82"/>
      <c r="K5779" s="82"/>
      <c r="L5779" s="76"/>
      <c r="M5779" s="83"/>
      <c r="N5779" s="83"/>
      <c r="O5779" s="76"/>
      <c r="P5779" s="76"/>
      <c r="Q5779" s="84"/>
      <c r="R5779" s="85"/>
      <c r="S5779" s="76"/>
      <c r="T5779" s="86"/>
      <c r="U5779" s="84"/>
      <c r="V5779" s="84"/>
      <c r="W5779" s="83"/>
      <c r="X5779" s="76"/>
      <c r="Y5779" s="76"/>
      <c r="Z5779" s="90"/>
      <c r="AA5779" s="81"/>
    </row>
    <row r="5780" spans="1:27" ht="12.75" x14ac:dyDescent="0.2">
      <c r="A5780" s="75"/>
      <c r="B5780" s="76"/>
      <c r="C5780" s="76"/>
      <c r="D5780" s="77"/>
      <c r="E5780" s="78"/>
      <c r="F5780" s="79"/>
      <c r="G5780" s="80"/>
      <c r="H5780" s="81"/>
      <c r="I5780" s="81"/>
      <c r="J5780" s="82"/>
      <c r="K5780" s="82"/>
      <c r="L5780" s="76"/>
      <c r="M5780" s="83"/>
      <c r="N5780" s="83"/>
      <c r="O5780" s="76"/>
      <c r="P5780" s="76"/>
      <c r="Q5780" s="84"/>
      <c r="R5780" s="85"/>
      <c r="S5780" s="76"/>
      <c r="T5780" s="86"/>
      <c r="U5780" s="84"/>
      <c r="V5780" s="84"/>
      <c r="W5780" s="83"/>
      <c r="X5780" s="76"/>
      <c r="Y5780" s="76"/>
      <c r="Z5780" s="90"/>
      <c r="AA5780" s="81"/>
    </row>
    <row r="5781" spans="1:27" ht="12.75" x14ac:dyDescent="0.2">
      <c r="A5781" s="75"/>
      <c r="B5781" s="76"/>
      <c r="C5781" s="76"/>
      <c r="D5781" s="77"/>
      <c r="E5781" s="78"/>
      <c r="F5781" s="79"/>
      <c r="G5781" s="80"/>
      <c r="H5781" s="81"/>
      <c r="I5781" s="81"/>
      <c r="J5781" s="82"/>
      <c r="K5781" s="82"/>
      <c r="L5781" s="76"/>
      <c r="M5781" s="83"/>
      <c r="N5781" s="83"/>
      <c r="O5781" s="76"/>
      <c r="P5781" s="76"/>
      <c r="Q5781" s="84"/>
      <c r="R5781" s="85"/>
      <c r="S5781" s="76"/>
      <c r="T5781" s="86"/>
      <c r="U5781" s="84"/>
      <c r="V5781" s="84"/>
      <c r="W5781" s="83"/>
      <c r="X5781" s="76"/>
      <c r="Y5781" s="76"/>
      <c r="Z5781" s="90"/>
      <c r="AA5781" s="81"/>
    </row>
    <row r="5782" spans="1:27" ht="12.75" x14ac:dyDescent="0.2">
      <c r="A5782" s="75"/>
      <c r="B5782" s="76"/>
      <c r="C5782" s="76"/>
      <c r="D5782" s="77"/>
      <c r="E5782" s="78"/>
      <c r="F5782" s="79"/>
      <c r="G5782" s="80"/>
      <c r="H5782" s="81"/>
      <c r="I5782" s="81"/>
      <c r="J5782" s="82"/>
      <c r="K5782" s="82"/>
      <c r="L5782" s="76"/>
      <c r="M5782" s="83"/>
      <c r="N5782" s="83"/>
      <c r="O5782" s="76"/>
      <c r="P5782" s="76"/>
      <c r="Q5782" s="84"/>
      <c r="R5782" s="85"/>
      <c r="S5782" s="76"/>
      <c r="T5782" s="86"/>
      <c r="U5782" s="84"/>
      <c r="V5782" s="84"/>
      <c r="W5782" s="83"/>
      <c r="X5782" s="76"/>
      <c r="Y5782" s="76"/>
      <c r="Z5782" s="90"/>
      <c r="AA5782" s="81"/>
    </row>
    <row r="5783" spans="1:27" ht="12.75" x14ac:dyDescent="0.2">
      <c r="A5783" s="75"/>
      <c r="B5783" s="76"/>
      <c r="C5783" s="76"/>
      <c r="D5783" s="77"/>
      <c r="E5783" s="78"/>
      <c r="F5783" s="79"/>
      <c r="G5783" s="80"/>
      <c r="H5783" s="81"/>
      <c r="I5783" s="81"/>
      <c r="J5783" s="82"/>
      <c r="K5783" s="82"/>
      <c r="L5783" s="76"/>
      <c r="M5783" s="83"/>
      <c r="N5783" s="83"/>
      <c r="O5783" s="76"/>
      <c r="P5783" s="76"/>
      <c r="Q5783" s="84"/>
      <c r="R5783" s="85"/>
      <c r="S5783" s="76"/>
      <c r="T5783" s="86"/>
      <c r="U5783" s="84"/>
      <c r="V5783" s="84"/>
      <c r="W5783" s="83"/>
      <c r="X5783" s="76"/>
      <c r="Y5783" s="76"/>
      <c r="Z5783" s="90"/>
      <c r="AA5783" s="81"/>
    </row>
    <row r="5784" spans="1:27" ht="12.75" x14ac:dyDescent="0.2">
      <c r="A5784" s="75"/>
      <c r="B5784" s="76"/>
      <c r="C5784" s="76"/>
      <c r="D5784" s="77"/>
      <c r="E5784" s="78"/>
      <c r="F5784" s="79"/>
      <c r="G5784" s="80"/>
      <c r="H5784" s="81"/>
      <c r="I5784" s="81"/>
      <c r="J5784" s="82"/>
      <c r="K5784" s="82"/>
      <c r="L5784" s="76"/>
      <c r="M5784" s="83"/>
      <c r="N5784" s="83"/>
      <c r="O5784" s="76"/>
      <c r="P5784" s="76"/>
      <c r="Q5784" s="84"/>
      <c r="R5784" s="85"/>
      <c r="S5784" s="76"/>
      <c r="T5784" s="86"/>
      <c r="U5784" s="84"/>
      <c r="V5784" s="84"/>
      <c r="W5784" s="83"/>
      <c r="X5784" s="76"/>
      <c r="Y5784" s="76"/>
      <c r="Z5784" s="90"/>
      <c r="AA5784" s="81"/>
    </row>
    <row r="5785" spans="1:27" ht="12.75" x14ac:dyDescent="0.2">
      <c r="A5785" s="75"/>
      <c r="B5785" s="76"/>
      <c r="C5785" s="76"/>
      <c r="D5785" s="77"/>
      <c r="E5785" s="78"/>
      <c r="F5785" s="79"/>
      <c r="G5785" s="80"/>
      <c r="H5785" s="81"/>
      <c r="I5785" s="81"/>
      <c r="J5785" s="82"/>
      <c r="K5785" s="82"/>
      <c r="L5785" s="76"/>
      <c r="M5785" s="83"/>
      <c r="N5785" s="83"/>
      <c r="O5785" s="76"/>
      <c r="P5785" s="76"/>
      <c r="Q5785" s="84"/>
      <c r="R5785" s="85"/>
      <c r="S5785" s="76"/>
      <c r="T5785" s="86"/>
      <c r="U5785" s="84"/>
      <c r="V5785" s="84"/>
      <c r="W5785" s="83"/>
      <c r="X5785" s="76"/>
      <c r="Y5785" s="76"/>
      <c r="Z5785" s="90"/>
      <c r="AA5785" s="81"/>
    </row>
    <row r="5786" spans="1:27" ht="12.75" x14ac:dyDescent="0.2">
      <c r="A5786" s="75"/>
      <c r="B5786" s="76"/>
      <c r="C5786" s="76"/>
      <c r="D5786" s="77"/>
      <c r="E5786" s="78"/>
      <c r="F5786" s="79"/>
      <c r="G5786" s="80"/>
      <c r="H5786" s="81"/>
      <c r="I5786" s="81"/>
      <c r="J5786" s="82"/>
      <c r="K5786" s="82"/>
      <c r="L5786" s="76"/>
      <c r="M5786" s="83"/>
      <c r="N5786" s="83"/>
      <c r="O5786" s="76"/>
      <c r="P5786" s="76"/>
      <c r="Q5786" s="84"/>
      <c r="R5786" s="85"/>
      <c r="S5786" s="76"/>
      <c r="T5786" s="86"/>
      <c r="U5786" s="84"/>
      <c r="V5786" s="84"/>
      <c r="W5786" s="83"/>
      <c r="X5786" s="76"/>
      <c r="Y5786" s="76"/>
      <c r="Z5786" s="90"/>
      <c r="AA5786" s="81"/>
    </row>
    <row r="5787" spans="1:27" ht="12.75" x14ac:dyDescent="0.2">
      <c r="A5787" s="75"/>
      <c r="B5787" s="76"/>
      <c r="C5787" s="76"/>
      <c r="D5787" s="77"/>
      <c r="E5787" s="78"/>
      <c r="F5787" s="79"/>
      <c r="G5787" s="80"/>
      <c r="H5787" s="81"/>
      <c r="I5787" s="81"/>
      <c r="J5787" s="82"/>
      <c r="K5787" s="82"/>
      <c r="L5787" s="76"/>
      <c r="M5787" s="83"/>
      <c r="N5787" s="83"/>
      <c r="O5787" s="76"/>
      <c r="P5787" s="76"/>
      <c r="Q5787" s="84"/>
      <c r="R5787" s="85"/>
      <c r="S5787" s="76"/>
      <c r="T5787" s="86"/>
      <c r="U5787" s="84"/>
      <c r="V5787" s="84"/>
      <c r="W5787" s="83"/>
      <c r="X5787" s="76"/>
      <c r="Y5787" s="76"/>
      <c r="Z5787" s="90"/>
      <c r="AA5787" s="81"/>
    </row>
    <row r="5788" spans="1:27" ht="12.75" x14ac:dyDescent="0.2">
      <c r="A5788" s="75"/>
      <c r="B5788" s="76"/>
      <c r="C5788" s="76"/>
      <c r="D5788" s="77"/>
      <c r="E5788" s="78"/>
      <c r="F5788" s="79"/>
      <c r="G5788" s="80"/>
      <c r="H5788" s="81"/>
      <c r="I5788" s="81"/>
      <c r="J5788" s="82"/>
      <c r="K5788" s="82"/>
      <c r="L5788" s="76"/>
      <c r="M5788" s="83"/>
      <c r="N5788" s="83"/>
      <c r="O5788" s="76"/>
      <c r="P5788" s="76"/>
      <c r="Q5788" s="84"/>
      <c r="R5788" s="85"/>
      <c r="S5788" s="76"/>
      <c r="T5788" s="86"/>
      <c r="U5788" s="84"/>
      <c r="V5788" s="84"/>
      <c r="W5788" s="83"/>
      <c r="X5788" s="76"/>
      <c r="Y5788" s="76"/>
      <c r="Z5788" s="90"/>
      <c r="AA5788" s="81"/>
    </row>
    <row r="5789" spans="1:27" ht="12.75" x14ac:dyDescent="0.2">
      <c r="A5789" s="75"/>
      <c r="B5789" s="76"/>
      <c r="C5789" s="76"/>
      <c r="D5789" s="77"/>
      <c r="E5789" s="78"/>
      <c r="F5789" s="79"/>
      <c r="G5789" s="80"/>
      <c r="H5789" s="81"/>
      <c r="I5789" s="81"/>
      <c r="J5789" s="82"/>
      <c r="K5789" s="82"/>
      <c r="L5789" s="76"/>
      <c r="M5789" s="83"/>
      <c r="N5789" s="83"/>
      <c r="O5789" s="76"/>
      <c r="P5789" s="76"/>
      <c r="Q5789" s="84"/>
      <c r="R5789" s="85"/>
      <c r="S5789" s="76"/>
      <c r="T5789" s="86"/>
      <c r="U5789" s="84"/>
      <c r="V5789" s="84"/>
      <c r="W5789" s="83"/>
      <c r="X5789" s="76"/>
      <c r="Y5789" s="76"/>
      <c r="Z5789" s="90"/>
      <c r="AA5789" s="81"/>
    </row>
    <row r="5790" spans="1:27" ht="12.75" x14ac:dyDescent="0.2">
      <c r="A5790" s="75"/>
      <c r="B5790" s="76"/>
      <c r="C5790" s="76"/>
      <c r="D5790" s="77"/>
      <c r="E5790" s="78"/>
      <c r="F5790" s="79"/>
      <c r="G5790" s="80"/>
      <c r="H5790" s="81"/>
      <c r="I5790" s="81"/>
      <c r="J5790" s="82"/>
      <c r="K5790" s="82"/>
      <c r="L5790" s="76"/>
      <c r="M5790" s="83"/>
      <c r="N5790" s="83"/>
      <c r="O5790" s="76"/>
      <c r="P5790" s="76"/>
      <c r="Q5790" s="84"/>
      <c r="R5790" s="85"/>
      <c r="S5790" s="76"/>
      <c r="T5790" s="86"/>
      <c r="U5790" s="84"/>
      <c r="V5790" s="84"/>
      <c r="W5790" s="83"/>
      <c r="X5790" s="76"/>
      <c r="Y5790" s="76"/>
      <c r="Z5790" s="90"/>
      <c r="AA5790" s="81"/>
    </row>
    <row r="5791" spans="1:27" ht="12.75" x14ac:dyDescent="0.2">
      <c r="A5791" s="75"/>
      <c r="B5791" s="76"/>
      <c r="C5791" s="76"/>
      <c r="D5791" s="77"/>
      <c r="E5791" s="78"/>
      <c r="F5791" s="79"/>
      <c r="G5791" s="80"/>
      <c r="H5791" s="81"/>
      <c r="I5791" s="81"/>
      <c r="J5791" s="82"/>
      <c r="K5791" s="82"/>
      <c r="L5791" s="76"/>
      <c r="M5791" s="83"/>
      <c r="N5791" s="83"/>
      <c r="O5791" s="76"/>
      <c r="P5791" s="76"/>
      <c r="Q5791" s="84"/>
      <c r="R5791" s="85"/>
      <c r="S5791" s="76"/>
      <c r="T5791" s="86"/>
      <c r="U5791" s="84"/>
      <c r="V5791" s="84"/>
      <c r="W5791" s="83"/>
      <c r="X5791" s="76"/>
      <c r="Y5791" s="76"/>
      <c r="Z5791" s="90"/>
      <c r="AA5791" s="81"/>
    </row>
    <row r="5792" spans="1:27" ht="12.75" x14ac:dyDescent="0.2">
      <c r="A5792" s="75"/>
      <c r="B5792" s="76"/>
      <c r="C5792" s="76"/>
      <c r="D5792" s="77"/>
      <c r="E5792" s="78"/>
      <c r="F5792" s="79"/>
      <c r="G5792" s="80"/>
      <c r="H5792" s="81"/>
      <c r="I5792" s="81"/>
      <c r="J5792" s="82"/>
      <c r="K5792" s="82"/>
      <c r="L5792" s="76"/>
      <c r="M5792" s="83"/>
      <c r="N5792" s="83"/>
      <c r="O5792" s="76"/>
      <c r="P5792" s="76"/>
      <c r="Q5792" s="84"/>
      <c r="R5792" s="85"/>
      <c r="S5792" s="76"/>
      <c r="T5792" s="86"/>
      <c r="U5792" s="84"/>
      <c r="V5792" s="84"/>
      <c r="W5792" s="83"/>
      <c r="X5792" s="76"/>
      <c r="Y5792" s="76"/>
      <c r="Z5792" s="90"/>
      <c r="AA5792" s="81"/>
    </row>
    <row r="5793" spans="1:27" ht="12.75" x14ac:dyDescent="0.2">
      <c r="A5793" s="75"/>
      <c r="B5793" s="76"/>
      <c r="C5793" s="76"/>
      <c r="D5793" s="77"/>
      <c r="E5793" s="78"/>
      <c r="F5793" s="79"/>
      <c r="G5793" s="80"/>
      <c r="H5793" s="81"/>
      <c r="I5793" s="81"/>
      <c r="J5793" s="82"/>
      <c r="K5793" s="82"/>
      <c r="L5793" s="76"/>
      <c r="M5793" s="83"/>
      <c r="N5793" s="83"/>
      <c r="O5793" s="76"/>
      <c r="P5793" s="76"/>
      <c r="Q5793" s="84"/>
      <c r="R5793" s="85"/>
      <c r="S5793" s="76"/>
      <c r="T5793" s="86"/>
      <c r="U5793" s="84"/>
      <c r="V5793" s="84"/>
      <c r="W5793" s="83"/>
      <c r="X5793" s="76"/>
      <c r="Y5793" s="76"/>
      <c r="Z5793" s="90"/>
      <c r="AA5793" s="81"/>
    </row>
    <row r="5794" spans="1:27" ht="12.75" x14ac:dyDescent="0.2">
      <c r="A5794" s="75"/>
      <c r="B5794" s="76"/>
      <c r="C5794" s="76"/>
      <c r="D5794" s="77"/>
      <c r="E5794" s="78"/>
      <c r="F5794" s="79"/>
      <c r="G5794" s="80"/>
      <c r="H5794" s="81"/>
      <c r="I5794" s="81"/>
      <c r="J5794" s="82"/>
      <c r="K5794" s="82"/>
      <c r="L5794" s="76"/>
      <c r="M5794" s="83"/>
      <c r="N5794" s="83"/>
      <c r="O5794" s="76"/>
      <c r="P5794" s="76"/>
      <c r="Q5794" s="84"/>
      <c r="R5794" s="85"/>
      <c r="S5794" s="76"/>
      <c r="T5794" s="86"/>
      <c r="U5794" s="84"/>
      <c r="V5794" s="84"/>
      <c r="W5794" s="83"/>
      <c r="X5794" s="76"/>
      <c r="Y5794" s="76"/>
      <c r="Z5794" s="90"/>
      <c r="AA5794" s="81"/>
    </row>
    <row r="5795" spans="1:27" ht="12.75" x14ac:dyDescent="0.2">
      <c r="A5795" s="75"/>
      <c r="B5795" s="76"/>
      <c r="C5795" s="76"/>
      <c r="D5795" s="77"/>
      <c r="E5795" s="78"/>
      <c r="F5795" s="79"/>
      <c r="G5795" s="80"/>
      <c r="H5795" s="81"/>
      <c r="I5795" s="81"/>
      <c r="J5795" s="82"/>
      <c r="K5795" s="82"/>
      <c r="L5795" s="76"/>
      <c r="M5795" s="83"/>
      <c r="N5795" s="83"/>
      <c r="O5795" s="76"/>
      <c r="P5795" s="76"/>
      <c r="Q5795" s="84"/>
      <c r="R5795" s="85"/>
      <c r="S5795" s="76"/>
      <c r="T5795" s="86"/>
      <c r="U5795" s="84"/>
      <c r="V5795" s="84"/>
      <c r="W5795" s="83"/>
      <c r="X5795" s="76"/>
      <c r="Y5795" s="76"/>
      <c r="Z5795" s="90"/>
      <c r="AA5795" s="81"/>
    </row>
    <row r="5796" spans="1:27" ht="12.75" x14ac:dyDescent="0.2">
      <c r="A5796" s="75"/>
      <c r="B5796" s="76"/>
      <c r="C5796" s="76"/>
      <c r="D5796" s="77"/>
      <c r="E5796" s="78"/>
      <c r="F5796" s="79"/>
      <c r="G5796" s="80"/>
      <c r="H5796" s="81"/>
      <c r="I5796" s="81"/>
      <c r="J5796" s="82"/>
      <c r="K5796" s="82"/>
      <c r="L5796" s="76"/>
      <c r="M5796" s="83"/>
      <c r="N5796" s="83"/>
      <c r="O5796" s="76"/>
      <c r="P5796" s="76"/>
      <c r="Q5796" s="84"/>
      <c r="R5796" s="85"/>
      <c r="S5796" s="76"/>
      <c r="T5796" s="86"/>
      <c r="U5796" s="84"/>
      <c r="V5796" s="84"/>
      <c r="W5796" s="83"/>
      <c r="X5796" s="76"/>
      <c r="Y5796" s="76"/>
      <c r="Z5796" s="90"/>
      <c r="AA5796" s="81"/>
    </row>
    <row r="5797" spans="1:27" ht="12.75" x14ac:dyDescent="0.2">
      <c r="A5797" s="75"/>
      <c r="B5797" s="76"/>
      <c r="C5797" s="76"/>
      <c r="D5797" s="77"/>
      <c r="E5797" s="78"/>
      <c r="F5797" s="79"/>
      <c r="G5797" s="80"/>
      <c r="H5797" s="81"/>
      <c r="I5797" s="81"/>
      <c r="J5797" s="82"/>
      <c r="K5797" s="82"/>
      <c r="L5797" s="76"/>
      <c r="M5797" s="83"/>
      <c r="N5797" s="83"/>
      <c r="O5797" s="76"/>
      <c r="P5797" s="76"/>
      <c r="Q5797" s="84"/>
      <c r="R5797" s="85"/>
      <c r="S5797" s="76"/>
      <c r="T5797" s="86"/>
      <c r="U5797" s="84"/>
      <c r="V5797" s="84"/>
      <c r="W5797" s="83"/>
      <c r="X5797" s="76"/>
      <c r="Y5797" s="76"/>
      <c r="Z5797" s="90"/>
      <c r="AA5797" s="81"/>
    </row>
    <row r="5798" spans="1:27" ht="12.75" x14ac:dyDescent="0.2">
      <c r="A5798" s="75"/>
      <c r="B5798" s="76"/>
      <c r="C5798" s="76"/>
      <c r="D5798" s="77"/>
      <c r="E5798" s="78"/>
      <c r="F5798" s="79"/>
      <c r="G5798" s="80"/>
      <c r="H5798" s="81"/>
      <c r="I5798" s="81"/>
      <c r="J5798" s="82"/>
      <c r="K5798" s="82"/>
      <c r="L5798" s="76"/>
      <c r="M5798" s="83"/>
      <c r="N5798" s="83"/>
      <c r="O5798" s="76"/>
      <c r="P5798" s="76"/>
      <c r="Q5798" s="84"/>
      <c r="R5798" s="85"/>
      <c r="S5798" s="76"/>
      <c r="T5798" s="86"/>
      <c r="U5798" s="84"/>
      <c r="V5798" s="84"/>
      <c r="W5798" s="83"/>
      <c r="X5798" s="76"/>
      <c r="Y5798" s="76"/>
      <c r="Z5798" s="90"/>
      <c r="AA5798" s="81"/>
    </row>
    <row r="5799" spans="1:27" ht="12.75" x14ac:dyDescent="0.2">
      <c r="A5799" s="75"/>
      <c r="B5799" s="76"/>
      <c r="C5799" s="76"/>
      <c r="D5799" s="77"/>
      <c r="E5799" s="78"/>
      <c r="F5799" s="79"/>
      <c r="G5799" s="80"/>
      <c r="H5799" s="81"/>
      <c r="I5799" s="81"/>
      <c r="J5799" s="82"/>
      <c r="K5799" s="82"/>
      <c r="L5799" s="76"/>
      <c r="M5799" s="83"/>
      <c r="N5799" s="83"/>
      <c r="O5799" s="76"/>
      <c r="P5799" s="76"/>
      <c r="Q5799" s="84"/>
      <c r="R5799" s="85"/>
      <c r="S5799" s="76"/>
      <c r="T5799" s="86"/>
      <c r="U5799" s="84"/>
      <c r="V5799" s="84"/>
      <c r="W5799" s="83"/>
      <c r="X5799" s="76"/>
      <c r="Y5799" s="76"/>
      <c r="Z5799" s="90"/>
      <c r="AA5799" s="81"/>
    </row>
    <row r="5800" spans="1:27" ht="12.75" x14ac:dyDescent="0.2">
      <c r="A5800" s="75"/>
      <c r="B5800" s="76"/>
      <c r="C5800" s="76"/>
      <c r="D5800" s="77"/>
      <c r="E5800" s="78"/>
      <c r="F5800" s="79"/>
      <c r="G5800" s="80"/>
      <c r="H5800" s="81"/>
      <c r="I5800" s="81"/>
      <c r="J5800" s="82"/>
      <c r="K5800" s="82"/>
      <c r="L5800" s="76"/>
      <c r="M5800" s="83"/>
      <c r="N5800" s="83"/>
      <c r="O5800" s="76"/>
      <c r="P5800" s="76"/>
      <c r="Q5800" s="84"/>
      <c r="R5800" s="85"/>
      <c r="S5800" s="76"/>
      <c r="T5800" s="86"/>
      <c r="U5800" s="84"/>
      <c r="V5800" s="84"/>
      <c r="W5800" s="83"/>
      <c r="X5800" s="76"/>
      <c r="Y5800" s="76"/>
      <c r="Z5800" s="90"/>
      <c r="AA5800" s="81"/>
    </row>
    <row r="5801" spans="1:27" ht="12.75" x14ac:dyDescent="0.2">
      <c r="A5801" s="75"/>
      <c r="B5801" s="76"/>
      <c r="C5801" s="76"/>
      <c r="D5801" s="77"/>
      <c r="E5801" s="78"/>
      <c r="F5801" s="79"/>
      <c r="G5801" s="80"/>
      <c r="H5801" s="81"/>
      <c r="I5801" s="81"/>
      <c r="J5801" s="82"/>
      <c r="K5801" s="82"/>
      <c r="L5801" s="76"/>
      <c r="M5801" s="83"/>
      <c r="N5801" s="83"/>
      <c r="O5801" s="76"/>
      <c r="P5801" s="76"/>
      <c r="Q5801" s="84"/>
      <c r="R5801" s="85"/>
      <c r="S5801" s="76"/>
      <c r="T5801" s="86"/>
      <c r="U5801" s="84"/>
      <c r="V5801" s="84"/>
      <c r="W5801" s="83"/>
      <c r="X5801" s="76"/>
      <c r="Y5801" s="76"/>
      <c r="Z5801" s="90"/>
      <c r="AA5801" s="81"/>
    </row>
    <row r="5802" spans="1:27" ht="12.75" x14ac:dyDescent="0.2">
      <c r="A5802" s="75"/>
      <c r="B5802" s="76"/>
      <c r="C5802" s="76"/>
      <c r="D5802" s="77"/>
      <c r="E5802" s="78"/>
      <c r="F5802" s="79"/>
      <c r="G5802" s="80"/>
      <c r="H5802" s="81"/>
      <c r="I5802" s="81"/>
      <c r="J5802" s="82"/>
      <c r="K5802" s="82"/>
      <c r="L5802" s="76"/>
      <c r="M5802" s="83"/>
      <c r="N5802" s="83"/>
      <c r="O5802" s="76"/>
      <c r="P5802" s="76"/>
      <c r="Q5802" s="84"/>
      <c r="R5802" s="85"/>
      <c r="S5802" s="76"/>
      <c r="T5802" s="86"/>
      <c r="U5802" s="84"/>
      <c r="V5802" s="84"/>
      <c r="W5802" s="83"/>
      <c r="X5802" s="76"/>
      <c r="Y5802" s="76"/>
      <c r="Z5802" s="90"/>
      <c r="AA5802" s="81"/>
    </row>
    <row r="5803" spans="1:27" ht="12.75" x14ac:dyDescent="0.2">
      <c r="A5803" s="75"/>
      <c r="B5803" s="76"/>
      <c r="C5803" s="76"/>
      <c r="D5803" s="77"/>
      <c r="E5803" s="78"/>
      <c r="F5803" s="79"/>
      <c r="G5803" s="80"/>
      <c r="H5803" s="81"/>
      <c r="I5803" s="81"/>
      <c r="J5803" s="82"/>
      <c r="K5803" s="82"/>
      <c r="L5803" s="76"/>
      <c r="M5803" s="83"/>
      <c r="N5803" s="83"/>
      <c r="O5803" s="76"/>
      <c r="P5803" s="76"/>
      <c r="Q5803" s="84"/>
      <c r="R5803" s="85"/>
      <c r="S5803" s="76"/>
      <c r="T5803" s="86"/>
      <c r="U5803" s="84"/>
      <c r="V5803" s="84"/>
      <c r="W5803" s="83"/>
      <c r="X5803" s="76"/>
      <c r="Y5803" s="76"/>
      <c r="Z5803" s="90"/>
      <c r="AA5803" s="81"/>
    </row>
    <row r="5804" spans="1:27" ht="12.75" x14ac:dyDescent="0.2">
      <c r="A5804" s="75"/>
      <c r="B5804" s="76"/>
      <c r="C5804" s="76"/>
      <c r="D5804" s="77"/>
      <c r="E5804" s="78"/>
      <c r="F5804" s="79"/>
      <c r="G5804" s="80"/>
      <c r="H5804" s="81"/>
      <c r="I5804" s="81"/>
      <c r="J5804" s="82"/>
      <c r="K5804" s="82"/>
      <c r="L5804" s="76"/>
      <c r="M5804" s="83"/>
      <c r="N5804" s="83"/>
      <c r="O5804" s="76"/>
      <c r="P5804" s="76"/>
      <c r="Q5804" s="84"/>
      <c r="R5804" s="85"/>
      <c r="S5804" s="76"/>
      <c r="T5804" s="86"/>
      <c r="U5804" s="84"/>
      <c r="V5804" s="84"/>
      <c r="W5804" s="83"/>
      <c r="X5804" s="76"/>
      <c r="Y5804" s="76"/>
      <c r="Z5804" s="90"/>
      <c r="AA5804" s="81"/>
    </row>
    <row r="5805" spans="1:27" ht="12.75" x14ac:dyDescent="0.2">
      <c r="A5805" s="75"/>
      <c r="B5805" s="76"/>
      <c r="C5805" s="76"/>
      <c r="D5805" s="77"/>
      <c r="E5805" s="78"/>
      <c r="F5805" s="79"/>
      <c r="G5805" s="80"/>
      <c r="H5805" s="81"/>
      <c r="I5805" s="81"/>
      <c r="J5805" s="82"/>
      <c r="K5805" s="82"/>
      <c r="L5805" s="76"/>
      <c r="M5805" s="83"/>
      <c r="N5805" s="83"/>
      <c r="O5805" s="76"/>
      <c r="P5805" s="76"/>
      <c r="Q5805" s="84"/>
      <c r="R5805" s="85"/>
      <c r="S5805" s="76"/>
      <c r="T5805" s="86"/>
      <c r="U5805" s="84"/>
      <c r="V5805" s="84"/>
      <c r="W5805" s="83"/>
      <c r="X5805" s="76"/>
      <c r="Y5805" s="76"/>
      <c r="Z5805" s="90"/>
      <c r="AA5805" s="81"/>
    </row>
    <row r="5806" spans="1:27" ht="12.75" x14ac:dyDescent="0.2">
      <c r="A5806" s="75"/>
      <c r="B5806" s="76"/>
      <c r="C5806" s="76"/>
      <c r="D5806" s="77"/>
      <c r="E5806" s="78"/>
      <c r="F5806" s="79"/>
      <c r="G5806" s="80"/>
      <c r="H5806" s="81"/>
      <c r="I5806" s="81"/>
      <c r="J5806" s="82"/>
      <c r="K5806" s="82"/>
      <c r="L5806" s="76"/>
      <c r="M5806" s="83"/>
      <c r="N5806" s="83"/>
      <c r="O5806" s="76"/>
      <c r="P5806" s="76"/>
      <c r="Q5806" s="84"/>
      <c r="R5806" s="85"/>
      <c r="S5806" s="76"/>
      <c r="T5806" s="86"/>
      <c r="U5806" s="84"/>
      <c r="V5806" s="84"/>
      <c r="W5806" s="83"/>
      <c r="X5806" s="76"/>
      <c r="Y5806" s="76"/>
      <c r="Z5806" s="90"/>
      <c r="AA5806" s="81"/>
    </row>
    <row r="5807" spans="1:27" ht="12.75" x14ac:dyDescent="0.2">
      <c r="A5807" s="75"/>
      <c r="B5807" s="76"/>
      <c r="C5807" s="76"/>
      <c r="D5807" s="77"/>
      <c r="E5807" s="78"/>
      <c r="F5807" s="79"/>
      <c r="G5807" s="80"/>
      <c r="H5807" s="81"/>
      <c r="I5807" s="81"/>
      <c r="J5807" s="82"/>
      <c r="K5807" s="82"/>
      <c r="L5807" s="76"/>
      <c r="M5807" s="83"/>
      <c r="N5807" s="83"/>
      <c r="O5807" s="76"/>
      <c r="P5807" s="76"/>
      <c r="Q5807" s="84"/>
      <c r="R5807" s="85"/>
      <c r="S5807" s="76"/>
      <c r="T5807" s="86"/>
      <c r="U5807" s="84"/>
      <c r="V5807" s="84"/>
      <c r="W5807" s="83"/>
      <c r="X5807" s="76"/>
      <c r="Y5807" s="76"/>
      <c r="Z5807" s="90"/>
      <c r="AA5807" s="81"/>
    </row>
    <row r="5808" spans="1:27" ht="12.75" x14ac:dyDescent="0.2">
      <c r="A5808" s="75"/>
      <c r="B5808" s="76"/>
      <c r="C5808" s="76"/>
      <c r="D5808" s="77"/>
      <c r="E5808" s="78"/>
      <c r="F5808" s="79"/>
      <c r="G5808" s="80"/>
      <c r="H5808" s="81"/>
      <c r="I5808" s="81"/>
      <c r="J5808" s="82"/>
      <c r="K5808" s="82"/>
      <c r="L5808" s="76"/>
      <c r="M5808" s="83"/>
      <c r="N5808" s="83"/>
      <c r="O5808" s="76"/>
      <c r="P5808" s="76"/>
      <c r="Q5808" s="84"/>
      <c r="R5808" s="85"/>
      <c r="S5808" s="76"/>
      <c r="T5808" s="86"/>
      <c r="U5808" s="84"/>
      <c r="V5808" s="84"/>
      <c r="W5808" s="83"/>
      <c r="X5808" s="76"/>
      <c r="Y5808" s="76"/>
      <c r="Z5808" s="90"/>
      <c r="AA5808" s="81"/>
    </row>
    <row r="5809" spans="1:27" ht="12.75" x14ac:dyDescent="0.2">
      <c r="A5809" s="75"/>
      <c r="B5809" s="76"/>
      <c r="C5809" s="76"/>
      <c r="D5809" s="77"/>
      <c r="E5809" s="78"/>
      <c r="F5809" s="79"/>
      <c r="G5809" s="80"/>
      <c r="H5809" s="81"/>
      <c r="I5809" s="81"/>
      <c r="J5809" s="82"/>
      <c r="K5809" s="82"/>
      <c r="L5809" s="76"/>
      <c r="M5809" s="83"/>
      <c r="N5809" s="83"/>
      <c r="O5809" s="76"/>
      <c r="P5809" s="76"/>
      <c r="Q5809" s="84"/>
      <c r="R5809" s="85"/>
      <c r="S5809" s="76"/>
      <c r="T5809" s="86"/>
      <c r="U5809" s="84"/>
      <c r="V5809" s="84"/>
      <c r="W5809" s="83"/>
      <c r="X5809" s="76"/>
      <c r="Y5809" s="76"/>
      <c r="Z5809" s="90"/>
      <c r="AA5809" s="81"/>
    </row>
    <row r="5810" spans="1:27" ht="12.75" x14ac:dyDescent="0.2">
      <c r="A5810" s="75"/>
      <c r="B5810" s="76"/>
      <c r="C5810" s="76"/>
      <c r="D5810" s="77"/>
      <c r="E5810" s="78"/>
      <c r="F5810" s="79"/>
      <c r="G5810" s="80"/>
      <c r="H5810" s="81"/>
      <c r="I5810" s="81"/>
      <c r="J5810" s="82"/>
      <c r="K5810" s="82"/>
      <c r="L5810" s="76"/>
      <c r="M5810" s="83"/>
      <c r="N5810" s="83"/>
      <c r="O5810" s="76"/>
      <c r="P5810" s="76"/>
      <c r="Q5810" s="84"/>
      <c r="R5810" s="85"/>
      <c r="S5810" s="76"/>
      <c r="T5810" s="86"/>
      <c r="U5810" s="84"/>
      <c r="V5810" s="84"/>
      <c r="W5810" s="83"/>
      <c r="X5810" s="76"/>
      <c r="Y5810" s="76"/>
      <c r="Z5810" s="90"/>
      <c r="AA5810" s="81"/>
    </row>
    <row r="5811" spans="1:27" ht="12.75" x14ac:dyDescent="0.2">
      <c r="A5811" s="75"/>
      <c r="B5811" s="76"/>
      <c r="C5811" s="76"/>
      <c r="D5811" s="77"/>
      <c r="E5811" s="78"/>
      <c r="F5811" s="79"/>
      <c r="G5811" s="80"/>
      <c r="H5811" s="81"/>
      <c r="I5811" s="81"/>
      <c r="J5811" s="82"/>
      <c r="K5811" s="82"/>
      <c r="L5811" s="76"/>
      <c r="M5811" s="83"/>
      <c r="N5811" s="83"/>
      <c r="O5811" s="76"/>
      <c r="P5811" s="76"/>
      <c r="Q5811" s="84"/>
      <c r="R5811" s="85"/>
      <c r="S5811" s="76"/>
      <c r="T5811" s="86"/>
      <c r="U5811" s="84"/>
      <c r="V5811" s="84"/>
      <c r="W5811" s="83"/>
      <c r="X5811" s="76"/>
      <c r="Y5811" s="76"/>
      <c r="Z5811" s="90"/>
      <c r="AA5811" s="81"/>
    </row>
    <row r="5812" spans="1:27" ht="12.75" x14ac:dyDescent="0.2">
      <c r="A5812" s="75"/>
      <c r="B5812" s="76"/>
      <c r="C5812" s="76"/>
      <c r="D5812" s="77"/>
      <c r="E5812" s="78"/>
      <c r="F5812" s="79"/>
      <c r="G5812" s="80"/>
      <c r="H5812" s="81"/>
      <c r="I5812" s="81"/>
      <c r="J5812" s="82"/>
      <c r="K5812" s="82"/>
      <c r="L5812" s="76"/>
      <c r="M5812" s="83"/>
      <c r="N5812" s="83"/>
      <c r="O5812" s="76"/>
      <c r="P5812" s="76"/>
      <c r="Q5812" s="84"/>
      <c r="R5812" s="85"/>
      <c r="S5812" s="76"/>
      <c r="T5812" s="86"/>
      <c r="U5812" s="84"/>
      <c r="V5812" s="84"/>
      <c r="W5812" s="83"/>
      <c r="X5812" s="76"/>
      <c r="Y5812" s="76"/>
      <c r="Z5812" s="90"/>
      <c r="AA5812" s="81"/>
    </row>
    <row r="5813" spans="1:27" ht="12.75" x14ac:dyDescent="0.2">
      <c r="A5813" s="75"/>
      <c r="B5813" s="76"/>
      <c r="C5813" s="76"/>
      <c r="D5813" s="77"/>
      <c r="E5813" s="78"/>
      <c r="F5813" s="79"/>
      <c r="G5813" s="80"/>
      <c r="H5813" s="81"/>
      <c r="I5813" s="81"/>
      <c r="J5813" s="82"/>
      <c r="K5813" s="82"/>
      <c r="L5813" s="76"/>
      <c r="M5813" s="83"/>
      <c r="N5813" s="83"/>
      <c r="O5813" s="76"/>
      <c r="P5813" s="76"/>
      <c r="Q5813" s="84"/>
      <c r="R5813" s="85"/>
      <c r="S5813" s="76"/>
      <c r="T5813" s="86"/>
      <c r="U5813" s="84"/>
      <c r="V5813" s="84"/>
      <c r="W5813" s="83"/>
      <c r="X5813" s="76"/>
      <c r="Y5813" s="76"/>
      <c r="Z5813" s="90"/>
      <c r="AA5813" s="81"/>
    </row>
    <row r="5814" spans="1:27" ht="12.75" x14ac:dyDescent="0.2">
      <c r="A5814" s="75"/>
      <c r="B5814" s="76"/>
      <c r="C5814" s="76"/>
      <c r="D5814" s="77"/>
      <c r="E5814" s="78"/>
      <c r="F5814" s="79"/>
      <c r="G5814" s="80"/>
      <c r="H5814" s="81"/>
      <c r="I5814" s="81"/>
      <c r="J5814" s="82"/>
      <c r="K5814" s="82"/>
      <c r="L5814" s="76"/>
      <c r="M5814" s="83"/>
      <c r="N5814" s="83"/>
      <c r="O5814" s="76"/>
      <c r="P5814" s="76"/>
      <c r="Q5814" s="84"/>
      <c r="R5814" s="85"/>
      <c r="S5814" s="76"/>
      <c r="T5814" s="86"/>
      <c r="U5814" s="84"/>
      <c r="V5814" s="84"/>
      <c r="W5814" s="83"/>
      <c r="X5814" s="76"/>
      <c r="Y5814" s="76"/>
      <c r="Z5814" s="90"/>
      <c r="AA5814" s="81"/>
    </row>
    <row r="5815" spans="1:27" ht="12.75" x14ac:dyDescent="0.2">
      <c r="A5815" s="75"/>
      <c r="B5815" s="76"/>
      <c r="C5815" s="76"/>
      <c r="D5815" s="77"/>
      <c r="E5815" s="78"/>
      <c r="F5815" s="79"/>
      <c r="G5815" s="80"/>
      <c r="H5815" s="81"/>
      <c r="I5815" s="81"/>
      <c r="J5815" s="82"/>
      <c r="K5815" s="82"/>
      <c r="L5815" s="76"/>
      <c r="M5815" s="83"/>
      <c r="N5815" s="83"/>
      <c r="O5815" s="76"/>
      <c r="P5815" s="76"/>
      <c r="Q5815" s="84"/>
      <c r="R5815" s="85"/>
      <c r="S5815" s="76"/>
      <c r="T5815" s="86"/>
      <c r="U5815" s="84"/>
      <c r="V5815" s="84"/>
      <c r="W5815" s="83"/>
      <c r="X5815" s="76"/>
      <c r="Y5815" s="76"/>
      <c r="Z5815" s="90"/>
      <c r="AA5815" s="81"/>
    </row>
    <row r="5816" spans="1:27" ht="12.75" x14ac:dyDescent="0.2">
      <c r="A5816" s="75"/>
      <c r="B5816" s="76"/>
      <c r="C5816" s="76"/>
      <c r="D5816" s="77"/>
      <c r="E5816" s="78"/>
      <c r="F5816" s="79"/>
      <c r="G5816" s="80"/>
      <c r="H5816" s="81"/>
      <c r="I5816" s="81"/>
      <c r="J5816" s="82"/>
      <c r="K5816" s="82"/>
      <c r="L5816" s="76"/>
      <c r="M5816" s="83"/>
      <c r="N5816" s="83"/>
      <c r="O5816" s="76"/>
      <c r="P5816" s="76"/>
      <c r="Q5816" s="84"/>
      <c r="R5816" s="85"/>
      <c r="S5816" s="76"/>
      <c r="T5816" s="86"/>
      <c r="U5816" s="84"/>
      <c r="V5816" s="84"/>
      <c r="W5816" s="83"/>
      <c r="X5816" s="76"/>
      <c r="Y5816" s="76"/>
      <c r="Z5816" s="90"/>
      <c r="AA5816" s="81"/>
    </row>
    <row r="5817" spans="1:27" ht="12.75" x14ac:dyDescent="0.2">
      <c r="A5817" s="75"/>
      <c r="B5817" s="76"/>
      <c r="C5817" s="76"/>
      <c r="D5817" s="77"/>
      <c r="E5817" s="78"/>
      <c r="F5817" s="79"/>
      <c r="G5817" s="80"/>
      <c r="H5817" s="81"/>
      <c r="I5817" s="81"/>
      <c r="J5817" s="82"/>
      <c r="K5817" s="82"/>
      <c r="L5817" s="76"/>
      <c r="M5817" s="83"/>
      <c r="N5817" s="83"/>
      <c r="O5817" s="76"/>
      <c r="P5817" s="76"/>
      <c r="Q5817" s="84"/>
      <c r="R5817" s="85"/>
      <c r="S5817" s="76"/>
      <c r="T5817" s="86"/>
      <c r="U5817" s="84"/>
      <c r="V5817" s="84"/>
      <c r="W5817" s="83"/>
      <c r="X5817" s="76"/>
      <c r="Y5817" s="76"/>
      <c r="Z5817" s="90"/>
      <c r="AA5817" s="81"/>
    </row>
    <row r="5818" spans="1:27" ht="12.75" x14ac:dyDescent="0.2">
      <c r="A5818" s="75"/>
      <c r="B5818" s="76"/>
      <c r="C5818" s="76"/>
      <c r="D5818" s="77"/>
      <c r="E5818" s="78"/>
      <c r="F5818" s="79"/>
      <c r="G5818" s="80"/>
      <c r="H5818" s="81"/>
      <c r="I5818" s="81"/>
      <c r="J5818" s="82"/>
      <c r="K5818" s="82"/>
      <c r="L5818" s="76"/>
      <c r="M5818" s="83"/>
      <c r="N5818" s="83"/>
      <c r="O5818" s="76"/>
      <c r="P5818" s="76"/>
      <c r="Q5818" s="84"/>
      <c r="R5818" s="85"/>
      <c r="S5818" s="76"/>
      <c r="T5818" s="86"/>
      <c r="U5818" s="84"/>
      <c r="V5818" s="84"/>
      <c r="W5818" s="83"/>
      <c r="X5818" s="76"/>
      <c r="Y5818" s="76"/>
      <c r="Z5818" s="90"/>
      <c r="AA5818" s="81"/>
    </row>
    <row r="5819" spans="1:27" ht="12.75" x14ac:dyDescent="0.2">
      <c r="A5819" s="75"/>
      <c r="B5819" s="76"/>
      <c r="C5819" s="76"/>
      <c r="D5819" s="77"/>
      <c r="E5819" s="78"/>
      <c r="F5819" s="79"/>
      <c r="G5819" s="80"/>
      <c r="H5819" s="81"/>
      <c r="I5819" s="81"/>
      <c r="J5819" s="82"/>
      <c r="K5819" s="82"/>
      <c r="L5819" s="76"/>
      <c r="M5819" s="83"/>
      <c r="N5819" s="83"/>
      <c r="O5819" s="76"/>
      <c r="P5819" s="76"/>
      <c r="Q5819" s="84"/>
      <c r="R5819" s="85"/>
      <c r="S5819" s="76"/>
      <c r="T5819" s="86"/>
      <c r="U5819" s="84"/>
      <c r="V5819" s="84"/>
      <c r="W5819" s="83"/>
      <c r="X5819" s="76"/>
      <c r="Y5819" s="76"/>
      <c r="Z5819" s="90"/>
      <c r="AA5819" s="81"/>
    </row>
    <row r="5820" spans="1:27" ht="12.75" x14ac:dyDescent="0.2">
      <c r="A5820" s="75"/>
      <c r="B5820" s="76"/>
      <c r="C5820" s="76"/>
      <c r="D5820" s="77"/>
      <c r="E5820" s="78"/>
      <c r="F5820" s="79"/>
      <c r="G5820" s="80"/>
      <c r="H5820" s="81"/>
      <c r="I5820" s="81"/>
      <c r="J5820" s="82"/>
      <c r="K5820" s="82"/>
      <c r="L5820" s="76"/>
      <c r="M5820" s="83"/>
      <c r="N5820" s="83"/>
      <c r="O5820" s="76"/>
      <c r="P5820" s="76"/>
      <c r="Q5820" s="84"/>
      <c r="R5820" s="85"/>
      <c r="S5820" s="76"/>
      <c r="T5820" s="86"/>
      <c r="U5820" s="84"/>
      <c r="V5820" s="84"/>
      <c r="W5820" s="83"/>
      <c r="X5820" s="76"/>
      <c r="Y5820" s="76"/>
      <c r="Z5820" s="90"/>
      <c r="AA5820" s="81"/>
    </row>
    <row r="5821" spans="1:27" ht="12.75" x14ac:dyDescent="0.2">
      <c r="A5821" s="75"/>
      <c r="B5821" s="76"/>
      <c r="C5821" s="76"/>
      <c r="D5821" s="77"/>
      <c r="E5821" s="78"/>
      <c r="F5821" s="79"/>
      <c r="G5821" s="80"/>
      <c r="H5821" s="81"/>
      <c r="I5821" s="81"/>
      <c r="J5821" s="82"/>
      <c r="K5821" s="82"/>
      <c r="L5821" s="76"/>
      <c r="M5821" s="83"/>
      <c r="N5821" s="83"/>
      <c r="O5821" s="76"/>
      <c r="P5821" s="76"/>
      <c r="Q5821" s="84"/>
      <c r="R5821" s="85"/>
      <c r="S5821" s="76"/>
      <c r="T5821" s="86"/>
      <c r="U5821" s="84"/>
      <c r="V5821" s="84"/>
      <c r="W5821" s="83"/>
      <c r="X5821" s="76"/>
      <c r="Y5821" s="76"/>
      <c r="Z5821" s="90"/>
      <c r="AA5821" s="81"/>
    </row>
    <row r="5822" spans="1:27" ht="12.75" x14ac:dyDescent="0.2">
      <c r="A5822" s="75"/>
      <c r="B5822" s="76"/>
      <c r="C5822" s="76"/>
      <c r="D5822" s="77"/>
      <c r="E5822" s="78"/>
      <c r="F5822" s="79"/>
      <c r="G5822" s="80"/>
      <c r="H5822" s="81"/>
      <c r="I5822" s="81"/>
      <c r="J5822" s="82"/>
      <c r="K5822" s="82"/>
      <c r="L5822" s="76"/>
      <c r="M5822" s="83"/>
      <c r="N5822" s="83"/>
      <c r="O5822" s="76"/>
      <c r="P5822" s="76"/>
      <c r="Q5822" s="84"/>
      <c r="R5822" s="85"/>
      <c r="S5822" s="76"/>
      <c r="T5822" s="86"/>
      <c r="U5822" s="84"/>
      <c r="V5822" s="84"/>
      <c r="W5822" s="83"/>
      <c r="X5822" s="76"/>
      <c r="Y5822" s="76"/>
      <c r="Z5822" s="90"/>
      <c r="AA5822" s="81"/>
    </row>
    <row r="5823" spans="1:27" ht="12.75" x14ac:dyDescent="0.2">
      <c r="A5823" s="75"/>
      <c r="B5823" s="76"/>
      <c r="C5823" s="76"/>
      <c r="D5823" s="77"/>
      <c r="E5823" s="78"/>
      <c r="F5823" s="79"/>
      <c r="G5823" s="80"/>
      <c r="H5823" s="81"/>
      <c r="I5823" s="81"/>
      <c r="J5823" s="82"/>
      <c r="K5823" s="82"/>
      <c r="L5823" s="76"/>
      <c r="M5823" s="83"/>
      <c r="N5823" s="83"/>
      <c r="O5823" s="76"/>
      <c r="P5823" s="76"/>
      <c r="Q5823" s="84"/>
      <c r="R5823" s="85"/>
      <c r="S5823" s="76"/>
      <c r="T5823" s="86"/>
      <c r="U5823" s="84"/>
      <c r="V5823" s="84"/>
      <c r="W5823" s="83"/>
      <c r="X5823" s="76"/>
      <c r="Y5823" s="76"/>
      <c r="Z5823" s="90"/>
      <c r="AA5823" s="81"/>
    </row>
    <row r="5824" spans="1:27" ht="12.75" x14ac:dyDescent="0.2">
      <c r="A5824" s="75"/>
      <c r="B5824" s="76"/>
      <c r="C5824" s="76"/>
      <c r="D5824" s="77"/>
      <c r="E5824" s="78"/>
      <c r="F5824" s="79"/>
      <c r="G5824" s="80"/>
      <c r="H5824" s="81"/>
      <c r="I5824" s="81"/>
      <c r="J5824" s="82"/>
      <c r="K5824" s="82"/>
      <c r="L5824" s="76"/>
      <c r="M5824" s="83"/>
      <c r="N5824" s="83"/>
      <c r="O5824" s="76"/>
      <c r="P5824" s="76"/>
      <c r="Q5824" s="84"/>
      <c r="R5824" s="85"/>
      <c r="S5824" s="76"/>
      <c r="T5824" s="86"/>
      <c r="U5824" s="84"/>
      <c r="V5824" s="84"/>
      <c r="W5824" s="83"/>
      <c r="X5824" s="76"/>
      <c r="Y5824" s="76"/>
      <c r="Z5824" s="90"/>
      <c r="AA5824" s="81"/>
    </row>
  </sheetData>
  <conditionalFormatting sqref="A4402:D5008 F4402:Y5008">
    <cfRule type="expression" dxfId="19" priority="33">
      <formula>$Q4402&gt;0</formula>
    </cfRule>
  </conditionalFormatting>
  <conditionalFormatting sqref="E4402:E5008">
    <cfRule type="expression" dxfId="18" priority="32">
      <formula>$Q4402&gt;0</formula>
    </cfRule>
  </conditionalFormatting>
  <conditionalFormatting sqref="AA4402:AA5008">
    <cfRule type="expression" dxfId="17" priority="31">
      <formula>$Q4402&gt;0</formula>
    </cfRule>
  </conditionalFormatting>
  <conditionalFormatting sqref="Z4402:Z5008">
    <cfRule type="expression" dxfId="16" priority="30">
      <formula>$Q4402&gt;0</formula>
    </cfRule>
  </conditionalFormatting>
  <conditionalFormatting sqref="A5009:D5824 F5009:Y5824">
    <cfRule type="expression" dxfId="15" priority="29">
      <formula>$Q5009&gt;0</formula>
    </cfRule>
  </conditionalFormatting>
  <conditionalFormatting sqref="E5009:E5824">
    <cfRule type="expression" dxfId="14" priority="28">
      <formula>$Q5009&gt;0</formula>
    </cfRule>
  </conditionalFormatting>
  <conditionalFormatting sqref="AA5009:AA5824">
    <cfRule type="expression" dxfId="13" priority="27">
      <formula>$Q5009&gt;0</formula>
    </cfRule>
  </conditionalFormatting>
  <conditionalFormatting sqref="Z5009:Z5824">
    <cfRule type="expression" dxfId="12" priority="26">
      <formula>$Q5009&gt;0</formula>
    </cfRule>
  </conditionalFormatting>
  <conditionalFormatting sqref="A11:C11 E11:AA11 C4334:AA4393 A12:A25 C12:C25 E12:P12 R12:AA25 C13:P25 C27:P39 R27:AA39 A27:A39 A43:A4393 C43:P4333 R43:AA4333">
    <cfRule type="expression" dxfId="11" priority="23">
      <formula>$Q11&gt;0</formula>
    </cfRule>
  </conditionalFormatting>
  <conditionalFormatting sqref="D11:D12">
    <cfRule type="expression" dxfId="10" priority="22">
      <formula>$Q11&gt;0</formula>
    </cfRule>
  </conditionalFormatting>
  <conditionalFormatting sqref="B12:B25 B43:B4393 B27:B39">
    <cfRule type="expression" dxfId="9" priority="20">
      <formula>$Q12&gt;0</formula>
    </cfRule>
  </conditionalFormatting>
  <conditionalFormatting sqref="Q43:Q4333">
    <cfRule type="expression" dxfId="8" priority="18">
      <formula>$Q43&gt;0</formula>
    </cfRule>
  </conditionalFormatting>
  <conditionalFormatting sqref="Q12:Q25 Q27:Q39">
    <cfRule type="expression" dxfId="7" priority="17">
      <formula>$Q12&gt;0</formula>
    </cfRule>
  </conditionalFormatting>
  <conditionalFormatting sqref="A26 R26:AA26 C26:P26">
    <cfRule type="expression" dxfId="6" priority="10">
      <formula>$Q26&gt;0</formula>
    </cfRule>
  </conditionalFormatting>
  <conditionalFormatting sqref="B26">
    <cfRule type="expression" dxfId="5" priority="9">
      <formula>$Q26&gt;0</formula>
    </cfRule>
  </conditionalFormatting>
  <conditionalFormatting sqref="Q26">
    <cfRule type="expression" dxfId="4" priority="8">
      <formula>$Q26&gt;0</formula>
    </cfRule>
  </conditionalFormatting>
  <conditionalFormatting sqref="C40:P42 R40:AA42 A40:A42">
    <cfRule type="expression" dxfId="3" priority="4">
      <formula>$Q40&gt;0</formula>
    </cfRule>
  </conditionalFormatting>
  <conditionalFormatting sqref="B40:B42">
    <cfRule type="expression" dxfId="2" priority="3">
      <formula>$Q40&gt;0</formula>
    </cfRule>
  </conditionalFormatting>
  <conditionalFormatting sqref="Q40:Q41">
    <cfRule type="expression" dxfId="1" priority="2">
      <formula>$Q40&gt;0</formula>
    </cfRule>
  </conditionalFormatting>
  <conditionalFormatting sqref="Q42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2025-05-09T12:39:27Z</dcterms:modified>
</cp:coreProperties>
</file>